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comments5.xml" ContentType="application/vnd.openxmlformats-officedocument.spreadsheetml.comments+xml"/>
  <Override PartName="/xl/tables/table5.xml" ContentType="application/vnd.openxmlformats-officedocument.spreadsheetml.table+xml"/>
  <Override PartName="/xl/comments6.xml" ContentType="application/vnd.openxmlformats-officedocument.spreadsheetml.comments+xml"/>
  <Override PartName="/xl/tables/table6.xml" ContentType="application/vnd.openxmlformats-officedocument.spreadsheetml.table+xml"/>
  <Override PartName="/xl/comments7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vuctm-my.sharepoint.com/personal/mich897d_vuctm_dk/Documents/Skrivebord/Igangværende projekter/Cimbria/Specifikt Excel/Kursistmaterialer/"/>
    </mc:Choice>
  </mc:AlternateContent>
  <xr:revisionPtr revIDLastSave="109" documentId="8_{C2FA15F7-20BA-4E75-A8B8-0E1DB42A0FC1}" xr6:coauthVersionLast="47" xr6:coauthVersionMax="47" xr10:uidLastSave="{6DAA69F3-6717-4361-9EEE-C5AE6A59EF75}"/>
  <bookViews>
    <workbookView xWindow="-108" yWindow="-108" windowWidth="23256" windowHeight="13896" activeTab="3" xr2:uid="{00000000-000D-0000-FFFF-FFFF00000000}"/>
  </bookViews>
  <sheets>
    <sheet name="00_Start" sheetId="1" r:id="rId1"/>
    <sheet name="01_Opgaver_Dag1" sheetId="2" r:id="rId2"/>
    <sheet name="02_Kunder_500" sheetId="3" r:id="rId3"/>
    <sheet name="03_Produkter_300" sheetId="5" r:id="rId4"/>
    <sheet name="04_Medarbejdere_120" sheetId="6" r:id="rId5"/>
    <sheet name="05_Ordrer_2000" sheetId="7" r:id="rId6"/>
    <sheet name="06_Ordrelinjer_ca6000" sheetId="8" r:id="rId7"/>
    <sheet name="07_Lagerbev_3000" sheetId="9" r:id="rId8"/>
    <sheet name="08_Salg_Dag1_1200" sheetId="10" r:id="rId9"/>
    <sheet name="09_Datavask_500" sheetId="11" r:id="rId10"/>
    <sheet name="10_Analyseark" sheetId="12" r:id="rId11"/>
    <sheet name="99_Facit_lærer" sheetId="14" state="hidden" r:id="rId12"/>
    <sheet name="12_Opgaver_Kap8_13" sheetId="15" r:id="rId13"/>
    <sheet name="Ark1" sheetId="21" r:id="rId14"/>
    <sheet name="14_Formelvaerksted" sheetId="16" r:id="rId15"/>
    <sheet name="15_Pivotarbejde" sheetId="17" r:id="rId16"/>
    <sheet name="Dashboard_Data" sheetId="18" state="hidden" r:id="rId17"/>
    <sheet name="13_Dashboard" sheetId="19" r:id="rId18"/>
    <sheet name="98_Facit_Kap8_13" sheetId="20" state="hidden" r:id="rId19"/>
  </sheets>
  <definedNames>
    <definedName name="_xlnm._FilterDatabase" localSheetId="12" hidden="1">'12_Opgaver_Kap8_13'!$A$4:$H$27</definedName>
    <definedName name="_xlnm.Print_Area" localSheetId="1">'01_Opgaver_Dag1'!$A$1:$B$59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5" l="1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6" i="5"/>
  <c r="C19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A16" i="6"/>
  <c r="Q7" i="5"/>
  <c r="B9" i="20"/>
  <c r="B8" i="20"/>
  <c r="B7" i="20"/>
  <c r="B6" i="20"/>
  <c r="M5" i="19"/>
  <c r="I5" i="19"/>
  <c r="E5" i="19"/>
  <c r="A5" i="19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C6" i="18"/>
  <c r="B6" i="18"/>
  <c r="F5" i="18"/>
  <c r="C5" i="18"/>
  <c r="B5" i="18"/>
  <c r="F4" i="18"/>
  <c r="C4" i="18"/>
  <c r="B4" i="18"/>
  <c r="F3" i="18"/>
  <c r="C3" i="18"/>
  <c r="B3" i="18"/>
  <c r="F2" i="18"/>
  <c r="C2" i="18"/>
  <c r="B2" i="18"/>
  <c r="C14" i="14"/>
  <c r="C13" i="14"/>
  <c r="C12" i="14"/>
  <c r="C11" i="14"/>
  <c r="C10" i="14"/>
  <c r="C9" i="14"/>
  <c r="C8" i="14"/>
  <c r="C7" i="14"/>
  <c r="C6" i="14"/>
  <c r="B10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Alle data er syntetiske og oprettet til undervisning.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Alle data er syntetiske og oprettet til undervisning.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Alle data er syntetiske og oprettet til undervisning.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Alle data er syntetiske og oprettet til undervisning.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Alle data er syntetiske og oprettet til undervisning.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Alle data er syntetiske og oprettet til undervisning.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Alle data er syntetiske og oprettet til undervisning.</t>
        </r>
      </text>
    </comment>
  </commentList>
</comments>
</file>

<file path=xl/sharedStrings.xml><?xml version="1.0" encoding="utf-8"?>
<sst xmlns="http://schemas.openxmlformats.org/spreadsheetml/2006/main" count="70250" uniqueCount="16268">
  <si>
    <t>Dato</t>
  </si>
  <si>
    <t>OrdreID</t>
  </si>
  <si>
    <t>Kunde</t>
  </si>
  <si>
    <t>Region</t>
  </si>
  <si>
    <t>Produkt</t>
  </si>
  <si>
    <t>Antal</t>
  </si>
  <si>
    <t>Pris</t>
  </si>
  <si>
    <t>Ordrestatus</t>
  </si>
  <si>
    <t>Datastatus</t>
  </si>
  <si>
    <t>Observation</t>
  </si>
  <si>
    <t>O10031</t>
  </si>
  <si>
    <t>City Renovering ApS</t>
  </si>
  <si>
    <t>Syd</t>
  </si>
  <si>
    <t>Bajonetsav 231</t>
  </si>
  <si>
    <t>Leveret</t>
  </si>
  <si>
    <t>Total Renovering A/S</t>
  </si>
  <si>
    <t>Nord</t>
  </si>
  <si>
    <t>Plastkasse Compact 081</t>
  </si>
  <si>
    <t>O10046</t>
  </si>
  <si>
    <t>Multi Renovering ApS</t>
  </si>
  <si>
    <t>Øst</t>
  </si>
  <si>
    <t>Cement Plus 267</t>
  </si>
  <si>
    <t>O10120</t>
  </si>
  <si>
    <t>Total Montage A/S</t>
  </si>
  <si>
    <t>Transportkasse XL 028</t>
  </si>
  <si>
    <t>Åben</t>
  </si>
  <si>
    <t>O10003</t>
  </si>
  <si>
    <t>Total Service A/S</t>
  </si>
  <si>
    <t>Plastkasse Eco 112</t>
  </si>
  <si>
    <t>O10015</t>
  </si>
  <si>
    <t>Total Værktøj I/S</t>
  </si>
  <si>
    <t>Midt</t>
  </si>
  <si>
    <t>Møtrikker Plus 022</t>
  </si>
  <si>
    <t>O10165</t>
  </si>
  <si>
    <t>Nord Værktøj I/S</t>
  </si>
  <si>
    <t>Vest</t>
  </si>
  <si>
    <t>Møtrikker XL 150</t>
  </si>
  <si>
    <t>O10104</t>
  </si>
  <si>
    <t>Dansk Renovering ApS</t>
  </si>
  <si>
    <t>Arbejdshandsker 060</t>
  </si>
  <si>
    <t>Annulleret</t>
  </si>
  <si>
    <t>O10075</t>
  </si>
  <si>
    <t>Jysk Materiel ApS</t>
  </si>
  <si>
    <t>O10092</t>
  </si>
  <si>
    <t>Byg Service A/S</t>
  </si>
  <si>
    <t>Cement Pro 037</t>
  </si>
  <si>
    <t>Restordre</t>
  </si>
  <si>
    <t>O10133</t>
  </si>
  <si>
    <t>Jysk Service I/S</t>
  </si>
  <si>
    <t>Bajonetsav Compact 119</t>
  </si>
  <si>
    <t>O10147</t>
  </si>
  <si>
    <t>City Anlæg A/S</t>
  </si>
  <si>
    <t>Høreværn Compact 046</t>
  </si>
  <si>
    <t>O10010</t>
  </si>
  <si>
    <t>Prima Teknik A/S</t>
  </si>
  <si>
    <t>Termometer 169</t>
  </si>
  <si>
    <t>O10051</t>
  </si>
  <si>
    <t>Prima Materiel A/S</t>
  </si>
  <si>
    <t>Søm Plus 013</t>
  </si>
  <si>
    <t>O10059</t>
  </si>
  <si>
    <t>Vest Entreprise I/S</t>
  </si>
  <si>
    <t>Sikkerhedsbriller Plus 184</t>
  </si>
  <si>
    <t>O10061</t>
  </si>
  <si>
    <t>Rawlplugs Eco 165</t>
  </si>
  <si>
    <t>Prima Entreprise I/S</t>
  </si>
  <si>
    <t>Plastkasse Eco 179</t>
  </si>
  <si>
    <t>O10093</t>
  </si>
  <si>
    <t>Træregel Plus 202</t>
  </si>
  <si>
    <t>O10097</t>
  </si>
  <si>
    <t>Værktøjskasse Eco 155</t>
  </si>
  <si>
    <t>O10142</t>
  </si>
  <si>
    <t>Byg Handel I/S</t>
  </si>
  <si>
    <t>Termovest Compact 244</t>
  </si>
  <si>
    <t>O10145</t>
  </si>
  <si>
    <t>Midt Byg A/S</t>
  </si>
  <si>
    <t>Boremaskine Pro 082</t>
  </si>
  <si>
    <t>O10150</t>
  </si>
  <si>
    <t>Vest Værktøj ApS</t>
  </si>
  <si>
    <t>Gipsplade Plus 044</t>
  </si>
  <si>
    <t>O10006</t>
  </si>
  <si>
    <t>Prima Anlæg I/S</t>
  </si>
  <si>
    <t>Regnjakke Standard 235</t>
  </si>
  <si>
    <t>O10008</t>
  </si>
  <si>
    <t>Mester Værktøj ApS</t>
  </si>
  <si>
    <t>Fugemasse Standard 033</t>
  </si>
  <si>
    <t>O10017</t>
  </si>
  <si>
    <t>Top Anlæg A/S</t>
  </si>
  <si>
    <t>Montagelim Heavy 079</t>
  </si>
  <si>
    <t>O10042</t>
  </si>
  <si>
    <t>Byg Renovering A/S</t>
  </si>
  <si>
    <t>Høreværn Compact 029</t>
  </si>
  <si>
    <t>O10064</t>
  </si>
  <si>
    <t>Midt Handel ApS</t>
  </si>
  <si>
    <t>Termovest Pro 217</t>
  </si>
  <si>
    <t>Slagboremaskine Heavy 098</t>
  </si>
  <si>
    <t>O10086</t>
  </si>
  <si>
    <t>Nord Service I/S</t>
  </si>
  <si>
    <t>Termovest Heavy 115</t>
  </si>
  <si>
    <t>O10088</t>
  </si>
  <si>
    <t>Øst Forsyning ApS</t>
  </si>
  <si>
    <t>Spændeskiver Standard 206</t>
  </si>
  <si>
    <t>O10098</t>
  </si>
  <si>
    <t>Multi Service ApS</t>
  </si>
  <si>
    <t>Støvmaske XL 207</t>
  </si>
  <si>
    <t>O10110</t>
  </si>
  <si>
    <t>Fjord Entreprise I/S</t>
  </si>
  <si>
    <t>Skruer XL 266</t>
  </si>
  <si>
    <t>O10111</t>
  </si>
  <si>
    <t>Dansk Projekt I/S</t>
  </si>
  <si>
    <t>O10121</t>
  </si>
  <si>
    <t>Prima Forsyning A/S</t>
  </si>
  <si>
    <t>Hammer Compact 002</t>
  </si>
  <si>
    <t>Skruer Heavy 074</t>
  </si>
  <si>
    <t>O10149</t>
  </si>
  <si>
    <t>Solid Teknik I/S</t>
  </si>
  <si>
    <t>O10169</t>
  </si>
  <si>
    <t>Midt Anlæg A/S</t>
  </si>
  <si>
    <t>Værktøjskasse Plus 282</t>
  </si>
  <si>
    <t>Arbejdsjakke 069</t>
  </si>
  <si>
    <t>O10034</t>
  </si>
  <si>
    <t>Kyst Handel A/S</t>
  </si>
  <si>
    <t>Søm Compact 180</t>
  </si>
  <si>
    <t>O10038</t>
  </si>
  <si>
    <t>Solid Service ApS</t>
  </si>
  <si>
    <t>Sikkerhedsbriller Heavy 032</t>
  </si>
  <si>
    <t>O10041</t>
  </si>
  <si>
    <t>Fjord Service A/S</t>
  </si>
  <si>
    <t>O10043</t>
  </si>
  <si>
    <t>Top Projekt ApS</t>
  </si>
  <si>
    <t>Sortimentsboks Eco 007</t>
  </si>
  <si>
    <t>O10053</t>
  </si>
  <si>
    <t>Skruetrækkersæt 243</t>
  </si>
  <si>
    <t>O10058</t>
  </si>
  <si>
    <t>Kyst Renovering I/S</t>
  </si>
  <si>
    <t>Vinkelsliber Standard 121</t>
  </si>
  <si>
    <t>O10079</t>
  </si>
  <si>
    <t>Arbejdshandsker Standard 164</t>
  </si>
  <si>
    <t>O10089</t>
  </si>
  <si>
    <t>Dansk Projekt ApS</t>
  </si>
  <si>
    <t>Arbejdsjakke Plus 036</t>
  </si>
  <si>
    <t>O10099</t>
  </si>
  <si>
    <t>Jysk Teknik I/S</t>
  </si>
  <si>
    <t>Rawlplugs Plus 134</t>
  </si>
  <si>
    <t>O10100</t>
  </si>
  <si>
    <t>Limfjord Entreprise A/S</t>
  </si>
  <si>
    <t>Spændeskiver 021</t>
  </si>
  <si>
    <t>O10108</t>
  </si>
  <si>
    <t>Multi Teknik I/S</t>
  </si>
  <si>
    <t>Fugtmåler 127</t>
  </si>
  <si>
    <t>O10130</t>
  </si>
  <si>
    <t>Hede Handel ApS</t>
  </si>
  <si>
    <t>O10136</t>
  </si>
  <si>
    <t>City Forsyning A/S</t>
  </si>
  <si>
    <t>Reolmodul Pro 196</t>
  </si>
  <si>
    <t>O10148</t>
  </si>
  <si>
    <t>Mester Handel I/S</t>
  </si>
  <si>
    <t>Fugemasse Pro 272</t>
  </si>
  <si>
    <t>O10157</t>
  </si>
  <si>
    <t>Mester Byg I/S</t>
  </si>
  <si>
    <t>Termometer Compact 075</t>
  </si>
  <si>
    <t>O10163</t>
  </si>
  <si>
    <t>Pro Projekt I/S</t>
  </si>
  <si>
    <t>Spændeskiver Heavy 101</t>
  </si>
  <si>
    <t>O10004</t>
  </si>
  <si>
    <t>Total Service ApS</t>
  </si>
  <si>
    <t>Rundsav Pro 248</t>
  </si>
  <si>
    <t>Cement Plus 054</t>
  </si>
  <si>
    <t>O10044</t>
  </si>
  <si>
    <t>Vest Montage A/S</t>
  </si>
  <si>
    <t>Hammer Plus 171</t>
  </si>
  <si>
    <t>Arbejdsjakke Plus 159</t>
  </si>
  <si>
    <t>Gipsplade Compact 182</t>
  </si>
  <si>
    <t>Arbejdsjakke Plus 059</t>
  </si>
  <si>
    <t>O10102</t>
  </si>
  <si>
    <t>Byg Materiel ApS</t>
  </si>
  <si>
    <t>Termometer Pro 211</t>
  </si>
  <si>
    <t>Arbejdslampe Eco 096</t>
  </si>
  <si>
    <t>O10117</t>
  </si>
  <si>
    <t>Fjord Teknik A/S</t>
  </si>
  <si>
    <t>Arbejdsjakke 237</t>
  </si>
  <si>
    <t>Rundsav Compact 187</t>
  </si>
  <si>
    <t>Skruer Compact 117</t>
  </si>
  <si>
    <t>O10014</t>
  </si>
  <si>
    <t>Hede Entreprise A/S</t>
  </si>
  <si>
    <t>Støvmaske Eco 070</t>
  </si>
  <si>
    <t>O10021</t>
  </si>
  <si>
    <t>Midt Projekt A/S</t>
  </si>
  <si>
    <t>Arbejdshandsker Eco 278</t>
  </si>
  <si>
    <t>O10023</t>
  </si>
  <si>
    <t>Pro Renovering ApS</t>
  </si>
  <si>
    <t>Skruetrækkersæt Compact 209</t>
  </si>
  <si>
    <t>Vinkelmåler Pro 094</t>
  </si>
  <si>
    <t>O10063</t>
  </si>
  <si>
    <t>Øst Værktøj ApS</t>
  </si>
  <si>
    <t>O10127</t>
  </si>
  <si>
    <t>Vest Teknik ApS</t>
  </si>
  <si>
    <t>Cement 042</t>
  </si>
  <si>
    <t>O10135</t>
  </si>
  <si>
    <t>Topnøglesæt Pro 205</t>
  </si>
  <si>
    <t>O10154</t>
  </si>
  <si>
    <t>Fjord Entreprise A/S</t>
  </si>
  <si>
    <t>Værktøjsvogn Compact 010</t>
  </si>
  <si>
    <t>O10175</t>
  </si>
  <si>
    <t>Jysk Anlæg A/S</t>
  </si>
  <si>
    <t>Multimeter Eco 025</t>
  </si>
  <si>
    <t>O10029</t>
  </si>
  <si>
    <t>Jysk Teknik A/S</t>
  </si>
  <si>
    <t>Fugemasse XL 017</t>
  </si>
  <si>
    <t>O10056</t>
  </si>
  <si>
    <t>Byg Forsyning A/S</t>
  </si>
  <si>
    <t>Høreværn Compact 242</t>
  </si>
  <si>
    <t>Bolte Eco 287</t>
  </si>
  <si>
    <t>O10114</t>
  </si>
  <si>
    <t>Limfjord Byg A/S</t>
  </si>
  <si>
    <t>O10116</t>
  </si>
  <si>
    <t>Dansk Værktøj A/S</t>
  </si>
  <si>
    <t>Rundsav Pro 143</t>
  </si>
  <si>
    <t>O10131</t>
  </si>
  <si>
    <t>Top Entreprise I/S</t>
  </si>
  <si>
    <t>O10168</t>
  </si>
  <si>
    <t>Mester Byg ApS</t>
  </si>
  <si>
    <t>O10002</t>
  </si>
  <si>
    <t>Mester Entreprise A/S</t>
  </si>
  <si>
    <t>Skruer Plus 245</t>
  </si>
  <si>
    <t>Multimeter Pro 149</t>
  </si>
  <si>
    <t>Træregel Heavy 215</t>
  </si>
  <si>
    <t>O10022</t>
  </si>
  <si>
    <t>Hede Handel A/S</t>
  </si>
  <si>
    <t>Sikkerhedsbriller Compact 166</t>
  </si>
  <si>
    <t>O10065</t>
  </si>
  <si>
    <t>Limfjord Materiel I/S</t>
  </si>
  <si>
    <t>O10070</t>
  </si>
  <si>
    <t>Pro Projekt A/S</t>
  </si>
  <si>
    <t>T-shirt Compact 240</t>
  </si>
  <si>
    <t>O10078</t>
  </si>
  <si>
    <t>Boremaskine XL 111</t>
  </si>
  <si>
    <t>O10083</t>
  </si>
  <si>
    <t>Prima Entreprise A/S</t>
  </si>
  <si>
    <t>Rawlplugs Pro 226</t>
  </si>
  <si>
    <t>O10090</t>
  </si>
  <si>
    <t>Hammer Pro 208</t>
  </si>
  <si>
    <t>Møtrikker Eco 292</t>
  </si>
  <si>
    <t>O10119</t>
  </si>
  <si>
    <t>Termovest XL 194</t>
  </si>
  <si>
    <t>O10126</t>
  </si>
  <si>
    <t>Syd Handel A/S</t>
  </si>
  <si>
    <t>Transportkasse XL 023</t>
  </si>
  <si>
    <t>Gipsplade Eco 049</t>
  </si>
  <si>
    <t>O10171</t>
  </si>
  <si>
    <t>Syd Materiel ApS</t>
  </si>
  <si>
    <t>Arbejdslampe Compact 293</t>
  </si>
  <si>
    <t>O10009</t>
  </si>
  <si>
    <t>Multi Anlæg ApS</t>
  </si>
  <si>
    <t>O10011</t>
  </si>
  <si>
    <t>Termometer Pro 263</t>
  </si>
  <si>
    <t>O10035</t>
  </si>
  <si>
    <t>Top Handel A/S</t>
  </si>
  <si>
    <t>Gipsplade Compact 110</t>
  </si>
  <si>
    <t>O10037</t>
  </si>
  <si>
    <t>Kyst Byg A/S</t>
  </si>
  <si>
    <t>Høreværn Standard 281</t>
  </si>
  <si>
    <t>Topnøglesæt 003</t>
  </si>
  <si>
    <t>O10080</t>
  </si>
  <si>
    <t>Syd Projekt A/S</t>
  </si>
  <si>
    <t>Målebånd XL 186</t>
  </si>
  <si>
    <t>Bolte Standard 225</t>
  </si>
  <si>
    <t>O10094</t>
  </si>
  <si>
    <t>Solid Værktøj ApS</t>
  </si>
  <si>
    <t>O10101</t>
  </si>
  <si>
    <t>Cement Heavy 156</t>
  </si>
  <si>
    <t>O10103</t>
  </si>
  <si>
    <t>Hede Anlæg A/S</t>
  </si>
  <si>
    <t>Vinkelsliber Standard 083</t>
  </si>
  <si>
    <t>O10124</t>
  </si>
  <si>
    <t>Solid Renovering ApS</t>
  </si>
  <si>
    <t>Arbejdshandsker XL 227</t>
  </si>
  <si>
    <t>T-shirt Standard 296</t>
  </si>
  <si>
    <t>Værktøjskasse Compact 045</t>
  </si>
  <si>
    <t>O10143</t>
  </si>
  <si>
    <t>Kyst Værktøj A/S</t>
  </si>
  <si>
    <t>Tang 201</t>
  </si>
  <si>
    <t>O10158</t>
  </si>
  <si>
    <t>Total Teknik I/S</t>
  </si>
  <si>
    <t>Reolmodul Plus 104</t>
  </si>
  <si>
    <t>O10013</t>
  </si>
  <si>
    <t>O10026</t>
  </si>
  <si>
    <t>Syd Byg I/S</t>
  </si>
  <si>
    <t>Vinkelsliber Heavy 170</t>
  </si>
  <si>
    <t>O10039</t>
  </si>
  <si>
    <t xml:space="preserve">vest værktøj aps </t>
  </si>
  <si>
    <t>Termometer Pro 095</t>
  </si>
  <si>
    <t>O10060</t>
  </si>
  <si>
    <t>Syd Projekt I/S</t>
  </si>
  <si>
    <t>O10068</t>
  </si>
  <si>
    <t>Nord Byg ApS</t>
  </si>
  <si>
    <t>Multimeter Pro 265</t>
  </si>
  <si>
    <t>Værktøjskasse 051</t>
  </si>
  <si>
    <t>Slagboremaskine Plus 250</t>
  </si>
  <si>
    <t>Kryds-laser Compact 255</t>
  </si>
  <si>
    <t>O10087</t>
  </si>
  <si>
    <t>O10118</t>
  </si>
  <si>
    <t>Kyst Materiel I/S</t>
  </si>
  <si>
    <t>T-shirt Heavy 091</t>
  </si>
  <si>
    <t>O10123</t>
  </si>
  <si>
    <t>Høreværn Eco 192</t>
  </si>
  <si>
    <t>O10128</t>
  </si>
  <si>
    <t>Solid Renovering A/S</t>
  </si>
  <si>
    <t>O10132</t>
  </si>
  <si>
    <t>Arbejdsbukser Eco 146</t>
  </si>
  <si>
    <t>Skruetrækkersæt Compact 222</t>
  </si>
  <si>
    <t>O10151</t>
  </si>
  <si>
    <t>Top Service A/S</t>
  </si>
  <si>
    <t>Sikkerhedshjelm Standard 204</t>
  </si>
  <si>
    <t>O10153</t>
  </si>
  <si>
    <t>Træregel XL 102</t>
  </si>
  <si>
    <t>O10167</t>
  </si>
  <si>
    <t>Arbejdsbukser 062</t>
  </si>
  <si>
    <t>O10172</t>
  </si>
  <si>
    <t>Fjord Anlæg ApS</t>
  </si>
  <si>
    <t>Værktøjskasse 099</t>
  </si>
  <si>
    <t>O10052</t>
  </si>
  <si>
    <t>Multi Anlæg I/S</t>
  </si>
  <si>
    <t>O10085</t>
  </si>
  <si>
    <t>Arbejdsbukser Heavy 100</t>
  </si>
  <si>
    <t>Tang 257</t>
  </si>
  <si>
    <t>Rawlplugs 173</t>
  </si>
  <si>
    <t>O10179</t>
  </si>
  <si>
    <t>Fjord Værktøj ApS</t>
  </si>
  <si>
    <t>Sikkerhedssko Standard 191</t>
  </si>
  <si>
    <t>Høreværn Eco 118</t>
  </si>
  <si>
    <t>O10084</t>
  </si>
  <si>
    <t>Byg Byg A/S</t>
  </si>
  <si>
    <t>Skruer Standard 001</t>
  </si>
  <si>
    <t>Målebånd Compact 288</t>
  </si>
  <si>
    <t>Rundsav Pro 138</t>
  </si>
  <si>
    <t>O10109</t>
  </si>
  <si>
    <t>Midt Service ApS</t>
  </si>
  <si>
    <t>O10115</t>
  </si>
  <si>
    <t>Øst Værktøj I/S</t>
  </si>
  <si>
    <t>Bajonetsav Pro 080</t>
  </si>
  <si>
    <t>O10122</t>
  </si>
  <si>
    <t>Multi Montage A/S</t>
  </si>
  <si>
    <t>Arbejdslampe Eco 008</t>
  </si>
  <si>
    <t>O10162</t>
  </si>
  <si>
    <t>City Materiel A/S</t>
  </si>
  <si>
    <t>Rundsav Compact 188</t>
  </si>
  <si>
    <t>O10164</t>
  </si>
  <si>
    <t>Midt Entreprise I/S</t>
  </si>
  <si>
    <t>O10170</t>
  </si>
  <si>
    <t>Vest Materiel A/S</t>
  </si>
  <si>
    <t>O10018</t>
  </si>
  <si>
    <t>Fugtmåler Eco 026</t>
  </si>
  <si>
    <t>Montagelim 068</t>
  </si>
  <si>
    <t>O10047</t>
  </si>
  <si>
    <t>Pro Teknik ApS</t>
  </si>
  <si>
    <t>Hammer Plus 011</t>
  </si>
  <si>
    <t>O10050</t>
  </si>
  <si>
    <t>Prima Materiel ApS</t>
  </si>
  <si>
    <t>Termovest Compact 131</t>
  </si>
  <si>
    <t>O10067</t>
  </si>
  <si>
    <t>Sortimentsboks Eco 276</t>
  </si>
  <si>
    <t>Træregel Eco 269</t>
  </si>
  <si>
    <t>Værktøjskasse XL 203</t>
  </si>
  <si>
    <t>O10146</t>
  </si>
  <si>
    <t>Byg Værktøj I/S</t>
  </si>
  <si>
    <t>Regnjakke 018</t>
  </si>
  <si>
    <t>O10152</t>
  </si>
  <si>
    <t>Gipsplade Pro 270</t>
  </si>
  <si>
    <t>O10159</t>
  </si>
  <si>
    <t>O10007</t>
  </si>
  <si>
    <t>O10012</t>
  </si>
  <si>
    <t>Nord Værktøj ApS</t>
  </si>
  <si>
    <t>Arbejdshandsker 006</t>
  </si>
  <si>
    <t>O10019</t>
  </si>
  <si>
    <t>Total Handel I/S</t>
  </si>
  <si>
    <t>Multimeter Eco 181</t>
  </si>
  <si>
    <t>Søm Plus 031</t>
  </si>
  <si>
    <t>Høreværn Plus 183</t>
  </si>
  <si>
    <t>O10071</t>
  </si>
  <si>
    <t>Multi Projekt ApS</t>
  </si>
  <si>
    <t>O10073</t>
  </si>
  <si>
    <t>Top Anlæg ApS</t>
  </si>
  <si>
    <t>Fugemasse Standard 076</t>
  </si>
  <si>
    <t>O10095</t>
  </si>
  <si>
    <t>Fjord Materiel A/S</t>
  </si>
  <si>
    <t>T-shirt Plus 012</t>
  </si>
  <si>
    <t>Bajonetsav Standard 030</t>
  </si>
  <si>
    <t>O10129</t>
  </si>
  <si>
    <t>Dansk Montage I/S</t>
  </si>
  <si>
    <t>Skruetrækkersæt XL 176</t>
  </si>
  <si>
    <t>Laserafstandsmåler 114</t>
  </si>
  <si>
    <t>O10174</t>
  </si>
  <si>
    <t>Hede Service ApS</t>
  </si>
  <si>
    <t>O10176</t>
  </si>
  <si>
    <t>Top Service I/S</t>
  </si>
  <si>
    <t>Søm Eco 035</t>
  </si>
  <si>
    <t>Laserafstandsmåler Eco 132</t>
  </si>
  <si>
    <t>Gipsplade Plus 157</t>
  </si>
  <si>
    <t>O10040</t>
  </si>
  <si>
    <t>Fjord Service ApS</t>
  </si>
  <si>
    <t>Målebånd XL 050</t>
  </si>
  <si>
    <t>O10066</t>
  </si>
  <si>
    <t>Bajonetsav 092</t>
  </si>
  <si>
    <t>Cement Pro 120</t>
  </si>
  <si>
    <t xml:space="preserve">top anlæg aps </t>
  </si>
  <si>
    <t>Plastkasse Eco 084</t>
  </si>
  <si>
    <t>Multimeter XL 048</t>
  </si>
  <si>
    <t>O10161</t>
  </si>
  <si>
    <t>Syd Værktøj I/S</t>
  </si>
  <si>
    <t>Reolmodul 107</t>
  </si>
  <si>
    <t>O10025</t>
  </si>
  <si>
    <t>City Renovering A/S</t>
  </si>
  <si>
    <t>Boremaskine 129</t>
  </si>
  <si>
    <t>O10045</t>
  </si>
  <si>
    <t>Solid Projekt I/S</t>
  </si>
  <si>
    <t>O10049</t>
  </si>
  <si>
    <t>Dansk Byg A/S</t>
  </si>
  <si>
    <t>Vinkelmåler XL 253</t>
  </si>
  <si>
    <t>Regnjakke Plus 139</t>
  </si>
  <si>
    <t>O10091</t>
  </si>
  <si>
    <t>Fjord Entreprise ApS</t>
  </si>
  <si>
    <t>Skruetrækkersæt Heavy 038</t>
  </si>
  <si>
    <t>Søm Standard 261</t>
  </si>
  <si>
    <t>O10096</t>
  </si>
  <si>
    <t>Jysk Handel I/S</t>
  </si>
  <si>
    <t>O10112</t>
  </si>
  <si>
    <t>Dansk Forsyning A/S</t>
  </si>
  <si>
    <t>Arbejdshandsker Heavy 004</t>
  </si>
  <si>
    <t>O10125</t>
  </si>
  <si>
    <t>Multi Handel ApS</t>
  </si>
  <si>
    <t>Plastkasse Eco 230</t>
  </si>
  <si>
    <t>O10139</t>
  </si>
  <si>
    <t>Prima Montage ApS</t>
  </si>
  <si>
    <t>Kryds-laser Compact 015</t>
  </si>
  <si>
    <t>Isolering Pro 005</t>
  </si>
  <si>
    <t>O10027</t>
  </si>
  <si>
    <t>Total Handel ApS</t>
  </si>
  <si>
    <t>Kryds-laser Eco 158</t>
  </si>
  <si>
    <t>Cement Heavy 122</t>
  </si>
  <si>
    <t>Plastkasse XL 300</t>
  </si>
  <si>
    <t>Vinkelmåler Heavy 140</t>
  </si>
  <si>
    <t>O10137</t>
  </si>
  <si>
    <t>Kyst Teknik A/S</t>
  </si>
  <si>
    <t>Fugtmåler Pro 009</t>
  </si>
  <si>
    <t>O10177</t>
  </si>
  <si>
    <t>Øst Projekt A/S</t>
  </si>
  <si>
    <t>O10001</t>
  </si>
  <si>
    <t>Vest Værktøj A/S</t>
  </si>
  <si>
    <t>O10028</t>
  </si>
  <si>
    <t>Fjord Handel I/S</t>
  </si>
  <si>
    <t>Cement Standard 113</t>
  </si>
  <si>
    <t>Skruetrækkersæt Compact 174</t>
  </si>
  <si>
    <t>O10107</t>
  </si>
  <si>
    <t>O10134</t>
  </si>
  <si>
    <t>O10166</t>
  </si>
  <si>
    <t>Multi Forsyning ApS</t>
  </si>
  <si>
    <t>Træregel XL 259</t>
  </si>
  <si>
    <t>Hammer 290</t>
  </si>
  <si>
    <t>Træregel 252</t>
  </si>
  <si>
    <t>O10036</t>
  </si>
  <si>
    <t>Midt Materiel ApS</t>
  </si>
  <si>
    <t>Arbejdsjakke Heavy 271</t>
  </si>
  <si>
    <t>Reolmodul Plus 197</t>
  </si>
  <si>
    <t>Regnjakke Eco 154</t>
  </si>
  <si>
    <t>Bolte 246</t>
  </si>
  <si>
    <t>O10140</t>
  </si>
  <si>
    <t>Top Byg ApS</t>
  </si>
  <si>
    <t>Vaterpas Standard 275</t>
  </si>
  <si>
    <t>O10173</t>
  </si>
  <si>
    <t>Pro Anlæg ApS</t>
  </si>
  <si>
    <t>Isolering XL 063</t>
  </si>
  <si>
    <t>O10048</t>
  </si>
  <si>
    <t>Fugtmåler Pro 258</t>
  </si>
  <si>
    <t>Skruetrækkersæt Pro 088</t>
  </si>
  <si>
    <t>Vaterpas Standard 297</t>
  </si>
  <si>
    <t xml:space="preserve">byg service a/s </t>
  </si>
  <si>
    <t>Arbejdshandsker Pro 189</t>
  </si>
  <si>
    <t>Fugtmåler Eco 161</t>
  </si>
  <si>
    <t>O10156</t>
  </si>
  <si>
    <t>Dansk Værktøj I/S</t>
  </si>
  <si>
    <t>Rundsav Compact 223</t>
  </si>
  <si>
    <t>Hammer 295</t>
  </si>
  <si>
    <t>O10030</t>
  </si>
  <si>
    <t>Arbejdshandsker Eco 041</t>
  </si>
  <si>
    <t>Værktøjsvogn Eco 019</t>
  </si>
  <si>
    <t>O10057</t>
  </si>
  <si>
    <t xml:space="preserve">øst entreprise aps </t>
  </si>
  <si>
    <t>O10069</t>
  </si>
  <si>
    <t>Mester Anlæg ApS</t>
  </si>
  <si>
    <t>Topnøglesæt Compact 256</t>
  </si>
  <si>
    <t>O10077</t>
  </si>
  <si>
    <t>Fjord Handel ApS</t>
  </si>
  <si>
    <t>Bajonetsav Plus 286</t>
  </si>
  <si>
    <t>O10138</t>
  </si>
  <si>
    <t>Dansk Entreprise A/S</t>
  </si>
  <si>
    <t>Hammer 145</t>
  </si>
  <si>
    <t>Rawlplugs XL 291</t>
  </si>
  <si>
    <t>Vinkelsliber Heavy 260</t>
  </si>
  <si>
    <t>O10032</t>
  </si>
  <si>
    <t>Fjord Byg A/S</t>
  </si>
  <si>
    <t>Søm Heavy 289</t>
  </si>
  <si>
    <t>O10062</t>
  </si>
  <si>
    <t>Pro Montage A/S</t>
  </si>
  <si>
    <t>Multimeter Compact 124</t>
  </si>
  <si>
    <t>Bajonetsav Plus 052</t>
  </si>
  <si>
    <t>O10074</t>
  </si>
  <si>
    <t>Top Byg A/S</t>
  </si>
  <si>
    <t>Bajonetsav Eco 172</t>
  </si>
  <si>
    <t>Vaterpas Eco 190</t>
  </si>
  <si>
    <t>Vinkelsliber Eco 027</t>
  </si>
  <si>
    <t>O10033</t>
  </si>
  <si>
    <t>Total Værktøj A/S</t>
  </si>
  <si>
    <t>Reolmodul Eco 233</t>
  </si>
  <si>
    <t>Hammer Compact 064</t>
  </si>
  <si>
    <t>O10082</t>
  </si>
  <si>
    <t>Øst Renovering A/S</t>
  </si>
  <si>
    <t>Arbejdsbukser Pro 214</t>
  </si>
  <si>
    <t>O10105</t>
  </si>
  <si>
    <t>Øst Service ApS</t>
  </si>
  <si>
    <t>Bolte XL 210</t>
  </si>
  <si>
    <t>Arbejdsjakke Plus 254</t>
  </si>
  <si>
    <t>O10155</t>
  </si>
  <si>
    <t>Øst Montage A/S</t>
  </si>
  <si>
    <t xml:space="preserve">jysk anlæg a/s </t>
  </si>
  <si>
    <t>Termometer Compact 089</t>
  </si>
  <si>
    <t>Vinkelsliber Eco 216</t>
  </si>
  <si>
    <t>O10020</t>
  </si>
  <si>
    <t xml:space="preserve">mester service i/s </t>
  </si>
  <si>
    <t>Laserafstandsmåler Eco 116</t>
  </si>
  <si>
    <t>Vinkelmåler Heavy 047</t>
  </si>
  <si>
    <t>Topnøglesæt Heavy 093</t>
  </si>
  <si>
    <t>Arbejdshandsker Plus 014</t>
  </si>
  <si>
    <t>Tang Compact 285</t>
  </si>
  <si>
    <t>O10072</t>
  </si>
  <si>
    <t>Transportkasse Compact 065</t>
  </si>
  <si>
    <t>O10160</t>
  </si>
  <si>
    <t>O10005</t>
  </si>
  <si>
    <t>Laserafstandsmåler Standard 144</t>
  </si>
  <si>
    <t>Vaterpas Compact 137</t>
  </si>
  <si>
    <t>Spændeskiver Heavy 280</t>
  </si>
  <si>
    <t>Transportkasse Compact 195</t>
  </si>
  <si>
    <t>Arbejdslampe XL 073</t>
  </si>
  <si>
    <t xml:space="preserve">midt anlæg a/s </t>
  </si>
  <si>
    <t>Rundsav 126</t>
  </si>
  <si>
    <t>Arbejdsbukser Compact 249</t>
  </si>
  <si>
    <t xml:space="preserve">prima anlæg i/s </t>
  </si>
  <si>
    <t>Mester Service I/S</t>
  </si>
  <si>
    <t>Hammer Compact 239</t>
  </si>
  <si>
    <t>Øst Entreprise ApS</t>
  </si>
  <si>
    <t>Termometer Pro 228</t>
  </si>
  <si>
    <t>Plastkasse Standard 071</t>
  </si>
  <si>
    <t>Termometer Pro 232</t>
  </si>
  <si>
    <t>O10113</t>
  </si>
  <si>
    <t>Skruetrækkersæt Pro 056</t>
  </si>
  <si>
    <t xml:space="preserve">prima montage aps </t>
  </si>
  <si>
    <t>Vinkelsliber Standard 147</t>
  </si>
  <si>
    <t>O10076</t>
  </si>
  <si>
    <t>Syd Teknik A/S</t>
  </si>
  <si>
    <t>Støvmaske Plus 151</t>
  </si>
  <si>
    <t>O10106</t>
  </si>
  <si>
    <t xml:space="preserve">pro projekt a/s </t>
  </si>
  <si>
    <t>Laserafstandsmåler Standard 077</t>
  </si>
  <si>
    <t>Plastkasse Plus 085</t>
  </si>
  <si>
    <t>T-shirt Eco 274</t>
  </si>
  <si>
    <t>Værktøjsvogn Heavy 185</t>
  </si>
  <si>
    <t>O10081</t>
  </si>
  <si>
    <t>Jysk Projekt A/S</t>
  </si>
  <si>
    <t>Reolmodul Compact 125</t>
  </si>
  <si>
    <t>T-shirt XL 221</t>
  </si>
  <si>
    <t>Kryds-laser Compact 284</t>
  </si>
  <si>
    <t>Vaterpas Eco 198</t>
  </si>
  <si>
    <t>O10141</t>
  </si>
  <si>
    <t>Fugtmåler Heavy 078</t>
  </si>
  <si>
    <t>Rundsav Standard 200</t>
  </si>
  <si>
    <t>O10180</t>
  </si>
  <si>
    <t>Øst Montage I/S</t>
  </si>
  <si>
    <t>Vaterpas Heavy 224</t>
  </si>
  <si>
    <t>O10016</t>
  </si>
  <si>
    <t>Jysk Materiel I/S</t>
  </si>
  <si>
    <t>O10024</t>
  </si>
  <si>
    <t>O10055</t>
  </si>
  <si>
    <t>Nord Entreprise A/S</t>
  </si>
  <si>
    <t>Rundsav 123</t>
  </si>
  <si>
    <t>Vaterpas Compact 133</t>
  </si>
  <si>
    <t>Vinkelsliber Heavy 241</t>
  </si>
  <si>
    <t>Rundsav XL 053</t>
  </si>
  <si>
    <t>Spændeskiver 247</t>
  </si>
  <si>
    <t>Fugtmåler Compact 163</t>
  </si>
  <si>
    <t>Arbejdshandsker Eco 212</t>
  </si>
  <si>
    <t>O10144</t>
  </si>
  <si>
    <t>Byg Byg ApS</t>
  </si>
  <si>
    <t>O10178</t>
  </si>
  <si>
    <t>Limfjord Værktøj ApS</t>
  </si>
  <si>
    <t>Værktøjskasse Eco 043</t>
  </si>
  <si>
    <t xml:space="preserve">mester byg i/s </t>
  </si>
  <si>
    <t>Rawlplugs Compact 136</t>
  </si>
  <si>
    <t>NORDBYG | Stort Excel-datagrundlag</t>
  </si>
  <si>
    <t>Arbejdets omfang</t>
  </si>
  <si>
    <t>Nr.</t>
  </si>
  <si>
    <t>Fane</t>
  </si>
  <si>
    <t>Indhold</t>
  </si>
  <si>
    <t>Datamængde</t>
  </si>
  <si>
    <t>Anvendelse</t>
  </si>
  <si>
    <t>01</t>
  </si>
  <si>
    <t>01_Opgaver_Dag1</t>
  </si>
  <si>
    <t>Opgaver til kapitel 1-7</t>
  </si>
  <si>
    <t>44 opgaver</t>
  </si>
  <si>
    <t>Grundlæggende arbejdsproces</t>
  </si>
  <si>
    <t>02</t>
  </si>
  <si>
    <t>02_Kunder_500</t>
  </si>
  <si>
    <t>Kundestamdata</t>
  </si>
  <si>
    <t>500 kunder</t>
  </si>
  <si>
    <t>Filtrering, datakvalitet, opslag</t>
  </si>
  <si>
    <t>02K</t>
  </si>
  <si>
    <t>02_Kunder_500_kopi</t>
  </si>
  <si>
    <t>Arbejdskopi af kundedata</t>
  </si>
  <si>
    <t>Øvelser uden at ændre originalen</t>
  </si>
  <si>
    <t>03</t>
  </si>
  <si>
    <t>03_Produkter_300</t>
  </si>
  <si>
    <t>Produktstamdata</t>
  </si>
  <si>
    <t>300 produkter</t>
  </si>
  <si>
    <t>Formler og opslag</t>
  </si>
  <si>
    <t>04</t>
  </si>
  <si>
    <t>04_Medarbejdere_120</t>
  </si>
  <si>
    <t>Medarbejdere i vandret layout</t>
  </si>
  <si>
    <t>120 medarbejdere</t>
  </si>
  <si>
    <t>VANDRET.OPSLAG</t>
  </si>
  <si>
    <t>05</t>
  </si>
  <si>
    <t>05_Ordrer_2000</t>
  </si>
  <si>
    <t>Ordrehoveder</t>
  </si>
  <si>
    <t>2.000 ordrer</t>
  </si>
  <si>
    <t>Relationer og ordreanalyse</t>
  </si>
  <si>
    <t>06</t>
  </si>
  <si>
    <t>06_Ordrelinjer_ca6000</t>
  </si>
  <si>
    <t>Ordrelinjer</t>
  </si>
  <si>
    <t>5.948 linjer</t>
  </si>
  <si>
    <t>Beregninger og nøgler</t>
  </si>
  <si>
    <t>07</t>
  </si>
  <si>
    <t>07_Lagerbev_3000</t>
  </si>
  <si>
    <t>Lagerbevægelser</t>
  </si>
  <si>
    <t>3.000 bevægelser</t>
  </si>
  <si>
    <t>Lageranalyse</t>
  </si>
  <si>
    <t>08</t>
  </si>
  <si>
    <t>08_Salg_Dag1_1200</t>
  </si>
  <si>
    <t>Samlet salgstabel</t>
  </si>
  <si>
    <t>1.200 linjer</t>
  </si>
  <si>
    <t>Diagrammer, pivot og dashboard</t>
  </si>
  <si>
    <t>09</t>
  </si>
  <si>
    <t>09_Datavask_500</t>
  </si>
  <si>
    <t>Bevidst fejlbehæftede data</t>
  </si>
  <si>
    <t>500 rækker</t>
  </si>
  <si>
    <t>Datavask</t>
  </si>
  <si>
    <t>10</t>
  </si>
  <si>
    <t>10_Analyseark</t>
  </si>
  <si>
    <t>Analyseøvelser</t>
  </si>
  <si>
    <t>28 opgaver</t>
  </si>
  <si>
    <t>Formler og diagramdata</t>
  </si>
  <si>
    <t>12</t>
  </si>
  <si>
    <t>12_Opgaver_Kap8_13</t>
  </si>
  <si>
    <t>Opgaver til anden del</t>
  </si>
  <si>
    <t>23 opgaver</t>
  </si>
  <si>
    <t>Diagram, pivot, dashboard og analyse</t>
  </si>
  <si>
    <t>13</t>
  </si>
  <si>
    <t>13_Dashboard</t>
  </si>
  <si>
    <t>Færdigt ledelsesoverblik</t>
  </si>
  <si>
    <t>4 KPI’er + 2 diagrammer</t>
  </si>
  <si>
    <t>Rapportering og konklusion</t>
  </si>
  <si>
    <t>14</t>
  </si>
  <si>
    <t>14_Formelvaerksted</t>
  </si>
  <si>
    <t>Korrekte opslag og beregninger</t>
  </si>
  <si>
    <t>100 linjer</t>
  </si>
  <si>
    <t>XOPSLAG, relationer og rabat</t>
  </si>
  <si>
    <t>98</t>
  </si>
  <si>
    <t>98_Facit_Kap8_13</t>
  </si>
  <si>
    <t>Lærerfacit til anden del</t>
  </si>
  <si>
    <t>Kontroltal</t>
  </si>
  <si>
    <t>Underviserbrug</t>
  </si>
  <si>
    <t>99</t>
  </si>
  <si>
    <t>99_Facit_lærer</t>
  </si>
  <si>
    <t>Lærerfacit til første del</t>
  </si>
  <si>
    <t>Kapitel 1 | Excel som arbejdsredskab og den professionelle arbejdsproces</t>
  </si>
  <si>
    <t>☐</t>
  </si>
  <si>
    <t>Forklar med egne ord forskellen på data, information og beslutningsgrundlag. Brug et eksempel fra 08_Salg_Dag1_1200.</t>
  </si>
  <si>
    <t>Forklar hvad én række betyder i 02_Kunder_500, 05_Ordrer_2000 og 06_Ordrelinjer_ca6000.</t>
  </si>
  <si>
    <t>Find kolonner med dato, tekst, heltal, valuta, procent og beregnede værdier i 08_Salg_Dag1_1200.</t>
  </si>
  <si>
    <t>Kontrollér at 08_Salg_Dag1_1200 er en Excel-tabel, og find tabelnavnet.</t>
  </si>
  <si>
    <t>Brug sortering og filtrering til at undersøge datasættet uden at ændre rådata.</t>
  </si>
  <si>
    <t>Beskriv den professionelle arbejdsgang fra spørgsmål og datakilde til kontrol og rapportering.</t>
  </si>
  <si>
    <t>Kapitel 2 | Gode data giver gode beslutninger</t>
  </si>
  <si>
    <t>Find mindst fem mulige dataproblemer i 09_Datavask_500.</t>
  </si>
  <si>
    <t>Klassificér hvert problem som manglende værdi, uens tekst, blandet datatype, ugyldig værdi, mulig dublet eller uoverensstemmelse.</t>
  </si>
  <si>
    <t>Markér for hvert problem, om det kan rettes sikkert, eller om kilden først skal kontrolleres.</t>
  </si>
  <si>
    <t>Undersøg tomme felter og forklar, hvorfor de ikke automatisk må behandles som nul.</t>
  </si>
  <si>
    <t>Find en usædvanlig værdi og dokumentér observation, kildekontrol og beslutning.</t>
  </si>
  <si>
    <t>Foreslå mindst tre forebyggende regler, fx datavalidering, rullelister eller fælles navngivning.</t>
  </si>
  <si>
    <t>Kapitel 3 | Hvordan virksomheder organiserer data</t>
  </si>
  <si>
    <t>Opdel fanerne i stamdata og transaktioner, og begrund placeringen.</t>
  </si>
  <si>
    <t>Identificér primærnøglen i kunde-, produkt-, medarbejder- og ordretabellen.</t>
  </si>
  <si>
    <t>Find fremmednøgler i 05_Ordrer_2000 og 06_Ordrelinjer_ca6000.</t>
  </si>
  <si>
    <t>Forklar forskellen på et ordrehoved og en ordrelinje med et konkret OrdreID.</t>
  </si>
  <si>
    <t>Kontrollér fem KundeID fra 05_Ordrer_2000 mod 02_Kunder_500 og fem ProduktID fra 06_Ordrelinjer_ca6000 mod 03_Produkter_300.</t>
  </si>
  <si>
    <t>Forklar hvorfor antal rækker, antal ordrelinjer og antal unikke ordrer ikke er det samme.</t>
  </si>
  <si>
    <t>Kapitel 4 | At finde oplysninger med VOPSLAG</t>
  </si>
  <si>
    <t>Lav i en kopi af 06_Ordrelinjer_ca6000 et VOPSLAG, der henter Produktnavn via ProduktID fra 03_Produkter_300.</t>
  </si>
  <si>
    <t>Lav et VOPSLAG, der henter Salgspris via ProduktID. Brug eksakt match.</t>
  </si>
  <si>
    <t>Forklar de fire argumenter i din VOPSLAG-formel med egne ord.</t>
  </si>
  <si>
    <t>Lås tabelområdet med absolutte referencer, og kopiér formlen mindst 20 rækker ned.</t>
  </si>
  <si>
    <t>Fremkald og forklar tre typiske fejl: forkert kolonneindeks, ulåst område og manglende FALSK.</t>
  </si>
  <si>
    <t>Undersøg en #I/T-fejl systematisk: opslagsværdi, datatype, tabelområde, kolonneindeks og matchtype.</t>
  </si>
  <si>
    <t>Kapitel 5 | VOPSLAG i praksis</t>
  </si>
  <si>
    <t>Opret en arbejdsrapport på baggrund af ordrelinjerne med Kundenavn, Region, Produktnavn, Kategori og Pris hentet fra stamdata.</t>
  </si>
  <si>
    <t>Beregn omsætning som Antal gange den relevante pris, og angiv tydeligt hvilken priskilde du bruger.</t>
  </si>
  <si>
    <t>Kontrollér mindst fem tilfældige opslag direkte mod kildetabellerne.</t>
  </si>
  <si>
    <t>Optæl og klassificér opslag, som ikke kan gennemføres.</t>
  </si>
  <si>
    <t>Brug HVIS.FEJL til en læsbar fejlbesked, men dokumentér fortsat antallet af manglende match.</t>
  </si>
  <si>
    <t>Forklar forskellen på aktuel stamdatapris og historisk salgspris, og vurder hvilken der passer til din analyse.</t>
  </si>
  <si>
    <t>Giv de nye kolonner forklarende overskrifter, der viser kilde og nøgle.</t>
  </si>
  <si>
    <t>Kapitel 6 | Fra VOPSLAG til XOPSLAG</t>
  </si>
  <si>
    <t>Omskriv ét af dine VOPSLAG til XOPSLAG og kontrollér, at resultatet er det samme.</t>
  </si>
  <si>
    <t>Lav et XOPSLAG, der henter Kundenavn via KundeID og viser teksten Ikke fundet ved manglende match.</t>
  </si>
  <si>
    <t>Sammenlign formlernes opbygning: tabelmatrix og kolonneindeks over for søgekolonne og returkolonne.</t>
  </si>
  <si>
    <t>Indsæt en kolonne i en kopi af opslagstabellen og undersøg, hvordan VOPSLAG og XOPSLAG påvirkes.</t>
  </si>
  <si>
    <t>Forklar hvorfor XOPSLAG ikke løser problemer med forkerte ID’er, skjulte mellemrum eller blandede datatyper.</t>
  </si>
  <si>
    <t>Vurder hvilken funktion der bør bruges i en ny løsning, og inddrag kompatibilitet og vedligeholdelse.</t>
  </si>
  <si>
    <t>Kapitel 7 | Data som beslutningsgrundlag</t>
  </si>
  <si>
    <t>Beregn i 10_Analyseark samlet omsætning, gennemsnitlig ordrelinje, minimum, maksimum og antal ordrelinjer.</t>
  </si>
  <si>
    <t>Find de ti største ordrelinjer og formulér én observation uden at forklare årsagen.</t>
  </si>
  <si>
    <t>Sammenlign to regioner med samme periode, måling og filter.</t>
  </si>
  <si>
    <t>Formulér et præcist spørgsmål med målgruppe, periode, måling og afgrænsning.</t>
  </si>
  <si>
    <t>Forklar forskellen på antal ordrelinjer, unikke ordrer og kunder med køb i perioden.</t>
  </si>
  <si>
    <t>Vurder mindst to alternative forklaringer på et højt eller lavt nøgletal.</t>
  </si>
  <si>
    <t>Beskriv mindst én begrænsning i datagrundlaget og hvad der mangler for at træffe en stærkere beslutning.</t>
  </si>
  <si>
    <t>2 | Kundedata, 500 rækker</t>
  </si>
  <si>
    <t>Stamdata. KundeID er den entydige nøgle. Fiktive data.</t>
  </si>
  <si>
    <t>KundeID</t>
  </si>
  <si>
    <t>Kundenavn</t>
  </si>
  <si>
    <t>Segment</t>
  </si>
  <si>
    <t>By</t>
  </si>
  <si>
    <t>Kunde siden</t>
  </si>
  <si>
    <t>Kreditgrænse</t>
  </si>
  <si>
    <t>Status</t>
  </si>
  <si>
    <t>K0354</t>
  </si>
  <si>
    <t>Byg Anlæg I/S</t>
  </si>
  <si>
    <t>Offentlig</t>
  </si>
  <si>
    <t>Roskilde</t>
  </si>
  <si>
    <t>Aktiv</t>
  </si>
  <si>
    <t>K0233</t>
  </si>
  <si>
    <t>Installatør</t>
  </si>
  <si>
    <t>Randers</t>
  </si>
  <si>
    <t>K0133</t>
  </si>
  <si>
    <t>Kolding</t>
  </si>
  <si>
    <t>K0421</t>
  </si>
  <si>
    <t>Byg Byg I/S</t>
  </si>
  <si>
    <t>Køge</t>
  </si>
  <si>
    <t>På hold</t>
  </si>
  <si>
    <t>K0326</t>
  </si>
  <si>
    <t>Byg Entreprise I/S</t>
  </si>
  <si>
    <t>Byggecenter</t>
  </si>
  <si>
    <t>Næstved</t>
  </si>
  <si>
    <t>K0482</t>
  </si>
  <si>
    <t>Vejle</t>
  </si>
  <si>
    <t>K0416</t>
  </si>
  <si>
    <t>Byg Handel A/S</t>
  </si>
  <si>
    <t>Håndværk</t>
  </si>
  <si>
    <t>Nykøbing M</t>
  </si>
  <si>
    <t>K0138</t>
  </si>
  <si>
    <t>Hillerød</t>
  </si>
  <si>
    <t>K0401</t>
  </si>
  <si>
    <t>Byg Materiel A/S</t>
  </si>
  <si>
    <t>Ny</t>
  </si>
  <si>
    <t>K0362</t>
  </si>
  <si>
    <t>Ikast</t>
  </si>
  <si>
    <t>K0053</t>
  </si>
  <si>
    <t>Byg Projekt A/S</t>
  </si>
  <si>
    <t>Skive</t>
  </si>
  <si>
    <t>K0374</t>
  </si>
  <si>
    <t>Industri</t>
  </si>
  <si>
    <t>Aalborg</t>
  </si>
  <si>
    <t>K0111</t>
  </si>
  <si>
    <t>Byg Renovering ApS</t>
  </si>
  <si>
    <t>Boligforening</t>
  </si>
  <si>
    <t>K0275</t>
  </si>
  <si>
    <t>Byg Renovering I/S</t>
  </si>
  <si>
    <t>København</t>
  </si>
  <si>
    <t>K0102</t>
  </si>
  <si>
    <t>Hjørring</t>
  </si>
  <si>
    <t>K0130</t>
  </si>
  <si>
    <t>Byg Service ApS</t>
  </si>
  <si>
    <t>K0253</t>
  </si>
  <si>
    <t>Byg Teknik A/S</t>
  </si>
  <si>
    <t>K0164</t>
  </si>
  <si>
    <t>Byg Teknik ApS</t>
  </si>
  <si>
    <t>Lemvig</t>
  </si>
  <si>
    <t>K0431</t>
  </si>
  <si>
    <t>Byg Teknik I/S</t>
  </si>
  <si>
    <t>Holstebro</t>
  </si>
  <si>
    <t>K0085</t>
  </si>
  <si>
    <t>Byg Værktøj ApS</t>
  </si>
  <si>
    <t>K0372</t>
  </si>
  <si>
    <t>Esbjerg</t>
  </si>
  <si>
    <t>K0311</t>
  </si>
  <si>
    <t>K0176</t>
  </si>
  <si>
    <t>City Anlæg I/S</t>
  </si>
  <si>
    <t>K0078</t>
  </si>
  <si>
    <t>City Entreprise A/S</t>
  </si>
  <si>
    <t>K0136</t>
  </si>
  <si>
    <t>City Entreprise ApS</t>
  </si>
  <si>
    <t>K0432</t>
  </si>
  <si>
    <t>City Entreprise I/S</t>
  </si>
  <si>
    <t>K0044</t>
  </si>
  <si>
    <t>K0106</t>
  </si>
  <si>
    <t>City Forsyning ApS</t>
  </si>
  <si>
    <t>K0194</t>
  </si>
  <si>
    <t>City Forsyning I/S</t>
  </si>
  <si>
    <t>K0280</t>
  </si>
  <si>
    <t>City Handel ApS</t>
  </si>
  <si>
    <t>K0023</t>
  </si>
  <si>
    <t>K0339</t>
  </si>
  <si>
    <t>City Materiel ApS</t>
  </si>
  <si>
    <t>Frederikshavn</t>
  </si>
  <si>
    <t>K0434</t>
  </si>
  <si>
    <t>City Materiel I/S</t>
  </si>
  <si>
    <t>K0241</t>
  </si>
  <si>
    <t>City Montage ApS</t>
  </si>
  <si>
    <t>Sønderborg</t>
  </si>
  <si>
    <t>K0001</t>
  </si>
  <si>
    <t>City Montage I/S</t>
  </si>
  <si>
    <t>K0467</t>
  </si>
  <si>
    <t>City Projekt A/S</t>
  </si>
  <si>
    <t>Ringkøbing</t>
  </si>
  <si>
    <t>K0406</t>
  </si>
  <si>
    <t>City Projekt ApS</t>
  </si>
  <si>
    <t>K0075</t>
  </si>
  <si>
    <t>City Projekt I/S</t>
  </si>
  <si>
    <t>K0051</t>
  </si>
  <si>
    <t>K0494</t>
  </si>
  <si>
    <t>Haderslev</t>
  </si>
  <si>
    <t>K0175</t>
  </si>
  <si>
    <t>City Service A/S</t>
  </si>
  <si>
    <t>Thisted</t>
  </si>
  <si>
    <t>K0461</t>
  </si>
  <si>
    <t>City Service ApS</t>
  </si>
  <si>
    <t>K0121</t>
  </si>
  <si>
    <t>City Service I/S</t>
  </si>
  <si>
    <t>K0259</t>
  </si>
  <si>
    <t>City Teknik ApS</t>
  </si>
  <si>
    <t>K0067</t>
  </si>
  <si>
    <t>City Værktøj A/S</t>
  </si>
  <si>
    <t>K0440</t>
  </si>
  <si>
    <t>City Værktøj ApS</t>
  </si>
  <si>
    <t>Silkeborg</t>
  </si>
  <si>
    <t>K0196</t>
  </si>
  <si>
    <t>City Værktøj I/S</t>
  </si>
  <si>
    <t>K0183</t>
  </si>
  <si>
    <t>Dansk Anlæg ApS</t>
  </si>
  <si>
    <t>K0332</t>
  </si>
  <si>
    <t>Dansk Anlæg I/S</t>
  </si>
  <si>
    <t>K0189</t>
  </si>
  <si>
    <t>K0402</t>
  </si>
  <si>
    <t>Dansk Byg ApS</t>
  </si>
  <si>
    <t>K0047</t>
  </si>
  <si>
    <t>K0323</t>
  </si>
  <si>
    <t>Dansk Entreprise ApS</t>
  </si>
  <si>
    <t>K0350</t>
  </si>
  <si>
    <t>K0336</t>
  </si>
  <si>
    <t>Dansk Forsyning ApS</t>
  </si>
  <si>
    <t>Viborg</t>
  </si>
  <si>
    <t>K0415</t>
  </si>
  <si>
    <t>Dansk Handel A/S</t>
  </si>
  <si>
    <t>K0204</t>
  </si>
  <si>
    <t>Dansk Handel ApS</t>
  </si>
  <si>
    <t>K0199</t>
  </si>
  <si>
    <t>Dansk Handel I/S</t>
  </si>
  <si>
    <t>K0179</t>
  </si>
  <si>
    <t>Dansk Materiel A/S</t>
  </si>
  <si>
    <t>K0330</t>
  </si>
  <si>
    <t>Dansk Materiel ApS</t>
  </si>
  <si>
    <t>K0278</t>
  </si>
  <si>
    <t>Dansk Montage A/S</t>
  </si>
  <si>
    <t>K0359</t>
  </si>
  <si>
    <t>Dansk Montage ApS</t>
  </si>
  <si>
    <t>K0087</t>
  </si>
  <si>
    <t>K0435</t>
  </si>
  <si>
    <t>Dansk Projekt A/S</t>
  </si>
  <si>
    <t>K0178</t>
  </si>
  <si>
    <t>K0465</t>
  </si>
  <si>
    <t>K0297</t>
  </si>
  <si>
    <t>K0364</t>
  </si>
  <si>
    <t>Dansk Renovering I/S</t>
  </si>
  <si>
    <t>K0142</t>
  </si>
  <si>
    <t>Dansk Service A/S</t>
  </si>
  <si>
    <t>Herning</t>
  </si>
  <si>
    <t>K0393</t>
  </si>
  <si>
    <t>Dansk Service ApS</t>
  </si>
  <si>
    <t>K0348</t>
  </si>
  <si>
    <t>Dansk Teknik A/S</t>
  </si>
  <si>
    <t>K0294</t>
  </si>
  <si>
    <t>Dansk Teknik ApS</t>
  </si>
  <si>
    <t>K0131</t>
  </si>
  <si>
    <t>K0258</t>
  </si>
  <si>
    <t>Dansk Værktøj ApS</t>
  </si>
  <si>
    <t>K0367</t>
  </si>
  <si>
    <t>Aarhus</t>
  </si>
  <si>
    <t>K0055</t>
  </si>
  <si>
    <t>K0483</t>
  </si>
  <si>
    <t>K0181</t>
  </si>
  <si>
    <t>Fjord Byg ApS</t>
  </si>
  <si>
    <t>K0211</t>
  </si>
  <si>
    <t>Fjord Byg I/S</t>
  </si>
  <si>
    <t>K0441</t>
  </si>
  <si>
    <t>K0445</t>
  </si>
  <si>
    <t>K0324</t>
  </si>
  <si>
    <t>K0478</t>
  </si>
  <si>
    <t>Fjord Forsyning A/S</t>
  </si>
  <si>
    <t>K0008</t>
  </si>
  <si>
    <t>Fjord Forsyning I/S</t>
  </si>
  <si>
    <t>K0316</t>
  </si>
  <si>
    <t>Fjord Handel A/S</t>
  </si>
  <si>
    <t>K0274</t>
  </si>
  <si>
    <t>K0120</t>
  </si>
  <si>
    <t>K0083</t>
  </si>
  <si>
    <t>K0315</t>
  </si>
  <si>
    <t>Fjord Materiel I/S</t>
  </si>
  <si>
    <t>K0073</t>
  </si>
  <si>
    <t>Fjord Montage I/S</t>
  </si>
  <si>
    <t>K0134</t>
  </si>
  <si>
    <t>Fjord Projekt A/S</t>
  </si>
  <si>
    <t>K0232</t>
  </si>
  <si>
    <t>Fjord Projekt ApS</t>
  </si>
  <si>
    <t>K0150</t>
  </si>
  <si>
    <t>Fjord Projekt I/S</t>
  </si>
  <si>
    <t>K0037</t>
  </si>
  <si>
    <t>Fjord Renovering A/S</t>
  </si>
  <si>
    <t>K0293</t>
  </si>
  <si>
    <t>Fjord Renovering ApS</t>
  </si>
  <si>
    <t>K0049</t>
  </si>
  <si>
    <t>K0351</t>
  </si>
  <si>
    <t>K0373</t>
  </si>
  <si>
    <t>Fjord Service I/S</t>
  </si>
  <si>
    <t>K0012</t>
  </si>
  <si>
    <t>K0444</t>
  </si>
  <si>
    <t>Fjord Teknik ApS</t>
  </si>
  <si>
    <t>K0328</t>
  </si>
  <si>
    <t>Fjord Teknik I/S</t>
  </si>
  <si>
    <t>K0365</t>
  </si>
  <si>
    <t>Fjord Værktøj A/S</t>
  </si>
  <si>
    <t>K0118</t>
  </si>
  <si>
    <t>K0342</t>
  </si>
  <si>
    <t>Fjord Værktøj I/S</t>
  </si>
  <si>
    <t>K0201</t>
  </si>
  <si>
    <t>K0038</t>
  </si>
  <si>
    <t>Hede Anlæg ApS</t>
  </si>
  <si>
    <t>K0338</t>
  </si>
  <si>
    <t>Hede Anlæg I/S</t>
  </si>
  <si>
    <t>K0147</t>
  </si>
  <si>
    <t>Hede Byg ApS</t>
  </si>
  <si>
    <t>K0182</t>
  </si>
  <si>
    <t>Hede Byg I/S</t>
  </si>
  <si>
    <t>K0109</t>
  </si>
  <si>
    <t>K0004</t>
  </si>
  <si>
    <t>Hede Entreprise ApS</t>
  </si>
  <si>
    <t>K0298</t>
  </si>
  <si>
    <t>Hede Forsyning A/S</t>
  </si>
  <si>
    <t>K0010</t>
  </si>
  <si>
    <t>K0289</t>
  </si>
  <si>
    <t>K0422</t>
  </si>
  <si>
    <t>Hede Materiel ApS</t>
  </si>
  <si>
    <t>K0129</t>
  </si>
  <si>
    <t>Hede Montage A/S</t>
  </si>
  <si>
    <t>K0240</t>
  </si>
  <si>
    <t>Hede Montage ApS</t>
  </si>
  <si>
    <t>K0063</t>
  </si>
  <si>
    <t>Hede Montage I/S</t>
  </si>
  <si>
    <t>K0387</t>
  </si>
  <si>
    <t>Hede Projekt A/S</t>
  </si>
  <si>
    <t>K0031</t>
  </si>
  <si>
    <t>Hede Projekt I/S</t>
  </si>
  <si>
    <t>K0050</t>
  </si>
  <si>
    <t>Hede Renovering A/S</t>
  </si>
  <si>
    <t>K0306</t>
  </si>
  <si>
    <t>Hede Renovering ApS</t>
  </si>
  <si>
    <t>K0117</t>
  </si>
  <si>
    <t>Hede Renovering I/S</t>
  </si>
  <si>
    <t>K0313</t>
  </si>
  <si>
    <t>Hede Service A/S</t>
  </si>
  <si>
    <t>K0419</t>
  </si>
  <si>
    <t>K0154</t>
  </si>
  <si>
    <t>Hede Service I/S</t>
  </si>
  <si>
    <t>K0156</t>
  </si>
  <si>
    <t>Hede Teknik A/S</t>
  </si>
  <si>
    <t>K0224</t>
  </si>
  <si>
    <t>Hede Teknik ApS</t>
  </si>
  <si>
    <t>K0404</t>
  </si>
  <si>
    <t>Hede Værktøj ApS</t>
  </si>
  <si>
    <t>K0411</t>
  </si>
  <si>
    <t>K0389</t>
  </si>
  <si>
    <t>Jysk Anlæg ApS</t>
  </si>
  <si>
    <t>K0068</t>
  </si>
  <si>
    <t>Jysk Anlæg I/S</t>
  </si>
  <si>
    <t>K0430</t>
  </si>
  <si>
    <t>Jysk Byg A/S</t>
  </si>
  <si>
    <t>K0195</t>
  </si>
  <si>
    <t>Jysk Byg ApS</t>
  </si>
  <si>
    <t>K0007</t>
  </si>
  <si>
    <t>Jysk Byg I/S</t>
  </si>
  <si>
    <t>K0337</t>
  </si>
  <si>
    <t>Jysk Entreprise A/S</t>
  </si>
  <si>
    <t>K0190</t>
  </si>
  <si>
    <t>Jysk Entreprise ApS</t>
  </si>
  <si>
    <t>K0170</t>
  </si>
  <si>
    <t>Jysk Entreprise I/S</t>
  </si>
  <si>
    <t>K0450</t>
  </si>
  <si>
    <t>Jysk Forsyning I/S</t>
  </si>
  <si>
    <t>K0262</t>
  </si>
  <si>
    <t>Jysk Handel A/S</t>
  </si>
  <si>
    <t>K0005</t>
  </si>
  <si>
    <t>Jysk Handel ApS</t>
  </si>
  <si>
    <t>K0300</t>
  </si>
  <si>
    <t>K0397</t>
  </si>
  <si>
    <t>Jysk Materiel A/S</t>
  </si>
  <si>
    <t>K0208</t>
  </si>
  <si>
    <t>K0403</t>
  </si>
  <si>
    <t>K0498</t>
  </si>
  <si>
    <t>Jysk Montage ApS</t>
  </si>
  <si>
    <t>K0486</t>
  </si>
  <si>
    <t>Jysk Montage I/S</t>
  </si>
  <si>
    <t>K0065</t>
  </si>
  <si>
    <t>K0080</t>
  </si>
  <si>
    <t>Jysk Projekt I/S</t>
  </si>
  <si>
    <t>K0056</t>
  </si>
  <si>
    <t>Jysk Renovering ApS</t>
  </si>
  <si>
    <t>K0366</t>
  </si>
  <si>
    <t>Jysk Renovering I/S</t>
  </si>
  <si>
    <t>K0477</t>
  </si>
  <si>
    <t>Jysk Service A/S</t>
  </si>
  <si>
    <t>K0333</t>
  </si>
  <si>
    <t>Jysk Service ApS</t>
  </si>
  <si>
    <t>K0003</t>
  </si>
  <si>
    <t>K0290</t>
  </si>
  <si>
    <t>K0058</t>
  </si>
  <si>
    <t>K0399</t>
  </si>
  <si>
    <t>Jysk Værktøj A/S</t>
  </si>
  <si>
    <t>K0433</t>
  </si>
  <si>
    <t>Kyst Anlæg A/S</t>
  </si>
  <si>
    <t>K0454</t>
  </si>
  <si>
    <t>Kyst Anlæg ApS</t>
  </si>
  <si>
    <t>K0198</t>
  </si>
  <si>
    <t>Kyst Anlæg I/S</t>
  </si>
  <si>
    <t>K0310</t>
  </si>
  <si>
    <t>K0108</t>
  </si>
  <si>
    <t>Kyst Byg ApS</t>
  </si>
  <si>
    <t>K0459</t>
  </si>
  <si>
    <t>Kyst Byg I/S</t>
  </si>
  <si>
    <t>K0355</t>
  </si>
  <si>
    <t>Kyst Entreprise A/S</t>
  </si>
  <si>
    <t>K0167</t>
  </si>
  <si>
    <t>Kyst Entreprise ApS</t>
  </si>
  <si>
    <t>K0388</t>
  </si>
  <si>
    <t>Kyst Entreprise I/S</t>
  </si>
  <si>
    <t>K0029</t>
  </si>
  <si>
    <t>K0499</t>
  </si>
  <si>
    <t>Kyst Handel ApS</t>
  </si>
  <si>
    <t>K0230</t>
  </si>
  <si>
    <t>Kyst Handel I/S</t>
  </si>
  <si>
    <t>K0428</t>
  </si>
  <si>
    <t>Kyst Materiel ApS</t>
  </si>
  <si>
    <t>K0414</t>
  </si>
  <si>
    <t>K0398</t>
  </si>
  <si>
    <t>Kyst Montage A/S</t>
  </si>
  <si>
    <t>K0485</t>
  </si>
  <si>
    <t>Kyst Montage ApS</t>
  </si>
  <si>
    <t>K0446</t>
  </si>
  <si>
    <t>Kyst Projekt I/S</t>
  </si>
  <si>
    <t>K0272</t>
  </si>
  <si>
    <t>K0360</t>
  </si>
  <si>
    <t>Kyst Service A/S</t>
  </si>
  <si>
    <t>K0447</t>
  </si>
  <si>
    <t>Kyst Service I/S</t>
  </si>
  <si>
    <t>K0379</t>
  </si>
  <si>
    <t>K0027</t>
  </si>
  <si>
    <t>Kyst Teknik ApS</t>
  </si>
  <si>
    <t>K0357</t>
  </si>
  <si>
    <t>Kyst Teknik I/S</t>
  </si>
  <si>
    <t>K0159</t>
  </si>
  <si>
    <t>K0424</t>
  </si>
  <si>
    <t>Limfjord Anlæg A/S</t>
  </si>
  <si>
    <t>K0030</t>
  </si>
  <si>
    <t>Limfjord Anlæg ApS</t>
  </si>
  <si>
    <t>K0064</t>
  </si>
  <si>
    <t>Limfjord Anlæg I/S</t>
  </si>
  <si>
    <t>K0448</t>
  </si>
  <si>
    <t>K0340</t>
  </si>
  <si>
    <t>Limfjord Byg I/S</t>
  </si>
  <si>
    <t>K0382</t>
  </si>
  <si>
    <t>K0016</t>
  </si>
  <si>
    <t>Limfjord Entreprise ApS</t>
  </si>
  <si>
    <t>K0341</t>
  </si>
  <si>
    <t>Limfjord Handel ApS</t>
  </si>
  <si>
    <t>K0021</t>
  </si>
  <si>
    <t>Limfjord Materiel A/S</t>
  </si>
  <si>
    <t>K0177</t>
  </si>
  <si>
    <t>Limfjord Materiel ApS</t>
  </si>
  <si>
    <t>K0187</t>
  </si>
  <si>
    <t>K0081</t>
  </si>
  <si>
    <t>Limfjord Montage I/S</t>
  </si>
  <si>
    <t>K0218</t>
  </si>
  <si>
    <t>Limfjord Projekt A/S</t>
  </si>
  <si>
    <t>K0119</t>
  </si>
  <si>
    <t>Limfjord Projekt I/S</t>
  </si>
  <si>
    <t>K0215</t>
  </si>
  <si>
    <t>Limfjord Renovering I/S</t>
  </si>
  <si>
    <t>K0334</t>
  </si>
  <si>
    <t>Limfjord Service ApS</t>
  </si>
  <si>
    <t>K0071</t>
  </si>
  <si>
    <t>Limfjord Service I/S</t>
  </si>
  <si>
    <t>K0497</t>
  </si>
  <si>
    <t>K0074</t>
  </si>
  <si>
    <t>Mester Anlæg A/S</t>
  </si>
  <si>
    <t>K0072</t>
  </si>
  <si>
    <t>K0269</t>
  </si>
  <si>
    <t>Mester Anlæg I/S</t>
  </si>
  <si>
    <t>K0162</t>
  </si>
  <si>
    <t>Mester Byg A/S</t>
  </si>
  <si>
    <t>K0307</t>
  </si>
  <si>
    <t>K0094</t>
  </si>
  <si>
    <t>K0266</t>
  </si>
  <si>
    <t>K0304</t>
  </si>
  <si>
    <t>Mester Entreprise I/S</t>
  </si>
  <si>
    <t>K0143</t>
  </si>
  <si>
    <t>Mester Forsyning A/S</t>
  </si>
  <si>
    <t>K0261</t>
  </si>
  <si>
    <t>Mester Forsyning ApS</t>
  </si>
  <si>
    <t>K0061</t>
  </si>
  <si>
    <t>Mester Handel A/S</t>
  </si>
  <si>
    <t>K0474</t>
  </si>
  <si>
    <t>K0456</t>
  </si>
  <si>
    <t>Mester Materiel ApS</t>
  </si>
  <si>
    <t>K0320</t>
  </si>
  <si>
    <t>Mester Projekt I/S</t>
  </si>
  <si>
    <t>K0452</t>
  </si>
  <si>
    <t>Mester Renovering A/S</t>
  </si>
  <si>
    <t>K0135</t>
  </si>
  <si>
    <t>Mester Renovering ApS</t>
  </si>
  <si>
    <t>K0039</t>
  </si>
  <si>
    <t>Mester Service ApS</t>
  </si>
  <si>
    <t>K0096</t>
  </si>
  <si>
    <t>K0319</t>
  </si>
  <si>
    <t>Mester Teknik A/S</t>
  </si>
  <si>
    <t>K0148</t>
  </si>
  <si>
    <t>Mester Teknik I/S</t>
  </si>
  <si>
    <t>K0458</t>
  </si>
  <si>
    <t>Mester Værktøj A/S</t>
  </si>
  <si>
    <t>K0295</t>
  </si>
  <si>
    <t>K0033</t>
  </si>
  <si>
    <t>Mester Værktøj I/S</t>
  </si>
  <si>
    <t>K0371</t>
  </si>
  <si>
    <t>K0425</t>
  </si>
  <si>
    <t>Midt Anlæg I/S</t>
  </si>
  <si>
    <t>K0174</t>
  </si>
  <si>
    <t>K0301</t>
  </si>
  <si>
    <t>Midt Byg I/S</t>
  </si>
  <si>
    <t>K0449</t>
  </si>
  <si>
    <t>Midt Entreprise A/S</t>
  </si>
  <si>
    <t>K0226</t>
  </si>
  <si>
    <t>K0203</t>
  </si>
  <si>
    <t>Midt Forsyning A/S</t>
  </si>
  <si>
    <t>K0335</t>
  </si>
  <si>
    <t>Midt Forsyning ApS</t>
  </si>
  <si>
    <t>K0128</t>
  </si>
  <si>
    <t>Midt Forsyning I/S</t>
  </si>
  <si>
    <t>K0115</t>
  </si>
  <si>
    <t>Midt Handel A/S</t>
  </si>
  <si>
    <t>K0255</t>
  </si>
  <si>
    <t>K0322</t>
  </si>
  <si>
    <t>Midt Handel I/S</t>
  </si>
  <si>
    <t>K0060</t>
  </si>
  <si>
    <t>K0002</t>
  </si>
  <si>
    <t>Midt Materiel I/S</t>
  </si>
  <si>
    <t>K0277</t>
  </si>
  <si>
    <t>Midt Montage ApS</t>
  </si>
  <si>
    <t>K0200</t>
  </si>
  <si>
    <t>Midt Montage I/S</t>
  </si>
  <si>
    <t>K0222</t>
  </si>
  <si>
    <t>K0251</t>
  </si>
  <si>
    <t>Midt Projekt ApS</t>
  </si>
  <si>
    <t>K0137</t>
  </si>
  <si>
    <t>Midt Projekt I/S</t>
  </si>
  <si>
    <t>K0457</t>
  </si>
  <si>
    <t>K0132</t>
  </si>
  <si>
    <t>Midt Service I/S</t>
  </si>
  <si>
    <t>K0312</t>
  </si>
  <si>
    <t>Midt Teknik ApS</t>
  </si>
  <si>
    <t>K0303</t>
  </si>
  <si>
    <t>Midt Teknik I/S</t>
  </si>
  <si>
    <t>K0276</t>
  </si>
  <si>
    <t>Midt Værktøj A/S</t>
  </si>
  <si>
    <t>K0188</t>
  </si>
  <si>
    <t>Midt Værktøj ApS</t>
  </si>
  <si>
    <t>K0077</t>
  </si>
  <si>
    <t>Multi Anlæg A/S</t>
  </si>
  <si>
    <t>K0394</t>
  </si>
  <si>
    <t>K0041</t>
  </si>
  <si>
    <t>K0216</t>
  </si>
  <si>
    <t>Multi Byg A/S</t>
  </si>
  <si>
    <t>K0260</t>
  </si>
  <si>
    <t>Multi Byg ApS</t>
  </si>
  <si>
    <t>K0400</t>
  </si>
  <si>
    <t>Multi Entreprise ApS</t>
  </si>
  <si>
    <t>K0186</t>
  </si>
  <si>
    <t>Multi Entreprise I/S</t>
  </si>
  <si>
    <t>K0091</t>
  </si>
  <si>
    <t>Multi Forsyning A/S</t>
  </si>
  <si>
    <t>K0243</t>
  </si>
  <si>
    <t>K0438</t>
  </si>
  <si>
    <t>K0395</t>
  </si>
  <si>
    <t>Multi Materiel ApS</t>
  </si>
  <si>
    <t>K0376</t>
  </si>
  <si>
    <t>Multi Materiel I/S</t>
  </si>
  <si>
    <t>K0026</t>
  </si>
  <si>
    <t>K0191</t>
  </si>
  <si>
    <t>K0246</t>
  </si>
  <si>
    <t>Multi Projekt I/S</t>
  </si>
  <si>
    <t>K0396</t>
  </si>
  <si>
    <t>K0386</t>
  </si>
  <si>
    <t>Multi Renovering I/S</t>
  </si>
  <si>
    <t>K0479</t>
  </si>
  <si>
    <t>Multi Service A/S</t>
  </si>
  <si>
    <t>K0466</t>
  </si>
  <si>
    <t>K0429</t>
  </si>
  <si>
    <t>Multi Service I/S</t>
  </si>
  <si>
    <t>K0103</t>
  </si>
  <si>
    <t>Multi Teknik A/S</t>
  </si>
  <si>
    <t>K0145</t>
  </si>
  <si>
    <t>Multi Teknik ApS</t>
  </si>
  <si>
    <t>K0221</t>
  </si>
  <si>
    <t>K0493</t>
  </si>
  <si>
    <t>Multi Værktøj ApS</t>
  </si>
  <si>
    <t>K0426</t>
  </si>
  <si>
    <t>Nord Anlæg ApS</t>
  </si>
  <si>
    <t>K0034</t>
  </si>
  <si>
    <t>Nord Byg A/S</t>
  </si>
  <si>
    <t>K0090</t>
  </si>
  <si>
    <t>K0488</t>
  </si>
  <si>
    <t>Nord Byg I/S</t>
  </si>
  <si>
    <t>K0305</t>
  </si>
  <si>
    <t>K0070</t>
  </si>
  <si>
    <t>Nord Entreprise I/S</t>
  </si>
  <si>
    <t>K0329</t>
  </si>
  <si>
    <t>Nord Forsyning A/S</t>
  </si>
  <si>
    <t>K0139</t>
  </si>
  <si>
    <t>Nord Forsyning ApS</t>
  </si>
  <si>
    <t>K0043</t>
  </si>
  <si>
    <t>Nord Handel A/S</t>
  </si>
  <si>
    <t>K0392</t>
  </si>
  <si>
    <t>Nord Handel ApS</t>
  </si>
  <si>
    <t>K0009</t>
  </si>
  <si>
    <t>Nord Materiel ApS</t>
  </si>
  <si>
    <t>K0347</t>
  </si>
  <si>
    <t>Nord Materiel I/S</t>
  </si>
  <si>
    <t>K0242</t>
  </si>
  <si>
    <t>Nord Montage A/S</t>
  </si>
  <si>
    <t>K0284</t>
  </si>
  <si>
    <t>Nord Montage I/S</t>
  </si>
  <si>
    <t>K0317</t>
  </si>
  <si>
    <t>Nord Projekt A/S</t>
  </si>
  <si>
    <t>K0101</t>
  </si>
  <si>
    <t>Nord Projekt ApS</t>
  </si>
  <si>
    <t>K0292</t>
  </si>
  <si>
    <t>Nord Projekt I/S</t>
  </si>
  <si>
    <t>K0217</t>
  </si>
  <si>
    <t>K0084</t>
  </si>
  <si>
    <t>Nord Teknik A/S</t>
  </si>
  <si>
    <t>K0212</t>
  </si>
  <si>
    <t>K0384</t>
  </si>
  <si>
    <t>K0417</t>
  </si>
  <si>
    <t>K0213</t>
  </si>
  <si>
    <t>Prima Byg A/S</t>
  </si>
  <si>
    <t>K0006</t>
  </si>
  <si>
    <t>Prima Byg ApS</t>
  </si>
  <si>
    <t>K0149</t>
  </si>
  <si>
    <t>Prima Byg I/S</t>
  </si>
  <si>
    <t>K0155</t>
  </si>
  <si>
    <t>K0344</t>
  </si>
  <si>
    <t>Prima Entreprise ApS</t>
  </si>
  <si>
    <t>K0098</t>
  </si>
  <si>
    <t>K0345</t>
  </si>
  <si>
    <t>K0279</t>
  </si>
  <si>
    <t>Prima Forsyning ApS</t>
  </si>
  <si>
    <t>K0263</t>
  </si>
  <si>
    <t>Prima Forsyning I/S</t>
  </si>
  <si>
    <t>K0353</t>
  </si>
  <si>
    <t>Prima Handel ApS</t>
  </si>
  <si>
    <t>K0245</t>
  </si>
  <si>
    <t>Prima Handel I/S</t>
  </si>
  <si>
    <t>K0140</t>
  </si>
  <si>
    <t>K0264</t>
  </si>
  <si>
    <t>K0443</t>
  </si>
  <si>
    <t>Prima Materiel I/S</t>
  </si>
  <si>
    <t>K0161</t>
  </si>
  <si>
    <t>Prima Montage A/S</t>
  </si>
  <si>
    <t>K0239</t>
  </si>
  <si>
    <t>K0484</t>
  </si>
  <si>
    <t>Prima Montage I/S</t>
  </si>
  <si>
    <t>K0405</t>
  </si>
  <si>
    <t>Prima Projekt A/S</t>
  </si>
  <si>
    <t>K0286</t>
  </si>
  <si>
    <t>Prima Projekt ApS</t>
  </si>
  <si>
    <t>K0015</t>
  </si>
  <si>
    <t>Prima Renovering A/S</t>
  </si>
  <si>
    <t>K0082</t>
  </si>
  <si>
    <t>Prima Renovering I/S</t>
  </si>
  <si>
    <t>K0024</t>
  </si>
  <si>
    <t>Prima Service A/S</t>
  </si>
  <si>
    <t>K0308</t>
  </si>
  <si>
    <t>Prima Service ApS</t>
  </si>
  <si>
    <t>K0378</t>
  </si>
  <si>
    <t>Prima Service I/S</t>
  </si>
  <si>
    <t>K0166</t>
  </si>
  <si>
    <t>K0299</t>
  </si>
  <si>
    <t>Prima Teknik I/S</t>
  </si>
  <si>
    <t>K0407</t>
  </si>
  <si>
    <t>Prima Værktøj A/S</t>
  </si>
  <si>
    <t>K0380</t>
  </si>
  <si>
    <t>Prima Værktøj ApS</t>
  </si>
  <si>
    <t>K0152</t>
  </si>
  <si>
    <t>Prima Værktøj I/S</t>
  </si>
  <si>
    <t>K0496</t>
  </si>
  <si>
    <t>Pro Anlæg A/S</t>
  </si>
  <si>
    <t>K0014</t>
  </si>
  <si>
    <t>K0235</t>
  </si>
  <si>
    <t>Pro Anlæg I/S</t>
  </si>
  <si>
    <t>K0473</t>
  </si>
  <si>
    <t>Pro Byg A/S</t>
  </si>
  <si>
    <t>K0146</t>
  </si>
  <si>
    <t>Pro Byg ApS</t>
  </si>
  <si>
    <t>K0219</t>
  </si>
  <si>
    <t>Pro Byg I/S</t>
  </si>
  <si>
    <t>K0032</t>
  </si>
  <si>
    <t>Pro Entreprise A/S</t>
  </si>
  <si>
    <t>K0127</t>
  </si>
  <si>
    <t>Pro Entreprise ApS</t>
  </si>
  <si>
    <t>K0346</t>
  </si>
  <si>
    <t>Pro Forsyning ApS</t>
  </si>
  <si>
    <t>K0036</t>
  </si>
  <si>
    <t>Pro Forsyning I/S</t>
  </si>
  <si>
    <t>K0025</t>
  </si>
  <si>
    <t>Pro Handel ApS</t>
  </si>
  <si>
    <t>K0377</t>
  </si>
  <si>
    <t>Pro Handel I/S</t>
  </si>
  <si>
    <t>K0495</t>
  </si>
  <si>
    <t>Pro Materiel A/S</t>
  </si>
  <si>
    <t>K0046</t>
  </si>
  <si>
    <t>Pro Materiel ApS</t>
  </si>
  <si>
    <t>K0107</t>
  </si>
  <si>
    <t>K0069</t>
  </si>
  <si>
    <t>Pro Montage I/S</t>
  </si>
  <si>
    <t>K0487</t>
  </si>
  <si>
    <t>K0249</t>
  </si>
  <si>
    <t>K0020</t>
  </si>
  <si>
    <t>Pro Renovering A/S</t>
  </si>
  <si>
    <t>K0116</t>
  </si>
  <si>
    <t>K0250</t>
  </si>
  <si>
    <t>Pro Renovering I/S</t>
  </si>
  <si>
    <t>K0089</t>
  </si>
  <si>
    <t>Pro Service A/S</t>
  </si>
  <si>
    <t>K0112</t>
  </si>
  <si>
    <t>Pro Service ApS</t>
  </si>
  <si>
    <t>K0092</t>
  </si>
  <si>
    <t>Pro Teknik A/S</t>
  </si>
  <si>
    <t>K0237</t>
  </si>
  <si>
    <t>K0256</t>
  </si>
  <si>
    <t>Solid Anlæg A/S</t>
  </si>
  <si>
    <t>K0273</t>
  </si>
  <si>
    <t>Solid Anlæg ApS</t>
  </si>
  <si>
    <t>K0252</t>
  </si>
  <si>
    <t>Solid Byg A/S</t>
  </si>
  <si>
    <t>K0126</t>
  </si>
  <si>
    <t>Solid Byg ApS</t>
  </si>
  <si>
    <t>K0418</t>
  </si>
  <si>
    <t>Solid Byg I/S</t>
  </si>
  <si>
    <t>K0247</t>
  </si>
  <si>
    <t>Solid Entreprise I/S</t>
  </si>
  <si>
    <t>K0022</t>
  </si>
  <si>
    <t>Solid Forsyning A/S</t>
  </si>
  <si>
    <t>K0369</t>
  </si>
  <si>
    <t>Solid Forsyning ApS</t>
  </si>
  <si>
    <t>K0257</t>
  </si>
  <si>
    <t>Solid Forsyning I/S</t>
  </si>
  <si>
    <t>K0185</t>
  </si>
  <si>
    <t>Solid Handel A/S</t>
  </si>
  <si>
    <t>K0408</t>
  </si>
  <si>
    <t>Solid Handel ApS</t>
  </si>
  <si>
    <t>K0492</t>
  </si>
  <si>
    <t>Solid Handel I/S</t>
  </si>
  <si>
    <t>K0325</t>
  </si>
  <si>
    <t>Solid Materiel A/S</t>
  </si>
  <si>
    <t>K0283</t>
  </si>
  <si>
    <t>Solid Materiel ApS</t>
  </si>
  <si>
    <t>K0076</t>
  </si>
  <si>
    <t>Solid Materiel I/S</t>
  </si>
  <si>
    <t>K0234</t>
  </si>
  <si>
    <t>Solid Montage A/S</t>
  </si>
  <si>
    <t>K0464</t>
  </si>
  <si>
    <t>Solid Montage ApS</t>
  </si>
  <si>
    <t>K0225</t>
  </si>
  <si>
    <t>K0352</t>
  </si>
  <si>
    <t>K0095</t>
  </si>
  <si>
    <t>K0165</t>
  </si>
  <si>
    <t>Solid Renovering I/S</t>
  </si>
  <si>
    <t>K0184</t>
  </si>
  <si>
    <t>K0113</t>
  </si>
  <si>
    <t>Solid Service I/S</t>
  </si>
  <si>
    <t>K0052</t>
  </si>
  <si>
    <t>Solid Teknik ApS</t>
  </si>
  <si>
    <t>K0327</t>
  </si>
  <si>
    <t>K0476</t>
  </si>
  <si>
    <t>K0460</t>
  </si>
  <si>
    <t>Solid Værktøj I/S</t>
  </si>
  <si>
    <t>K0172</t>
  </si>
  <si>
    <t>Syd Anlæg A/S</t>
  </si>
  <si>
    <t>K0409</t>
  </si>
  <si>
    <t>Syd Anlæg ApS</t>
  </si>
  <si>
    <t>K0013</t>
  </si>
  <si>
    <t>Syd Byg A/S</t>
  </si>
  <si>
    <t>K0288</t>
  </si>
  <si>
    <t>Syd Byg ApS</t>
  </si>
  <si>
    <t>K0141</t>
  </si>
  <si>
    <t>K0066</t>
  </si>
  <si>
    <t>Syd Forsyning I/S</t>
  </si>
  <si>
    <t>K0381</t>
  </si>
  <si>
    <t>K0045</t>
  </si>
  <si>
    <t>Syd Handel ApS</t>
  </si>
  <si>
    <t>K0048</t>
  </si>
  <si>
    <t>Syd Handel I/S</t>
  </si>
  <si>
    <t>K0356</t>
  </si>
  <si>
    <t>Syd Materiel A/S</t>
  </si>
  <si>
    <t>K0209</t>
  </si>
  <si>
    <t>K0282</t>
  </si>
  <si>
    <t>Syd Materiel I/S</t>
  </si>
  <si>
    <t>K0035</t>
  </si>
  <si>
    <t>Syd Montage A/S</t>
  </si>
  <si>
    <t>K0265</t>
  </si>
  <si>
    <t>Syd Montage ApS</t>
  </si>
  <si>
    <t>K0238</t>
  </si>
  <si>
    <t>K0321</t>
  </si>
  <si>
    <t>K0193</t>
  </si>
  <si>
    <t>Syd Renovering A/S</t>
  </si>
  <si>
    <t>K0125</t>
  </si>
  <si>
    <t>Syd Renovering I/S</t>
  </si>
  <si>
    <t>K0291</t>
  </si>
  <si>
    <t>Syd Service A/S</t>
  </si>
  <si>
    <t>K0019</t>
  </si>
  <si>
    <t>Syd Service I/S</t>
  </si>
  <si>
    <t>K0151</t>
  </si>
  <si>
    <t>K0229</t>
  </si>
  <si>
    <t>Syd Teknik I/S</t>
  </si>
  <si>
    <t>K0391</t>
  </si>
  <si>
    <t>K0472</t>
  </si>
  <si>
    <t>K0427</t>
  </si>
  <si>
    <t>K0197</t>
  </si>
  <si>
    <t>Top Anlæg I/S</t>
  </si>
  <si>
    <t>K0271</t>
  </si>
  <si>
    <t>K0475</t>
  </si>
  <si>
    <t>K0413</t>
  </si>
  <si>
    <t>Top Byg I/S</t>
  </si>
  <si>
    <t>K0331</t>
  </si>
  <si>
    <t>Top Entreprise A/S</t>
  </si>
  <si>
    <t>K0018</t>
  </si>
  <si>
    <t>Top Entreprise ApS</t>
  </si>
  <si>
    <t>K0296</t>
  </si>
  <si>
    <t>K0451</t>
  </si>
  <si>
    <t>Top Forsyning A/S</t>
  </si>
  <si>
    <t>K0227</t>
  </si>
  <si>
    <t>Top Forsyning ApS</t>
  </si>
  <si>
    <t>K0059</t>
  </si>
  <si>
    <t>Top Forsyning I/S</t>
  </si>
  <si>
    <t>K0455</t>
  </si>
  <si>
    <t>K0231</t>
  </si>
  <si>
    <t>Top Handel ApS</t>
  </si>
  <si>
    <t>K0302</t>
  </si>
  <si>
    <t>Top Materiel ApS</t>
  </si>
  <si>
    <t>K0153</t>
  </si>
  <si>
    <t>Top Montage A/S</t>
  </si>
  <si>
    <t>K0207</t>
  </si>
  <si>
    <t>Top Montage ApS</t>
  </si>
  <si>
    <t>K0228</t>
  </si>
  <si>
    <t>K0270</t>
  </si>
  <si>
    <t>Top Projekt I/S</t>
  </si>
  <si>
    <t>K0481</t>
  </si>
  <si>
    <t>Top Renovering A/S</t>
  </si>
  <si>
    <t>K0453</t>
  </si>
  <si>
    <t>Top Renovering ApS</t>
  </si>
  <si>
    <t>K0410</t>
  </si>
  <si>
    <t>K0220</t>
  </si>
  <si>
    <t>K0248</t>
  </si>
  <si>
    <t>Top Teknik A/S</t>
  </si>
  <si>
    <t>K0463</t>
  </si>
  <si>
    <t>Top Teknik ApS</t>
  </si>
  <si>
    <t>K0412</t>
  </si>
  <si>
    <t>Top Teknik I/S</t>
  </si>
  <si>
    <t>K0163</t>
  </si>
  <si>
    <t>Top Værktøj ApS</t>
  </si>
  <si>
    <t>K0157</t>
  </si>
  <si>
    <t>Top Værktøj I/S</t>
  </si>
  <si>
    <t>K0171</t>
  </si>
  <si>
    <t>Total Anlæg A/S</t>
  </si>
  <si>
    <t>K0489</t>
  </si>
  <si>
    <t>Total Anlæg ApS</t>
  </si>
  <si>
    <t>K0500</t>
  </si>
  <si>
    <t>Total Anlæg I/S</t>
  </si>
  <si>
    <t>K0267</t>
  </si>
  <si>
    <t>Total Byg ApS</t>
  </si>
  <si>
    <t>K0318</t>
  </si>
  <si>
    <t>Total Entreprise I/S</t>
  </si>
  <si>
    <t>K0236</t>
  </si>
  <si>
    <t>Total Forsyning ApS</t>
  </si>
  <si>
    <t>K0158</t>
  </si>
  <si>
    <t>Total Forsyning I/S</t>
  </si>
  <si>
    <t>K0173</t>
  </si>
  <si>
    <t>Total Handel A/S</t>
  </si>
  <si>
    <t>K0363</t>
  </si>
  <si>
    <t>K0468</t>
  </si>
  <si>
    <t>K0180</t>
  </si>
  <si>
    <t>Total Materiel ApS</t>
  </si>
  <si>
    <t>K0042</t>
  </si>
  <si>
    <t>K0343</t>
  </si>
  <si>
    <t>Total Montage ApS</t>
  </si>
  <si>
    <t>K0097</t>
  </si>
  <si>
    <t>Total Projekt A/S</t>
  </si>
  <si>
    <t>K0281</t>
  </si>
  <si>
    <t>Total Projekt ApS</t>
  </si>
  <si>
    <t>K0122</t>
  </si>
  <si>
    <t>Total Projekt I/S</t>
  </si>
  <si>
    <t>K0309</t>
  </si>
  <si>
    <t>K0358</t>
  </si>
  <si>
    <t>Total Renovering ApS</t>
  </si>
  <si>
    <t>K0423</t>
  </si>
  <si>
    <t>Total Renovering I/S</t>
  </si>
  <si>
    <t>K0028</t>
  </si>
  <si>
    <t>K0442</t>
  </si>
  <si>
    <t>K0287</t>
  </si>
  <si>
    <t>Total Service I/S</t>
  </si>
  <si>
    <t>K0480</t>
  </si>
  <si>
    <t>Total Teknik A/S</t>
  </si>
  <si>
    <t>K0370</t>
  </si>
  <si>
    <t>Total Teknik ApS</t>
  </si>
  <si>
    <t>K0223</t>
  </si>
  <si>
    <t>K0100</t>
  </si>
  <si>
    <t>K0124</t>
  </si>
  <si>
    <t>K0491</t>
  </si>
  <si>
    <t>Vest Entreprise A/S</t>
  </si>
  <si>
    <t>K0057</t>
  </si>
  <si>
    <t>Vest Entreprise ApS</t>
  </si>
  <si>
    <t>K0254</t>
  </si>
  <si>
    <t>K0285</t>
  </si>
  <si>
    <t>Vest Forsyning ApS</t>
  </si>
  <si>
    <t>K0205</t>
  </si>
  <si>
    <t>Vest Handel ApS</t>
  </si>
  <si>
    <t>K0062</t>
  </si>
  <si>
    <t>Vest Handel I/S</t>
  </si>
  <si>
    <t>K0192</t>
  </si>
  <si>
    <t>K0088</t>
  </si>
  <si>
    <t>K0169</t>
  </si>
  <si>
    <t>Vest Montage ApS</t>
  </si>
  <si>
    <t>K0210</t>
  </si>
  <si>
    <t>Vest Montage I/S</t>
  </si>
  <si>
    <t>K0093</t>
  </si>
  <si>
    <t>Vest Projekt I/S</t>
  </si>
  <si>
    <t>K0054</t>
  </si>
  <si>
    <t>Vest Renovering ApS</t>
  </si>
  <si>
    <t>K0202</t>
  </si>
  <si>
    <t>Vest Service A/S</t>
  </si>
  <si>
    <t>K0104</t>
  </si>
  <si>
    <t>Vest Service ApS</t>
  </si>
  <si>
    <t>K0168</t>
  </si>
  <si>
    <t>Vest Service I/S</t>
  </si>
  <si>
    <t>K0144</t>
  </si>
  <si>
    <t>Vest Teknik A/S</t>
  </si>
  <si>
    <t>K0244</t>
  </si>
  <si>
    <t>K0011</t>
  </si>
  <si>
    <t>Vest Teknik I/S</t>
  </si>
  <si>
    <t>K0420</t>
  </si>
  <si>
    <t>K0383</t>
  </si>
  <si>
    <t>K0471</t>
  </si>
  <si>
    <t>Vest Værktøj I/S</t>
  </si>
  <si>
    <t>K0490</t>
  </si>
  <si>
    <t>Øst Anlæg A/S</t>
  </si>
  <si>
    <t>K0390</t>
  </si>
  <si>
    <t>Øst Anlæg I/S</t>
  </si>
  <si>
    <t>K0206</t>
  </si>
  <si>
    <t>Øst Byg A/S</t>
  </si>
  <si>
    <t>K0099</t>
  </si>
  <si>
    <t>Øst Byg ApS</t>
  </si>
  <si>
    <t>K0123</t>
  </si>
  <si>
    <t>K0105</t>
  </si>
  <si>
    <t>Øst Entreprise I/S</t>
  </si>
  <si>
    <t>K0086</t>
  </si>
  <si>
    <t>Øst Forsyning A/S</t>
  </si>
  <si>
    <t>K0110</t>
  </si>
  <si>
    <t>K0375</t>
  </si>
  <si>
    <t>Øst Handel A/S</t>
  </si>
  <si>
    <t>K0214</t>
  </si>
  <si>
    <t>Øst Handel ApS</t>
  </si>
  <si>
    <t>K0469</t>
  </si>
  <si>
    <t>Øst Handel I/S</t>
  </si>
  <si>
    <t>K0160</t>
  </si>
  <si>
    <t>Øst Materiel A/S</t>
  </si>
  <si>
    <t>K0437</t>
  </si>
  <si>
    <t>Øst Materiel ApS</t>
  </si>
  <si>
    <t>K0040</t>
  </si>
  <si>
    <t>Øst Materiel I/S</t>
  </si>
  <si>
    <t>K0361</t>
  </si>
  <si>
    <t>K0470</t>
  </si>
  <si>
    <t>K0385</t>
  </si>
  <si>
    <t>K0268</t>
  </si>
  <si>
    <t>Øst Projekt ApS</t>
  </si>
  <si>
    <t>K0368</t>
  </si>
  <si>
    <t>Øst Projekt I/S</t>
  </si>
  <si>
    <t>K0436</t>
  </si>
  <si>
    <t>K0462</t>
  </si>
  <si>
    <t>Øst Renovering I/S</t>
  </si>
  <si>
    <t>K0314</t>
  </si>
  <si>
    <t>Øst Service A/S</t>
  </si>
  <si>
    <t>K0114</t>
  </si>
  <si>
    <t>K0349</t>
  </si>
  <si>
    <t>Øst Teknik A/S</t>
  </si>
  <si>
    <t>K0079</t>
  </si>
  <si>
    <t>Øst Værktøj A/S</t>
  </si>
  <si>
    <t>K0439</t>
  </si>
  <si>
    <t>K0017</t>
  </si>
  <si>
    <t>3 | Produktdata, 300 rækker</t>
  </si>
  <si>
    <t>Stamdata. ProduktID er den entydige nøgle. Fiktive data.</t>
  </si>
  <si>
    <t>ProduktID</t>
  </si>
  <si>
    <t>Produktnavn</t>
  </si>
  <si>
    <t>Kategori</t>
  </si>
  <si>
    <t>Mærke</t>
  </si>
  <si>
    <t>LeverandørID</t>
  </si>
  <si>
    <t>Kostpris</t>
  </si>
  <si>
    <t>Salgspris</t>
  </si>
  <si>
    <t>Min. beholdning</t>
  </si>
  <si>
    <t>P0001</t>
  </si>
  <si>
    <t>Befæstelse</t>
  </si>
  <si>
    <t>Solid</t>
  </si>
  <si>
    <t>L032</t>
  </si>
  <si>
    <t>Ja</t>
  </si>
  <si>
    <t>P0002</t>
  </si>
  <si>
    <t>Håndværktøj</t>
  </si>
  <si>
    <t>BygMax</t>
  </si>
  <si>
    <t>L038</t>
  </si>
  <si>
    <t>P0022</t>
  </si>
  <si>
    <t>P0003</t>
  </si>
  <si>
    <t>ProLine</t>
  </si>
  <si>
    <t>L007</t>
  </si>
  <si>
    <t>P0041</t>
  </si>
  <si>
    <t>P0004</t>
  </si>
  <si>
    <t>Sikkerhed</t>
  </si>
  <si>
    <t>Teknova</t>
  </si>
  <si>
    <t>L009</t>
  </si>
  <si>
    <t>Nej</t>
  </si>
  <si>
    <t>P0131</t>
  </si>
  <si>
    <t>P0005</t>
  </si>
  <si>
    <t>Byggematerialer</t>
  </si>
  <si>
    <t>SafeWork</t>
  </si>
  <si>
    <t>L017</t>
  </si>
  <si>
    <t>P0146</t>
  </si>
  <si>
    <t>P0006</t>
  </si>
  <si>
    <t>L001</t>
  </si>
  <si>
    <t>P0152</t>
  </si>
  <si>
    <t>P0007</t>
  </si>
  <si>
    <t>Opbevaring</t>
  </si>
  <si>
    <t>L036</t>
  </si>
  <si>
    <t>P0163</t>
  </si>
  <si>
    <t>P0008</t>
  </si>
  <si>
    <t>Elværktøj</t>
  </si>
  <si>
    <t>L002</t>
  </si>
  <si>
    <t>P0124</t>
  </si>
  <si>
    <t>P0009</t>
  </si>
  <si>
    <t>Måleudstyr</t>
  </si>
  <si>
    <t>L015</t>
  </si>
  <si>
    <t>P0125</t>
  </si>
  <si>
    <t>P0010</t>
  </si>
  <si>
    <t>P0191</t>
  </si>
  <si>
    <t>P0011</t>
  </si>
  <si>
    <t>L010</t>
  </si>
  <si>
    <t>P0226</t>
  </si>
  <si>
    <t>P0012</t>
  </si>
  <si>
    <t>Beklædning</t>
  </si>
  <si>
    <t>L012</t>
  </si>
  <si>
    <t>P0296</t>
  </si>
  <si>
    <t>P0013</t>
  </si>
  <si>
    <t>P0014</t>
  </si>
  <si>
    <t>L011</t>
  </si>
  <si>
    <t>P0024</t>
  </si>
  <si>
    <t>P0015</t>
  </si>
  <si>
    <t>P0033</t>
  </si>
  <si>
    <t>P0016</t>
  </si>
  <si>
    <t>Møtrikker Plus 016</t>
  </si>
  <si>
    <t>VærkPlus</t>
  </si>
  <si>
    <t>L035</t>
  </si>
  <si>
    <t>P0093</t>
  </si>
  <si>
    <t>P0017</t>
  </si>
  <si>
    <t>L008</t>
  </si>
  <si>
    <t>P0143</t>
  </si>
  <si>
    <t>P0018</t>
  </si>
  <si>
    <t>L013</t>
  </si>
  <si>
    <t>P0169</t>
  </si>
  <si>
    <t>P0019</t>
  </si>
  <si>
    <t>L034</t>
  </si>
  <si>
    <t>P0204</t>
  </si>
  <si>
    <t>P0020</t>
  </si>
  <si>
    <t>Slagboremaskine Heavy 020</t>
  </si>
  <si>
    <t>P0216</t>
  </si>
  <si>
    <t>P0021</t>
  </si>
  <si>
    <t>L005</t>
  </si>
  <si>
    <t>P0228</t>
  </si>
  <si>
    <t>L040</t>
  </si>
  <si>
    <t>P0294</t>
  </si>
  <si>
    <t>P0023</t>
  </si>
  <si>
    <t>P0074</t>
  </si>
  <si>
    <t>Knæbeskytter Standard 024</t>
  </si>
  <si>
    <t>P0076</t>
  </si>
  <si>
    <t>P0025</t>
  </si>
  <si>
    <t>P0092</t>
  </si>
  <si>
    <t>P0026</t>
  </si>
  <si>
    <t>L019</t>
  </si>
  <si>
    <t>P0123</t>
  </si>
  <si>
    <t>P0027</t>
  </si>
  <si>
    <t>P0028</t>
  </si>
  <si>
    <t>P0029</t>
  </si>
  <si>
    <t>L014</t>
  </si>
  <si>
    <t>P0030</t>
  </si>
  <si>
    <t>P0031</t>
  </si>
  <si>
    <t>P0032</t>
  </si>
  <si>
    <t>P0034</t>
  </si>
  <si>
    <t>Termovest Pro 034</t>
  </si>
  <si>
    <t>L006</t>
  </si>
  <si>
    <t>P0035</t>
  </si>
  <si>
    <t>L016</t>
  </si>
  <si>
    <t>P0036</t>
  </si>
  <si>
    <t>L026</t>
  </si>
  <si>
    <t>P0037</t>
  </si>
  <si>
    <t>L023</t>
  </si>
  <si>
    <t>P0038</t>
  </si>
  <si>
    <t>L031</t>
  </si>
  <si>
    <t>P0039</t>
  </si>
  <si>
    <t>Støvmaske Eco 039</t>
  </si>
  <si>
    <t>NordPro</t>
  </si>
  <si>
    <t>L024</t>
  </si>
  <si>
    <t>P0040</t>
  </si>
  <si>
    <t>Møtrikker Plus 040</t>
  </si>
  <si>
    <t>P0042</t>
  </si>
  <si>
    <t>P0043</t>
  </si>
  <si>
    <t>P0044</t>
  </si>
  <si>
    <t>P0045</t>
  </si>
  <si>
    <t>L030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</si>
  <si>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</si>
  <si>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</si>
  <si>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</si>
  <si>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</si>
  <si>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</si>
  <si>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</si>
  <si>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</si>
  <si>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</si>
  <si>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L004</t>
  </si>
  <si>
    <t>P0054</t>
  </si>
  <si>
    <t>L028</t>
  </si>
  <si>
    <t>P0055</t>
  </si>
  <si>
    <t>Termometer Standard 055</t>
  </si>
  <si>
    <t>L033</t>
  </si>
  <si>
    <t>P0056</t>
  </si>
  <si>
    <t>P0057</t>
  </si>
  <si>
    <t>Vaterpas Pro 057</t>
  </si>
  <si>
    <t>P0058</t>
  </si>
  <si>
    <t>Fugemasse Compact 058</t>
  </si>
  <si>
    <t>P0059</t>
  </si>
  <si>
    <t>P0060</t>
  </si>
  <si>
    <t>P0061</t>
  </si>
  <si>
    <t>Kryds-laser Compact 061</t>
  </si>
  <si>
    <t>P0062</t>
  </si>
  <si>
    <t>P0063</t>
  </si>
  <si>
    <t>L022</t>
  </si>
  <si>
    <t>P0064</t>
  </si>
  <si>
    <t>P0065</t>
  </si>
  <si>
    <t>P0066</t>
  </si>
  <si>
    <t>Sortimentsboks Compact 066</t>
  </si>
  <si>
    <t>P0067</t>
  </si>
  <si>
    <t>Sikkerhedshjelm 067</t>
  </si>
  <si>
    <t>P0068</t>
  </si>
  <si>
    <t>P0069</t>
  </si>
  <si>
    <t>P0070</t>
  </si>
  <si>
    <t>P0071</t>
  </si>
  <si>
    <t>P0072</t>
  </si>
  <si>
    <t>Fugemasse Compact 072</t>
  </si>
  <si>
    <t>P0073</t>
  </si>
  <si>
    <t>L037</t>
  </si>
  <si>
    <t>P0075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</si>
  <si>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</si>
  <si>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</si>
  <si>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</si>
  <si>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</si>
  <si>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</si>
  <si>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</si>
  <si>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</si>
  <si>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</si>
  <si>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</si>
  <si>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</si>
  <si>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Møtrikker Eco 086</t>
  </si>
  <si>
    <t>P0087</t>
  </si>
  <si>
    <t>Vinkelsliber Plus 087</t>
  </si>
  <si>
    <t>L029</t>
  </si>
  <si>
    <t>P0088</t>
  </si>
  <si>
    <t>P0089</t>
  </si>
  <si>
    <t>P0090</t>
  </si>
  <si>
    <t>Boremaskine Heavy 090</t>
  </si>
  <si>
    <t>P0091</t>
  </si>
  <si>
    <t>L025</t>
  </si>
  <si>
    <t>P0094</t>
  </si>
  <si>
    <t>P0095</t>
  </si>
  <si>
    <t>P0096</t>
  </si>
  <si>
    <t>P0097</t>
  </si>
  <si>
    <t>Sikkerhedsbriller Standard 097</t>
  </si>
  <si>
    <t>P0098</t>
  </si>
  <si>
    <t>P0099</t>
  </si>
  <si>
    <t>P0100</t>
  </si>
  <si>
    <t>P0101</t>
  </si>
  <si>
    <t>L018</t>
  </si>
  <si>
    <t>P0102</t>
  </si>
  <si>
    <t>L021</t>
  </si>
  <si>
    <t>P0103</t>
  </si>
  <si>
    <t>Vinkelmåler 103</t>
  </si>
  <si>
    <t>P0104</t>
  </si>
  <si>
    <t>P0105</t>
  </si>
  <si>
    <t>Rawlplugs 105</t>
  </si>
  <si>
    <t>P0106</t>
  </si>
  <si>
    <t>Skruetrækkersæt 106</t>
  </si>
  <si>
    <t>P0107</t>
  </si>
  <si>
    <t>P0108</t>
  </si>
  <si>
    <t>Multimeter Heavy 108</t>
  </si>
  <si>
    <t>P0109</t>
  </si>
  <si>
    <t>Hammer Eco 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</si>
  <si>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</si>
  <si>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</si>
  <si>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</si>
  <si>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</si>
  <si>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</si>
  <si>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</si>
  <si>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</si>
  <si>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</si>
  <si>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L003</t>
  </si>
  <si>
    <t>P0118</t>
  </si>
  <si>
    <t>P0119</t>
  </si>
  <si>
    <t>P0120</t>
  </si>
  <si>
    <t>P0121</t>
  </si>
  <si>
    <t>P0122</t>
  </si>
  <si>
    <t>L039</t>
  </si>
  <si>
    <t>P0126</t>
  </si>
  <si>
    <t>P0127</t>
  </si>
  <si>
    <t>P0128</t>
  </si>
  <si>
    <t>Træregel Plus 128</t>
  </si>
  <si>
    <t>P0129</t>
  </si>
  <si>
    <t>P0130</t>
  </si>
  <si>
    <t>Værktøjsvogn Plus 130</t>
  </si>
  <si>
    <t>P0132</t>
  </si>
  <si>
    <t>P0133</t>
  </si>
  <si>
    <t>P0134</t>
  </si>
  <si>
    <t>P0135</t>
  </si>
  <si>
    <t>Isolering Pro 135</t>
  </si>
  <si>
    <t>P0136</t>
  </si>
  <si>
    <t>P0137</t>
  </si>
  <si>
    <t>P0138</t>
  </si>
  <si>
    <t>P0139</t>
  </si>
  <si>
    <t>P0140</t>
  </si>
  <si>
    <t>P0141</t>
  </si>
  <si>
    <t>Bolte 141</t>
  </si>
  <si>
    <t>P0142</t>
  </si>
  <si>
    <t>Tang Pro 142</t>
  </si>
  <si>
    <t>P0144</t>
  </si>
  <si>
    <t>P0145</t>
  </si>
  <si>
    <t>P0147</t>
  </si>
  <si>
    <t>P0148</t>
  </si>
  <si>
    <t>Hammer Heavy 148</t>
  </si>
  <si>
    <t>P0149</t>
  </si>
  <si>
    <t>L027</t>
  </si>
  <si>
    <t>P0150</t>
  </si>
  <si>
    <t>P0151</t>
  </si>
  <si>
    <t>Træregel Standard 152</t>
  </si>
  <si>
    <t>P0153</t>
  </si>
  <si>
    <t>Laserafstandsmåler Heavy 153</t>
  </si>
  <si>
    <t>P0154</t>
  </si>
  <si>
    <t>P0155</t>
  </si>
  <si>
    <t>P0156</t>
  </si>
  <si>
    <t>P0157</t>
  </si>
  <si>
    <t>P0158</t>
  </si>
  <si>
    <t>P0159</t>
  </si>
  <si>
    <t>P0160</t>
  </si>
  <si>
    <t>Målebånd Standard 160</t>
  </si>
  <si>
    <t>P0161</t>
  </si>
  <si>
    <t>P0162</t>
  </si>
  <si>
    <t>Gipsplade Eco 162</t>
  </si>
  <si>
    <t>P0164</t>
  </si>
  <si>
    <t>P0165</t>
  </si>
  <si>
    <t>P0166</t>
  </si>
  <si>
    <t>P0167</t>
  </si>
  <si>
    <t>Montagelim Plus 167</t>
  </si>
  <si>
    <t>P0168</t>
  </si>
  <si>
    <t>Hammer Eco 168</t>
  </si>
  <si>
    <t>P0170</t>
  </si>
  <si>
    <t>P0171</t>
  </si>
  <si>
    <t>P0172</t>
  </si>
  <si>
    <t>P0173</t>
  </si>
  <si>
    <t>P0174</t>
  </si>
  <si>
    <t>P0175</t>
  </si>
  <si>
    <t>Vinkelsliber Eco 175</t>
  </si>
  <si>
    <t>P0176</t>
  </si>
  <si>
    <t>P0177</t>
  </si>
  <si>
    <t>Slagboremaskine Eco 177</t>
  </si>
  <si>
    <t>P0178</t>
  </si>
  <si>
    <t>Hammer Compact 178</t>
  </si>
  <si>
    <t>P0179</t>
  </si>
  <si>
    <t>P0180</t>
  </si>
  <si>
    <t>P0181</t>
  </si>
  <si>
    <t>P0182</t>
  </si>
  <si>
    <t>P0183</t>
  </si>
  <si>
    <t>L020</t>
  </si>
  <si>
    <t>P0184</t>
  </si>
  <si>
    <t>P0185</t>
  </si>
  <si>
    <t>P0186</t>
  </si>
  <si>
    <t>P0187</t>
  </si>
  <si>
    <t>P0188</t>
  </si>
  <si>
    <t>P0189</t>
  </si>
  <si>
    <t>P0190</t>
  </si>
  <si>
    <t>P0192</t>
  </si>
  <si>
    <t>P0193</t>
  </si>
  <si>
    <t>Plastkasse Pro 193</t>
  </si>
  <si>
    <t>P0194</t>
  </si>
  <si>
    <t>P0195</t>
  </si>
  <si>
    <t>P0196</t>
  </si>
  <si>
    <t>P0197</t>
  </si>
  <si>
    <t>P0198</t>
  </si>
  <si>
    <t>P0199</t>
  </si>
  <si>
    <t>Vinkelmåler Pro 199</t>
  </si>
  <si>
    <t>P0200</t>
  </si>
  <si>
    <t>P0201</t>
  </si>
  <si>
    <t>P0202</t>
  </si>
  <si>
    <t>P0203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</si>
  <si>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</si>
  <si>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</si>
  <si>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</si>
  <si>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</si>
  <si>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</si>
  <si>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</si>
  <si>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</si>
  <si>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</si>
  <si>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</si>
  <si>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Laserafstandsmåler XL 213</t>
  </si>
  <si>
    <t>P0214</t>
  </si>
  <si>
    <t>P0215</t>
  </si>
  <si>
    <t>P0217</t>
  </si>
  <si>
    <t>P0218</t>
  </si>
  <si>
    <t>Arbejdsjakke Pro 218</t>
  </si>
  <si>
    <t>P0219</t>
  </si>
  <si>
    <t>Rawlplugs Pro 219</t>
  </si>
  <si>
    <t>P0220</t>
  </si>
  <si>
    <t>Støvmaske XL 220</t>
  </si>
  <si>
    <t>P0221</t>
  </si>
  <si>
    <t>P0222</t>
  </si>
  <si>
    <t>P0223</t>
  </si>
  <si>
    <t>P0224</t>
  </si>
  <si>
    <t>P0225</t>
  </si>
  <si>
    <t>P0227</t>
  </si>
  <si>
    <t>P0229</t>
  </si>
  <si>
    <t>Isolering XL 229</t>
  </si>
  <si>
    <t>P0230</t>
  </si>
  <si>
    <t>P0231</t>
  </si>
  <si>
    <t>P0232</t>
  </si>
  <si>
    <t>P0233</t>
  </si>
  <si>
    <t>P0234</t>
  </si>
  <si>
    <t>Bajonetsav Standard 234</t>
  </si>
  <si>
    <t>P0235</t>
  </si>
  <si>
    <t>P0236</t>
  </si>
  <si>
    <t>Høreværn Pro 236</t>
  </si>
  <si>
    <t>P0237</t>
  </si>
  <si>
    <t>P0238</t>
  </si>
  <si>
    <t>Fugemasse Heavy 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</si>
  <si>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</si>
  <si>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</si>
  <si>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</si>
  <si>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</si>
  <si>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</si>
  <si>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</si>
  <si>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</si>
  <si>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</si>
  <si>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</si>
  <si>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</si>
  <si>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</si>
  <si>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</si>
  <si>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</si>
  <si>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Plastkasse Pro 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</si>
  <si>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</si>
  <si>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</si>
  <si>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</si>
  <si>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</si>
  <si>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</si>
  <si>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</si>
  <si>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</si>
  <si>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</si>
  <si>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</si>
  <si>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</si>
  <si>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</si>
  <si>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Transportkasse 262</t>
  </si>
  <si>
    <t>P0263</t>
  </si>
  <si>
    <t>P0264</t>
  </si>
  <si>
    <t>Spændeskiver Compact 264</t>
  </si>
  <si>
    <t>P0265</t>
  </si>
  <si>
    <t>P0266</t>
  </si>
  <si>
    <t>P0267</t>
  </si>
  <si>
    <t>P0268</t>
  </si>
  <si>
    <t>Kryds-laser XL 268</t>
  </si>
  <si>
    <t>P0269</t>
  </si>
  <si>
    <t>P0270</t>
  </si>
  <si>
    <t>P0271</t>
  </si>
  <si>
    <t>P0272</t>
  </si>
  <si>
    <t>P0273</t>
  </si>
  <si>
    <t>Isolering Plus 273</t>
  </si>
  <si>
    <t>P0274</t>
  </si>
  <si>
    <t>P0275</t>
  </si>
  <si>
    <t>P0276</t>
  </si>
  <si>
    <t>P0277</t>
  </si>
  <si>
    <t>Termovest Eco 277</t>
  </si>
  <si>
    <t>P0278</t>
  </si>
  <si>
    <t>P0279</t>
  </si>
  <si>
    <t>Termovest Compact 279</t>
  </si>
  <si>
    <t>P0280</t>
  </si>
  <si>
    <t>P0281</t>
  </si>
  <si>
    <t>P0282</t>
  </si>
  <si>
    <t>P0283</t>
  </si>
  <si>
    <t>Termovest Pro 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</si>
  <si>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</si>
  <si>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</si>
  <si>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</si>
  <si>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</si>
  <si>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</si>
  <si>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</si>
  <si>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</si>
  <si>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</si>
  <si>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</si>
  <si>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</si>
  <si>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Værktøjskasse 294</t>
  </si>
  <si>
    <t>P0295</t>
  </si>
  <si>
    <t>P0297</t>
  </si>
  <si>
    <t>P0298</t>
  </si>
  <si>
    <t>Fugemasse Standard 298</t>
  </si>
  <si>
    <t>P0299</t>
  </si>
  <si>
    <t>Slagboremaskine 299</t>
  </si>
  <si>
    <t>P0300</t>
  </si>
  <si>
    <t>4 | Medarbejdere – vandret layout, 120 kolonner</t>
  </si>
  <si>
    <t>Felterne står i rækker, og hver medarbejder står i sin egen kolonne. Brug VANDRET.OPSLAG til opslag i denne opbygning.</t>
  </si>
  <si>
    <t>MedarbejderID</t>
  </si>
  <si>
    <t>M071</t>
  </si>
  <si>
    <t>M050</t>
  </si>
  <si>
    <t>M002</t>
  </si>
  <si>
    <t>M015</t>
  </si>
  <si>
    <t>M086</t>
  </si>
  <si>
    <t>M103</t>
  </si>
  <si>
    <t>M116</t>
  </si>
  <si>
    <t>M021</t>
  </si>
  <si>
    <t>M065</t>
  </si>
  <si>
    <t>M070</t>
  </si>
  <si>
    <t>M082</t>
  </si>
  <si>
    <t>M099</t>
  </si>
  <si>
    <t>M120</t>
  </si>
  <si>
    <t>M033</t>
  </si>
  <si>
    <t>M102</t>
  </si>
  <si>
    <t>M010</t>
  </si>
  <si>
    <t>M114</t>
  </si>
  <si>
    <t>M003</t>
  </si>
  <si>
    <t>M032</t>
  </si>
  <si>
    <t>M041</t>
  </si>
  <si>
    <t>M113</t>
  </si>
  <si>
    <t>M009</t>
  </si>
  <si>
    <t>M053</t>
  </si>
  <si>
    <t>M085</t>
  </si>
  <si>
    <t>M013</t>
  </si>
  <si>
    <t>M097</t>
  </si>
  <si>
    <t>M118</t>
  </si>
  <si>
    <t>M112</t>
  </si>
  <si>
    <t>M089</t>
  </si>
  <si>
    <t>M077</t>
  </si>
  <si>
    <t>M101</t>
  </si>
  <si>
    <t>M060</t>
  </si>
  <si>
    <t>M046</t>
  </si>
  <si>
    <t>M012</t>
  </si>
  <si>
    <t>M024</t>
  </si>
  <si>
    <t>M056</t>
  </si>
  <si>
    <t>M115</t>
  </si>
  <si>
    <t>M007</t>
  </si>
  <si>
    <t>M040</t>
  </si>
  <si>
    <t>M042</t>
  </si>
  <si>
    <t>M025</t>
  </si>
  <si>
    <t>M004</t>
  </si>
  <si>
    <t>M055</t>
  </si>
  <si>
    <t>M080</t>
  </si>
  <si>
    <t>M026</t>
  </si>
  <si>
    <t>M119</t>
  </si>
  <si>
    <t>M011</t>
  </si>
  <si>
    <t>M038</t>
  </si>
  <si>
    <t>M057</t>
  </si>
  <si>
    <t>M019</t>
  </si>
  <si>
    <t>M044</t>
  </si>
  <si>
    <t>M008</t>
  </si>
  <si>
    <t>M027</t>
  </si>
  <si>
    <t>M092</t>
  </si>
  <si>
    <t>M062</t>
  </si>
  <si>
    <t>M001</t>
  </si>
  <si>
    <t>M047</t>
  </si>
  <si>
    <t>M061</t>
  </si>
  <si>
    <t>M107</t>
  </si>
  <si>
    <t>M029</t>
  </si>
  <si>
    <t>M063</t>
  </si>
  <si>
    <t>M074</t>
  </si>
  <si>
    <t>M076</t>
  </si>
  <si>
    <t>M037</t>
  </si>
  <si>
    <t>M098</t>
  </si>
  <si>
    <t>M005</t>
  </si>
  <si>
    <t>M100</t>
  </si>
  <si>
    <t>M109</t>
  </si>
  <si>
    <t>M049</t>
  </si>
  <si>
    <t>M023</t>
  </si>
  <si>
    <t>M087</t>
  </si>
  <si>
    <t>M043</t>
  </si>
  <si>
    <t>M045</t>
  </si>
  <si>
    <t>M090</t>
  </si>
  <si>
    <t>M084</t>
  </si>
  <si>
    <t>M088</t>
  </si>
  <si>
    <t>M039</t>
  </si>
  <si>
    <t>M069</t>
  </si>
  <si>
    <t>M073</t>
  </si>
  <si>
    <t>M105</t>
  </si>
  <si>
    <t>M051</t>
  </si>
  <si>
    <t>M018</t>
  </si>
  <si>
    <t>M017</t>
  </si>
  <si>
    <t>M016</t>
  </si>
  <si>
    <t>M052</t>
  </si>
  <si>
    <t>M104</t>
  </si>
  <si>
    <t>M020</t>
  </si>
  <si>
    <t>M054</t>
  </si>
  <si>
    <t>M022</t>
  </si>
  <si>
    <t>M083</t>
  </si>
  <si>
    <t>M079</t>
  </si>
  <si>
    <t>M031</t>
  </si>
  <si>
    <t>M081</t>
  </si>
  <si>
    <t>M117</t>
  </si>
  <si>
    <t>M072</t>
  </si>
  <si>
    <t>M064</t>
  </si>
  <si>
    <t>M075</t>
  </si>
  <si>
    <t>M111</t>
  </si>
  <si>
    <t>M006</t>
  </si>
  <si>
    <t>M030</t>
  </si>
  <si>
    <t>M093</t>
  </si>
  <si>
    <t>M034</t>
  </si>
  <si>
    <t>M096</t>
  </si>
  <si>
    <t>M014</t>
  </si>
  <si>
    <t>M078</t>
  </si>
  <si>
    <t>M091</t>
  </si>
  <si>
    <t>M066</t>
  </si>
  <si>
    <t>M106</t>
  </si>
  <si>
    <t>M108</t>
  </si>
  <si>
    <t>M035</t>
  </si>
  <si>
    <t>M028</t>
  </si>
  <si>
    <t>M095</t>
  </si>
  <si>
    <t>M036</t>
  </si>
  <si>
    <t>M067</t>
  </si>
  <si>
    <t>M058</t>
  </si>
  <si>
    <t>M048</t>
  </si>
  <si>
    <t>M059</t>
  </si>
  <si>
    <t>M068</t>
  </si>
  <si>
    <t>M094</t>
  </si>
  <si>
    <t>M110</t>
  </si>
  <si>
    <t>Navn</t>
  </si>
  <si>
    <t>Viggo Olsen</t>
  </si>
  <si>
    <t>Viggo Iversen</t>
  </si>
  <si>
    <t>Viggo Hansen</t>
  </si>
  <si>
    <t>Viggo Gade</t>
  </si>
  <si>
    <t>Viggo Christensen</t>
  </si>
  <si>
    <t>Tina Vestergaard</t>
  </si>
  <si>
    <t>Tina Nielsen</t>
  </si>
  <si>
    <t>Tina Iversen</t>
  </si>
  <si>
    <t>Tina Hansen</t>
  </si>
  <si>
    <t>Søren Vestergaard</t>
  </si>
  <si>
    <t>Søren Olsen</t>
  </si>
  <si>
    <t>Søren Kjær</t>
  </si>
  <si>
    <t>Søren Jensen</t>
  </si>
  <si>
    <t>Søren Iversen</t>
  </si>
  <si>
    <t>Søren Hansen</t>
  </si>
  <si>
    <t>Søren Bach</t>
  </si>
  <si>
    <t>Rikke Madsen</t>
  </si>
  <si>
    <t>Rikke Frandsen</t>
  </si>
  <si>
    <t>Rikke Eriksen</t>
  </si>
  <si>
    <t>Rikke Dahl</t>
  </si>
  <si>
    <t>Per Sørensen</t>
  </si>
  <si>
    <t>Per Kjær</t>
  </si>
  <si>
    <t>Per Gade</t>
  </si>
  <si>
    <t>Per Christensen</t>
  </si>
  <si>
    <t>Per Bach</t>
  </si>
  <si>
    <t>Per Andersen</t>
  </si>
  <si>
    <t>Olivia Vestergaard</t>
  </si>
  <si>
    <t>Olivia Madsen</t>
  </si>
  <si>
    <t>Olivia Jensen</t>
  </si>
  <si>
    <t>Niels Olsen</t>
  </si>
  <si>
    <t>Niels Nielsen</t>
  </si>
  <si>
    <t>Niels Gade</t>
  </si>
  <si>
    <t>Niels Andersen</t>
  </si>
  <si>
    <t>Maja Thomsen</t>
  </si>
  <si>
    <t>Maja Sørensen</t>
  </si>
  <si>
    <t>Maja Rasmussen</t>
  </si>
  <si>
    <t>Maja Frandsen</t>
  </si>
  <si>
    <t>Maja Eriksen</t>
  </si>
  <si>
    <t>Maja Andersen</t>
  </si>
  <si>
    <t>Lars Kjær</t>
  </si>
  <si>
    <t>Lars Jensen</t>
  </si>
  <si>
    <t>Lars Gade</t>
  </si>
  <si>
    <t>Karin Rasmussen</t>
  </si>
  <si>
    <t>Karin Jensen</t>
  </si>
  <si>
    <t>Karin Hansen</t>
  </si>
  <si>
    <t>Karin Dahl</t>
  </si>
  <si>
    <t>Jakob Vestergaard</t>
  </si>
  <si>
    <t>Jakob Sørensen</t>
  </si>
  <si>
    <t>Jakob Pedersen</t>
  </si>
  <si>
    <t>Jakob Nielsen</t>
  </si>
  <si>
    <t>Jakob Larsen</t>
  </si>
  <si>
    <t>Jakob Iversen</t>
  </si>
  <si>
    <t>Jakob Frandsen</t>
  </si>
  <si>
    <t>Jakob Dahl</t>
  </si>
  <si>
    <t>Ida Sørensen</t>
  </si>
  <si>
    <t>Ida Nielsen</t>
  </si>
  <si>
    <t>Ida Larsen</t>
  </si>
  <si>
    <t>Ida Kjær</t>
  </si>
  <si>
    <t>Ida Iversen</t>
  </si>
  <si>
    <t>Ida Frandsen</t>
  </si>
  <si>
    <t>Ida Christensen</t>
  </si>
  <si>
    <t>Helle Thomsen</t>
  </si>
  <si>
    <t>Helle Pedersen</t>
  </si>
  <si>
    <t>Helle Nielsen</t>
  </si>
  <si>
    <t>Helle Hansen</t>
  </si>
  <si>
    <t>Helle Christensen</t>
  </si>
  <si>
    <t>Helle Andersen</t>
  </si>
  <si>
    <t>Gustav Thomsen</t>
  </si>
  <si>
    <t>Gustav Nielsen</t>
  </si>
  <si>
    <t>Gustav Hansen</t>
  </si>
  <si>
    <t>Gustav Eriksen</t>
  </si>
  <si>
    <t>Gustav Christensen</t>
  </si>
  <si>
    <t>Freja Sørensen</t>
  </si>
  <si>
    <t>Freja Nielsen</t>
  </si>
  <si>
    <t>Freja Kjær</t>
  </si>
  <si>
    <t>Freja Jensen</t>
  </si>
  <si>
    <t>Freja Hansen</t>
  </si>
  <si>
    <t>Freja Gade</t>
  </si>
  <si>
    <t>Eva Thomsen</t>
  </si>
  <si>
    <t>Eva Olsen</t>
  </si>
  <si>
    <t>Eva Nielsen</t>
  </si>
  <si>
    <t>Eva Jensen</t>
  </si>
  <si>
    <t>Eva Iversen</t>
  </si>
  <si>
    <t>Eva Gade</t>
  </si>
  <si>
    <t>Dennis Sørensen</t>
  </si>
  <si>
    <t>Dennis Larsen</t>
  </si>
  <si>
    <t>Dennis Hansen</t>
  </si>
  <si>
    <t>Dennis Dahl</t>
  </si>
  <si>
    <t>Carina Rasmussen</t>
  </si>
  <si>
    <t>Carina Nielsen</t>
  </si>
  <si>
    <t>Carina Jensen</t>
  </si>
  <si>
    <t>Carina Gade</t>
  </si>
  <si>
    <t>Carina Frandsen</t>
  </si>
  <si>
    <t>Carina Dahl</t>
  </si>
  <si>
    <t>Bo Madsen</t>
  </si>
  <si>
    <t>Bo Hansen</t>
  </si>
  <si>
    <t>Bo Frandsen</t>
  </si>
  <si>
    <t>Bo Eriksen</t>
  </si>
  <si>
    <t>Anna Pedersen</t>
  </si>
  <si>
    <t>Anna Larsen</t>
  </si>
  <si>
    <t>Anna Hansen</t>
  </si>
  <si>
    <t>Anna Eriksen</t>
  </si>
  <si>
    <t>Anna Christensen</t>
  </si>
  <si>
    <t>Anna Bach</t>
  </si>
  <si>
    <t>Afdeling</t>
  </si>
  <si>
    <t>Kundeservice</t>
  </si>
  <si>
    <t>Lager</t>
  </si>
  <si>
    <t>Salg</t>
  </si>
  <si>
    <t>Indkøb</t>
  </si>
  <si>
    <t>Administration</t>
  </si>
  <si>
    <t>Stilling</t>
  </si>
  <si>
    <t>Kunderådgiver</t>
  </si>
  <si>
    <t>Teamkoordinator</t>
  </si>
  <si>
    <t>Lagermedarbejder</t>
  </si>
  <si>
    <t>Key Account</t>
  </si>
  <si>
    <t>Indkøbsassistent</t>
  </si>
  <si>
    <t>Administrativ medarbejder</t>
  </si>
  <si>
    <t>Controller</t>
  </si>
  <si>
    <t>Indkøber</t>
  </si>
  <si>
    <t>Salgskonsulent</t>
  </si>
  <si>
    <t>Salgskoordinator</t>
  </si>
  <si>
    <t>Supporter</t>
  </si>
  <si>
    <t>Ansat dato</t>
  </si>
  <si>
    <t>Timer pr. uge</t>
  </si>
  <si>
    <t>Månedsløn</t>
  </si>
  <si>
    <t>5 | Ordrer, 2.000 rækker</t>
  </si>
  <si>
    <t>Én række er ét ordrehoved. Kobl til kunder og medarbejdere via ID.</t>
  </si>
  <si>
    <t>Ordredato</t>
  </si>
  <si>
    <t>SælgerID</t>
  </si>
  <si>
    <t>Kanal</t>
  </si>
  <si>
    <t>Betalingsbetingelse</t>
  </si>
  <si>
    <t>Fragt</t>
  </si>
  <si>
    <t>Butik</t>
  </si>
  <si>
    <t>Netto 14</t>
  </si>
  <si>
    <t>E-mail</t>
  </si>
  <si>
    <t>Telefon</t>
  </si>
  <si>
    <t>Netto 8</t>
  </si>
  <si>
    <t>Web</t>
  </si>
  <si>
    <t>Netto 30</t>
  </si>
  <si>
    <t>O10054</t>
  </si>
  <si>
    <t>O10181</t>
  </si>
  <si>
    <t>O10182</t>
  </si>
  <si>
    <t>O10183</t>
  </si>
  <si>
    <t>O10184</t>
  </si>
  <si>
    <t>O10185</t>
  </si>
  <si>
    <t>O10186</t>
  </si>
  <si>
    <t>O10187</t>
  </si>
  <si>
    <t>O10188</t>
  </si>
  <si>
    <t>O10189</t>
  </si>
  <si>
    <t>O10190</t>
  </si>
  <si>
    <t>O10191</t>
  </si>
  <si>
    <t>O10192</t>
  </si>
  <si>
    <t>O10193</t>
  </si>
  <si>
    <t>O10194</t>
  </si>
  <si>
    <t>O10195</t>
  </si>
  <si>
    <t>O10196</t>
  </si>
  <si>
    <t>O10197</t>
  </si>
  <si>
    <t>O10198</t>
  </si>
  <si>
    <t>O10199</t>
  </si>
  <si>
    <t>O10200</t>
  </si>
  <si>
    <t>O10201</t>
  </si>
  <si>
    <t>O10202</t>
  </si>
  <si>
    <t>O10203</t>
  </si>
  <si>
    <t>O10204</t>
  </si>
  <si>
    <t>O10205</t>
  </si>
  <si>
    <t>O10206</t>
  </si>
  <si>
    <t>O10207</t>
  </si>
  <si>
    <t>O10208</t>
  </si>
  <si>
    <t>O10209</t>
  </si>
  <si>
    <t>O10210</t>
  </si>
  <si>
    <t>O10211</t>
  </si>
  <si>
    <t>O10212</t>
  </si>
  <si>
    <t>O10213</t>
  </si>
  <si>
    <t>O10214</t>
  </si>
  <si>
    <t>O10215</t>
  </si>
  <si>
    <t>O10216</t>
  </si>
  <si>
    <t>O10217</t>
  </si>
  <si>
    <t>O10218</t>
  </si>
  <si>
    <t>O10219</t>
  </si>
  <si>
    <t>O10220</t>
  </si>
  <si>
    <t>O10221</t>
  </si>
  <si>
    <t>O10222</t>
  </si>
  <si>
    <t>O10223</t>
  </si>
  <si>
    <t>O10224</t>
  </si>
  <si>
    <t>O10225</t>
  </si>
  <si>
    <t>O10226</t>
  </si>
  <si>
    <t>O10227</t>
  </si>
  <si>
    <t>O10228</t>
  </si>
  <si>
    <t>O10229</t>
  </si>
  <si>
    <t>O10230</t>
  </si>
  <si>
    <t>O10231</t>
  </si>
  <si>
    <t>O10232</t>
  </si>
  <si>
    <t>O10233</t>
  </si>
  <si>
    <t>O10234</t>
  </si>
  <si>
    <t>O10235</t>
  </si>
  <si>
    <t>O10236</t>
  </si>
  <si>
    <t>O10237</t>
  </si>
  <si>
    <t>O10238</t>
  </si>
  <si>
    <t>O10239</t>
  </si>
  <si>
    <t>O10240</t>
  </si>
  <si>
    <t>O10241</t>
  </si>
  <si>
    <t>O10242</t>
  </si>
  <si>
    <t>O10243</t>
  </si>
  <si>
    <t>O10244</t>
  </si>
  <si>
    <t>O10245</t>
  </si>
  <si>
    <t>O10246</t>
  </si>
  <si>
    <t>O10247</t>
  </si>
  <si>
    <t>O10248</t>
  </si>
  <si>
    <t>O10249</t>
  </si>
  <si>
    <t>O10250</t>
  </si>
  <si>
    <t>O10251</t>
  </si>
  <si>
    <t>O10252</t>
  </si>
  <si>
    <t>O10253</t>
  </si>
  <si>
    <t>O10254</t>
  </si>
  <si>
    <t>O10255</t>
  </si>
  <si>
    <t>O10256</t>
  </si>
  <si>
    <t>O10257</t>
  </si>
  <si>
    <t>O10258</t>
  </si>
  <si>
    <t>O10259</t>
  </si>
  <si>
    <t>O10260</t>
  </si>
  <si>
    <t>O10261</t>
  </si>
  <si>
    <t>O10262</t>
  </si>
  <si>
    <t>O10263</t>
  </si>
  <si>
    <t>O10264</t>
  </si>
  <si>
    <t>O10265</t>
  </si>
  <si>
    <t>O10266</t>
  </si>
  <si>
    <t>O10267</t>
  </si>
  <si>
    <t>O10268</t>
  </si>
  <si>
    <t>O10269</t>
  </si>
  <si>
    <t>O10270</t>
  </si>
  <si>
    <t>O10271</t>
  </si>
  <si>
    <t>O10272</t>
  </si>
  <si>
    <t>O10273</t>
  </si>
  <si>
    <t>O10274</t>
  </si>
  <si>
    <t>O10275</t>
  </si>
  <si>
    <t>O10276</t>
  </si>
  <si>
    <t>O10277</t>
  </si>
  <si>
    <t>O10278</t>
  </si>
  <si>
    <t>O10279</t>
  </si>
  <si>
    <t>O10280</t>
  </si>
  <si>
    <t>O10281</t>
  </si>
  <si>
    <t>O10282</t>
  </si>
  <si>
    <t>O10283</t>
  </si>
  <si>
    <t>O10284</t>
  </si>
  <si>
    <t>O10285</t>
  </si>
  <si>
    <t>O10286</t>
  </si>
  <si>
    <t>O10287</t>
  </si>
  <si>
    <t>O10288</t>
  </si>
  <si>
    <t>O10289</t>
  </si>
  <si>
    <t>O10290</t>
  </si>
  <si>
    <t>O10291</t>
  </si>
  <si>
    <t>O10292</t>
  </si>
  <si>
    <t>O10293</t>
  </si>
  <si>
    <t>O10294</t>
  </si>
  <si>
    <t>O10295</t>
  </si>
  <si>
    <t>O10296</t>
  </si>
  <si>
    <t>O10297</t>
  </si>
  <si>
    <t>O10298</t>
  </si>
  <si>
    <t>O10299</t>
  </si>
  <si>
    <t>O10300</t>
  </si>
  <si>
    <t>O10301</t>
  </si>
  <si>
    <t>O10302</t>
  </si>
  <si>
    <t>O10303</t>
  </si>
  <si>
    <t>O10304</t>
  </si>
  <si>
    <t>O10305</t>
  </si>
  <si>
    <t>O10306</t>
  </si>
  <si>
    <t>O10307</t>
  </si>
  <si>
    <t>O10308</t>
  </si>
  <si>
    <t>O10309</t>
  </si>
  <si>
    <t>O10310</t>
  </si>
  <si>
    <t>O10311</t>
  </si>
  <si>
    <t>O10312</t>
  </si>
  <si>
    <t>O10313</t>
  </si>
  <si>
    <t>O10314</t>
  </si>
  <si>
    <t>O10315</t>
  </si>
  <si>
    <t>O10316</t>
  </si>
  <si>
    <t>O10317</t>
  </si>
  <si>
    <t>O10318</t>
  </si>
  <si>
    <t>O10319</t>
  </si>
  <si>
    <t>O10320</t>
  </si>
  <si>
    <t>O10321</t>
  </si>
  <si>
    <t>O10322</t>
  </si>
  <si>
    <t>O10323</t>
  </si>
  <si>
    <t>O10324</t>
  </si>
  <si>
    <t>O10325</t>
  </si>
  <si>
    <t>O10326</t>
  </si>
  <si>
    <t>O10327</t>
  </si>
  <si>
    <t>O10328</t>
  </si>
  <si>
    <t>O10329</t>
  </si>
  <si>
    <t>O10330</t>
  </si>
  <si>
    <t>O10331</t>
  </si>
  <si>
    <t>O10332</t>
  </si>
  <si>
    <t>O10333</t>
  </si>
  <si>
    <t>O10334</t>
  </si>
  <si>
    <t>O10335</t>
  </si>
  <si>
    <t>O10336</t>
  </si>
  <si>
    <t>O10337</t>
  </si>
  <si>
    <t>O10338</t>
  </si>
  <si>
    <t>O10339</t>
  </si>
  <si>
    <t>O10340</t>
  </si>
  <si>
    <t>O10341</t>
  </si>
  <si>
    <t>O10342</t>
  </si>
  <si>
    <t>O10343</t>
  </si>
  <si>
    <t>O10344</t>
  </si>
  <si>
    <t>O10345</t>
  </si>
  <si>
    <t>O10346</t>
  </si>
  <si>
    <t>O10347</t>
  </si>
  <si>
    <t>O10348</t>
  </si>
  <si>
    <t>O10349</t>
  </si>
  <si>
    <t>O10350</t>
  </si>
  <si>
    <t>O10351</t>
  </si>
  <si>
    <t>O10352</t>
  </si>
  <si>
    <t>O10353</t>
  </si>
  <si>
    <t>O10354</t>
  </si>
  <si>
    <t>O10355</t>
  </si>
  <si>
    <t>O10356</t>
  </si>
  <si>
    <t>O10357</t>
  </si>
  <si>
    <t>O10358</t>
  </si>
  <si>
    <t>O10359</t>
  </si>
  <si>
    <t>O10360</t>
  </si>
  <si>
    <t>O10361</t>
  </si>
  <si>
    <t>O10362</t>
  </si>
  <si>
    <t>O10363</t>
  </si>
  <si>
    <t>O10364</t>
  </si>
  <si>
    <t>O10365</t>
  </si>
  <si>
    <t>O10366</t>
  </si>
  <si>
    <t>O10367</t>
  </si>
  <si>
    <t>O10368</t>
  </si>
  <si>
    <t>O10369</t>
  </si>
  <si>
    <t>O10370</t>
  </si>
  <si>
    <t>O10371</t>
  </si>
  <si>
    <t>O10372</t>
  </si>
  <si>
    <t>O10373</t>
  </si>
  <si>
    <t>O10374</t>
  </si>
  <si>
    <t>O10375</t>
  </si>
  <si>
    <t>O10376</t>
  </si>
  <si>
    <t>O10377</t>
  </si>
  <si>
    <t>O10378</t>
  </si>
  <si>
    <t>O10379</t>
  </si>
  <si>
    <t>O10380</t>
  </si>
  <si>
    <t>O10381</t>
  </si>
  <si>
    <t>O10382</t>
  </si>
  <si>
    <t>O10383</t>
  </si>
  <si>
    <t>O10384</t>
  </si>
  <si>
    <t>O10385</t>
  </si>
  <si>
    <t>O10386</t>
  </si>
  <si>
    <t>O10387</t>
  </si>
  <si>
    <t>O10388</t>
  </si>
  <si>
    <t>O10389</t>
  </si>
  <si>
    <t>O10390</t>
  </si>
  <si>
    <t>O10391</t>
  </si>
  <si>
    <t>O10392</t>
  </si>
  <si>
    <t>O10393</t>
  </si>
  <si>
    <t>O10394</t>
  </si>
  <si>
    <t>O10395</t>
  </si>
  <si>
    <t>O10396</t>
  </si>
  <si>
    <t>O10397</t>
  </si>
  <si>
    <t>O10398</t>
  </si>
  <si>
    <t>O10399</t>
  </si>
  <si>
    <t>O10400</t>
  </si>
  <si>
    <t>O10401</t>
  </si>
  <si>
    <t>O10402</t>
  </si>
  <si>
    <t>O10403</t>
  </si>
  <si>
    <t>O10404</t>
  </si>
  <si>
    <t>O10405</t>
  </si>
  <si>
    <t>O10406</t>
  </si>
  <si>
    <t>O10407</t>
  </si>
  <si>
    <t>O10408</t>
  </si>
  <si>
    <t>O10409</t>
  </si>
  <si>
    <t>O10410</t>
  </si>
  <si>
    <t>O10411</t>
  </si>
  <si>
    <t>O10412</t>
  </si>
  <si>
    <t>O10413</t>
  </si>
  <si>
    <t>O10414</t>
  </si>
  <si>
    <t>O10415</t>
  </si>
  <si>
    <t>O10416</t>
  </si>
  <si>
    <t>O10417</t>
  </si>
  <si>
    <t>O10418</t>
  </si>
  <si>
    <t>O10419</t>
  </si>
  <si>
    <t>O10420</t>
  </si>
  <si>
    <t>O10421</t>
  </si>
  <si>
    <t>O10422</t>
  </si>
  <si>
    <t>O10423</t>
  </si>
  <si>
    <t>O10424</t>
  </si>
  <si>
    <t>O10425</t>
  </si>
  <si>
    <t>O10426</t>
  </si>
  <si>
    <t>O10427</t>
  </si>
  <si>
    <t>O10428</t>
  </si>
  <si>
    <t>O10429</t>
  </si>
  <si>
    <t>O10430</t>
  </si>
  <si>
    <t>O10431</t>
  </si>
  <si>
    <t>O10432</t>
  </si>
  <si>
    <t>O10433</t>
  </si>
  <si>
    <t>O10434</t>
  </si>
  <si>
    <t>O10435</t>
  </si>
  <si>
    <t>O10436</t>
  </si>
  <si>
    <t>O10437</t>
  </si>
  <si>
    <t>O10438</t>
  </si>
  <si>
    <t>O10439</t>
  </si>
  <si>
    <t>O10440</t>
  </si>
  <si>
    <t>O10441</t>
  </si>
  <si>
    <t>O10442</t>
  </si>
  <si>
    <t>O10443</t>
  </si>
  <si>
    <t>O10444</t>
  </si>
  <si>
    <t>O10445</t>
  </si>
  <si>
    <t>O10446</t>
  </si>
  <si>
    <t>O10447</t>
  </si>
  <si>
    <t>O10448</t>
  </si>
  <si>
    <t>O10449</t>
  </si>
  <si>
    <t>O10450</t>
  </si>
  <si>
    <t>O10451</t>
  </si>
  <si>
    <t>O10452</t>
  </si>
  <si>
    <t>O10453</t>
  </si>
  <si>
    <t>O10454</t>
  </si>
  <si>
    <t>O10455</t>
  </si>
  <si>
    <t>O10456</t>
  </si>
  <si>
    <t>O10457</t>
  </si>
  <si>
    <t>O10458</t>
  </si>
  <si>
    <t>O10459</t>
  </si>
  <si>
    <t>O10460</t>
  </si>
  <si>
    <t>O10461</t>
  </si>
  <si>
    <t>O10462</t>
  </si>
  <si>
    <t>O10463</t>
  </si>
  <si>
    <t>O10464</t>
  </si>
  <si>
    <t>O10465</t>
  </si>
  <si>
    <t>O10466</t>
  </si>
  <si>
    <t>O10467</t>
  </si>
  <si>
    <t>O10468</t>
  </si>
  <si>
    <t>O10469</t>
  </si>
  <si>
    <t>O10470</t>
  </si>
  <si>
    <t>O10471</t>
  </si>
  <si>
    <t>O10472</t>
  </si>
  <si>
    <t>O10473</t>
  </si>
  <si>
    <t>O10474</t>
  </si>
  <si>
    <t>O10475</t>
  </si>
  <si>
    <t>O10476</t>
  </si>
  <si>
    <t>O10477</t>
  </si>
  <si>
    <t>O10478</t>
  </si>
  <si>
    <t>O10479</t>
  </si>
  <si>
    <t>O10480</t>
  </si>
  <si>
    <t>O10481</t>
  </si>
  <si>
    <t>O10482</t>
  </si>
  <si>
    <t>O10483</t>
  </si>
  <si>
    <t>O10484</t>
  </si>
  <si>
    <t>O10485</t>
  </si>
  <si>
    <t>O10486</t>
  </si>
  <si>
    <t>O10487</t>
  </si>
  <si>
    <t>O10488</t>
  </si>
  <si>
    <t>O10489</t>
  </si>
  <si>
    <t>O10490</t>
  </si>
  <si>
    <t>O10491</t>
  </si>
  <si>
    <t>O10492</t>
  </si>
  <si>
    <t>O10493</t>
  </si>
  <si>
    <t>O10494</t>
  </si>
  <si>
    <t>O10495</t>
  </si>
  <si>
    <t>O10496</t>
  </si>
  <si>
    <t>O10497</t>
  </si>
  <si>
    <t>O10498</t>
  </si>
  <si>
    <t>O10499</t>
  </si>
  <si>
    <t>O10500</t>
  </si>
  <si>
    <t>O10501</t>
  </si>
  <si>
    <t>O10502</t>
  </si>
  <si>
    <t>O10503</t>
  </si>
  <si>
    <t>O10504</t>
  </si>
  <si>
    <t>O10505</t>
  </si>
  <si>
    <t>O10506</t>
  </si>
  <si>
    <t>O10507</t>
  </si>
  <si>
    <t>O10508</t>
  </si>
  <si>
    <t>O10509</t>
  </si>
  <si>
    <t>O10510</t>
  </si>
  <si>
    <t>O10511</t>
  </si>
  <si>
    <t>O10512</t>
  </si>
  <si>
    <t>O10513</t>
  </si>
  <si>
    <t>O10514</t>
  </si>
  <si>
    <t>O10515</t>
  </si>
  <si>
    <t>O10516</t>
  </si>
  <si>
    <t>O10517</t>
  </si>
  <si>
    <t>O10518</t>
  </si>
  <si>
    <t>O10519</t>
  </si>
  <si>
    <t>O10520</t>
  </si>
  <si>
    <t>O10521</t>
  </si>
  <si>
    <t>O10522</t>
  </si>
  <si>
    <t>O10523</t>
  </si>
  <si>
    <t>O10524</t>
  </si>
  <si>
    <t>O10525</t>
  </si>
  <si>
    <t>O10526</t>
  </si>
  <si>
    <t>O10527</t>
  </si>
  <si>
    <t>O10528</t>
  </si>
  <si>
    <t>O10529</t>
  </si>
  <si>
    <t>O10530</t>
  </si>
  <si>
    <t>O10531</t>
  </si>
  <si>
    <t>O10532</t>
  </si>
  <si>
    <t>O10533</t>
  </si>
  <si>
    <t>O10534</t>
  </si>
  <si>
    <t>O10535</t>
  </si>
  <si>
    <t>O10536</t>
  </si>
  <si>
    <t>O10537</t>
  </si>
  <si>
    <t>O10538</t>
  </si>
  <si>
    <t>O10539</t>
  </si>
  <si>
    <t>O10540</t>
  </si>
  <si>
    <t>O10541</t>
  </si>
  <si>
    <t>O10542</t>
  </si>
  <si>
    <t>O10543</t>
  </si>
  <si>
    <t>O10544</t>
  </si>
  <si>
    <t>O10545</t>
  </si>
  <si>
    <t>O10546</t>
  </si>
  <si>
    <t>O10547</t>
  </si>
  <si>
    <t>O10548</t>
  </si>
  <si>
    <t>O10549</t>
  </si>
  <si>
    <t>O10550</t>
  </si>
  <si>
    <t>O10551</t>
  </si>
  <si>
    <t>O10552</t>
  </si>
  <si>
    <t>O10553</t>
  </si>
  <si>
    <t>O10554</t>
  </si>
  <si>
    <t>O10555</t>
  </si>
  <si>
    <t>O10556</t>
  </si>
  <si>
    <t>O10557</t>
  </si>
  <si>
    <t>O10558</t>
  </si>
  <si>
    <t>O10559</t>
  </si>
  <si>
    <t>O10560</t>
  </si>
  <si>
    <t>O10561</t>
  </si>
  <si>
    <t>O10562</t>
  </si>
  <si>
    <t>O10563</t>
  </si>
  <si>
    <t>O10564</t>
  </si>
  <si>
    <t>O10565</t>
  </si>
  <si>
    <t>O10566</t>
  </si>
  <si>
    <t>O10567</t>
  </si>
  <si>
    <t>O10568</t>
  </si>
  <si>
    <t>O10569</t>
  </si>
  <si>
    <t>O10570</t>
  </si>
  <si>
    <t>O10571</t>
  </si>
  <si>
    <t>O10572</t>
  </si>
  <si>
    <t>O10573</t>
  </si>
  <si>
    <t>O10574</t>
  </si>
  <si>
    <t>O10575</t>
  </si>
  <si>
    <t>O10576</t>
  </si>
  <si>
    <t>O10577</t>
  </si>
  <si>
    <t>O10578</t>
  </si>
  <si>
    <t>O10579</t>
  </si>
  <si>
    <t>O10580</t>
  </si>
  <si>
    <t>O10581</t>
  </si>
  <si>
    <t>O10582</t>
  </si>
  <si>
    <t>O10583</t>
  </si>
  <si>
    <t>O10584</t>
  </si>
  <si>
    <t>O10585</t>
  </si>
  <si>
    <t>O10586</t>
  </si>
  <si>
    <t>O10587</t>
  </si>
  <si>
    <t>O10588</t>
  </si>
  <si>
    <t>O10589</t>
  </si>
  <si>
    <t>O10590</t>
  </si>
  <si>
    <t>O10591</t>
  </si>
  <si>
    <t>O10592</t>
  </si>
  <si>
    <t>O10593</t>
  </si>
  <si>
    <t>O10594</t>
  </si>
  <si>
    <t>O10595</t>
  </si>
  <si>
    <t>O10596</t>
  </si>
  <si>
    <t>O10597</t>
  </si>
  <si>
    <t>O10598</t>
  </si>
  <si>
    <t>O10599</t>
  </si>
  <si>
    <t>O10600</t>
  </si>
  <si>
    <t>O10601</t>
  </si>
  <si>
    <t>O10602</t>
  </si>
  <si>
    <t>O10603</t>
  </si>
  <si>
    <t>O10604</t>
  </si>
  <si>
    <t>O10605</t>
  </si>
  <si>
    <t>O10606</t>
  </si>
  <si>
    <t>O10607</t>
  </si>
  <si>
    <t>O10608</t>
  </si>
  <si>
    <t>O10609</t>
  </si>
  <si>
    <t>O10610</t>
  </si>
  <si>
    <t>O10611</t>
  </si>
  <si>
    <t>O10612</t>
  </si>
  <si>
    <t>O10613</t>
  </si>
  <si>
    <t>O10614</t>
  </si>
  <si>
    <t>O10615</t>
  </si>
  <si>
    <t>O10616</t>
  </si>
  <si>
    <t>O10617</t>
  </si>
  <si>
    <t>O10618</t>
  </si>
  <si>
    <t>O10619</t>
  </si>
  <si>
    <t>O10620</t>
  </si>
  <si>
    <t>O10621</t>
  </si>
  <si>
    <t>O10622</t>
  </si>
  <si>
    <t>O10623</t>
  </si>
  <si>
    <t>O10624</t>
  </si>
  <si>
    <t>O10625</t>
  </si>
  <si>
    <t>O10626</t>
  </si>
  <si>
    <t>O10627</t>
  </si>
  <si>
    <t>O10628</t>
  </si>
  <si>
    <t>O10629</t>
  </si>
  <si>
    <t>O10630</t>
  </si>
  <si>
    <t>O10631</t>
  </si>
  <si>
    <t>O10632</t>
  </si>
  <si>
    <t>O10633</t>
  </si>
  <si>
    <t>O10634</t>
  </si>
  <si>
    <t>O10635</t>
  </si>
  <si>
    <t>O10636</t>
  </si>
  <si>
    <t>O10637</t>
  </si>
  <si>
    <t>O10638</t>
  </si>
  <si>
    <t>O10639</t>
  </si>
  <si>
    <t>O10640</t>
  </si>
  <si>
    <t>O10641</t>
  </si>
  <si>
    <t>O10642</t>
  </si>
  <si>
    <t>O10643</t>
  </si>
  <si>
    <t>O10644</t>
  </si>
  <si>
    <t>O10645</t>
  </si>
  <si>
    <t>O10646</t>
  </si>
  <si>
    <t>O10647</t>
  </si>
  <si>
    <t>O10648</t>
  </si>
  <si>
    <t>O10649</t>
  </si>
  <si>
    <t>O10650</t>
  </si>
  <si>
    <t>O10651</t>
  </si>
  <si>
    <t>O10652</t>
  </si>
  <si>
    <t>O10653</t>
  </si>
  <si>
    <t>O10654</t>
  </si>
  <si>
    <t>O10655</t>
  </si>
  <si>
    <t>O10656</t>
  </si>
  <si>
    <t>O10657</t>
  </si>
  <si>
    <t>O10658</t>
  </si>
  <si>
    <t>O10659</t>
  </si>
  <si>
    <t>O10660</t>
  </si>
  <si>
    <t>O10661</t>
  </si>
  <si>
    <t>O10662</t>
  </si>
  <si>
    <t>O10663</t>
  </si>
  <si>
    <t>O10664</t>
  </si>
  <si>
    <t>O10665</t>
  </si>
  <si>
    <t>O10666</t>
  </si>
  <si>
    <t>O10667</t>
  </si>
  <si>
    <t>O10668</t>
  </si>
  <si>
    <t>O10669</t>
  </si>
  <si>
    <t>O10670</t>
  </si>
  <si>
    <t>O10671</t>
  </si>
  <si>
    <t>O10672</t>
  </si>
  <si>
    <t>O10673</t>
  </si>
  <si>
    <t>O10674</t>
  </si>
  <si>
    <t>O10675</t>
  </si>
  <si>
    <t>O10676</t>
  </si>
  <si>
    <t>O10677</t>
  </si>
  <si>
    <t>O10678</t>
  </si>
  <si>
    <t>O10679</t>
  </si>
  <si>
    <t>O10680</t>
  </si>
  <si>
    <t>O10681</t>
  </si>
  <si>
    <t>O10682</t>
  </si>
  <si>
    <t>O10683</t>
  </si>
  <si>
    <t>O10684</t>
  </si>
  <si>
    <t>O10685</t>
  </si>
  <si>
    <t>O10686</t>
  </si>
  <si>
    <t>O10687</t>
  </si>
  <si>
    <t>O10688</t>
  </si>
  <si>
    <t>O10689</t>
  </si>
  <si>
    <t>O10690</t>
  </si>
  <si>
    <t>O10691</t>
  </si>
  <si>
    <t>O10692</t>
  </si>
  <si>
    <t>O10693</t>
  </si>
  <si>
    <t>O10694</t>
  </si>
  <si>
    <t>O10695</t>
  </si>
  <si>
    <t>O10696</t>
  </si>
  <si>
    <t>O10697</t>
  </si>
  <si>
    <t>O10698</t>
  </si>
  <si>
    <t>O10699</t>
  </si>
  <si>
    <t>O10700</t>
  </si>
  <si>
    <t>O10701</t>
  </si>
  <si>
    <t>O10702</t>
  </si>
  <si>
    <t>O10703</t>
  </si>
  <si>
    <t>O10704</t>
  </si>
  <si>
    <t>O10705</t>
  </si>
  <si>
    <t>O10706</t>
  </si>
  <si>
    <t>O10707</t>
  </si>
  <si>
    <t>O10708</t>
  </si>
  <si>
    <t>O10709</t>
  </si>
  <si>
    <t>O10710</t>
  </si>
  <si>
    <t>O10711</t>
  </si>
  <si>
    <t>O10712</t>
  </si>
  <si>
    <t>O10713</t>
  </si>
  <si>
    <t>O10714</t>
  </si>
  <si>
    <t>O10715</t>
  </si>
  <si>
    <t>O10716</t>
  </si>
  <si>
    <t>O10717</t>
  </si>
  <si>
    <t>O10718</t>
  </si>
  <si>
    <t>O10719</t>
  </si>
  <si>
    <t>O10720</t>
  </si>
  <si>
    <t>O10721</t>
  </si>
  <si>
    <t>O10722</t>
  </si>
  <si>
    <t>O10723</t>
  </si>
  <si>
    <t>O10724</t>
  </si>
  <si>
    <t>O10725</t>
  </si>
  <si>
    <t>O10726</t>
  </si>
  <si>
    <t>O10727</t>
  </si>
  <si>
    <t>O10728</t>
  </si>
  <si>
    <t>O10729</t>
  </si>
  <si>
    <t>O10730</t>
  </si>
  <si>
    <t>O10731</t>
  </si>
  <si>
    <t>O10732</t>
  </si>
  <si>
    <t>O10733</t>
  </si>
  <si>
    <t>O10734</t>
  </si>
  <si>
    <t>O10735</t>
  </si>
  <si>
    <t>O10736</t>
  </si>
  <si>
    <t>O10737</t>
  </si>
  <si>
    <t>O10738</t>
  </si>
  <si>
    <t>O10739</t>
  </si>
  <si>
    <t>O10740</t>
  </si>
  <si>
    <t>O10741</t>
  </si>
  <si>
    <t>O10742</t>
  </si>
  <si>
    <t>O10743</t>
  </si>
  <si>
    <t>O10744</t>
  </si>
  <si>
    <t>O10745</t>
  </si>
  <si>
    <t>O10746</t>
  </si>
  <si>
    <t>O10747</t>
  </si>
  <si>
    <t>O10748</t>
  </si>
  <si>
    <t>O10749</t>
  </si>
  <si>
    <t>O10750</t>
  </si>
  <si>
    <t>O10751</t>
  </si>
  <si>
    <t>O10752</t>
  </si>
  <si>
    <t>O10753</t>
  </si>
  <si>
    <t>O10754</t>
  </si>
  <si>
    <t>O10755</t>
  </si>
  <si>
    <t>O10756</t>
  </si>
  <si>
    <t>O10757</t>
  </si>
  <si>
    <t>O10758</t>
  </si>
  <si>
    <t>O10759</t>
  </si>
  <si>
    <t>O10760</t>
  </si>
  <si>
    <t>O10761</t>
  </si>
  <si>
    <t>O10762</t>
  </si>
  <si>
    <t>O10763</t>
  </si>
  <si>
    <t>O10764</t>
  </si>
  <si>
    <t>O10765</t>
  </si>
  <si>
    <t>O10766</t>
  </si>
  <si>
    <t>O10767</t>
  </si>
  <si>
    <t>O10768</t>
  </si>
  <si>
    <t>O10769</t>
  </si>
  <si>
    <t>O10770</t>
  </si>
  <si>
    <t>O10771</t>
  </si>
  <si>
    <t>O10772</t>
  </si>
  <si>
    <t>O10773</t>
  </si>
  <si>
    <t>O10774</t>
  </si>
  <si>
    <t>O10775</t>
  </si>
  <si>
    <t>O10776</t>
  </si>
  <si>
    <t>O10777</t>
  </si>
  <si>
    <t>O10778</t>
  </si>
  <si>
    <t>O10779</t>
  </si>
  <si>
    <t>O10780</t>
  </si>
  <si>
    <t>O10781</t>
  </si>
  <si>
    <t>O10782</t>
  </si>
  <si>
    <t>O10783</t>
  </si>
  <si>
    <t>O10784</t>
  </si>
  <si>
    <t>O10785</t>
  </si>
  <si>
    <t>O10786</t>
  </si>
  <si>
    <t>O10787</t>
  </si>
  <si>
    <t>O10788</t>
  </si>
  <si>
    <t>O10789</t>
  </si>
  <si>
    <t>O10790</t>
  </si>
  <si>
    <t>O10791</t>
  </si>
  <si>
    <t>O10792</t>
  </si>
  <si>
    <t>O10793</t>
  </si>
  <si>
    <t>O10794</t>
  </si>
  <si>
    <t>O10795</t>
  </si>
  <si>
    <t>O10796</t>
  </si>
  <si>
    <t>O10797</t>
  </si>
  <si>
    <t>O10798</t>
  </si>
  <si>
    <t>O10799</t>
  </si>
  <si>
    <t>O10800</t>
  </si>
  <si>
    <t>O10801</t>
  </si>
  <si>
    <t>O10802</t>
  </si>
  <si>
    <t>O10803</t>
  </si>
  <si>
    <t>O10804</t>
  </si>
  <si>
    <t>O10805</t>
  </si>
  <si>
    <t>O10806</t>
  </si>
  <si>
    <t>O10807</t>
  </si>
  <si>
    <t>O10808</t>
  </si>
  <si>
    <t>O10809</t>
  </si>
  <si>
    <t>O10810</t>
  </si>
  <si>
    <t>O10811</t>
  </si>
  <si>
    <t>O10812</t>
  </si>
  <si>
    <t>O10813</t>
  </si>
  <si>
    <t>O10814</t>
  </si>
  <si>
    <t>O10815</t>
  </si>
  <si>
    <t>O10816</t>
  </si>
  <si>
    <t>O10817</t>
  </si>
  <si>
    <t>O10818</t>
  </si>
  <si>
    <t>O10819</t>
  </si>
  <si>
    <t>O10820</t>
  </si>
  <si>
    <t>O10821</t>
  </si>
  <si>
    <t>O10822</t>
  </si>
  <si>
    <t>O10823</t>
  </si>
  <si>
    <t>O10824</t>
  </si>
  <si>
    <t>O10825</t>
  </si>
  <si>
    <t>O10826</t>
  </si>
  <si>
    <t>O10827</t>
  </si>
  <si>
    <t>O10828</t>
  </si>
  <si>
    <t>O10829</t>
  </si>
  <si>
    <t>O10830</t>
  </si>
  <si>
    <t>O10831</t>
  </si>
  <si>
    <t>O10832</t>
  </si>
  <si>
    <t>O10833</t>
  </si>
  <si>
    <t>O10834</t>
  </si>
  <si>
    <t>O10835</t>
  </si>
  <si>
    <t>O10836</t>
  </si>
  <si>
    <t>O10837</t>
  </si>
  <si>
    <t>O10838</t>
  </si>
  <si>
    <t>O10839</t>
  </si>
  <si>
    <t>O10840</t>
  </si>
  <si>
    <t>O10841</t>
  </si>
  <si>
    <t>O10842</t>
  </si>
  <si>
    <t>O10843</t>
  </si>
  <si>
    <t>O10844</t>
  </si>
  <si>
    <t>O10845</t>
  </si>
  <si>
    <t>O10846</t>
  </si>
  <si>
    <t>O10847</t>
  </si>
  <si>
    <t>O10848</t>
  </si>
  <si>
    <t>O10849</t>
  </si>
  <si>
    <t>O10850</t>
  </si>
  <si>
    <t>O10851</t>
  </si>
  <si>
    <t>O10852</t>
  </si>
  <si>
    <t>O10853</t>
  </si>
  <si>
    <t>O10854</t>
  </si>
  <si>
    <t>O10855</t>
  </si>
  <si>
    <t>O10856</t>
  </si>
  <si>
    <t>O10857</t>
  </si>
  <si>
    <t>O10858</t>
  </si>
  <si>
    <t>O10859</t>
  </si>
  <si>
    <t>O10860</t>
  </si>
  <si>
    <t>O10861</t>
  </si>
  <si>
    <t>O10862</t>
  </si>
  <si>
    <t>O10863</t>
  </si>
  <si>
    <t>O10864</t>
  </si>
  <si>
    <t>O10865</t>
  </si>
  <si>
    <t>O10866</t>
  </si>
  <si>
    <t>O10867</t>
  </si>
  <si>
    <t>O10868</t>
  </si>
  <si>
    <t>O10869</t>
  </si>
  <si>
    <t>O10870</t>
  </si>
  <si>
    <t>O10871</t>
  </si>
  <si>
    <t>O10872</t>
  </si>
  <si>
    <t>O10873</t>
  </si>
  <si>
    <t>O10874</t>
  </si>
  <si>
    <t>O10875</t>
  </si>
  <si>
    <t>O10876</t>
  </si>
  <si>
    <t>O10877</t>
  </si>
  <si>
    <t>O10878</t>
  </si>
  <si>
    <t>O10879</t>
  </si>
  <si>
    <t>O10880</t>
  </si>
  <si>
    <t>O10881</t>
  </si>
  <si>
    <t>O10882</t>
  </si>
  <si>
    <t>O10883</t>
  </si>
  <si>
    <t>O10884</t>
  </si>
  <si>
    <t>O10885</t>
  </si>
  <si>
    <t>O10886</t>
  </si>
  <si>
    <t>O10887</t>
  </si>
  <si>
    <t>O10888</t>
  </si>
  <si>
    <t>O10889</t>
  </si>
  <si>
    <t>O10890</t>
  </si>
  <si>
    <t>O10891</t>
  </si>
  <si>
    <t>O10892</t>
  </si>
  <si>
    <t>O10893</t>
  </si>
  <si>
    <t>O10894</t>
  </si>
  <si>
    <t>O10895</t>
  </si>
  <si>
    <t>O10896</t>
  </si>
  <si>
    <t>O10897</t>
  </si>
  <si>
    <t>O10898</t>
  </si>
  <si>
    <t>O10899</t>
  </si>
  <si>
    <t>O10900</t>
  </si>
  <si>
    <t>O10901</t>
  </si>
  <si>
    <t>O10902</t>
  </si>
  <si>
    <t>O10903</t>
  </si>
  <si>
    <t>O10904</t>
  </si>
  <si>
    <t>O10905</t>
  </si>
  <si>
    <t>O10906</t>
  </si>
  <si>
    <t>O10907</t>
  </si>
  <si>
    <t>O10908</t>
  </si>
  <si>
    <t>O10909</t>
  </si>
  <si>
    <t>O10910</t>
  </si>
  <si>
    <t>O10911</t>
  </si>
  <si>
    <t>O10912</t>
  </si>
  <si>
    <t>O10913</t>
  </si>
  <si>
    <t>O10914</t>
  </si>
  <si>
    <t>O10915</t>
  </si>
  <si>
    <t>O10916</t>
  </si>
  <si>
    <t>O10917</t>
  </si>
  <si>
    <t>O10918</t>
  </si>
  <si>
    <t>O10919</t>
  </si>
  <si>
    <t>O10920</t>
  </si>
  <si>
    <t>O10921</t>
  </si>
  <si>
    <t>O10922</t>
  </si>
  <si>
    <t>O10923</t>
  </si>
  <si>
    <t>O10924</t>
  </si>
  <si>
    <t>O10925</t>
  </si>
  <si>
    <t>O10926</t>
  </si>
  <si>
    <t>O10927</t>
  </si>
  <si>
    <t>O10928</t>
  </si>
  <si>
    <t>O10929</t>
  </si>
  <si>
    <t>O10930</t>
  </si>
  <si>
    <t>O10931</t>
  </si>
  <si>
    <t>O10932</t>
  </si>
  <si>
    <t>O10933</t>
  </si>
  <si>
    <t>O10934</t>
  </si>
  <si>
    <t>O10935</t>
  </si>
  <si>
    <t>O10936</t>
  </si>
  <si>
    <t>O10937</t>
  </si>
  <si>
    <t>O10938</t>
  </si>
  <si>
    <t>O10939</t>
  </si>
  <si>
    <t>O10940</t>
  </si>
  <si>
    <t>O10941</t>
  </si>
  <si>
    <t>O10942</t>
  </si>
  <si>
    <t>O10943</t>
  </si>
  <si>
    <t>O10944</t>
  </si>
  <si>
    <t>O10945</t>
  </si>
  <si>
    <t>O10946</t>
  </si>
  <si>
    <t>O10947</t>
  </si>
  <si>
    <t>O10948</t>
  </si>
  <si>
    <t>O10949</t>
  </si>
  <si>
    <t>O10950</t>
  </si>
  <si>
    <t>O10951</t>
  </si>
  <si>
    <t>O10952</t>
  </si>
  <si>
    <t>O10953</t>
  </si>
  <si>
    <t>O10954</t>
  </si>
  <si>
    <t>O10955</t>
  </si>
  <si>
    <t>O10956</t>
  </si>
  <si>
    <t>O10957</t>
  </si>
  <si>
    <t>O10958</t>
  </si>
  <si>
    <t>O10959</t>
  </si>
  <si>
    <t>O10960</t>
  </si>
  <si>
    <t>O10961</t>
  </si>
  <si>
    <t>O10962</t>
  </si>
  <si>
    <t>O10963</t>
  </si>
  <si>
    <t>O10964</t>
  </si>
  <si>
    <t>O10965</t>
  </si>
  <si>
    <t>O10966</t>
  </si>
  <si>
    <t>O10967</t>
  </si>
  <si>
    <t>O10968</t>
  </si>
  <si>
    <t>O10969</t>
  </si>
  <si>
    <t>O10970</t>
  </si>
  <si>
    <t>O10971</t>
  </si>
  <si>
    <t>O10972</t>
  </si>
  <si>
    <t>O10973</t>
  </si>
  <si>
    <t>O10974</t>
  </si>
  <si>
    <t>O10975</t>
  </si>
  <si>
    <t>O10976</t>
  </si>
  <si>
    <t>O10977</t>
  </si>
  <si>
    <t>O10978</t>
  </si>
  <si>
    <t>O10979</t>
  </si>
  <si>
    <t>O10980</t>
  </si>
  <si>
    <t>O10981</t>
  </si>
  <si>
    <t>O10982</t>
  </si>
  <si>
    <t>O10983</t>
  </si>
  <si>
    <t>O10984</t>
  </si>
  <si>
    <t>O10985</t>
  </si>
  <si>
    <t>O10986</t>
  </si>
  <si>
    <t>O10987</t>
  </si>
  <si>
    <t>O10988</t>
  </si>
  <si>
    <t>O10989</t>
  </si>
  <si>
    <t>O10990</t>
  </si>
  <si>
    <t>O10991</t>
  </si>
  <si>
    <t>O10992</t>
  </si>
  <si>
    <t>O10993</t>
  </si>
  <si>
    <t>O10994</t>
  </si>
  <si>
    <t>O10995</t>
  </si>
  <si>
    <t>O10996</t>
  </si>
  <si>
    <t>O10997</t>
  </si>
  <si>
    <t>O10998</t>
  </si>
  <si>
    <t>O10999</t>
  </si>
  <si>
    <t>O11000</t>
  </si>
  <si>
    <t>O11001</t>
  </si>
  <si>
    <t>O11002</t>
  </si>
  <si>
    <t>O11003</t>
  </si>
  <si>
    <t>O11004</t>
  </si>
  <si>
    <t>O11005</t>
  </si>
  <si>
    <t>O11006</t>
  </si>
  <si>
    <t>O11007</t>
  </si>
  <si>
    <t>O11008</t>
  </si>
  <si>
    <t>O11009</t>
  </si>
  <si>
    <t>O11010</t>
  </si>
  <si>
    <t>O11011</t>
  </si>
  <si>
    <t>O11012</t>
  </si>
  <si>
    <t>O11013</t>
  </si>
  <si>
    <t>O11014</t>
  </si>
  <si>
    <t>O11015</t>
  </si>
  <si>
    <t>O11016</t>
  </si>
  <si>
    <t>O11017</t>
  </si>
  <si>
    <t>O11018</t>
  </si>
  <si>
    <t>O11019</t>
  </si>
  <si>
    <t>O11020</t>
  </si>
  <si>
    <t>O11021</t>
  </si>
  <si>
    <t>O11022</t>
  </si>
  <si>
    <t>O11023</t>
  </si>
  <si>
    <t>O11024</t>
  </si>
  <si>
    <t>O11025</t>
  </si>
  <si>
    <t>O11026</t>
  </si>
  <si>
    <t>O11027</t>
  </si>
  <si>
    <t>O11028</t>
  </si>
  <si>
    <t>O11029</t>
  </si>
  <si>
    <t>O11030</t>
  </si>
  <si>
    <t>O11031</t>
  </si>
  <si>
    <t>O11032</t>
  </si>
  <si>
    <t>O11033</t>
  </si>
  <si>
    <t>O11034</t>
  </si>
  <si>
    <t>O11035</t>
  </si>
  <si>
    <t>O11036</t>
  </si>
  <si>
    <t>O11037</t>
  </si>
  <si>
    <t>O11038</t>
  </si>
  <si>
    <t>O11039</t>
  </si>
  <si>
    <t>O11040</t>
  </si>
  <si>
    <t>O11041</t>
  </si>
  <si>
    <t>O11042</t>
  </si>
  <si>
    <t>O11043</t>
  </si>
  <si>
    <t>O11044</t>
  </si>
  <si>
    <t>O11045</t>
  </si>
  <si>
    <t>O11046</t>
  </si>
  <si>
    <t>O11047</t>
  </si>
  <si>
    <t>O11048</t>
  </si>
  <si>
    <t>O11049</t>
  </si>
  <si>
    <t>O11050</t>
  </si>
  <si>
    <t>O11051</t>
  </si>
  <si>
    <t>O11052</t>
  </si>
  <si>
    <t>O11053</t>
  </si>
  <si>
    <t>O11054</t>
  </si>
  <si>
    <t>O11055</t>
  </si>
  <si>
    <t>O11056</t>
  </si>
  <si>
    <t>O11057</t>
  </si>
  <si>
    <t>O11058</t>
  </si>
  <si>
    <t>O11059</t>
  </si>
  <si>
    <t>O11060</t>
  </si>
  <si>
    <t>O11061</t>
  </si>
  <si>
    <t>O11062</t>
  </si>
  <si>
    <t>O11063</t>
  </si>
  <si>
    <t>O11064</t>
  </si>
  <si>
    <t>O11065</t>
  </si>
  <si>
    <t>O11066</t>
  </si>
  <si>
    <t>O11067</t>
  </si>
  <si>
    <t>O11068</t>
  </si>
  <si>
    <t>O11069</t>
  </si>
  <si>
    <t>O11070</t>
  </si>
  <si>
    <t>O11071</t>
  </si>
  <si>
    <t>O11072</t>
  </si>
  <si>
    <t>O11073</t>
  </si>
  <si>
    <t>O11074</t>
  </si>
  <si>
    <t>O11075</t>
  </si>
  <si>
    <t>O11076</t>
  </si>
  <si>
    <t>O11077</t>
  </si>
  <si>
    <t>O11078</t>
  </si>
  <si>
    <t>O11079</t>
  </si>
  <si>
    <t>O11080</t>
  </si>
  <si>
    <t>O11081</t>
  </si>
  <si>
    <t>O11082</t>
  </si>
  <si>
    <t>O11083</t>
  </si>
  <si>
    <t>O11084</t>
  </si>
  <si>
    <t>O11085</t>
  </si>
  <si>
    <t>O11086</t>
  </si>
  <si>
    <t>O11087</t>
  </si>
  <si>
    <t>O11088</t>
  </si>
  <si>
    <t>O11089</t>
  </si>
  <si>
    <t>O11090</t>
  </si>
  <si>
    <t>O11091</t>
  </si>
  <si>
    <t>O11092</t>
  </si>
  <si>
    <t>O11093</t>
  </si>
  <si>
    <t>O11094</t>
  </si>
  <si>
    <t>O11095</t>
  </si>
  <si>
    <t>O11096</t>
  </si>
  <si>
    <t>O11097</t>
  </si>
  <si>
    <t>O11098</t>
  </si>
  <si>
    <t>O11099</t>
  </si>
  <si>
    <t>O11100</t>
  </si>
  <si>
    <t>O11101</t>
  </si>
  <si>
    <t>O11102</t>
  </si>
  <si>
    <t>O11103</t>
  </si>
  <si>
    <t>O11104</t>
  </si>
  <si>
    <t>O11105</t>
  </si>
  <si>
    <t>O11106</t>
  </si>
  <si>
    <t>O11107</t>
  </si>
  <si>
    <t>O11108</t>
  </si>
  <si>
    <t>O11109</t>
  </si>
  <si>
    <t>O11110</t>
  </si>
  <si>
    <t>O11111</t>
  </si>
  <si>
    <t>O11112</t>
  </si>
  <si>
    <t>O11113</t>
  </si>
  <si>
    <t>O11114</t>
  </si>
  <si>
    <t>O11115</t>
  </si>
  <si>
    <t>O11116</t>
  </si>
  <si>
    <t>O11117</t>
  </si>
  <si>
    <t>O11118</t>
  </si>
  <si>
    <t>O11119</t>
  </si>
  <si>
    <t>O11120</t>
  </si>
  <si>
    <t>O11121</t>
  </si>
  <si>
    <t>O11122</t>
  </si>
  <si>
    <t>O11123</t>
  </si>
  <si>
    <t>O11124</t>
  </si>
  <si>
    <t>O11125</t>
  </si>
  <si>
    <t>O11126</t>
  </si>
  <si>
    <t>O11127</t>
  </si>
  <si>
    <t>O11128</t>
  </si>
  <si>
    <t>O11129</t>
  </si>
  <si>
    <t>O11130</t>
  </si>
  <si>
    <t>O11131</t>
  </si>
  <si>
    <t>O11132</t>
  </si>
  <si>
    <t>O11133</t>
  </si>
  <si>
    <t>O11134</t>
  </si>
  <si>
    <t>O11135</t>
  </si>
  <si>
    <t>O11136</t>
  </si>
  <si>
    <t>O11137</t>
  </si>
  <si>
    <t>O11138</t>
  </si>
  <si>
    <t>O11139</t>
  </si>
  <si>
    <t>O11140</t>
  </si>
  <si>
    <t>O11141</t>
  </si>
  <si>
    <t>O11142</t>
  </si>
  <si>
    <t>O11143</t>
  </si>
  <si>
    <t>O11144</t>
  </si>
  <si>
    <t>O11145</t>
  </si>
  <si>
    <t>O11146</t>
  </si>
  <si>
    <t>O11147</t>
  </si>
  <si>
    <t>O11148</t>
  </si>
  <si>
    <t>O11149</t>
  </si>
  <si>
    <t>O11150</t>
  </si>
  <si>
    <t>O11151</t>
  </si>
  <si>
    <t>O11152</t>
  </si>
  <si>
    <t>O11153</t>
  </si>
  <si>
    <t>O11154</t>
  </si>
  <si>
    <t>O11155</t>
  </si>
  <si>
    <t>O11156</t>
  </si>
  <si>
    <t>O11157</t>
  </si>
  <si>
    <t>O11158</t>
  </si>
  <si>
    <t>O11159</t>
  </si>
  <si>
    <t>O11160</t>
  </si>
  <si>
    <t>O11161</t>
  </si>
  <si>
    <t>O11162</t>
  </si>
  <si>
    <t>O11163</t>
  </si>
  <si>
    <t>O11164</t>
  </si>
  <si>
    <t>O11165</t>
  </si>
  <si>
    <t>O11166</t>
  </si>
  <si>
    <t>O11167</t>
  </si>
  <si>
    <t>O11168</t>
  </si>
  <si>
    <t>O11169</t>
  </si>
  <si>
    <t>O11170</t>
  </si>
  <si>
    <t>O11171</t>
  </si>
  <si>
    <t>O11172</t>
  </si>
  <si>
    <t>O11173</t>
  </si>
  <si>
    <t>O11174</t>
  </si>
  <si>
    <t>O11175</t>
  </si>
  <si>
    <t>O11176</t>
  </si>
  <si>
    <t>O11177</t>
  </si>
  <si>
    <t>O11178</t>
  </si>
  <si>
    <t>O11179</t>
  </si>
  <si>
    <t>O11180</t>
  </si>
  <si>
    <t>O11181</t>
  </si>
  <si>
    <t>O11182</t>
  </si>
  <si>
    <t>O11183</t>
  </si>
  <si>
    <t>O11184</t>
  </si>
  <si>
    <t>O11185</t>
  </si>
  <si>
    <t>O11186</t>
  </si>
  <si>
    <t>O11187</t>
  </si>
  <si>
    <t>O11188</t>
  </si>
  <si>
    <t>O11189</t>
  </si>
  <si>
    <t>O11190</t>
  </si>
  <si>
    <t>O11191</t>
  </si>
  <si>
    <t>O11192</t>
  </si>
  <si>
    <t>O11193</t>
  </si>
  <si>
    <t>O11194</t>
  </si>
  <si>
    <t>O11195</t>
  </si>
  <si>
    <t>O11196</t>
  </si>
  <si>
    <t>O11197</t>
  </si>
  <si>
    <t>O11198</t>
  </si>
  <si>
    <t>O11199</t>
  </si>
  <si>
    <t>O11200</t>
  </si>
  <si>
    <t>O11201</t>
  </si>
  <si>
    <t>O11202</t>
  </si>
  <si>
    <t>O11203</t>
  </si>
  <si>
    <t>O11204</t>
  </si>
  <si>
    <t>O11205</t>
  </si>
  <si>
    <t>O11206</t>
  </si>
  <si>
    <t>O11207</t>
  </si>
  <si>
    <t>O11208</t>
  </si>
  <si>
    <t>O11209</t>
  </si>
  <si>
    <t>O11210</t>
  </si>
  <si>
    <t>O11211</t>
  </si>
  <si>
    <t>O11212</t>
  </si>
  <si>
    <t>O11213</t>
  </si>
  <si>
    <t>O11214</t>
  </si>
  <si>
    <t>O11215</t>
  </si>
  <si>
    <t>O11216</t>
  </si>
  <si>
    <t>O11217</t>
  </si>
  <si>
    <t>O11218</t>
  </si>
  <si>
    <t>O11219</t>
  </si>
  <si>
    <t>O11220</t>
  </si>
  <si>
    <t>O11221</t>
  </si>
  <si>
    <t>O11222</t>
  </si>
  <si>
    <t>O11223</t>
  </si>
  <si>
    <t>O11224</t>
  </si>
  <si>
    <t>O11225</t>
  </si>
  <si>
    <t>O11226</t>
  </si>
  <si>
    <t>O11227</t>
  </si>
  <si>
    <t>O11228</t>
  </si>
  <si>
    <t>O11229</t>
  </si>
  <si>
    <t>O11230</t>
  </si>
  <si>
    <t>O11231</t>
  </si>
  <si>
    <t>O11232</t>
  </si>
  <si>
    <t>O11233</t>
  </si>
  <si>
    <t>O11234</t>
  </si>
  <si>
    <t>O11235</t>
  </si>
  <si>
    <t>O11236</t>
  </si>
  <si>
    <t>O11237</t>
  </si>
  <si>
    <t>O11238</t>
  </si>
  <si>
    <t>O11239</t>
  </si>
  <si>
    <t>O11240</t>
  </si>
  <si>
    <t>O11241</t>
  </si>
  <si>
    <t>O11242</t>
  </si>
  <si>
    <t>O11243</t>
  </si>
  <si>
    <t>O11244</t>
  </si>
  <si>
    <t>O11245</t>
  </si>
  <si>
    <t>O11246</t>
  </si>
  <si>
    <t>O11247</t>
  </si>
  <si>
    <t>O11248</t>
  </si>
  <si>
    <t>O11249</t>
  </si>
  <si>
    <t>O11250</t>
  </si>
  <si>
    <t>O11251</t>
  </si>
  <si>
    <t>O11252</t>
  </si>
  <si>
    <t>O11253</t>
  </si>
  <si>
    <t>O11254</t>
  </si>
  <si>
    <t>O11255</t>
  </si>
  <si>
    <t>O11256</t>
  </si>
  <si>
    <t>O11257</t>
  </si>
  <si>
    <t>O11258</t>
  </si>
  <si>
    <t>O11259</t>
  </si>
  <si>
    <t>O11260</t>
  </si>
  <si>
    <t>O11261</t>
  </si>
  <si>
    <t>O11262</t>
  </si>
  <si>
    <t>O11263</t>
  </si>
  <si>
    <t>O11264</t>
  </si>
  <si>
    <t>O11265</t>
  </si>
  <si>
    <t>O11266</t>
  </si>
  <si>
    <t>O11267</t>
  </si>
  <si>
    <t>O11268</t>
  </si>
  <si>
    <t>O11269</t>
  </si>
  <si>
    <t>O11270</t>
  </si>
  <si>
    <t>O11271</t>
  </si>
  <si>
    <t>O11272</t>
  </si>
  <si>
    <t>O11273</t>
  </si>
  <si>
    <t>O11274</t>
  </si>
  <si>
    <t>O11275</t>
  </si>
  <si>
    <t>O11276</t>
  </si>
  <si>
    <t>O11277</t>
  </si>
  <si>
    <t>O11278</t>
  </si>
  <si>
    <t>O11279</t>
  </si>
  <si>
    <t>O11280</t>
  </si>
  <si>
    <t>O11281</t>
  </si>
  <si>
    <t>O11282</t>
  </si>
  <si>
    <t>O11283</t>
  </si>
  <si>
    <t>O11284</t>
  </si>
  <si>
    <t>O11285</t>
  </si>
  <si>
    <t>O11286</t>
  </si>
  <si>
    <t>O11287</t>
  </si>
  <si>
    <t>O11288</t>
  </si>
  <si>
    <t>O11289</t>
  </si>
  <si>
    <t>O11290</t>
  </si>
  <si>
    <t>O11291</t>
  </si>
  <si>
    <t>O11292</t>
  </si>
  <si>
    <t>O11293</t>
  </si>
  <si>
    <t>O11294</t>
  </si>
  <si>
    <t>O11295</t>
  </si>
  <si>
    <t>O11296</t>
  </si>
  <si>
    <t>O11297</t>
  </si>
  <si>
    <t>O11298</t>
  </si>
  <si>
    <t>O11299</t>
  </si>
  <si>
    <t>O11300</t>
  </si>
  <si>
    <t>O11301</t>
  </si>
  <si>
    <t>O11302</t>
  </si>
  <si>
    <t>O11303</t>
  </si>
  <si>
    <t>O11304</t>
  </si>
  <si>
    <t>O11305</t>
  </si>
  <si>
    <t>O11306</t>
  </si>
  <si>
    <t>O11307</t>
  </si>
  <si>
    <t>O11308</t>
  </si>
  <si>
    <t>O11309</t>
  </si>
  <si>
    <t>O11310</t>
  </si>
  <si>
    <t>O11311</t>
  </si>
  <si>
    <t>O11312</t>
  </si>
  <si>
    <t>O11313</t>
  </si>
  <si>
    <t>O11314</t>
  </si>
  <si>
    <t>O11315</t>
  </si>
  <si>
    <t>O11316</t>
  </si>
  <si>
    <t>O11317</t>
  </si>
  <si>
    <t>O11318</t>
  </si>
  <si>
    <t>O11319</t>
  </si>
  <si>
    <t>O11320</t>
  </si>
  <si>
    <t>O11321</t>
  </si>
  <si>
    <t>O11322</t>
  </si>
  <si>
    <t>O11323</t>
  </si>
  <si>
    <t>O11324</t>
  </si>
  <si>
    <t>O11325</t>
  </si>
  <si>
    <t>O11326</t>
  </si>
  <si>
    <t>O11327</t>
  </si>
  <si>
    <t>O11328</t>
  </si>
  <si>
    <t>O11329</t>
  </si>
  <si>
    <t>O11330</t>
  </si>
  <si>
    <t>O11331</t>
  </si>
  <si>
    <t>O11332</t>
  </si>
  <si>
    <t>O11333</t>
  </si>
  <si>
    <t>O11334</t>
  </si>
  <si>
    <t>O11335</t>
  </si>
  <si>
    <t>O11336</t>
  </si>
  <si>
    <t>O11337</t>
  </si>
  <si>
    <t>O11338</t>
  </si>
  <si>
    <t>O11339</t>
  </si>
  <si>
    <t>O11340</t>
  </si>
  <si>
    <t>O11341</t>
  </si>
  <si>
    <t>O11342</t>
  </si>
  <si>
    <t>O11343</t>
  </si>
  <si>
    <t>O11344</t>
  </si>
  <si>
    <t>O11345</t>
  </si>
  <si>
    <t>O11346</t>
  </si>
  <si>
    <t>O11347</t>
  </si>
  <si>
    <t>O11348</t>
  </si>
  <si>
    <t>O11349</t>
  </si>
  <si>
    <t>O11350</t>
  </si>
  <si>
    <t>O11351</t>
  </si>
  <si>
    <t>O11352</t>
  </si>
  <si>
    <t>O11353</t>
  </si>
  <si>
    <t>O11354</t>
  </si>
  <si>
    <t>O11355</t>
  </si>
  <si>
    <t>O11356</t>
  </si>
  <si>
    <t>O11357</t>
  </si>
  <si>
    <t>O11358</t>
  </si>
  <si>
    <t>O11359</t>
  </si>
  <si>
    <t>O11360</t>
  </si>
  <si>
    <t>O11361</t>
  </si>
  <si>
    <t>O11362</t>
  </si>
  <si>
    <t>O11363</t>
  </si>
  <si>
    <t>O11364</t>
  </si>
  <si>
    <t>O11365</t>
  </si>
  <si>
    <t>O11366</t>
  </si>
  <si>
    <t>O11367</t>
  </si>
  <si>
    <t>O11368</t>
  </si>
  <si>
    <t>O11369</t>
  </si>
  <si>
    <t>O11370</t>
  </si>
  <si>
    <t>O11371</t>
  </si>
  <si>
    <t>O11372</t>
  </si>
  <si>
    <t>O11373</t>
  </si>
  <si>
    <t>O11374</t>
  </si>
  <si>
    <t>O11375</t>
  </si>
  <si>
    <t>O11376</t>
  </si>
  <si>
    <t>O11377</t>
  </si>
  <si>
    <t>O11378</t>
  </si>
  <si>
    <t>O11379</t>
  </si>
  <si>
    <t>O11380</t>
  </si>
  <si>
    <t>O11381</t>
  </si>
  <si>
    <t>O11382</t>
  </si>
  <si>
    <t>O11383</t>
  </si>
  <si>
    <t>O11384</t>
  </si>
  <si>
    <t>O11385</t>
  </si>
  <si>
    <t>O11386</t>
  </si>
  <si>
    <t>O11387</t>
  </si>
  <si>
    <t>O11388</t>
  </si>
  <si>
    <t>O11389</t>
  </si>
  <si>
    <t>O11390</t>
  </si>
  <si>
    <t>O11391</t>
  </si>
  <si>
    <t>O11392</t>
  </si>
  <si>
    <t>O11393</t>
  </si>
  <si>
    <t>O11394</t>
  </si>
  <si>
    <t>O11395</t>
  </si>
  <si>
    <t>O11396</t>
  </si>
  <si>
    <t>O11397</t>
  </si>
  <si>
    <t>O11398</t>
  </si>
  <si>
    <t>O11399</t>
  </si>
  <si>
    <t>O11400</t>
  </si>
  <si>
    <t>O11401</t>
  </si>
  <si>
    <t>O11402</t>
  </si>
  <si>
    <t>O11403</t>
  </si>
  <si>
    <t>O11404</t>
  </si>
  <si>
    <t>O11405</t>
  </si>
  <si>
    <t>O11406</t>
  </si>
  <si>
    <t>O11407</t>
  </si>
  <si>
    <t>O11408</t>
  </si>
  <si>
    <t>O11409</t>
  </si>
  <si>
    <t>O11410</t>
  </si>
  <si>
    <t>O11411</t>
  </si>
  <si>
    <t>O11412</t>
  </si>
  <si>
    <t>O11413</t>
  </si>
  <si>
    <t>O11414</t>
  </si>
  <si>
    <t>O11415</t>
  </si>
  <si>
    <t>O11416</t>
  </si>
  <si>
    <t>O11417</t>
  </si>
  <si>
    <t>O11418</t>
  </si>
  <si>
    <t>O11419</t>
  </si>
  <si>
    <t>O11420</t>
  </si>
  <si>
    <t>O11421</t>
  </si>
  <si>
    <t>O11422</t>
  </si>
  <si>
    <t>O11423</t>
  </si>
  <si>
    <t>O11424</t>
  </si>
  <si>
    <t>O11425</t>
  </si>
  <si>
    <t>O11426</t>
  </si>
  <si>
    <t>O11427</t>
  </si>
  <si>
    <t>O11428</t>
  </si>
  <si>
    <t>O11429</t>
  </si>
  <si>
    <t>O11430</t>
  </si>
  <si>
    <t>O11431</t>
  </si>
  <si>
    <t>O11432</t>
  </si>
  <si>
    <t>O11433</t>
  </si>
  <si>
    <t>O11434</t>
  </si>
  <si>
    <t>O11435</t>
  </si>
  <si>
    <t>O11436</t>
  </si>
  <si>
    <t>O11437</t>
  </si>
  <si>
    <t>O11438</t>
  </si>
  <si>
    <t>O11439</t>
  </si>
  <si>
    <t>O11440</t>
  </si>
  <si>
    <t>O11441</t>
  </si>
  <si>
    <t>O11442</t>
  </si>
  <si>
    <t>O11443</t>
  </si>
  <si>
    <t>O11444</t>
  </si>
  <si>
    <t>O11445</t>
  </si>
  <si>
    <t>O11446</t>
  </si>
  <si>
    <t>O11447</t>
  </si>
  <si>
    <t>O11448</t>
  </si>
  <si>
    <t>O11449</t>
  </si>
  <si>
    <t>O11450</t>
  </si>
  <si>
    <t>O11451</t>
  </si>
  <si>
    <t>O11452</t>
  </si>
  <si>
    <t>O11453</t>
  </si>
  <si>
    <t>O11454</t>
  </si>
  <si>
    <t>O11455</t>
  </si>
  <si>
    <t>O11456</t>
  </si>
  <si>
    <t>O11457</t>
  </si>
  <si>
    <t>O11458</t>
  </si>
  <si>
    <t>O11459</t>
  </si>
  <si>
    <t>O11460</t>
  </si>
  <si>
    <t>O11461</t>
  </si>
  <si>
    <t>O11462</t>
  </si>
  <si>
    <t>O11463</t>
  </si>
  <si>
    <t>O11464</t>
  </si>
  <si>
    <t>O11465</t>
  </si>
  <si>
    <t>O11466</t>
  </si>
  <si>
    <t>O11467</t>
  </si>
  <si>
    <t>O11468</t>
  </si>
  <si>
    <t>O11469</t>
  </si>
  <si>
    <t>O11470</t>
  </si>
  <si>
    <t>O11471</t>
  </si>
  <si>
    <t>O11472</t>
  </si>
  <si>
    <t>O11473</t>
  </si>
  <si>
    <t>O11474</t>
  </si>
  <si>
    <t>O11475</t>
  </si>
  <si>
    <t>O11476</t>
  </si>
  <si>
    <t>O11477</t>
  </si>
  <si>
    <t>O11478</t>
  </si>
  <si>
    <t>O11479</t>
  </si>
  <si>
    <t>O11480</t>
  </si>
  <si>
    <t>O11481</t>
  </si>
  <si>
    <t>O11482</t>
  </si>
  <si>
    <t>O11483</t>
  </si>
  <si>
    <t>O11484</t>
  </si>
  <si>
    <t>O11485</t>
  </si>
  <si>
    <t>O11486</t>
  </si>
  <si>
    <t>O11487</t>
  </si>
  <si>
    <t>O11488</t>
  </si>
  <si>
    <t>O11489</t>
  </si>
  <si>
    <t>O11490</t>
  </si>
  <si>
    <t>O11491</t>
  </si>
  <si>
    <t>O11492</t>
  </si>
  <si>
    <t>O11493</t>
  </si>
  <si>
    <t>O11494</t>
  </si>
  <si>
    <t>O11495</t>
  </si>
  <si>
    <t>O11496</t>
  </si>
  <si>
    <t>O11497</t>
  </si>
  <si>
    <t>O11498</t>
  </si>
  <si>
    <t>O11499</t>
  </si>
  <si>
    <t>O11500</t>
  </si>
  <si>
    <t>O11501</t>
  </si>
  <si>
    <t>O11502</t>
  </si>
  <si>
    <t>O11503</t>
  </si>
  <si>
    <t>O11504</t>
  </si>
  <si>
    <t>O11505</t>
  </si>
  <si>
    <t>O11506</t>
  </si>
  <si>
    <t>O11507</t>
  </si>
  <si>
    <t>O11508</t>
  </si>
  <si>
    <t>O11509</t>
  </si>
  <si>
    <t>O11510</t>
  </si>
  <si>
    <t>O11511</t>
  </si>
  <si>
    <t>O11512</t>
  </si>
  <si>
    <t>O11513</t>
  </si>
  <si>
    <t>O11514</t>
  </si>
  <si>
    <t>O11515</t>
  </si>
  <si>
    <t>O11516</t>
  </si>
  <si>
    <t>O11517</t>
  </si>
  <si>
    <t>O11518</t>
  </si>
  <si>
    <t>O11519</t>
  </si>
  <si>
    <t>O11520</t>
  </si>
  <si>
    <t>O11521</t>
  </si>
  <si>
    <t>O11522</t>
  </si>
  <si>
    <t>O11523</t>
  </si>
  <si>
    <t>O11524</t>
  </si>
  <si>
    <t>O11525</t>
  </si>
  <si>
    <t>O11526</t>
  </si>
  <si>
    <t>O11527</t>
  </si>
  <si>
    <t>O11528</t>
  </si>
  <si>
    <t>O11529</t>
  </si>
  <si>
    <t>O11530</t>
  </si>
  <si>
    <t>O11531</t>
  </si>
  <si>
    <t>O11532</t>
  </si>
  <si>
    <t>O11533</t>
  </si>
  <si>
    <t>O11534</t>
  </si>
  <si>
    <t>O11535</t>
  </si>
  <si>
    <t>O11536</t>
  </si>
  <si>
    <t>O11537</t>
  </si>
  <si>
    <t>O11538</t>
  </si>
  <si>
    <t>O11539</t>
  </si>
  <si>
    <t>O11540</t>
  </si>
  <si>
    <t>O11541</t>
  </si>
  <si>
    <t>O11542</t>
  </si>
  <si>
    <t>O11543</t>
  </si>
  <si>
    <t>O11544</t>
  </si>
  <si>
    <t>O11545</t>
  </si>
  <si>
    <t>O11546</t>
  </si>
  <si>
    <t>O11547</t>
  </si>
  <si>
    <t>O11548</t>
  </si>
  <si>
    <t>O11549</t>
  </si>
  <si>
    <t>O11550</t>
  </si>
  <si>
    <t>O11551</t>
  </si>
  <si>
    <t>O11552</t>
  </si>
  <si>
    <t>O11553</t>
  </si>
  <si>
    <t>O11554</t>
  </si>
  <si>
    <t>O11555</t>
  </si>
  <si>
    <t>O11556</t>
  </si>
  <si>
    <t>O11557</t>
  </si>
  <si>
    <t>O11558</t>
  </si>
  <si>
    <t>O11559</t>
  </si>
  <si>
    <t>O11560</t>
  </si>
  <si>
    <t>O11561</t>
  </si>
  <si>
    <t>O11562</t>
  </si>
  <si>
    <t>O11563</t>
  </si>
  <si>
    <t>O11564</t>
  </si>
  <si>
    <t>O11565</t>
  </si>
  <si>
    <t>O11566</t>
  </si>
  <si>
    <t>O11567</t>
  </si>
  <si>
    <t>O11568</t>
  </si>
  <si>
    <t>O11569</t>
  </si>
  <si>
    <t>O11570</t>
  </si>
  <si>
    <t>O11571</t>
  </si>
  <si>
    <t>O11572</t>
  </si>
  <si>
    <t>O11573</t>
  </si>
  <si>
    <t>O11574</t>
  </si>
  <si>
    <t>O11575</t>
  </si>
  <si>
    <t>O11576</t>
  </si>
  <si>
    <t>O11577</t>
  </si>
  <si>
    <t>O11578</t>
  </si>
  <si>
    <t>O11579</t>
  </si>
  <si>
    <t>O11580</t>
  </si>
  <si>
    <t>O11581</t>
  </si>
  <si>
    <t>O11582</t>
  </si>
  <si>
    <t>O11583</t>
  </si>
  <si>
    <t>O11584</t>
  </si>
  <si>
    <t>O11585</t>
  </si>
  <si>
    <t>O11586</t>
  </si>
  <si>
    <t>O11587</t>
  </si>
  <si>
    <t>O11588</t>
  </si>
  <si>
    <t>O11589</t>
  </si>
  <si>
    <t>O11590</t>
  </si>
  <si>
    <t>O11591</t>
  </si>
  <si>
    <t>O11592</t>
  </si>
  <si>
    <t>O11593</t>
  </si>
  <si>
    <t>O11594</t>
  </si>
  <si>
    <t>O11595</t>
  </si>
  <si>
    <t>O11596</t>
  </si>
  <si>
    <t>O11597</t>
  </si>
  <si>
    <t>O11598</t>
  </si>
  <si>
    <t>O11599</t>
  </si>
  <si>
    <t>O11600</t>
  </si>
  <si>
    <t>O11601</t>
  </si>
  <si>
    <t>O11602</t>
  </si>
  <si>
    <t>O11603</t>
  </si>
  <si>
    <t>O11604</t>
  </si>
  <si>
    <t>O11605</t>
  </si>
  <si>
    <t>O11606</t>
  </si>
  <si>
    <t>O11607</t>
  </si>
  <si>
    <t>O11608</t>
  </si>
  <si>
    <t>O11609</t>
  </si>
  <si>
    <t>O11610</t>
  </si>
  <si>
    <t>O11611</t>
  </si>
  <si>
    <t>O11612</t>
  </si>
  <si>
    <t>O11613</t>
  </si>
  <si>
    <t>O11614</t>
  </si>
  <si>
    <t>O11615</t>
  </si>
  <si>
    <t>O11616</t>
  </si>
  <si>
    <t>O11617</t>
  </si>
  <si>
    <t>O11618</t>
  </si>
  <si>
    <t>O11619</t>
  </si>
  <si>
    <t>O11620</t>
  </si>
  <si>
    <t>O11621</t>
  </si>
  <si>
    <t>O11622</t>
  </si>
  <si>
    <t>O11623</t>
  </si>
  <si>
    <t>O11624</t>
  </si>
  <si>
    <t>O11625</t>
  </si>
  <si>
    <t>O11626</t>
  </si>
  <si>
    <t>O11627</t>
  </si>
  <si>
    <t>O11628</t>
  </si>
  <si>
    <t>O11629</t>
  </si>
  <si>
    <t>O11630</t>
  </si>
  <si>
    <t>O11631</t>
  </si>
  <si>
    <t>O11632</t>
  </si>
  <si>
    <t>O11633</t>
  </si>
  <si>
    <t>O11634</t>
  </si>
  <si>
    <t>O11635</t>
  </si>
  <si>
    <t>O11636</t>
  </si>
  <si>
    <t>O11637</t>
  </si>
  <si>
    <t>O11638</t>
  </si>
  <si>
    <t>O11639</t>
  </si>
  <si>
    <t>O11640</t>
  </si>
  <si>
    <t>O11641</t>
  </si>
  <si>
    <t>O11642</t>
  </si>
  <si>
    <t>O11643</t>
  </si>
  <si>
    <t>O11644</t>
  </si>
  <si>
    <t>O11645</t>
  </si>
  <si>
    <t>O11646</t>
  </si>
  <si>
    <t>O11647</t>
  </si>
  <si>
    <t>O11648</t>
  </si>
  <si>
    <t>O11649</t>
  </si>
  <si>
    <t>O11650</t>
  </si>
  <si>
    <t>O11651</t>
  </si>
  <si>
    <t>O11652</t>
  </si>
  <si>
    <t>O11653</t>
  </si>
  <si>
    <t>O11654</t>
  </si>
  <si>
    <t>O11655</t>
  </si>
  <si>
    <t>O11656</t>
  </si>
  <si>
    <t>O11657</t>
  </si>
  <si>
    <t>O11658</t>
  </si>
  <si>
    <t>O11659</t>
  </si>
  <si>
    <t>O11660</t>
  </si>
  <si>
    <t>O11661</t>
  </si>
  <si>
    <t>O11662</t>
  </si>
  <si>
    <t>O11663</t>
  </si>
  <si>
    <t>O11664</t>
  </si>
  <si>
    <t>O11665</t>
  </si>
  <si>
    <t>O11666</t>
  </si>
  <si>
    <t>O11667</t>
  </si>
  <si>
    <t>O11668</t>
  </si>
  <si>
    <t>O11669</t>
  </si>
  <si>
    <t>O11670</t>
  </si>
  <si>
    <t>O11671</t>
  </si>
  <si>
    <t>O11672</t>
  </si>
  <si>
    <t>O11673</t>
  </si>
  <si>
    <t>O11674</t>
  </si>
  <si>
    <t>O11675</t>
  </si>
  <si>
    <t>O11676</t>
  </si>
  <si>
    <t>O11677</t>
  </si>
  <si>
    <t>O11678</t>
  </si>
  <si>
    <t>O11679</t>
  </si>
  <si>
    <t>O11680</t>
  </si>
  <si>
    <t>O11681</t>
  </si>
  <si>
    <t>O11682</t>
  </si>
  <si>
    <t>O11683</t>
  </si>
  <si>
    <t>O11684</t>
  </si>
  <si>
    <t>O11685</t>
  </si>
  <si>
    <t>O11686</t>
  </si>
  <si>
    <t>O11687</t>
  </si>
  <si>
    <t>O11688</t>
  </si>
  <si>
    <t>O11689</t>
  </si>
  <si>
    <t>O11690</t>
  </si>
  <si>
    <t>O11691</t>
  </si>
  <si>
    <t>O11692</t>
  </si>
  <si>
    <t>O11693</t>
  </si>
  <si>
    <t>O11694</t>
  </si>
  <si>
    <t>O11695</t>
  </si>
  <si>
    <t>O11696</t>
  </si>
  <si>
    <t>O11697</t>
  </si>
  <si>
    <t>O11698</t>
  </si>
  <si>
    <t>O11699</t>
  </si>
  <si>
    <t>O11700</t>
  </si>
  <si>
    <t>O11701</t>
  </si>
  <si>
    <t>O11702</t>
  </si>
  <si>
    <t>O11703</t>
  </si>
  <si>
    <t>O11704</t>
  </si>
  <si>
    <t>O11705</t>
  </si>
  <si>
    <t>O11706</t>
  </si>
  <si>
    <t>O11707</t>
  </si>
  <si>
    <t>O11708</t>
  </si>
  <si>
    <t>O11709</t>
  </si>
  <si>
    <t>O11710</t>
  </si>
  <si>
    <t>O11711</t>
  </si>
  <si>
    <t>O11712</t>
  </si>
  <si>
    <t>O11713</t>
  </si>
  <si>
    <t>O11714</t>
  </si>
  <si>
    <t>O11715</t>
  </si>
  <si>
    <t>O11716</t>
  </si>
  <si>
    <t>O11717</t>
  </si>
  <si>
    <t>O11718</t>
  </si>
  <si>
    <t>O11719</t>
  </si>
  <si>
    <t>O11720</t>
  </si>
  <si>
    <t>O11721</t>
  </si>
  <si>
    <t>O11722</t>
  </si>
  <si>
    <t>O11723</t>
  </si>
  <si>
    <t>O11724</t>
  </si>
  <si>
    <t>O11725</t>
  </si>
  <si>
    <t>O11726</t>
  </si>
  <si>
    <t>O11727</t>
  </si>
  <si>
    <t>O11728</t>
  </si>
  <si>
    <t>O11729</t>
  </si>
  <si>
    <t>O11730</t>
  </si>
  <si>
    <t>O11731</t>
  </si>
  <si>
    <t>O11732</t>
  </si>
  <si>
    <t>O11733</t>
  </si>
  <si>
    <t>O11734</t>
  </si>
  <si>
    <t>O11735</t>
  </si>
  <si>
    <t>O11736</t>
  </si>
  <si>
    <t>O11737</t>
  </si>
  <si>
    <t>O11738</t>
  </si>
  <si>
    <t>O11739</t>
  </si>
  <si>
    <t>O11740</t>
  </si>
  <si>
    <t>O11741</t>
  </si>
  <si>
    <t>O11742</t>
  </si>
  <si>
    <t>O11743</t>
  </si>
  <si>
    <t>O11744</t>
  </si>
  <si>
    <t>O11745</t>
  </si>
  <si>
    <t>O11746</t>
  </si>
  <si>
    <t>O11747</t>
  </si>
  <si>
    <t>O11748</t>
  </si>
  <si>
    <t>O11749</t>
  </si>
  <si>
    <t>O11750</t>
  </si>
  <si>
    <t>O11751</t>
  </si>
  <si>
    <t>O11752</t>
  </si>
  <si>
    <t>O11753</t>
  </si>
  <si>
    <t>O11754</t>
  </si>
  <si>
    <t>O11755</t>
  </si>
  <si>
    <t>O11756</t>
  </si>
  <si>
    <t>O11757</t>
  </si>
  <si>
    <t>O11758</t>
  </si>
  <si>
    <t>O11759</t>
  </si>
  <si>
    <t>O11760</t>
  </si>
  <si>
    <t>O11761</t>
  </si>
  <si>
    <t>O11762</t>
  </si>
  <si>
    <t>O11763</t>
  </si>
  <si>
    <t>O11764</t>
  </si>
  <si>
    <t>O11765</t>
  </si>
  <si>
    <t>O11766</t>
  </si>
  <si>
    <t>O11767</t>
  </si>
  <si>
    <t>O11768</t>
  </si>
  <si>
    <t>O11769</t>
  </si>
  <si>
    <t>O11770</t>
  </si>
  <si>
    <t>O11771</t>
  </si>
  <si>
    <t>O11772</t>
  </si>
  <si>
    <t>O11773</t>
  </si>
  <si>
    <t>O11774</t>
  </si>
  <si>
    <t>O11775</t>
  </si>
  <si>
    <t>O11776</t>
  </si>
  <si>
    <t>O11777</t>
  </si>
  <si>
    <t>O11778</t>
  </si>
  <si>
    <t>O11779</t>
  </si>
  <si>
    <t>O11780</t>
  </si>
  <si>
    <t>O11781</t>
  </si>
  <si>
    <t>O11782</t>
  </si>
  <si>
    <t>O11783</t>
  </si>
  <si>
    <t>O11784</t>
  </si>
  <si>
    <t>O11785</t>
  </si>
  <si>
    <t>O11786</t>
  </si>
  <si>
    <t>O11787</t>
  </si>
  <si>
    <t>O11788</t>
  </si>
  <si>
    <t>O11789</t>
  </si>
  <si>
    <t>O11790</t>
  </si>
  <si>
    <t>O11791</t>
  </si>
  <si>
    <t>O11792</t>
  </si>
  <si>
    <t>O11793</t>
  </si>
  <si>
    <t>O11794</t>
  </si>
  <si>
    <t>O11795</t>
  </si>
  <si>
    <t>O11796</t>
  </si>
  <si>
    <t>O11797</t>
  </si>
  <si>
    <t>O11798</t>
  </si>
  <si>
    <t>O11799</t>
  </si>
  <si>
    <t>O11800</t>
  </si>
  <si>
    <t>O11801</t>
  </si>
  <si>
    <t>O11802</t>
  </si>
  <si>
    <t>O11803</t>
  </si>
  <si>
    <t>O11804</t>
  </si>
  <si>
    <t>O11805</t>
  </si>
  <si>
    <t>O11806</t>
  </si>
  <si>
    <t>O11807</t>
  </si>
  <si>
    <t>O11808</t>
  </si>
  <si>
    <t>O11809</t>
  </si>
  <si>
    <t>O11810</t>
  </si>
  <si>
    <t>O11811</t>
  </si>
  <si>
    <t>O11812</t>
  </si>
  <si>
    <t>O11813</t>
  </si>
  <si>
    <t>O11814</t>
  </si>
  <si>
    <t>O11815</t>
  </si>
  <si>
    <t>O11816</t>
  </si>
  <si>
    <t>O11817</t>
  </si>
  <si>
    <t>O11818</t>
  </si>
  <si>
    <t>O11819</t>
  </si>
  <si>
    <t>O11820</t>
  </si>
  <si>
    <t>O11821</t>
  </si>
  <si>
    <t>O11822</t>
  </si>
  <si>
    <t>O11823</t>
  </si>
  <si>
    <t>O11824</t>
  </si>
  <si>
    <t>O11825</t>
  </si>
  <si>
    <t>O11826</t>
  </si>
  <si>
    <t>O11827</t>
  </si>
  <si>
    <t>O11828</t>
  </si>
  <si>
    <t>O11829</t>
  </si>
  <si>
    <t>O11830</t>
  </si>
  <si>
    <t>O11831</t>
  </si>
  <si>
    <t>O11832</t>
  </si>
  <si>
    <t>O11833</t>
  </si>
  <si>
    <t>O11834</t>
  </si>
  <si>
    <t>O11835</t>
  </si>
  <si>
    <t>O11836</t>
  </si>
  <si>
    <t>O11837</t>
  </si>
  <si>
    <t>O11838</t>
  </si>
  <si>
    <t>O11839</t>
  </si>
  <si>
    <t>O11840</t>
  </si>
  <si>
    <t>O11841</t>
  </si>
  <si>
    <t>O11842</t>
  </si>
  <si>
    <t>O11843</t>
  </si>
  <si>
    <t>O11844</t>
  </si>
  <si>
    <t>O11845</t>
  </si>
  <si>
    <t>O11846</t>
  </si>
  <si>
    <t>O11847</t>
  </si>
  <si>
    <t>O11848</t>
  </si>
  <si>
    <t>O11849</t>
  </si>
  <si>
    <t>O11850</t>
  </si>
  <si>
    <t>O11851</t>
  </si>
  <si>
    <t>O11852</t>
  </si>
  <si>
    <t>O11853</t>
  </si>
  <si>
    <t>O11854</t>
  </si>
  <si>
    <t>O11855</t>
  </si>
  <si>
    <t>O11856</t>
  </si>
  <si>
    <t>O11857</t>
  </si>
  <si>
    <t>O11858</t>
  </si>
  <si>
    <t>O11859</t>
  </si>
  <si>
    <t>O11860</t>
  </si>
  <si>
    <t>O11861</t>
  </si>
  <si>
    <t>O11862</t>
  </si>
  <si>
    <t>O11863</t>
  </si>
  <si>
    <t>O11864</t>
  </si>
  <si>
    <t>O11865</t>
  </si>
  <si>
    <t>O11866</t>
  </si>
  <si>
    <t>O11867</t>
  </si>
  <si>
    <t>O11868</t>
  </si>
  <si>
    <t>O11869</t>
  </si>
  <si>
    <t>O11870</t>
  </si>
  <si>
    <t>O11871</t>
  </si>
  <si>
    <t>O11872</t>
  </si>
  <si>
    <t>O11873</t>
  </si>
  <si>
    <t>O11874</t>
  </si>
  <si>
    <t>O11875</t>
  </si>
  <si>
    <t>O11876</t>
  </si>
  <si>
    <t>O11877</t>
  </si>
  <si>
    <t>O11878</t>
  </si>
  <si>
    <t>O11879</t>
  </si>
  <si>
    <t>O11880</t>
  </si>
  <si>
    <t>O11881</t>
  </si>
  <si>
    <t>O11882</t>
  </si>
  <si>
    <t>O11883</t>
  </si>
  <si>
    <t>O11884</t>
  </si>
  <si>
    <t>O11885</t>
  </si>
  <si>
    <t>O11886</t>
  </si>
  <si>
    <t>O11887</t>
  </si>
  <si>
    <t>O11888</t>
  </si>
  <si>
    <t>O11889</t>
  </si>
  <si>
    <t>O11890</t>
  </si>
  <si>
    <t>O11891</t>
  </si>
  <si>
    <t>O11892</t>
  </si>
  <si>
    <t>O11893</t>
  </si>
  <si>
    <t>O11894</t>
  </si>
  <si>
    <t>O11895</t>
  </si>
  <si>
    <t>O11896</t>
  </si>
  <si>
    <t>O11897</t>
  </si>
  <si>
    <t>O11898</t>
  </si>
  <si>
    <t>O11899</t>
  </si>
  <si>
    <t>O11900</t>
  </si>
  <si>
    <t>O11901</t>
  </si>
  <si>
    <t>O11902</t>
  </si>
  <si>
    <t>O11903</t>
  </si>
  <si>
    <t>O11904</t>
  </si>
  <si>
    <t>O11905</t>
  </si>
  <si>
    <t>O11906</t>
  </si>
  <si>
    <t>O11907</t>
  </si>
  <si>
    <t>O11908</t>
  </si>
  <si>
    <t>O11909</t>
  </si>
  <si>
    <t>O11910</t>
  </si>
  <si>
    <t>O11911</t>
  </si>
  <si>
    <t>O11912</t>
  </si>
  <si>
    <t>O11913</t>
  </si>
  <si>
    <t>O11914</t>
  </si>
  <si>
    <t>O11915</t>
  </si>
  <si>
    <t>O11916</t>
  </si>
  <si>
    <t>O11917</t>
  </si>
  <si>
    <t>O11918</t>
  </si>
  <si>
    <t>O11919</t>
  </si>
  <si>
    <t>O11920</t>
  </si>
  <si>
    <t>O11921</t>
  </si>
  <si>
    <t>O11922</t>
  </si>
  <si>
    <t>O11923</t>
  </si>
  <si>
    <t>O11924</t>
  </si>
  <si>
    <t>O11925</t>
  </si>
  <si>
    <t>O11926</t>
  </si>
  <si>
    <t>O11927</t>
  </si>
  <si>
    <t>O11928</t>
  </si>
  <si>
    <t>O11929</t>
  </si>
  <si>
    <t>O11930</t>
  </si>
  <si>
    <t>O11931</t>
  </si>
  <si>
    <t>O11932</t>
  </si>
  <si>
    <t>O11933</t>
  </si>
  <si>
    <t>O11934</t>
  </si>
  <si>
    <t>O11935</t>
  </si>
  <si>
    <t>O11936</t>
  </si>
  <si>
    <t>O11937</t>
  </si>
  <si>
    <t>O11938</t>
  </si>
  <si>
    <t>O11939</t>
  </si>
  <si>
    <t>O11940</t>
  </si>
  <si>
    <t>O11941</t>
  </si>
  <si>
    <t>O11942</t>
  </si>
  <si>
    <t>O11943</t>
  </si>
  <si>
    <t>O11944</t>
  </si>
  <si>
    <t>O11945</t>
  </si>
  <si>
    <t>O11946</t>
  </si>
  <si>
    <t>O11947</t>
  </si>
  <si>
    <t>O11948</t>
  </si>
  <si>
    <t>O11949</t>
  </si>
  <si>
    <t>O11950</t>
  </si>
  <si>
    <t>O11951</t>
  </si>
  <si>
    <t>O11952</t>
  </si>
  <si>
    <t>O11953</t>
  </si>
  <si>
    <t>O11954</t>
  </si>
  <si>
    <t>O11955</t>
  </si>
  <si>
    <t>O11956</t>
  </si>
  <si>
    <t>O11957</t>
  </si>
  <si>
    <t>O11958</t>
  </si>
  <si>
    <t>O11959</t>
  </si>
  <si>
    <t>O11960</t>
  </si>
  <si>
    <t>O11961</t>
  </si>
  <si>
    <t>O11962</t>
  </si>
  <si>
    <t>O11963</t>
  </si>
  <si>
    <t>O11964</t>
  </si>
  <si>
    <t>O11965</t>
  </si>
  <si>
    <t>O11966</t>
  </si>
  <si>
    <t>O11967</t>
  </si>
  <si>
    <t>O11968</t>
  </si>
  <si>
    <t>O11969</t>
  </si>
  <si>
    <t>O11970</t>
  </si>
  <si>
    <t>O11971</t>
  </si>
  <si>
    <t>O11972</t>
  </si>
  <si>
    <t>O11973</t>
  </si>
  <si>
    <t>O11974</t>
  </si>
  <si>
    <t>O11975</t>
  </si>
  <si>
    <t>O11976</t>
  </si>
  <si>
    <t>O11977</t>
  </si>
  <si>
    <t>O11978</t>
  </si>
  <si>
    <t>O11979</t>
  </si>
  <si>
    <t>O11980</t>
  </si>
  <si>
    <t>O11981</t>
  </si>
  <si>
    <t>O11982</t>
  </si>
  <si>
    <t>O11983</t>
  </si>
  <si>
    <t>O11984</t>
  </si>
  <si>
    <t>O11985</t>
  </si>
  <si>
    <t>O11986</t>
  </si>
  <si>
    <t>O11987</t>
  </si>
  <si>
    <t>O11988</t>
  </si>
  <si>
    <t>O11989</t>
  </si>
  <si>
    <t>O11990</t>
  </si>
  <si>
    <t>O11991</t>
  </si>
  <si>
    <t>O11992</t>
  </si>
  <si>
    <t>O11993</t>
  </si>
  <si>
    <t>O11994</t>
  </si>
  <si>
    <t>O11995</t>
  </si>
  <si>
    <t>O11996</t>
  </si>
  <si>
    <t>O11997</t>
  </si>
  <si>
    <t>O11998</t>
  </si>
  <si>
    <t>O11999</t>
  </si>
  <si>
    <t>O12000</t>
  </si>
  <si>
    <t>6 | Ordrelinjer. 5.948 rækker</t>
  </si>
  <si>
    <t>Én række er én varelinje på en ordre. Kobl til ordre- og produktstamdata via ID.</t>
  </si>
  <si>
    <t>LinjeID</t>
  </si>
  <si>
    <t>Enhedspris</t>
  </si>
  <si>
    <t>Rabat</t>
  </si>
  <si>
    <t>Omsætning ekskl. moms</t>
  </si>
  <si>
    <t>Momssats</t>
  </si>
  <si>
    <t>Moms</t>
  </si>
  <si>
    <t>Omsætning inkl. moms</t>
  </si>
  <si>
    <t>Kostpris i alt</t>
  </si>
  <si>
    <t>Dækningsbidrag</t>
  </si>
  <si>
    <t>O10001-1</t>
  </si>
  <si>
    <t>O10001-2</t>
  </si>
  <si>
    <t>O10001-3</t>
  </si>
  <si>
    <t>O10001-4</t>
  </si>
  <si>
    <t>O10001-5</t>
  </si>
  <si>
    <t>O10002-1</t>
  </si>
  <si>
    <t>O10003-1</t>
  </si>
  <si>
    <t>O10003-2</t>
  </si>
  <si>
    <t>O10003-3</t>
  </si>
  <si>
    <t>O10003-4</t>
  </si>
  <si>
    <t>O10003-5</t>
  </si>
  <si>
    <t>O10004-1</t>
  </si>
  <si>
    <t>O10004-2</t>
  </si>
  <si>
    <t>O10004-3</t>
  </si>
  <si>
    <t>O10005-1</t>
  </si>
  <si>
    <t>O10006-1</t>
  </si>
  <si>
    <t>O10006-2</t>
  </si>
  <si>
    <t>O10006-3</t>
  </si>
  <si>
    <t>O10006-4</t>
  </si>
  <si>
    <t>O10006-5</t>
  </si>
  <si>
    <t>O10007-1</t>
  </si>
  <si>
    <t>O10007-2</t>
  </si>
  <si>
    <t>O10007-3</t>
  </si>
  <si>
    <t>O10007-4</t>
  </si>
  <si>
    <t>O10008-1</t>
  </si>
  <si>
    <t>O10008-2</t>
  </si>
  <si>
    <t>O10008-3</t>
  </si>
  <si>
    <t>O10009-1</t>
  </si>
  <si>
    <t>O10009-2</t>
  </si>
  <si>
    <t>O10010-1</t>
  </si>
  <si>
    <t>O10010-2</t>
  </si>
  <si>
    <t>O10010-3</t>
  </si>
  <si>
    <t>O10011-1</t>
  </si>
  <si>
    <t>O10011-2</t>
  </si>
  <si>
    <t>O10011-3</t>
  </si>
  <si>
    <t>O10011-4</t>
  </si>
  <si>
    <t>O10011-5</t>
  </si>
  <si>
    <t>O10012-1</t>
  </si>
  <si>
    <t>O10012-2</t>
  </si>
  <si>
    <t>O10012-3</t>
  </si>
  <si>
    <t>O10013-1</t>
  </si>
  <si>
    <t>O10013-2</t>
  </si>
  <si>
    <t>O10013-3</t>
  </si>
  <si>
    <t>O10013-4</t>
  </si>
  <si>
    <t>O10014-1</t>
  </si>
  <si>
    <t>O10014-2</t>
  </si>
  <si>
    <t>O10014-3</t>
  </si>
  <si>
    <t>O10015-1</t>
  </si>
  <si>
    <t>O10015-2</t>
  </si>
  <si>
    <t>O10015-3</t>
  </si>
  <si>
    <t>O10015-4</t>
  </si>
  <si>
    <t>O10015-5</t>
  </si>
  <si>
    <t>O10016-1</t>
  </si>
  <si>
    <t>O10017-1</t>
  </si>
  <si>
    <t>O10017-2</t>
  </si>
  <si>
    <t>O10017-3</t>
  </si>
  <si>
    <t>O10017-4</t>
  </si>
  <si>
    <t>O10018-1</t>
  </si>
  <si>
    <t>O10018-2</t>
  </si>
  <si>
    <t>O10018-3</t>
  </si>
  <si>
    <t>O10019-1</t>
  </si>
  <si>
    <t>O10019-2</t>
  </si>
  <si>
    <t>O10019-3</t>
  </si>
  <si>
    <t>O10020-1</t>
  </si>
  <si>
    <t>O10020-2</t>
  </si>
  <si>
    <t>O10020-3</t>
  </si>
  <si>
    <t>O10021-1</t>
  </si>
  <si>
    <t>O10021-2</t>
  </si>
  <si>
    <t>O10021-3</t>
  </si>
  <si>
    <t>O10021-4</t>
  </si>
  <si>
    <t>O10022-1</t>
  </si>
  <si>
    <t>O10023-1</t>
  </si>
  <si>
    <t>O10023-2</t>
  </si>
  <si>
    <t>O10023-3</t>
  </si>
  <si>
    <t>O10023-4</t>
  </si>
  <si>
    <t>O10023-5</t>
  </si>
  <si>
    <t>O10024-1</t>
  </si>
  <si>
    <t>O10025-1</t>
  </si>
  <si>
    <t>O10026-1</t>
  </si>
  <si>
    <t>O10026-2</t>
  </si>
  <si>
    <t>O10026-3</t>
  </si>
  <si>
    <t>O10027-1</t>
  </si>
  <si>
    <t>O10028-1</t>
  </si>
  <si>
    <t>O10028-2</t>
  </si>
  <si>
    <t>O10028-3</t>
  </si>
  <si>
    <t>O10029-1</t>
  </si>
  <si>
    <t>O10029-2</t>
  </si>
  <si>
    <t>O10029-3</t>
  </si>
  <si>
    <t>O10029-4</t>
  </si>
  <si>
    <t>O10030-1</t>
  </si>
  <si>
    <t>O10031-1</t>
  </si>
  <si>
    <t>O10031-2</t>
  </si>
  <si>
    <t>O10032-1</t>
  </si>
  <si>
    <t>O10032-2</t>
  </si>
  <si>
    <t>O10033-1</t>
  </si>
  <si>
    <t>O10033-2</t>
  </si>
  <si>
    <t>O10034-1</t>
  </si>
  <si>
    <t>O10034-2</t>
  </si>
  <si>
    <t>O10035-1</t>
  </si>
  <si>
    <t>O10035-2</t>
  </si>
  <si>
    <t>O10035-3</t>
  </si>
  <si>
    <t>O10036-1</t>
  </si>
  <si>
    <t>O10037-1</t>
  </si>
  <si>
    <t>O10037-2</t>
  </si>
  <si>
    <t>O10037-3</t>
  </si>
  <si>
    <t>O10038-1</t>
  </si>
  <si>
    <t>O10038-2</t>
  </si>
  <si>
    <t>O10038-3</t>
  </si>
  <si>
    <t>O10038-4</t>
  </si>
  <si>
    <t>O10038-5</t>
  </si>
  <si>
    <t>O10039-1</t>
  </si>
  <si>
    <t>O10039-2</t>
  </si>
  <si>
    <t>O10039-3</t>
  </si>
  <si>
    <t>O10039-4</t>
  </si>
  <si>
    <t>O10040-1</t>
  </si>
  <si>
    <t>O10040-2</t>
  </si>
  <si>
    <t>O10041-1</t>
  </si>
  <si>
    <t>O10041-2</t>
  </si>
  <si>
    <t>O10041-3</t>
  </si>
  <si>
    <t>O10041-4</t>
  </si>
  <si>
    <t>O10041-5</t>
  </si>
  <si>
    <t>O10042-1</t>
  </si>
  <si>
    <t>O10042-2</t>
  </si>
  <si>
    <t>O10042-3</t>
  </si>
  <si>
    <t>O10043-1</t>
  </si>
  <si>
    <t>O10044-1</t>
  </si>
  <si>
    <t>O10044-2</t>
  </si>
  <si>
    <t>O10044-3</t>
  </si>
  <si>
    <t>O10044-4</t>
  </si>
  <si>
    <t>O10045-1</t>
  </si>
  <si>
    <t>O10045-2</t>
  </si>
  <si>
    <t>O10046-1</t>
  </si>
  <si>
    <t>O10046-2</t>
  </si>
  <si>
    <t>O10047-1</t>
  </si>
  <si>
    <t>O10047-2</t>
  </si>
  <si>
    <t>O10047-3</t>
  </si>
  <si>
    <t>O10047-4</t>
  </si>
  <si>
    <t>O10048-1</t>
  </si>
  <si>
    <t>O10048-2</t>
  </si>
  <si>
    <t>O10048-3</t>
  </si>
  <si>
    <t>O10048-4</t>
  </si>
  <si>
    <t>O10048-5</t>
  </si>
  <si>
    <t>O10049-1</t>
  </si>
  <si>
    <t>O10050-1</t>
  </si>
  <si>
    <t>O10050-2</t>
  </si>
  <si>
    <t>O10051-1</t>
  </si>
  <si>
    <t>O10051-2</t>
  </si>
  <si>
    <t>O10051-3</t>
  </si>
  <si>
    <t>O10051-4</t>
  </si>
  <si>
    <t>O10051-5</t>
  </si>
  <si>
    <t>O10052-1</t>
  </si>
  <si>
    <t>O10053-1</t>
  </si>
  <si>
    <t>O10053-2</t>
  </si>
  <si>
    <t>O10053-3</t>
  </si>
  <si>
    <t>O10053-4</t>
  </si>
  <si>
    <t>O10053-5</t>
  </si>
  <si>
    <t>O10054-1</t>
  </si>
  <si>
    <t>O10055-1</t>
  </si>
  <si>
    <t>O10056-1</t>
  </si>
  <si>
    <t>O10057-1</t>
  </si>
  <si>
    <t>O10057-2</t>
  </si>
  <si>
    <t>O10058-1</t>
  </si>
  <si>
    <t>O10058-2</t>
  </si>
  <si>
    <t>O10058-3</t>
  </si>
  <si>
    <t>O10058-4</t>
  </si>
  <si>
    <t>O10059-1</t>
  </si>
  <si>
    <t>O10059-2</t>
  </si>
  <si>
    <t>O10059-3</t>
  </si>
  <si>
    <t>O10059-4</t>
  </si>
  <si>
    <t>O10059-5</t>
  </si>
  <si>
    <t>O10060-1</t>
  </si>
  <si>
    <t>O10060-2</t>
  </si>
  <si>
    <t>O10061-1</t>
  </si>
  <si>
    <t>O10061-2</t>
  </si>
  <si>
    <t>O10061-3</t>
  </si>
  <si>
    <t>O10061-4</t>
  </si>
  <si>
    <t>O10062-1</t>
  </si>
  <si>
    <t>O10063-1</t>
  </si>
  <si>
    <t>O10063-2</t>
  </si>
  <si>
    <t>O10063-3</t>
  </si>
  <si>
    <t>O10064-1</t>
  </si>
  <si>
    <t>O10064-2</t>
  </si>
  <si>
    <t>O10065-1</t>
  </si>
  <si>
    <t>O10065-2</t>
  </si>
  <si>
    <t>O10066-1</t>
  </si>
  <si>
    <t>O10066-2</t>
  </si>
  <si>
    <t>O10067-1</t>
  </si>
  <si>
    <t>O10067-2</t>
  </si>
  <si>
    <t>O10067-3</t>
  </si>
  <si>
    <t>O10067-4</t>
  </si>
  <si>
    <t>O10068-1</t>
  </si>
  <si>
    <t>O10068-2</t>
  </si>
  <si>
    <t>O10069-1</t>
  </si>
  <si>
    <t>O10069-2</t>
  </si>
  <si>
    <t>O10070-1</t>
  </si>
  <si>
    <t>O10070-2</t>
  </si>
  <si>
    <t>O10071-1</t>
  </si>
  <si>
    <t>O10071-2</t>
  </si>
  <si>
    <t>O10071-3</t>
  </si>
  <si>
    <t>O10071-4</t>
  </si>
  <si>
    <t>O10071-5</t>
  </si>
  <si>
    <t>O10072-1</t>
  </si>
  <si>
    <t>O10072-2</t>
  </si>
  <si>
    <t>O10072-3</t>
  </si>
  <si>
    <t>O10072-4</t>
  </si>
  <si>
    <t>O10072-5</t>
  </si>
  <si>
    <t>O10073-1</t>
  </si>
  <si>
    <t>O10073-2</t>
  </si>
  <si>
    <t>O10073-3</t>
  </si>
  <si>
    <t>O10073-4</t>
  </si>
  <si>
    <t>O10074-1</t>
  </si>
  <si>
    <t>O10074-2</t>
  </si>
  <si>
    <t>O10075-1</t>
  </si>
  <si>
    <t>O10075-2</t>
  </si>
  <si>
    <t>O10075-3</t>
  </si>
  <si>
    <t>O10076-1</t>
  </si>
  <si>
    <t>O10077-1</t>
  </si>
  <si>
    <t>O10077-2</t>
  </si>
  <si>
    <t>O10077-3</t>
  </si>
  <si>
    <t>O10078-1</t>
  </si>
  <si>
    <t>O10078-2</t>
  </si>
  <si>
    <t>O10079-1</t>
  </si>
  <si>
    <t>O10079-2</t>
  </si>
  <si>
    <t>O10080-1</t>
  </si>
  <si>
    <t>O10080-2</t>
  </si>
  <si>
    <t>O10080-3</t>
  </si>
  <si>
    <t>O10081-1</t>
  </si>
  <si>
    <t>O10082-1</t>
  </si>
  <si>
    <t>O10082-2</t>
  </si>
  <si>
    <t>O10083-1</t>
  </si>
  <si>
    <t>O10084-1</t>
  </si>
  <si>
    <t>O10085-1</t>
  </si>
  <si>
    <t>O10085-2</t>
  </si>
  <si>
    <t>O10085-3</t>
  </si>
  <si>
    <t>O10085-4</t>
  </si>
  <si>
    <t>O10085-5</t>
  </si>
  <si>
    <t>O10086-1</t>
  </si>
  <si>
    <t>O10086-2</t>
  </si>
  <si>
    <t>O10087-1</t>
  </si>
  <si>
    <t>O10087-2</t>
  </si>
  <si>
    <t>O10087-3</t>
  </si>
  <si>
    <t>O10088-1</t>
  </si>
  <si>
    <t>O10088-2</t>
  </si>
  <si>
    <t>O10088-3</t>
  </si>
  <si>
    <t>O10089-1</t>
  </si>
  <si>
    <t>O10089-2</t>
  </si>
  <si>
    <t>O10089-3</t>
  </si>
  <si>
    <t>O10089-4</t>
  </si>
  <si>
    <t>O10090-1</t>
  </si>
  <si>
    <t>O10090-2</t>
  </si>
  <si>
    <t>O10091-1</t>
  </si>
  <si>
    <t>O10091-2</t>
  </si>
  <si>
    <t>O10092-1</t>
  </si>
  <si>
    <t>O10092-2</t>
  </si>
  <si>
    <t>O10092-3</t>
  </si>
  <si>
    <t>O10093-1</t>
  </si>
  <si>
    <t>O10094-1</t>
  </si>
  <si>
    <t>O10094-2</t>
  </si>
  <si>
    <t>O10094-3</t>
  </si>
  <si>
    <t>O10094-4</t>
  </si>
  <si>
    <t>O10095-1</t>
  </si>
  <si>
    <t>O10095-2</t>
  </si>
  <si>
    <t>O10095-3</t>
  </si>
  <si>
    <t>O10095-4</t>
  </si>
  <si>
    <t>O10096-1</t>
  </si>
  <si>
    <t>O10096-2</t>
  </si>
  <si>
    <t>O10097-1</t>
  </si>
  <si>
    <t>O10097-2</t>
  </si>
  <si>
    <t>O10097-3</t>
  </si>
  <si>
    <t>O10097-4</t>
  </si>
  <si>
    <t>O10098-1</t>
  </si>
  <si>
    <t>O10098-2</t>
  </si>
  <si>
    <t>O10098-3</t>
  </si>
  <si>
    <t>O10098-4</t>
  </si>
  <si>
    <t>O10098-5</t>
  </si>
  <si>
    <t>O10099-1</t>
  </si>
  <si>
    <t>O10099-2</t>
  </si>
  <si>
    <t>O10099-3</t>
  </si>
  <si>
    <t>O10099-4</t>
  </si>
  <si>
    <t>O10100-1</t>
  </si>
  <si>
    <t>O10100-2</t>
  </si>
  <si>
    <t>O10100-3</t>
  </si>
  <si>
    <t>O10101-1</t>
  </si>
  <si>
    <t>O10101-2</t>
  </si>
  <si>
    <t>O10102-1</t>
  </si>
  <si>
    <t>O10102-2</t>
  </si>
  <si>
    <t>O10102-3</t>
  </si>
  <si>
    <t>O10102-4</t>
  </si>
  <si>
    <t>O10102-5</t>
  </si>
  <si>
    <t>O10103-1</t>
  </si>
  <si>
    <t>O10103-2</t>
  </si>
  <si>
    <t>O10103-3</t>
  </si>
  <si>
    <t>O10103-4</t>
  </si>
  <si>
    <t>O10104-1</t>
  </si>
  <si>
    <t>O10104-2</t>
  </si>
  <si>
    <t>O10104-3</t>
  </si>
  <si>
    <t>O10104-4</t>
  </si>
  <si>
    <t>O10105-1</t>
  </si>
  <si>
    <t>O10105-2</t>
  </si>
  <si>
    <t>O10105-3</t>
  </si>
  <si>
    <t>O10106-1</t>
  </si>
  <si>
    <t>O10107-1</t>
  </si>
  <si>
    <t>O10107-2</t>
  </si>
  <si>
    <t>O10107-3</t>
  </si>
  <si>
    <t>O10108-1</t>
  </si>
  <si>
    <t>O10109-1</t>
  </si>
  <si>
    <t>O10110-1</t>
  </si>
  <si>
    <t>O10110-2</t>
  </si>
  <si>
    <t>O10110-3</t>
  </si>
  <si>
    <t>O10110-4</t>
  </si>
  <si>
    <t>O10110-5</t>
  </si>
  <si>
    <t>O10111-1</t>
  </si>
  <si>
    <t>O10111-2</t>
  </si>
  <si>
    <t>O10111-3</t>
  </si>
  <si>
    <t>O10111-4</t>
  </si>
  <si>
    <t>O10112-1</t>
  </si>
  <si>
    <t>O10113-1</t>
  </si>
  <si>
    <t>O10114-1</t>
  </si>
  <si>
    <t>O10114-2</t>
  </si>
  <si>
    <t>O10114-3</t>
  </si>
  <si>
    <t>O10115-1</t>
  </si>
  <si>
    <t>O10115-2</t>
  </si>
  <si>
    <t>O10115-3</t>
  </si>
  <si>
    <t>O10115-4</t>
  </si>
  <si>
    <t>O10116-1</t>
  </si>
  <si>
    <t>O10116-2</t>
  </si>
  <si>
    <t>O10117-1</t>
  </si>
  <si>
    <t>O10117-2</t>
  </si>
  <si>
    <t>O10118-1</t>
  </si>
  <si>
    <t>O10118-2</t>
  </si>
  <si>
    <t>O10118-3</t>
  </si>
  <si>
    <t>O10119-1</t>
  </si>
  <si>
    <t>O10119-2</t>
  </si>
  <si>
    <t>O10119-3</t>
  </si>
  <si>
    <t>O10119-4</t>
  </si>
  <si>
    <t>O10119-5</t>
  </si>
  <si>
    <t>O10120-1</t>
  </si>
  <si>
    <t>O10120-2</t>
  </si>
  <si>
    <t>O10120-3</t>
  </si>
  <si>
    <t>O10121-1</t>
  </si>
  <si>
    <t>O10121-2</t>
  </si>
  <si>
    <t>O10121-3</t>
  </si>
  <si>
    <t>O10121-4</t>
  </si>
  <si>
    <t>O10122-1</t>
  </si>
  <si>
    <t>O10122-2</t>
  </si>
  <si>
    <t>O10122-3</t>
  </si>
  <si>
    <t>O10122-4</t>
  </si>
  <si>
    <t>O10123-1</t>
  </si>
  <si>
    <t>O10123-2</t>
  </si>
  <si>
    <t>O10123-3</t>
  </si>
  <si>
    <t>O10124-1</t>
  </si>
  <si>
    <t>O10124-2</t>
  </si>
  <si>
    <t>O10124-3</t>
  </si>
  <si>
    <t>O10124-4</t>
  </si>
  <si>
    <t>O10125-1</t>
  </si>
  <si>
    <t>O10125-2</t>
  </si>
  <si>
    <t>O10126-1</t>
  </si>
  <si>
    <t>O10127-1</t>
  </si>
  <si>
    <t>O10127-2</t>
  </si>
  <si>
    <t>O10127-3</t>
  </si>
  <si>
    <t>O10128-1</t>
  </si>
  <si>
    <t>O10128-2</t>
  </si>
  <si>
    <t>O10128-3</t>
  </si>
  <si>
    <t>O10128-4</t>
  </si>
  <si>
    <t>O10128-5</t>
  </si>
  <si>
    <t>O10129-1</t>
  </si>
  <si>
    <t>O10130-1</t>
  </si>
  <si>
    <t>O10130-2</t>
  </si>
  <si>
    <t>O10130-3</t>
  </si>
  <si>
    <t>O10130-4</t>
  </si>
  <si>
    <t>O10131-1</t>
  </si>
  <si>
    <t>O10131-2</t>
  </si>
  <si>
    <t>O10131-3</t>
  </si>
  <si>
    <t>O10132-1</t>
  </si>
  <si>
    <t>O10132-2</t>
  </si>
  <si>
    <t>O10132-3</t>
  </si>
  <si>
    <t>O10133-1</t>
  </si>
  <si>
    <t>O10133-2</t>
  </si>
  <si>
    <t>O10134-1</t>
  </si>
  <si>
    <t>O10134-2</t>
  </si>
  <si>
    <t>O10134-3</t>
  </si>
  <si>
    <t>O10135-1</t>
  </si>
  <si>
    <t>O10135-2</t>
  </si>
  <si>
    <t>O10135-3</t>
  </si>
  <si>
    <t>O10135-4</t>
  </si>
  <si>
    <t>O10135-5</t>
  </si>
  <si>
    <t>O10136-1</t>
  </si>
  <si>
    <t>O10136-2</t>
  </si>
  <si>
    <t>O10137-1</t>
  </si>
  <si>
    <t>O10138-1</t>
  </si>
  <si>
    <t>O10139-1</t>
  </si>
  <si>
    <t>O10139-2</t>
  </si>
  <si>
    <t>O10139-3</t>
  </si>
  <si>
    <t>O10139-4</t>
  </si>
  <si>
    <t>O10139-5</t>
  </si>
  <si>
    <t>O10140-1</t>
  </si>
  <si>
    <t>O10140-2</t>
  </si>
  <si>
    <t>O10141-1</t>
  </si>
  <si>
    <t>O10141-2</t>
  </si>
  <si>
    <t>O10142-1</t>
  </si>
  <si>
    <t>O10142-2</t>
  </si>
  <si>
    <t>O10142-3</t>
  </si>
  <si>
    <t>O10142-4</t>
  </si>
  <si>
    <t>O10142-5</t>
  </si>
  <si>
    <t>O10143-1</t>
  </si>
  <si>
    <t>O10143-2</t>
  </si>
  <si>
    <t>O10143-3</t>
  </si>
  <si>
    <t>O10144-1</t>
  </si>
  <si>
    <t>O10145-1</t>
  </si>
  <si>
    <t>O10145-2</t>
  </si>
  <si>
    <t>O10145-3</t>
  </si>
  <si>
    <t>O10145-4</t>
  </si>
  <si>
    <t>O10145-5</t>
  </si>
  <si>
    <t>O10146-1</t>
  </si>
  <si>
    <t>O10146-2</t>
  </si>
  <si>
    <t>O10146-3</t>
  </si>
  <si>
    <t>O10146-4</t>
  </si>
  <si>
    <t>O10146-5</t>
  </si>
  <si>
    <t>O10147-1</t>
  </si>
  <si>
    <t>O10147-2</t>
  </si>
  <si>
    <t>O10147-3</t>
  </si>
  <si>
    <t>O10148-1</t>
  </si>
  <si>
    <t>O10148-2</t>
  </si>
  <si>
    <t>O10148-3</t>
  </si>
  <si>
    <t>O10149-1</t>
  </si>
  <si>
    <t>O10149-2</t>
  </si>
  <si>
    <t>O10149-3</t>
  </si>
  <si>
    <t>O10150-1</t>
  </si>
  <si>
    <t>O10150-2</t>
  </si>
  <si>
    <t>O10150-3</t>
  </si>
  <si>
    <t>O10151-1</t>
  </si>
  <si>
    <t>O10151-2</t>
  </si>
  <si>
    <t>O10151-3</t>
  </si>
  <si>
    <t>O10152-1</t>
  </si>
  <si>
    <t>O10153-1</t>
  </si>
  <si>
    <t>O10153-2</t>
  </si>
  <si>
    <t>O10154-1</t>
  </si>
  <si>
    <t>O10155-1</t>
  </si>
  <si>
    <t>O10156-1</t>
  </si>
  <si>
    <t>O10157-1</t>
  </si>
  <si>
    <t>O10157-2</t>
  </si>
  <si>
    <t>O10157-3</t>
  </si>
  <si>
    <t>O10157-4</t>
  </si>
  <si>
    <t>O10158-1</t>
  </si>
  <si>
    <t>O10158-2</t>
  </si>
  <si>
    <t>O10159-1</t>
  </si>
  <si>
    <t>O10160-1</t>
  </si>
  <si>
    <t>O10161-1</t>
  </si>
  <si>
    <t>O10161-2</t>
  </si>
  <si>
    <t>O10161-3</t>
  </si>
  <si>
    <t>O10161-4</t>
  </si>
  <si>
    <t>O10162-1</t>
  </si>
  <si>
    <t>O10163-1</t>
  </si>
  <si>
    <t>O10163-2</t>
  </si>
  <si>
    <t>O10164-1</t>
  </si>
  <si>
    <t>O10164-2</t>
  </si>
  <si>
    <t>O10164-3</t>
  </si>
  <si>
    <t>O10164-4</t>
  </si>
  <si>
    <t>O10164-5</t>
  </si>
  <si>
    <t>O10165-1</t>
  </si>
  <si>
    <t>O10166-1</t>
  </si>
  <si>
    <t>O10167-1</t>
  </si>
  <si>
    <t>O10167-2</t>
  </si>
  <si>
    <t>O10167-3</t>
  </si>
  <si>
    <t>O10167-4</t>
  </si>
  <si>
    <t>O10167-5</t>
  </si>
  <si>
    <t>O10168-1</t>
  </si>
  <si>
    <t>O10169-1</t>
  </si>
  <si>
    <t>O10169-2</t>
  </si>
  <si>
    <t>O10169-3</t>
  </si>
  <si>
    <t>O10170-1</t>
  </si>
  <si>
    <t>O10170-2</t>
  </si>
  <si>
    <t>O10170-3</t>
  </si>
  <si>
    <t>O10171-1</t>
  </si>
  <si>
    <t>O10171-2</t>
  </si>
  <si>
    <t>O10171-3</t>
  </si>
  <si>
    <t>O10171-4</t>
  </si>
  <si>
    <t>O10171-5</t>
  </si>
  <si>
    <t>O10172-1</t>
  </si>
  <si>
    <t>O10172-2</t>
  </si>
  <si>
    <t>O10172-3</t>
  </si>
  <si>
    <t>O10172-4</t>
  </si>
  <si>
    <t>O10173-1</t>
  </si>
  <si>
    <t>O10174-1</t>
  </si>
  <si>
    <t>O10174-2</t>
  </si>
  <si>
    <t>O10174-3</t>
  </si>
  <si>
    <t>O10175-1</t>
  </si>
  <si>
    <t>O10175-2</t>
  </si>
  <si>
    <t>O10175-3</t>
  </si>
  <si>
    <t>O10175-4</t>
  </si>
  <si>
    <t>O10175-5</t>
  </si>
  <si>
    <t>O10176-1</t>
  </si>
  <si>
    <t>O10177-1</t>
  </si>
  <si>
    <t>O10177-2</t>
  </si>
  <si>
    <t>O10177-3</t>
  </si>
  <si>
    <t>O10178-1</t>
  </si>
  <si>
    <t>O10179-1</t>
  </si>
  <si>
    <t>O10179-2</t>
  </si>
  <si>
    <t>O10179-3</t>
  </si>
  <si>
    <t>O10180-1</t>
  </si>
  <si>
    <t>O10180-2</t>
  </si>
  <si>
    <t>O10180-3</t>
  </si>
  <si>
    <t>O10180-4</t>
  </si>
  <si>
    <t>O10181-1</t>
  </si>
  <si>
    <t>O10181-2</t>
  </si>
  <si>
    <t>O10182-1</t>
  </si>
  <si>
    <t>O10182-2</t>
  </si>
  <si>
    <t>O10183-1</t>
  </si>
  <si>
    <t>O10183-2</t>
  </si>
  <si>
    <t>O10183-3</t>
  </si>
  <si>
    <t>O10183-4</t>
  </si>
  <si>
    <t>O10183-5</t>
  </si>
  <si>
    <t>O10184-1</t>
  </si>
  <si>
    <t>O10184-2</t>
  </si>
  <si>
    <t>O10184-3</t>
  </si>
  <si>
    <t>O10184-4</t>
  </si>
  <si>
    <t>O10185-1</t>
  </si>
  <si>
    <t>O10186-1</t>
  </si>
  <si>
    <t>O10187-1</t>
  </si>
  <si>
    <t>O10188-1</t>
  </si>
  <si>
    <t>O10189-1</t>
  </si>
  <si>
    <t>O10189-2</t>
  </si>
  <si>
    <t>O10189-3</t>
  </si>
  <si>
    <t>O10189-4</t>
  </si>
  <si>
    <t>O10189-5</t>
  </si>
  <si>
    <t>O10190-1</t>
  </si>
  <si>
    <t>O10190-2</t>
  </si>
  <si>
    <t>O10191-1</t>
  </si>
  <si>
    <t>O10191-2</t>
  </si>
  <si>
    <t>O10191-3</t>
  </si>
  <si>
    <t>O10191-4</t>
  </si>
  <si>
    <t>O10192-1</t>
  </si>
  <si>
    <t>O10192-2</t>
  </si>
  <si>
    <t>O10192-3</t>
  </si>
  <si>
    <t>O10192-4</t>
  </si>
  <si>
    <t>O10193-1</t>
  </si>
  <si>
    <t>O10193-2</t>
  </si>
  <si>
    <t>O10193-3</t>
  </si>
  <si>
    <t>O10194-1</t>
  </si>
  <si>
    <t>O10194-2</t>
  </si>
  <si>
    <t>O10195-1</t>
  </si>
  <si>
    <t>O10195-2</t>
  </si>
  <si>
    <t>O10196-1</t>
  </si>
  <si>
    <t>O10196-2</t>
  </si>
  <si>
    <t>O10196-3</t>
  </si>
  <si>
    <t>O10196-4</t>
  </si>
  <si>
    <t>O10196-5</t>
  </si>
  <si>
    <t>O10197-1</t>
  </si>
  <si>
    <t>O10197-2</t>
  </si>
  <si>
    <t>O10197-3</t>
  </si>
  <si>
    <t>O10197-4</t>
  </si>
  <si>
    <t>O10197-5</t>
  </si>
  <si>
    <t>O10198-1</t>
  </si>
  <si>
    <t>O10198-2</t>
  </si>
  <si>
    <t>O10198-3</t>
  </si>
  <si>
    <t>O10199-1</t>
  </si>
  <si>
    <t>O10200-1</t>
  </si>
  <si>
    <t>O10201-1</t>
  </si>
  <si>
    <t>O10201-2</t>
  </si>
  <si>
    <t>O10201-3</t>
  </si>
  <si>
    <t>O10202-1</t>
  </si>
  <si>
    <t>O10202-2</t>
  </si>
  <si>
    <t>O10202-3</t>
  </si>
  <si>
    <t>O10203-1</t>
  </si>
  <si>
    <t>O10204-1</t>
  </si>
  <si>
    <t>O10205-1</t>
  </si>
  <si>
    <t>O10206-1</t>
  </si>
  <si>
    <t>O10206-2</t>
  </si>
  <si>
    <t>O10206-3</t>
  </si>
  <si>
    <t>O10206-4</t>
  </si>
  <si>
    <t>O10206-5</t>
  </si>
  <si>
    <t>O10207-1</t>
  </si>
  <si>
    <t>O10207-2</t>
  </si>
  <si>
    <t>O10207-3</t>
  </si>
  <si>
    <t>O10207-4</t>
  </si>
  <si>
    <t>O10207-5</t>
  </si>
  <si>
    <t>O10208-1</t>
  </si>
  <si>
    <t>O10208-2</t>
  </si>
  <si>
    <t>O10208-3</t>
  </si>
  <si>
    <t>O10208-4</t>
  </si>
  <si>
    <t>O10208-5</t>
  </si>
  <si>
    <t>O10209-1</t>
  </si>
  <si>
    <t>O10209-2</t>
  </si>
  <si>
    <t>O10210-1</t>
  </si>
  <si>
    <t>O10210-2</t>
  </si>
  <si>
    <t>O10210-3</t>
  </si>
  <si>
    <t>O10210-4</t>
  </si>
  <si>
    <t>O10210-5</t>
  </si>
  <si>
    <t>O10211-1</t>
  </si>
  <si>
    <t>O10212-1</t>
  </si>
  <si>
    <t>O10212-2</t>
  </si>
  <si>
    <t>O10213-1</t>
  </si>
  <si>
    <t>O10213-2</t>
  </si>
  <si>
    <t>O10213-3</t>
  </si>
  <si>
    <t>O10214-1</t>
  </si>
  <si>
    <t>O10214-2</t>
  </si>
  <si>
    <t>O10214-3</t>
  </si>
  <si>
    <t>O10214-4</t>
  </si>
  <si>
    <t>O10214-5</t>
  </si>
  <si>
    <t>O10215-1</t>
  </si>
  <si>
    <t>O10215-2</t>
  </si>
  <si>
    <t>O10216-1</t>
  </si>
  <si>
    <t>O10216-2</t>
  </si>
  <si>
    <t>O10216-3</t>
  </si>
  <si>
    <t>O10216-4</t>
  </si>
  <si>
    <t>O10216-5</t>
  </si>
  <si>
    <t>O10217-1</t>
  </si>
  <si>
    <t>O10217-2</t>
  </si>
  <si>
    <t>O10217-3</t>
  </si>
  <si>
    <t>O10217-4</t>
  </si>
  <si>
    <t>O10217-5</t>
  </si>
  <si>
    <t>O10218-1</t>
  </si>
  <si>
    <t>O10218-2</t>
  </si>
  <si>
    <t>O10218-3</t>
  </si>
  <si>
    <t>O10218-4</t>
  </si>
  <si>
    <t>O10219-1</t>
  </si>
  <si>
    <t>O10219-2</t>
  </si>
  <si>
    <t>O10219-3</t>
  </si>
  <si>
    <t>O10219-4</t>
  </si>
  <si>
    <t>O10219-5</t>
  </si>
  <si>
    <t>O10220-1</t>
  </si>
  <si>
    <t>O10220-2</t>
  </si>
  <si>
    <t>O10220-3</t>
  </si>
  <si>
    <t>O10220-4</t>
  </si>
  <si>
    <t>O10221-1</t>
  </si>
  <si>
    <t>O10222-1</t>
  </si>
  <si>
    <t>O10222-2</t>
  </si>
  <si>
    <t>O10223-1</t>
  </si>
  <si>
    <t>O10223-2</t>
  </si>
  <si>
    <t>O10224-1</t>
  </si>
  <si>
    <t>O10224-2</t>
  </si>
  <si>
    <t>O10224-3</t>
  </si>
  <si>
    <t>O10224-4</t>
  </si>
  <si>
    <t>O10224-5</t>
  </si>
  <si>
    <t>O10225-1</t>
  </si>
  <si>
    <t>O10226-1</t>
  </si>
  <si>
    <t>O10226-2</t>
  </si>
  <si>
    <t>O10227-1</t>
  </si>
  <si>
    <t>O10228-1</t>
  </si>
  <si>
    <t>O10229-1</t>
  </si>
  <si>
    <t>O10230-1</t>
  </si>
  <si>
    <t>O10230-2</t>
  </si>
  <si>
    <t>O10230-3</t>
  </si>
  <si>
    <t>O10230-4</t>
  </si>
  <si>
    <t>O10231-1</t>
  </si>
  <si>
    <t>O10231-2</t>
  </si>
  <si>
    <t>O10231-3</t>
  </si>
  <si>
    <t>O10231-4</t>
  </si>
  <si>
    <t>O10231-5</t>
  </si>
  <si>
    <t>O10232-1</t>
  </si>
  <si>
    <t>O10233-1</t>
  </si>
  <si>
    <t>O10233-2</t>
  </si>
  <si>
    <t>O10233-3</t>
  </si>
  <si>
    <t>O10234-1</t>
  </si>
  <si>
    <t>O10235-1</t>
  </si>
  <si>
    <t>O10235-2</t>
  </si>
  <si>
    <t>O10235-3</t>
  </si>
  <si>
    <t>O10236-1</t>
  </si>
  <si>
    <t>O10237-1</t>
  </si>
  <si>
    <t>O10237-2</t>
  </si>
  <si>
    <t>O10238-1</t>
  </si>
  <si>
    <t>O10238-2</t>
  </si>
  <si>
    <t>O10238-3</t>
  </si>
  <si>
    <t>O10238-4</t>
  </si>
  <si>
    <t>O10238-5</t>
  </si>
  <si>
    <t>O10239-1</t>
  </si>
  <si>
    <t>O10239-2</t>
  </si>
  <si>
    <t>O10239-3</t>
  </si>
  <si>
    <t>O10240-1</t>
  </si>
  <si>
    <t>O10240-2</t>
  </si>
  <si>
    <t>O10240-3</t>
  </si>
  <si>
    <t>O10241-1</t>
  </si>
  <si>
    <t>O10241-2</t>
  </si>
  <si>
    <t>O10242-1</t>
  </si>
  <si>
    <t>O10242-2</t>
  </si>
  <si>
    <t>O10242-3</t>
  </si>
  <si>
    <t>O10242-4</t>
  </si>
  <si>
    <t>O10243-1</t>
  </si>
  <si>
    <t>O10243-2</t>
  </si>
  <si>
    <t>O10243-3</t>
  </si>
  <si>
    <t>O10244-1</t>
  </si>
  <si>
    <t>O10244-2</t>
  </si>
  <si>
    <t>O10244-3</t>
  </si>
  <si>
    <t>O10245-1</t>
  </si>
  <si>
    <t>O10246-1</t>
  </si>
  <si>
    <t>O10247-1</t>
  </si>
  <si>
    <t>O10247-2</t>
  </si>
  <si>
    <t>O10247-3</t>
  </si>
  <si>
    <t>O10247-4</t>
  </si>
  <si>
    <t>O10248-1</t>
  </si>
  <si>
    <t>O10248-2</t>
  </si>
  <si>
    <t>O10249-1</t>
  </si>
  <si>
    <t>O10250-1</t>
  </si>
  <si>
    <t>O10250-2</t>
  </si>
  <si>
    <t>O10250-3</t>
  </si>
  <si>
    <t>O10250-4</t>
  </si>
  <si>
    <t>O10251-1</t>
  </si>
  <si>
    <t>O10251-2</t>
  </si>
  <si>
    <t>O10251-3</t>
  </si>
  <si>
    <t>O10252-1</t>
  </si>
  <si>
    <t>O10252-2</t>
  </si>
  <si>
    <t>O10252-3</t>
  </si>
  <si>
    <t>O10252-4</t>
  </si>
  <si>
    <t>O10252-5</t>
  </si>
  <si>
    <t>O10253-1</t>
  </si>
  <si>
    <t>O10253-2</t>
  </si>
  <si>
    <t>O10253-3</t>
  </si>
  <si>
    <t>O10254-1</t>
  </si>
  <si>
    <t>O10254-2</t>
  </si>
  <si>
    <t>O10254-3</t>
  </si>
  <si>
    <t>O10254-4</t>
  </si>
  <si>
    <t>O10254-5</t>
  </si>
  <si>
    <t>O10255-1</t>
  </si>
  <si>
    <t>O10256-1</t>
  </si>
  <si>
    <t>O10257-1</t>
  </si>
  <si>
    <t>O10258-1</t>
  </si>
  <si>
    <t>O10258-2</t>
  </si>
  <si>
    <t>O10258-3</t>
  </si>
  <si>
    <t>O10259-1</t>
  </si>
  <si>
    <t>O10259-2</t>
  </si>
  <si>
    <t>O10259-3</t>
  </si>
  <si>
    <t>O10259-4</t>
  </si>
  <si>
    <t>O10260-1</t>
  </si>
  <si>
    <t>O10260-2</t>
  </si>
  <si>
    <t>O10261-1</t>
  </si>
  <si>
    <t>O10261-2</t>
  </si>
  <si>
    <t>O10261-3</t>
  </si>
  <si>
    <t>O10262-1</t>
  </si>
  <si>
    <t>O10263-1</t>
  </si>
  <si>
    <t>O10264-1</t>
  </si>
  <si>
    <t>O10265-1</t>
  </si>
  <si>
    <t>O10265-2</t>
  </si>
  <si>
    <t>O10265-3</t>
  </si>
  <si>
    <t>O10266-1</t>
  </si>
  <si>
    <t>O10267-1</t>
  </si>
  <si>
    <t>O10267-2</t>
  </si>
  <si>
    <t>O10268-1</t>
  </si>
  <si>
    <t>O10268-2</t>
  </si>
  <si>
    <t>O10268-3</t>
  </si>
  <si>
    <t>O10268-4</t>
  </si>
  <si>
    <t>O10269-1</t>
  </si>
  <si>
    <t>O10270-1</t>
  </si>
  <si>
    <t>O10270-2</t>
  </si>
  <si>
    <t>O10270-3</t>
  </si>
  <si>
    <t>O10271-1</t>
  </si>
  <si>
    <t>O10271-2</t>
  </si>
  <si>
    <t>O10271-3</t>
  </si>
  <si>
    <t>O10271-4</t>
  </si>
  <si>
    <t>O10271-5</t>
  </si>
  <si>
    <t>O10272-1</t>
  </si>
  <si>
    <t>O10272-2</t>
  </si>
  <si>
    <t>O10272-3</t>
  </si>
  <si>
    <t>O10273-1</t>
  </si>
  <si>
    <t>O10273-2</t>
  </si>
  <si>
    <t>O10273-3</t>
  </si>
  <si>
    <t>O10273-4</t>
  </si>
  <si>
    <t>O10273-5</t>
  </si>
  <si>
    <t>O10274-1</t>
  </si>
  <si>
    <t>O10274-2</t>
  </si>
  <si>
    <t>O10275-1</t>
  </si>
  <si>
    <t>O10276-1</t>
  </si>
  <si>
    <t>O10277-1</t>
  </si>
  <si>
    <t>O10277-2</t>
  </si>
  <si>
    <t>O10278-1</t>
  </si>
  <si>
    <t>O10278-2</t>
  </si>
  <si>
    <t>O10278-3</t>
  </si>
  <si>
    <t>O10278-4</t>
  </si>
  <si>
    <t>O10279-1</t>
  </si>
  <si>
    <t>O10279-2</t>
  </si>
  <si>
    <t>O10279-3</t>
  </si>
  <si>
    <t>O10280-1</t>
  </si>
  <si>
    <t>O10280-2</t>
  </si>
  <si>
    <t>O10280-3</t>
  </si>
  <si>
    <t>O10280-4</t>
  </si>
  <si>
    <t>O10281-1</t>
  </si>
  <si>
    <t>O10282-1</t>
  </si>
  <si>
    <t>O10282-2</t>
  </si>
  <si>
    <t>O10282-3</t>
  </si>
  <si>
    <t>O10282-4</t>
  </si>
  <si>
    <t>O10283-1</t>
  </si>
  <si>
    <t>O10283-2</t>
  </si>
  <si>
    <t>O10283-3</t>
  </si>
  <si>
    <t>O10283-4</t>
  </si>
  <si>
    <t>O10283-5</t>
  </si>
  <si>
    <t>O10284-1</t>
  </si>
  <si>
    <t>O10284-2</t>
  </si>
  <si>
    <t>O10284-3</t>
  </si>
  <si>
    <t>O10284-4</t>
  </si>
  <si>
    <t>O10285-1</t>
  </si>
  <si>
    <t>O10285-2</t>
  </si>
  <si>
    <t>O10286-1</t>
  </si>
  <si>
    <t>O10286-2</t>
  </si>
  <si>
    <t>O10286-3</t>
  </si>
  <si>
    <t>O10287-1</t>
  </si>
  <si>
    <t>O10287-2</t>
  </si>
  <si>
    <t>O10287-3</t>
  </si>
  <si>
    <t>O10287-4</t>
  </si>
  <si>
    <t>O10287-5</t>
  </si>
  <si>
    <t>O10288-1</t>
  </si>
  <si>
    <t>O10288-2</t>
  </si>
  <si>
    <t>O10288-3</t>
  </si>
  <si>
    <t>O10288-4</t>
  </si>
  <si>
    <t>O10288-5</t>
  </si>
  <si>
    <t>O10289-1</t>
  </si>
  <si>
    <t>O10289-2</t>
  </si>
  <si>
    <t>O10289-3</t>
  </si>
  <si>
    <t>O10289-4</t>
  </si>
  <si>
    <t>O10289-5</t>
  </si>
  <si>
    <t>O10290-1</t>
  </si>
  <si>
    <t>O10290-2</t>
  </si>
  <si>
    <t>O10290-3</t>
  </si>
  <si>
    <t>O10290-4</t>
  </si>
  <si>
    <t>O10290-5</t>
  </si>
  <si>
    <t>O10291-1</t>
  </si>
  <si>
    <t>O10291-2</t>
  </si>
  <si>
    <t>O10291-3</t>
  </si>
  <si>
    <t>O10291-4</t>
  </si>
  <si>
    <t>O10291-5</t>
  </si>
  <si>
    <t>O10292-1</t>
  </si>
  <si>
    <t>O10293-1</t>
  </si>
  <si>
    <t>O10293-2</t>
  </si>
  <si>
    <t>O10294-1</t>
  </si>
  <si>
    <t>O10294-2</t>
  </si>
  <si>
    <t>O10295-1</t>
  </si>
  <si>
    <t>O10295-2</t>
  </si>
  <si>
    <t>O10295-3</t>
  </si>
  <si>
    <t>O10295-4</t>
  </si>
  <si>
    <t>O10295-5</t>
  </si>
  <si>
    <t>O10296-1</t>
  </si>
  <si>
    <t>O10297-1</t>
  </si>
  <si>
    <t>O10297-2</t>
  </si>
  <si>
    <t>O10297-3</t>
  </si>
  <si>
    <t>O10298-1</t>
  </si>
  <si>
    <t>O10299-1</t>
  </si>
  <si>
    <t>O10299-2</t>
  </si>
  <si>
    <t>O10299-3</t>
  </si>
  <si>
    <t>O10300-1</t>
  </si>
  <si>
    <t>O10300-2</t>
  </si>
  <si>
    <t>O10300-3</t>
  </si>
  <si>
    <t>O10300-4</t>
  </si>
  <si>
    <t>O10300-5</t>
  </si>
  <si>
    <t>O10301-1</t>
  </si>
  <si>
    <t>O10301-2</t>
  </si>
  <si>
    <t>O10301-3</t>
  </si>
  <si>
    <t>O10302-1</t>
  </si>
  <si>
    <t>O10302-2</t>
  </si>
  <si>
    <t>O10303-1</t>
  </si>
  <si>
    <t>O10303-2</t>
  </si>
  <si>
    <t>O10303-3</t>
  </si>
  <si>
    <t>O10304-1</t>
  </si>
  <si>
    <t>O10304-2</t>
  </si>
  <si>
    <t>O10304-3</t>
  </si>
  <si>
    <t>O10304-4</t>
  </si>
  <si>
    <t>O10304-5</t>
  </si>
  <si>
    <t>O10305-1</t>
  </si>
  <si>
    <t>O10305-2</t>
  </si>
  <si>
    <t>O10305-3</t>
  </si>
  <si>
    <t>O10305-4</t>
  </si>
  <si>
    <t>O10305-5</t>
  </si>
  <si>
    <t>O10306-1</t>
  </si>
  <si>
    <t>O10306-2</t>
  </si>
  <si>
    <t>O10306-3</t>
  </si>
  <si>
    <t>O10307-1</t>
  </si>
  <si>
    <t>O10307-2</t>
  </si>
  <si>
    <t>O10308-1</t>
  </si>
  <si>
    <t>O10308-2</t>
  </si>
  <si>
    <t>O10308-3</t>
  </si>
  <si>
    <t>O10308-4</t>
  </si>
  <si>
    <t>O10309-1</t>
  </si>
  <si>
    <t>O10310-1</t>
  </si>
  <si>
    <t>O10311-1</t>
  </si>
  <si>
    <t>O10312-1</t>
  </si>
  <si>
    <t>O10313-1</t>
  </si>
  <si>
    <t>O10313-2</t>
  </si>
  <si>
    <t>O10313-3</t>
  </si>
  <si>
    <t>O10314-1</t>
  </si>
  <si>
    <t>O10314-2</t>
  </si>
  <si>
    <t>O10314-3</t>
  </si>
  <si>
    <t>O10314-4</t>
  </si>
  <si>
    <t>O10314-5</t>
  </si>
  <si>
    <t>O10315-1</t>
  </si>
  <si>
    <t>O10315-2</t>
  </si>
  <si>
    <t>O10316-1</t>
  </si>
  <si>
    <t>O10316-2</t>
  </si>
  <si>
    <t>O10316-3</t>
  </si>
  <si>
    <t>O10317-1</t>
  </si>
  <si>
    <t>O10317-2</t>
  </si>
  <si>
    <t>O10317-3</t>
  </si>
  <si>
    <t>O10317-4</t>
  </si>
  <si>
    <t>O10318-1</t>
  </si>
  <si>
    <t>O10318-2</t>
  </si>
  <si>
    <t>O10318-3</t>
  </si>
  <si>
    <t>O10318-4</t>
  </si>
  <si>
    <t>O10319-1</t>
  </si>
  <si>
    <t>O10319-2</t>
  </si>
  <si>
    <t>O10319-3</t>
  </si>
  <si>
    <t>O10319-4</t>
  </si>
  <si>
    <t>O10319-5</t>
  </si>
  <si>
    <t>O10320-1</t>
  </si>
  <si>
    <t>O10320-2</t>
  </si>
  <si>
    <t>O10320-3</t>
  </si>
  <si>
    <t>O10320-4</t>
  </si>
  <si>
    <t>O10320-5</t>
  </si>
  <si>
    <t>O10321-1</t>
  </si>
  <si>
    <t>O10321-2</t>
  </si>
  <si>
    <t>O10321-3</t>
  </si>
  <si>
    <t>O10321-4</t>
  </si>
  <si>
    <t>O10322-1</t>
  </si>
  <si>
    <t>O10322-2</t>
  </si>
  <si>
    <t>O10322-3</t>
  </si>
  <si>
    <t>O10322-4</t>
  </si>
  <si>
    <t>O10323-1</t>
  </si>
  <si>
    <t>O10323-2</t>
  </si>
  <si>
    <t>O10323-3</t>
  </si>
  <si>
    <t>O10323-4</t>
  </si>
  <si>
    <t>O10323-5</t>
  </si>
  <si>
    <t>O10324-1</t>
  </si>
  <si>
    <t>O10324-2</t>
  </si>
  <si>
    <t>O10325-1</t>
  </si>
  <si>
    <t>O10325-2</t>
  </si>
  <si>
    <t>O10325-3</t>
  </si>
  <si>
    <t>O10325-4</t>
  </si>
  <si>
    <t>O10325-5</t>
  </si>
  <si>
    <t>O10326-1</t>
  </si>
  <si>
    <t>O10326-2</t>
  </si>
  <si>
    <t>O10327-1</t>
  </si>
  <si>
    <t>O10328-1</t>
  </si>
  <si>
    <t>O10328-2</t>
  </si>
  <si>
    <t>O10328-3</t>
  </si>
  <si>
    <t>O10329-1</t>
  </si>
  <si>
    <t>O10330-1</t>
  </si>
  <si>
    <t>O10330-2</t>
  </si>
  <si>
    <t>O10330-3</t>
  </si>
  <si>
    <t>O10330-4</t>
  </si>
  <si>
    <t>O10331-1</t>
  </si>
  <si>
    <t>O10331-2</t>
  </si>
  <si>
    <t>O10331-3</t>
  </si>
  <si>
    <t>O10332-1</t>
  </si>
  <si>
    <t>O10333-1</t>
  </si>
  <si>
    <t>O10333-2</t>
  </si>
  <si>
    <t>O10333-3</t>
  </si>
  <si>
    <t>O10333-4</t>
  </si>
  <si>
    <t>O10333-5</t>
  </si>
  <si>
    <t>O10334-1</t>
  </si>
  <si>
    <t>O10334-2</t>
  </si>
  <si>
    <t>O10334-3</t>
  </si>
  <si>
    <t>O10334-4</t>
  </si>
  <si>
    <t>O10334-5</t>
  </si>
  <si>
    <t>O10335-1</t>
  </si>
  <si>
    <t>O10335-2</t>
  </si>
  <si>
    <t>O10335-3</t>
  </si>
  <si>
    <t>O10335-4</t>
  </si>
  <si>
    <t>O10335-5</t>
  </si>
  <si>
    <t>O10336-1</t>
  </si>
  <si>
    <t>O10336-2</t>
  </si>
  <si>
    <t>O10336-3</t>
  </si>
  <si>
    <t>O10336-4</t>
  </si>
  <si>
    <t>O10337-1</t>
  </si>
  <si>
    <t>O10337-2</t>
  </si>
  <si>
    <t>O10337-3</t>
  </si>
  <si>
    <t>O10337-4</t>
  </si>
  <si>
    <t>O10338-1</t>
  </si>
  <si>
    <t>O10338-2</t>
  </si>
  <si>
    <t>O10338-3</t>
  </si>
  <si>
    <t>O10338-4</t>
  </si>
  <si>
    <t>O10338-5</t>
  </si>
  <si>
    <t>O10339-1</t>
  </si>
  <si>
    <t>O10340-1</t>
  </si>
  <si>
    <t>O10340-2</t>
  </si>
  <si>
    <t>O10340-3</t>
  </si>
  <si>
    <t>O10341-1</t>
  </si>
  <si>
    <t>O10341-2</t>
  </si>
  <si>
    <t>O10341-3</t>
  </si>
  <si>
    <t>O10341-4</t>
  </si>
  <si>
    <t>O10342-1</t>
  </si>
  <si>
    <t>O10342-2</t>
  </si>
  <si>
    <t>O10342-3</t>
  </si>
  <si>
    <t>O10342-4</t>
  </si>
  <si>
    <t>O10343-1</t>
  </si>
  <si>
    <t>O10343-2</t>
  </si>
  <si>
    <t>O10343-3</t>
  </si>
  <si>
    <t>O10343-4</t>
  </si>
  <si>
    <t>O10343-5</t>
  </si>
  <si>
    <t>O10344-1</t>
  </si>
  <si>
    <t>O10344-2</t>
  </si>
  <si>
    <t>O10345-1</t>
  </si>
  <si>
    <t>O10346-1</t>
  </si>
  <si>
    <t>O10346-2</t>
  </si>
  <si>
    <t>O10346-3</t>
  </si>
  <si>
    <t>O10346-4</t>
  </si>
  <si>
    <t>O10346-5</t>
  </si>
  <si>
    <t>O10347-1</t>
  </si>
  <si>
    <t>O10347-2</t>
  </si>
  <si>
    <t>O10348-1</t>
  </si>
  <si>
    <t>O10348-2</t>
  </si>
  <si>
    <t>O10348-3</t>
  </si>
  <si>
    <t>O10348-4</t>
  </si>
  <si>
    <t>O10348-5</t>
  </si>
  <si>
    <t>O10349-1</t>
  </si>
  <si>
    <t>O10349-2</t>
  </si>
  <si>
    <t>O10349-3</t>
  </si>
  <si>
    <t>O10349-4</t>
  </si>
  <si>
    <t>O10349-5</t>
  </si>
  <si>
    <t>O10350-1</t>
  </si>
  <si>
    <t>O10350-2</t>
  </si>
  <si>
    <t>O10350-3</t>
  </si>
  <si>
    <t>O10350-4</t>
  </si>
  <si>
    <t>O10350-5</t>
  </si>
  <si>
    <t>O10351-1</t>
  </si>
  <si>
    <t>O10352-1</t>
  </si>
  <si>
    <t>O10352-2</t>
  </si>
  <si>
    <t>O10352-3</t>
  </si>
  <si>
    <t>O10353-1</t>
  </si>
  <si>
    <t>O10353-2</t>
  </si>
  <si>
    <t>O10354-1</t>
  </si>
  <si>
    <t>O10354-2</t>
  </si>
  <si>
    <t>O10355-1</t>
  </si>
  <si>
    <t>O10355-2</t>
  </si>
  <si>
    <t>O10355-3</t>
  </si>
  <si>
    <t>O10356-1</t>
  </si>
  <si>
    <t>O10356-2</t>
  </si>
  <si>
    <t>O10356-3</t>
  </si>
  <si>
    <t>O10356-4</t>
  </si>
  <si>
    <t>O10357-1</t>
  </si>
  <si>
    <t>O10357-2</t>
  </si>
  <si>
    <t>O10357-3</t>
  </si>
  <si>
    <t>O10357-4</t>
  </si>
  <si>
    <t>O10358-1</t>
  </si>
  <si>
    <t>O10358-2</t>
  </si>
  <si>
    <t>O10359-1</t>
  </si>
  <si>
    <t>O10360-1</t>
  </si>
  <si>
    <t>O10361-1</t>
  </si>
  <si>
    <t>O10361-2</t>
  </si>
  <si>
    <t>O10361-3</t>
  </si>
  <si>
    <t>O10362-1</t>
  </si>
  <si>
    <t>O10362-2</t>
  </si>
  <si>
    <t>O10363-1</t>
  </si>
  <si>
    <t>O10363-2</t>
  </si>
  <si>
    <t>O10363-3</t>
  </si>
  <si>
    <t>O10364-1</t>
  </si>
  <si>
    <t>O10364-2</t>
  </si>
  <si>
    <t>O10365-1</t>
  </si>
  <si>
    <t>O10365-2</t>
  </si>
  <si>
    <t>O10365-3</t>
  </si>
  <si>
    <t>O10366-1</t>
  </si>
  <si>
    <t>O10366-2</t>
  </si>
  <si>
    <t>O10367-1</t>
  </si>
  <si>
    <t>O10368-1</t>
  </si>
  <si>
    <t>O10368-2</t>
  </si>
  <si>
    <t>O10369-1</t>
  </si>
  <si>
    <t>O10369-2</t>
  </si>
  <si>
    <t>O10369-3</t>
  </si>
  <si>
    <t>O10370-1</t>
  </si>
  <si>
    <t>O10370-2</t>
  </si>
  <si>
    <t>O10370-3</t>
  </si>
  <si>
    <t>O10371-1</t>
  </si>
  <si>
    <t>O10371-2</t>
  </si>
  <si>
    <t>O10371-3</t>
  </si>
  <si>
    <t>O10371-4</t>
  </si>
  <si>
    <t>O10372-1</t>
  </si>
  <si>
    <t>O10372-2</t>
  </si>
  <si>
    <t>O10372-3</t>
  </si>
  <si>
    <t>O10372-4</t>
  </si>
  <si>
    <t>O10372-5</t>
  </si>
  <si>
    <t>O10373-1</t>
  </si>
  <si>
    <t>O10373-2</t>
  </si>
  <si>
    <t>O10374-1</t>
  </si>
  <si>
    <t>O10374-2</t>
  </si>
  <si>
    <t>O10374-3</t>
  </si>
  <si>
    <t>O10374-4</t>
  </si>
  <si>
    <t>O10375-1</t>
  </si>
  <si>
    <t>O10375-2</t>
  </si>
  <si>
    <t>O10375-3</t>
  </si>
  <si>
    <t>O10376-1</t>
  </si>
  <si>
    <t>O10377-1</t>
  </si>
  <si>
    <t>O10377-2</t>
  </si>
  <si>
    <t>O10377-3</t>
  </si>
  <si>
    <t>O10377-4</t>
  </si>
  <si>
    <t>O10378-1</t>
  </si>
  <si>
    <t>O10378-2</t>
  </si>
  <si>
    <t>O10379-1</t>
  </si>
  <si>
    <t>O10379-2</t>
  </si>
  <si>
    <t>O10380-1</t>
  </si>
  <si>
    <t>O10380-2</t>
  </si>
  <si>
    <t>O10380-3</t>
  </si>
  <si>
    <t>O10380-4</t>
  </si>
  <si>
    <t>O10380-5</t>
  </si>
  <si>
    <t>O10381-1</t>
  </si>
  <si>
    <t>O10381-2</t>
  </si>
  <si>
    <t>O10382-1</t>
  </si>
  <si>
    <t>O10383-1</t>
  </si>
  <si>
    <t>O10383-2</t>
  </si>
  <si>
    <t>O10383-3</t>
  </si>
  <si>
    <t>O10383-4</t>
  </si>
  <si>
    <t>O10384-1</t>
  </si>
  <si>
    <t>O10384-2</t>
  </si>
  <si>
    <t>O10384-3</t>
  </si>
  <si>
    <t>O10384-4</t>
  </si>
  <si>
    <t>O10385-1</t>
  </si>
  <si>
    <t>O10385-2</t>
  </si>
  <si>
    <t>O10385-3</t>
  </si>
  <si>
    <t>O10386-1</t>
  </si>
  <si>
    <t>O10386-2</t>
  </si>
  <si>
    <t>O10386-3</t>
  </si>
  <si>
    <t>O10386-4</t>
  </si>
  <si>
    <t>O10386-5</t>
  </si>
  <si>
    <t>O10387-1</t>
  </si>
  <si>
    <t>O10388-1</t>
  </si>
  <si>
    <t>O10388-2</t>
  </si>
  <si>
    <t>O10388-3</t>
  </si>
  <si>
    <t>O10388-4</t>
  </si>
  <si>
    <t>O10388-5</t>
  </si>
  <si>
    <t>O10389-1</t>
  </si>
  <si>
    <t>O10389-2</t>
  </si>
  <si>
    <t>O10389-3</t>
  </si>
  <si>
    <t>O10390-1</t>
  </si>
  <si>
    <t>O10391-1</t>
  </si>
  <si>
    <t>O10391-2</t>
  </si>
  <si>
    <t>O10391-3</t>
  </si>
  <si>
    <t>O10392-1</t>
  </si>
  <si>
    <t>O10393-1</t>
  </si>
  <si>
    <t>O10393-2</t>
  </si>
  <si>
    <t>O10394-1</t>
  </si>
  <si>
    <t>O10394-2</t>
  </si>
  <si>
    <t>O10394-3</t>
  </si>
  <si>
    <t>O10395-1</t>
  </si>
  <si>
    <t>O10395-2</t>
  </si>
  <si>
    <t>O10396-1</t>
  </si>
  <si>
    <t>O10396-2</t>
  </si>
  <si>
    <t>O10397-1</t>
  </si>
  <si>
    <t>O10397-2</t>
  </si>
  <si>
    <t>O10397-3</t>
  </si>
  <si>
    <t>O10397-4</t>
  </si>
  <si>
    <t>O10398-1</t>
  </si>
  <si>
    <t>O10399-1</t>
  </si>
  <si>
    <t>O10399-2</t>
  </si>
  <si>
    <t>O10399-3</t>
  </si>
  <si>
    <t>O10399-4</t>
  </si>
  <si>
    <t>O10399-5</t>
  </si>
  <si>
    <t>O10400-1</t>
  </si>
  <si>
    <t>O10400-2</t>
  </si>
  <si>
    <t>O10400-3</t>
  </si>
  <si>
    <t>O10400-4</t>
  </si>
  <si>
    <t>O10400-5</t>
  </si>
  <si>
    <t>O10401-1</t>
  </si>
  <si>
    <t>O10401-2</t>
  </si>
  <si>
    <t>O10401-3</t>
  </si>
  <si>
    <t>O10402-1</t>
  </si>
  <si>
    <t>O10402-2</t>
  </si>
  <si>
    <t>O10402-3</t>
  </si>
  <si>
    <t>O10403-1</t>
  </si>
  <si>
    <t>O10404-1</t>
  </si>
  <si>
    <t>O10404-2</t>
  </si>
  <si>
    <t>O10405-1</t>
  </si>
  <si>
    <t>O10405-2</t>
  </si>
  <si>
    <t>O10406-1</t>
  </si>
  <si>
    <t>O10406-2</t>
  </si>
  <si>
    <t>O10406-3</t>
  </si>
  <si>
    <t>O10406-4</t>
  </si>
  <si>
    <t>O10406-5</t>
  </si>
  <si>
    <t>O10407-1</t>
  </si>
  <si>
    <t>O10407-2</t>
  </si>
  <si>
    <t>O10407-3</t>
  </si>
  <si>
    <t>O10407-4</t>
  </si>
  <si>
    <t>O10408-1</t>
  </si>
  <si>
    <t>O10408-2</t>
  </si>
  <si>
    <t>O10409-1</t>
  </si>
  <si>
    <t>O10409-2</t>
  </si>
  <si>
    <t>O10410-1</t>
  </si>
  <si>
    <t>O10410-2</t>
  </si>
  <si>
    <t>O10410-3</t>
  </si>
  <si>
    <t>O10411-1</t>
  </si>
  <si>
    <t>O10411-2</t>
  </si>
  <si>
    <t>O10411-3</t>
  </si>
  <si>
    <t>O10412-1</t>
  </si>
  <si>
    <t>O10412-2</t>
  </si>
  <si>
    <t>O10413-1</t>
  </si>
  <si>
    <t>O10413-2</t>
  </si>
  <si>
    <t>O10413-3</t>
  </si>
  <si>
    <t>O10414-1</t>
  </si>
  <si>
    <t>O10414-2</t>
  </si>
  <si>
    <t>O10414-3</t>
  </si>
  <si>
    <t>O10414-4</t>
  </si>
  <si>
    <t>O10414-5</t>
  </si>
  <si>
    <t>O10415-1</t>
  </si>
  <si>
    <t>O10415-2</t>
  </si>
  <si>
    <t>O10415-3</t>
  </si>
  <si>
    <t>O10415-4</t>
  </si>
  <si>
    <t>O10416-1</t>
  </si>
  <si>
    <t>O10416-2</t>
  </si>
  <si>
    <t>O10416-3</t>
  </si>
  <si>
    <t>O10416-4</t>
  </si>
  <si>
    <t>O10417-1</t>
  </si>
  <si>
    <t>O10417-2</t>
  </si>
  <si>
    <t>O10417-3</t>
  </si>
  <si>
    <t>O10417-4</t>
  </si>
  <si>
    <t>O10417-5</t>
  </si>
  <si>
    <t>O10418-1</t>
  </si>
  <si>
    <t>O10418-2</t>
  </si>
  <si>
    <t>O10418-3</t>
  </si>
  <si>
    <t>O10419-1</t>
  </si>
  <si>
    <t>O10419-2</t>
  </si>
  <si>
    <t>O10420-1</t>
  </si>
  <si>
    <t>O10420-2</t>
  </si>
  <si>
    <t>O10420-3</t>
  </si>
  <si>
    <t>O10420-4</t>
  </si>
  <si>
    <t>O10420-5</t>
  </si>
  <si>
    <t>O10421-1</t>
  </si>
  <si>
    <t>O10422-1</t>
  </si>
  <si>
    <t>O10422-2</t>
  </si>
  <si>
    <t>O10422-3</t>
  </si>
  <si>
    <t>O10422-4</t>
  </si>
  <si>
    <t>O10422-5</t>
  </si>
  <si>
    <t>O10423-1</t>
  </si>
  <si>
    <t>O10423-2</t>
  </si>
  <si>
    <t>O10423-3</t>
  </si>
  <si>
    <t>O10424-1</t>
  </si>
  <si>
    <t>O10424-2</t>
  </si>
  <si>
    <t>O10424-3</t>
  </si>
  <si>
    <t>O10424-4</t>
  </si>
  <si>
    <t>O10424-5</t>
  </si>
  <si>
    <t>O10425-1</t>
  </si>
  <si>
    <t>O10426-1</t>
  </si>
  <si>
    <t>O10426-2</t>
  </si>
  <si>
    <t>O10426-3</t>
  </si>
  <si>
    <t>O10426-4</t>
  </si>
  <si>
    <t>O10426-5</t>
  </si>
  <si>
    <t>O10427-1</t>
  </si>
  <si>
    <t>O10427-2</t>
  </si>
  <si>
    <t>O10427-3</t>
  </si>
  <si>
    <t>O10427-4</t>
  </si>
  <si>
    <t>O10428-1</t>
  </si>
  <si>
    <t>O10428-2</t>
  </si>
  <si>
    <t>O10429-1</t>
  </si>
  <si>
    <t>O10429-2</t>
  </si>
  <si>
    <t>O10430-1</t>
  </si>
  <si>
    <t>O10430-2</t>
  </si>
  <si>
    <t>O10430-3</t>
  </si>
  <si>
    <t>O10430-4</t>
  </si>
  <si>
    <t>O10430-5</t>
  </si>
  <si>
    <t>O10431-1</t>
  </si>
  <si>
    <t>O10431-2</t>
  </si>
  <si>
    <t>O10431-3</t>
  </si>
  <si>
    <t>O10432-1</t>
  </si>
  <si>
    <t>O10432-2</t>
  </si>
  <si>
    <t>O10432-3</t>
  </si>
  <si>
    <t>O10432-4</t>
  </si>
  <si>
    <t>O10432-5</t>
  </si>
  <si>
    <t>O10433-1</t>
  </si>
  <si>
    <t>O10433-2</t>
  </si>
  <si>
    <t>O10434-1</t>
  </si>
  <si>
    <t>O10434-2</t>
  </si>
  <si>
    <t>O10434-3</t>
  </si>
  <si>
    <t>O10434-4</t>
  </si>
  <si>
    <t>O10434-5</t>
  </si>
  <si>
    <t>O10435-1</t>
  </si>
  <si>
    <t>O10435-2</t>
  </si>
  <si>
    <t>O10435-3</t>
  </si>
  <si>
    <t>O10436-1</t>
  </si>
  <si>
    <t>O10436-2</t>
  </si>
  <si>
    <t>O10436-3</t>
  </si>
  <si>
    <t>O10436-4</t>
  </si>
  <si>
    <t>O10437-1</t>
  </si>
  <si>
    <t>O10438-1</t>
  </si>
  <si>
    <t>O10439-1</t>
  </si>
  <si>
    <t>O10439-2</t>
  </si>
  <si>
    <t>O10440-1</t>
  </si>
  <si>
    <t>O10441-1</t>
  </si>
  <si>
    <t>O10441-2</t>
  </si>
  <si>
    <t>O10442-1</t>
  </si>
  <si>
    <t>O10443-1</t>
  </si>
  <si>
    <t>O10443-2</t>
  </si>
  <si>
    <t>O10444-1</t>
  </si>
  <si>
    <t>O10444-2</t>
  </si>
  <si>
    <t>O10444-3</t>
  </si>
  <si>
    <t>O10444-4</t>
  </si>
  <si>
    <t>O10444-5</t>
  </si>
  <si>
    <t>O10445-1</t>
  </si>
  <si>
    <t>O10445-2</t>
  </si>
  <si>
    <t>O10446-1</t>
  </si>
  <si>
    <t>O10446-2</t>
  </si>
  <si>
    <t>O10447-1</t>
  </si>
  <si>
    <t>O10448-1</t>
  </si>
  <si>
    <t>O10448-2</t>
  </si>
  <si>
    <t>O10448-3</t>
  </si>
  <si>
    <t>O10448-4</t>
  </si>
  <si>
    <t>O10448-5</t>
  </si>
  <si>
    <t>O10449-1</t>
  </si>
  <si>
    <t>O10449-2</t>
  </si>
  <si>
    <t>O10449-3</t>
  </si>
  <si>
    <t>O10450-1</t>
  </si>
  <si>
    <t>O10450-2</t>
  </si>
  <si>
    <t>O10450-3</t>
  </si>
  <si>
    <t>O10450-4</t>
  </si>
  <si>
    <t>O10450-5</t>
  </si>
  <si>
    <t>O10451-1</t>
  </si>
  <si>
    <t>O10451-2</t>
  </si>
  <si>
    <t>O10451-3</t>
  </si>
  <si>
    <t>O10451-4</t>
  </si>
  <si>
    <t>O10452-1</t>
  </si>
  <si>
    <t>O10452-2</t>
  </si>
  <si>
    <t>O10452-3</t>
  </si>
  <si>
    <t>O10453-1</t>
  </si>
  <si>
    <t>O10453-2</t>
  </si>
  <si>
    <t>O10454-1</t>
  </si>
  <si>
    <t>O10454-2</t>
  </si>
  <si>
    <t>O10454-3</t>
  </si>
  <si>
    <t>O10454-4</t>
  </si>
  <si>
    <t>O10454-5</t>
  </si>
  <si>
    <t>O10455-1</t>
  </si>
  <si>
    <t>O10455-2</t>
  </si>
  <si>
    <t>O10455-3</t>
  </si>
  <si>
    <t>O10456-1</t>
  </si>
  <si>
    <t>O10457-1</t>
  </si>
  <si>
    <t>O10458-1</t>
  </si>
  <si>
    <t>O10459-1</t>
  </si>
  <si>
    <t>O10459-2</t>
  </si>
  <si>
    <t>O10459-3</t>
  </si>
  <si>
    <t>O10459-4</t>
  </si>
  <si>
    <t>O10459-5</t>
  </si>
  <si>
    <t>O10460-1</t>
  </si>
  <si>
    <t>O10460-2</t>
  </si>
  <si>
    <t>O10460-3</t>
  </si>
  <si>
    <t>O10460-4</t>
  </si>
  <si>
    <t>O10461-1</t>
  </si>
  <si>
    <t>O10461-2</t>
  </si>
  <si>
    <t>O10462-1</t>
  </si>
  <si>
    <t>O10462-2</t>
  </si>
  <si>
    <t>O10462-3</t>
  </si>
  <si>
    <t>O10462-4</t>
  </si>
  <si>
    <t>O10463-1</t>
  </si>
  <si>
    <t>O10463-2</t>
  </si>
  <si>
    <t>O10463-3</t>
  </si>
  <si>
    <t>O10463-4</t>
  </si>
  <si>
    <t>O10464-1</t>
  </si>
  <si>
    <t>O10465-1</t>
  </si>
  <si>
    <t>O10465-2</t>
  </si>
  <si>
    <t>O10466-1</t>
  </si>
  <si>
    <t>O10466-2</t>
  </si>
  <si>
    <t>O10466-3</t>
  </si>
  <si>
    <t>O10466-4</t>
  </si>
  <si>
    <t>O10466-5</t>
  </si>
  <si>
    <t>O10467-1</t>
  </si>
  <si>
    <t>O10467-2</t>
  </si>
  <si>
    <t>O10467-3</t>
  </si>
  <si>
    <t>O10467-4</t>
  </si>
  <si>
    <t>O10468-1</t>
  </si>
  <si>
    <t>O10468-2</t>
  </si>
  <si>
    <t>O10468-3</t>
  </si>
  <si>
    <t>O10468-4</t>
  </si>
  <si>
    <t>O10469-1</t>
  </si>
  <si>
    <t>O10469-2</t>
  </si>
  <si>
    <t>O10470-1</t>
  </si>
  <si>
    <t>O10470-2</t>
  </si>
  <si>
    <t>O10470-3</t>
  </si>
  <si>
    <t>O10470-4</t>
  </si>
  <si>
    <t>O10470-5</t>
  </si>
  <si>
    <t>O10471-1</t>
  </si>
  <si>
    <t>O10471-2</t>
  </si>
  <si>
    <t>O10472-1</t>
  </si>
  <si>
    <t>O10472-2</t>
  </si>
  <si>
    <t>O10472-3</t>
  </si>
  <si>
    <t>O10472-4</t>
  </si>
  <si>
    <t>O10472-5</t>
  </si>
  <si>
    <t>O10473-1</t>
  </si>
  <si>
    <t>O10473-2</t>
  </si>
  <si>
    <t>O10473-3</t>
  </si>
  <si>
    <t>O10474-1</t>
  </si>
  <si>
    <t>O10474-2</t>
  </si>
  <si>
    <t>O10474-3</t>
  </si>
  <si>
    <t>O10475-1</t>
  </si>
  <si>
    <t>O10475-2</t>
  </si>
  <si>
    <t>O10475-3</t>
  </si>
  <si>
    <t>O10476-1</t>
  </si>
  <si>
    <t>O10476-2</t>
  </si>
  <si>
    <t>O10476-3</t>
  </si>
  <si>
    <t>O10477-1</t>
  </si>
  <si>
    <t>O10477-2</t>
  </si>
  <si>
    <t>O10477-3</t>
  </si>
  <si>
    <t>O10477-4</t>
  </si>
  <si>
    <t>O10477-5</t>
  </si>
  <si>
    <t>O10478-1</t>
  </si>
  <si>
    <t>O10478-2</t>
  </si>
  <si>
    <t>O10478-3</t>
  </si>
  <si>
    <t>O10479-1</t>
  </si>
  <si>
    <t>O10479-2</t>
  </si>
  <si>
    <t>O10480-1</t>
  </si>
  <si>
    <t>O10480-2</t>
  </si>
  <si>
    <t>O10481-1</t>
  </si>
  <si>
    <t>O10481-2</t>
  </si>
  <si>
    <t>O10481-3</t>
  </si>
  <si>
    <t>O10481-4</t>
  </si>
  <si>
    <t>O10482-1</t>
  </si>
  <si>
    <t>O10483-1</t>
  </si>
  <si>
    <t>O10483-2</t>
  </si>
  <si>
    <t>O10484-1</t>
  </si>
  <si>
    <t>O10485-1</t>
  </si>
  <si>
    <t>O10485-2</t>
  </si>
  <si>
    <t>O10485-3</t>
  </si>
  <si>
    <t>O10485-4</t>
  </si>
  <si>
    <t>O10486-1</t>
  </si>
  <si>
    <t>O10486-2</t>
  </si>
  <si>
    <t>O10486-3</t>
  </si>
  <si>
    <t>O10487-1</t>
  </si>
  <si>
    <t>O10487-2</t>
  </si>
  <si>
    <t>O10487-3</t>
  </si>
  <si>
    <t>O10488-1</t>
  </si>
  <si>
    <t>O10488-2</t>
  </si>
  <si>
    <t>O10489-1</t>
  </si>
  <si>
    <t>O10489-2</t>
  </si>
  <si>
    <t>O10489-3</t>
  </si>
  <si>
    <t>O10489-4</t>
  </si>
  <si>
    <t>O10490-1</t>
  </si>
  <si>
    <t>O10490-2</t>
  </si>
  <si>
    <t>O10490-3</t>
  </si>
  <si>
    <t>O10490-4</t>
  </si>
  <si>
    <t>O10490-5</t>
  </si>
  <si>
    <t>O10491-1</t>
  </si>
  <si>
    <t>O10491-2</t>
  </si>
  <si>
    <t>O10491-3</t>
  </si>
  <si>
    <t>O10491-4</t>
  </si>
  <si>
    <t>O10491-5</t>
  </si>
  <si>
    <t>O10492-1</t>
  </si>
  <si>
    <t>O10492-2</t>
  </si>
  <si>
    <t>O10492-3</t>
  </si>
  <si>
    <t>O10492-4</t>
  </si>
  <si>
    <t>O10492-5</t>
  </si>
  <si>
    <t>O10493-1</t>
  </si>
  <si>
    <t>O10493-2</t>
  </si>
  <si>
    <t>O10493-3</t>
  </si>
  <si>
    <t>O10493-4</t>
  </si>
  <si>
    <t>O10494-1</t>
  </si>
  <si>
    <t>O10495-1</t>
  </si>
  <si>
    <t>O10495-2</t>
  </si>
  <si>
    <t>O10495-3</t>
  </si>
  <si>
    <t>O10495-4</t>
  </si>
  <si>
    <t>O10496-1</t>
  </si>
  <si>
    <t>O10496-2</t>
  </si>
  <si>
    <t>O10496-3</t>
  </si>
  <si>
    <t>O10496-4</t>
  </si>
  <si>
    <t>O10496-5</t>
  </si>
  <si>
    <t>O10497-1</t>
  </si>
  <si>
    <t>O10497-2</t>
  </si>
  <si>
    <t>O10497-3</t>
  </si>
  <si>
    <t>O10498-1</t>
  </si>
  <si>
    <t>O10498-2</t>
  </si>
  <si>
    <t>O10498-3</t>
  </si>
  <si>
    <t>O10499-1</t>
  </si>
  <si>
    <t>O10499-2</t>
  </si>
  <si>
    <t>O10499-3</t>
  </si>
  <si>
    <t>O10500-1</t>
  </si>
  <si>
    <t>O10500-2</t>
  </si>
  <si>
    <t>O10500-3</t>
  </si>
  <si>
    <t>O10501-1</t>
  </si>
  <si>
    <t>O10501-2</t>
  </si>
  <si>
    <t>O10501-3</t>
  </si>
  <si>
    <t>O10502-1</t>
  </si>
  <si>
    <t>O10503-1</t>
  </si>
  <si>
    <t>O10503-2</t>
  </si>
  <si>
    <t>O10504-1</t>
  </si>
  <si>
    <t>O10505-1</t>
  </si>
  <si>
    <t>O10506-1</t>
  </si>
  <si>
    <t>O10506-2</t>
  </si>
  <si>
    <t>O10507-1</t>
  </si>
  <si>
    <t>O10507-2</t>
  </si>
  <si>
    <t>O10508-1</t>
  </si>
  <si>
    <t>O10508-2</t>
  </si>
  <si>
    <t>O10508-3</t>
  </si>
  <si>
    <t>O10509-1</t>
  </si>
  <si>
    <t>O10509-2</t>
  </si>
  <si>
    <t>O10510-1</t>
  </si>
  <si>
    <t>O10511-1</t>
  </si>
  <si>
    <t>O10511-2</t>
  </si>
  <si>
    <t>O10511-3</t>
  </si>
  <si>
    <t>O10511-4</t>
  </si>
  <si>
    <t>O10511-5</t>
  </si>
  <si>
    <t>O10512-1</t>
  </si>
  <si>
    <t>O10512-2</t>
  </si>
  <si>
    <t>O10512-3</t>
  </si>
  <si>
    <t>O10512-4</t>
  </si>
  <si>
    <t>O10512-5</t>
  </si>
  <si>
    <t>O10513-1</t>
  </si>
  <si>
    <t>O10513-2</t>
  </si>
  <si>
    <t>O10514-1</t>
  </si>
  <si>
    <t>O10514-2</t>
  </si>
  <si>
    <t>O10514-3</t>
  </si>
  <si>
    <t>O10514-4</t>
  </si>
  <si>
    <t>O10515-1</t>
  </si>
  <si>
    <t>O10515-2</t>
  </si>
  <si>
    <t>O10515-3</t>
  </si>
  <si>
    <t>O10515-4</t>
  </si>
  <si>
    <t>O10515-5</t>
  </si>
  <si>
    <t>O10516-1</t>
  </si>
  <si>
    <t>O10516-2</t>
  </si>
  <si>
    <t>O10516-3</t>
  </si>
  <si>
    <t>O10516-4</t>
  </si>
  <si>
    <t>O10516-5</t>
  </si>
  <si>
    <t>O10517-1</t>
  </si>
  <si>
    <t>O10517-2</t>
  </si>
  <si>
    <t>O10518-1</t>
  </si>
  <si>
    <t>O10518-2</t>
  </si>
  <si>
    <t>O10519-1</t>
  </si>
  <si>
    <t>O10520-1</t>
  </si>
  <si>
    <t>O10520-2</t>
  </si>
  <si>
    <t>O10520-3</t>
  </si>
  <si>
    <t>O10520-4</t>
  </si>
  <si>
    <t>O10521-1</t>
  </si>
  <si>
    <t>O10521-2</t>
  </si>
  <si>
    <t>O10522-1</t>
  </si>
  <si>
    <t>O10522-2</t>
  </si>
  <si>
    <t>O10522-3</t>
  </si>
  <si>
    <t>O10523-1</t>
  </si>
  <si>
    <t>O10523-2</t>
  </si>
  <si>
    <t>O10523-3</t>
  </si>
  <si>
    <t>O10523-4</t>
  </si>
  <si>
    <t>O10524-1</t>
  </si>
  <si>
    <t>O10524-2</t>
  </si>
  <si>
    <t>O10524-3</t>
  </si>
  <si>
    <t>O10524-4</t>
  </si>
  <si>
    <t>O10524-5</t>
  </si>
  <si>
    <t>O10525-1</t>
  </si>
  <si>
    <t>O10525-2</t>
  </si>
  <si>
    <t>O10525-3</t>
  </si>
  <si>
    <t>O10525-4</t>
  </si>
  <si>
    <t>O10525-5</t>
  </si>
  <si>
    <t>O10526-1</t>
  </si>
  <si>
    <t>O10526-2</t>
  </si>
  <si>
    <t>O10526-3</t>
  </si>
  <si>
    <t>O10526-4</t>
  </si>
  <si>
    <t>O10526-5</t>
  </si>
  <si>
    <t>O10527-1</t>
  </si>
  <si>
    <t>O10527-2</t>
  </si>
  <si>
    <t>O10528-1</t>
  </si>
  <si>
    <t>O10528-2</t>
  </si>
  <si>
    <t>O10528-3</t>
  </si>
  <si>
    <t>O10528-4</t>
  </si>
  <si>
    <t>O10529-1</t>
  </si>
  <si>
    <t>O10529-2</t>
  </si>
  <si>
    <t>O10529-3</t>
  </si>
  <si>
    <t>O10529-4</t>
  </si>
  <si>
    <t>O10530-1</t>
  </si>
  <si>
    <t>O10531-1</t>
  </si>
  <si>
    <t>O10532-1</t>
  </si>
  <si>
    <t>O10532-2</t>
  </si>
  <si>
    <t>O10532-3</t>
  </si>
  <si>
    <t>O10533-1</t>
  </si>
  <si>
    <t>O10534-1</t>
  </si>
  <si>
    <t>O10535-1</t>
  </si>
  <si>
    <t>O10536-1</t>
  </si>
  <si>
    <t>O10537-1</t>
  </si>
  <si>
    <t>O10537-2</t>
  </si>
  <si>
    <t>O10537-3</t>
  </si>
  <si>
    <t>O10538-1</t>
  </si>
  <si>
    <t>O10538-2</t>
  </si>
  <si>
    <t>O10538-3</t>
  </si>
  <si>
    <t>O10538-4</t>
  </si>
  <si>
    <t>O10538-5</t>
  </si>
  <si>
    <t>O10539-1</t>
  </si>
  <si>
    <t>O10539-2</t>
  </si>
  <si>
    <t>O10540-1</t>
  </si>
  <si>
    <t>O10541-1</t>
  </si>
  <si>
    <t>O10541-2</t>
  </si>
  <si>
    <t>O10541-3</t>
  </si>
  <si>
    <t>O10542-1</t>
  </si>
  <si>
    <t>O10542-2</t>
  </si>
  <si>
    <t>O10543-1</t>
  </si>
  <si>
    <t>O10544-1</t>
  </si>
  <si>
    <t>O10544-2</t>
  </si>
  <si>
    <t>O10544-3</t>
  </si>
  <si>
    <t>O10544-4</t>
  </si>
  <si>
    <t>O10545-1</t>
  </si>
  <si>
    <t>O10545-2</t>
  </si>
  <si>
    <t>O10546-1</t>
  </si>
  <si>
    <t>O10546-2</t>
  </si>
  <si>
    <t>O10546-3</t>
  </si>
  <si>
    <t>O10546-4</t>
  </si>
  <si>
    <t>O10547-1</t>
  </si>
  <si>
    <t>O10547-2</t>
  </si>
  <si>
    <t>O10547-3</t>
  </si>
  <si>
    <t>O10547-4</t>
  </si>
  <si>
    <t>O10548-1</t>
  </si>
  <si>
    <t>O10548-2</t>
  </si>
  <si>
    <t>O10549-1</t>
  </si>
  <si>
    <t>O10549-2</t>
  </si>
  <si>
    <t>O10549-3</t>
  </si>
  <si>
    <t>O10550-1</t>
  </si>
  <si>
    <t>O10550-2</t>
  </si>
  <si>
    <t>O10551-1</t>
  </si>
  <si>
    <t>O10551-2</t>
  </si>
  <si>
    <t>O10552-1</t>
  </si>
  <si>
    <t>O10552-2</t>
  </si>
  <si>
    <t>O10552-3</t>
  </si>
  <si>
    <t>O10552-4</t>
  </si>
  <si>
    <t>O10553-1</t>
  </si>
  <si>
    <t>O10553-2</t>
  </si>
  <si>
    <t>O10554-1</t>
  </si>
  <si>
    <t>O10554-2</t>
  </si>
  <si>
    <t>O10555-1</t>
  </si>
  <si>
    <t>O10555-2</t>
  </si>
  <si>
    <t>O10555-3</t>
  </si>
  <si>
    <t>O10555-4</t>
  </si>
  <si>
    <t>O10555-5</t>
  </si>
  <si>
    <t>O10556-1</t>
  </si>
  <si>
    <t>O10557-1</t>
  </si>
  <si>
    <t>O10557-2</t>
  </si>
  <si>
    <t>O10557-3</t>
  </si>
  <si>
    <t>O10557-4</t>
  </si>
  <si>
    <t>O10558-1</t>
  </si>
  <si>
    <t>O10559-1</t>
  </si>
  <si>
    <t>O10560-1</t>
  </si>
  <si>
    <t>O10560-2</t>
  </si>
  <si>
    <t>O10560-3</t>
  </si>
  <si>
    <t>O10561-1</t>
  </si>
  <si>
    <t>O10561-2</t>
  </si>
  <si>
    <t>O10562-1</t>
  </si>
  <si>
    <t>O10563-1</t>
  </si>
  <si>
    <t>O10564-1</t>
  </si>
  <si>
    <t>O10564-2</t>
  </si>
  <si>
    <t>O10564-3</t>
  </si>
  <si>
    <t>O10564-4</t>
  </si>
  <si>
    <t>O10564-5</t>
  </si>
  <si>
    <t>O10565-1</t>
  </si>
  <si>
    <t>O10565-2</t>
  </si>
  <si>
    <t>O10566-1</t>
  </si>
  <si>
    <t>O10566-2</t>
  </si>
  <si>
    <t>O10566-3</t>
  </si>
  <si>
    <t>O10567-1</t>
  </si>
  <si>
    <t>O10568-1</t>
  </si>
  <si>
    <t>O10568-2</t>
  </si>
  <si>
    <t>O10569-1</t>
  </si>
  <si>
    <t>O10569-2</t>
  </si>
  <si>
    <t>O10569-3</t>
  </si>
  <si>
    <t>O10570-1</t>
  </si>
  <si>
    <t>O10570-2</t>
  </si>
  <si>
    <t>O10570-3</t>
  </si>
  <si>
    <t>O10571-1</t>
  </si>
  <si>
    <t>O10571-2</t>
  </si>
  <si>
    <t>O10571-3</t>
  </si>
  <si>
    <t>O10572-1</t>
  </si>
  <si>
    <t>O10572-2</t>
  </si>
  <si>
    <t>O10572-3</t>
  </si>
  <si>
    <t>O10573-1</t>
  </si>
  <si>
    <t>O10573-2</t>
  </si>
  <si>
    <t>O10574-1</t>
  </si>
  <si>
    <t>O10574-2</t>
  </si>
  <si>
    <t>O10574-3</t>
  </si>
  <si>
    <t>O10574-4</t>
  </si>
  <si>
    <t>O10575-1</t>
  </si>
  <si>
    <t>O10575-2</t>
  </si>
  <si>
    <t>O10576-1</t>
  </si>
  <si>
    <t>O10576-2</t>
  </si>
  <si>
    <t>O10577-1</t>
  </si>
  <si>
    <t>O10577-2</t>
  </si>
  <si>
    <t>O10577-3</t>
  </si>
  <si>
    <t>O10578-1</t>
  </si>
  <si>
    <t>O10578-2</t>
  </si>
  <si>
    <t>O10578-3</t>
  </si>
  <si>
    <t>O10578-4</t>
  </si>
  <si>
    <t>O10579-1</t>
  </si>
  <si>
    <t>O10579-2</t>
  </si>
  <si>
    <t>O10580-1</t>
  </si>
  <si>
    <t>O10580-2</t>
  </si>
  <si>
    <t>O10581-1</t>
  </si>
  <si>
    <t>O10581-2</t>
  </si>
  <si>
    <t>O10581-3</t>
  </si>
  <si>
    <t>O10581-4</t>
  </si>
  <si>
    <t>O10582-1</t>
  </si>
  <si>
    <t>O10582-2</t>
  </si>
  <si>
    <t>O10582-3</t>
  </si>
  <si>
    <t>O10583-1</t>
  </si>
  <si>
    <t>O10583-2</t>
  </si>
  <si>
    <t>O10584-1</t>
  </si>
  <si>
    <t>O10584-2</t>
  </si>
  <si>
    <t>O10584-3</t>
  </si>
  <si>
    <t>O10584-4</t>
  </si>
  <si>
    <t>O10584-5</t>
  </si>
  <si>
    <t>O10585-1</t>
  </si>
  <si>
    <t>O10585-2</t>
  </si>
  <si>
    <t>O10585-3</t>
  </si>
  <si>
    <t>O10585-4</t>
  </si>
  <si>
    <t>O10586-1</t>
  </si>
  <si>
    <t>O10586-2</t>
  </si>
  <si>
    <t>O10586-3</t>
  </si>
  <si>
    <t>O10586-4</t>
  </si>
  <si>
    <t>O10586-5</t>
  </si>
  <si>
    <t>O10587-1</t>
  </si>
  <si>
    <t>O10587-2</t>
  </si>
  <si>
    <t>O10588-1</t>
  </si>
  <si>
    <t>O10589-1</t>
  </si>
  <si>
    <t>O10589-2</t>
  </si>
  <si>
    <t>O10589-3</t>
  </si>
  <si>
    <t>O10590-1</t>
  </si>
  <si>
    <t>O10590-2</t>
  </si>
  <si>
    <t>O10590-3</t>
  </si>
  <si>
    <t>O10590-4</t>
  </si>
  <si>
    <t>O10590-5</t>
  </si>
  <si>
    <t>O10591-1</t>
  </si>
  <si>
    <t>O10591-2</t>
  </si>
  <si>
    <t>O10591-3</t>
  </si>
  <si>
    <t>O10591-4</t>
  </si>
  <si>
    <t>O10591-5</t>
  </si>
  <si>
    <t>O10592-1</t>
  </si>
  <si>
    <t>O10592-2</t>
  </si>
  <si>
    <t>O10592-3</t>
  </si>
  <si>
    <t>O10592-4</t>
  </si>
  <si>
    <t>O10593-1</t>
  </si>
  <si>
    <t>O10593-2</t>
  </si>
  <si>
    <t>O10593-3</t>
  </si>
  <si>
    <t>O10593-4</t>
  </si>
  <si>
    <t>O10594-1</t>
  </si>
  <si>
    <t>O10594-2</t>
  </si>
  <si>
    <t>O10595-1</t>
  </si>
  <si>
    <t>O10595-2</t>
  </si>
  <si>
    <t>O10596-1</t>
  </si>
  <si>
    <t>O10596-2</t>
  </si>
  <si>
    <t>O10596-3</t>
  </si>
  <si>
    <t>O10597-1</t>
  </si>
  <si>
    <t>O10597-2</t>
  </si>
  <si>
    <t>O10598-1</t>
  </si>
  <si>
    <t>O10598-2</t>
  </si>
  <si>
    <t>O10599-1</t>
  </si>
  <si>
    <t>O10599-2</t>
  </si>
  <si>
    <t>O10600-1</t>
  </si>
  <si>
    <t>O10600-2</t>
  </si>
  <si>
    <t>O10601-1</t>
  </si>
  <si>
    <t>O10601-2</t>
  </si>
  <si>
    <t>O10601-3</t>
  </si>
  <si>
    <t>O10602-1</t>
  </si>
  <si>
    <t>O10602-2</t>
  </si>
  <si>
    <t>O10602-3</t>
  </si>
  <si>
    <t>O10603-1</t>
  </si>
  <si>
    <t>O10603-2</t>
  </si>
  <si>
    <t>O10603-3</t>
  </si>
  <si>
    <t>O10603-4</t>
  </si>
  <si>
    <t>O10604-1</t>
  </si>
  <si>
    <t>O10604-2</t>
  </si>
  <si>
    <t>O10605-1</t>
  </si>
  <si>
    <t>O10605-2</t>
  </si>
  <si>
    <t>O10605-3</t>
  </si>
  <si>
    <t>O10606-1</t>
  </si>
  <si>
    <t>O10606-2</t>
  </si>
  <si>
    <t>O10606-3</t>
  </si>
  <si>
    <t>O10607-1</t>
  </si>
  <si>
    <t>O10607-2</t>
  </si>
  <si>
    <t>O10608-1</t>
  </si>
  <si>
    <t>O10608-2</t>
  </si>
  <si>
    <t>O10608-3</t>
  </si>
  <si>
    <t>O10608-4</t>
  </si>
  <si>
    <t>O10609-1</t>
  </si>
  <si>
    <t>O10609-2</t>
  </si>
  <si>
    <t>O10610-1</t>
  </si>
  <si>
    <t>O10611-1</t>
  </si>
  <si>
    <t>O10612-1</t>
  </si>
  <si>
    <t>O10612-2</t>
  </si>
  <si>
    <t>O10613-1</t>
  </si>
  <si>
    <t>O10613-2</t>
  </si>
  <si>
    <t>O10613-3</t>
  </si>
  <si>
    <t>O10614-1</t>
  </si>
  <si>
    <t>O10614-2</t>
  </si>
  <si>
    <t>O10614-3</t>
  </si>
  <si>
    <t>O10615-1</t>
  </si>
  <si>
    <t>O10615-2</t>
  </si>
  <si>
    <t>O10615-3</t>
  </si>
  <si>
    <t>O10615-4</t>
  </si>
  <si>
    <t>O10615-5</t>
  </si>
  <si>
    <t>O10616-1</t>
  </si>
  <si>
    <t>O10617-1</t>
  </si>
  <si>
    <t>O10617-2</t>
  </si>
  <si>
    <t>O10617-3</t>
  </si>
  <si>
    <t>O10617-4</t>
  </si>
  <si>
    <t>O10618-1</t>
  </si>
  <si>
    <t>O10619-1</t>
  </si>
  <si>
    <t>O10620-1</t>
  </si>
  <si>
    <t>O10620-2</t>
  </si>
  <si>
    <t>O10620-3</t>
  </si>
  <si>
    <t>O10620-4</t>
  </si>
  <si>
    <t>O10620-5</t>
  </si>
  <si>
    <t>O10621-1</t>
  </si>
  <si>
    <t>O10621-2</t>
  </si>
  <si>
    <t>O10621-3</t>
  </si>
  <si>
    <t>O10621-4</t>
  </si>
  <si>
    <t>O10621-5</t>
  </si>
  <si>
    <t>O10622-1</t>
  </si>
  <si>
    <t>O10622-2</t>
  </si>
  <si>
    <t>O10623-1</t>
  </si>
  <si>
    <t>O10623-2</t>
  </si>
  <si>
    <t>O10623-3</t>
  </si>
  <si>
    <t>O10624-1</t>
  </si>
  <si>
    <t>O10624-2</t>
  </si>
  <si>
    <t>O10624-3</t>
  </si>
  <si>
    <t>O10625-1</t>
  </si>
  <si>
    <t>O10625-2</t>
  </si>
  <si>
    <t>O10625-3</t>
  </si>
  <si>
    <t>O10625-4</t>
  </si>
  <si>
    <t>O10626-1</t>
  </si>
  <si>
    <t>O10626-2</t>
  </si>
  <si>
    <t>O10626-3</t>
  </si>
  <si>
    <t>O10626-4</t>
  </si>
  <si>
    <t>O10627-1</t>
  </si>
  <si>
    <t>O10627-2</t>
  </si>
  <si>
    <t>O10627-3</t>
  </si>
  <si>
    <t>O10627-4</t>
  </si>
  <si>
    <t>O10627-5</t>
  </si>
  <si>
    <t>O10628-1</t>
  </si>
  <si>
    <t>O10628-2</t>
  </si>
  <si>
    <t>O10628-3</t>
  </si>
  <si>
    <t>O10629-1</t>
  </si>
  <si>
    <t>O10629-2</t>
  </si>
  <si>
    <t>O10630-1</t>
  </si>
  <si>
    <t>O10630-2</t>
  </si>
  <si>
    <t>O10631-1</t>
  </si>
  <si>
    <t>O10631-2</t>
  </si>
  <si>
    <t>O10631-3</t>
  </si>
  <si>
    <t>O10631-4</t>
  </si>
  <si>
    <t>O10631-5</t>
  </si>
  <si>
    <t>O10632-1</t>
  </si>
  <si>
    <t>O10633-1</t>
  </si>
  <si>
    <t>O10633-2</t>
  </si>
  <si>
    <t>O10633-3</t>
  </si>
  <si>
    <t>O10634-1</t>
  </si>
  <si>
    <t>O10634-2</t>
  </si>
  <si>
    <t>O10634-3</t>
  </si>
  <si>
    <t>O10634-4</t>
  </si>
  <si>
    <t>O10635-1</t>
  </si>
  <si>
    <t>O10635-2</t>
  </si>
  <si>
    <t>O10635-3</t>
  </si>
  <si>
    <t>O10636-1</t>
  </si>
  <si>
    <t>O10636-2</t>
  </si>
  <si>
    <t>O10636-3</t>
  </si>
  <si>
    <t>O10636-4</t>
  </si>
  <si>
    <t>O10636-5</t>
  </si>
  <si>
    <t>O10637-1</t>
  </si>
  <si>
    <t>O10637-2</t>
  </si>
  <si>
    <t>O10637-3</t>
  </si>
  <si>
    <t>O10637-4</t>
  </si>
  <si>
    <t>O10638-1</t>
  </si>
  <si>
    <t>O10638-2</t>
  </si>
  <si>
    <t>O10639-1</t>
  </si>
  <si>
    <t>O10639-2</t>
  </si>
  <si>
    <t>O10639-3</t>
  </si>
  <si>
    <t>O10639-4</t>
  </si>
  <si>
    <t>O10640-1</t>
  </si>
  <si>
    <t>O10641-1</t>
  </si>
  <si>
    <t>O10641-2</t>
  </si>
  <si>
    <t>O10641-3</t>
  </si>
  <si>
    <t>O10641-4</t>
  </si>
  <si>
    <t>O10641-5</t>
  </si>
  <si>
    <t>O10642-1</t>
  </si>
  <si>
    <t>O10642-2</t>
  </si>
  <si>
    <t>O10642-3</t>
  </si>
  <si>
    <t>O10643-1</t>
  </si>
  <si>
    <t>O10643-2</t>
  </si>
  <si>
    <t>O10644-1</t>
  </si>
  <si>
    <t>O10644-2</t>
  </si>
  <si>
    <t>O10644-3</t>
  </si>
  <si>
    <t>O10644-4</t>
  </si>
  <si>
    <t>O10645-1</t>
  </si>
  <si>
    <t>O10646-1</t>
  </si>
  <si>
    <t>O10647-1</t>
  </si>
  <si>
    <t>O10648-1</t>
  </si>
  <si>
    <t>O10649-1</t>
  </si>
  <si>
    <t>O10649-2</t>
  </si>
  <si>
    <t>O10650-1</t>
  </si>
  <si>
    <t>O10650-2</t>
  </si>
  <si>
    <t>O10650-3</t>
  </si>
  <si>
    <t>O10651-1</t>
  </si>
  <si>
    <t>O10652-1</t>
  </si>
  <si>
    <t>O10652-2</t>
  </si>
  <si>
    <t>O10652-3</t>
  </si>
  <si>
    <t>O10652-4</t>
  </si>
  <si>
    <t>O10653-1</t>
  </si>
  <si>
    <t>O10654-1</t>
  </si>
  <si>
    <t>O10654-2</t>
  </si>
  <si>
    <t>O10655-1</t>
  </si>
  <si>
    <t>O10655-2</t>
  </si>
  <si>
    <t>O10655-3</t>
  </si>
  <si>
    <t>O10655-4</t>
  </si>
  <si>
    <t>O10656-1</t>
  </si>
  <si>
    <t>O10656-2</t>
  </si>
  <si>
    <t>O10656-3</t>
  </si>
  <si>
    <t>O10656-4</t>
  </si>
  <si>
    <t>O10656-5</t>
  </si>
  <si>
    <t>O10657-1</t>
  </si>
  <si>
    <t>O10657-2</t>
  </si>
  <si>
    <t>O10657-3</t>
  </si>
  <si>
    <t>O10658-1</t>
  </si>
  <si>
    <t>O10659-1</t>
  </si>
  <si>
    <t>O10659-2</t>
  </si>
  <si>
    <t>O10660-1</t>
  </si>
  <si>
    <t>O10660-2</t>
  </si>
  <si>
    <t>O10661-1</t>
  </si>
  <si>
    <t>O10661-2</t>
  </si>
  <si>
    <t>O10661-3</t>
  </si>
  <si>
    <t>O10661-4</t>
  </si>
  <si>
    <t>O10662-1</t>
  </si>
  <si>
    <t>O10662-2</t>
  </si>
  <si>
    <t>O10663-1</t>
  </si>
  <si>
    <t>O10663-2</t>
  </si>
  <si>
    <t>O10663-3</t>
  </si>
  <si>
    <t>O10664-1</t>
  </si>
  <si>
    <t>O10664-2</t>
  </si>
  <si>
    <t>O10665-1</t>
  </si>
  <si>
    <t>O10665-2</t>
  </si>
  <si>
    <t>O10666-1</t>
  </si>
  <si>
    <t>O10666-2</t>
  </si>
  <si>
    <t>O10667-1</t>
  </si>
  <si>
    <t>O10668-1</t>
  </si>
  <si>
    <t>O10668-2</t>
  </si>
  <si>
    <t>O10668-3</t>
  </si>
  <si>
    <t>O10668-4</t>
  </si>
  <si>
    <t>O10669-1</t>
  </si>
  <si>
    <t>O10669-2</t>
  </si>
  <si>
    <t>O10670-1</t>
  </si>
  <si>
    <t>O10671-1</t>
  </si>
  <si>
    <t>O10671-2</t>
  </si>
  <si>
    <t>O10671-3</t>
  </si>
  <si>
    <t>O10671-4</t>
  </si>
  <si>
    <t>O10671-5</t>
  </si>
  <si>
    <t>O10672-1</t>
  </si>
  <si>
    <t>O10672-2</t>
  </si>
  <si>
    <t>O10672-3</t>
  </si>
  <si>
    <t>O10672-4</t>
  </si>
  <si>
    <t>O10672-5</t>
  </si>
  <si>
    <t>O10673-1</t>
  </si>
  <si>
    <t>O10673-2</t>
  </si>
  <si>
    <t>O10673-3</t>
  </si>
  <si>
    <t>O10673-4</t>
  </si>
  <si>
    <t>O10673-5</t>
  </si>
  <si>
    <t>O10674-1</t>
  </si>
  <si>
    <t>O10675-1</t>
  </si>
  <si>
    <t>O10676-1</t>
  </si>
  <si>
    <t>O10676-2</t>
  </si>
  <si>
    <t>O10676-3</t>
  </si>
  <si>
    <t>O10676-4</t>
  </si>
  <si>
    <t>O10676-5</t>
  </si>
  <si>
    <t>O10677-1</t>
  </si>
  <si>
    <t>O10677-2</t>
  </si>
  <si>
    <t>O10677-3</t>
  </si>
  <si>
    <t>O10678-1</t>
  </si>
  <si>
    <t>O10678-2</t>
  </si>
  <si>
    <t>O10678-3</t>
  </si>
  <si>
    <t>O10678-4</t>
  </si>
  <si>
    <t>O10678-5</t>
  </si>
  <si>
    <t>O10679-1</t>
  </si>
  <si>
    <t>O10680-1</t>
  </si>
  <si>
    <t>O10680-2</t>
  </si>
  <si>
    <t>O10680-3</t>
  </si>
  <si>
    <t>O10680-4</t>
  </si>
  <si>
    <t>O10681-1</t>
  </si>
  <si>
    <t>O10682-1</t>
  </si>
  <si>
    <t>O10683-1</t>
  </si>
  <si>
    <t>O10683-2</t>
  </si>
  <si>
    <t>O10683-3</t>
  </si>
  <si>
    <t>O10684-1</t>
  </si>
  <si>
    <t>O10684-2</t>
  </si>
  <si>
    <t>O10684-3</t>
  </si>
  <si>
    <t>O10684-4</t>
  </si>
  <si>
    <t>O10684-5</t>
  </si>
  <si>
    <t>O10685-1</t>
  </si>
  <si>
    <t>O10685-2</t>
  </si>
  <si>
    <t>O10686-1</t>
  </si>
  <si>
    <t>O10686-2</t>
  </si>
  <si>
    <t>O10686-3</t>
  </si>
  <si>
    <t>O10686-4</t>
  </si>
  <si>
    <t>O10687-1</t>
  </si>
  <si>
    <t>O10688-1</t>
  </si>
  <si>
    <t>O10688-2</t>
  </si>
  <si>
    <t>O10688-3</t>
  </si>
  <si>
    <t>O10689-1</t>
  </si>
  <si>
    <t>O10689-2</t>
  </si>
  <si>
    <t>O10690-1</t>
  </si>
  <si>
    <t>O10691-1</t>
  </si>
  <si>
    <t>O10692-1</t>
  </si>
  <si>
    <t>O10692-2</t>
  </si>
  <si>
    <t>O10692-3</t>
  </si>
  <si>
    <t>O10693-1</t>
  </si>
  <si>
    <t>O10693-2</t>
  </si>
  <si>
    <t>O10693-3</t>
  </si>
  <si>
    <t>O10693-4</t>
  </si>
  <si>
    <t>O10693-5</t>
  </si>
  <si>
    <t>O10694-1</t>
  </si>
  <si>
    <t>O10695-1</t>
  </si>
  <si>
    <t>O10695-2</t>
  </si>
  <si>
    <t>O10695-3</t>
  </si>
  <si>
    <t>O10695-4</t>
  </si>
  <si>
    <t>O10695-5</t>
  </si>
  <si>
    <t>O10696-1</t>
  </si>
  <si>
    <t>O10697-1</t>
  </si>
  <si>
    <t>O10698-1</t>
  </si>
  <si>
    <t>O10699-1</t>
  </si>
  <si>
    <t>O10699-2</t>
  </si>
  <si>
    <t>O10699-3</t>
  </si>
  <si>
    <t>O10699-4</t>
  </si>
  <si>
    <t>O10699-5</t>
  </si>
  <si>
    <t>O10700-1</t>
  </si>
  <si>
    <t>O10701-1</t>
  </si>
  <si>
    <t>O10702-1</t>
  </si>
  <si>
    <t>O10702-2</t>
  </si>
  <si>
    <t>O10702-3</t>
  </si>
  <si>
    <t>O10702-4</t>
  </si>
  <si>
    <t>O10703-1</t>
  </si>
  <si>
    <t>O10703-2</t>
  </si>
  <si>
    <t>O10703-3</t>
  </si>
  <si>
    <t>O10704-1</t>
  </si>
  <si>
    <t>O10705-1</t>
  </si>
  <si>
    <t>O10706-1</t>
  </si>
  <si>
    <t>O10706-2</t>
  </si>
  <si>
    <t>O10706-3</t>
  </si>
  <si>
    <t>O10706-4</t>
  </si>
  <si>
    <t>O10707-1</t>
  </si>
  <si>
    <t>O10707-2</t>
  </si>
  <si>
    <t>O10708-1</t>
  </si>
  <si>
    <t>O10709-1</t>
  </si>
  <si>
    <t>O10709-2</t>
  </si>
  <si>
    <t>O10709-3</t>
  </si>
  <si>
    <t>O10709-4</t>
  </si>
  <si>
    <t>O10709-5</t>
  </si>
  <si>
    <t>O10710-1</t>
  </si>
  <si>
    <t>O10710-2</t>
  </si>
  <si>
    <t>O10710-3</t>
  </si>
  <si>
    <t>O10710-4</t>
  </si>
  <si>
    <t>O10711-1</t>
  </si>
  <si>
    <t>O10711-2</t>
  </si>
  <si>
    <t>O10711-3</t>
  </si>
  <si>
    <t>O10711-4</t>
  </si>
  <si>
    <t>O10711-5</t>
  </si>
  <si>
    <t>O10712-1</t>
  </si>
  <si>
    <t>O10712-2</t>
  </si>
  <si>
    <t>O10712-3</t>
  </si>
  <si>
    <t>O10712-4</t>
  </si>
  <si>
    <t>O10713-1</t>
  </si>
  <si>
    <t>O10713-2</t>
  </si>
  <si>
    <t>O10713-3</t>
  </si>
  <si>
    <t>O10714-1</t>
  </si>
  <si>
    <t>O10714-2</t>
  </si>
  <si>
    <t>O10714-3</t>
  </si>
  <si>
    <t>O10714-4</t>
  </si>
  <si>
    <t>O10715-1</t>
  </si>
  <si>
    <t>O10715-2</t>
  </si>
  <si>
    <t>O10715-3</t>
  </si>
  <si>
    <t>O10715-4</t>
  </si>
  <si>
    <t>O10716-1</t>
  </si>
  <si>
    <t>O10716-2</t>
  </si>
  <si>
    <t>O10716-3</t>
  </si>
  <si>
    <t>O10716-4</t>
  </si>
  <si>
    <t>O10716-5</t>
  </si>
  <si>
    <t>O10717-1</t>
  </si>
  <si>
    <t>O10717-2</t>
  </si>
  <si>
    <t>O10718-1</t>
  </si>
  <si>
    <t>O10719-1</t>
  </si>
  <si>
    <t>O10719-2</t>
  </si>
  <si>
    <t>O10719-3</t>
  </si>
  <si>
    <t>O10719-4</t>
  </si>
  <si>
    <t>O10719-5</t>
  </si>
  <si>
    <t>O10720-1</t>
  </si>
  <si>
    <t>O10720-2</t>
  </si>
  <si>
    <t>O10721-1</t>
  </si>
  <si>
    <t>O10721-2</t>
  </si>
  <si>
    <t>O10721-3</t>
  </si>
  <si>
    <t>O10721-4</t>
  </si>
  <si>
    <t>O10721-5</t>
  </si>
  <si>
    <t>O10722-1</t>
  </si>
  <si>
    <t>O10722-2</t>
  </si>
  <si>
    <t>O10722-3</t>
  </si>
  <si>
    <t>O10722-4</t>
  </si>
  <si>
    <t>O10723-1</t>
  </si>
  <si>
    <t>O10723-2</t>
  </si>
  <si>
    <t>O10723-3</t>
  </si>
  <si>
    <t>O10723-4</t>
  </si>
  <si>
    <t>O10724-1</t>
  </si>
  <si>
    <t>O10725-1</t>
  </si>
  <si>
    <t>O10725-2</t>
  </si>
  <si>
    <t>O10725-3</t>
  </si>
  <si>
    <t>O10726-1</t>
  </si>
  <si>
    <t>O10726-2</t>
  </si>
  <si>
    <t>O10726-3</t>
  </si>
  <si>
    <t>O10726-4</t>
  </si>
  <si>
    <t>O10727-1</t>
  </si>
  <si>
    <t>O10727-2</t>
  </si>
  <si>
    <t>O10727-3</t>
  </si>
  <si>
    <t>O10727-4</t>
  </si>
  <si>
    <t>O10727-5</t>
  </si>
  <si>
    <t>O10728-1</t>
  </si>
  <si>
    <t>O10728-2</t>
  </si>
  <si>
    <t>O10728-3</t>
  </si>
  <si>
    <t>O10728-4</t>
  </si>
  <si>
    <t>O10729-1</t>
  </si>
  <si>
    <t>O10729-2</t>
  </si>
  <si>
    <t>O10729-3</t>
  </si>
  <si>
    <t>O10730-1</t>
  </si>
  <si>
    <t>O10730-2</t>
  </si>
  <si>
    <t>O10731-1</t>
  </si>
  <si>
    <t>O10731-2</t>
  </si>
  <si>
    <t>O10731-3</t>
  </si>
  <si>
    <t>O10731-4</t>
  </si>
  <si>
    <t>O10731-5</t>
  </si>
  <si>
    <t>O10732-1</t>
  </si>
  <si>
    <t>O10733-1</t>
  </si>
  <si>
    <t>O10733-2</t>
  </si>
  <si>
    <t>O10733-3</t>
  </si>
  <si>
    <t>O10734-1</t>
  </si>
  <si>
    <t>O10734-2</t>
  </si>
  <si>
    <t>O10734-3</t>
  </si>
  <si>
    <t>O10735-1</t>
  </si>
  <si>
    <t>O10735-2</t>
  </si>
  <si>
    <t>O10735-3</t>
  </si>
  <si>
    <t>O10735-4</t>
  </si>
  <si>
    <t>O10735-5</t>
  </si>
  <si>
    <t>O10736-1</t>
  </si>
  <si>
    <t>O10736-2</t>
  </si>
  <si>
    <t>O10736-3</t>
  </si>
  <si>
    <t>O10736-4</t>
  </si>
  <si>
    <t>O10736-5</t>
  </si>
  <si>
    <t>O10737-1</t>
  </si>
  <si>
    <t>O10737-2</t>
  </si>
  <si>
    <t>O10737-3</t>
  </si>
  <si>
    <t>O10737-4</t>
  </si>
  <si>
    <t>O10737-5</t>
  </si>
  <si>
    <t>O10738-1</t>
  </si>
  <si>
    <t>O10738-2</t>
  </si>
  <si>
    <t>O10738-3</t>
  </si>
  <si>
    <t>O10738-4</t>
  </si>
  <si>
    <t>O10739-1</t>
  </si>
  <si>
    <t>O10740-1</t>
  </si>
  <si>
    <t>O10740-2</t>
  </si>
  <si>
    <t>O10740-3</t>
  </si>
  <si>
    <t>O10740-4</t>
  </si>
  <si>
    <t>O10740-5</t>
  </si>
  <si>
    <t>O10741-1</t>
  </si>
  <si>
    <t>O10741-2</t>
  </si>
  <si>
    <t>O10742-1</t>
  </si>
  <si>
    <t>O10742-2</t>
  </si>
  <si>
    <t>O10742-3</t>
  </si>
  <si>
    <t>O10742-4</t>
  </si>
  <si>
    <t>O10743-1</t>
  </si>
  <si>
    <t>O10743-2</t>
  </si>
  <si>
    <t>O10743-3</t>
  </si>
  <si>
    <t>O10743-4</t>
  </si>
  <si>
    <t>O10744-1</t>
  </si>
  <si>
    <t>O10744-2</t>
  </si>
  <si>
    <t>O10745-1</t>
  </si>
  <si>
    <t>O10745-2</t>
  </si>
  <si>
    <t>O10745-3</t>
  </si>
  <si>
    <t>O10745-4</t>
  </si>
  <si>
    <t>O10746-1</t>
  </si>
  <si>
    <t>O10746-2</t>
  </si>
  <si>
    <t>O10747-1</t>
  </si>
  <si>
    <t>O10747-2</t>
  </si>
  <si>
    <t>O10747-3</t>
  </si>
  <si>
    <t>O10748-1</t>
  </si>
  <si>
    <t>O10748-2</t>
  </si>
  <si>
    <t>O10748-3</t>
  </si>
  <si>
    <t>O10748-4</t>
  </si>
  <si>
    <t>O10748-5</t>
  </si>
  <si>
    <t>O10749-1</t>
  </si>
  <si>
    <t>O10749-2</t>
  </si>
  <si>
    <t>O10750-1</t>
  </si>
  <si>
    <t>O10751-1</t>
  </si>
  <si>
    <t>O10751-2</t>
  </si>
  <si>
    <t>O10751-3</t>
  </si>
  <si>
    <t>O10751-4</t>
  </si>
  <si>
    <t>O10751-5</t>
  </si>
  <si>
    <t>O10752-1</t>
  </si>
  <si>
    <t>O10752-2</t>
  </si>
  <si>
    <t>O10752-3</t>
  </si>
  <si>
    <t>O10752-4</t>
  </si>
  <si>
    <t>O10752-5</t>
  </si>
  <si>
    <t>O10753-1</t>
  </si>
  <si>
    <t>O10753-2</t>
  </si>
  <si>
    <t>O10753-3</t>
  </si>
  <si>
    <t>O10753-4</t>
  </si>
  <si>
    <t>O10753-5</t>
  </si>
  <si>
    <t>O10754-1</t>
  </si>
  <si>
    <t>O10754-2</t>
  </si>
  <si>
    <t>O10755-1</t>
  </si>
  <si>
    <t>O10755-2</t>
  </si>
  <si>
    <t>O10755-3</t>
  </si>
  <si>
    <t>O10755-4</t>
  </si>
  <si>
    <t>O10756-1</t>
  </si>
  <si>
    <t>O10756-2</t>
  </si>
  <si>
    <t>O10756-3</t>
  </si>
  <si>
    <t>O10756-4</t>
  </si>
  <si>
    <t>O10756-5</t>
  </si>
  <si>
    <t>O10757-1</t>
  </si>
  <si>
    <t>O10758-1</t>
  </si>
  <si>
    <t>O10758-2</t>
  </si>
  <si>
    <t>O10759-1</t>
  </si>
  <si>
    <t>O10760-1</t>
  </si>
  <si>
    <t>O10760-2</t>
  </si>
  <si>
    <t>O10760-3</t>
  </si>
  <si>
    <t>O10760-4</t>
  </si>
  <si>
    <t>O10761-1</t>
  </si>
  <si>
    <t>O10761-2</t>
  </si>
  <si>
    <t>O10762-1</t>
  </si>
  <si>
    <t>O10762-2</t>
  </si>
  <si>
    <t>O10762-3</t>
  </si>
  <si>
    <t>O10762-4</t>
  </si>
  <si>
    <t>O10762-5</t>
  </si>
  <si>
    <t>O10763-1</t>
  </si>
  <si>
    <t>O10763-2</t>
  </si>
  <si>
    <t>O10763-3</t>
  </si>
  <si>
    <t>O10764-1</t>
  </si>
  <si>
    <t>O10764-2</t>
  </si>
  <si>
    <t>O10764-3</t>
  </si>
  <si>
    <t>O10764-4</t>
  </si>
  <si>
    <t>O10765-1</t>
  </si>
  <si>
    <t>O10765-2</t>
  </si>
  <si>
    <t>O10765-3</t>
  </si>
  <si>
    <t>O10766-1</t>
  </si>
  <si>
    <t>O10767-1</t>
  </si>
  <si>
    <t>O10767-2</t>
  </si>
  <si>
    <t>O10768-1</t>
  </si>
  <si>
    <t>O10769-1</t>
  </si>
  <si>
    <t>O10770-1</t>
  </si>
  <si>
    <t>O10771-1</t>
  </si>
  <si>
    <t>O10771-2</t>
  </si>
  <si>
    <t>O10771-3</t>
  </si>
  <si>
    <t>O10772-1</t>
  </si>
  <si>
    <t>O10773-1</t>
  </si>
  <si>
    <t>O10773-2</t>
  </si>
  <si>
    <t>O10774-1</t>
  </si>
  <si>
    <t>O10774-2</t>
  </si>
  <si>
    <t>O10774-3</t>
  </si>
  <si>
    <t>O10775-1</t>
  </si>
  <si>
    <t>O10776-1</t>
  </si>
  <si>
    <t>O10777-1</t>
  </si>
  <si>
    <t>O10777-2</t>
  </si>
  <si>
    <t>O10778-1</t>
  </si>
  <si>
    <t>O10778-2</t>
  </si>
  <si>
    <t>O10778-3</t>
  </si>
  <si>
    <t>O10779-1</t>
  </si>
  <si>
    <t>O10779-2</t>
  </si>
  <si>
    <t>O10779-3</t>
  </si>
  <si>
    <t>O10780-1</t>
  </si>
  <si>
    <t>O10780-2</t>
  </si>
  <si>
    <t>O10781-1</t>
  </si>
  <si>
    <t>O10781-2</t>
  </si>
  <si>
    <t>O10781-3</t>
  </si>
  <si>
    <t>O10781-4</t>
  </si>
  <si>
    <t>O10782-1</t>
  </si>
  <si>
    <t>O10782-2</t>
  </si>
  <si>
    <t>O10782-3</t>
  </si>
  <si>
    <t>O10782-4</t>
  </si>
  <si>
    <t>O10783-1</t>
  </si>
  <si>
    <t>O10783-2</t>
  </si>
  <si>
    <t>O10783-3</t>
  </si>
  <si>
    <t>O10784-1</t>
  </si>
  <si>
    <t>O10784-2</t>
  </si>
  <si>
    <t>O10784-3</t>
  </si>
  <si>
    <t>O10784-4</t>
  </si>
  <si>
    <t>O10784-5</t>
  </si>
  <si>
    <t>O10785-1</t>
  </si>
  <si>
    <t>O10785-2</t>
  </si>
  <si>
    <t>O10785-3</t>
  </si>
  <si>
    <t>O10785-4</t>
  </si>
  <si>
    <t>O10786-1</t>
  </si>
  <si>
    <t>O10786-2</t>
  </si>
  <si>
    <t>O10787-1</t>
  </si>
  <si>
    <t>O10787-2</t>
  </si>
  <si>
    <t>O10787-3</t>
  </si>
  <si>
    <t>O10788-1</t>
  </si>
  <si>
    <t>O10788-2</t>
  </si>
  <si>
    <t>O10788-3</t>
  </si>
  <si>
    <t>O10788-4</t>
  </si>
  <si>
    <t>O10789-1</t>
  </si>
  <si>
    <t>O10789-2</t>
  </si>
  <si>
    <t>O10790-1</t>
  </si>
  <si>
    <t>O10791-1</t>
  </si>
  <si>
    <t>O10792-1</t>
  </si>
  <si>
    <t>O10792-2</t>
  </si>
  <si>
    <t>O10793-1</t>
  </si>
  <si>
    <t>O10793-2</t>
  </si>
  <si>
    <t>O10793-3</t>
  </si>
  <si>
    <t>O10794-1</t>
  </si>
  <si>
    <t>O10794-2</t>
  </si>
  <si>
    <t>O10794-3</t>
  </si>
  <si>
    <t>O10795-1</t>
  </si>
  <si>
    <t>O10795-2</t>
  </si>
  <si>
    <t>O10796-1</t>
  </si>
  <si>
    <t>O10797-1</t>
  </si>
  <si>
    <t>O10798-1</t>
  </si>
  <si>
    <t>O10798-2</t>
  </si>
  <si>
    <t>O10798-3</t>
  </si>
  <si>
    <t>O10798-4</t>
  </si>
  <si>
    <t>O10798-5</t>
  </si>
  <si>
    <t>O10799-1</t>
  </si>
  <si>
    <t>O10799-2</t>
  </si>
  <si>
    <t>O10799-3</t>
  </si>
  <si>
    <t>O10799-4</t>
  </si>
  <si>
    <t>O10800-1</t>
  </si>
  <si>
    <t>O10800-2</t>
  </si>
  <si>
    <t>O10800-3</t>
  </si>
  <si>
    <t>O10801-1</t>
  </si>
  <si>
    <t>O10801-2</t>
  </si>
  <si>
    <t>O10801-3</t>
  </si>
  <si>
    <t>O10801-4</t>
  </si>
  <si>
    <t>O10801-5</t>
  </si>
  <si>
    <t>O10802-1</t>
  </si>
  <si>
    <t>O10802-2</t>
  </si>
  <si>
    <t>O10802-3</t>
  </si>
  <si>
    <t>O10803-1</t>
  </si>
  <si>
    <t>O10803-2</t>
  </si>
  <si>
    <t>O10803-3</t>
  </si>
  <si>
    <t>O10804-1</t>
  </si>
  <si>
    <t>O10804-2</t>
  </si>
  <si>
    <t>O10805-1</t>
  </si>
  <si>
    <t>O10805-2</t>
  </si>
  <si>
    <t>O10805-3</t>
  </si>
  <si>
    <t>O10805-4</t>
  </si>
  <si>
    <t>O10806-1</t>
  </si>
  <si>
    <t>O10806-2</t>
  </si>
  <si>
    <t>O10807-1</t>
  </si>
  <si>
    <t>O10808-1</t>
  </si>
  <si>
    <t>O10808-2</t>
  </si>
  <si>
    <t>O10808-3</t>
  </si>
  <si>
    <t>O10808-4</t>
  </si>
  <si>
    <t>O10808-5</t>
  </si>
  <si>
    <t>O10809-1</t>
  </si>
  <si>
    <t>O10810-1</t>
  </si>
  <si>
    <t>O10811-1</t>
  </si>
  <si>
    <t>O10811-2</t>
  </si>
  <si>
    <t>O10812-1</t>
  </si>
  <si>
    <t>O10812-2</t>
  </si>
  <si>
    <t>O10813-1</t>
  </si>
  <si>
    <t>O10813-2</t>
  </si>
  <si>
    <t>O10813-3</t>
  </si>
  <si>
    <t>O10813-4</t>
  </si>
  <si>
    <t>O10813-5</t>
  </si>
  <si>
    <t>O10814-1</t>
  </si>
  <si>
    <t>O10814-2</t>
  </si>
  <si>
    <t>O10815-1</t>
  </si>
  <si>
    <t>O10815-2</t>
  </si>
  <si>
    <t>O10815-3</t>
  </si>
  <si>
    <t>O10815-4</t>
  </si>
  <si>
    <t>O10816-1</t>
  </si>
  <si>
    <t>O10816-2</t>
  </si>
  <si>
    <t>O10816-3</t>
  </si>
  <si>
    <t>O10816-4</t>
  </si>
  <si>
    <t>O10817-1</t>
  </si>
  <si>
    <t>O10817-2</t>
  </si>
  <si>
    <t>O10818-1</t>
  </si>
  <si>
    <t>O10818-2</t>
  </si>
  <si>
    <t>O10818-3</t>
  </si>
  <si>
    <t>O10818-4</t>
  </si>
  <si>
    <t>O10818-5</t>
  </si>
  <si>
    <t>O10819-1</t>
  </si>
  <si>
    <t>O10820-1</t>
  </si>
  <si>
    <t>O10820-2</t>
  </si>
  <si>
    <t>O10820-3</t>
  </si>
  <si>
    <t>O10820-4</t>
  </si>
  <si>
    <t>O10821-1</t>
  </si>
  <si>
    <t>O10821-2</t>
  </si>
  <si>
    <t>O10821-3</t>
  </si>
  <si>
    <t>O10822-1</t>
  </si>
  <si>
    <t>O10822-2</t>
  </si>
  <si>
    <t>O10822-3</t>
  </si>
  <si>
    <t>O10823-1</t>
  </si>
  <si>
    <t>O10823-2</t>
  </si>
  <si>
    <t>O10824-1</t>
  </si>
  <si>
    <t>O10824-2</t>
  </si>
  <si>
    <t>O10824-3</t>
  </si>
  <si>
    <t>O10825-1</t>
  </si>
  <si>
    <t>O10825-2</t>
  </si>
  <si>
    <t>O10825-3</t>
  </si>
  <si>
    <t>O10825-4</t>
  </si>
  <si>
    <t>O10826-1</t>
  </si>
  <si>
    <t>O10826-2</t>
  </si>
  <si>
    <t>O10826-3</t>
  </si>
  <si>
    <t>O10826-4</t>
  </si>
  <si>
    <t>O10827-1</t>
  </si>
  <si>
    <t>O10828-1</t>
  </si>
  <si>
    <t>O10829-1</t>
  </si>
  <si>
    <t>O10829-2</t>
  </si>
  <si>
    <t>O10829-3</t>
  </si>
  <si>
    <t>O10829-4</t>
  </si>
  <si>
    <t>O10830-1</t>
  </si>
  <si>
    <t>O10830-2</t>
  </si>
  <si>
    <t>O10831-1</t>
  </si>
  <si>
    <t>O10831-2</t>
  </si>
  <si>
    <t>O10832-1</t>
  </si>
  <si>
    <t>O10833-1</t>
  </si>
  <si>
    <t>O10833-2</t>
  </si>
  <si>
    <t>O10834-1</t>
  </si>
  <si>
    <t>O10834-2</t>
  </si>
  <si>
    <t>O10834-3</t>
  </si>
  <si>
    <t>O10834-4</t>
  </si>
  <si>
    <t>O10835-1</t>
  </si>
  <si>
    <t>O10836-1</t>
  </si>
  <si>
    <t>O10836-2</t>
  </si>
  <si>
    <t>O10836-3</t>
  </si>
  <si>
    <t>O10837-1</t>
  </si>
  <si>
    <t>O10837-2</t>
  </si>
  <si>
    <t>O10837-3</t>
  </si>
  <si>
    <t>O10837-4</t>
  </si>
  <si>
    <t>O10837-5</t>
  </si>
  <si>
    <t>O10838-1</t>
  </si>
  <si>
    <t>O10839-1</t>
  </si>
  <si>
    <t>O10839-2</t>
  </si>
  <si>
    <t>O10839-3</t>
  </si>
  <si>
    <t>O10839-4</t>
  </si>
  <si>
    <t>O10840-1</t>
  </si>
  <si>
    <t>O10841-1</t>
  </si>
  <si>
    <t>O10841-2</t>
  </si>
  <si>
    <t>O10841-3</t>
  </si>
  <si>
    <t>O10842-1</t>
  </si>
  <si>
    <t>O10842-2</t>
  </si>
  <si>
    <t>O10843-1</t>
  </si>
  <si>
    <t>O10843-2</t>
  </si>
  <si>
    <t>O10844-1</t>
  </si>
  <si>
    <t>O10844-2</t>
  </si>
  <si>
    <t>O10844-3</t>
  </si>
  <si>
    <t>O10845-1</t>
  </si>
  <si>
    <t>O10845-2</t>
  </si>
  <si>
    <t>O10846-1</t>
  </si>
  <si>
    <t>O10846-2</t>
  </si>
  <si>
    <t>O10846-3</t>
  </si>
  <si>
    <t>O10846-4</t>
  </si>
  <si>
    <t>O10846-5</t>
  </si>
  <si>
    <t>O10847-1</t>
  </si>
  <si>
    <t>O10848-1</t>
  </si>
  <si>
    <t>O10848-2</t>
  </si>
  <si>
    <t>O10848-3</t>
  </si>
  <si>
    <t>O10848-4</t>
  </si>
  <si>
    <t>O10848-5</t>
  </si>
  <si>
    <t>O10849-1</t>
  </si>
  <si>
    <t>O10849-2</t>
  </si>
  <si>
    <t>O10849-3</t>
  </si>
  <si>
    <t>O10850-1</t>
  </si>
  <si>
    <t>O10850-2</t>
  </si>
  <si>
    <t>O10850-3</t>
  </si>
  <si>
    <t>O10850-4</t>
  </si>
  <si>
    <t>O10850-5</t>
  </si>
  <si>
    <t>O10851-1</t>
  </si>
  <si>
    <t>O10851-2</t>
  </si>
  <si>
    <t>O10851-3</t>
  </si>
  <si>
    <t>O10852-1</t>
  </si>
  <si>
    <t>O10852-2</t>
  </si>
  <si>
    <t>O10852-3</t>
  </si>
  <si>
    <t>O10852-4</t>
  </si>
  <si>
    <t>O10853-1</t>
  </si>
  <si>
    <t>O10853-2</t>
  </si>
  <si>
    <t>O10853-3</t>
  </si>
  <si>
    <t>O10853-4</t>
  </si>
  <si>
    <t>O10853-5</t>
  </si>
  <si>
    <t>O10854-1</t>
  </si>
  <si>
    <t>O10854-2</t>
  </si>
  <si>
    <t>O10855-1</t>
  </si>
  <si>
    <t>O10855-2</t>
  </si>
  <si>
    <t>O10855-3</t>
  </si>
  <si>
    <t>O10856-1</t>
  </si>
  <si>
    <t>O10856-2</t>
  </si>
  <si>
    <t>O10856-3</t>
  </si>
  <si>
    <t>O10856-4</t>
  </si>
  <si>
    <t>O10856-5</t>
  </si>
  <si>
    <t>O10857-1</t>
  </si>
  <si>
    <t>O10858-1</t>
  </si>
  <si>
    <t>O10858-2</t>
  </si>
  <si>
    <t>O10858-3</t>
  </si>
  <si>
    <t>O10858-4</t>
  </si>
  <si>
    <t>O10858-5</t>
  </si>
  <si>
    <t>O10859-1</t>
  </si>
  <si>
    <t>O10859-2</t>
  </si>
  <si>
    <t>O10860-1</t>
  </si>
  <si>
    <t>O10860-2</t>
  </si>
  <si>
    <t>O10860-3</t>
  </si>
  <si>
    <t>O10861-1</t>
  </si>
  <si>
    <t>O10861-2</t>
  </si>
  <si>
    <t>O10861-3</t>
  </si>
  <si>
    <t>O10861-4</t>
  </si>
  <si>
    <t>O10861-5</t>
  </si>
  <si>
    <t>O10862-1</t>
  </si>
  <si>
    <t>O10863-1</t>
  </si>
  <si>
    <t>O10863-2</t>
  </si>
  <si>
    <t>O10864-1</t>
  </si>
  <si>
    <t>O10864-2</t>
  </si>
  <si>
    <t>O10864-3</t>
  </si>
  <si>
    <t>O10865-1</t>
  </si>
  <si>
    <t>O10865-2</t>
  </si>
  <si>
    <t>O10865-3</t>
  </si>
  <si>
    <t>O10865-4</t>
  </si>
  <si>
    <t>O10866-1</t>
  </si>
  <si>
    <t>O10866-2</t>
  </si>
  <si>
    <t>O10866-3</t>
  </si>
  <si>
    <t>O10867-1</t>
  </si>
  <si>
    <t>O10867-2</t>
  </si>
  <si>
    <t>O10867-3</t>
  </si>
  <si>
    <t>O10867-4</t>
  </si>
  <si>
    <t>O10867-5</t>
  </si>
  <si>
    <t>O10868-1</t>
  </si>
  <si>
    <t>O10868-2</t>
  </si>
  <si>
    <t>O10868-3</t>
  </si>
  <si>
    <t>O10868-4</t>
  </si>
  <si>
    <t>O10868-5</t>
  </si>
  <si>
    <t>O10869-1</t>
  </si>
  <si>
    <t>O10869-2</t>
  </si>
  <si>
    <t>O10869-3</t>
  </si>
  <si>
    <t>O10869-4</t>
  </si>
  <si>
    <t>O10869-5</t>
  </si>
  <si>
    <t>O10870-1</t>
  </si>
  <si>
    <t>O10870-2</t>
  </si>
  <si>
    <t>O10871-1</t>
  </si>
  <si>
    <t>O10871-2</t>
  </si>
  <si>
    <t>O10871-3</t>
  </si>
  <si>
    <t>O10871-4</t>
  </si>
  <si>
    <t>O10871-5</t>
  </si>
  <si>
    <t>O10872-1</t>
  </si>
  <si>
    <t>O10872-2</t>
  </si>
  <si>
    <t>O10872-3</t>
  </si>
  <si>
    <t>O10873-1</t>
  </si>
  <si>
    <t>O10873-2</t>
  </si>
  <si>
    <t>O10873-3</t>
  </si>
  <si>
    <t>O10873-4</t>
  </si>
  <si>
    <t>O10874-1</t>
  </si>
  <si>
    <t>O10874-2</t>
  </si>
  <si>
    <t>O10874-3</t>
  </si>
  <si>
    <t>O10874-4</t>
  </si>
  <si>
    <t>O10875-1</t>
  </si>
  <si>
    <t>O10876-1</t>
  </si>
  <si>
    <t>O10876-2</t>
  </si>
  <si>
    <t>O10876-3</t>
  </si>
  <si>
    <t>O10876-4</t>
  </si>
  <si>
    <t>O10876-5</t>
  </si>
  <si>
    <t>O10877-1</t>
  </si>
  <si>
    <t>O10877-2</t>
  </si>
  <si>
    <t>O10877-3</t>
  </si>
  <si>
    <t>O10878-1</t>
  </si>
  <si>
    <t>O10878-2</t>
  </si>
  <si>
    <t>O10878-3</t>
  </si>
  <si>
    <t>O10878-4</t>
  </si>
  <si>
    <t>O10879-1</t>
  </si>
  <si>
    <t>O10879-2</t>
  </si>
  <si>
    <t>O10879-3</t>
  </si>
  <si>
    <t>O10880-1</t>
  </si>
  <si>
    <t>O10880-2</t>
  </si>
  <si>
    <t>O10880-3</t>
  </si>
  <si>
    <t>O10880-4</t>
  </si>
  <si>
    <t>O10881-1</t>
  </si>
  <si>
    <t>O10881-2</t>
  </si>
  <si>
    <t>O10881-3</t>
  </si>
  <si>
    <t>O10881-4</t>
  </si>
  <si>
    <t>O10881-5</t>
  </si>
  <si>
    <t>O10882-1</t>
  </si>
  <si>
    <t>O10882-2</t>
  </si>
  <si>
    <t>O10883-1</t>
  </si>
  <si>
    <t>O10884-1</t>
  </si>
  <si>
    <t>O10884-2</t>
  </si>
  <si>
    <t>O10885-1</t>
  </si>
  <si>
    <t>O10886-1</t>
  </si>
  <si>
    <t>O10886-2</t>
  </si>
  <si>
    <t>O10886-3</t>
  </si>
  <si>
    <t>O10886-4</t>
  </si>
  <si>
    <t>O10886-5</t>
  </si>
  <si>
    <t>O10887-1</t>
  </si>
  <si>
    <t>O10887-2</t>
  </si>
  <si>
    <t>O10887-3</t>
  </si>
  <si>
    <t>O10888-1</t>
  </si>
  <si>
    <t>O10888-2</t>
  </si>
  <si>
    <t>O10888-3</t>
  </si>
  <si>
    <t>O10888-4</t>
  </si>
  <si>
    <t>O10889-1</t>
  </si>
  <si>
    <t>O10889-2</t>
  </si>
  <si>
    <t>O10889-3</t>
  </si>
  <si>
    <t>O10890-1</t>
  </si>
  <si>
    <t>O10891-1</t>
  </si>
  <si>
    <t>O10891-2</t>
  </si>
  <si>
    <t>O10891-3</t>
  </si>
  <si>
    <t>O10891-4</t>
  </si>
  <si>
    <t>O10891-5</t>
  </si>
  <si>
    <t>O10892-1</t>
  </si>
  <si>
    <t>O10892-2</t>
  </si>
  <si>
    <t>O10893-1</t>
  </si>
  <si>
    <t>O10893-2</t>
  </si>
  <si>
    <t>O10893-3</t>
  </si>
  <si>
    <t>O10894-1</t>
  </si>
  <si>
    <t>O10895-1</t>
  </si>
  <si>
    <t>O10895-2</t>
  </si>
  <si>
    <t>O10895-3</t>
  </si>
  <si>
    <t>O10895-4</t>
  </si>
  <si>
    <t>O10895-5</t>
  </si>
  <si>
    <t>O10896-1</t>
  </si>
  <si>
    <t>O10897-1</t>
  </si>
  <si>
    <t>O10897-2</t>
  </si>
  <si>
    <t>O10897-3</t>
  </si>
  <si>
    <t>O10897-4</t>
  </si>
  <si>
    <t>O10897-5</t>
  </si>
  <si>
    <t>O10898-1</t>
  </si>
  <si>
    <t>O10898-2</t>
  </si>
  <si>
    <t>O10898-3</t>
  </si>
  <si>
    <t>O10898-4</t>
  </si>
  <si>
    <t>O10899-1</t>
  </si>
  <si>
    <t>O10900-1</t>
  </si>
  <si>
    <t>O10901-1</t>
  </si>
  <si>
    <t>O10901-2</t>
  </si>
  <si>
    <t>O10901-3</t>
  </si>
  <si>
    <t>O10902-1</t>
  </si>
  <si>
    <t>O10902-2</t>
  </si>
  <si>
    <t>O10902-3</t>
  </si>
  <si>
    <t>O10902-4</t>
  </si>
  <si>
    <t>O10903-1</t>
  </si>
  <si>
    <t>O10904-1</t>
  </si>
  <si>
    <t>O10905-1</t>
  </si>
  <si>
    <t>O10905-2</t>
  </si>
  <si>
    <t>O10905-3</t>
  </si>
  <si>
    <t>O10905-4</t>
  </si>
  <si>
    <t>O10905-5</t>
  </si>
  <si>
    <t>O10906-1</t>
  </si>
  <si>
    <t>O10906-2</t>
  </si>
  <si>
    <t>O10906-3</t>
  </si>
  <si>
    <t>O10907-1</t>
  </si>
  <si>
    <t>O10907-2</t>
  </si>
  <si>
    <t>O10907-3</t>
  </si>
  <si>
    <t>O10908-1</t>
  </si>
  <si>
    <t>O10908-2</t>
  </si>
  <si>
    <t>O10908-3</t>
  </si>
  <si>
    <t>O10908-4</t>
  </si>
  <si>
    <t>O10908-5</t>
  </si>
  <si>
    <t>O10909-1</t>
  </si>
  <si>
    <t>O10910-1</t>
  </si>
  <si>
    <t>O10910-2</t>
  </si>
  <si>
    <t>O10911-1</t>
  </si>
  <si>
    <t>O10911-2</t>
  </si>
  <si>
    <t>O10911-3</t>
  </si>
  <si>
    <t>O10912-1</t>
  </si>
  <si>
    <t>O10912-2</t>
  </si>
  <si>
    <t>O10912-3</t>
  </si>
  <si>
    <t>O10912-4</t>
  </si>
  <si>
    <t>O10912-5</t>
  </si>
  <si>
    <t>O10913-1</t>
  </si>
  <si>
    <t>O10913-2</t>
  </si>
  <si>
    <t>O10913-3</t>
  </si>
  <si>
    <t>O10913-4</t>
  </si>
  <si>
    <t>O10914-1</t>
  </si>
  <si>
    <t>O10915-1</t>
  </si>
  <si>
    <t>O10915-2</t>
  </si>
  <si>
    <t>O10916-1</t>
  </si>
  <si>
    <t>O10917-1</t>
  </si>
  <si>
    <t>O10918-1</t>
  </si>
  <si>
    <t>O10918-2</t>
  </si>
  <si>
    <t>O10918-3</t>
  </si>
  <si>
    <t>O10918-4</t>
  </si>
  <si>
    <t>O10918-5</t>
  </si>
  <si>
    <t>O10919-1</t>
  </si>
  <si>
    <t>O10919-2</t>
  </si>
  <si>
    <t>O10919-3</t>
  </si>
  <si>
    <t>O10919-4</t>
  </si>
  <si>
    <t>O10920-1</t>
  </si>
  <si>
    <t>O10920-2</t>
  </si>
  <si>
    <t>O10920-3</t>
  </si>
  <si>
    <t>O10920-4</t>
  </si>
  <si>
    <t>O10921-1</t>
  </si>
  <si>
    <t>O10921-2</t>
  </si>
  <si>
    <t>O10921-3</t>
  </si>
  <si>
    <t>O10921-4</t>
  </si>
  <si>
    <t>O10922-1</t>
  </si>
  <si>
    <t>O10922-2</t>
  </si>
  <si>
    <t>O10922-3</t>
  </si>
  <si>
    <t>O10922-4</t>
  </si>
  <si>
    <t>O10922-5</t>
  </si>
  <si>
    <t>O10923-1</t>
  </si>
  <si>
    <t>O10923-2</t>
  </si>
  <si>
    <t>O10924-1</t>
  </si>
  <si>
    <t>O10924-2</t>
  </si>
  <si>
    <t>O10924-3</t>
  </si>
  <si>
    <t>O10924-4</t>
  </si>
  <si>
    <t>O10925-1</t>
  </si>
  <si>
    <t>O10926-1</t>
  </si>
  <si>
    <t>O10926-2</t>
  </si>
  <si>
    <t>O10926-3</t>
  </si>
  <si>
    <t>O10926-4</t>
  </si>
  <si>
    <t>O10926-5</t>
  </si>
  <si>
    <t>O10927-1</t>
  </si>
  <si>
    <t>O10928-1</t>
  </si>
  <si>
    <t>O10929-1</t>
  </si>
  <si>
    <t>O10930-1</t>
  </si>
  <si>
    <t>O10930-2</t>
  </si>
  <si>
    <t>O10930-3</t>
  </si>
  <si>
    <t>O10930-4</t>
  </si>
  <si>
    <t>O10930-5</t>
  </si>
  <si>
    <t>O10931-1</t>
  </si>
  <si>
    <t>O10932-1</t>
  </si>
  <si>
    <t>O10933-1</t>
  </si>
  <si>
    <t>O10933-2</t>
  </si>
  <si>
    <t>O10933-3</t>
  </si>
  <si>
    <t>O10933-4</t>
  </si>
  <si>
    <t>O10933-5</t>
  </si>
  <si>
    <t>O10934-1</t>
  </si>
  <si>
    <t>O10934-2</t>
  </si>
  <si>
    <t>O10935-1</t>
  </si>
  <si>
    <t>O10935-2</t>
  </si>
  <si>
    <t>O10935-3</t>
  </si>
  <si>
    <t>O10935-4</t>
  </si>
  <si>
    <t>O10936-1</t>
  </si>
  <si>
    <t>O10936-2</t>
  </si>
  <si>
    <t>O10936-3</t>
  </si>
  <si>
    <t>O10936-4</t>
  </si>
  <si>
    <t>O10937-1</t>
  </si>
  <si>
    <t>O10938-1</t>
  </si>
  <si>
    <t>O10938-2</t>
  </si>
  <si>
    <t>O10939-1</t>
  </si>
  <si>
    <t>O10939-2</t>
  </si>
  <si>
    <t>O10939-3</t>
  </si>
  <si>
    <t>O10940-1</t>
  </si>
  <si>
    <t>O10940-2</t>
  </si>
  <si>
    <t>O10940-3</t>
  </si>
  <si>
    <t>O10940-4</t>
  </si>
  <si>
    <t>O10941-1</t>
  </si>
  <si>
    <t>O10941-2</t>
  </si>
  <si>
    <t>O10942-1</t>
  </si>
  <si>
    <t>O10942-2</t>
  </si>
  <si>
    <t>O10943-1</t>
  </si>
  <si>
    <t>O10943-2</t>
  </si>
  <si>
    <t>O10943-3</t>
  </si>
  <si>
    <t>O10943-4</t>
  </si>
  <si>
    <t>O10944-1</t>
  </si>
  <si>
    <t>O10945-1</t>
  </si>
  <si>
    <t>O10945-2</t>
  </si>
  <si>
    <t>O10945-3</t>
  </si>
  <si>
    <t>O10945-4</t>
  </si>
  <si>
    <t>O10945-5</t>
  </si>
  <si>
    <t>O10946-1</t>
  </si>
  <si>
    <t>O10946-2</t>
  </si>
  <si>
    <t>O10947-1</t>
  </si>
  <si>
    <t>O10947-2</t>
  </si>
  <si>
    <t>O10947-3</t>
  </si>
  <si>
    <t>O10947-4</t>
  </si>
  <si>
    <t>O10948-1</t>
  </si>
  <si>
    <t>O10948-2</t>
  </si>
  <si>
    <t>O10948-3</t>
  </si>
  <si>
    <t>O10949-1</t>
  </si>
  <si>
    <t>O10949-2</t>
  </si>
  <si>
    <t>O10949-3</t>
  </si>
  <si>
    <t>O10949-4</t>
  </si>
  <si>
    <t>O10949-5</t>
  </si>
  <si>
    <t>O10950-1</t>
  </si>
  <si>
    <t>O10950-2</t>
  </si>
  <si>
    <t>O10950-3</t>
  </si>
  <si>
    <t>O10950-4</t>
  </si>
  <si>
    <t>O10951-1</t>
  </si>
  <si>
    <t>O10951-2</t>
  </si>
  <si>
    <t>O10951-3</t>
  </si>
  <si>
    <t>O10952-1</t>
  </si>
  <si>
    <t>O10952-2</t>
  </si>
  <si>
    <t>O10952-3</t>
  </si>
  <si>
    <t>O10952-4</t>
  </si>
  <si>
    <t>O10952-5</t>
  </si>
  <si>
    <t>O10953-1</t>
  </si>
  <si>
    <t>O10953-2</t>
  </si>
  <si>
    <t>O10953-3</t>
  </si>
  <si>
    <t>O10953-4</t>
  </si>
  <si>
    <t>O10953-5</t>
  </si>
  <si>
    <t>O10954-1</t>
  </si>
  <si>
    <t>O10954-2</t>
  </si>
  <si>
    <t>O10954-3</t>
  </si>
  <si>
    <t>O10954-4</t>
  </si>
  <si>
    <t>O10954-5</t>
  </si>
  <si>
    <t>O10955-1</t>
  </si>
  <si>
    <t>O10955-2</t>
  </si>
  <si>
    <t>O10955-3</t>
  </si>
  <si>
    <t>O10955-4</t>
  </si>
  <si>
    <t>O10956-1</t>
  </si>
  <si>
    <t>O10956-2</t>
  </si>
  <si>
    <t>O10956-3</t>
  </si>
  <si>
    <t>O10956-4</t>
  </si>
  <si>
    <t>O10957-1</t>
  </si>
  <si>
    <t>O10957-2</t>
  </si>
  <si>
    <t>O10957-3</t>
  </si>
  <si>
    <t>O10958-1</t>
  </si>
  <si>
    <t>O10958-2</t>
  </si>
  <si>
    <t>O10958-3</t>
  </si>
  <si>
    <t>O10958-4</t>
  </si>
  <si>
    <t>O10958-5</t>
  </si>
  <si>
    <t>O10959-1</t>
  </si>
  <si>
    <t>O10959-2</t>
  </si>
  <si>
    <t>O10959-3</t>
  </si>
  <si>
    <t>O10959-4</t>
  </si>
  <si>
    <t>O10960-1</t>
  </si>
  <si>
    <t>O10960-2</t>
  </si>
  <si>
    <t>O10960-3</t>
  </si>
  <si>
    <t>O10960-4</t>
  </si>
  <si>
    <t>O10960-5</t>
  </si>
  <si>
    <t>O10961-1</t>
  </si>
  <si>
    <t>O10961-2</t>
  </si>
  <si>
    <t>O10961-3</t>
  </si>
  <si>
    <t>O10961-4</t>
  </si>
  <si>
    <t>O10962-1</t>
  </si>
  <si>
    <t>O10962-2</t>
  </si>
  <si>
    <t>O10963-1</t>
  </si>
  <si>
    <t>O10963-2</t>
  </si>
  <si>
    <t>O10963-3</t>
  </si>
  <si>
    <t>O10963-4</t>
  </si>
  <si>
    <t>O10963-5</t>
  </si>
  <si>
    <t>O10964-1</t>
  </si>
  <si>
    <t>O10965-1</t>
  </si>
  <si>
    <t>O10966-1</t>
  </si>
  <si>
    <t>O10967-1</t>
  </si>
  <si>
    <t>O10967-2</t>
  </si>
  <si>
    <t>O10967-3</t>
  </si>
  <si>
    <t>O10967-4</t>
  </si>
  <si>
    <t>O10967-5</t>
  </si>
  <si>
    <t>O10968-1</t>
  </si>
  <si>
    <t>O10968-2</t>
  </si>
  <si>
    <t>O10969-1</t>
  </si>
  <si>
    <t>O10969-2</t>
  </si>
  <si>
    <t>O10969-3</t>
  </si>
  <si>
    <t>O10969-4</t>
  </si>
  <si>
    <t>O10969-5</t>
  </si>
  <si>
    <t>O10970-1</t>
  </si>
  <si>
    <t>O10971-1</t>
  </si>
  <si>
    <t>O10971-2</t>
  </si>
  <si>
    <t>O10972-1</t>
  </si>
  <si>
    <t>O10972-2</t>
  </si>
  <si>
    <t>O10972-3</t>
  </si>
  <si>
    <t>O10972-4</t>
  </si>
  <si>
    <t>O10972-5</t>
  </si>
  <si>
    <t>O10973-1</t>
  </si>
  <si>
    <t>O10973-2</t>
  </si>
  <si>
    <t>O10974-1</t>
  </si>
  <si>
    <t>O10974-2</t>
  </si>
  <si>
    <t>O10975-1</t>
  </si>
  <si>
    <t>O10976-1</t>
  </si>
  <si>
    <t>O10976-2</t>
  </si>
  <si>
    <t>O10976-3</t>
  </si>
  <si>
    <t>O10976-4</t>
  </si>
  <si>
    <t>O10976-5</t>
  </si>
  <si>
    <t>O10977-1</t>
  </si>
  <si>
    <t>O10978-1</t>
  </si>
  <si>
    <t>O10979-1</t>
  </si>
  <si>
    <t>O10979-2</t>
  </si>
  <si>
    <t>O10979-3</t>
  </si>
  <si>
    <t>O10980-1</t>
  </si>
  <si>
    <t>O10980-2</t>
  </si>
  <si>
    <t>O10980-3</t>
  </si>
  <si>
    <t>O10980-4</t>
  </si>
  <si>
    <t>O10980-5</t>
  </si>
  <si>
    <t>O10981-1</t>
  </si>
  <si>
    <t>O10981-2</t>
  </si>
  <si>
    <t>O10981-3</t>
  </si>
  <si>
    <t>O10981-4</t>
  </si>
  <si>
    <t>O10981-5</t>
  </si>
  <si>
    <t>O10982-1</t>
  </si>
  <si>
    <t>O10982-2</t>
  </si>
  <si>
    <t>O10982-3</t>
  </si>
  <si>
    <t>O10983-1</t>
  </si>
  <si>
    <t>O10983-2</t>
  </si>
  <si>
    <t>O10983-3</t>
  </si>
  <si>
    <t>O10984-1</t>
  </si>
  <si>
    <t>O10984-2</t>
  </si>
  <si>
    <t>O10984-3</t>
  </si>
  <si>
    <t>O10984-4</t>
  </si>
  <si>
    <t>O10985-1</t>
  </si>
  <si>
    <t>O10985-2</t>
  </si>
  <si>
    <t>O10985-3</t>
  </si>
  <si>
    <t>O10986-1</t>
  </si>
  <si>
    <t>O10986-2</t>
  </si>
  <si>
    <t>O10986-3</t>
  </si>
  <si>
    <t>O10986-4</t>
  </si>
  <si>
    <t>O10987-1</t>
  </si>
  <si>
    <t>O10987-2</t>
  </si>
  <si>
    <t>O10987-3</t>
  </si>
  <si>
    <t>O10987-4</t>
  </si>
  <si>
    <t>O10987-5</t>
  </si>
  <si>
    <t>O10988-1</t>
  </si>
  <si>
    <t>O10988-2</t>
  </si>
  <si>
    <t>O10988-3</t>
  </si>
  <si>
    <t>O10988-4</t>
  </si>
  <si>
    <t>O10989-1</t>
  </si>
  <si>
    <t>O10989-2</t>
  </si>
  <si>
    <t>O10989-3</t>
  </si>
  <si>
    <t>O10989-4</t>
  </si>
  <si>
    <t>O10990-1</t>
  </si>
  <si>
    <t>O10990-2</t>
  </si>
  <si>
    <t>O10990-3</t>
  </si>
  <si>
    <t>O10990-4</t>
  </si>
  <si>
    <t>O10991-1</t>
  </si>
  <si>
    <t>O10991-2</t>
  </si>
  <si>
    <t>O10991-3</t>
  </si>
  <si>
    <t>O10991-4</t>
  </si>
  <si>
    <t>O10991-5</t>
  </si>
  <si>
    <t>O10992-1</t>
  </si>
  <si>
    <t>O10992-2</t>
  </si>
  <si>
    <t>O10992-3</t>
  </si>
  <si>
    <t>O10992-4</t>
  </si>
  <si>
    <t>O10992-5</t>
  </si>
  <si>
    <t>O10993-1</t>
  </si>
  <si>
    <t>O10993-2</t>
  </si>
  <si>
    <t>O10993-3</t>
  </si>
  <si>
    <t>O10994-1</t>
  </si>
  <si>
    <t>O10995-1</t>
  </si>
  <si>
    <t>O10995-2</t>
  </si>
  <si>
    <t>O10995-3</t>
  </si>
  <si>
    <t>O10995-4</t>
  </si>
  <si>
    <t>O10996-1</t>
  </si>
  <si>
    <t>O10997-1</t>
  </si>
  <si>
    <t>O10997-2</t>
  </si>
  <si>
    <t>O10998-1</t>
  </si>
  <si>
    <t>O10999-1</t>
  </si>
  <si>
    <t>O11000-1</t>
  </si>
  <si>
    <t>O11000-2</t>
  </si>
  <si>
    <t>O11000-3</t>
  </si>
  <si>
    <t>O11001-1</t>
  </si>
  <si>
    <t>O11001-2</t>
  </si>
  <si>
    <t>O11001-3</t>
  </si>
  <si>
    <t>O11001-4</t>
  </si>
  <si>
    <t>O11002-1</t>
  </si>
  <si>
    <t>O11002-2</t>
  </si>
  <si>
    <t>O11002-3</t>
  </si>
  <si>
    <t>O11002-4</t>
  </si>
  <si>
    <t>O11003-1</t>
  </si>
  <si>
    <t>O11003-2</t>
  </si>
  <si>
    <t>O11004-1</t>
  </si>
  <si>
    <t>O11005-1</t>
  </si>
  <si>
    <t>O11005-2</t>
  </si>
  <si>
    <t>O11005-3</t>
  </si>
  <si>
    <t>O11005-4</t>
  </si>
  <si>
    <t>O11006-1</t>
  </si>
  <si>
    <t>O11006-2</t>
  </si>
  <si>
    <t>O11006-3</t>
  </si>
  <si>
    <t>O11007-1</t>
  </si>
  <si>
    <t>O11007-2</t>
  </si>
  <si>
    <t>O11007-3</t>
  </si>
  <si>
    <t>O11008-1</t>
  </si>
  <si>
    <t>O11008-2</t>
  </si>
  <si>
    <t>O11008-3</t>
  </si>
  <si>
    <t>O11008-4</t>
  </si>
  <si>
    <t>O11009-1</t>
  </si>
  <si>
    <t>O11009-2</t>
  </si>
  <si>
    <t>O11009-3</t>
  </si>
  <si>
    <t>O11010-1</t>
  </si>
  <si>
    <t>O11010-2</t>
  </si>
  <si>
    <t>O11010-3</t>
  </si>
  <si>
    <t>O11011-1</t>
  </si>
  <si>
    <t>O11011-2</t>
  </si>
  <si>
    <t>O11011-3</t>
  </si>
  <si>
    <t>O11011-4</t>
  </si>
  <si>
    <t>O11011-5</t>
  </si>
  <si>
    <t>O11012-1</t>
  </si>
  <si>
    <t>O11013-1</t>
  </si>
  <si>
    <t>O11013-2</t>
  </si>
  <si>
    <t>O11014-1</t>
  </si>
  <si>
    <t>O11014-2</t>
  </si>
  <si>
    <t>O11014-3</t>
  </si>
  <si>
    <t>O11014-4</t>
  </si>
  <si>
    <t>O11014-5</t>
  </si>
  <si>
    <t>O11015-1</t>
  </si>
  <si>
    <t>O11015-2</t>
  </si>
  <si>
    <t>O11015-3</t>
  </si>
  <si>
    <t>O11015-4</t>
  </si>
  <si>
    <t>O11015-5</t>
  </si>
  <si>
    <t>O11016-1</t>
  </si>
  <si>
    <t>O11016-2</t>
  </si>
  <si>
    <t>O11016-3</t>
  </si>
  <si>
    <t>O11016-4</t>
  </si>
  <si>
    <t>O11016-5</t>
  </si>
  <si>
    <t>O11017-1</t>
  </si>
  <si>
    <t>O11018-1</t>
  </si>
  <si>
    <t>O11018-2</t>
  </si>
  <si>
    <t>O11018-3</t>
  </si>
  <si>
    <t>O11019-1</t>
  </si>
  <si>
    <t>O11019-2</t>
  </si>
  <si>
    <t>O11019-3</t>
  </si>
  <si>
    <t>O11019-4</t>
  </si>
  <si>
    <t>O11019-5</t>
  </si>
  <si>
    <t>O11020-1</t>
  </si>
  <si>
    <t>O11020-2</t>
  </si>
  <si>
    <t>O11020-3</t>
  </si>
  <si>
    <t>O11020-4</t>
  </si>
  <si>
    <t>O11020-5</t>
  </si>
  <si>
    <t>O11021-1</t>
  </si>
  <si>
    <t>O11022-1</t>
  </si>
  <si>
    <t>O11022-2</t>
  </si>
  <si>
    <t>O11022-3</t>
  </si>
  <si>
    <t>O11022-4</t>
  </si>
  <si>
    <t>O11022-5</t>
  </si>
  <si>
    <t>O11023-1</t>
  </si>
  <si>
    <t>O11023-2</t>
  </si>
  <si>
    <t>O11023-3</t>
  </si>
  <si>
    <t>O11024-1</t>
  </si>
  <si>
    <t>O11024-2</t>
  </si>
  <si>
    <t>O11024-3</t>
  </si>
  <si>
    <t>O11024-4</t>
  </si>
  <si>
    <t>O11024-5</t>
  </si>
  <si>
    <t>O11025-1</t>
  </si>
  <si>
    <t>O11026-1</t>
  </si>
  <si>
    <t>O11026-2</t>
  </si>
  <si>
    <t>O11027-1</t>
  </si>
  <si>
    <t>O11028-1</t>
  </si>
  <si>
    <t>O11028-2</t>
  </si>
  <si>
    <t>O11028-3</t>
  </si>
  <si>
    <t>O11028-4</t>
  </si>
  <si>
    <t>O11028-5</t>
  </si>
  <si>
    <t>O11029-1</t>
  </si>
  <si>
    <t>O11030-1</t>
  </si>
  <si>
    <t>O11030-2</t>
  </si>
  <si>
    <t>O11031-1</t>
  </si>
  <si>
    <t>O11031-2</t>
  </si>
  <si>
    <t>O11031-3</t>
  </si>
  <si>
    <t>O11031-4</t>
  </si>
  <si>
    <t>O11032-1</t>
  </si>
  <si>
    <t>O11032-2</t>
  </si>
  <si>
    <t>O11032-3</t>
  </si>
  <si>
    <t>O11032-4</t>
  </si>
  <si>
    <t>O11033-1</t>
  </si>
  <si>
    <t>O11034-1</t>
  </si>
  <si>
    <t>O11035-1</t>
  </si>
  <si>
    <t>O11035-2</t>
  </si>
  <si>
    <t>O11035-3</t>
  </si>
  <si>
    <t>O11035-4</t>
  </si>
  <si>
    <t>O11035-5</t>
  </si>
  <si>
    <t>O11036-1</t>
  </si>
  <si>
    <t>O11036-2</t>
  </si>
  <si>
    <t>O11036-3</t>
  </si>
  <si>
    <t>O11036-4</t>
  </si>
  <si>
    <t>O11036-5</t>
  </si>
  <si>
    <t>O11037-1</t>
  </si>
  <si>
    <t>O11037-2</t>
  </si>
  <si>
    <t>O11037-3</t>
  </si>
  <si>
    <t>O11037-4</t>
  </si>
  <si>
    <t>O11037-5</t>
  </si>
  <si>
    <t>O11038-1</t>
  </si>
  <si>
    <t>O11039-1</t>
  </si>
  <si>
    <t>O11039-2</t>
  </si>
  <si>
    <t>O11040-1</t>
  </si>
  <si>
    <t>O11040-2</t>
  </si>
  <si>
    <t>O11040-3</t>
  </si>
  <si>
    <t>O11040-4</t>
  </si>
  <si>
    <t>O11041-1</t>
  </si>
  <si>
    <t>O11041-2</t>
  </si>
  <si>
    <t>O11042-1</t>
  </si>
  <si>
    <t>O11043-1</t>
  </si>
  <si>
    <t>O11043-2</t>
  </si>
  <si>
    <t>O11043-3</t>
  </si>
  <si>
    <t>O11044-1</t>
  </si>
  <si>
    <t>O11044-2</t>
  </si>
  <si>
    <t>O11044-3</t>
  </si>
  <si>
    <t>O11044-4</t>
  </si>
  <si>
    <t>O11044-5</t>
  </si>
  <si>
    <t>O11045-1</t>
  </si>
  <si>
    <t>O11045-2</t>
  </si>
  <si>
    <t>O11045-3</t>
  </si>
  <si>
    <t>O11045-4</t>
  </si>
  <si>
    <t>O11046-1</t>
  </si>
  <si>
    <t>O11046-2</t>
  </si>
  <si>
    <t>O11047-1</t>
  </si>
  <si>
    <t>O11048-1</t>
  </si>
  <si>
    <t>O11048-2</t>
  </si>
  <si>
    <t>O11048-3</t>
  </si>
  <si>
    <t>O11048-4</t>
  </si>
  <si>
    <t>O11049-1</t>
  </si>
  <si>
    <t>O11050-1</t>
  </si>
  <si>
    <t>O11050-2</t>
  </si>
  <si>
    <t>O11050-3</t>
  </si>
  <si>
    <t>O11050-4</t>
  </si>
  <si>
    <t>O11051-1</t>
  </si>
  <si>
    <t>O11051-2</t>
  </si>
  <si>
    <t>O11052-1</t>
  </si>
  <si>
    <t>O11052-2</t>
  </si>
  <si>
    <t>O11052-3</t>
  </si>
  <si>
    <t>O11052-4</t>
  </si>
  <si>
    <t>O11052-5</t>
  </si>
  <si>
    <t>O11053-1</t>
  </si>
  <si>
    <t>O11053-2</t>
  </si>
  <si>
    <t>O11054-1</t>
  </si>
  <si>
    <t>O11054-2</t>
  </si>
  <si>
    <t>O11054-3</t>
  </si>
  <si>
    <t>O11054-4</t>
  </si>
  <si>
    <t>O11054-5</t>
  </si>
  <si>
    <t>O11055-1</t>
  </si>
  <si>
    <t>O11055-2</t>
  </si>
  <si>
    <t>O11055-3</t>
  </si>
  <si>
    <t>O11055-4</t>
  </si>
  <si>
    <t>O11055-5</t>
  </si>
  <si>
    <t>O11056-1</t>
  </si>
  <si>
    <t>O11056-2</t>
  </si>
  <si>
    <t>O11057-1</t>
  </si>
  <si>
    <t>O11057-2</t>
  </si>
  <si>
    <t>O11057-3</t>
  </si>
  <si>
    <t>O11057-4</t>
  </si>
  <si>
    <t>O11058-1</t>
  </si>
  <si>
    <t>O11058-2</t>
  </si>
  <si>
    <t>O11058-3</t>
  </si>
  <si>
    <t>O11058-4</t>
  </si>
  <si>
    <t>O11058-5</t>
  </si>
  <si>
    <t>O11059-1</t>
  </si>
  <si>
    <t>O11059-2</t>
  </si>
  <si>
    <t>O11059-3</t>
  </si>
  <si>
    <t>O11060-1</t>
  </si>
  <si>
    <t>O11060-2</t>
  </si>
  <si>
    <t>O11060-3</t>
  </si>
  <si>
    <t>O11060-4</t>
  </si>
  <si>
    <t>O11060-5</t>
  </si>
  <si>
    <t>O11061-1</t>
  </si>
  <si>
    <t>O11061-2</t>
  </si>
  <si>
    <t>O11061-3</t>
  </si>
  <si>
    <t>O11061-4</t>
  </si>
  <si>
    <t>O11062-1</t>
  </si>
  <si>
    <t>O11063-1</t>
  </si>
  <si>
    <t>O11063-2</t>
  </si>
  <si>
    <t>O11064-1</t>
  </si>
  <si>
    <t>O11064-2</t>
  </si>
  <si>
    <t>O11065-1</t>
  </si>
  <si>
    <t>O11066-1</t>
  </si>
  <si>
    <t>O11066-2</t>
  </si>
  <si>
    <t>O11066-3</t>
  </si>
  <si>
    <t>O11066-4</t>
  </si>
  <si>
    <t>O11066-5</t>
  </si>
  <si>
    <t>O11067-1</t>
  </si>
  <si>
    <t>O11067-2</t>
  </si>
  <si>
    <t>O11067-3</t>
  </si>
  <si>
    <t>O11067-4</t>
  </si>
  <si>
    <t>O11067-5</t>
  </si>
  <si>
    <t>O11068-1</t>
  </si>
  <si>
    <t>O11068-2</t>
  </si>
  <si>
    <t>O11068-3</t>
  </si>
  <si>
    <t>O11068-4</t>
  </si>
  <si>
    <t>O11068-5</t>
  </si>
  <si>
    <t>O11069-1</t>
  </si>
  <si>
    <t>O11069-2</t>
  </si>
  <si>
    <t>O11069-3</t>
  </si>
  <si>
    <t>O11070-1</t>
  </si>
  <si>
    <t>O11071-1</t>
  </si>
  <si>
    <t>O11072-1</t>
  </si>
  <si>
    <t>O11072-2</t>
  </si>
  <si>
    <t>O11073-1</t>
  </si>
  <si>
    <t>O11073-2</t>
  </si>
  <si>
    <t>O11074-1</t>
  </si>
  <si>
    <t>O11074-2</t>
  </si>
  <si>
    <t>O11074-3</t>
  </si>
  <si>
    <t>O11074-4</t>
  </si>
  <si>
    <t>O11075-1</t>
  </si>
  <si>
    <t>O11075-2</t>
  </si>
  <si>
    <t>O11076-1</t>
  </si>
  <si>
    <t>O11076-2</t>
  </si>
  <si>
    <t>O11076-3</t>
  </si>
  <si>
    <t>O11076-4</t>
  </si>
  <si>
    <t>O11076-5</t>
  </si>
  <si>
    <t>O11077-1</t>
  </si>
  <si>
    <t>O11077-2</t>
  </si>
  <si>
    <t>O11077-3</t>
  </si>
  <si>
    <t>O11077-4</t>
  </si>
  <si>
    <t>O11077-5</t>
  </si>
  <si>
    <t>O11078-1</t>
  </si>
  <si>
    <t>O11078-2</t>
  </si>
  <si>
    <t>O11078-3</t>
  </si>
  <si>
    <t>O11078-4</t>
  </si>
  <si>
    <t>O11078-5</t>
  </si>
  <si>
    <t>O11079-1</t>
  </si>
  <si>
    <t>O11079-2</t>
  </si>
  <si>
    <t>O11079-3</t>
  </si>
  <si>
    <t>O11079-4</t>
  </si>
  <si>
    <t>O11080-1</t>
  </si>
  <si>
    <t>O11080-2</t>
  </si>
  <si>
    <t>O11080-3</t>
  </si>
  <si>
    <t>O11080-4</t>
  </si>
  <si>
    <t>O11081-1</t>
  </si>
  <si>
    <t>O11081-2</t>
  </si>
  <si>
    <t>O11082-1</t>
  </si>
  <si>
    <t>O11082-2</t>
  </si>
  <si>
    <t>O11083-1</t>
  </si>
  <si>
    <t>O11083-2</t>
  </si>
  <si>
    <t>O11083-3</t>
  </si>
  <si>
    <t>O11083-4</t>
  </si>
  <si>
    <t>O11084-1</t>
  </si>
  <si>
    <t>O11084-2</t>
  </si>
  <si>
    <t>O11084-3</t>
  </si>
  <si>
    <t>O11085-1</t>
  </si>
  <si>
    <t>O11086-1</t>
  </si>
  <si>
    <t>O11086-2</t>
  </si>
  <si>
    <t>O11086-3</t>
  </si>
  <si>
    <t>O11087-1</t>
  </si>
  <si>
    <t>O11087-2</t>
  </si>
  <si>
    <t>O11087-3</t>
  </si>
  <si>
    <t>O11087-4</t>
  </si>
  <si>
    <t>O11087-5</t>
  </si>
  <si>
    <t>O11088-1</t>
  </si>
  <si>
    <t>O11088-2</t>
  </si>
  <si>
    <t>O11088-3</t>
  </si>
  <si>
    <t>O11088-4</t>
  </si>
  <si>
    <t>O11088-5</t>
  </si>
  <si>
    <t>O11089-1</t>
  </si>
  <si>
    <t>O11090-1</t>
  </si>
  <si>
    <t>O11090-2</t>
  </si>
  <si>
    <t>O11090-3</t>
  </si>
  <si>
    <t>O11090-4</t>
  </si>
  <si>
    <t>O11090-5</t>
  </si>
  <si>
    <t>O11091-1</t>
  </si>
  <si>
    <t>O11092-1</t>
  </si>
  <si>
    <t>O11092-2</t>
  </si>
  <si>
    <t>O11092-3</t>
  </si>
  <si>
    <t>O11092-4</t>
  </si>
  <si>
    <t>O11092-5</t>
  </si>
  <si>
    <t>O11093-1</t>
  </si>
  <si>
    <t>O11093-2</t>
  </si>
  <si>
    <t>O11093-3</t>
  </si>
  <si>
    <t>O11094-1</t>
  </si>
  <si>
    <t>O11094-2</t>
  </si>
  <si>
    <t>O11095-1</t>
  </si>
  <si>
    <t>O11095-2</t>
  </si>
  <si>
    <t>O11096-1</t>
  </si>
  <si>
    <t>O11096-2</t>
  </si>
  <si>
    <t>O11097-1</t>
  </si>
  <si>
    <t>O11097-2</t>
  </si>
  <si>
    <t>O11097-3</t>
  </si>
  <si>
    <t>O11097-4</t>
  </si>
  <si>
    <t>O11098-1</t>
  </si>
  <si>
    <t>O11098-2</t>
  </si>
  <si>
    <t>O11099-1</t>
  </si>
  <si>
    <t>O11100-1</t>
  </si>
  <si>
    <t>O11100-2</t>
  </si>
  <si>
    <t>O11100-3</t>
  </si>
  <si>
    <t>O11100-4</t>
  </si>
  <si>
    <t>O11101-1</t>
  </si>
  <si>
    <t>O11101-2</t>
  </si>
  <si>
    <t>O11101-3</t>
  </si>
  <si>
    <t>O11101-4</t>
  </si>
  <si>
    <t>O11101-5</t>
  </si>
  <si>
    <t>O11102-1</t>
  </si>
  <si>
    <t>O11102-2</t>
  </si>
  <si>
    <t>O11102-3</t>
  </si>
  <si>
    <t>O11102-4</t>
  </si>
  <si>
    <t>O11103-1</t>
  </si>
  <si>
    <t>O11103-2</t>
  </si>
  <si>
    <t>O11103-3</t>
  </si>
  <si>
    <t>O11103-4</t>
  </si>
  <si>
    <t>O11104-1</t>
  </si>
  <si>
    <t>O11104-2</t>
  </si>
  <si>
    <t>O11105-1</t>
  </si>
  <si>
    <t>O11105-2</t>
  </si>
  <si>
    <t>O11105-3</t>
  </si>
  <si>
    <t>O11106-1</t>
  </si>
  <si>
    <t>O11106-2</t>
  </si>
  <si>
    <t>O11106-3</t>
  </si>
  <si>
    <t>O11106-4</t>
  </si>
  <si>
    <t>O11107-1</t>
  </si>
  <si>
    <t>O11107-2</t>
  </si>
  <si>
    <t>O11107-3</t>
  </si>
  <si>
    <t>O11108-1</t>
  </si>
  <si>
    <t>O11108-2</t>
  </si>
  <si>
    <t>O11108-3</t>
  </si>
  <si>
    <t>O11108-4</t>
  </si>
  <si>
    <t>O11108-5</t>
  </si>
  <si>
    <t>O11109-1</t>
  </si>
  <si>
    <t>O11109-2</t>
  </si>
  <si>
    <t>O11109-3</t>
  </si>
  <si>
    <t>O11109-4</t>
  </si>
  <si>
    <t>O11109-5</t>
  </si>
  <si>
    <t>O11110-1</t>
  </si>
  <si>
    <t>O11110-2</t>
  </si>
  <si>
    <t>O11110-3</t>
  </si>
  <si>
    <t>O11111-1</t>
  </si>
  <si>
    <t>O11111-2</t>
  </si>
  <si>
    <t>O11111-3</t>
  </si>
  <si>
    <t>O11111-4</t>
  </si>
  <si>
    <t>O11112-1</t>
  </si>
  <si>
    <t>O11112-2</t>
  </si>
  <si>
    <t>O11112-3</t>
  </si>
  <si>
    <t>O11112-4</t>
  </si>
  <si>
    <t>O11113-1</t>
  </si>
  <si>
    <t>O11114-1</t>
  </si>
  <si>
    <t>O11114-2</t>
  </si>
  <si>
    <t>O11114-3</t>
  </si>
  <si>
    <t>O11115-1</t>
  </si>
  <si>
    <t>O11115-2</t>
  </si>
  <si>
    <t>O11115-3</t>
  </si>
  <si>
    <t>O11116-1</t>
  </si>
  <si>
    <t>O11116-2</t>
  </si>
  <si>
    <t>O11116-3</t>
  </si>
  <si>
    <t>O11116-4</t>
  </si>
  <si>
    <t>O11116-5</t>
  </si>
  <si>
    <t>O11117-1</t>
  </si>
  <si>
    <t>O11117-2</t>
  </si>
  <si>
    <t>O11117-3</t>
  </si>
  <si>
    <t>O11117-4</t>
  </si>
  <si>
    <t>O11118-1</t>
  </si>
  <si>
    <t>O11118-2</t>
  </si>
  <si>
    <t>O11118-3</t>
  </si>
  <si>
    <t>O11118-4</t>
  </si>
  <si>
    <t>O11118-5</t>
  </si>
  <si>
    <t>O11119-1</t>
  </si>
  <si>
    <t>O11119-2</t>
  </si>
  <si>
    <t>O11120-1</t>
  </si>
  <si>
    <t>O11120-2</t>
  </si>
  <si>
    <t>O11120-3</t>
  </si>
  <si>
    <t>O11120-4</t>
  </si>
  <si>
    <t>O11121-1</t>
  </si>
  <si>
    <t>O11121-2</t>
  </si>
  <si>
    <t>O11121-3</t>
  </si>
  <si>
    <t>O11122-1</t>
  </si>
  <si>
    <t>O11122-2</t>
  </si>
  <si>
    <t>O11122-3</t>
  </si>
  <si>
    <t>O11123-1</t>
  </si>
  <si>
    <t>O11123-2</t>
  </si>
  <si>
    <t>O11123-3</t>
  </si>
  <si>
    <t>O11123-4</t>
  </si>
  <si>
    <t>O11123-5</t>
  </si>
  <si>
    <t>O11124-1</t>
  </si>
  <si>
    <t>O11125-1</t>
  </si>
  <si>
    <t>O11125-2</t>
  </si>
  <si>
    <t>O11126-1</t>
  </si>
  <si>
    <t>O11126-2</t>
  </si>
  <si>
    <t>O11126-3</t>
  </si>
  <si>
    <t>O11126-4</t>
  </si>
  <si>
    <t>O11126-5</t>
  </si>
  <si>
    <t>O11127-1</t>
  </si>
  <si>
    <t>O11127-2</t>
  </si>
  <si>
    <t>O11128-1</t>
  </si>
  <si>
    <t>O11128-2</t>
  </si>
  <si>
    <t>O11128-3</t>
  </si>
  <si>
    <t>O11128-4</t>
  </si>
  <si>
    <t>O11129-1</t>
  </si>
  <si>
    <t>O11129-2</t>
  </si>
  <si>
    <t>O11129-3</t>
  </si>
  <si>
    <t>O11129-4</t>
  </si>
  <si>
    <t>O11129-5</t>
  </si>
  <si>
    <t>O11130-1</t>
  </si>
  <si>
    <t>O11130-2</t>
  </si>
  <si>
    <t>O11130-3</t>
  </si>
  <si>
    <t>O11130-4</t>
  </si>
  <si>
    <t>O11131-1</t>
  </si>
  <si>
    <t>O11131-2</t>
  </si>
  <si>
    <t>O11132-1</t>
  </si>
  <si>
    <t>O11132-2</t>
  </si>
  <si>
    <t>O11132-3</t>
  </si>
  <si>
    <t>O11133-1</t>
  </si>
  <si>
    <t>O11134-1</t>
  </si>
  <si>
    <t>O11134-2</t>
  </si>
  <si>
    <t>O11134-3</t>
  </si>
  <si>
    <t>O11135-1</t>
  </si>
  <si>
    <t>O11135-2</t>
  </si>
  <si>
    <t>O11135-3</t>
  </si>
  <si>
    <t>O11135-4</t>
  </si>
  <si>
    <t>O11136-1</t>
  </si>
  <si>
    <t>O11136-2</t>
  </si>
  <si>
    <t>O11137-1</t>
  </si>
  <si>
    <t>O11137-2</t>
  </si>
  <si>
    <t>O11137-3</t>
  </si>
  <si>
    <t>O11137-4</t>
  </si>
  <si>
    <t>O11137-5</t>
  </si>
  <si>
    <t>O11138-1</t>
  </si>
  <si>
    <t>O11138-2</t>
  </si>
  <si>
    <t>O11138-3</t>
  </si>
  <si>
    <t>O11138-4</t>
  </si>
  <si>
    <t>O11139-1</t>
  </si>
  <si>
    <t>O11139-2</t>
  </si>
  <si>
    <t>O11139-3</t>
  </si>
  <si>
    <t>O11139-4</t>
  </si>
  <si>
    <t>O11139-5</t>
  </si>
  <si>
    <t>O11140-1</t>
  </si>
  <si>
    <t>O11140-2</t>
  </si>
  <si>
    <t>O11140-3</t>
  </si>
  <si>
    <t>O11140-4</t>
  </si>
  <si>
    <t>O11140-5</t>
  </si>
  <si>
    <t>O11141-1</t>
  </si>
  <si>
    <t>O11141-2</t>
  </si>
  <si>
    <t>O11141-3</t>
  </si>
  <si>
    <t>O11142-1</t>
  </si>
  <si>
    <t>O11142-2</t>
  </si>
  <si>
    <t>O11142-3</t>
  </si>
  <si>
    <t>O11143-1</t>
  </si>
  <si>
    <t>O11143-2</t>
  </si>
  <si>
    <t>O11144-1</t>
  </si>
  <si>
    <t>O11144-2</t>
  </si>
  <si>
    <t>O11145-1</t>
  </si>
  <si>
    <t>O11145-2</t>
  </si>
  <si>
    <t>O11146-1</t>
  </si>
  <si>
    <t>O11146-2</t>
  </si>
  <si>
    <t>O11146-3</t>
  </si>
  <si>
    <t>O11147-1</t>
  </si>
  <si>
    <t>O11147-2</t>
  </si>
  <si>
    <t>O11147-3</t>
  </si>
  <si>
    <t>O11148-1</t>
  </si>
  <si>
    <t>O11149-1</t>
  </si>
  <si>
    <t>O11149-2</t>
  </si>
  <si>
    <t>O11149-3</t>
  </si>
  <si>
    <t>O11150-1</t>
  </si>
  <si>
    <t>O11151-1</t>
  </si>
  <si>
    <t>O11151-2</t>
  </si>
  <si>
    <t>O11151-3</t>
  </si>
  <si>
    <t>O11151-4</t>
  </si>
  <si>
    <t>O11152-1</t>
  </si>
  <si>
    <t>O11153-1</t>
  </si>
  <si>
    <t>O11154-1</t>
  </si>
  <si>
    <t>O11154-2</t>
  </si>
  <si>
    <t>O11155-1</t>
  </si>
  <si>
    <t>O11156-1</t>
  </si>
  <si>
    <t>O11156-2</t>
  </si>
  <si>
    <t>O11157-1</t>
  </si>
  <si>
    <t>O11158-1</t>
  </si>
  <si>
    <t>O11159-1</t>
  </si>
  <si>
    <t>O11160-1</t>
  </si>
  <si>
    <t>O11160-2</t>
  </si>
  <si>
    <t>O11160-3</t>
  </si>
  <si>
    <t>O11160-4</t>
  </si>
  <si>
    <t>O11161-1</t>
  </si>
  <si>
    <t>O11161-2</t>
  </si>
  <si>
    <t>O11162-1</t>
  </si>
  <si>
    <t>O11162-2</t>
  </si>
  <si>
    <t>O11163-1</t>
  </si>
  <si>
    <t>O11163-2</t>
  </si>
  <si>
    <t>O11164-1</t>
  </si>
  <si>
    <t>O11164-2</t>
  </si>
  <si>
    <t>O11164-3</t>
  </si>
  <si>
    <t>O11164-4</t>
  </si>
  <si>
    <t>O11165-1</t>
  </si>
  <si>
    <t>O11166-1</t>
  </si>
  <si>
    <t>O11166-2</t>
  </si>
  <si>
    <t>O11166-3</t>
  </si>
  <si>
    <t>O11166-4</t>
  </si>
  <si>
    <t>O11166-5</t>
  </si>
  <si>
    <t>O11167-1</t>
  </si>
  <si>
    <t>O11167-2</t>
  </si>
  <si>
    <t>O11167-3</t>
  </si>
  <si>
    <t>O11168-1</t>
  </si>
  <si>
    <t>O11168-2</t>
  </si>
  <si>
    <t>O11168-3</t>
  </si>
  <si>
    <t>O11169-1</t>
  </si>
  <si>
    <t>O11170-1</t>
  </si>
  <si>
    <t>O11170-2</t>
  </si>
  <si>
    <t>O11171-1</t>
  </si>
  <si>
    <t>O11171-2</t>
  </si>
  <si>
    <t>O11171-3</t>
  </si>
  <si>
    <t>O11172-1</t>
  </si>
  <si>
    <t>O11172-2</t>
  </si>
  <si>
    <t>O11172-3</t>
  </si>
  <si>
    <t>O11172-4</t>
  </si>
  <si>
    <t>O11172-5</t>
  </si>
  <si>
    <t>O11173-1</t>
  </si>
  <si>
    <t>O11173-2</t>
  </si>
  <si>
    <t>O11173-3</t>
  </si>
  <si>
    <t>O11173-4</t>
  </si>
  <si>
    <t>O11173-5</t>
  </si>
  <si>
    <t>O11174-1</t>
  </si>
  <si>
    <t>O11174-2</t>
  </si>
  <si>
    <t>O11174-3</t>
  </si>
  <si>
    <t>O11175-1</t>
  </si>
  <si>
    <t>O11175-2</t>
  </si>
  <si>
    <t>O11176-1</t>
  </si>
  <si>
    <t>O11176-2</t>
  </si>
  <si>
    <t>O11176-3</t>
  </si>
  <si>
    <t>O11176-4</t>
  </si>
  <si>
    <t>O11176-5</t>
  </si>
  <si>
    <t>O11177-1</t>
  </si>
  <si>
    <t>O11177-2</t>
  </si>
  <si>
    <t>O11177-3</t>
  </si>
  <si>
    <t>O11178-1</t>
  </si>
  <si>
    <t>O11178-2</t>
  </si>
  <si>
    <t>O11178-3</t>
  </si>
  <si>
    <t>O11178-4</t>
  </si>
  <si>
    <t>O11179-1</t>
  </si>
  <si>
    <t>O11179-2</t>
  </si>
  <si>
    <t>O11179-3</t>
  </si>
  <si>
    <t>O11179-4</t>
  </si>
  <si>
    <t>O11179-5</t>
  </si>
  <si>
    <t>O11180-1</t>
  </si>
  <si>
    <t>O11181-1</t>
  </si>
  <si>
    <t>O11181-2</t>
  </si>
  <si>
    <t>O11182-1</t>
  </si>
  <si>
    <t>O11182-2</t>
  </si>
  <si>
    <t>O11182-3</t>
  </si>
  <si>
    <t>O11183-1</t>
  </si>
  <si>
    <t>O11183-2</t>
  </si>
  <si>
    <t>O11183-3</t>
  </si>
  <si>
    <t>O11183-4</t>
  </si>
  <si>
    <t>O11184-1</t>
  </si>
  <si>
    <t>O11185-1</t>
  </si>
  <si>
    <t>O11185-2</t>
  </si>
  <si>
    <t>O11185-3</t>
  </si>
  <si>
    <t>O11185-4</t>
  </si>
  <si>
    <t>O11186-1</t>
  </si>
  <si>
    <t>O11186-2</t>
  </si>
  <si>
    <t>O11186-3</t>
  </si>
  <si>
    <t>O11186-4</t>
  </si>
  <si>
    <t>O11186-5</t>
  </si>
  <si>
    <t>O11187-1</t>
  </si>
  <si>
    <t>O11188-1</t>
  </si>
  <si>
    <t>O11188-2</t>
  </si>
  <si>
    <t>O11188-3</t>
  </si>
  <si>
    <t>O11188-4</t>
  </si>
  <si>
    <t>O11189-1</t>
  </si>
  <si>
    <t>O11189-2</t>
  </si>
  <si>
    <t>O11189-3</t>
  </si>
  <si>
    <t>O11189-4</t>
  </si>
  <si>
    <t>O11190-1</t>
  </si>
  <si>
    <t>O11190-2</t>
  </si>
  <si>
    <t>O11191-1</t>
  </si>
  <si>
    <t>O11191-2</t>
  </si>
  <si>
    <t>O11191-3</t>
  </si>
  <si>
    <t>O11192-1</t>
  </si>
  <si>
    <t>O11192-2</t>
  </si>
  <si>
    <t>O11192-3</t>
  </si>
  <si>
    <t>O11193-1</t>
  </si>
  <si>
    <t>O11193-2</t>
  </si>
  <si>
    <t>O11193-3</t>
  </si>
  <si>
    <t>O11194-1</t>
  </si>
  <si>
    <t>O11194-2</t>
  </si>
  <si>
    <t>O11194-3</t>
  </si>
  <si>
    <t>O11195-1</t>
  </si>
  <si>
    <t>O11195-2</t>
  </si>
  <si>
    <t>O11196-1</t>
  </si>
  <si>
    <t>O11196-2</t>
  </si>
  <si>
    <t>O11196-3</t>
  </si>
  <si>
    <t>O11196-4</t>
  </si>
  <si>
    <t>O11197-1</t>
  </si>
  <si>
    <t>O11197-2</t>
  </si>
  <si>
    <t>O11197-3</t>
  </si>
  <si>
    <t>O11197-4</t>
  </si>
  <si>
    <t>O11197-5</t>
  </si>
  <si>
    <t>O11198-1</t>
  </si>
  <si>
    <t>O11198-2</t>
  </si>
  <si>
    <t>O11199-1</t>
  </si>
  <si>
    <t>O11199-2</t>
  </si>
  <si>
    <t>O11200-1</t>
  </si>
  <si>
    <t>O11200-2</t>
  </si>
  <si>
    <t>O11200-3</t>
  </si>
  <si>
    <t>O11200-4</t>
  </si>
  <si>
    <t>O11201-1</t>
  </si>
  <si>
    <t>O11202-1</t>
  </si>
  <si>
    <t>O11202-2</t>
  </si>
  <si>
    <t>O11202-3</t>
  </si>
  <si>
    <t>O11202-4</t>
  </si>
  <si>
    <t>O11202-5</t>
  </si>
  <si>
    <t>O11203-1</t>
  </si>
  <si>
    <t>O11203-2</t>
  </si>
  <si>
    <t>O11203-3</t>
  </si>
  <si>
    <t>O11203-4</t>
  </si>
  <si>
    <t>O11204-1</t>
  </si>
  <si>
    <t>O11204-2</t>
  </si>
  <si>
    <t>O11205-1</t>
  </si>
  <si>
    <t>O11205-2</t>
  </si>
  <si>
    <t>O11205-3</t>
  </si>
  <si>
    <t>O11206-1</t>
  </si>
  <si>
    <t>O11206-2</t>
  </si>
  <si>
    <t>O11206-3</t>
  </si>
  <si>
    <t>O11207-1</t>
  </si>
  <si>
    <t>O11207-2</t>
  </si>
  <si>
    <t>O11207-3</t>
  </si>
  <si>
    <t>O11207-4</t>
  </si>
  <si>
    <t>O11208-1</t>
  </si>
  <si>
    <t>O11208-2</t>
  </si>
  <si>
    <t>O11208-3</t>
  </si>
  <si>
    <t>O11208-4</t>
  </si>
  <si>
    <t>O11208-5</t>
  </si>
  <si>
    <t>O11209-1</t>
  </si>
  <si>
    <t>O11209-2</t>
  </si>
  <si>
    <t>O11209-3</t>
  </si>
  <si>
    <t>O11209-4</t>
  </si>
  <si>
    <t>O11210-1</t>
  </si>
  <si>
    <t>O11210-2</t>
  </si>
  <si>
    <t>O11210-3</t>
  </si>
  <si>
    <t>O11211-1</t>
  </si>
  <si>
    <t>O11211-2</t>
  </si>
  <si>
    <t>O11211-3</t>
  </si>
  <si>
    <t>O11211-4</t>
  </si>
  <si>
    <t>O11211-5</t>
  </si>
  <si>
    <t>O11212-1</t>
  </si>
  <si>
    <t>O11213-1</t>
  </si>
  <si>
    <t>O11213-2</t>
  </si>
  <si>
    <t>O11213-3</t>
  </si>
  <si>
    <t>O11214-1</t>
  </si>
  <si>
    <t>O11214-2</t>
  </si>
  <si>
    <t>O11215-1</t>
  </si>
  <si>
    <t>O11216-1</t>
  </si>
  <si>
    <t>O11216-2</t>
  </si>
  <si>
    <t>O11216-3</t>
  </si>
  <si>
    <t>O11217-1</t>
  </si>
  <si>
    <t>O11217-2</t>
  </si>
  <si>
    <t>O11217-3</t>
  </si>
  <si>
    <t>O11217-4</t>
  </si>
  <si>
    <t>O11218-1</t>
  </si>
  <si>
    <t>O11218-2</t>
  </si>
  <si>
    <t>O11218-3</t>
  </si>
  <si>
    <t>O11219-1</t>
  </si>
  <si>
    <t>O11220-1</t>
  </si>
  <si>
    <t>O11221-1</t>
  </si>
  <si>
    <t>O11221-2</t>
  </si>
  <si>
    <t>O11221-3</t>
  </si>
  <si>
    <t>O11221-4</t>
  </si>
  <si>
    <t>O11221-5</t>
  </si>
  <si>
    <t>O11222-1</t>
  </si>
  <si>
    <t>O11222-2</t>
  </si>
  <si>
    <t>O11222-3</t>
  </si>
  <si>
    <t>O11222-4</t>
  </si>
  <si>
    <t>O11223-1</t>
  </si>
  <si>
    <t>O11223-2</t>
  </si>
  <si>
    <t>O11223-3</t>
  </si>
  <si>
    <t>O11223-4</t>
  </si>
  <si>
    <t>O11224-1</t>
  </si>
  <si>
    <t>O11224-2</t>
  </si>
  <si>
    <t>O11224-3</t>
  </si>
  <si>
    <t>O11225-1</t>
  </si>
  <si>
    <t>O11225-2</t>
  </si>
  <si>
    <t>O11225-3</t>
  </si>
  <si>
    <t>O11225-4</t>
  </si>
  <si>
    <t>O11226-1</t>
  </si>
  <si>
    <t>O11226-2</t>
  </si>
  <si>
    <t>O11226-3</t>
  </si>
  <si>
    <t>O11226-4</t>
  </si>
  <si>
    <t>O11226-5</t>
  </si>
  <si>
    <t>O11227-1</t>
  </si>
  <si>
    <t>O11227-2</t>
  </si>
  <si>
    <t>O11227-3</t>
  </si>
  <si>
    <t>O11228-1</t>
  </si>
  <si>
    <t>O11228-2</t>
  </si>
  <si>
    <t>O11229-1</t>
  </si>
  <si>
    <t>O11229-2</t>
  </si>
  <si>
    <t>O11229-3</t>
  </si>
  <si>
    <t>O11230-1</t>
  </si>
  <si>
    <t>O11230-2</t>
  </si>
  <si>
    <t>O11230-3</t>
  </si>
  <si>
    <t>O11230-4</t>
  </si>
  <si>
    <t>O11231-1</t>
  </si>
  <si>
    <t>O11231-2</t>
  </si>
  <si>
    <t>O11231-3</t>
  </si>
  <si>
    <t>O11232-1</t>
  </si>
  <si>
    <t>O11232-2</t>
  </si>
  <si>
    <t>O11232-3</t>
  </si>
  <si>
    <t>O11232-4</t>
  </si>
  <si>
    <t>O11232-5</t>
  </si>
  <si>
    <t>O11233-1</t>
  </si>
  <si>
    <t>O11233-2</t>
  </si>
  <si>
    <t>O11233-3</t>
  </si>
  <si>
    <t>O11234-1</t>
  </si>
  <si>
    <t>O11234-2</t>
  </si>
  <si>
    <t>O11234-3</t>
  </si>
  <si>
    <t>O11234-4</t>
  </si>
  <si>
    <t>O11235-1</t>
  </si>
  <si>
    <t>O11235-2</t>
  </si>
  <si>
    <t>O11235-3</t>
  </si>
  <si>
    <t>O11235-4</t>
  </si>
  <si>
    <t>O11235-5</t>
  </si>
  <si>
    <t>O11236-1</t>
  </si>
  <si>
    <t>O11236-2</t>
  </si>
  <si>
    <t>O11236-3</t>
  </si>
  <si>
    <t>O11237-1</t>
  </si>
  <si>
    <t>O11237-2</t>
  </si>
  <si>
    <t>O11238-1</t>
  </si>
  <si>
    <t>O11239-1</t>
  </si>
  <si>
    <t>O11239-2</t>
  </si>
  <si>
    <t>O11239-3</t>
  </si>
  <si>
    <t>O11239-4</t>
  </si>
  <si>
    <t>O11240-1</t>
  </si>
  <si>
    <t>O11241-1</t>
  </si>
  <si>
    <t>O11241-2</t>
  </si>
  <si>
    <t>O11241-3</t>
  </si>
  <si>
    <t>O11241-4</t>
  </si>
  <si>
    <t>O11241-5</t>
  </si>
  <si>
    <t>O11242-1</t>
  </si>
  <si>
    <t>O11242-2</t>
  </si>
  <si>
    <t>O11242-3</t>
  </si>
  <si>
    <t>O11242-4</t>
  </si>
  <si>
    <t>O11242-5</t>
  </si>
  <si>
    <t>O11243-1</t>
  </si>
  <si>
    <t>O11244-1</t>
  </si>
  <si>
    <t>O11244-2</t>
  </si>
  <si>
    <t>O11244-3</t>
  </si>
  <si>
    <t>O11244-4</t>
  </si>
  <si>
    <t>O11245-1</t>
  </si>
  <si>
    <t>O11245-2</t>
  </si>
  <si>
    <t>O11246-1</t>
  </si>
  <si>
    <t>O11247-1</t>
  </si>
  <si>
    <t>O11248-1</t>
  </si>
  <si>
    <t>O11248-2</t>
  </si>
  <si>
    <t>O11248-3</t>
  </si>
  <si>
    <t>O11248-4</t>
  </si>
  <si>
    <t>O11249-1</t>
  </si>
  <si>
    <t>O11249-2</t>
  </si>
  <si>
    <t>O11249-3</t>
  </si>
  <si>
    <t>O11250-1</t>
  </si>
  <si>
    <t>O11251-1</t>
  </si>
  <si>
    <t>O11251-2</t>
  </si>
  <si>
    <t>O11251-3</t>
  </si>
  <si>
    <t>O11251-4</t>
  </si>
  <si>
    <t>O11252-1</t>
  </si>
  <si>
    <t>O11253-1</t>
  </si>
  <si>
    <t>O11253-2</t>
  </si>
  <si>
    <t>O11254-1</t>
  </si>
  <si>
    <t>O11254-2</t>
  </si>
  <si>
    <t>O11254-3</t>
  </si>
  <si>
    <t>O11254-4</t>
  </si>
  <si>
    <t>O11254-5</t>
  </si>
  <si>
    <t>O11255-1</t>
  </si>
  <si>
    <t>O11255-2</t>
  </si>
  <si>
    <t>O11255-3</t>
  </si>
  <si>
    <t>O11255-4</t>
  </si>
  <si>
    <t>O11255-5</t>
  </si>
  <si>
    <t>O11256-1</t>
  </si>
  <si>
    <t>O11256-2</t>
  </si>
  <si>
    <t>O11256-3</t>
  </si>
  <si>
    <t>O11256-4</t>
  </si>
  <si>
    <t>O11256-5</t>
  </si>
  <si>
    <t>O11257-1</t>
  </si>
  <si>
    <t>O11258-1</t>
  </si>
  <si>
    <t>O11258-2</t>
  </si>
  <si>
    <t>O11258-3</t>
  </si>
  <si>
    <t>O11258-4</t>
  </si>
  <si>
    <t>O11259-1</t>
  </si>
  <si>
    <t>O11259-2</t>
  </si>
  <si>
    <t>O11259-3</t>
  </si>
  <si>
    <t>O11259-4</t>
  </si>
  <si>
    <t>O11260-1</t>
  </si>
  <si>
    <t>O11260-2</t>
  </si>
  <si>
    <t>O11260-3</t>
  </si>
  <si>
    <t>O11261-1</t>
  </si>
  <si>
    <t>O11262-1</t>
  </si>
  <si>
    <t>O11263-1</t>
  </si>
  <si>
    <t>O11264-1</t>
  </si>
  <si>
    <t>O11264-2</t>
  </si>
  <si>
    <t>O11264-3</t>
  </si>
  <si>
    <t>O11265-1</t>
  </si>
  <si>
    <t>O11266-1</t>
  </si>
  <si>
    <t>O11266-2</t>
  </si>
  <si>
    <t>O11266-3</t>
  </si>
  <si>
    <t>O11266-4</t>
  </si>
  <si>
    <t>O11266-5</t>
  </si>
  <si>
    <t>O11267-1</t>
  </si>
  <si>
    <t>O11267-2</t>
  </si>
  <si>
    <t>O11267-3</t>
  </si>
  <si>
    <t>O11268-1</t>
  </si>
  <si>
    <t>O11268-2</t>
  </si>
  <si>
    <t>O11269-1</t>
  </si>
  <si>
    <t>O11269-2</t>
  </si>
  <si>
    <t>O11269-3</t>
  </si>
  <si>
    <t>O11269-4</t>
  </si>
  <si>
    <t>O11270-1</t>
  </si>
  <si>
    <t>O11270-2</t>
  </si>
  <si>
    <t>O11270-3</t>
  </si>
  <si>
    <t>O11271-1</t>
  </si>
  <si>
    <t>O11272-1</t>
  </si>
  <si>
    <t>O11272-2</t>
  </si>
  <si>
    <t>O11272-3</t>
  </si>
  <si>
    <t>O11272-4</t>
  </si>
  <si>
    <t>O11273-1</t>
  </si>
  <si>
    <t>O11274-1</t>
  </si>
  <si>
    <t>O11274-2</t>
  </si>
  <si>
    <t>O11274-3</t>
  </si>
  <si>
    <t>O11274-4</t>
  </si>
  <si>
    <t>O11275-1</t>
  </si>
  <si>
    <t>O11275-2</t>
  </si>
  <si>
    <t>O11275-3</t>
  </si>
  <si>
    <t>O11275-4</t>
  </si>
  <si>
    <t>O11275-5</t>
  </si>
  <si>
    <t>O11276-1</t>
  </si>
  <si>
    <t>O11276-2</t>
  </si>
  <si>
    <t>O11276-3</t>
  </si>
  <si>
    <t>O11276-4</t>
  </si>
  <si>
    <t>O11276-5</t>
  </si>
  <si>
    <t>O11277-1</t>
  </si>
  <si>
    <t>O11277-2</t>
  </si>
  <si>
    <t>O11277-3</t>
  </si>
  <si>
    <t>O11278-1</t>
  </si>
  <si>
    <t>O11279-1</t>
  </si>
  <si>
    <t>O11279-2</t>
  </si>
  <si>
    <t>O11279-3</t>
  </si>
  <si>
    <t>O11279-4</t>
  </si>
  <si>
    <t>O11279-5</t>
  </si>
  <si>
    <t>O11280-1</t>
  </si>
  <si>
    <t>O11280-2</t>
  </si>
  <si>
    <t>O11280-3</t>
  </si>
  <si>
    <t>O11280-4</t>
  </si>
  <si>
    <t>O11280-5</t>
  </si>
  <si>
    <t>O11281-1</t>
  </si>
  <si>
    <t>O11281-2</t>
  </si>
  <si>
    <t>O11282-1</t>
  </si>
  <si>
    <t>O11282-2</t>
  </si>
  <si>
    <t>O11282-3</t>
  </si>
  <si>
    <t>O11282-4</t>
  </si>
  <si>
    <t>O11283-1</t>
  </si>
  <si>
    <t>O11283-2</t>
  </si>
  <si>
    <t>O11284-1</t>
  </si>
  <si>
    <t>O11284-2</t>
  </si>
  <si>
    <t>O11284-3</t>
  </si>
  <si>
    <t>O11284-4</t>
  </si>
  <si>
    <t>O11284-5</t>
  </si>
  <si>
    <t>O11285-1</t>
  </si>
  <si>
    <t>O11285-2</t>
  </si>
  <si>
    <t>O11285-3</t>
  </si>
  <si>
    <t>O11286-1</t>
  </si>
  <si>
    <t>O11286-2</t>
  </si>
  <si>
    <t>O11287-1</t>
  </si>
  <si>
    <t>O11288-1</t>
  </si>
  <si>
    <t>O11288-2</t>
  </si>
  <si>
    <t>O11288-3</t>
  </si>
  <si>
    <t>O11288-4</t>
  </si>
  <si>
    <t>O11289-1</t>
  </si>
  <si>
    <t>O11289-2</t>
  </si>
  <si>
    <t>O11290-1</t>
  </si>
  <si>
    <t>O11290-2</t>
  </si>
  <si>
    <t>O11290-3</t>
  </si>
  <si>
    <t>O11290-4</t>
  </si>
  <si>
    <t>O11291-1</t>
  </si>
  <si>
    <t>O11291-2</t>
  </si>
  <si>
    <t>O11291-3</t>
  </si>
  <si>
    <t>O11292-1</t>
  </si>
  <si>
    <t>O11293-1</t>
  </si>
  <si>
    <t>O11293-2</t>
  </si>
  <si>
    <t>O11293-3</t>
  </si>
  <si>
    <t>O11294-1</t>
  </si>
  <si>
    <t>O11294-2</t>
  </si>
  <si>
    <t>O11294-3</t>
  </si>
  <si>
    <t>O11294-4</t>
  </si>
  <si>
    <t>O11294-5</t>
  </si>
  <si>
    <t>O11295-1</t>
  </si>
  <si>
    <t>O11295-2</t>
  </si>
  <si>
    <t>O11295-3</t>
  </si>
  <si>
    <t>O11295-4</t>
  </si>
  <si>
    <t>O11296-1</t>
  </si>
  <si>
    <t>O11297-1</t>
  </si>
  <si>
    <t>O11297-2</t>
  </si>
  <si>
    <t>O11297-3</t>
  </si>
  <si>
    <t>O11298-1</t>
  </si>
  <si>
    <t>O11298-2</t>
  </si>
  <si>
    <t>O11299-1</t>
  </si>
  <si>
    <t>O11299-2</t>
  </si>
  <si>
    <t>O11299-3</t>
  </si>
  <si>
    <t>O11299-4</t>
  </si>
  <si>
    <t>O11299-5</t>
  </si>
  <si>
    <t>O11300-1</t>
  </si>
  <si>
    <t>O11300-2</t>
  </si>
  <si>
    <t>O11300-3</t>
  </si>
  <si>
    <t>O11301-1</t>
  </si>
  <si>
    <t>O11301-2</t>
  </si>
  <si>
    <t>O11301-3</t>
  </si>
  <si>
    <t>O11301-4</t>
  </si>
  <si>
    <t>O11301-5</t>
  </si>
  <si>
    <t>O11302-1</t>
  </si>
  <si>
    <t>O11303-1</t>
  </si>
  <si>
    <t>O11303-2</t>
  </si>
  <si>
    <t>O11303-3</t>
  </si>
  <si>
    <t>O11303-4</t>
  </si>
  <si>
    <t>O11303-5</t>
  </si>
  <si>
    <t>O11304-1</t>
  </si>
  <si>
    <t>O11304-2</t>
  </si>
  <si>
    <t>O11304-3</t>
  </si>
  <si>
    <t>O11304-4</t>
  </si>
  <si>
    <t>O11305-1</t>
  </si>
  <si>
    <t>O11306-1</t>
  </si>
  <si>
    <t>O11306-2</t>
  </si>
  <si>
    <t>O11306-3</t>
  </si>
  <si>
    <t>O11306-4</t>
  </si>
  <si>
    <t>O11307-1</t>
  </si>
  <si>
    <t>O11307-2</t>
  </si>
  <si>
    <t>O11307-3</t>
  </si>
  <si>
    <t>O11307-4</t>
  </si>
  <si>
    <t>O11307-5</t>
  </si>
  <si>
    <t>O11308-1</t>
  </si>
  <si>
    <t>O11308-2</t>
  </si>
  <si>
    <t>O11308-3</t>
  </si>
  <si>
    <t>O11308-4</t>
  </si>
  <si>
    <t>O11309-1</t>
  </si>
  <si>
    <t>O11309-2</t>
  </si>
  <si>
    <t>O11309-3</t>
  </si>
  <si>
    <t>O11310-1</t>
  </si>
  <si>
    <t>O11310-2</t>
  </si>
  <si>
    <t>O11310-3</t>
  </si>
  <si>
    <t>O11310-4</t>
  </si>
  <si>
    <t>O11311-1</t>
  </si>
  <si>
    <t>O11311-2</t>
  </si>
  <si>
    <t>O11311-3</t>
  </si>
  <si>
    <t>O11312-1</t>
  </si>
  <si>
    <t>O11312-2</t>
  </si>
  <si>
    <t>O11312-3</t>
  </si>
  <si>
    <t>O11312-4</t>
  </si>
  <si>
    <t>O11312-5</t>
  </si>
  <si>
    <t>O11313-1</t>
  </si>
  <si>
    <t>O11313-2</t>
  </si>
  <si>
    <t>O11313-3</t>
  </si>
  <si>
    <t>O11313-4</t>
  </si>
  <si>
    <t>O11314-1</t>
  </si>
  <si>
    <t>O11314-2</t>
  </si>
  <si>
    <t>O11314-3</t>
  </si>
  <si>
    <t>O11314-4</t>
  </si>
  <si>
    <t>O11315-1</t>
  </si>
  <si>
    <t>O11316-1</t>
  </si>
  <si>
    <t>O11316-2</t>
  </si>
  <si>
    <t>O11316-3</t>
  </si>
  <si>
    <t>O11316-4</t>
  </si>
  <si>
    <t>O11316-5</t>
  </si>
  <si>
    <t>O11317-1</t>
  </si>
  <si>
    <t>O11317-2</t>
  </si>
  <si>
    <t>O11317-3</t>
  </si>
  <si>
    <t>O11318-1</t>
  </si>
  <si>
    <t>O11318-2</t>
  </si>
  <si>
    <t>O11318-3</t>
  </si>
  <si>
    <t>O11318-4</t>
  </si>
  <si>
    <t>O11318-5</t>
  </si>
  <si>
    <t>O11319-1</t>
  </si>
  <si>
    <t>O11319-2</t>
  </si>
  <si>
    <t>O11319-3</t>
  </si>
  <si>
    <t>O11320-1</t>
  </si>
  <si>
    <t>O11320-2</t>
  </si>
  <si>
    <t>O11320-3</t>
  </si>
  <si>
    <t>O11321-1</t>
  </si>
  <si>
    <t>O11321-2</t>
  </si>
  <si>
    <t>O11322-1</t>
  </si>
  <si>
    <t>O11322-2</t>
  </si>
  <si>
    <t>O11322-3</t>
  </si>
  <si>
    <t>O11322-4</t>
  </si>
  <si>
    <t>O11322-5</t>
  </si>
  <si>
    <t>O11323-1</t>
  </si>
  <si>
    <t>O11323-2</t>
  </si>
  <si>
    <t>O11323-3</t>
  </si>
  <si>
    <t>O11323-4</t>
  </si>
  <si>
    <t>O11324-1</t>
  </si>
  <si>
    <t>O11324-2</t>
  </si>
  <si>
    <t>O11325-1</t>
  </si>
  <si>
    <t>O11325-2</t>
  </si>
  <si>
    <t>O11325-3</t>
  </si>
  <si>
    <t>O11325-4</t>
  </si>
  <si>
    <t>O11326-1</t>
  </si>
  <si>
    <t>O11326-2</t>
  </si>
  <si>
    <t>O11326-3</t>
  </si>
  <si>
    <t>O11327-1</t>
  </si>
  <si>
    <t>O11327-2</t>
  </si>
  <si>
    <t>O11327-3</t>
  </si>
  <si>
    <t>O11327-4</t>
  </si>
  <si>
    <t>O11328-1</t>
  </si>
  <si>
    <t>O11328-2</t>
  </si>
  <si>
    <t>O11329-1</t>
  </si>
  <si>
    <t>O11330-1</t>
  </si>
  <si>
    <t>O11331-1</t>
  </si>
  <si>
    <t>O11331-2</t>
  </si>
  <si>
    <t>O11331-3</t>
  </si>
  <si>
    <t>O11331-4</t>
  </si>
  <si>
    <t>O11332-1</t>
  </si>
  <si>
    <t>O11332-2</t>
  </si>
  <si>
    <t>O11332-3</t>
  </si>
  <si>
    <t>O11333-1</t>
  </si>
  <si>
    <t>O11333-2</t>
  </si>
  <si>
    <t>O11333-3</t>
  </si>
  <si>
    <t>O11333-4</t>
  </si>
  <si>
    <t>O11333-5</t>
  </si>
  <si>
    <t>O11334-1</t>
  </si>
  <si>
    <t>O11334-2</t>
  </si>
  <si>
    <t>O11334-3</t>
  </si>
  <si>
    <t>O11334-4</t>
  </si>
  <si>
    <t>O11335-1</t>
  </si>
  <si>
    <t>O11335-2</t>
  </si>
  <si>
    <t>O11336-1</t>
  </si>
  <si>
    <t>O11337-1</t>
  </si>
  <si>
    <t>O11337-2</t>
  </si>
  <si>
    <t>O11337-3</t>
  </si>
  <si>
    <t>O11338-1</t>
  </si>
  <si>
    <t>O11338-2</t>
  </si>
  <si>
    <t>O11338-3</t>
  </si>
  <si>
    <t>O11338-4</t>
  </si>
  <si>
    <t>O11338-5</t>
  </si>
  <si>
    <t>O11339-1</t>
  </si>
  <si>
    <t>O11339-2</t>
  </si>
  <si>
    <t>O11340-1</t>
  </si>
  <si>
    <t>O11341-1</t>
  </si>
  <si>
    <t>O11341-2</t>
  </si>
  <si>
    <t>O11341-3</t>
  </si>
  <si>
    <t>O11342-1</t>
  </si>
  <si>
    <t>O11343-1</t>
  </si>
  <si>
    <t>O11343-2</t>
  </si>
  <si>
    <t>O11344-1</t>
  </si>
  <si>
    <t>O11344-2</t>
  </si>
  <si>
    <t>O11344-3</t>
  </si>
  <si>
    <t>O11344-4</t>
  </si>
  <si>
    <t>O11345-1</t>
  </si>
  <si>
    <t>O11345-2</t>
  </si>
  <si>
    <t>O11346-1</t>
  </si>
  <si>
    <t>O11346-2</t>
  </si>
  <si>
    <t>O11346-3</t>
  </si>
  <si>
    <t>O11347-1</t>
  </si>
  <si>
    <t>O11347-2</t>
  </si>
  <si>
    <t>O11347-3</t>
  </si>
  <si>
    <t>O11347-4</t>
  </si>
  <si>
    <t>O11348-1</t>
  </si>
  <si>
    <t>O11348-2</t>
  </si>
  <si>
    <t>O11348-3</t>
  </si>
  <si>
    <t>O11348-4</t>
  </si>
  <si>
    <t>O11349-1</t>
  </si>
  <si>
    <t>O11349-2</t>
  </si>
  <si>
    <t>O11349-3</t>
  </si>
  <si>
    <t>O11349-4</t>
  </si>
  <si>
    <t>O11350-1</t>
  </si>
  <si>
    <t>O11350-2</t>
  </si>
  <si>
    <t>O11350-3</t>
  </si>
  <si>
    <t>O11351-1</t>
  </si>
  <si>
    <t>O11351-2</t>
  </si>
  <si>
    <t>O11352-1</t>
  </si>
  <si>
    <t>O11352-2</t>
  </si>
  <si>
    <t>O11352-3</t>
  </si>
  <si>
    <t>O11352-4</t>
  </si>
  <si>
    <t>O11352-5</t>
  </si>
  <si>
    <t>O11353-1</t>
  </si>
  <si>
    <t>O11353-2</t>
  </si>
  <si>
    <t>O11353-3</t>
  </si>
  <si>
    <t>O11353-4</t>
  </si>
  <si>
    <t>O11353-5</t>
  </si>
  <si>
    <t>O11354-1</t>
  </si>
  <si>
    <t>O11354-2</t>
  </si>
  <si>
    <t>O11354-3</t>
  </si>
  <si>
    <t>O11355-1</t>
  </si>
  <si>
    <t>O11355-2</t>
  </si>
  <si>
    <t>O11355-3</t>
  </si>
  <si>
    <t>O11355-4</t>
  </si>
  <si>
    <t>O11355-5</t>
  </si>
  <si>
    <t>O11356-1</t>
  </si>
  <si>
    <t>O11357-1</t>
  </si>
  <si>
    <t>O11358-1</t>
  </si>
  <si>
    <t>O11358-2</t>
  </si>
  <si>
    <t>O11358-3</t>
  </si>
  <si>
    <t>O11358-4</t>
  </si>
  <si>
    <t>O11358-5</t>
  </si>
  <si>
    <t>O11359-1</t>
  </si>
  <si>
    <t>O11359-2</t>
  </si>
  <si>
    <t>O11359-3</t>
  </si>
  <si>
    <t>O11360-1</t>
  </si>
  <si>
    <t>O11360-2</t>
  </si>
  <si>
    <t>O11360-3</t>
  </si>
  <si>
    <t>O11360-4</t>
  </si>
  <si>
    <t>O11360-5</t>
  </si>
  <si>
    <t>O11361-1</t>
  </si>
  <si>
    <t>O11362-1</t>
  </si>
  <si>
    <t>O11362-2</t>
  </si>
  <si>
    <t>O11362-3</t>
  </si>
  <si>
    <t>O11362-4</t>
  </si>
  <si>
    <t>O11362-5</t>
  </si>
  <si>
    <t>O11363-1</t>
  </si>
  <si>
    <t>O11363-2</t>
  </si>
  <si>
    <t>O11363-3</t>
  </si>
  <si>
    <t>O11364-1</t>
  </si>
  <si>
    <t>O11364-2</t>
  </si>
  <si>
    <t>O11364-3</t>
  </si>
  <si>
    <t>O11365-1</t>
  </si>
  <si>
    <t>O11365-2</t>
  </si>
  <si>
    <t>O11365-3</t>
  </si>
  <si>
    <t>O11365-4</t>
  </si>
  <si>
    <t>O11366-1</t>
  </si>
  <si>
    <t>O11366-2</t>
  </si>
  <si>
    <t>O11367-1</t>
  </si>
  <si>
    <t>O11367-2</t>
  </si>
  <si>
    <t>O11367-3</t>
  </si>
  <si>
    <t>O11368-1</t>
  </si>
  <si>
    <t>O11369-1</t>
  </si>
  <si>
    <t>O11369-2</t>
  </si>
  <si>
    <t>O11369-3</t>
  </si>
  <si>
    <t>O11369-4</t>
  </si>
  <si>
    <t>O11370-1</t>
  </si>
  <si>
    <t>O11371-1</t>
  </si>
  <si>
    <t>O11371-2</t>
  </si>
  <si>
    <t>O11371-3</t>
  </si>
  <si>
    <t>O11372-1</t>
  </si>
  <si>
    <t>O11372-2</t>
  </si>
  <si>
    <t>O11372-3</t>
  </si>
  <si>
    <t>O11373-1</t>
  </si>
  <si>
    <t>O11373-2</t>
  </si>
  <si>
    <t>O11373-3</t>
  </si>
  <si>
    <t>O11374-1</t>
  </si>
  <si>
    <t>O11374-2</t>
  </si>
  <si>
    <t>O11374-3</t>
  </si>
  <si>
    <t>O11374-4</t>
  </si>
  <si>
    <t>O11374-5</t>
  </si>
  <si>
    <t>O11375-1</t>
  </si>
  <si>
    <t>O11375-2</t>
  </si>
  <si>
    <t>O11375-3</t>
  </si>
  <si>
    <t>O11375-4</t>
  </si>
  <si>
    <t>O11376-1</t>
  </si>
  <si>
    <t>O11376-2</t>
  </si>
  <si>
    <t>O11376-3</t>
  </si>
  <si>
    <t>O11376-4</t>
  </si>
  <si>
    <t>O11377-1</t>
  </si>
  <si>
    <t>O11377-2</t>
  </si>
  <si>
    <t>O11378-1</t>
  </si>
  <si>
    <t>O11379-1</t>
  </si>
  <si>
    <t>O11379-2</t>
  </si>
  <si>
    <t>O11379-3</t>
  </si>
  <si>
    <t>O11379-4</t>
  </si>
  <si>
    <t>O11379-5</t>
  </si>
  <si>
    <t>O11380-1</t>
  </si>
  <si>
    <t>O11380-2</t>
  </si>
  <si>
    <t>O11381-1</t>
  </si>
  <si>
    <t>O11381-2</t>
  </si>
  <si>
    <t>O11381-3</t>
  </si>
  <si>
    <t>O11382-1</t>
  </si>
  <si>
    <t>O11383-1</t>
  </si>
  <si>
    <t>O11383-2</t>
  </si>
  <si>
    <t>O11383-3</t>
  </si>
  <si>
    <t>O11383-4</t>
  </si>
  <si>
    <t>O11384-1</t>
  </si>
  <si>
    <t>O11384-2</t>
  </si>
  <si>
    <t>O11384-3</t>
  </si>
  <si>
    <t>O11385-1</t>
  </si>
  <si>
    <t>O11386-1</t>
  </si>
  <si>
    <t>O11387-1</t>
  </si>
  <si>
    <t>O11387-2</t>
  </si>
  <si>
    <t>O11387-3</t>
  </si>
  <si>
    <t>O11387-4</t>
  </si>
  <si>
    <t>O11387-5</t>
  </si>
  <si>
    <t>O11388-1</t>
  </si>
  <si>
    <t>O11388-2</t>
  </si>
  <si>
    <t>O11388-3</t>
  </si>
  <si>
    <t>O11388-4</t>
  </si>
  <si>
    <t>O11389-1</t>
  </si>
  <si>
    <t>O11389-2</t>
  </si>
  <si>
    <t>O11389-3</t>
  </si>
  <si>
    <t>O11389-4</t>
  </si>
  <si>
    <t>O11389-5</t>
  </si>
  <si>
    <t>O11390-1</t>
  </si>
  <si>
    <t>O11390-2</t>
  </si>
  <si>
    <t>O11390-3</t>
  </si>
  <si>
    <t>O11390-4</t>
  </si>
  <si>
    <t>O11390-5</t>
  </si>
  <si>
    <t>O11391-1</t>
  </si>
  <si>
    <t>O11392-1</t>
  </si>
  <si>
    <t>O11392-2</t>
  </si>
  <si>
    <t>O11393-1</t>
  </si>
  <si>
    <t>O11394-1</t>
  </si>
  <si>
    <t>O11395-1</t>
  </si>
  <si>
    <t>O11395-2</t>
  </si>
  <si>
    <t>O11395-3</t>
  </si>
  <si>
    <t>O11395-4</t>
  </si>
  <si>
    <t>O11395-5</t>
  </si>
  <si>
    <t>O11396-1</t>
  </si>
  <si>
    <t>O11396-2</t>
  </si>
  <si>
    <t>O11396-3</t>
  </si>
  <si>
    <t>O11397-1</t>
  </si>
  <si>
    <t>O11397-2</t>
  </si>
  <si>
    <t>O11397-3</t>
  </si>
  <si>
    <t>O11397-4</t>
  </si>
  <si>
    <t>O11398-1</t>
  </si>
  <si>
    <t>O11398-2</t>
  </si>
  <si>
    <t>O11399-1</t>
  </si>
  <si>
    <t>O11399-2</t>
  </si>
  <si>
    <t>O11399-3</t>
  </si>
  <si>
    <t>O11400-1</t>
  </si>
  <si>
    <t>O11400-2</t>
  </si>
  <si>
    <t>O11401-1</t>
  </si>
  <si>
    <t>O11402-1</t>
  </si>
  <si>
    <t>O11402-2</t>
  </si>
  <si>
    <t>O11403-1</t>
  </si>
  <si>
    <t>O11403-2</t>
  </si>
  <si>
    <t>O11403-3</t>
  </si>
  <si>
    <t>O11404-1</t>
  </si>
  <si>
    <t>O11404-2</t>
  </si>
  <si>
    <t>O11405-1</t>
  </si>
  <si>
    <t>O11405-2</t>
  </si>
  <si>
    <t>O11405-3</t>
  </si>
  <si>
    <t>O11405-4</t>
  </si>
  <si>
    <t>O11405-5</t>
  </si>
  <si>
    <t>O11406-1</t>
  </si>
  <si>
    <t>O11406-2</t>
  </si>
  <si>
    <t>O11407-1</t>
  </si>
  <si>
    <t>O11407-2</t>
  </si>
  <si>
    <t>O11408-1</t>
  </si>
  <si>
    <t>O11408-2</t>
  </si>
  <si>
    <t>O11409-1</t>
  </si>
  <si>
    <t>O11410-1</t>
  </si>
  <si>
    <t>O11410-2</t>
  </si>
  <si>
    <t>O11410-3</t>
  </si>
  <si>
    <t>O11411-1</t>
  </si>
  <si>
    <t>O11412-1</t>
  </si>
  <si>
    <t>O11413-1</t>
  </si>
  <si>
    <t>O11414-1</t>
  </si>
  <si>
    <t>O11414-2</t>
  </si>
  <si>
    <t>O11414-3</t>
  </si>
  <si>
    <t>O11414-4</t>
  </si>
  <si>
    <t>O11415-1</t>
  </si>
  <si>
    <t>O11415-2</t>
  </si>
  <si>
    <t>O11415-3</t>
  </si>
  <si>
    <t>O11415-4</t>
  </si>
  <si>
    <t>O11415-5</t>
  </si>
  <si>
    <t>O11416-1</t>
  </si>
  <si>
    <t>O11416-2</t>
  </si>
  <si>
    <t>O11417-1</t>
  </si>
  <si>
    <t>O11417-2</t>
  </si>
  <si>
    <t>O11417-3</t>
  </si>
  <si>
    <t>O11417-4</t>
  </si>
  <si>
    <t>O11417-5</t>
  </si>
  <si>
    <t>O11418-1</t>
  </si>
  <si>
    <t>O11419-1</t>
  </si>
  <si>
    <t>O11419-2</t>
  </si>
  <si>
    <t>O11419-3</t>
  </si>
  <si>
    <t>O11419-4</t>
  </si>
  <si>
    <t>O11419-5</t>
  </si>
  <si>
    <t>O11420-1</t>
  </si>
  <si>
    <t>O11420-2</t>
  </si>
  <si>
    <t>O11421-1</t>
  </si>
  <si>
    <t>O11421-2</t>
  </si>
  <si>
    <t>O11421-3</t>
  </si>
  <si>
    <t>O11421-4</t>
  </si>
  <si>
    <t>O11422-1</t>
  </si>
  <si>
    <t>O11422-2</t>
  </si>
  <si>
    <t>O11422-3</t>
  </si>
  <si>
    <t>O11422-4</t>
  </si>
  <si>
    <t>O11422-5</t>
  </si>
  <si>
    <t>O11423-1</t>
  </si>
  <si>
    <t>O11423-2</t>
  </si>
  <si>
    <t>O11423-3</t>
  </si>
  <si>
    <t>O11424-1</t>
  </si>
  <si>
    <t>O11424-2</t>
  </si>
  <si>
    <t>O11424-3</t>
  </si>
  <si>
    <t>O11425-1</t>
  </si>
  <si>
    <t>O11425-2</t>
  </si>
  <si>
    <t>O11425-3</t>
  </si>
  <si>
    <t>O11425-4</t>
  </si>
  <si>
    <t>O11426-1</t>
  </si>
  <si>
    <t>O11426-2</t>
  </si>
  <si>
    <t>O11426-3</t>
  </si>
  <si>
    <t>O11427-1</t>
  </si>
  <si>
    <t>O11427-2</t>
  </si>
  <si>
    <t>O11427-3</t>
  </si>
  <si>
    <t>O11427-4</t>
  </si>
  <si>
    <t>O11427-5</t>
  </si>
  <si>
    <t>O11428-1</t>
  </si>
  <si>
    <t>O11428-2</t>
  </si>
  <si>
    <t>O11428-3</t>
  </si>
  <si>
    <t>O11428-4</t>
  </si>
  <si>
    <t>O11429-1</t>
  </si>
  <si>
    <t>O11429-2</t>
  </si>
  <si>
    <t>O11429-3</t>
  </si>
  <si>
    <t>O11429-4</t>
  </si>
  <si>
    <t>O11430-1</t>
  </si>
  <si>
    <t>O11431-1</t>
  </si>
  <si>
    <t>O11431-2</t>
  </si>
  <si>
    <t>O11431-3</t>
  </si>
  <si>
    <t>O11432-1</t>
  </si>
  <si>
    <t>O11432-2</t>
  </si>
  <si>
    <t>O11433-1</t>
  </si>
  <si>
    <t>O11434-1</t>
  </si>
  <si>
    <t>O11434-2</t>
  </si>
  <si>
    <t>O11434-3</t>
  </si>
  <si>
    <t>O11434-4</t>
  </si>
  <si>
    <t>O11435-1</t>
  </si>
  <si>
    <t>O11435-2</t>
  </si>
  <si>
    <t>O11436-1</t>
  </si>
  <si>
    <t>O11436-2</t>
  </si>
  <si>
    <t>O11436-3</t>
  </si>
  <si>
    <t>O11437-1</t>
  </si>
  <si>
    <t>O11437-2</t>
  </si>
  <si>
    <t>O11437-3</t>
  </si>
  <si>
    <t>O11438-1</t>
  </si>
  <si>
    <t>O11438-2</t>
  </si>
  <si>
    <t>O11438-3</t>
  </si>
  <si>
    <t>O11438-4</t>
  </si>
  <si>
    <t>O11438-5</t>
  </si>
  <si>
    <t>O11439-1</t>
  </si>
  <si>
    <t>O11439-2</t>
  </si>
  <si>
    <t>O11440-1</t>
  </si>
  <si>
    <t>O11441-1</t>
  </si>
  <si>
    <t>O11442-1</t>
  </si>
  <si>
    <t>O11442-2</t>
  </si>
  <si>
    <t>O11443-1</t>
  </si>
  <si>
    <t>O11443-2</t>
  </si>
  <si>
    <t>O11443-3</t>
  </si>
  <si>
    <t>O11444-1</t>
  </si>
  <si>
    <t>O11444-2</t>
  </si>
  <si>
    <t>O11444-3</t>
  </si>
  <si>
    <t>O11444-4</t>
  </si>
  <si>
    <t>O11444-5</t>
  </si>
  <si>
    <t>O11445-1</t>
  </si>
  <si>
    <t>O11445-2</t>
  </si>
  <si>
    <t>O11445-3</t>
  </si>
  <si>
    <t>O11445-4</t>
  </si>
  <si>
    <t>O11445-5</t>
  </si>
  <si>
    <t>O11446-1</t>
  </si>
  <si>
    <t>O11446-2</t>
  </si>
  <si>
    <t>O11447-1</t>
  </si>
  <si>
    <t>O11447-2</t>
  </si>
  <si>
    <t>O11448-1</t>
  </si>
  <si>
    <t>O11448-2</t>
  </si>
  <si>
    <t>O11448-3</t>
  </si>
  <si>
    <t>O11448-4</t>
  </si>
  <si>
    <t>O11449-1</t>
  </si>
  <si>
    <t>O11449-2</t>
  </si>
  <si>
    <t>O11450-1</t>
  </si>
  <si>
    <t>O11451-1</t>
  </si>
  <si>
    <t>O11451-2</t>
  </si>
  <si>
    <t>O11451-3</t>
  </si>
  <si>
    <t>O11451-4</t>
  </si>
  <si>
    <t>O11452-1</t>
  </si>
  <si>
    <t>O11453-1</t>
  </si>
  <si>
    <t>O11453-2</t>
  </si>
  <si>
    <t>O11454-1</t>
  </si>
  <si>
    <t>O11454-2</t>
  </si>
  <si>
    <t>O11454-3</t>
  </si>
  <si>
    <t>O11455-1</t>
  </si>
  <si>
    <t>O11455-2</t>
  </si>
  <si>
    <t>O11456-1</t>
  </si>
  <si>
    <t>O11456-2</t>
  </si>
  <si>
    <t>O11456-3</t>
  </si>
  <si>
    <t>O11456-4</t>
  </si>
  <si>
    <t>O11457-1</t>
  </si>
  <si>
    <t>O11457-2</t>
  </si>
  <si>
    <t>O11457-3</t>
  </si>
  <si>
    <t>O11457-4</t>
  </si>
  <si>
    <t>O11458-1</t>
  </si>
  <si>
    <t>O11458-2</t>
  </si>
  <si>
    <t>O11458-3</t>
  </si>
  <si>
    <t>O11458-4</t>
  </si>
  <si>
    <t>O11458-5</t>
  </si>
  <si>
    <t>O11459-1</t>
  </si>
  <si>
    <t>O11459-2</t>
  </si>
  <si>
    <t>O11459-3</t>
  </si>
  <si>
    <t>O11459-4</t>
  </si>
  <si>
    <t>O11459-5</t>
  </si>
  <si>
    <t>O11460-1</t>
  </si>
  <si>
    <t>O11460-2</t>
  </si>
  <si>
    <t>O11460-3</t>
  </si>
  <si>
    <t>O11460-4</t>
  </si>
  <si>
    <t>O11461-1</t>
  </si>
  <si>
    <t>O11461-2</t>
  </si>
  <si>
    <t>O11462-1</t>
  </si>
  <si>
    <t>O11463-1</t>
  </si>
  <si>
    <t>O11463-2</t>
  </si>
  <si>
    <t>O11463-3</t>
  </si>
  <si>
    <t>O11463-4</t>
  </si>
  <si>
    <t>O11463-5</t>
  </si>
  <si>
    <t>O11464-1</t>
  </si>
  <si>
    <t>O11464-2</t>
  </si>
  <si>
    <t>O11464-3</t>
  </si>
  <si>
    <t>O11464-4</t>
  </si>
  <si>
    <t>O11464-5</t>
  </si>
  <si>
    <t>O11465-1</t>
  </si>
  <si>
    <t>O11465-2</t>
  </si>
  <si>
    <t>O11466-1</t>
  </si>
  <si>
    <t>O11466-2</t>
  </si>
  <si>
    <t>O11466-3</t>
  </si>
  <si>
    <t>O11466-4</t>
  </si>
  <si>
    <t>O11466-5</t>
  </si>
  <si>
    <t>O11467-1</t>
  </si>
  <si>
    <t>O11467-2</t>
  </si>
  <si>
    <t>O11467-3</t>
  </si>
  <si>
    <t>O11467-4</t>
  </si>
  <si>
    <t>O11468-1</t>
  </si>
  <si>
    <t>O11468-2</t>
  </si>
  <si>
    <t>O11468-3</t>
  </si>
  <si>
    <t>O11469-1</t>
  </si>
  <si>
    <t>O11470-1</t>
  </si>
  <si>
    <t>O11471-1</t>
  </si>
  <si>
    <t>O11471-2</t>
  </si>
  <si>
    <t>O11471-3</t>
  </si>
  <si>
    <t>O11471-4</t>
  </si>
  <si>
    <t>O11472-1</t>
  </si>
  <si>
    <t>O11472-2</t>
  </si>
  <si>
    <t>O11472-3</t>
  </si>
  <si>
    <t>O11472-4</t>
  </si>
  <si>
    <t>O11473-1</t>
  </si>
  <si>
    <t>O11474-1</t>
  </si>
  <si>
    <t>O11475-1</t>
  </si>
  <si>
    <t>O11476-1</t>
  </si>
  <si>
    <t>O11476-2</t>
  </si>
  <si>
    <t>O11476-3</t>
  </si>
  <si>
    <t>O11476-4</t>
  </si>
  <si>
    <t>O11476-5</t>
  </si>
  <si>
    <t>O11477-1</t>
  </si>
  <si>
    <t>O11478-1</t>
  </si>
  <si>
    <t>O11478-2</t>
  </si>
  <si>
    <t>O11478-3</t>
  </si>
  <si>
    <t>O11479-1</t>
  </si>
  <si>
    <t>O11479-2</t>
  </si>
  <si>
    <t>O11480-1</t>
  </si>
  <si>
    <t>O11480-2</t>
  </si>
  <si>
    <t>O11481-1</t>
  </si>
  <si>
    <t>O11481-2</t>
  </si>
  <si>
    <t>O11481-3</t>
  </si>
  <si>
    <t>O11481-4</t>
  </si>
  <si>
    <t>O11482-1</t>
  </si>
  <si>
    <t>O11482-2</t>
  </si>
  <si>
    <t>O11482-3</t>
  </si>
  <si>
    <t>O11482-4</t>
  </si>
  <si>
    <t>O11483-1</t>
  </si>
  <si>
    <t>O11483-2</t>
  </si>
  <si>
    <t>O11484-1</t>
  </si>
  <si>
    <t>O11484-2</t>
  </si>
  <si>
    <t>O11484-3</t>
  </si>
  <si>
    <t>O11485-1</t>
  </si>
  <si>
    <t>O11485-2</t>
  </si>
  <si>
    <t>O11485-3</t>
  </si>
  <si>
    <t>O11486-1</t>
  </si>
  <si>
    <t>O11486-2</t>
  </si>
  <si>
    <t>O11486-3</t>
  </si>
  <si>
    <t>O11486-4</t>
  </si>
  <si>
    <t>O11486-5</t>
  </si>
  <si>
    <t>O11487-1</t>
  </si>
  <si>
    <t>O11487-2</t>
  </si>
  <si>
    <t>O11487-3</t>
  </si>
  <si>
    <t>O11487-4</t>
  </si>
  <si>
    <t>O11488-1</t>
  </si>
  <si>
    <t>O11488-2</t>
  </si>
  <si>
    <t>O11488-3</t>
  </si>
  <si>
    <t>O11488-4</t>
  </si>
  <si>
    <t>O11489-1</t>
  </si>
  <si>
    <t>O11489-2</t>
  </si>
  <si>
    <t>O11489-3</t>
  </si>
  <si>
    <t>O11489-4</t>
  </si>
  <si>
    <t>O11490-1</t>
  </si>
  <si>
    <t>O11491-1</t>
  </si>
  <si>
    <t>O11492-1</t>
  </si>
  <si>
    <t>O11492-2</t>
  </si>
  <si>
    <t>O11492-3</t>
  </si>
  <si>
    <t>O11492-4</t>
  </si>
  <si>
    <t>O11493-1</t>
  </si>
  <si>
    <t>O11493-2</t>
  </si>
  <si>
    <t>O11493-3</t>
  </si>
  <si>
    <t>O11493-4</t>
  </si>
  <si>
    <t>O11494-1</t>
  </si>
  <si>
    <t>O11494-2</t>
  </si>
  <si>
    <t>O11494-3</t>
  </si>
  <si>
    <t>O11494-4</t>
  </si>
  <si>
    <t>O11494-5</t>
  </si>
  <si>
    <t>O11495-1</t>
  </si>
  <si>
    <t>O11495-2</t>
  </si>
  <si>
    <t>O11495-3</t>
  </si>
  <si>
    <t>O11495-4</t>
  </si>
  <si>
    <t>O11496-1</t>
  </si>
  <si>
    <t>O11496-2</t>
  </si>
  <si>
    <t>O11497-1</t>
  </si>
  <si>
    <t>O11497-2</t>
  </si>
  <si>
    <t>O11497-3</t>
  </si>
  <si>
    <t>O11498-1</t>
  </si>
  <si>
    <t>O11498-2</t>
  </si>
  <si>
    <t>O11499-1</t>
  </si>
  <si>
    <t>O11499-2</t>
  </si>
  <si>
    <t>O11499-3</t>
  </si>
  <si>
    <t>O11500-1</t>
  </si>
  <si>
    <t>O11500-2</t>
  </si>
  <si>
    <t>O11501-1</t>
  </si>
  <si>
    <t>O11501-2</t>
  </si>
  <si>
    <t>O11501-3</t>
  </si>
  <si>
    <t>O11501-4</t>
  </si>
  <si>
    <t>O11502-1</t>
  </si>
  <si>
    <t>O11502-2</t>
  </si>
  <si>
    <t>O11502-3</t>
  </si>
  <si>
    <t>O11502-4</t>
  </si>
  <si>
    <t>O11502-5</t>
  </si>
  <si>
    <t>O11503-1</t>
  </si>
  <si>
    <t>O11503-2</t>
  </si>
  <si>
    <t>O11503-3</t>
  </si>
  <si>
    <t>O11504-1</t>
  </si>
  <si>
    <t>O11504-2</t>
  </si>
  <si>
    <t>O11504-3</t>
  </si>
  <si>
    <t>O11504-4</t>
  </si>
  <si>
    <t>O11504-5</t>
  </si>
  <si>
    <t>O11505-1</t>
  </si>
  <si>
    <t>O11506-1</t>
  </si>
  <si>
    <t>O11506-2</t>
  </si>
  <si>
    <t>O11507-1</t>
  </si>
  <si>
    <t>O11507-2</t>
  </si>
  <si>
    <t>O11508-1</t>
  </si>
  <si>
    <t>O11509-1</t>
  </si>
  <si>
    <t>O11510-1</t>
  </si>
  <si>
    <t>O11510-2</t>
  </si>
  <si>
    <t>O11510-3</t>
  </si>
  <si>
    <t>O11511-1</t>
  </si>
  <si>
    <t>O11511-2</t>
  </si>
  <si>
    <t>O11511-3</t>
  </si>
  <si>
    <t>O11512-1</t>
  </si>
  <si>
    <t>O11513-1</t>
  </si>
  <si>
    <t>O11513-2</t>
  </si>
  <si>
    <t>O11513-3</t>
  </si>
  <si>
    <t>O11514-1</t>
  </si>
  <si>
    <t>O11514-2</t>
  </si>
  <si>
    <t>O11514-3</t>
  </si>
  <si>
    <t>O11514-4</t>
  </si>
  <si>
    <t>O11515-1</t>
  </si>
  <si>
    <t>O11516-1</t>
  </si>
  <si>
    <t>O11516-2</t>
  </si>
  <si>
    <t>O11516-3</t>
  </si>
  <si>
    <t>O11516-4</t>
  </si>
  <si>
    <t>O11516-5</t>
  </si>
  <si>
    <t>O11517-1</t>
  </si>
  <si>
    <t>O11517-2</t>
  </si>
  <si>
    <t>O11518-1</t>
  </si>
  <si>
    <t>O11518-2</t>
  </si>
  <si>
    <t>O11519-1</t>
  </si>
  <si>
    <t>O11519-2</t>
  </si>
  <si>
    <t>O11520-1</t>
  </si>
  <si>
    <t>O11520-2</t>
  </si>
  <si>
    <t>O11521-1</t>
  </si>
  <si>
    <t>O11522-1</t>
  </si>
  <si>
    <t>O11522-2</t>
  </si>
  <si>
    <t>O11522-3</t>
  </si>
  <si>
    <t>O11523-1</t>
  </si>
  <si>
    <t>O11523-2</t>
  </si>
  <si>
    <t>O11523-3</t>
  </si>
  <si>
    <t>O11523-4</t>
  </si>
  <si>
    <t>O11523-5</t>
  </si>
  <si>
    <t>O11524-1</t>
  </si>
  <si>
    <t>O11524-2</t>
  </si>
  <si>
    <t>O11524-3</t>
  </si>
  <si>
    <t>O11524-4</t>
  </si>
  <si>
    <t>O11525-1</t>
  </si>
  <si>
    <t>O11525-2</t>
  </si>
  <si>
    <t>O11525-3</t>
  </si>
  <si>
    <t>O11525-4</t>
  </si>
  <si>
    <t>O11525-5</t>
  </si>
  <si>
    <t>O11526-1</t>
  </si>
  <si>
    <t>O11526-2</t>
  </si>
  <si>
    <t>O11526-3</t>
  </si>
  <si>
    <t>O11527-1</t>
  </si>
  <si>
    <t>O11528-1</t>
  </si>
  <si>
    <t>O11528-2</t>
  </si>
  <si>
    <t>O11528-3</t>
  </si>
  <si>
    <t>O11529-1</t>
  </si>
  <si>
    <t>O11529-2</t>
  </si>
  <si>
    <t>O11529-3</t>
  </si>
  <si>
    <t>O11529-4</t>
  </si>
  <si>
    <t>O11530-1</t>
  </si>
  <si>
    <t>O11531-1</t>
  </si>
  <si>
    <t>O11531-2</t>
  </si>
  <si>
    <t>O11531-3</t>
  </si>
  <si>
    <t>O11531-4</t>
  </si>
  <si>
    <t>O11532-1</t>
  </si>
  <si>
    <t>O11532-2</t>
  </si>
  <si>
    <t>O11532-3</t>
  </si>
  <si>
    <t>O11532-4</t>
  </si>
  <si>
    <t>O11533-1</t>
  </si>
  <si>
    <t>O11533-2</t>
  </si>
  <si>
    <t>O11533-3</t>
  </si>
  <si>
    <t>O11533-4</t>
  </si>
  <si>
    <t>O11533-5</t>
  </si>
  <si>
    <t>O11534-1</t>
  </si>
  <si>
    <t>O11534-2</t>
  </si>
  <si>
    <t>O11534-3</t>
  </si>
  <si>
    <t>O11534-4</t>
  </si>
  <si>
    <t>O11534-5</t>
  </si>
  <si>
    <t>O11535-1</t>
  </si>
  <si>
    <t>O11535-2</t>
  </si>
  <si>
    <t>O11535-3</t>
  </si>
  <si>
    <t>O11535-4</t>
  </si>
  <si>
    <t>O11536-1</t>
  </si>
  <si>
    <t>O11536-2</t>
  </si>
  <si>
    <t>O11536-3</t>
  </si>
  <si>
    <t>O11536-4</t>
  </si>
  <si>
    <t>O11536-5</t>
  </si>
  <si>
    <t>O11537-1</t>
  </si>
  <si>
    <t>O11538-1</t>
  </si>
  <si>
    <t>O11538-2</t>
  </si>
  <si>
    <t>O11538-3</t>
  </si>
  <si>
    <t>O11538-4</t>
  </si>
  <si>
    <t>O11539-1</t>
  </si>
  <si>
    <t>O11539-2</t>
  </si>
  <si>
    <t>O11539-3</t>
  </si>
  <si>
    <t>O11540-1</t>
  </si>
  <si>
    <t>O11541-1</t>
  </si>
  <si>
    <t>O11541-2</t>
  </si>
  <si>
    <t>O11542-1</t>
  </si>
  <si>
    <t>O11542-2</t>
  </si>
  <si>
    <t>O11542-3</t>
  </si>
  <si>
    <t>O11542-4</t>
  </si>
  <si>
    <t>O11542-5</t>
  </si>
  <si>
    <t>O11543-1</t>
  </si>
  <si>
    <t>O11543-2</t>
  </si>
  <si>
    <t>O11543-3</t>
  </si>
  <si>
    <t>O11543-4</t>
  </si>
  <si>
    <t>O11543-5</t>
  </si>
  <si>
    <t>O11544-1</t>
  </si>
  <si>
    <t>O11544-2</t>
  </si>
  <si>
    <t>O11544-3</t>
  </si>
  <si>
    <t>O11544-4</t>
  </si>
  <si>
    <t>O11545-1</t>
  </si>
  <si>
    <t>O11545-2</t>
  </si>
  <si>
    <t>O11546-1</t>
  </si>
  <si>
    <t>O11546-2</t>
  </si>
  <si>
    <t>O11546-3</t>
  </si>
  <si>
    <t>O11546-4</t>
  </si>
  <si>
    <t>O11546-5</t>
  </si>
  <si>
    <t>O11547-1</t>
  </si>
  <si>
    <t>O11547-2</t>
  </si>
  <si>
    <t>O11547-3</t>
  </si>
  <si>
    <t>O11547-4</t>
  </si>
  <si>
    <t>O11548-1</t>
  </si>
  <si>
    <t>O11549-1</t>
  </si>
  <si>
    <t>O11549-2</t>
  </si>
  <si>
    <t>O11550-1</t>
  </si>
  <si>
    <t>O11550-2</t>
  </si>
  <si>
    <t>O11551-1</t>
  </si>
  <si>
    <t>O11551-2</t>
  </si>
  <si>
    <t>O11551-3</t>
  </si>
  <si>
    <t>O11552-1</t>
  </si>
  <si>
    <t>O11553-1</t>
  </si>
  <si>
    <t>O11553-2</t>
  </si>
  <si>
    <t>O11553-3</t>
  </si>
  <si>
    <t>O11553-4</t>
  </si>
  <si>
    <t>O11554-1</t>
  </si>
  <si>
    <t>O11555-1</t>
  </si>
  <si>
    <t>O11555-2</t>
  </si>
  <si>
    <t>O11555-3</t>
  </si>
  <si>
    <t>O11555-4</t>
  </si>
  <si>
    <t>O11555-5</t>
  </si>
  <si>
    <t>O11556-1</t>
  </si>
  <si>
    <t>O11557-1</t>
  </si>
  <si>
    <t>O11557-2</t>
  </si>
  <si>
    <t>O11557-3</t>
  </si>
  <si>
    <t>O11557-4</t>
  </si>
  <si>
    <t>O11557-5</t>
  </si>
  <si>
    <t>O11558-1</t>
  </si>
  <si>
    <t>O11558-2</t>
  </si>
  <si>
    <t>O11558-3</t>
  </si>
  <si>
    <t>O11559-1</t>
  </si>
  <si>
    <t>O11559-2</t>
  </si>
  <si>
    <t>O11559-3</t>
  </si>
  <si>
    <t>O11560-1</t>
  </si>
  <si>
    <t>O11560-2</t>
  </si>
  <si>
    <t>O11561-1</t>
  </si>
  <si>
    <t>O11561-2</t>
  </si>
  <si>
    <t>O11561-3</t>
  </si>
  <si>
    <t>O11561-4</t>
  </si>
  <si>
    <t>O11561-5</t>
  </si>
  <si>
    <t>O11562-1</t>
  </si>
  <si>
    <t>O11562-2</t>
  </si>
  <si>
    <t>O11562-3</t>
  </si>
  <si>
    <t>O11562-4</t>
  </si>
  <si>
    <t>O11563-1</t>
  </si>
  <si>
    <t>O11563-2</t>
  </si>
  <si>
    <t>O11563-3</t>
  </si>
  <si>
    <t>O11564-1</t>
  </si>
  <si>
    <t>O11564-2</t>
  </si>
  <si>
    <t>O11564-3</t>
  </si>
  <si>
    <t>O11564-4</t>
  </si>
  <si>
    <t>O11564-5</t>
  </si>
  <si>
    <t>O11565-1</t>
  </si>
  <si>
    <t>O11565-2</t>
  </si>
  <si>
    <t>O11565-3</t>
  </si>
  <si>
    <t>O11565-4</t>
  </si>
  <si>
    <t>O11566-1</t>
  </si>
  <si>
    <t>O11566-2</t>
  </si>
  <si>
    <t>O11566-3</t>
  </si>
  <si>
    <t>O11566-4</t>
  </si>
  <si>
    <t>O11566-5</t>
  </si>
  <si>
    <t>O11567-1</t>
  </si>
  <si>
    <t>O11567-2</t>
  </si>
  <si>
    <t>O11567-3</t>
  </si>
  <si>
    <t>O11567-4</t>
  </si>
  <si>
    <t>O11567-5</t>
  </si>
  <si>
    <t>O11568-1</t>
  </si>
  <si>
    <t>O11568-2</t>
  </si>
  <si>
    <t>O11568-3</t>
  </si>
  <si>
    <t>O11568-4</t>
  </si>
  <si>
    <t>O11569-1</t>
  </si>
  <si>
    <t>O11569-2</t>
  </si>
  <si>
    <t>O11569-3</t>
  </si>
  <si>
    <t>O11570-1</t>
  </si>
  <si>
    <t>O11570-2</t>
  </si>
  <si>
    <t>O11571-1</t>
  </si>
  <si>
    <t>O11571-2</t>
  </si>
  <si>
    <t>O11571-3</t>
  </si>
  <si>
    <t>O11571-4</t>
  </si>
  <si>
    <t>O11572-1</t>
  </si>
  <si>
    <t>O11572-2</t>
  </si>
  <si>
    <t>O11572-3</t>
  </si>
  <si>
    <t>O11573-1</t>
  </si>
  <si>
    <t>O11574-1</t>
  </si>
  <si>
    <t>O11574-2</t>
  </si>
  <si>
    <t>O11574-3</t>
  </si>
  <si>
    <t>O11574-4</t>
  </si>
  <si>
    <t>O11574-5</t>
  </si>
  <si>
    <t>O11575-1</t>
  </si>
  <si>
    <t>O11575-2</t>
  </si>
  <si>
    <t>O11575-3</t>
  </si>
  <si>
    <t>O11575-4</t>
  </si>
  <si>
    <t>O11576-1</t>
  </si>
  <si>
    <t>O11576-2</t>
  </si>
  <si>
    <t>O11576-3</t>
  </si>
  <si>
    <t>O11577-1</t>
  </si>
  <si>
    <t>O11577-2</t>
  </si>
  <si>
    <t>O11577-3</t>
  </si>
  <si>
    <t>O11578-1</t>
  </si>
  <si>
    <t>O11578-2</t>
  </si>
  <si>
    <t>O11578-3</t>
  </si>
  <si>
    <t>O11578-4</t>
  </si>
  <si>
    <t>O11579-1</t>
  </si>
  <si>
    <t>O11579-2</t>
  </si>
  <si>
    <t>O11579-3</t>
  </si>
  <si>
    <t>O11580-1</t>
  </si>
  <si>
    <t>O11580-2</t>
  </si>
  <si>
    <t>O11581-1</t>
  </si>
  <si>
    <t>O11581-2</t>
  </si>
  <si>
    <t>O11581-3</t>
  </si>
  <si>
    <t>O11581-4</t>
  </si>
  <si>
    <t>O11582-1</t>
  </si>
  <si>
    <t>O11582-2</t>
  </si>
  <si>
    <t>O11583-1</t>
  </si>
  <si>
    <t>O11583-2</t>
  </si>
  <si>
    <t>O11583-3</t>
  </si>
  <si>
    <t>O11583-4</t>
  </si>
  <si>
    <t>O11584-1</t>
  </si>
  <si>
    <t>O11585-1</t>
  </si>
  <si>
    <t>O11585-2</t>
  </si>
  <si>
    <t>O11585-3</t>
  </si>
  <si>
    <t>O11585-4</t>
  </si>
  <si>
    <t>O11586-1</t>
  </si>
  <si>
    <t>O11586-2</t>
  </si>
  <si>
    <t>O11586-3</t>
  </si>
  <si>
    <t>O11586-4</t>
  </si>
  <si>
    <t>O11587-1</t>
  </si>
  <si>
    <t>O11587-2</t>
  </si>
  <si>
    <t>O11587-3</t>
  </si>
  <si>
    <t>O11587-4</t>
  </si>
  <si>
    <t>O11588-1</t>
  </si>
  <si>
    <t>O11588-2</t>
  </si>
  <si>
    <t>O11589-1</t>
  </si>
  <si>
    <t>O11589-2</t>
  </si>
  <si>
    <t>O11590-1</t>
  </si>
  <si>
    <t>O11590-2</t>
  </si>
  <si>
    <t>O11591-1</t>
  </si>
  <si>
    <t>O11591-2</t>
  </si>
  <si>
    <t>O11591-3</t>
  </si>
  <si>
    <t>O11592-1</t>
  </si>
  <si>
    <t>O11593-1</t>
  </si>
  <si>
    <t>O11593-2</t>
  </si>
  <si>
    <t>O11594-1</t>
  </si>
  <si>
    <t>O11594-2</t>
  </si>
  <si>
    <t>O11594-3</t>
  </si>
  <si>
    <t>O11594-4</t>
  </si>
  <si>
    <t>O11594-5</t>
  </si>
  <si>
    <t>O11595-1</t>
  </si>
  <si>
    <t>O11595-2</t>
  </si>
  <si>
    <t>O11595-3</t>
  </si>
  <si>
    <t>O11595-4</t>
  </si>
  <si>
    <t>O11596-1</t>
  </si>
  <si>
    <t>O11596-2</t>
  </si>
  <si>
    <t>O11596-3</t>
  </si>
  <si>
    <t>O11597-1</t>
  </si>
  <si>
    <t>O11597-2</t>
  </si>
  <si>
    <t>O11598-1</t>
  </si>
  <si>
    <t>O11598-2</t>
  </si>
  <si>
    <t>O11598-3</t>
  </si>
  <si>
    <t>O11598-4</t>
  </si>
  <si>
    <t>O11599-1</t>
  </si>
  <si>
    <t>O11600-1</t>
  </si>
  <si>
    <t>O11600-2</t>
  </si>
  <si>
    <t>O11600-3</t>
  </si>
  <si>
    <t>O11600-4</t>
  </si>
  <si>
    <t>O11601-1</t>
  </si>
  <si>
    <t>O11601-2</t>
  </si>
  <si>
    <t>O11602-1</t>
  </si>
  <si>
    <t>O11602-2</t>
  </si>
  <si>
    <t>O11602-3</t>
  </si>
  <si>
    <t>O11602-4</t>
  </si>
  <si>
    <t>O11602-5</t>
  </si>
  <si>
    <t>O11603-1</t>
  </si>
  <si>
    <t>O11603-2</t>
  </si>
  <si>
    <t>O11603-3</t>
  </si>
  <si>
    <t>O11604-1</t>
  </si>
  <si>
    <t>O11604-2</t>
  </si>
  <si>
    <t>O11604-3</t>
  </si>
  <si>
    <t>O11604-4</t>
  </si>
  <si>
    <t>O11605-1</t>
  </si>
  <si>
    <t>O11605-2</t>
  </si>
  <si>
    <t>O11605-3</t>
  </si>
  <si>
    <t>O11605-4</t>
  </si>
  <si>
    <t>O11605-5</t>
  </si>
  <si>
    <t>O11606-1</t>
  </si>
  <si>
    <t>O11606-2</t>
  </si>
  <si>
    <t>O11606-3</t>
  </si>
  <si>
    <t>O11606-4</t>
  </si>
  <si>
    <t>O11607-1</t>
  </si>
  <si>
    <t>O11607-2</t>
  </si>
  <si>
    <t>O11608-1</t>
  </si>
  <si>
    <t>O11609-1</t>
  </si>
  <si>
    <t>O11609-2</t>
  </si>
  <si>
    <t>O11609-3</t>
  </si>
  <si>
    <t>O11610-1</t>
  </si>
  <si>
    <t>O11610-2</t>
  </si>
  <si>
    <t>O11610-3</t>
  </si>
  <si>
    <t>O11611-1</t>
  </si>
  <si>
    <t>O11611-2</t>
  </si>
  <si>
    <t>O11611-3</t>
  </si>
  <si>
    <t>O11611-4</t>
  </si>
  <si>
    <t>O11611-5</t>
  </si>
  <si>
    <t>O11612-1</t>
  </si>
  <si>
    <t>O11613-1</t>
  </si>
  <si>
    <t>O11613-2</t>
  </si>
  <si>
    <t>O11614-1</t>
  </si>
  <si>
    <t>O11614-2</t>
  </si>
  <si>
    <t>O11614-3</t>
  </si>
  <si>
    <t>O11615-1</t>
  </si>
  <si>
    <t>O11615-2</t>
  </si>
  <si>
    <t>O11615-3</t>
  </si>
  <si>
    <t>O11615-4</t>
  </si>
  <si>
    <t>O11615-5</t>
  </si>
  <si>
    <t>O11616-1</t>
  </si>
  <si>
    <t>O11616-2</t>
  </si>
  <si>
    <t>O11616-3</t>
  </si>
  <si>
    <t>O11616-4</t>
  </si>
  <si>
    <t>O11617-1</t>
  </si>
  <si>
    <t>O11617-2</t>
  </si>
  <si>
    <t>O11617-3</t>
  </si>
  <si>
    <t>O11618-1</t>
  </si>
  <si>
    <t>O11618-2</t>
  </si>
  <si>
    <t>O11618-3</t>
  </si>
  <si>
    <t>O11618-4</t>
  </si>
  <si>
    <t>O11618-5</t>
  </si>
  <si>
    <t>O11619-1</t>
  </si>
  <si>
    <t>O11619-2</t>
  </si>
  <si>
    <t>O11619-3</t>
  </si>
  <si>
    <t>O11620-1</t>
  </si>
  <si>
    <t>O11620-2</t>
  </si>
  <si>
    <t>O11620-3</t>
  </si>
  <si>
    <t>O11620-4</t>
  </si>
  <si>
    <t>O11621-1</t>
  </si>
  <si>
    <t>O11621-2</t>
  </si>
  <si>
    <t>O11621-3</t>
  </si>
  <si>
    <t>O11621-4</t>
  </si>
  <si>
    <t>O11622-1</t>
  </si>
  <si>
    <t>O11622-2</t>
  </si>
  <si>
    <t>O11622-3</t>
  </si>
  <si>
    <t>O11623-1</t>
  </si>
  <si>
    <t>O11623-2</t>
  </si>
  <si>
    <t>O11623-3</t>
  </si>
  <si>
    <t>O11624-1</t>
  </si>
  <si>
    <t>O11624-2</t>
  </si>
  <si>
    <t>O11624-3</t>
  </si>
  <si>
    <t>O11625-1</t>
  </si>
  <si>
    <t>O11626-1</t>
  </si>
  <si>
    <t>O11626-2</t>
  </si>
  <si>
    <t>O11626-3</t>
  </si>
  <si>
    <t>O11626-4</t>
  </si>
  <si>
    <t>O11626-5</t>
  </si>
  <si>
    <t>O11627-1</t>
  </si>
  <si>
    <t>O11627-2</t>
  </si>
  <si>
    <t>O11627-3</t>
  </si>
  <si>
    <t>O11628-1</t>
  </si>
  <si>
    <t>O11628-2</t>
  </si>
  <si>
    <t>O11628-3</t>
  </si>
  <si>
    <t>O11628-4</t>
  </si>
  <si>
    <t>O11628-5</t>
  </si>
  <si>
    <t>O11629-1</t>
  </si>
  <si>
    <t>O11629-2</t>
  </si>
  <si>
    <t>O11630-1</t>
  </si>
  <si>
    <t>O11631-1</t>
  </si>
  <si>
    <t>O11631-2</t>
  </si>
  <si>
    <t>O11631-3</t>
  </si>
  <si>
    <t>O11631-4</t>
  </si>
  <si>
    <t>O11631-5</t>
  </si>
  <si>
    <t>O11632-1</t>
  </si>
  <si>
    <t>O11632-2</t>
  </si>
  <si>
    <t>O11632-3</t>
  </si>
  <si>
    <t>O11633-1</t>
  </si>
  <si>
    <t>O11633-2</t>
  </si>
  <si>
    <t>O11634-1</t>
  </si>
  <si>
    <t>O11634-2</t>
  </si>
  <si>
    <t>O11635-1</t>
  </si>
  <si>
    <t>O11635-2</t>
  </si>
  <si>
    <t>O11635-3</t>
  </si>
  <si>
    <t>O11636-1</t>
  </si>
  <si>
    <t>O11636-2</t>
  </si>
  <si>
    <t>O11636-3</t>
  </si>
  <si>
    <t>O11636-4</t>
  </si>
  <si>
    <t>O11636-5</t>
  </si>
  <si>
    <t>O11637-1</t>
  </si>
  <si>
    <t>O11638-1</t>
  </si>
  <si>
    <t>O11638-2</t>
  </si>
  <si>
    <t>O11638-3</t>
  </si>
  <si>
    <t>O11638-4</t>
  </si>
  <si>
    <t>O11639-1</t>
  </si>
  <si>
    <t>O11639-2</t>
  </si>
  <si>
    <t>O11639-3</t>
  </si>
  <si>
    <t>O11640-1</t>
  </si>
  <si>
    <t>O11640-2</t>
  </si>
  <si>
    <t>O11641-1</t>
  </si>
  <si>
    <t>O11641-2</t>
  </si>
  <si>
    <t>O11642-1</t>
  </si>
  <si>
    <t>O11642-2</t>
  </si>
  <si>
    <t>O11642-3</t>
  </si>
  <si>
    <t>O11643-1</t>
  </si>
  <si>
    <t>O11643-2</t>
  </si>
  <si>
    <t>O11644-1</t>
  </si>
  <si>
    <t>O11644-2</t>
  </si>
  <si>
    <t>O11644-3</t>
  </si>
  <si>
    <t>O11644-4</t>
  </si>
  <si>
    <t>O11644-5</t>
  </si>
  <si>
    <t>O11645-1</t>
  </si>
  <si>
    <t>O11645-2</t>
  </si>
  <si>
    <t>O11645-3</t>
  </si>
  <si>
    <t>O11645-4</t>
  </si>
  <si>
    <t>O11646-1</t>
  </si>
  <si>
    <t>O11647-1</t>
  </si>
  <si>
    <t>O11647-2</t>
  </si>
  <si>
    <t>O11647-3</t>
  </si>
  <si>
    <t>O11647-4</t>
  </si>
  <si>
    <t>O11648-1</t>
  </si>
  <si>
    <t>O11648-2</t>
  </si>
  <si>
    <t>O11648-3</t>
  </si>
  <si>
    <t>O11648-4</t>
  </si>
  <si>
    <t>O11648-5</t>
  </si>
  <si>
    <t>O11649-1</t>
  </si>
  <si>
    <t>O11650-1</t>
  </si>
  <si>
    <t>O11651-1</t>
  </si>
  <si>
    <t>O11651-2</t>
  </si>
  <si>
    <t>O11651-3</t>
  </si>
  <si>
    <t>O11652-1</t>
  </si>
  <si>
    <t>O11652-2</t>
  </si>
  <si>
    <t>O11652-3</t>
  </si>
  <si>
    <t>O11652-4</t>
  </si>
  <si>
    <t>O11652-5</t>
  </si>
  <si>
    <t>O11653-1</t>
  </si>
  <si>
    <t>O11653-2</t>
  </si>
  <si>
    <t>O11653-3</t>
  </si>
  <si>
    <t>O11654-1</t>
  </si>
  <si>
    <t>O11654-2</t>
  </si>
  <si>
    <t>O11655-1</t>
  </si>
  <si>
    <t>O11655-2</t>
  </si>
  <si>
    <t>O11656-1</t>
  </si>
  <si>
    <t>O11656-2</t>
  </si>
  <si>
    <t>O11656-3</t>
  </si>
  <si>
    <t>O11657-1</t>
  </si>
  <si>
    <t>O11658-1</t>
  </si>
  <si>
    <t>O11658-2</t>
  </si>
  <si>
    <t>O11658-3</t>
  </si>
  <si>
    <t>O11659-1</t>
  </si>
  <si>
    <t>O11659-2</t>
  </si>
  <si>
    <t>O11660-1</t>
  </si>
  <si>
    <t>O11660-2</t>
  </si>
  <si>
    <t>O11660-3</t>
  </si>
  <si>
    <t>O11661-1</t>
  </si>
  <si>
    <t>O11662-1</t>
  </si>
  <si>
    <t>O11662-2</t>
  </si>
  <si>
    <t>O11663-1</t>
  </si>
  <si>
    <t>O11663-2</t>
  </si>
  <si>
    <t>O11663-3</t>
  </si>
  <si>
    <t>O11664-1</t>
  </si>
  <si>
    <t>O11664-2</t>
  </si>
  <si>
    <t>O11664-3</t>
  </si>
  <si>
    <t>O11664-4</t>
  </si>
  <si>
    <t>O11664-5</t>
  </si>
  <si>
    <t>O11665-1</t>
  </si>
  <si>
    <t>O11666-1</t>
  </si>
  <si>
    <t>O11666-2</t>
  </si>
  <si>
    <t>O11666-3</t>
  </si>
  <si>
    <t>O11667-1</t>
  </si>
  <si>
    <t>O11668-1</t>
  </si>
  <si>
    <t>O11668-2</t>
  </si>
  <si>
    <t>O11668-3</t>
  </si>
  <si>
    <t>O11668-4</t>
  </si>
  <si>
    <t>O11669-1</t>
  </si>
  <si>
    <t>O11669-2</t>
  </si>
  <si>
    <t>O11669-3</t>
  </si>
  <si>
    <t>O11670-1</t>
  </si>
  <si>
    <t>O11670-2</t>
  </si>
  <si>
    <t>O11670-3</t>
  </si>
  <si>
    <t>O11670-4</t>
  </si>
  <si>
    <t>O11671-1</t>
  </si>
  <si>
    <t>O11672-1</t>
  </si>
  <si>
    <t>O11672-2</t>
  </si>
  <si>
    <t>O11672-3</t>
  </si>
  <si>
    <t>O11672-4</t>
  </si>
  <si>
    <t>O11673-1</t>
  </si>
  <si>
    <t>O11673-2</t>
  </si>
  <si>
    <t>O11673-3</t>
  </si>
  <si>
    <t>O11674-1</t>
  </si>
  <si>
    <t>O11675-1</t>
  </si>
  <si>
    <t>O11675-2</t>
  </si>
  <si>
    <t>O11675-3</t>
  </si>
  <si>
    <t>O11675-4</t>
  </si>
  <si>
    <t>O11675-5</t>
  </si>
  <si>
    <t>O11676-1</t>
  </si>
  <si>
    <t>O11676-2</t>
  </si>
  <si>
    <t>O11676-3</t>
  </si>
  <si>
    <t>O11676-4</t>
  </si>
  <si>
    <t>O11676-5</t>
  </si>
  <si>
    <t>O11677-1</t>
  </si>
  <si>
    <t>O11677-2</t>
  </si>
  <si>
    <t>O11677-3</t>
  </si>
  <si>
    <t>O11677-4</t>
  </si>
  <si>
    <t>O11678-1</t>
  </si>
  <si>
    <t>O11679-1</t>
  </si>
  <si>
    <t>O11679-2</t>
  </si>
  <si>
    <t>O11680-1</t>
  </si>
  <si>
    <t>O11680-2</t>
  </si>
  <si>
    <t>O11681-1</t>
  </si>
  <si>
    <t>O11681-2</t>
  </si>
  <si>
    <t>O11681-3</t>
  </si>
  <si>
    <t>O11681-4</t>
  </si>
  <si>
    <t>O11681-5</t>
  </si>
  <si>
    <t>O11682-1</t>
  </si>
  <si>
    <t>O11682-2</t>
  </si>
  <si>
    <t>O11682-3</t>
  </si>
  <si>
    <t>O11682-4</t>
  </si>
  <si>
    <t>O11683-1</t>
  </si>
  <si>
    <t>O11684-1</t>
  </si>
  <si>
    <t>O11684-2</t>
  </si>
  <si>
    <t>O11685-1</t>
  </si>
  <si>
    <t>O11685-2</t>
  </si>
  <si>
    <t>O11685-3</t>
  </si>
  <si>
    <t>O11685-4</t>
  </si>
  <si>
    <t>O11685-5</t>
  </si>
  <si>
    <t>O11686-1</t>
  </si>
  <si>
    <t>O11686-2</t>
  </si>
  <si>
    <t>O11686-3</t>
  </si>
  <si>
    <t>O11687-1</t>
  </si>
  <si>
    <t>O11687-2</t>
  </si>
  <si>
    <t>O11687-3</t>
  </si>
  <si>
    <t>O11687-4</t>
  </si>
  <si>
    <t>O11688-1</t>
  </si>
  <si>
    <t>O11688-2</t>
  </si>
  <si>
    <t>O11689-1</t>
  </si>
  <si>
    <t>O11689-2</t>
  </si>
  <si>
    <t>O11689-3</t>
  </si>
  <si>
    <t>O11690-1</t>
  </si>
  <si>
    <t>O11690-2</t>
  </si>
  <si>
    <t>O11690-3</t>
  </si>
  <si>
    <t>O11690-4</t>
  </si>
  <si>
    <t>O11691-1</t>
  </si>
  <si>
    <t>O11691-2</t>
  </si>
  <si>
    <t>O11691-3</t>
  </si>
  <si>
    <t>O11691-4</t>
  </si>
  <si>
    <t>O11692-1</t>
  </si>
  <si>
    <t>O11693-1</t>
  </si>
  <si>
    <t>O11693-2</t>
  </si>
  <si>
    <t>O11693-3</t>
  </si>
  <si>
    <t>O11694-1</t>
  </si>
  <si>
    <t>O11694-2</t>
  </si>
  <si>
    <t>O11694-3</t>
  </si>
  <si>
    <t>O11695-1</t>
  </si>
  <si>
    <t>O11695-2</t>
  </si>
  <si>
    <t>O11696-1</t>
  </si>
  <si>
    <t>O11696-2</t>
  </si>
  <si>
    <t>O11696-3</t>
  </si>
  <si>
    <t>O11696-4</t>
  </si>
  <si>
    <t>O11696-5</t>
  </si>
  <si>
    <t>O11697-1</t>
  </si>
  <si>
    <t>O11697-2</t>
  </si>
  <si>
    <t>O11697-3</t>
  </si>
  <si>
    <t>O11697-4</t>
  </si>
  <si>
    <t>O11697-5</t>
  </si>
  <si>
    <t>O11698-1</t>
  </si>
  <si>
    <t>O11698-2</t>
  </si>
  <si>
    <t>O11698-3</t>
  </si>
  <si>
    <t>O11699-1</t>
  </si>
  <si>
    <t>O11699-2</t>
  </si>
  <si>
    <t>O11699-3</t>
  </si>
  <si>
    <t>O11699-4</t>
  </si>
  <si>
    <t>O11699-5</t>
  </si>
  <si>
    <t>O11700-1</t>
  </si>
  <si>
    <t>O11700-2</t>
  </si>
  <si>
    <t>O11701-1</t>
  </si>
  <si>
    <t>O11701-2</t>
  </si>
  <si>
    <t>O11701-3</t>
  </si>
  <si>
    <t>O11702-1</t>
  </si>
  <si>
    <t>O11702-2</t>
  </si>
  <si>
    <t>O11702-3</t>
  </si>
  <si>
    <t>O11702-4</t>
  </si>
  <si>
    <t>O11703-1</t>
  </si>
  <si>
    <t>O11703-2</t>
  </si>
  <si>
    <t>O11703-3</t>
  </si>
  <si>
    <t>O11704-1</t>
  </si>
  <si>
    <t>O11704-2</t>
  </si>
  <si>
    <t>O11704-3</t>
  </si>
  <si>
    <t>O11704-4</t>
  </si>
  <si>
    <t>O11704-5</t>
  </si>
  <si>
    <t>O11705-1</t>
  </si>
  <si>
    <t>O11705-2</t>
  </si>
  <si>
    <t>O11706-1</t>
  </si>
  <si>
    <t>O11707-1</t>
  </si>
  <si>
    <t>O11707-2</t>
  </si>
  <si>
    <t>O11707-3</t>
  </si>
  <si>
    <t>O11707-4</t>
  </si>
  <si>
    <t>O11708-1</t>
  </si>
  <si>
    <t>O11708-2</t>
  </si>
  <si>
    <t>O11708-3</t>
  </si>
  <si>
    <t>O11709-1</t>
  </si>
  <si>
    <t>O11709-2</t>
  </si>
  <si>
    <t>O11710-1</t>
  </si>
  <si>
    <t>O11711-1</t>
  </si>
  <si>
    <t>O11711-2</t>
  </si>
  <si>
    <t>O11711-3</t>
  </si>
  <si>
    <t>O11711-4</t>
  </si>
  <si>
    <t>O11711-5</t>
  </si>
  <si>
    <t>O11712-1</t>
  </si>
  <si>
    <t>O11712-2</t>
  </si>
  <si>
    <t>O11713-1</t>
  </si>
  <si>
    <t>O11713-2</t>
  </si>
  <si>
    <t>O11713-3</t>
  </si>
  <si>
    <t>O11713-4</t>
  </si>
  <si>
    <t>O11713-5</t>
  </si>
  <si>
    <t>O11714-1</t>
  </si>
  <si>
    <t>O11715-1</t>
  </si>
  <si>
    <t>O11716-1</t>
  </si>
  <si>
    <t>O11716-2</t>
  </si>
  <si>
    <t>O11716-3</t>
  </si>
  <si>
    <t>O11716-4</t>
  </si>
  <si>
    <t>O11717-1</t>
  </si>
  <si>
    <t>O11717-2</t>
  </si>
  <si>
    <t>O11717-3</t>
  </si>
  <si>
    <t>O11717-4</t>
  </si>
  <si>
    <t>O11717-5</t>
  </si>
  <si>
    <t>O11718-1</t>
  </si>
  <si>
    <t>O11719-1</t>
  </si>
  <si>
    <t>O11720-1</t>
  </si>
  <si>
    <t>O11720-2</t>
  </si>
  <si>
    <t>O11721-1</t>
  </si>
  <si>
    <t>O11721-2</t>
  </si>
  <si>
    <t>O11722-1</t>
  </si>
  <si>
    <t>O11722-2</t>
  </si>
  <si>
    <t>O11722-3</t>
  </si>
  <si>
    <t>O11723-1</t>
  </si>
  <si>
    <t>O11723-2</t>
  </si>
  <si>
    <t>O11723-3</t>
  </si>
  <si>
    <t>O11724-1</t>
  </si>
  <si>
    <t>O11724-2</t>
  </si>
  <si>
    <t>O11725-1</t>
  </si>
  <si>
    <t>O11725-2</t>
  </si>
  <si>
    <t>O11726-1</t>
  </si>
  <si>
    <t>O11726-2</t>
  </si>
  <si>
    <t>O11726-3</t>
  </si>
  <si>
    <t>O11726-4</t>
  </si>
  <si>
    <t>O11726-5</t>
  </si>
  <si>
    <t>O11727-1</t>
  </si>
  <si>
    <t>O11727-2</t>
  </si>
  <si>
    <t>O11727-3</t>
  </si>
  <si>
    <t>O11728-1</t>
  </si>
  <si>
    <t>O11728-2</t>
  </si>
  <si>
    <t>O11729-1</t>
  </si>
  <si>
    <t>O11729-2</t>
  </si>
  <si>
    <t>O11729-3</t>
  </si>
  <si>
    <t>O11730-1</t>
  </si>
  <si>
    <t>O11730-2</t>
  </si>
  <si>
    <t>O11730-3</t>
  </si>
  <si>
    <t>O11731-1</t>
  </si>
  <si>
    <t>O11731-2</t>
  </si>
  <si>
    <t>O11731-3</t>
  </si>
  <si>
    <t>O11732-1</t>
  </si>
  <si>
    <t>O11732-2</t>
  </si>
  <si>
    <t>O11732-3</t>
  </si>
  <si>
    <t>O11733-1</t>
  </si>
  <si>
    <t>O11733-2</t>
  </si>
  <si>
    <t>O11733-3</t>
  </si>
  <si>
    <t>O11733-4</t>
  </si>
  <si>
    <t>O11733-5</t>
  </si>
  <si>
    <t>O11734-1</t>
  </si>
  <si>
    <t>O11734-2</t>
  </si>
  <si>
    <t>O11734-3</t>
  </si>
  <si>
    <t>O11734-4</t>
  </si>
  <si>
    <t>O11734-5</t>
  </si>
  <si>
    <t>O11735-1</t>
  </si>
  <si>
    <t>O11735-2</t>
  </si>
  <si>
    <t>O11735-3</t>
  </si>
  <si>
    <t>O11735-4</t>
  </si>
  <si>
    <t>O11735-5</t>
  </si>
  <si>
    <t>O11736-1</t>
  </si>
  <si>
    <t>O11736-2</t>
  </si>
  <si>
    <t>O11736-3</t>
  </si>
  <si>
    <t>O11736-4</t>
  </si>
  <si>
    <t>O11737-1</t>
  </si>
  <si>
    <t>O11737-2</t>
  </si>
  <si>
    <t>O11737-3</t>
  </si>
  <si>
    <t>O11737-4</t>
  </si>
  <si>
    <t>O11737-5</t>
  </si>
  <si>
    <t>O11738-1</t>
  </si>
  <si>
    <t>O11739-1</t>
  </si>
  <si>
    <t>O11740-1</t>
  </si>
  <si>
    <t>O11740-2</t>
  </si>
  <si>
    <t>O11741-1</t>
  </si>
  <si>
    <t>O11741-2</t>
  </si>
  <si>
    <t>O11741-3</t>
  </si>
  <si>
    <t>O11741-4</t>
  </si>
  <si>
    <t>O11742-1</t>
  </si>
  <si>
    <t>O11743-1</t>
  </si>
  <si>
    <t>O11743-2</t>
  </si>
  <si>
    <t>O11743-3</t>
  </si>
  <si>
    <t>O11744-1</t>
  </si>
  <si>
    <t>O11744-2</t>
  </si>
  <si>
    <t>O11745-1</t>
  </si>
  <si>
    <t>O11745-2</t>
  </si>
  <si>
    <t>O11745-3</t>
  </si>
  <si>
    <t>O11745-4</t>
  </si>
  <si>
    <t>O11745-5</t>
  </si>
  <si>
    <t>O11746-1</t>
  </si>
  <si>
    <t>O11746-2</t>
  </si>
  <si>
    <t>O11746-3</t>
  </si>
  <si>
    <t>O11746-4</t>
  </si>
  <si>
    <t>O11747-1</t>
  </si>
  <si>
    <t>O11747-2</t>
  </si>
  <si>
    <t>O11748-1</t>
  </si>
  <si>
    <t>O11748-2</t>
  </si>
  <si>
    <t>O11748-3</t>
  </si>
  <si>
    <t>O11748-4</t>
  </si>
  <si>
    <t>O11748-5</t>
  </si>
  <si>
    <t>O11749-1</t>
  </si>
  <si>
    <t>O11749-2</t>
  </si>
  <si>
    <t>O11749-3</t>
  </si>
  <si>
    <t>O11749-4</t>
  </si>
  <si>
    <t>O11749-5</t>
  </si>
  <si>
    <t>O11750-1</t>
  </si>
  <si>
    <t>O11750-2</t>
  </si>
  <si>
    <t>O11750-3</t>
  </si>
  <si>
    <t>O11751-1</t>
  </si>
  <si>
    <t>O11751-2</t>
  </si>
  <si>
    <t>O11751-3</t>
  </si>
  <si>
    <t>O11751-4</t>
  </si>
  <si>
    <t>O11752-1</t>
  </si>
  <si>
    <t>O11752-2</t>
  </si>
  <si>
    <t>O11752-3</t>
  </si>
  <si>
    <t>O11753-1</t>
  </si>
  <si>
    <t>O11753-2</t>
  </si>
  <si>
    <t>O11754-1</t>
  </si>
  <si>
    <t>O11754-2</t>
  </si>
  <si>
    <t>O11755-1</t>
  </si>
  <si>
    <t>O11755-2</t>
  </si>
  <si>
    <t>O11755-3</t>
  </si>
  <si>
    <t>O11755-4</t>
  </si>
  <si>
    <t>O11756-1</t>
  </si>
  <si>
    <t>O11756-2</t>
  </si>
  <si>
    <t>O11756-3</t>
  </si>
  <si>
    <t>O11757-1</t>
  </si>
  <si>
    <t>O11757-2</t>
  </si>
  <si>
    <t>O11758-1</t>
  </si>
  <si>
    <t>O11759-1</t>
  </si>
  <si>
    <t>O11760-1</t>
  </si>
  <si>
    <t>O11760-2</t>
  </si>
  <si>
    <t>O11760-3</t>
  </si>
  <si>
    <t>O11760-4</t>
  </si>
  <si>
    <t>O11761-1</t>
  </si>
  <si>
    <t>O11761-2</t>
  </si>
  <si>
    <t>O11762-1</t>
  </si>
  <si>
    <t>O11762-2</t>
  </si>
  <si>
    <t>O11762-3</t>
  </si>
  <si>
    <t>O11762-4</t>
  </si>
  <si>
    <t>O11763-1</t>
  </si>
  <si>
    <t>O11763-2</t>
  </si>
  <si>
    <t>O11763-3</t>
  </si>
  <si>
    <t>O11763-4</t>
  </si>
  <si>
    <t>O11764-1</t>
  </si>
  <si>
    <t>O11764-2</t>
  </si>
  <si>
    <t>O11765-1</t>
  </si>
  <si>
    <t>O11765-2</t>
  </si>
  <si>
    <t>O11765-3</t>
  </si>
  <si>
    <t>O11765-4</t>
  </si>
  <si>
    <t>O11766-1</t>
  </si>
  <si>
    <t>O11766-2</t>
  </si>
  <si>
    <t>O11766-3</t>
  </si>
  <si>
    <t>O11766-4</t>
  </si>
  <si>
    <t>O11767-1</t>
  </si>
  <si>
    <t>O11767-2</t>
  </si>
  <si>
    <t>O11767-3</t>
  </si>
  <si>
    <t>O11768-1</t>
  </si>
  <si>
    <t>O11768-2</t>
  </si>
  <si>
    <t>O11768-3</t>
  </si>
  <si>
    <t>O11769-1</t>
  </si>
  <si>
    <t>O11769-2</t>
  </si>
  <si>
    <t>O11770-1</t>
  </si>
  <si>
    <t>O11771-1</t>
  </si>
  <si>
    <t>O11771-2</t>
  </si>
  <si>
    <t>O11772-1</t>
  </si>
  <si>
    <t>O11772-2</t>
  </si>
  <si>
    <t>O11772-3</t>
  </si>
  <si>
    <t>O11772-4</t>
  </si>
  <si>
    <t>O11772-5</t>
  </si>
  <si>
    <t>O11773-1</t>
  </si>
  <si>
    <t>O11774-1</t>
  </si>
  <si>
    <t>O11774-2</t>
  </si>
  <si>
    <t>O11775-1</t>
  </si>
  <si>
    <t>O11775-2</t>
  </si>
  <si>
    <t>O11775-3</t>
  </si>
  <si>
    <t>O11775-4</t>
  </si>
  <si>
    <t>O11775-5</t>
  </si>
  <si>
    <t>O11776-1</t>
  </si>
  <si>
    <t>O11776-2</t>
  </si>
  <si>
    <t>O11776-3</t>
  </si>
  <si>
    <t>O11777-1</t>
  </si>
  <si>
    <t>O11778-1</t>
  </si>
  <si>
    <t>O11778-2</t>
  </si>
  <si>
    <t>O11779-1</t>
  </si>
  <si>
    <t>O11779-2</t>
  </si>
  <si>
    <t>O11780-1</t>
  </si>
  <si>
    <t>O11780-2</t>
  </si>
  <si>
    <t>O11780-3</t>
  </si>
  <si>
    <t>O11781-1</t>
  </si>
  <si>
    <t>O11781-2</t>
  </si>
  <si>
    <t>O11782-1</t>
  </si>
  <si>
    <t>O11782-2</t>
  </si>
  <si>
    <t>O11782-3</t>
  </si>
  <si>
    <t>O11782-4</t>
  </si>
  <si>
    <t>O11782-5</t>
  </si>
  <si>
    <t>O11783-1</t>
  </si>
  <si>
    <t>O11783-2</t>
  </si>
  <si>
    <t>O11783-3</t>
  </si>
  <si>
    <t>O11784-1</t>
  </si>
  <si>
    <t>O11784-2</t>
  </si>
  <si>
    <t>O11784-3</t>
  </si>
  <si>
    <t>O11784-4</t>
  </si>
  <si>
    <t>O11785-1</t>
  </si>
  <si>
    <t>O11785-2</t>
  </si>
  <si>
    <t>O11785-3</t>
  </si>
  <si>
    <t>O11786-1</t>
  </si>
  <si>
    <t>O11787-1</t>
  </si>
  <si>
    <t>O11787-2</t>
  </si>
  <si>
    <t>O11787-3</t>
  </si>
  <si>
    <t>O11787-4</t>
  </si>
  <si>
    <t>O11787-5</t>
  </si>
  <si>
    <t>O11788-1</t>
  </si>
  <si>
    <t>O11789-1</t>
  </si>
  <si>
    <t>O11789-2</t>
  </si>
  <si>
    <t>O11789-3</t>
  </si>
  <si>
    <t>O11789-4</t>
  </si>
  <si>
    <t>O11789-5</t>
  </si>
  <si>
    <t>O11790-1</t>
  </si>
  <si>
    <t>O11790-2</t>
  </si>
  <si>
    <t>O11790-3</t>
  </si>
  <si>
    <t>O11790-4</t>
  </si>
  <si>
    <t>O11791-1</t>
  </si>
  <si>
    <t>O11791-2</t>
  </si>
  <si>
    <t>O11791-3</t>
  </si>
  <si>
    <t>O11792-1</t>
  </si>
  <si>
    <t>O11793-1</t>
  </si>
  <si>
    <t>O11794-1</t>
  </si>
  <si>
    <t>O11795-1</t>
  </si>
  <si>
    <t>O11795-2</t>
  </si>
  <si>
    <t>O11795-3</t>
  </si>
  <si>
    <t>O11795-4</t>
  </si>
  <si>
    <t>O11795-5</t>
  </si>
  <si>
    <t>O11796-1</t>
  </si>
  <si>
    <t>O11797-1</t>
  </si>
  <si>
    <t>O11797-2</t>
  </si>
  <si>
    <t>O11797-3</t>
  </si>
  <si>
    <t>O11797-4</t>
  </si>
  <si>
    <t>O11798-1</t>
  </si>
  <si>
    <t>O11798-2</t>
  </si>
  <si>
    <t>O11798-3</t>
  </si>
  <si>
    <t>O11799-1</t>
  </si>
  <si>
    <t>O11799-2</t>
  </si>
  <si>
    <t>O11799-3</t>
  </si>
  <si>
    <t>O11799-4</t>
  </si>
  <si>
    <t>O11799-5</t>
  </si>
  <si>
    <t>O11800-1</t>
  </si>
  <si>
    <t>O11800-2</t>
  </si>
  <si>
    <t>O11801-1</t>
  </si>
  <si>
    <t>O11801-2</t>
  </si>
  <si>
    <t>O11801-3</t>
  </si>
  <si>
    <t>O11802-1</t>
  </si>
  <si>
    <t>O11802-2</t>
  </si>
  <si>
    <t>O11802-3</t>
  </si>
  <si>
    <t>O11803-1</t>
  </si>
  <si>
    <t>O11803-2</t>
  </si>
  <si>
    <t>O11803-3</t>
  </si>
  <si>
    <t>O11804-1</t>
  </si>
  <si>
    <t>O11804-2</t>
  </si>
  <si>
    <t>O11804-3</t>
  </si>
  <si>
    <t>O11804-4</t>
  </si>
  <si>
    <t>O11804-5</t>
  </si>
  <si>
    <t>O11805-1</t>
  </si>
  <si>
    <t>O11805-2</t>
  </si>
  <si>
    <t>O11805-3</t>
  </si>
  <si>
    <t>O11805-4</t>
  </si>
  <si>
    <t>O11805-5</t>
  </si>
  <si>
    <t>O11806-1</t>
  </si>
  <si>
    <t>O11806-2</t>
  </si>
  <si>
    <t>O11806-3</t>
  </si>
  <si>
    <t>O11807-1</t>
  </si>
  <si>
    <t>O11807-2</t>
  </si>
  <si>
    <t>O11807-3</t>
  </si>
  <si>
    <t>O11807-4</t>
  </si>
  <si>
    <t>O11807-5</t>
  </si>
  <si>
    <t>O11808-1</t>
  </si>
  <si>
    <t>O11808-2</t>
  </si>
  <si>
    <t>O11808-3</t>
  </si>
  <si>
    <t>O11809-1</t>
  </si>
  <si>
    <t>O11809-2</t>
  </si>
  <si>
    <t>O11809-3</t>
  </si>
  <si>
    <t>O11810-1</t>
  </si>
  <si>
    <t>O11810-2</t>
  </si>
  <si>
    <t>O11811-1</t>
  </si>
  <si>
    <t>O11812-1</t>
  </si>
  <si>
    <t>O11813-1</t>
  </si>
  <si>
    <t>O11813-2</t>
  </si>
  <si>
    <t>O11813-3</t>
  </si>
  <si>
    <t>O11813-4</t>
  </si>
  <si>
    <t>O11814-1</t>
  </si>
  <si>
    <t>O11814-2</t>
  </si>
  <si>
    <t>O11814-3</t>
  </si>
  <si>
    <t>O11814-4</t>
  </si>
  <si>
    <t>O11814-5</t>
  </si>
  <si>
    <t>O11815-1</t>
  </si>
  <si>
    <t>O11815-2</t>
  </si>
  <si>
    <t>O11815-3</t>
  </si>
  <si>
    <t>O11815-4</t>
  </si>
  <si>
    <t>O11815-5</t>
  </si>
  <si>
    <t>O11816-1</t>
  </si>
  <si>
    <t>O11816-2</t>
  </si>
  <si>
    <t>O11816-3</t>
  </si>
  <si>
    <t>O11816-4</t>
  </si>
  <si>
    <t>O11816-5</t>
  </si>
  <si>
    <t>O11817-1</t>
  </si>
  <si>
    <t>O11817-2</t>
  </si>
  <si>
    <t>O11817-3</t>
  </si>
  <si>
    <t>O11818-1</t>
  </si>
  <si>
    <t>O11819-1</t>
  </si>
  <si>
    <t>O11819-2</t>
  </si>
  <si>
    <t>O11819-3</t>
  </si>
  <si>
    <t>O11820-1</t>
  </si>
  <si>
    <t>O11820-2</t>
  </si>
  <si>
    <t>O11820-3</t>
  </si>
  <si>
    <t>O11820-4</t>
  </si>
  <si>
    <t>O11820-5</t>
  </si>
  <si>
    <t>O11821-1</t>
  </si>
  <si>
    <t>O11821-2</t>
  </si>
  <si>
    <t>O11822-1</t>
  </si>
  <si>
    <t>O11822-2</t>
  </si>
  <si>
    <t>O11822-3</t>
  </si>
  <si>
    <t>O11822-4</t>
  </si>
  <si>
    <t>O11822-5</t>
  </si>
  <si>
    <t>O11823-1</t>
  </si>
  <si>
    <t>O11823-2</t>
  </si>
  <si>
    <t>O11823-3</t>
  </si>
  <si>
    <t>O11823-4</t>
  </si>
  <si>
    <t>O11823-5</t>
  </si>
  <si>
    <t>O11824-1</t>
  </si>
  <si>
    <t>O11824-2</t>
  </si>
  <si>
    <t>O11824-3</t>
  </si>
  <si>
    <t>O11825-1</t>
  </si>
  <si>
    <t>O11825-2</t>
  </si>
  <si>
    <t>O11825-3</t>
  </si>
  <si>
    <t>O11825-4</t>
  </si>
  <si>
    <t>O11825-5</t>
  </si>
  <si>
    <t>O11826-1</t>
  </si>
  <si>
    <t>O11826-2</t>
  </si>
  <si>
    <t>O11827-1</t>
  </si>
  <si>
    <t>O11827-2</t>
  </si>
  <si>
    <t>O11828-1</t>
  </si>
  <si>
    <t>O11828-2</t>
  </si>
  <si>
    <t>O11828-3</t>
  </si>
  <si>
    <t>O11829-1</t>
  </si>
  <si>
    <t>O11829-2</t>
  </si>
  <si>
    <t>O11829-3</t>
  </si>
  <si>
    <t>O11830-1</t>
  </si>
  <si>
    <t>O11830-2</t>
  </si>
  <si>
    <t>O11830-3</t>
  </si>
  <si>
    <t>O11830-4</t>
  </si>
  <si>
    <t>O11830-5</t>
  </si>
  <si>
    <t>O11831-1</t>
  </si>
  <si>
    <t>O11832-1</t>
  </si>
  <si>
    <t>O11832-2</t>
  </si>
  <si>
    <t>O11833-1</t>
  </si>
  <si>
    <t>O11833-2</t>
  </si>
  <si>
    <t>O11833-3</t>
  </si>
  <si>
    <t>O11833-4</t>
  </si>
  <si>
    <t>O11834-1</t>
  </si>
  <si>
    <t>O11835-1</t>
  </si>
  <si>
    <t>O11835-2</t>
  </si>
  <si>
    <t>O11835-3</t>
  </si>
  <si>
    <t>O11836-1</t>
  </si>
  <si>
    <t>O11836-2</t>
  </si>
  <si>
    <t>O11836-3</t>
  </si>
  <si>
    <t>O11836-4</t>
  </si>
  <si>
    <t>O11837-1</t>
  </si>
  <si>
    <t>O11837-2</t>
  </si>
  <si>
    <t>O11837-3</t>
  </si>
  <si>
    <t>O11837-4</t>
  </si>
  <si>
    <t>O11837-5</t>
  </si>
  <si>
    <t>O11838-1</t>
  </si>
  <si>
    <t>O11838-2</t>
  </si>
  <si>
    <t>O11838-3</t>
  </si>
  <si>
    <t>O11838-4</t>
  </si>
  <si>
    <t>O11838-5</t>
  </si>
  <si>
    <t>O11839-1</t>
  </si>
  <si>
    <t>O11840-1</t>
  </si>
  <si>
    <t>O11840-2</t>
  </si>
  <si>
    <t>O11840-3</t>
  </si>
  <si>
    <t>O11840-4</t>
  </si>
  <si>
    <t>O11840-5</t>
  </si>
  <si>
    <t>O11841-1</t>
  </si>
  <si>
    <t>O11841-2</t>
  </si>
  <si>
    <t>O11842-1</t>
  </si>
  <si>
    <t>O11842-2</t>
  </si>
  <si>
    <t>O11843-1</t>
  </si>
  <si>
    <t>O11843-2</t>
  </si>
  <si>
    <t>O11844-1</t>
  </si>
  <si>
    <t>O11844-2</t>
  </si>
  <si>
    <t>O11844-3</t>
  </si>
  <si>
    <t>O11844-4</t>
  </si>
  <si>
    <t>O11844-5</t>
  </si>
  <si>
    <t>O11845-1</t>
  </si>
  <si>
    <t>O11845-2</t>
  </si>
  <si>
    <t>O11845-3</t>
  </si>
  <si>
    <t>O11845-4</t>
  </si>
  <si>
    <t>O11846-1</t>
  </si>
  <si>
    <t>O11846-2</t>
  </si>
  <si>
    <t>O11847-1</t>
  </si>
  <si>
    <t>O11847-2</t>
  </si>
  <si>
    <t>O11847-3</t>
  </si>
  <si>
    <t>O11847-4</t>
  </si>
  <si>
    <t>O11847-5</t>
  </si>
  <si>
    <t>O11848-1</t>
  </si>
  <si>
    <t>O11848-2</t>
  </si>
  <si>
    <t>O11849-1</t>
  </si>
  <si>
    <t>O11849-2</t>
  </si>
  <si>
    <t>O11849-3</t>
  </si>
  <si>
    <t>O11849-4</t>
  </si>
  <si>
    <t>O11850-1</t>
  </si>
  <si>
    <t>O11850-2</t>
  </si>
  <si>
    <t>O11851-1</t>
  </si>
  <si>
    <t>O11851-2</t>
  </si>
  <si>
    <t>O11852-1</t>
  </si>
  <si>
    <t>O11852-2</t>
  </si>
  <si>
    <t>O11852-3</t>
  </si>
  <si>
    <t>O11852-4</t>
  </si>
  <si>
    <t>O11853-1</t>
  </si>
  <si>
    <t>O11853-2</t>
  </si>
  <si>
    <t>O11853-3</t>
  </si>
  <si>
    <t>O11853-4</t>
  </si>
  <si>
    <t>O11854-1</t>
  </si>
  <si>
    <t>O11854-2</t>
  </si>
  <si>
    <t>O11854-3</t>
  </si>
  <si>
    <t>O11854-4</t>
  </si>
  <si>
    <t>O11854-5</t>
  </si>
  <si>
    <t>O11855-1</t>
  </si>
  <si>
    <t>O11855-2</t>
  </si>
  <si>
    <t>O11855-3</t>
  </si>
  <si>
    <t>O11855-4</t>
  </si>
  <si>
    <t>O11855-5</t>
  </si>
  <si>
    <t>O11856-1</t>
  </si>
  <si>
    <t>O11856-2</t>
  </si>
  <si>
    <t>O11856-3</t>
  </si>
  <si>
    <t>O11856-4</t>
  </si>
  <si>
    <t>O11856-5</t>
  </si>
  <si>
    <t>O11857-1</t>
  </si>
  <si>
    <t>O11857-2</t>
  </si>
  <si>
    <t>O11857-3</t>
  </si>
  <si>
    <t>O11857-4</t>
  </si>
  <si>
    <t>O11857-5</t>
  </si>
  <si>
    <t>O11858-1</t>
  </si>
  <si>
    <t>O11858-2</t>
  </si>
  <si>
    <t>O11859-1</t>
  </si>
  <si>
    <t>O11859-2</t>
  </si>
  <si>
    <t>O11859-3</t>
  </si>
  <si>
    <t>O11860-1</t>
  </si>
  <si>
    <t>O11861-1</t>
  </si>
  <si>
    <t>O11861-2</t>
  </si>
  <si>
    <t>O11861-3</t>
  </si>
  <si>
    <t>O11861-4</t>
  </si>
  <si>
    <t>O11862-1</t>
  </si>
  <si>
    <t>O11863-1</t>
  </si>
  <si>
    <t>O11863-2</t>
  </si>
  <si>
    <t>O11863-3</t>
  </si>
  <si>
    <t>O11864-1</t>
  </si>
  <si>
    <t>O11864-2</t>
  </si>
  <si>
    <t>O11864-3</t>
  </si>
  <si>
    <t>O11865-1</t>
  </si>
  <si>
    <t>O11865-2</t>
  </si>
  <si>
    <t>O11866-1</t>
  </si>
  <si>
    <t>O11866-2</t>
  </si>
  <si>
    <t>O11866-3</t>
  </si>
  <si>
    <t>O11867-1</t>
  </si>
  <si>
    <t>O11867-2</t>
  </si>
  <si>
    <t>O11867-3</t>
  </si>
  <si>
    <t>O11867-4</t>
  </si>
  <si>
    <t>O11868-1</t>
  </si>
  <si>
    <t>O11868-2</t>
  </si>
  <si>
    <t>O11868-3</t>
  </si>
  <si>
    <t>O11869-1</t>
  </si>
  <si>
    <t>O11869-2</t>
  </si>
  <si>
    <t>O11869-3</t>
  </si>
  <si>
    <t>O11869-4</t>
  </si>
  <si>
    <t>O11870-1</t>
  </si>
  <si>
    <t>O11870-2</t>
  </si>
  <si>
    <t>O11870-3</t>
  </si>
  <si>
    <t>O11871-1</t>
  </si>
  <si>
    <t>O11871-2</t>
  </si>
  <si>
    <t>O11871-3</t>
  </si>
  <si>
    <t>O11871-4</t>
  </si>
  <si>
    <t>O11872-1</t>
  </si>
  <si>
    <t>O11872-2</t>
  </si>
  <si>
    <t>O11873-1</t>
  </si>
  <si>
    <t>O11873-2</t>
  </si>
  <si>
    <t>O11873-3</t>
  </si>
  <si>
    <t>O11873-4</t>
  </si>
  <si>
    <t>O11874-1</t>
  </si>
  <si>
    <t>O11874-2</t>
  </si>
  <si>
    <t>O11874-3</t>
  </si>
  <si>
    <t>O11874-4</t>
  </si>
  <si>
    <t>O11875-1</t>
  </si>
  <si>
    <t>O11875-2</t>
  </si>
  <si>
    <t>O11875-3</t>
  </si>
  <si>
    <t>O11876-1</t>
  </si>
  <si>
    <t>O11876-2</t>
  </si>
  <si>
    <t>O11876-3</t>
  </si>
  <si>
    <t>O11876-4</t>
  </si>
  <si>
    <t>O11877-1</t>
  </si>
  <si>
    <t>O11877-2</t>
  </si>
  <si>
    <t>O11878-1</t>
  </si>
  <si>
    <t>O11878-2</t>
  </si>
  <si>
    <t>O11878-3</t>
  </si>
  <si>
    <t>O11879-1</t>
  </si>
  <si>
    <t>O11880-1</t>
  </si>
  <si>
    <t>O11881-1</t>
  </si>
  <si>
    <t>O11881-2</t>
  </si>
  <si>
    <t>O11881-3</t>
  </si>
  <si>
    <t>O11881-4</t>
  </si>
  <si>
    <t>O11882-1</t>
  </si>
  <si>
    <t>O11882-2</t>
  </si>
  <si>
    <t>O11882-3</t>
  </si>
  <si>
    <t>O11882-4</t>
  </si>
  <si>
    <t>O11883-1</t>
  </si>
  <si>
    <t>O11883-2</t>
  </si>
  <si>
    <t>O11884-1</t>
  </si>
  <si>
    <t>O11884-2</t>
  </si>
  <si>
    <t>O11884-3</t>
  </si>
  <si>
    <t>O11884-4</t>
  </si>
  <si>
    <t>O11885-1</t>
  </si>
  <si>
    <t>O11886-1</t>
  </si>
  <si>
    <t>O11886-2</t>
  </si>
  <si>
    <t>O11887-1</t>
  </si>
  <si>
    <t>O11887-2</t>
  </si>
  <si>
    <t>O11887-3</t>
  </si>
  <si>
    <t>O11887-4</t>
  </si>
  <si>
    <t>O11888-1</t>
  </si>
  <si>
    <t>O11888-2</t>
  </si>
  <si>
    <t>O11889-1</t>
  </si>
  <si>
    <t>O11889-2</t>
  </si>
  <si>
    <t>O11890-1</t>
  </si>
  <si>
    <t>O11890-2</t>
  </si>
  <si>
    <t>O11891-1</t>
  </si>
  <si>
    <t>O11891-2</t>
  </si>
  <si>
    <t>O11891-3</t>
  </si>
  <si>
    <t>O11892-1</t>
  </si>
  <si>
    <t>O11892-2</t>
  </si>
  <si>
    <t>O11892-3</t>
  </si>
  <si>
    <t>O11893-1</t>
  </si>
  <si>
    <t>O11893-2</t>
  </si>
  <si>
    <t>O11894-1</t>
  </si>
  <si>
    <t>O11894-2</t>
  </si>
  <si>
    <t>O11894-3</t>
  </si>
  <si>
    <t>O11894-4</t>
  </si>
  <si>
    <t>O11895-1</t>
  </si>
  <si>
    <t>O11895-2</t>
  </si>
  <si>
    <t>O11896-1</t>
  </si>
  <si>
    <t>O11896-2</t>
  </si>
  <si>
    <t>O11897-1</t>
  </si>
  <si>
    <t>O11898-1</t>
  </si>
  <si>
    <t>O11898-2</t>
  </si>
  <si>
    <t>O11898-3</t>
  </si>
  <si>
    <t>O11898-4</t>
  </si>
  <si>
    <t>O11898-5</t>
  </si>
  <si>
    <t>O11899-1</t>
  </si>
  <si>
    <t>O11899-2</t>
  </si>
  <si>
    <t>O11899-3</t>
  </si>
  <si>
    <t>O11900-1</t>
  </si>
  <si>
    <t>O11900-2</t>
  </si>
  <si>
    <t>O11901-1</t>
  </si>
  <si>
    <t>O11901-2</t>
  </si>
  <si>
    <t>O11902-1</t>
  </si>
  <si>
    <t>O11902-2</t>
  </si>
  <si>
    <t>O11903-1</t>
  </si>
  <si>
    <t>O11903-2</t>
  </si>
  <si>
    <t>O11903-3</t>
  </si>
  <si>
    <t>O11904-1</t>
  </si>
  <si>
    <t>O11904-2</t>
  </si>
  <si>
    <t>O11904-3</t>
  </si>
  <si>
    <t>O11905-1</t>
  </si>
  <si>
    <t>O11905-2</t>
  </si>
  <si>
    <t>O11906-1</t>
  </si>
  <si>
    <t>O11906-2</t>
  </si>
  <si>
    <t>O11906-3</t>
  </si>
  <si>
    <t>O11906-4</t>
  </si>
  <si>
    <t>O11906-5</t>
  </si>
  <si>
    <t>O11907-1</t>
  </si>
  <si>
    <t>O11907-2</t>
  </si>
  <si>
    <t>O11907-3</t>
  </si>
  <si>
    <t>O11907-4</t>
  </si>
  <si>
    <t>O11908-1</t>
  </si>
  <si>
    <t>O11908-2</t>
  </si>
  <si>
    <t>O11909-1</t>
  </si>
  <si>
    <t>O11909-2</t>
  </si>
  <si>
    <t>O11909-3</t>
  </si>
  <si>
    <t>O11909-4</t>
  </si>
  <si>
    <t>O11909-5</t>
  </si>
  <si>
    <t>O11910-1</t>
  </si>
  <si>
    <t>O11910-2</t>
  </si>
  <si>
    <t>O11910-3</t>
  </si>
  <si>
    <t>O11911-1</t>
  </si>
  <si>
    <t>O11911-2</t>
  </si>
  <si>
    <t>O11911-3</t>
  </si>
  <si>
    <t>O11912-1</t>
  </si>
  <si>
    <t>O11912-2</t>
  </si>
  <si>
    <t>O11912-3</t>
  </si>
  <si>
    <t>O11912-4</t>
  </si>
  <si>
    <t>O11913-1</t>
  </si>
  <si>
    <t>O11913-2</t>
  </si>
  <si>
    <t>O11914-1</t>
  </si>
  <si>
    <t>O11914-2</t>
  </si>
  <si>
    <t>O11915-1</t>
  </si>
  <si>
    <t>O11916-1</t>
  </si>
  <si>
    <t>O11917-1</t>
  </si>
  <si>
    <t>O11917-2</t>
  </si>
  <si>
    <t>O11917-3</t>
  </si>
  <si>
    <t>O11917-4</t>
  </si>
  <si>
    <t>O11918-1</t>
  </si>
  <si>
    <t>O11918-2</t>
  </si>
  <si>
    <t>O11919-1</t>
  </si>
  <si>
    <t>O11920-1</t>
  </si>
  <si>
    <t>O11920-2</t>
  </si>
  <si>
    <t>O11920-3</t>
  </si>
  <si>
    <t>O11920-4</t>
  </si>
  <si>
    <t>O11921-1</t>
  </si>
  <si>
    <t>O11921-2</t>
  </si>
  <si>
    <t>O11921-3</t>
  </si>
  <si>
    <t>O11922-1</t>
  </si>
  <si>
    <t>O11922-2</t>
  </si>
  <si>
    <t>O11922-3</t>
  </si>
  <si>
    <t>O11922-4</t>
  </si>
  <si>
    <t>O11922-5</t>
  </si>
  <si>
    <t>O11923-1</t>
  </si>
  <si>
    <t>O11924-1</t>
  </si>
  <si>
    <t>O11924-2</t>
  </si>
  <si>
    <t>O11924-3</t>
  </si>
  <si>
    <t>O11924-4</t>
  </si>
  <si>
    <t>O11924-5</t>
  </si>
  <si>
    <t>O11925-1</t>
  </si>
  <si>
    <t>O11925-2</t>
  </si>
  <si>
    <t>O11926-1</t>
  </si>
  <si>
    <t>O11926-2</t>
  </si>
  <si>
    <t>O11926-3</t>
  </si>
  <si>
    <t>O11927-1</t>
  </si>
  <si>
    <t>O11927-2</t>
  </si>
  <si>
    <t>O11927-3</t>
  </si>
  <si>
    <t>O11927-4</t>
  </si>
  <si>
    <t>O11927-5</t>
  </si>
  <si>
    <t>O11928-1</t>
  </si>
  <si>
    <t>O11928-2</t>
  </si>
  <si>
    <t>O11928-3</t>
  </si>
  <si>
    <t>O11928-4</t>
  </si>
  <si>
    <t>O11929-1</t>
  </si>
  <si>
    <t>O11929-2</t>
  </si>
  <si>
    <t>O11929-3</t>
  </si>
  <si>
    <t>O11929-4</t>
  </si>
  <si>
    <t>O11930-1</t>
  </si>
  <si>
    <t>O11930-2</t>
  </si>
  <si>
    <t>O11930-3</t>
  </si>
  <si>
    <t>O11930-4</t>
  </si>
  <si>
    <t>O11931-1</t>
  </si>
  <si>
    <t>O11932-1</t>
  </si>
  <si>
    <t>O11932-2</t>
  </si>
  <si>
    <t>O11932-3</t>
  </si>
  <si>
    <t>O11932-4</t>
  </si>
  <si>
    <t>O11933-1</t>
  </si>
  <si>
    <t>O11933-2</t>
  </si>
  <si>
    <t>O11933-3</t>
  </si>
  <si>
    <t>O11934-1</t>
  </si>
  <si>
    <t>O11934-2</t>
  </si>
  <si>
    <t>O11934-3</t>
  </si>
  <si>
    <t>O11935-1</t>
  </si>
  <si>
    <t>O11935-2</t>
  </si>
  <si>
    <t>O11935-3</t>
  </si>
  <si>
    <t>O11936-1</t>
  </si>
  <si>
    <t>O11937-1</t>
  </si>
  <si>
    <t>O11937-2</t>
  </si>
  <si>
    <t>O11937-3</t>
  </si>
  <si>
    <t>O11938-1</t>
  </si>
  <si>
    <t>O11938-2</t>
  </si>
  <si>
    <t>O11938-3</t>
  </si>
  <si>
    <t>O11938-4</t>
  </si>
  <si>
    <t>O11939-1</t>
  </si>
  <si>
    <t>O11940-1</t>
  </si>
  <si>
    <t>O11940-2</t>
  </si>
  <si>
    <t>O11940-3</t>
  </si>
  <si>
    <t>O11940-4</t>
  </si>
  <si>
    <t>O11941-1</t>
  </si>
  <si>
    <t>O11941-2</t>
  </si>
  <si>
    <t>O11941-3</t>
  </si>
  <si>
    <t>O11941-4</t>
  </si>
  <si>
    <t>O11941-5</t>
  </si>
  <si>
    <t>O11942-1</t>
  </si>
  <si>
    <t>O11942-2</t>
  </si>
  <si>
    <t>O11942-3</t>
  </si>
  <si>
    <t>O11942-4</t>
  </si>
  <si>
    <t>O11942-5</t>
  </si>
  <si>
    <t>O11943-1</t>
  </si>
  <si>
    <t>O11944-1</t>
  </si>
  <si>
    <t>O11944-2</t>
  </si>
  <si>
    <t>O11944-3</t>
  </si>
  <si>
    <t>O11944-4</t>
  </si>
  <si>
    <t>O11945-1</t>
  </si>
  <si>
    <t>O11945-2</t>
  </si>
  <si>
    <t>O11945-3</t>
  </si>
  <si>
    <t>O11945-4</t>
  </si>
  <si>
    <t>O11945-5</t>
  </si>
  <si>
    <t>O11946-1</t>
  </si>
  <si>
    <t>O11947-1</t>
  </si>
  <si>
    <t>O11947-2</t>
  </si>
  <si>
    <t>O11948-1</t>
  </si>
  <si>
    <t>O11948-2</t>
  </si>
  <si>
    <t>O11948-3</t>
  </si>
  <si>
    <t>O11948-4</t>
  </si>
  <si>
    <t>O11949-1</t>
  </si>
  <si>
    <t>O11949-2</t>
  </si>
  <si>
    <t>O11949-3</t>
  </si>
  <si>
    <t>O11950-1</t>
  </si>
  <si>
    <t>O11950-2</t>
  </si>
  <si>
    <t>O11950-3</t>
  </si>
  <si>
    <t>O11950-4</t>
  </si>
  <si>
    <t>O11951-1</t>
  </si>
  <si>
    <t>O11951-2</t>
  </si>
  <si>
    <t>O11952-1</t>
  </si>
  <si>
    <t>O11952-2</t>
  </si>
  <si>
    <t>O11952-3</t>
  </si>
  <si>
    <t>O11952-4</t>
  </si>
  <si>
    <t>O11953-1</t>
  </si>
  <si>
    <t>O11954-1</t>
  </si>
  <si>
    <t>O11954-2</t>
  </si>
  <si>
    <t>O11954-3</t>
  </si>
  <si>
    <t>O11955-1</t>
  </si>
  <si>
    <t>O11955-2</t>
  </si>
  <si>
    <t>O11955-3</t>
  </si>
  <si>
    <t>O11955-4</t>
  </si>
  <si>
    <t>O11955-5</t>
  </si>
  <si>
    <t>O11956-1</t>
  </si>
  <si>
    <t>O11956-2</t>
  </si>
  <si>
    <t>O11956-3</t>
  </si>
  <si>
    <t>O11956-4</t>
  </si>
  <si>
    <t>O11957-1</t>
  </si>
  <si>
    <t>O11957-2</t>
  </si>
  <si>
    <t>O11957-3</t>
  </si>
  <si>
    <t>O11957-4</t>
  </si>
  <si>
    <t>O11958-1</t>
  </si>
  <si>
    <t>O11958-2</t>
  </si>
  <si>
    <t>O11958-3</t>
  </si>
  <si>
    <t>O11958-4</t>
  </si>
  <si>
    <t>O11958-5</t>
  </si>
  <si>
    <t>O11959-1</t>
  </si>
  <si>
    <t>O11959-2</t>
  </si>
  <si>
    <t>O11959-3</t>
  </si>
  <si>
    <t>O11959-4</t>
  </si>
  <si>
    <t>O11960-1</t>
  </si>
  <si>
    <t>O11960-2</t>
  </si>
  <si>
    <t>O11960-3</t>
  </si>
  <si>
    <t>O11960-4</t>
  </si>
  <si>
    <t>O11961-1</t>
  </si>
  <si>
    <t>O11961-2</t>
  </si>
  <si>
    <t>O11961-3</t>
  </si>
  <si>
    <t>O11961-4</t>
  </si>
  <si>
    <t>O11962-1</t>
  </si>
  <si>
    <t>O11962-2</t>
  </si>
  <si>
    <t>O11963-1</t>
  </si>
  <si>
    <t>O11964-1</t>
  </si>
  <si>
    <t>O11965-1</t>
  </si>
  <si>
    <t>O11965-2</t>
  </si>
  <si>
    <t>O11965-3</t>
  </si>
  <si>
    <t>O11966-1</t>
  </si>
  <si>
    <t>O11966-2</t>
  </si>
  <si>
    <t>O11966-3</t>
  </si>
  <si>
    <t>O11966-4</t>
  </si>
  <si>
    <t>O11967-1</t>
  </si>
  <si>
    <t>O11968-1</t>
  </si>
  <si>
    <t>O11968-2</t>
  </si>
  <si>
    <t>O11969-1</t>
  </si>
  <si>
    <t>O11969-2</t>
  </si>
  <si>
    <t>O11970-1</t>
  </si>
  <si>
    <t>O11970-2</t>
  </si>
  <si>
    <t>O11970-3</t>
  </si>
  <si>
    <t>O11970-4</t>
  </si>
  <si>
    <t>O11970-5</t>
  </si>
  <si>
    <t>O11971-1</t>
  </si>
  <si>
    <t>O11972-1</t>
  </si>
  <si>
    <t>O11972-2</t>
  </si>
  <si>
    <t>O11972-3</t>
  </si>
  <si>
    <t>O11973-1</t>
  </si>
  <si>
    <t>O11973-2</t>
  </si>
  <si>
    <t>O11973-3</t>
  </si>
  <si>
    <t>O11974-1</t>
  </si>
  <si>
    <t>O11974-2</t>
  </si>
  <si>
    <t>O11974-3</t>
  </si>
  <si>
    <t>O11974-4</t>
  </si>
  <si>
    <t>O11975-1</t>
  </si>
  <si>
    <t>O11975-2</t>
  </si>
  <si>
    <t>O11975-3</t>
  </si>
  <si>
    <t>O11975-4</t>
  </si>
  <si>
    <t>O11976-1</t>
  </si>
  <si>
    <t>O11976-2</t>
  </si>
  <si>
    <t>O11976-3</t>
  </si>
  <si>
    <t>O11976-4</t>
  </si>
  <si>
    <t>O11976-5</t>
  </si>
  <si>
    <t>O11977-1</t>
  </si>
  <si>
    <t>O11977-2</t>
  </si>
  <si>
    <t>O11977-3</t>
  </si>
  <si>
    <t>O11977-4</t>
  </si>
  <si>
    <t>O11978-1</t>
  </si>
  <si>
    <t>O11978-2</t>
  </si>
  <si>
    <t>O11979-1</t>
  </si>
  <si>
    <t>O11979-2</t>
  </si>
  <si>
    <t>O11979-3</t>
  </si>
  <si>
    <t>O11979-4</t>
  </si>
  <si>
    <t>O11980-1</t>
  </si>
  <si>
    <t>O11980-2</t>
  </si>
  <si>
    <t>O11981-1</t>
  </si>
  <si>
    <t>O11981-2</t>
  </si>
  <si>
    <t>O11981-3</t>
  </si>
  <si>
    <t>O11981-4</t>
  </si>
  <si>
    <t>O11982-1</t>
  </si>
  <si>
    <t>O11982-2</t>
  </si>
  <si>
    <t>O11982-3</t>
  </si>
  <si>
    <t>O11982-4</t>
  </si>
  <si>
    <t>O11982-5</t>
  </si>
  <si>
    <t>O11983-1</t>
  </si>
  <si>
    <t>O11983-2</t>
  </si>
  <si>
    <t>O11984-1</t>
  </si>
  <si>
    <t>O11984-2</t>
  </si>
  <si>
    <t>O11984-3</t>
  </si>
  <si>
    <t>O11984-4</t>
  </si>
  <si>
    <t>O11984-5</t>
  </si>
  <si>
    <t>O11985-1</t>
  </si>
  <si>
    <t>O11985-2</t>
  </si>
  <si>
    <t>O11985-3</t>
  </si>
  <si>
    <t>O11986-1</t>
  </si>
  <si>
    <t>O11986-2</t>
  </si>
  <si>
    <t>O11986-3</t>
  </si>
  <si>
    <t>O11986-4</t>
  </si>
  <si>
    <t>O11986-5</t>
  </si>
  <si>
    <t>O11987-1</t>
  </si>
  <si>
    <t>O11987-2</t>
  </si>
  <si>
    <t>O11988-1</t>
  </si>
  <si>
    <t>O11988-2</t>
  </si>
  <si>
    <t>O11988-3</t>
  </si>
  <si>
    <t>O11988-4</t>
  </si>
  <si>
    <t>O11988-5</t>
  </si>
  <si>
    <t>O11989-1</t>
  </si>
  <si>
    <t>O11989-2</t>
  </si>
  <si>
    <t>O11989-3</t>
  </si>
  <si>
    <t>O11989-4</t>
  </si>
  <si>
    <t>O11989-5</t>
  </si>
  <si>
    <t>O11990-1</t>
  </si>
  <si>
    <t>O11990-2</t>
  </si>
  <si>
    <t>O11991-1</t>
  </si>
  <si>
    <t>O11991-2</t>
  </si>
  <si>
    <t>O11991-3</t>
  </si>
  <si>
    <t>O11992-1</t>
  </si>
  <si>
    <t>O11992-2</t>
  </si>
  <si>
    <t>O11993-1</t>
  </si>
  <si>
    <t>O11993-2</t>
  </si>
  <si>
    <t>O11994-1</t>
  </si>
  <si>
    <t>O11994-2</t>
  </si>
  <si>
    <t>O11994-3</t>
  </si>
  <si>
    <t>O11994-4</t>
  </si>
  <si>
    <t>O11994-5</t>
  </si>
  <si>
    <t>O11995-1</t>
  </si>
  <si>
    <t>O11995-2</t>
  </si>
  <si>
    <t>O11995-3</t>
  </si>
  <si>
    <t>O11995-4</t>
  </si>
  <si>
    <t>O11995-5</t>
  </si>
  <si>
    <t>O11996-1</t>
  </si>
  <si>
    <t>O11997-1</t>
  </si>
  <si>
    <t>O11997-2</t>
  </si>
  <si>
    <t>O11997-3</t>
  </si>
  <si>
    <t>O11997-4</t>
  </si>
  <si>
    <t>O11997-5</t>
  </si>
  <si>
    <t>O11998-1</t>
  </si>
  <si>
    <t>O11998-2</t>
  </si>
  <si>
    <t>O11998-3</t>
  </si>
  <si>
    <t>O11998-4</t>
  </si>
  <si>
    <t>O11998-5</t>
  </si>
  <si>
    <t>O11999-1</t>
  </si>
  <si>
    <t>O11999-2</t>
  </si>
  <si>
    <t>O12000-1</t>
  </si>
  <si>
    <t>O12000-2</t>
  </si>
  <si>
    <t>O12000-3</t>
  </si>
  <si>
    <t>7 | Lagerbevægelser, 3.000 rækker</t>
  </si>
  <si>
    <t>Positive og negative bevægelser. Beregn lager pr. produkt ved at summere Antal.</t>
  </si>
  <si>
    <t>BevægelsesID</t>
  </si>
  <si>
    <t>Type</t>
  </si>
  <si>
    <t>Reference</t>
  </si>
  <si>
    <t>Lagersted</t>
  </si>
  <si>
    <t>LB00001</t>
  </si>
  <si>
    <t>B81539</t>
  </si>
  <si>
    <t>LB00002</t>
  </si>
  <si>
    <t>B64533</t>
  </si>
  <si>
    <t>LB00003</t>
  </si>
  <si>
    <t>O28223</t>
  </si>
  <si>
    <t>LB00004</t>
  </si>
  <si>
    <t>O81337</t>
  </si>
  <si>
    <t>LB00005</t>
  </si>
  <si>
    <t>O46897</t>
  </si>
  <si>
    <t>LB00006</t>
  </si>
  <si>
    <t>O55350</t>
  </si>
  <si>
    <t>LB00007</t>
  </si>
  <si>
    <t>O44015</t>
  </si>
  <si>
    <t>LB00008</t>
  </si>
  <si>
    <t>O29239</t>
  </si>
  <si>
    <t>LB00009</t>
  </si>
  <si>
    <t>B10566</t>
  </si>
  <si>
    <t>LB00010</t>
  </si>
  <si>
    <t>O19724</t>
  </si>
  <si>
    <t>LB00011</t>
  </si>
  <si>
    <t>O45965</t>
  </si>
  <si>
    <t>LB00012</t>
  </si>
  <si>
    <t>O25068</t>
  </si>
  <si>
    <t>LB00013</t>
  </si>
  <si>
    <t>Regulering</t>
  </si>
  <si>
    <t>B66335</t>
  </si>
  <si>
    <t>LB00014</t>
  </si>
  <si>
    <t>O51092</t>
  </si>
  <si>
    <t>LB00015</t>
  </si>
  <si>
    <t>O97715</t>
  </si>
  <si>
    <t>LB00016</t>
  </si>
  <si>
    <t>Retur</t>
  </si>
  <si>
    <t>B72264</t>
  </si>
  <si>
    <t>LB00017</t>
  </si>
  <si>
    <t>B42222</t>
  </si>
  <si>
    <t>LB00018</t>
  </si>
  <si>
    <t>O52158</t>
  </si>
  <si>
    <t>LB00019</t>
  </si>
  <si>
    <t>O47021</t>
  </si>
  <si>
    <t>LB00020</t>
  </si>
  <si>
    <t>O68677</t>
  </si>
  <si>
    <t>LB00021</t>
  </si>
  <si>
    <t>B79150</t>
  </si>
  <si>
    <t>LB00022</t>
  </si>
  <si>
    <t>B51459</t>
  </si>
  <si>
    <t>LB00023</t>
  </si>
  <si>
    <t>B57908</t>
  </si>
  <si>
    <t>LB00024</t>
  </si>
  <si>
    <t>B33405</t>
  </si>
  <si>
    <t>LB00025</t>
  </si>
  <si>
    <t>B22814</t>
  </si>
  <si>
    <t>LB00026</t>
  </si>
  <si>
    <t>O91184</t>
  </si>
  <si>
    <t>LB00027</t>
  </si>
  <si>
    <t>O23221</t>
  </si>
  <si>
    <t>LB00028</t>
  </si>
  <si>
    <t>O12221</t>
  </si>
  <si>
    <t>LB00029</t>
  </si>
  <si>
    <t>O83702</t>
  </si>
  <si>
    <t>LB00030</t>
  </si>
  <si>
    <t>B73895</t>
  </si>
  <si>
    <t>LB00031</t>
  </si>
  <si>
    <t>B94492</t>
  </si>
  <si>
    <t>LB00032</t>
  </si>
  <si>
    <t>B63323</t>
  </si>
  <si>
    <t>LB00033</t>
  </si>
  <si>
    <t>B24290</t>
  </si>
  <si>
    <t>LB00034</t>
  </si>
  <si>
    <t>B17992</t>
  </si>
  <si>
    <t>LB00035</t>
  </si>
  <si>
    <t>O59019</t>
  </si>
  <si>
    <t>LB00036</t>
  </si>
  <si>
    <t>O75154</t>
  </si>
  <si>
    <t>LB00037</t>
  </si>
  <si>
    <t>O40705</t>
  </si>
  <si>
    <t>LB00038</t>
  </si>
  <si>
    <t>B28436</t>
  </si>
  <si>
    <t>LB00039</t>
  </si>
  <si>
    <t>B67313</t>
  </si>
  <si>
    <t>LB00040</t>
  </si>
  <si>
    <t>O42173</t>
  </si>
  <si>
    <t>LB00041</t>
  </si>
  <si>
    <t>O32506</t>
  </si>
  <si>
    <t>LB00042</t>
  </si>
  <si>
    <t>B18090</t>
  </si>
  <si>
    <t>LB00043</t>
  </si>
  <si>
    <t>O54144</t>
  </si>
  <si>
    <t>LB00044</t>
  </si>
  <si>
    <t>O88058</t>
  </si>
  <si>
    <t>LB00045</t>
  </si>
  <si>
    <t>O57308</t>
  </si>
  <si>
    <t>LB00046</t>
  </si>
  <si>
    <t>B43535</t>
  </si>
  <si>
    <t>LB00047</t>
  </si>
  <si>
    <t>B69819</t>
  </si>
  <si>
    <t>LB00048</t>
  </si>
  <si>
    <t>B25713</t>
  </si>
  <si>
    <t>LB00049</t>
  </si>
  <si>
    <t>O51519</t>
  </si>
  <si>
    <t>LB00050</t>
  </si>
  <si>
    <t>O27092</t>
  </si>
  <si>
    <t>LB00051</t>
  </si>
  <si>
    <t>O23379</t>
  </si>
  <si>
    <t>LB00052</t>
  </si>
  <si>
    <t>O31043</t>
  </si>
  <si>
    <t>LB00053</t>
  </si>
  <si>
    <t>O66909</t>
  </si>
  <si>
    <t>LB00054</t>
  </si>
  <si>
    <t>O21223</t>
  </si>
  <si>
    <t>LB00055</t>
  </si>
  <si>
    <t>O76985</t>
  </si>
  <si>
    <t>LB00056</t>
  </si>
  <si>
    <t>O88678</t>
  </si>
  <si>
    <t>LB00057</t>
  </si>
  <si>
    <t>B49425</t>
  </si>
  <si>
    <t>LB00058</t>
  </si>
  <si>
    <t>O94806</t>
  </si>
  <si>
    <t>LB00059</t>
  </si>
  <si>
    <t>B71717</t>
  </si>
  <si>
    <t>LB00060</t>
  </si>
  <si>
    <t>B38462</t>
  </si>
  <si>
    <t>LB00061</t>
  </si>
  <si>
    <t>O24595</t>
  </si>
  <si>
    <t>LB00062</t>
  </si>
  <si>
    <t>O84267</t>
  </si>
  <si>
    <t>LB00063</t>
  </si>
  <si>
    <t>O17039</t>
  </si>
  <si>
    <t>LB00064</t>
  </si>
  <si>
    <t>B55099</t>
  </si>
  <si>
    <t>LB00065</t>
  </si>
  <si>
    <t>O69523</t>
  </si>
  <si>
    <t>LB00066</t>
  </si>
  <si>
    <t>B78685</t>
  </si>
  <si>
    <t>LB00067</t>
  </si>
  <si>
    <t>B38791</t>
  </si>
  <si>
    <t>LB00068</t>
  </si>
  <si>
    <t>B64200</t>
  </si>
  <si>
    <t>LB00069</t>
  </si>
  <si>
    <t>B52179</t>
  </si>
  <si>
    <t>LB00070</t>
  </si>
  <si>
    <t>B25284</t>
  </si>
  <si>
    <t>LB00071</t>
  </si>
  <si>
    <t>O15462</t>
  </si>
  <si>
    <t>LB00072</t>
  </si>
  <si>
    <t>O52442</t>
  </si>
  <si>
    <t>LB00073</t>
  </si>
  <si>
    <t>B23998</t>
  </si>
  <si>
    <t>LB00074</t>
  </si>
  <si>
    <t>O84859</t>
  </si>
  <si>
    <t>LB00075</t>
  </si>
  <si>
    <t>O34892</t>
  </si>
  <si>
    <t>LB00076</t>
  </si>
  <si>
    <t>B97214</t>
  </si>
  <si>
    <t>LB00077</t>
  </si>
  <si>
    <t>O34740</t>
  </si>
  <si>
    <t>LB00078</t>
  </si>
  <si>
    <t>B35817</t>
  </si>
  <si>
    <t>LB00079</t>
  </si>
  <si>
    <t>O23637</t>
  </si>
  <si>
    <t>LB00080</t>
  </si>
  <si>
    <t>B31534</t>
  </si>
  <si>
    <t>LB00081</t>
  </si>
  <si>
    <t>O56247</t>
  </si>
  <si>
    <t>LB00082</t>
  </si>
  <si>
    <t>O32976</t>
  </si>
  <si>
    <t>LB00083</t>
  </si>
  <si>
    <t>O47274</t>
  </si>
  <si>
    <t>LB00084</t>
  </si>
  <si>
    <t>O12908</t>
  </si>
  <si>
    <t>LB00085</t>
  </si>
  <si>
    <t>O88209</t>
  </si>
  <si>
    <t>LB00086</t>
  </si>
  <si>
    <t>B94339</t>
  </si>
  <si>
    <t>LB00087</t>
  </si>
  <si>
    <t>O18806</t>
  </si>
  <si>
    <t>LB00088</t>
  </si>
  <si>
    <t>O20865</t>
  </si>
  <si>
    <t>LB00089</t>
  </si>
  <si>
    <t>O85220</t>
  </si>
  <si>
    <t>LB00090</t>
  </si>
  <si>
    <t>B40275</t>
  </si>
  <si>
    <t>LB00091</t>
  </si>
  <si>
    <t>B38721</t>
  </si>
  <si>
    <t>LB00092</t>
  </si>
  <si>
    <t>O62745</t>
  </si>
  <si>
    <t>LB00093</t>
  </si>
  <si>
    <t>B71007</t>
  </si>
  <si>
    <t>LB00094</t>
  </si>
  <si>
    <t>O16420</t>
  </si>
  <si>
    <t>LB00095</t>
  </si>
  <si>
    <t>B44954</t>
  </si>
  <si>
    <t>LB00096</t>
  </si>
  <si>
    <t>B53390</t>
  </si>
  <si>
    <t>LB00097</t>
  </si>
  <si>
    <t>O43257</t>
  </si>
  <si>
    <t>LB00098</t>
  </si>
  <si>
    <t>B18223</t>
  </si>
  <si>
    <t>LB00099</t>
  </si>
  <si>
    <t>O72007</t>
  </si>
  <si>
    <t>LB00100</t>
  </si>
  <si>
    <t>B63191</t>
  </si>
  <si>
    <t>LB00101</t>
  </si>
  <si>
    <t>O37997</t>
  </si>
  <si>
    <t>LB00102</t>
  </si>
  <si>
    <t>O56593</t>
  </si>
  <si>
    <t>LB00103</t>
  </si>
  <si>
    <t>B57486</t>
  </si>
  <si>
    <t>LB00104</t>
  </si>
  <si>
    <t>O20296</t>
  </si>
  <si>
    <t>LB00105</t>
  </si>
  <si>
    <t>O40511</t>
  </si>
  <si>
    <t>LB00106</t>
  </si>
  <si>
    <t>B44152</t>
  </si>
  <si>
    <t>LB00107</t>
  </si>
  <si>
    <t>B24332</t>
  </si>
  <si>
    <t>LB00108</t>
  </si>
  <si>
    <t>B47956</t>
  </si>
  <si>
    <t>LB00109</t>
  </si>
  <si>
    <t>B40424</t>
  </si>
  <si>
    <t>LB00110</t>
  </si>
  <si>
    <t>B88968</t>
  </si>
  <si>
    <t>LB00111</t>
  </si>
  <si>
    <t>B99558</t>
  </si>
  <si>
    <t>LB00112</t>
  </si>
  <si>
    <t>O79702</t>
  </si>
  <si>
    <t>LB00113</t>
  </si>
  <si>
    <t>O25104</t>
  </si>
  <si>
    <t>LB00114</t>
  </si>
  <si>
    <t>B27804</t>
  </si>
  <si>
    <t>LB00115</t>
  </si>
  <si>
    <t>B44637</t>
  </si>
  <si>
    <t>LB00116</t>
  </si>
  <si>
    <t>O50482</t>
  </si>
  <si>
    <t>LB00117</t>
  </si>
  <si>
    <t>O94299</t>
  </si>
  <si>
    <t>LB00118</t>
  </si>
  <si>
    <t>O28338</t>
  </si>
  <si>
    <t>LB00119</t>
  </si>
  <si>
    <t>B20700</t>
  </si>
  <si>
    <t>LB00120</t>
  </si>
  <si>
    <t>B60950</t>
  </si>
  <si>
    <t>LB00121</t>
  </si>
  <si>
    <t>B14091</t>
  </si>
  <si>
    <t>LB00122</t>
  </si>
  <si>
    <t>B23143</t>
  </si>
  <si>
    <t>LB00123</t>
  </si>
  <si>
    <t>O57780</t>
  </si>
  <si>
    <t>LB00124</t>
  </si>
  <si>
    <t>O51759</t>
  </si>
  <si>
    <t>LB00125</t>
  </si>
  <si>
    <t>O14445</t>
  </si>
  <si>
    <t>LB00126</t>
  </si>
  <si>
    <t>B86735</t>
  </si>
  <si>
    <t>LB00127</t>
  </si>
  <si>
    <t>O90071</t>
  </si>
  <si>
    <t>LB00128</t>
  </si>
  <si>
    <t>B82859</t>
  </si>
  <si>
    <t>LB00129</t>
  </si>
  <si>
    <t>B69447</t>
  </si>
  <si>
    <t>LB00130</t>
  </si>
  <si>
    <t>B37386</t>
  </si>
  <si>
    <t>LB00131</t>
  </si>
  <si>
    <t>O17329</t>
  </si>
  <si>
    <t>LB00132</t>
  </si>
  <si>
    <t>LB00133</t>
  </si>
  <si>
    <t>O91847</t>
  </si>
  <si>
    <t>LB00134</t>
  </si>
  <si>
    <t>B15855</t>
  </si>
  <si>
    <t>LB00135</t>
  </si>
  <si>
    <t>B37836</t>
  </si>
  <si>
    <t>LB00136</t>
  </si>
  <si>
    <t>B87184</t>
  </si>
  <si>
    <t>LB00137</t>
  </si>
  <si>
    <t>B93840</t>
  </si>
  <si>
    <t>LB00138</t>
  </si>
  <si>
    <t>B87122</t>
  </si>
  <si>
    <t>LB00139</t>
  </si>
  <si>
    <t>O99529</t>
  </si>
  <si>
    <t>LB00140</t>
  </si>
  <si>
    <t>O62270</t>
  </si>
  <si>
    <t>LB00141</t>
  </si>
  <si>
    <t>O55096</t>
  </si>
  <si>
    <t>LB00142</t>
  </si>
  <si>
    <t>O26440</t>
  </si>
  <si>
    <t>LB00143</t>
  </si>
  <si>
    <t>O88063</t>
  </si>
  <si>
    <t>LB00144</t>
  </si>
  <si>
    <t>B34704</t>
  </si>
  <si>
    <t>LB00145</t>
  </si>
  <si>
    <t>O14266</t>
  </si>
  <si>
    <t>LB00146</t>
  </si>
  <si>
    <t>O74237</t>
  </si>
  <si>
    <t>LB00147</t>
  </si>
  <si>
    <t>B20450</t>
  </si>
  <si>
    <t>LB00148</t>
  </si>
  <si>
    <t>B20314</t>
  </si>
  <si>
    <t>LB00149</t>
  </si>
  <si>
    <t>O32632</t>
  </si>
  <si>
    <t>LB00150</t>
  </si>
  <si>
    <t>O92874</t>
  </si>
  <si>
    <t>LB00151</t>
  </si>
  <si>
    <t>B48452</t>
  </si>
  <si>
    <t>LB00152</t>
  </si>
  <si>
    <t>B95096</t>
  </si>
  <si>
    <t>LB00153</t>
  </si>
  <si>
    <t>O34908</t>
  </si>
  <si>
    <t>LB00154</t>
  </si>
  <si>
    <t>B90473</t>
  </si>
  <si>
    <t>LB00155</t>
  </si>
  <si>
    <t>B49151</t>
  </si>
  <si>
    <t>LB00156</t>
  </si>
  <si>
    <t>O26859</t>
  </si>
  <si>
    <t>LB00157</t>
  </si>
  <si>
    <t>B50389</t>
  </si>
  <si>
    <t>LB00158</t>
  </si>
  <si>
    <t>O12761</t>
  </si>
  <si>
    <t>LB00159</t>
  </si>
  <si>
    <t>O58697</t>
  </si>
  <si>
    <t>LB00160</t>
  </si>
  <si>
    <t>O40491</t>
  </si>
  <si>
    <t>LB00161</t>
  </si>
  <si>
    <t>O50366</t>
  </si>
  <si>
    <t>LB00162</t>
  </si>
  <si>
    <t>B94276</t>
  </si>
  <si>
    <t>LB00163</t>
  </si>
  <si>
    <t>O35183</t>
  </si>
  <si>
    <t>LB00164</t>
  </si>
  <si>
    <t>O83524</t>
  </si>
  <si>
    <t>LB00165</t>
  </si>
  <si>
    <t>O27300</t>
  </si>
  <si>
    <t>LB00166</t>
  </si>
  <si>
    <t>B69006</t>
  </si>
  <si>
    <t>LB00167</t>
  </si>
  <si>
    <t>B25564</t>
  </si>
  <si>
    <t>LB00168</t>
  </si>
  <si>
    <t>B48776</t>
  </si>
  <si>
    <t>LB00169</t>
  </si>
  <si>
    <t>O86888</t>
  </si>
  <si>
    <t>LB00170</t>
  </si>
  <si>
    <t>B14679</t>
  </si>
  <si>
    <t>LB00171</t>
  </si>
  <si>
    <t>O83346</t>
  </si>
  <si>
    <t>LB00172</t>
  </si>
  <si>
    <t>O88592</t>
  </si>
  <si>
    <t>LB00173</t>
  </si>
  <si>
    <t>B17455</t>
  </si>
  <si>
    <t>LB00174</t>
  </si>
  <si>
    <t>O82110</t>
  </si>
  <si>
    <t>LB00175</t>
  </si>
  <si>
    <t>O63836</t>
  </si>
  <si>
    <t>LB00176</t>
  </si>
  <si>
    <t>O93517</t>
  </si>
  <si>
    <t>LB00177</t>
  </si>
  <si>
    <t>B90067</t>
  </si>
  <si>
    <t>LB00178</t>
  </si>
  <si>
    <t>B90739</t>
  </si>
  <si>
    <t>LB00179</t>
  </si>
  <si>
    <t>O24910</t>
  </si>
  <si>
    <t>LB00180</t>
  </si>
  <si>
    <t>O77150</t>
  </si>
  <si>
    <t>LB00181</t>
  </si>
  <si>
    <t>O39354</t>
  </si>
  <si>
    <t>LB00182</t>
  </si>
  <si>
    <t>O21403</t>
  </si>
  <si>
    <t>LB00183</t>
  </si>
  <si>
    <t>B50123</t>
  </si>
  <si>
    <t>LB00184</t>
  </si>
  <si>
    <t>B67758</t>
  </si>
  <si>
    <t>LB00185</t>
  </si>
  <si>
    <t>O13453</t>
  </si>
  <si>
    <t>LB00186</t>
  </si>
  <si>
    <t>O58386</t>
  </si>
  <si>
    <t>LB00187</t>
  </si>
  <si>
    <t>O64009</t>
  </si>
  <si>
    <t>LB00188</t>
  </si>
  <si>
    <t>O84342</t>
  </si>
  <si>
    <t>LB00189</t>
  </si>
  <si>
    <t>B57203</t>
  </si>
  <si>
    <t>LB00190</t>
  </si>
  <si>
    <t>B62159</t>
  </si>
  <si>
    <t>LB00191</t>
  </si>
  <si>
    <t>B58698</t>
  </si>
  <si>
    <t>LB00192</t>
  </si>
  <si>
    <t>B60771</t>
  </si>
  <si>
    <t>LB00193</t>
  </si>
  <si>
    <t>LB00194</t>
  </si>
  <si>
    <t>O47817</t>
  </si>
  <si>
    <t>LB00195</t>
  </si>
  <si>
    <t>B40085</t>
  </si>
  <si>
    <t>LB00196</t>
  </si>
  <si>
    <t>B16552</t>
  </si>
  <si>
    <t>LB00197</t>
  </si>
  <si>
    <t>B74995</t>
  </si>
  <si>
    <t>LB00198</t>
  </si>
  <si>
    <t>B54451</t>
  </si>
  <si>
    <t>LB00199</t>
  </si>
  <si>
    <t>B23750</t>
  </si>
  <si>
    <t>LB00200</t>
  </si>
  <si>
    <t>LB00201</t>
  </si>
  <si>
    <t>B37682</t>
  </si>
  <si>
    <t>LB00202</t>
  </si>
  <si>
    <t>B49617</t>
  </si>
  <si>
    <t>LB00203</t>
  </si>
  <si>
    <t>O16865</t>
  </si>
  <si>
    <t>LB00204</t>
  </si>
  <si>
    <t>B94508</t>
  </si>
  <si>
    <t>LB00205</t>
  </si>
  <si>
    <t>O89748</t>
  </si>
  <si>
    <t>LB00206</t>
  </si>
  <si>
    <t>B37037</t>
  </si>
  <si>
    <t>LB00207</t>
  </si>
  <si>
    <t>B75194</t>
  </si>
  <si>
    <t>LB00208</t>
  </si>
  <si>
    <t>O26723</t>
  </si>
  <si>
    <t>LB00209</t>
  </si>
  <si>
    <t>O12146</t>
  </si>
  <si>
    <t>LB00210</t>
  </si>
  <si>
    <t>B22896</t>
  </si>
  <si>
    <t>LB00211</t>
  </si>
  <si>
    <t>B73169</t>
  </si>
  <si>
    <t>LB00212</t>
  </si>
  <si>
    <t>B38793</t>
  </si>
  <si>
    <t>LB00213</t>
  </si>
  <si>
    <t>B59719</t>
  </si>
  <si>
    <t>LB00214</t>
  </si>
  <si>
    <t>O48381</t>
  </si>
  <si>
    <t>LB00215</t>
  </si>
  <si>
    <t>O36844</t>
  </si>
  <si>
    <t>LB00216</t>
  </si>
  <si>
    <t>B94082</t>
  </si>
  <si>
    <t>LB00217</t>
  </si>
  <si>
    <t>O15768</t>
  </si>
  <si>
    <t>LB00218</t>
  </si>
  <si>
    <t>O57759</t>
  </si>
  <si>
    <t>LB00219</t>
  </si>
  <si>
    <t>O56290</t>
  </si>
  <si>
    <t>LB00220</t>
  </si>
  <si>
    <t>O83475</t>
  </si>
  <si>
    <t>LB00221</t>
  </si>
  <si>
    <t>B87689</t>
  </si>
  <si>
    <t>LB00222</t>
  </si>
  <si>
    <t>B88270</t>
  </si>
  <si>
    <t>LB00223</t>
  </si>
  <si>
    <t>O32138</t>
  </si>
  <si>
    <t>LB00224</t>
  </si>
  <si>
    <t>O88235</t>
  </si>
  <si>
    <t>LB00225</t>
  </si>
  <si>
    <t>B16220</t>
  </si>
  <si>
    <t>LB00226</t>
  </si>
  <si>
    <t>O13891</t>
  </si>
  <si>
    <t>LB00227</t>
  </si>
  <si>
    <t>O75640</t>
  </si>
  <si>
    <t>LB00228</t>
  </si>
  <si>
    <t>O74103</t>
  </si>
  <si>
    <t>LB00229</t>
  </si>
  <si>
    <t>O31054</t>
  </si>
  <si>
    <t>LB00230</t>
  </si>
  <si>
    <t>B11941</t>
  </si>
  <si>
    <t>LB00231</t>
  </si>
  <si>
    <t>B66355</t>
  </si>
  <si>
    <t>LB00232</t>
  </si>
  <si>
    <t>O77421</t>
  </si>
  <si>
    <t>LB00233</t>
  </si>
  <si>
    <t>LB00234</t>
  </si>
  <si>
    <t>O82223</t>
  </si>
  <si>
    <t>LB00235</t>
  </si>
  <si>
    <t>O49647</t>
  </si>
  <si>
    <t>LB00236</t>
  </si>
  <si>
    <t>O33919</t>
  </si>
  <si>
    <t>LB00237</t>
  </si>
  <si>
    <t>O97603</t>
  </si>
  <si>
    <t>LB00238</t>
  </si>
  <si>
    <t>O66240</t>
  </si>
  <si>
    <t>LB00239</t>
  </si>
  <si>
    <t>B81957</t>
  </si>
  <si>
    <t>LB00240</t>
  </si>
  <si>
    <t>O44578</t>
  </si>
  <si>
    <t>LB00241</t>
  </si>
  <si>
    <t>O89879</t>
  </si>
  <si>
    <t>LB00242</t>
  </si>
  <si>
    <t>O41289</t>
  </si>
  <si>
    <t>LB00243</t>
  </si>
  <si>
    <t>B20147</t>
  </si>
  <si>
    <t>LB00244</t>
  </si>
  <si>
    <t>B44139</t>
  </si>
  <si>
    <t>LB00245</t>
  </si>
  <si>
    <t>O53073</t>
  </si>
  <si>
    <t>LB00246</t>
  </si>
  <si>
    <t>O50461</t>
  </si>
  <si>
    <t>LB00247</t>
  </si>
  <si>
    <t>B83824</t>
  </si>
  <si>
    <t>LB00248</t>
  </si>
  <si>
    <t>O40094</t>
  </si>
  <si>
    <t>LB00249</t>
  </si>
  <si>
    <t>B89876</t>
  </si>
  <si>
    <t>LB00250</t>
  </si>
  <si>
    <t>O24367</t>
  </si>
  <si>
    <t>LB00251</t>
  </si>
  <si>
    <t>O23622</t>
  </si>
  <si>
    <t>LB00252</t>
  </si>
  <si>
    <t>LB00253</t>
  </si>
  <si>
    <t>B70514</t>
  </si>
  <si>
    <t>LB00254</t>
  </si>
  <si>
    <t>B41098</t>
  </si>
  <si>
    <t>LB00255</t>
  </si>
  <si>
    <t>O40686</t>
  </si>
  <si>
    <t>LB00256</t>
  </si>
  <si>
    <t>B69930</t>
  </si>
  <si>
    <t>LB00257</t>
  </si>
  <si>
    <t>O28569</t>
  </si>
  <si>
    <t>LB00258</t>
  </si>
  <si>
    <t>B86782</t>
  </si>
  <si>
    <t>LB00259</t>
  </si>
  <si>
    <t>LB00260</t>
  </si>
  <si>
    <t>B66175</t>
  </si>
  <si>
    <t>LB00261</t>
  </si>
  <si>
    <t>O23661</t>
  </si>
  <si>
    <t>LB00262</t>
  </si>
  <si>
    <t>O27468</t>
  </si>
  <si>
    <t>LB00263</t>
  </si>
  <si>
    <t>B40893</t>
  </si>
  <si>
    <t>LB00264</t>
  </si>
  <si>
    <t>B16691</t>
  </si>
  <si>
    <t>LB00265</t>
  </si>
  <si>
    <t>O32827</t>
  </si>
  <si>
    <t>LB00266</t>
  </si>
  <si>
    <t>B93172</t>
  </si>
  <si>
    <t>LB00267</t>
  </si>
  <si>
    <t>O33688</t>
  </si>
  <si>
    <t>LB00268</t>
  </si>
  <si>
    <t>B70977</t>
  </si>
  <si>
    <t>LB00269</t>
  </si>
  <si>
    <t>O45815</t>
  </si>
  <si>
    <t>LB00270</t>
  </si>
  <si>
    <t>B65239</t>
  </si>
  <si>
    <t>LB00271</t>
  </si>
  <si>
    <t>B11849</t>
  </si>
  <si>
    <t>LB00272</t>
  </si>
  <si>
    <t>B97681</t>
  </si>
  <si>
    <t>LB00273</t>
  </si>
  <si>
    <t>O26935</t>
  </si>
  <si>
    <t>LB00274</t>
  </si>
  <si>
    <t>B15529</t>
  </si>
  <si>
    <t>LB00275</t>
  </si>
  <si>
    <t>B94662</t>
  </si>
  <si>
    <t>LB00276</t>
  </si>
  <si>
    <t>O44233</t>
  </si>
  <si>
    <t>LB00277</t>
  </si>
  <si>
    <t>B75413</t>
  </si>
  <si>
    <t>LB00278</t>
  </si>
  <si>
    <t>O39619</t>
  </si>
  <si>
    <t>LB00279</t>
  </si>
  <si>
    <t>B16229</t>
  </si>
  <si>
    <t>LB00280</t>
  </si>
  <si>
    <t>B40018</t>
  </si>
  <si>
    <t>LB00281</t>
  </si>
  <si>
    <t>O88822</t>
  </si>
  <si>
    <t>LB00282</t>
  </si>
  <si>
    <t>O80288</t>
  </si>
  <si>
    <t>LB00283</t>
  </si>
  <si>
    <t>LB00284</t>
  </si>
  <si>
    <t>O55602</t>
  </si>
  <si>
    <t>LB00285</t>
  </si>
  <si>
    <t>B19421</t>
  </si>
  <si>
    <t>LB00286</t>
  </si>
  <si>
    <t>O40925</t>
  </si>
  <si>
    <t>LB00287</t>
  </si>
  <si>
    <t>B10647</t>
  </si>
  <si>
    <t>LB00288</t>
  </si>
  <si>
    <t>B57204</t>
  </si>
  <si>
    <t>LB00289</t>
  </si>
  <si>
    <t>B83827</t>
  </si>
  <si>
    <t>LB00290</t>
  </si>
  <si>
    <t>O44923</t>
  </si>
  <si>
    <t>LB00291</t>
  </si>
  <si>
    <t>B19155</t>
  </si>
  <si>
    <t>LB00292</t>
  </si>
  <si>
    <t>O59427</t>
  </si>
  <si>
    <t>LB00293</t>
  </si>
  <si>
    <t>O79838</t>
  </si>
  <si>
    <t>LB00294</t>
  </si>
  <si>
    <t>B42131</t>
  </si>
  <si>
    <t>LB00295</t>
  </si>
  <si>
    <t>O95512</t>
  </si>
  <si>
    <t>LB00296</t>
  </si>
  <si>
    <t>O57987</t>
  </si>
  <si>
    <t>LB00297</t>
  </si>
  <si>
    <t>B19079</t>
  </si>
  <si>
    <t>LB00298</t>
  </si>
  <si>
    <t>O80433</t>
  </si>
  <si>
    <t>LB00299</t>
  </si>
  <si>
    <t>O90159</t>
  </si>
  <si>
    <t>LB00300</t>
  </si>
  <si>
    <t>O25562</t>
  </si>
  <si>
    <t>LB00301</t>
  </si>
  <si>
    <t>O35526</t>
  </si>
  <si>
    <t>LB00302</t>
  </si>
  <si>
    <t>O89780</t>
  </si>
  <si>
    <t>LB00303</t>
  </si>
  <si>
    <t>B54876</t>
  </si>
  <si>
    <t>LB00304</t>
  </si>
  <si>
    <t>O35848</t>
  </si>
  <si>
    <t>LB00305</t>
  </si>
  <si>
    <t>O30654</t>
  </si>
  <si>
    <t>LB00306</t>
  </si>
  <si>
    <t>B85521</t>
  </si>
  <si>
    <t>LB00307</t>
  </si>
  <si>
    <t>O36543</t>
  </si>
  <si>
    <t>LB00308</t>
  </si>
  <si>
    <t>O71455</t>
  </si>
  <si>
    <t>LB00309</t>
  </si>
  <si>
    <t>O67160</t>
  </si>
  <si>
    <t>LB00310</t>
  </si>
  <si>
    <t>B87324</t>
  </si>
  <si>
    <t>LB00311</t>
  </si>
  <si>
    <t>O76827</t>
  </si>
  <si>
    <t>LB00312</t>
  </si>
  <si>
    <t>O19405</t>
  </si>
  <si>
    <t>LB00313</t>
  </si>
  <si>
    <t>B78823</t>
  </si>
  <si>
    <t>LB00314</t>
  </si>
  <si>
    <t>B25217</t>
  </si>
  <si>
    <t>LB00315</t>
  </si>
  <si>
    <t>B19628</t>
  </si>
  <si>
    <t>LB00316</t>
  </si>
  <si>
    <t>O39009</t>
  </si>
  <si>
    <t>LB00317</t>
  </si>
  <si>
    <t>B64240</t>
  </si>
  <si>
    <t>LB00318</t>
  </si>
  <si>
    <t>O97360</t>
  </si>
  <si>
    <t>LB00319</t>
  </si>
  <si>
    <t>B12325</t>
  </si>
  <si>
    <t>LB00320</t>
  </si>
  <si>
    <t>B47858</t>
  </si>
  <si>
    <t>LB00321</t>
  </si>
  <si>
    <t>B96927</t>
  </si>
  <si>
    <t>LB00322</t>
  </si>
  <si>
    <t>B21399</t>
  </si>
  <si>
    <t>LB00323</t>
  </si>
  <si>
    <t>B89698</t>
  </si>
  <si>
    <t>LB00324</t>
  </si>
  <si>
    <t>O36054</t>
  </si>
  <si>
    <t>LB00325</t>
  </si>
  <si>
    <t>B18654</t>
  </si>
  <si>
    <t>LB00326</t>
  </si>
  <si>
    <t>B70513</t>
  </si>
  <si>
    <t>LB00327</t>
  </si>
  <si>
    <t>B27710</t>
  </si>
  <si>
    <t>LB00328</t>
  </si>
  <si>
    <t>O34211</t>
  </si>
  <si>
    <t>LB00329</t>
  </si>
  <si>
    <t>O32182</t>
  </si>
  <si>
    <t>LB00330</t>
  </si>
  <si>
    <t>B64863</t>
  </si>
  <si>
    <t>LB00331</t>
  </si>
  <si>
    <t>O97033</t>
  </si>
  <si>
    <t>LB00332</t>
  </si>
  <si>
    <t>B48672</t>
  </si>
  <si>
    <t>LB00333</t>
  </si>
  <si>
    <t>B77835</t>
  </si>
  <si>
    <t>LB00334</t>
  </si>
  <si>
    <t>O37037</t>
  </si>
  <si>
    <t>LB00335</t>
  </si>
  <si>
    <t>O72123</t>
  </si>
  <si>
    <t>LB00336</t>
  </si>
  <si>
    <t>B15903</t>
  </si>
  <si>
    <t>LB00337</t>
  </si>
  <si>
    <t>O90780</t>
  </si>
  <si>
    <t>LB00338</t>
  </si>
  <si>
    <t>O88568</t>
  </si>
  <si>
    <t>LB00339</t>
  </si>
  <si>
    <t>O86815</t>
  </si>
  <si>
    <t>LB00340</t>
  </si>
  <si>
    <t>B56040</t>
  </si>
  <si>
    <t>LB00341</t>
  </si>
  <si>
    <t>B94341</t>
  </si>
  <si>
    <t>LB00342</t>
  </si>
  <si>
    <t>B17173</t>
  </si>
  <si>
    <t>LB00343</t>
  </si>
  <si>
    <t>O60595</t>
  </si>
  <si>
    <t>LB00344</t>
  </si>
  <si>
    <t>O65662</t>
  </si>
  <si>
    <t>LB00345</t>
  </si>
  <si>
    <t>B64065</t>
  </si>
  <si>
    <t>LB00346</t>
  </si>
  <si>
    <t>O21483</t>
  </si>
  <si>
    <t>LB00347</t>
  </si>
  <si>
    <t>O63037</t>
  </si>
  <si>
    <t>LB00348</t>
  </si>
  <si>
    <t>B27446</t>
  </si>
  <si>
    <t>LB00349</t>
  </si>
  <si>
    <t>O69526</t>
  </si>
  <si>
    <t>LB00350</t>
  </si>
  <si>
    <t>O67663</t>
  </si>
  <si>
    <t>LB00351</t>
  </si>
  <si>
    <t>O22060</t>
  </si>
  <si>
    <t>LB00352</t>
  </si>
  <si>
    <t>B94333</t>
  </si>
  <si>
    <t>LB00353</t>
  </si>
  <si>
    <t>B40416</t>
  </si>
  <si>
    <t>LB00354</t>
  </si>
  <si>
    <t>B72172</t>
  </si>
  <si>
    <t>LB00355</t>
  </si>
  <si>
    <t>B61210</t>
  </si>
  <si>
    <t>LB00356</t>
  </si>
  <si>
    <t>B73990</t>
  </si>
  <si>
    <t>LB00357</t>
  </si>
  <si>
    <t>O20336</t>
  </si>
  <si>
    <t>LB00358</t>
  </si>
  <si>
    <t>B76085</t>
  </si>
  <si>
    <t>LB00359</t>
  </si>
  <si>
    <t>B57590</t>
  </si>
  <si>
    <t>LB00360</t>
  </si>
  <si>
    <t>B56068</t>
  </si>
  <si>
    <t>LB00361</t>
  </si>
  <si>
    <t>O97386</t>
  </si>
  <si>
    <t>LB00362</t>
  </si>
  <si>
    <t>B19795</t>
  </si>
  <si>
    <t>LB00363</t>
  </si>
  <si>
    <t>B96157</t>
  </si>
  <si>
    <t>LB00364</t>
  </si>
  <si>
    <t>B39691</t>
  </si>
  <si>
    <t>LB00365</t>
  </si>
  <si>
    <t>B24531</t>
  </si>
  <si>
    <t>LB00366</t>
  </si>
  <si>
    <t>B52956</t>
  </si>
  <si>
    <t>LB00367</t>
  </si>
  <si>
    <t>O88912</t>
  </si>
  <si>
    <t>LB00368</t>
  </si>
  <si>
    <t>O28421</t>
  </si>
  <si>
    <t>LB00369</t>
  </si>
  <si>
    <t>O37232</t>
  </si>
  <si>
    <t>LB00370</t>
  </si>
  <si>
    <t>O56183</t>
  </si>
  <si>
    <t>LB00371</t>
  </si>
  <si>
    <t>O58554</t>
  </si>
  <si>
    <t>LB00372</t>
  </si>
  <si>
    <t>B56436</t>
  </si>
  <si>
    <t>LB00373</t>
  </si>
  <si>
    <t>B28452</t>
  </si>
  <si>
    <t>LB00374</t>
  </si>
  <si>
    <t>O94048</t>
  </si>
  <si>
    <t>LB00375</t>
  </si>
  <si>
    <t>O89302</t>
  </si>
  <si>
    <t>LB00376</t>
  </si>
  <si>
    <t>B40537</t>
  </si>
  <si>
    <t>LB00377</t>
  </si>
  <si>
    <t>B63983</t>
  </si>
  <si>
    <t>LB00378</t>
  </si>
  <si>
    <t>O76137</t>
  </si>
  <si>
    <t>LB00379</t>
  </si>
  <si>
    <t>B97413</t>
  </si>
  <si>
    <t>LB00380</t>
  </si>
  <si>
    <t>B65017</t>
  </si>
  <si>
    <t>LB00381</t>
  </si>
  <si>
    <t>O80249</t>
  </si>
  <si>
    <t>LB00382</t>
  </si>
  <si>
    <t>O79362</t>
  </si>
  <si>
    <t>LB00383</t>
  </si>
  <si>
    <t>O21895</t>
  </si>
  <si>
    <t>LB00384</t>
  </si>
  <si>
    <t>O62887</t>
  </si>
  <si>
    <t>LB00385</t>
  </si>
  <si>
    <t>B43302</t>
  </si>
  <si>
    <t>LB00386</t>
  </si>
  <si>
    <t>O72343</t>
  </si>
  <si>
    <t>LB00387</t>
  </si>
  <si>
    <t>B11723</t>
  </si>
  <si>
    <t>LB00388</t>
  </si>
  <si>
    <t>O82286</t>
  </si>
  <si>
    <t>LB00389</t>
  </si>
  <si>
    <t>O48895</t>
  </si>
  <si>
    <t>LB00390</t>
  </si>
  <si>
    <t>B11746</t>
  </si>
  <si>
    <t>LB00391</t>
  </si>
  <si>
    <t>O46330</t>
  </si>
  <si>
    <t>LB00392</t>
  </si>
  <si>
    <t>O79897</t>
  </si>
  <si>
    <t>LB00393</t>
  </si>
  <si>
    <t>O31425</t>
  </si>
  <si>
    <t>LB00394</t>
  </si>
  <si>
    <t>O13950</t>
  </si>
  <si>
    <t>LB00395</t>
  </si>
  <si>
    <t>O40724</t>
  </si>
  <si>
    <t>LB00396</t>
  </si>
  <si>
    <t>B90032</t>
  </si>
  <si>
    <t>LB00397</t>
  </si>
  <si>
    <t>O69484</t>
  </si>
  <si>
    <t>LB00398</t>
  </si>
  <si>
    <t>B87992</t>
  </si>
  <si>
    <t>LB00399</t>
  </si>
  <si>
    <t>O98484</t>
  </si>
  <si>
    <t>LB00400</t>
  </si>
  <si>
    <t>B34264</t>
  </si>
  <si>
    <t>LB00401</t>
  </si>
  <si>
    <t>O69943</t>
  </si>
  <si>
    <t>LB00402</t>
  </si>
  <si>
    <t>B46279</t>
  </si>
  <si>
    <t>LB00403</t>
  </si>
  <si>
    <t>B79238</t>
  </si>
  <si>
    <t>LB00404</t>
  </si>
  <si>
    <t>O51449</t>
  </si>
  <si>
    <t>LB00405</t>
  </si>
  <si>
    <t>B36233</t>
  </si>
  <si>
    <t>LB00406</t>
  </si>
  <si>
    <t>B59268</t>
  </si>
  <si>
    <t>LB00407</t>
  </si>
  <si>
    <t>B22479</t>
  </si>
  <si>
    <t>LB00408</t>
  </si>
  <si>
    <t>O33150</t>
  </si>
  <si>
    <t>LB00409</t>
  </si>
  <si>
    <t>B67073</t>
  </si>
  <si>
    <t>LB00410</t>
  </si>
  <si>
    <t>B98532</t>
  </si>
  <si>
    <t>LB00411</t>
  </si>
  <si>
    <t>O50808</t>
  </si>
  <si>
    <t>LB00412</t>
  </si>
  <si>
    <t>O77179</t>
  </si>
  <si>
    <t>LB00413</t>
  </si>
  <si>
    <t>O51895</t>
  </si>
  <si>
    <t>LB00414</t>
  </si>
  <si>
    <t>O44141</t>
  </si>
  <si>
    <t>LB00415</t>
  </si>
  <si>
    <t>B93853</t>
  </si>
  <si>
    <t>LB00416</t>
  </si>
  <si>
    <t>O87888</t>
  </si>
  <si>
    <t>LB00417</t>
  </si>
  <si>
    <t>O97580</t>
  </si>
  <si>
    <t>LB00418</t>
  </si>
  <si>
    <t>O64115</t>
  </si>
  <si>
    <t>LB00419</t>
  </si>
  <si>
    <t>B43210</t>
  </si>
  <si>
    <t>LB00420</t>
  </si>
  <si>
    <t>B79219</t>
  </si>
  <si>
    <t>LB00421</t>
  </si>
  <si>
    <t>LB00422</t>
  </si>
  <si>
    <t>B18411</t>
  </si>
  <si>
    <t>LB00423</t>
  </si>
  <si>
    <t>O56850</t>
  </si>
  <si>
    <t>LB00424</t>
  </si>
  <si>
    <t>B89558</t>
  </si>
  <si>
    <t>LB00425</t>
  </si>
  <si>
    <t>B78275</t>
  </si>
  <si>
    <t>LB00426</t>
  </si>
  <si>
    <t>O15309</t>
  </si>
  <si>
    <t>LB00427</t>
  </si>
  <si>
    <t>B85312</t>
  </si>
  <si>
    <t>LB00428</t>
  </si>
  <si>
    <t>O40223</t>
  </si>
  <si>
    <t>LB00429</t>
  </si>
  <si>
    <t>O98272</t>
  </si>
  <si>
    <t>LB00430</t>
  </si>
  <si>
    <t>B14273</t>
  </si>
  <si>
    <t>LB00431</t>
  </si>
  <si>
    <t>O32278</t>
  </si>
  <si>
    <t>LB00432</t>
  </si>
  <si>
    <t>B24965</t>
  </si>
  <si>
    <t>LB00433</t>
  </si>
  <si>
    <t>O23262</t>
  </si>
  <si>
    <t>LB00434</t>
  </si>
  <si>
    <t>B92021</t>
  </si>
  <si>
    <t>LB00435</t>
  </si>
  <si>
    <t>O72792</t>
  </si>
  <si>
    <t>LB00436</t>
  </si>
  <si>
    <t>O44482</t>
  </si>
  <si>
    <t>LB00437</t>
  </si>
  <si>
    <t>O36650</t>
  </si>
  <si>
    <t>LB00438</t>
  </si>
  <si>
    <t>O43477</t>
  </si>
  <si>
    <t>LB00439</t>
  </si>
  <si>
    <t>O41359</t>
  </si>
  <si>
    <t>LB00440</t>
  </si>
  <si>
    <t>O92669</t>
  </si>
  <si>
    <t>LB00441</t>
  </si>
  <si>
    <t>O42433</t>
  </si>
  <si>
    <t>LB00442</t>
  </si>
  <si>
    <t>O61194</t>
  </si>
  <si>
    <t>LB00443</t>
  </si>
  <si>
    <t>O46852</t>
  </si>
  <si>
    <t>LB00444</t>
  </si>
  <si>
    <t>O17387</t>
  </si>
  <si>
    <t>LB00445</t>
  </si>
  <si>
    <t>O80475</t>
  </si>
  <si>
    <t>LB00446</t>
  </si>
  <si>
    <t>O90189</t>
  </si>
  <si>
    <t>LB00447</t>
  </si>
  <si>
    <t>B85476</t>
  </si>
  <si>
    <t>LB00448</t>
  </si>
  <si>
    <t>O31031</t>
  </si>
  <si>
    <t>LB00449</t>
  </si>
  <si>
    <t>O64550</t>
  </si>
  <si>
    <t>LB00450</t>
  </si>
  <si>
    <t>O73256</t>
  </si>
  <si>
    <t>LB00451</t>
  </si>
  <si>
    <t>B35106</t>
  </si>
  <si>
    <t>LB00452</t>
  </si>
  <si>
    <t>B15190</t>
  </si>
  <si>
    <t>LB00453</t>
  </si>
  <si>
    <t>B35926</t>
  </si>
  <si>
    <t>LB00454</t>
  </si>
  <si>
    <t>B28645</t>
  </si>
  <si>
    <t>LB00455</t>
  </si>
  <si>
    <t>B25419</t>
  </si>
  <si>
    <t>LB00456</t>
  </si>
  <si>
    <t>B45931</t>
  </si>
  <si>
    <t>LB00457</t>
  </si>
  <si>
    <t>O38706</t>
  </si>
  <si>
    <t>LB00458</t>
  </si>
  <si>
    <t>B45314</t>
  </si>
  <si>
    <t>LB00459</t>
  </si>
  <si>
    <t>B67334</t>
  </si>
  <si>
    <t>LB00460</t>
  </si>
  <si>
    <t>B75045</t>
  </si>
  <si>
    <t>LB00461</t>
  </si>
  <si>
    <t>B83653</t>
  </si>
  <si>
    <t>LB00462</t>
  </si>
  <si>
    <t>O31342</t>
  </si>
  <si>
    <t>LB00463</t>
  </si>
  <si>
    <t>B40952</t>
  </si>
  <si>
    <t>LB00464</t>
  </si>
  <si>
    <t>B40684</t>
  </si>
  <si>
    <t>LB00465</t>
  </si>
  <si>
    <t>B16350</t>
  </si>
  <si>
    <t>LB00466</t>
  </si>
  <si>
    <t>O31335</t>
  </si>
  <si>
    <t>LB00467</t>
  </si>
  <si>
    <t>B11277</t>
  </si>
  <si>
    <t>LB00468</t>
  </si>
  <si>
    <t>B18189</t>
  </si>
  <si>
    <t>LB00469</t>
  </si>
  <si>
    <t>B75584</t>
  </si>
  <si>
    <t>LB00470</t>
  </si>
  <si>
    <t>O73173</t>
  </si>
  <si>
    <t>LB00471</t>
  </si>
  <si>
    <t>O73025</t>
  </si>
  <si>
    <t>LB00472</t>
  </si>
  <si>
    <t>B32690</t>
  </si>
  <si>
    <t>LB00473</t>
  </si>
  <si>
    <t>B86326</t>
  </si>
  <si>
    <t>LB00474</t>
  </si>
  <si>
    <t>O46833</t>
  </si>
  <si>
    <t>LB00475</t>
  </si>
  <si>
    <t>B17024</t>
  </si>
  <si>
    <t>LB00476</t>
  </si>
  <si>
    <t>O31986</t>
  </si>
  <si>
    <t>LB00477</t>
  </si>
  <si>
    <t>O30676</t>
  </si>
  <si>
    <t>LB00478</t>
  </si>
  <si>
    <t>O95754</t>
  </si>
  <si>
    <t>LB00479</t>
  </si>
  <si>
    <t>B71021</t>
  </si>
  <si>
    <t>LB00480</t>
  </si>
  <si>
    <t>O56486</t>
  </si>
  <si>
    <t>LB00481</t>
  </si>
  <si>
    <t>O20424</t>
  </si>
  <si>
    <t>LB00482</t>
  </si>
  <si>
    <t>O26921</t>
  </si>
  <si>
    <t>LB00483</t>
  </si>
  <si>
    <t>O41596</t>
  </si>
  <si>
    <t>LB00484</t>
  </si>
  <si>
    <t>O92326</t>
  </si>
  <si>
    <t>LB00485</t>
  </si>
  <si>
    <t>LB00486</t>
  </si>
  <si>
    <t>O65708</t>
  </si>
  <si>
    <t>LB00487</t>
  </si>
  <si>
    <t>B77842</t>
  </si>
  <si>
    <t>LB00488</t>
  </si>
  <si>
    <t>O46415</t>
  </si>
  <si>
    <t>LB00489</t>
  </si>
  <si>
    <t>O62057</t>
  </si>
  <si>
    <t>LB00490</t>
  </si>
  <si>
    <t>B51181</t>
  </si>
  <si>
    <t>LB00491</t>
  </si>
  <si>
    <t>O65102</t>
  </si>
  <si>
    <t>LB00492</t>
  </si>
  <si>
    <t>O16045</t>
  </si>
  <si>
    <t>LB00493</t>
  </si>
  <si>
    <t>O75065</t>
  </si>
  <si>
    <t>LB00494</t>
  </si>
  <si>
    <t>O21888</t>
  </si>
  <si>
    <t>LB00495</t>
  </si>
  <si>
    <t>O44796</t>
  </si>
  <si>
    <t>LB00496</t>
  </si>
  <si>
    <t>O21066</t>
  </si>
  <si>
    <t>LB00497</t>
  </si>
  <si>
    <t>B21162</t>
  </si>
  <si>
    <t>LB00498</t>
  </si>
  <si>
    <t>B38027</t>
  </si>
  <si>
    <t>LB00499</t>
  </si>
  <si>
    <t>B34130</t>
  </si>
  <si>
    <t>LB00500</t>
  </si>
  <si>
    <t>B75607</t>
  </si>
  <si>
    <t>LB00501</t>
  </si>
  <si>
    <t>O70663</t>
  </si>
  <si>
    <t>LB00502</t>
  </si>
  <si>
    <t>B74292</t>
  </si>
  <si>
    <t>LB00503</t>
  </si>
  <si>
    <t>O13480</t>
  </si>
  <si>
    <t>LB00504</t>
  </si>
  <si>
    <t>O22949</t>
  </si>
  <si>
    <t>LB00505</t>
  </si>
  <si>
    <t>O70532</t>
  </si>
  <si>
    <t>LB00506</t>
  </si>
  <si>
    <t>B70980</t>
  </si>
  <si>
    <t>LB00507</t>
  </si>
  <si>
    <t>B30992</t>
  </si>
  <si>
    <t>LB00508</t>
  </si>
  <si>
    <t>O64280</t>
  </si>
  <si>
    <t>LB00509</t>
  </si>
  <si>
    <t>O17319</t>
  </si>
  <si>
    <t>LB00510</t>
  </si>
  <si>
    <t>B97531</t>
  </si>
  <si>
    <t>LB00511</t>
  </si>
  <si>
    <t>B17742</t>
  </si>
  <si>
    <t>LB00512</t>
  </si>
  <si>
    <t>B39410</t>
  </si>
  <si>
    <t>LB00513</t>
  </si>
  <si>
    <t>B45848</t>
  </si>
  <si>
    <t>LB00514</t>
  </si>
  <si>
    <t>B12278</t>
  </si>
  <si>
    <t>LB00515</t>
  </si>
  <si>
    <t>O28570</t>
  </si>
  <si>
    <t>LB00516</t>
  </si>
  <si>
    <t>O76520</t>
  </si>
  <si>
    <t>LB00517</t>
  </si>
  <si>
    <t>O49743</t>
  </si>
  <si>
    <t>LB00518</t>
  </si>
  <si>
    <t>B77272</t>
  </si>
  <si>
    <t>LB00519</t>
  </si>
  <si>
    <t>O88388</t>
  </si>
  <si>
    <t>LB00520</t>
  </si>
  <si>
    <t>B65787</t>
  </si>
  <si>
    <t>LB00521</t>
  </si>
  <si>
    <t>B36099</t>
  </si>
  <si>
    <t>LB00522</t>
  </si>
  <si>
    <t>O83322</t>
  </si>
  <si>
    <t>LB00523</t>
  </si>
  <si>
    <t>O93484</t>
  </si>
  <si>
    <t>LB00524</t>
  </si>
  <si>
    <t>O99005</t>
  </si>
  <si>
    <t>LB00525</t>
  </si>
  <si>
    <t>O45105</t>
  </si>
  <si>
    <t>LB00526</t>
  </si>
  <si>
    <t>B44948</t>
  </si>
  <si>
    <t>LB00527</t>
  </si>
  <si>
    <t>B62866</t>
  </si>
  <si>
    <t>LB00528</t>
  </si>
  <si>
    <t>O21290</t>
  </si>
  <si>
    <t>LB00529</t>
  </si>
  <si>
    <t>B43443</t>
  </si>
  <si>
    <t>LB00530</t>
  </si>
  <si>
    <t>B51330</t>
  </si>
  <si>
    <t>LB00531</t>
  </si>
  <si>
    <t>O97365</t>
  </si>
  <si>
    <t>LB00532</t>
  </si>
  <si>
    <t>B12623</t>
  </si>
  <si>
    <t>LB00533</t>
  </si>
  <si>
    <t>O68828</t>
  </si>
  <si>
    <t>LB00534</t>
  </si>
  <si>
    <t>O30731</t>
  </si>
  <si>
    <t>LB00535</t>
  </si>
  <si>
    <t>B93462</t>
  </si>
  <si>
    <t>LB00536</t>
  </si>
  <si>
    <t>O57037</t>
  </si>
  <si>
    <t>LB00537</t>
  </si>
  <si>
    <t>O34799</t>
  </si>
  <si>
    <t>LB00538</t>
  </si>
  <si>
    <t>O19694</t>
  </si>
  <si>
    <t>LB00539</t>
  </si>
  <si>
    <t>B47120</t>
  </si>
  <si>
    <t>LB00540</t>
  </si>
  <si>
    <t>B35212</t>
  </si>
  <si>
    <t>LB00541</t>
  </si>
  <si>
    <t>O66456</t>
  </si>
  <si>
    <t>LB00542</t>
  </si>
  <si>
    <t>O28026</t>
  </si>
  <si>
    <t>LB00543</t>
  </si>
  <si>
    <t>O68887</t>
  </si>
  <si>
    <t>LB00544</t>
  </si>
  <si>
    <t>B77726</t>
  </si>
  <si>
    <t>LB00545</t>
  </si>
  <si>
    <t>B53356</t>
  </si>
  <si>
    <t>LB00546</t>
  </si>
  <si>
    <t>O58830</t>
  </si>
  <si>
    <t>LB00547</t>
  </si>
  <si>
    <t>O27655</t>
  </si>
  <si>
    <t>LB00548</t>
  </si>
  <si>
    <t>O53973</t>
  </si>
  <si>
    <t>LB00549</t>
  </si>
  <si>
    <t>O27027</t>
  </si>
  <si>
    <t>LB00550</t>
  </si>
  <si>
    <t>O32994</t>
  </si>
  <si>
    <t>LB00551</t>
  </si>
  <si>
    <t>B89519</t>
  </si>
  <si>
    <t>LB00552</t>
  </si>
  <si>
    <t>O28970</t>
  </si>
  <si>
    <t>LB00553</t>
  </si>
  <si>
    <t>O96901</t>
  </si>
  <si>
    <t>LB00554</t>
  </si>
  <si>
    <t>B56118</t>
  </si>
  <si>
    <t>LB00555</t>
  </si>
  <si>
    <t>B97703</t>
  </si>
  <si>
    <t>LB00556</t>
  </si>
  <si>
    <t>O86960</t>
  </si>
  <si>
    <t>LB00557</t>
  </si>
  <si>
    <t>B38706</t>
  </si>
  <si>
    <t>LB00558</t>
  </si>
  <si>
    <t>B41100</t>
  </si>
  <si>
    <t>LB00559</t>
  </si>
  <si>
    <t>O87493</t>
  </si>
  <si>
    <t>LB00560</t>
  </si>
  <si>
    <t>B70908</t>
  </si>
  <si>
    <t>LB00561</t>
  </si>
  <si>
    <t>B23592</t>
  </si>
  <si>
    <t>LB00562</t>
  </si>
  <si>
    <t>O90205</t>
  </si>
  <si>
    <t>LB00563</t>
  </si>
  <si>
    <t>O63001</t>
  </si>
  <si>
    <t>LB00564</t>
  </si>
  <si>
    <t>B73095</t>
  </si>
  <si>
    <t>LB00565</t>
  </si>
  <si>
    <t>O32457</t>
  </si>
  <si>
    <t>LB00566</t>
  </si>
  <si>
    <t>O46664</t>
  </si>
  <si>
    <t>LB00567</t>
  </si>
  <si>
    <t>O29467</t>
  </si>
  <si>
    <t>LB00568</t>
  </si>
  <si>
    <t>O23823</t>
  </si>
  <si>
    <t>LB00569</t>
  </si>
  <si>
    <t>B75473</t>
  </si>
  <si>
    <t>LB00570</t>
  </si>
  <si>
    <t>B80131</t>
  </si>
  <si>
    <t>LB00571</t>
  </si>
  <si>
    <t>O96130</t>
  </si>
  <si>
    <t>LB00572</t>
  </si>
  <si>
    <t>O92519</t>
  </si>
  <si>
    <t>LB00573</t>
  </si>
  <si>
    <t>O74769</t>
  </si>
  <si>
    <t>LB00574</t>
  </si>
  <si>
    <t>O75646</t>
  </si>
  <si>
    <t>LB00575</t>
  </si>
  <si>
    <t>O44944</t>
  </si>
  <si>
    <t>LB00576</t>
  </si>
  <si>
    <t>B24399</t>
  </si>
  <si>
    <t>LB00577</t>
  </si>
  <si>
    <t>B53792</t>
  </si>
  <si>
    <t>LB00578</t>
  </si>
  <si>
    <t>B98887</t>
  </si>
  <si>
    <t>LB00579</t>
  </si>
  <si>
    <t>O67484</t>
  </si>
  <si>
    <t>LB00580</t>
  </si>
  <si>
    <t>O92836</t>
  </si>
  <si>
    <t>LB00581</t>
  </si>
  <si>
    <t>B50681</t>
  </si>
  <si>
    <t>LB00582</t>
  </si>
  <si>
    <t>O84626</t>
  </si>
  <si>
    <t>LB00583</t>
  </si>
  <si>
    <t>O24810</t>
  </si>
  <si>
    <t>LB00584</t>
  </si>
  <si>
    <t>O21533</t>
  </si>
  <si>
    <t>LB00585</t>
  </si>
  <si>
    <t>O17509</t>
  </si>
  <si>
    <t>LB00586</t>
  </si>
  <si>
    <t>O55215</t>
  </si>
  <si>
    <t>LB00587</t>
  </si>
  <si>
    <t>O93433</t>
  </si>
  <si>
    <t>LB00588</t>
  </si>
  <si>
    <t>B76154</t>
  </si>
  <si>
    <t>LB00589</t>
  </si>
  <si>
    <t>O93590</t>
  </si>
  <si>
    <t>LB00590</t>
  </si>
  <si>
    <t>B81193</t>
  </si>
  <si>
    <t>LB00591</t>
  </si>
  <si>
    <t>O44470</t>
  </si>
  <si>
    <t>LB00592</t>
  </si>
  <si>
    <t>B71657</t>
  </si>
  <si>
    <t>LB00593</t>
  </si>
  <si>
    <t>O91802</t>
  </si>
  <si>
    <t>LB00594</t>
  </si>
  <si>
    <t>O35420</t>
  </si>
  <si>
    <t>LB00595</t>
  </si>
  <si>
    <t>O90798</t>
  </si>
  <si>
    <t>LB00596</t>
  </si>
  <si>
    <t>B95353</t>
  </si>
  <si>
    <t>LB00597</t>
  </si>
  <si>
    <t>O55332</t>
  </si>
  <si>
    <t>LB00598</t>
  </si>
  <si>
    <t>O49797</t>
  </si>
  <si>
    <t>LB00599</t>
  </si>
  <si>
    <t>B98139</t>
  </si>
  <si>
    <t>LB00600</t>
  </si>
  <si>
    <t>O61490</t>
  </si>
  <si>
    <t>LB00601</t>
  </si>
  <si>
    <t>LB00602</t>
  </si>
  <si>
    <t>B66491</t>
  </si>
  <si>
    <t>LB00603</t>
  </si>
  <si>
    <t>O17970</t>
  </si>
  <si>
    <t>LB00604</t>
  </si>
  <si>
    <t>O44280</t>
  </si>
  <si>
    <t>LB00605</t>
  </si>
  <si>
    <t>B26358</t>
  </si>
  <si>
    <t>LB00606</t>
  </si>
  <si>
    <t>B84361</t>
  </si>
  <si>
    <t>LB00607</t>
  </si>
  <si>
    <t>B47079</t>
  </si>
  <si>
    <t>LB00608</t>
  </si>
  <si>
    <t>O47243</t>
  </si>
  <si>
    <t>LB00609</t>
  </si>
  <si>
    <t>B31863</t>
  </si>
  <si>
    <t>LB00610</t>
  </si>
  <si>
    <t>B89977</t>
  </si>
  <si>
    <t>LB00611</t>
  </si>
  <si>
    <t>O71759</t>
  </si>
  <si>
    <t>LB00612</t>
  </si>
  <si>
    <t>O71946</t>
  </si>
  <si>
    <t>LB00613</t>
  </si>
  <si>
    <t>O13448</t>
  </si>
  <si>
    <t>LB00614</t>
  </si>
  <si>
    <t>B52961</t>
  </si>
  <si>
    <t>LB00615</t>
  </si>
  <si>
    <t>O99255</t>
  </si>
  <si>
    <t>LB00616</t>
  </si>
  <si>
    <t>O87443</t>
  </si>
  <si>
    <t>LB00617</t>
  </si>
  <si>
    <t>O33608</t>
  </si>
  <si>
    <t>LB00618</t>
  </si>
  <si>
    <t>B14486</t>
  </si>
  <si>
    <t>LB00619</t>
  </si>
  <si>
    <t>O30088</t>
  </si>
  <si>
    <t>LB00620</t>
  </si>
  <si>
    <t>O26067</t>
  </si>
  <si>
    <t>LB00621</t>
  </si>
  <si>
    <t>B72850</t>
  </si>
  <si>
    <t>LB00622</t>
  </si>
  <si>
    <t>O35939</t>
  </si>
  <si>
    <t>LB00623</t>
  </si>
  <si>
    <t>O70180</t>
  </si>
  <si>
    <t>LB00624</t>
  </si>
  <si>
    <t>B60142</t>
  </si>
  <si>
    <t>LB00625</t>
  </si>
  <si>
    <t>LB00626</t>
  </si>
  <si>
    <t>O96371</t>
  </si>
  <si>
    <t>LB00627</t>
  </si>
  <si>
    <t>B58218</t>
  </si>
  <si>
    <t>LB00628</t>
  </si>
  <si>
    <t>O21479</t>
  </si>
  <si>
    <t>LB00629</t>
  </si>
  <si>
    <t>O91859</t>
  </si>
  <si>
    <t>LB00630</t>
  </si>
  <si>
    <t>B52904</t>
  </si>
  <si>
    <t>LB00631</t>
  </si>
  <si>
    <t>B57798</t>
  </si>
  <si>
    <t>LB00632</t>
  </si>
  <si>
    <t>O87836</t>
  </si>
  <si>
    <t>LB00633</t>
  </si>
  <si>
    <t>LB00634</t>
  </si>
  <si>
    <t>O47650</t>
  </si>
  <si>
    <t>LB00635</t>
  </si>
  <si>
    <t>O19212</t>
  </si>
  <si>
    <t>LB00636</t>
  </si>
  <si>
    <t>O37663</t>
  </si>
  <si>
    <t>LB00637</t>
  </si>
  <si>
    <t>O34454</t>
  </si>
  <si>
    <t>LB00638</t>
  </si>
  <si>
    <t>O78247</t>
  </si>
  <si>
    <t>LB00639</t>
  </si>
  <si>
    <t>O87935</t>
  </si>
  <si>
    <t>LB00640</t>
  </si>
  <si>
    <t>B23556</t>
  </si>
  <si>
    <t>LB00641</t>
  </si>
  <si>
    <t>O32907</t>
  </si>
  <si>
    <t>LB00642</t>
  </si>
  <si>
    <t>B86682</t>
  </si>
  <si>
    <t>LB00643</t>
  </si>
  <si>
    <t>O43527</t>
  </si>
  <si>
    <t>LB00644</t>
  </si>
  <si>
    <t>B36483</t>
  </si>
  <si>
    <t>LB00645</t>
  </si>
  <si>
    <t>B34679</t>
  </si>
  <si>
    <t>LB00646</t>
  </si>
  <si>
    <t>O90857</t>
  </si>
  <si>
    <t>LB00647</t>
  </si>
  <si>
    <t>O28990</t>
  </si>
  <si>
    <t>LB00648</t>
  </si>
  <si>
    <t>O16417</t>
  </si>
  <si>
    <t>LB00649</t>
  </si>
  <si>
    <t>O83213</t>
  </si>
  <si>
    <t>LB00650</t>
  </si>
  <si>
    <t>B93311</t>
  </si>
  <si>
    <t>LB00651</t>
  </si>
  <si>
    <t>B64473</t>
  </si>
  <si>
    <t>LB00652</t>
  </si>
  <si>
    <t>B37520</t>
  </si>
  <si>
    <t>LB00653</t>
  </si>
  <si>
    <t>O30195</t>
  </si>
  <si>
    <t>LB00654</t>
  </si>
  <si>
    <t>O75806</t>
  </si>
  <si>
    <t>LB00655</t>
  </si>
  <si>
    <t>O32629</t>
  </si>
  <si>
    <t>LB00656</t>
  </si>
  <si>
    <t>B98080</t>
  </si>
  <si>
    <t>LB00657</t>
  </si>
  <si>
    <t>B43209</t>
  </si>
  <si>
    <t>LB00658</t>
  </si>
  <si>
    <t>O76808</t>
  </si>
  <si>
    <t>LB00659</t>
  </si>
  <si>
    <t>O80741</t>
  </si>
  <si>
    <t>LB00660</t>
  </si>
  <si>
    <t>O75662</t>
  </si>
  <si>
    <t>LB00661</t>
  </si>
  <si>
    <t>O35015</t>
  </si>
  <si>
    <t>LB00662</t>
  </si>
  <si>
    <t>O48169</t>
  </si>
  <si>
    <t>LB00663</t>
  </si>
  <si>
    <t>O90730</t>
  </si>
  <si>
    <t>LB00664</t>
  </si>
  <si>
    <t>O66665</t>
  </si>
  <si>
    <t>LB00665</t>
  </si>
  <si>
    <t>B16876</t>
  </si>
  <si>
    <t>LB00666</t>
  </si>
  <si>
    <t>O88275</t>
  </si>
  <si>
    <t>LB00667</t>
  </si>
  <si>
    <t>O43935</t>
  </si>
  <si>
    <t>LB00668</t>
  </si>
  <si>
    <t>O33956</t>
  </si>
  <si>
    <t>LB00669</t>
  </si>
  <si>
    <t>B43465</t>
  </si>
  <si>
    <t>LB00670</t>
  </si>
  <si>
    <t>O98815</t>
  </si>
  <si>
    <t>LB00671</t>
  </si>
  <si>
    <t>O53539</t>
  </si>
  <si>
    <t>LB00672</t>
  </si>
  <si>
    <t>O45164</t>
  </si>
  <si>
    <t>LB00673</t>
  </si>
  <si>
    <t>O26500</t>
  </si>
  <si>
    <t>LB00674</t>
  </si>
  <si>
    <t>O81592</t>
  </si>
  <si>
    <t>LB00675</t>
  </si>
  <si>
    <t>B32120</t>
  </si>
  <si>
    <t>LB00676</t>
  </si>
  <si>
    <t>O94879</t>
  </si>
  <si>
    <t>LB00677</t>
  </si>
  <si>
    <t>O22123</t>
  </si>
  <si>
    <t>LB00678</t>
  </si>
  <si>
    <t>O41387</t>
  </si>
  <si>
    <t>LB00679</t>
  </si>
  <si>
    <t>O90773</t>
  </si>
  <si>
    <t>LB00680</t>
  </si>
  <si>
    <t>B19856</t>
  </si>
  <si>
    <t>LB00681</t>
  </si>
  <si>
    <t>B68039</t>
  </si>
  <si>
    <t>LB00682</t>
  </si>
  <si>
    <t>O23048</t>
  </si>
  <si>
    <t>LB00683</t>
  </si>
  <si>
    <t>B57921</t>
  </si>
  <si>
    <t>LB00684</t>
  </si>
  <si>
    <t>O40715</t>
  </si>
  <si>
    <t>LB00685</t>
  </si>
  <si>
    <t>O94154</t>
  </si>
  <si>
    <t>LB00686</t>
  </si>
  <si>
    <t>B22568</t>
  </si>
  <si>
    <t>LB00687</t>
  </si>
  <si>
    <t>B99506</t>
  </si>
  <si>
    <t>LB00688</t>
  </si>
  <si>
    <t>B62176</t>
  </si>
  <si>
    <t>LB00689</t>
  </si>
  <si>
    <t>B45141</t>
  </si>
  <si>
    <t>LB00690</t>
  </si>
  <si>
    <t>O50060</t>
  </si>
  <si>
    <t>LB00691</t>
  </si>
  <si>
    <t>B91830</t>
  </si>
  <si>
    <t>LB00692</t>
  </si>
  <si>
    <t>O28875</t>
  </si>
  <si>
    <t>LB00693</t>
  </si>
  <si>
    <t>O99600</t>
  </si>
  <si>
    <t>LB00694</t>
  </si>
  <si>
    <t>O28715</t>
  </si>
  <si>
    <t>LB00695</t>
  </si>
  <si>
    <t>B19729</t>
  </si>
  <si>
    <t>LB00696</t>
  </si>
  <si>
    <t>O67653</t>
  </si>
  <si>
    <t>LB00697</t>
  </si>
  <si>
    <t>B93801</t>
  </si>
  <si>
    <t>LB00698</t>
  </si>
  <si>
    <t>B97780</t>
  </si>
  <si>
    <t>LB00699</t>
  </si>
  <si>
    <t>O41877</t>
  </si>
  <si>
    <t>LB00700</t>
  </si>
  <si>
    <t>B18645</t>
  </si>
  <si>
    <t>LB00701</t>
  </si>
  <si>
    <t>B98188</t>
  </si>
  <si>
    <t>LB00702</t>
  </si>
  <si>
    <t>B20403</t>
  </si>
  <si>
    <t>LB00703</t>
  </si>
  <si>
    <t>O72165</t>
  </si>
  <si>
    <t>LB00704</t>
  </si>
  <si>
    <t>O99226</t>
  </si>
  <si>
    <t>LB00705</t>
  </si>
  <si>
    <t>O20565</t>
  </si>
  <si>
    <t>LB00706</t>
  </si>
  <si>
    <t>B52934</t>
  </si>
  <si>
    <t>LB00707</t>
  </si>
  <si>
    <t>B56105</t>
  </si>
  <si>
    <t>LB00708</t>
  </si>
  <si>
    <t>B98525</t>
  </si>
  <si>
    <t>LB00709</t>
  </si>
  <si>
    <t>O12203</t>
  </si>
  <si>
    <t>LB00710</t>
  </si>
  <si>
    <t>O84568</t>
  </si>
  <si>
    <t>LB00711</t>
  </si>
  <si>
    <t>B51856</t>
  </si>
  <si>
    <t>LB00712</t>
  </si>
  <si>
    <t>O89919</t>
  </si>
  <si>
    <t>LB00713</t>
  </si>
  <si>
    <t>O46523</t>
  </si>
  <si>
    <t>LB00714</t>
  </si>
  <si>
    <t>B26703</t>
  </si>
  <si>
    <t>LB00715</t>
  </si>
  <si>
    <t>O84115</t>
  </si>
  <si>
    <t>LB00716</t>
  </si>
  <si>
    <t>B73763</t>
  </si>
  <si>
    <t>LB00717</t>
  </si>
  <si>
    <t>B34256</t>
  </si>
  <si>
    <t>LB00718</t>
  </si>
  <si>
    <t>B73635</t>
  </si>
  <si>
    <t>LB00719</t>
  </si>
  <si>
    <t>B94826</t>
  </si>
  <si>
    <t>LB00720</t>
  </si>
  <si>
    <t>B83800</t>
  </si>
  <si>
    <t>LB00721</t>
  </si>
  <si>
    <t>O99448</t>
  </si>
  <si>
    <t>LB00722</t>
  </si>
  <si>
    <t>B48239</t>
  </si>
  <si>
    <t>LB00723</t>
  </si>
  <si>
    <t>LB00724</t>
  </si>
  <si>
    <t>O98975</t>
  </si>
  <si>
    <t>LB00725</t>
  </si>
  <si>
    <t>O30397</t>
  </si>
  <si>
    <t>LB00726</t>
  </si>
  <si>
    <t>O82677</t>
  </si>
  <si>
    <t>LB00727</t>
  </si>
  <si>
    <t>O36400</t>
  </si>
  <si>
    <t>LB00728</t>
  </si>
  <si>
    <t>O67952</t>
  </si>
  <si>
    <t>LB00729</t>
  </si>
  <si>
    <t>O74519</t>
  </si>
  <si>
    <t>LB00730</t>
  </si>
  <si>
    <t>O29800</t>
  </si>
  <si>
    <t>LB00731</t>
  </si>
  <si>
    <t>O62107</t>
  </si>
  <si>
    <t>LB00732</t>
  </si>
  <si>
    <t>B34105</t>
  </si>
  <si>
    <t>LB00733</t>
  </si>
  <si>
    <t>O41717</t>
  </si>
  <si>
    <t>LB00734</t>
  </si>
  <si>
    <t>B66390</t>
  </si>
  <si>
    <t>LB00735</t>
  </si>
  <si>
    <t>B31307</t>
  </si>
  <si>
    <t>LB00736</t>
  </si>
  <si>
    <t>O53801</t>
  </si>
  <si>
    <t>LB00737</t>
  </si>
  <si>
    <t>B57104</t>
  </si>
  <si>
    <t>LB00738</t>
  </si>
  <si>
    <t>O80523</t>
  </si>
  <si>
    <t>LB00739</t>
  </si>
  <si>
    <t>B92797</t>
  </si>
  <si>
    <t>LB00740</t>
  </si>
  <si>
    <t>O57995</t>
  </si>
  <si>
    <t>LB00741</t>
  </si>
  <si>
    <t>O78897</t>
  </si>
  <si>
    <t>LB00742</t>
  </si>
  <si>
    <t>O76740</t>
  </si>
  <si>
    <t>LB00743</t>
  </si>
  <si>
    <t>B46541</t>
  </si>
  <si>
    <t>LB00744</t>
  </si>
  <si>
    <t>B20636</t>
  </si>
  <si>
    <t>LB00745</t>
  </si>
  <si>
    <t>O95771</t>
  </si>
  <si>
    <t>LB00746</t>
  </si>
  <si>
    <t>B12229</t>
  </si>
  <si>
    <t>LB00747</t>
  </si>
  <si>
    <t>B21192</t>
  </si>
  <si>
    <t>LB00748</t>
  </si>
  <si>
    <t>O84883</t>
  </si>
  <si>
    <t>LB00749</t>
  </si>
  <si>
    <t>O78478</t>
  </si>
  <si>
    <t>LB00750</t>
  </si>
  <si>
    <t>B58122</t>
  </si>
  <si>
    <t>LB00751</t>
  </si>
  <si>
    <t>B89430</t>
  </si>
  <si>
    <t>LB00752</t>
  </si>
  <si>
    <t>O28447</t>
  </si>
  <si>
    <t>LB00753</t>
  </si>
  <si>
    <t>O64988</t>
  </si>
  <si>
    <t>LB00754</t>
  </si>
  <si>
    <t>B63094</t>
  </si>
  <si>
    <t>LB00755</t>
  </si>
  <si>
    <t>O72120</t>
  </si>
  <si>
    <t>LB00756</t>
  </si>
  <si>
    <t>B92925</t>
  </si>
  <si>
    <t>LB00757</t>
  </si>
  <si>
    <t>LB00758</t>
  </si>
  <si>
    <t>O17315</t>
  </si>
  <si>
    <t>LB00759</t>
  </si>
  <si>
    <t>B36785</t>
  </si>
  <si>
    <t>LB00760</t>
  </si>
  <si>
    <t>O35889</t>
  </si>
  <si>
    <t>LB00761</t>
  </si>
  <si>
    <t>B71560</t>
  </si>
  <si>
    <t>LB00762</t>
  </si>
  <si>
    <t>B50538</t>
  </si>
  <si>
    <t>LB00763</t>
  </si>
  <si>
    <t>B11860</t>
  </si>
  <si>
    <t>LB00764</t>
  </si>
  <si>
    <t>O98210</t>
  </si>
  <si>
    <t>LB00765</t>
  </si>
  <si>
    <t>O96979</t>
  </si>
  <si>
    <t>LB00766</t>
  </si>
  <si>
    <t>B79362</t>
  </si>
  <si>
    <t>LB00767</t>
  </si>
  <si>
    <t>B54359</t>
  </si>
  <si>
    <t>LB00768</t>
  </si>
  <si>
    <t>B12665</t>
  </si>
  <si>
    <t>LB00769</t>
  </si>
  <si>
    <t>B25046</t>
  </si>
  <si>
    <t>LB00770</t>
  </si>
  <si>
    <t>B76179</t>
  </si>
  <si>
    <t>LB00771</t>
  </si>
  <si>
    <t>B11588</t>
  </si>
  <si>
    <t>LB00772</t>
  </si>
  <si>
    <t>B53954</t>
  </si>
  <si>
    <t>LB00773</t>
  </si>
  <si>
    <t>B35321</t>
  </si>
  <si>
    <t>LB00774</t>
  </si>
  <si>
    <t>B45839</t>
  </si>
  <si>
    <t>LB00775</t>
  </si>
  <si>
    <t>B89073</t>
  </si>
  <si>
    <t>LB00776</t>
  </si>
  <si>
    <t>O86368</t>
  </si>
  <si>
    <t>LB00777</t>
  </si>
  <si>
    <t>O22035</t>
  </si>
  <si>
    <t>LB00778</t>
  </si>
  <si>
    <t>O37355</t>
  </si>
  <si>
    <t>LB00779</t>
  </si>
  <si>
    <t>O42604</t>
  </si>
  <si>
    <t>LB00780</t>
  </si>
  <si>
    <t>B50901</t>
  </si>
  <si>
    <t>LB00781</t>
  </si>
  <si>
    <t>B57865</t>
  </si>
  <si>
    <t>LB00782</t>
  </si>
  <si>
    <t>O16864</t>
  </si>
  <si>
    <t>LB00783</t>
  </si>
  <si>
    <t>B19436</t>
  </si>
  <si>
    <t>LB00784</t>
  </si>
  <si>
    <t>B79145</t>
  </si>
  <si>
    <t>LB00785</t>
  </si>
  <si>
    <t>O33605</t>
  </si>
  <si>
    <t>LB00786</t>
  </si>
  <si>
    <t>B86845</t>
  </si>
  <si>
    <t>LB00787</t>
  </si>
  <si>
    <t>O94473</t>
  </si>
  <si>
    <t>LB00788</t>
  </si>
  <si>
    <t>O20808</t>
  </si>
  <si>
    <t>LB00789</t>
  </si>
  <si>
    <t>B10058</t>
  </si>
  <si>
    <t>LB00790</t>
  </si>
  <si>
    <t>O35479</t>
  </si>
  <si>
    <t>LB00791</t>
  </si>
  <si>
    <t>B28280</t>
  </si>
  <si>
    <t>LB00792</t>
  </si>
  <si>
    <t>O29791</t>
  </si>
  <si>
    <t>LB00793</t>
  </si>
  <si>
    <t>O80830</t>
  </si>
  <si>
    <t>LB00794</t>
  </si>
  <si>
    <t>O88457</t>
  </si>
  <si>
    <t>LB00795</t>
  </si>
  <si>
    <t>B92863</t>
  </si>
  <si>
    <t>LB00796</t>
  </si>
  <si>
    <t>O84483</t>
  </si>
  <si>
    <t>LB00797</t>
  </si>
  <si>
    <t>O56524</t>
  </si>
  <si>
    <t>LB00798</t>
  </si>
  <si>
    <t>B61268</t>
  </si>
  <si>
    <t>LB00799</t>
  </si>
  <si>
    <t>B32102</t>
  </si>
  <si>
    <t>LB00800</t>
  </si>
  <si>
    <t>B63096</t>
  </si>
  <si>
    <t>LB00801</t>
  </si>
  <si>
    <t>O97355</t>
  </si>
  <si>
    <t>LB00802</t>
  </si>
  <si>
    <t>B93762</t>
  </si>
  <si>
    <t>LB00803</t>
  </si>
  <si>
    <t>B84649</t>
  </si>
  <si>
    <t>LB00804</t>
  </si>
  <si>
    <t>B99493</t>
  </si>
  <si>
    <t>LB00805</t>
  </si>
  <si>
    <t>B47462</t>
  </si>
  <si>
    <t>LB00806</t>
  </si>
  <si>
    <t>B99052</t>
  </si>
  <si>
    <t>LB00807</t>
  </si>
  <si>
    <t>O34767</t>
  </si>
  <si>
    <t>LB00808</t>
  </si>
  <si>
    <t>O56416</t>
  </si>
  <si>
    <t>LB00809</t>
  </si>
  <si>
    <t>O61609</t>
  </si>
  <si>
    <t>LB00810</t>
  </si>
  <si>
    <t>O51307</t>
  </si>
  <si>
    <t>LB00811</t>
  </si>
  <si>
    <t>B75396</t>
  </si>
  <si>
    <t>LB00812</t>
  </si>
  <si>
    <t>O61307</t>
  </si>
  <si>
    <t>LB00813</t>
  </si>
  <si>
    <t>O87810</t>
  </si>
  <si>
    <t>LB00814</t>
  </si>
  <si>
    <t>B20730</t>
  </si>
  <si>
    <t>LB00815</t>
  </si>
  <si>
    <t>B64531</t>
  </si>
  <si>
    <t>LB00816</t>
  </si>
  <si>
    <t>O70599</t>
  </si>
  <si>
    <t>LB00817</t>
  </si>
  <si>
    <t>O88208</t>
  </si>
  <si>
    <t>LB00818</t>
  </si>
  <si>
    <t>B25537</t>
  </si>
  <si>
    <t>LB00819</t>
  </si>
  <si>
    <t>B25384</t>
  </si>
  <si>
    <t>LB00820</t>
  </si>
  <si>
    <t>O50131</t>
  </si>
  <si>
    <t>LB00821</t>
  </si>
  <si>
    <t>O62303</t>
  </si>
  <si>
    <t>LB00822</t>
  </si>
  <si>
    <t>B93667</t>
  </si>
  <si>
    <t>LB00823</t>
  </si>
  <si>
    <t>B83165</t>
  </si>
  <si>
    <t>LB00824</t>
  </si>
  <si>
    <t>O69104</t>
  </si>
  <si>
    <t>LB00825</t>
  </si>
  <si>
    <t>O32679</t>
  </si>
  <si>
    <t>LB00826</t>
  </si>
  <si>
    <t>B15597</t>
  </si>
  <si>
    <t>LB00827</t>
  </si>
  <si>
    <t>B30573</t>
  </si>
  <si>
    <t>LB00828</t>
  </si>
  <si>
    <t>B12012</t>
  </si>
  <si>
    <t>LB00829</t>
  </si>
  <si>
    <t>O28279</t>
  </si>
  <si>
    <t>LB00830</t>
  </si>
  <si>
    <t>O24038</t>
  </si>
  <si>
    <t>LB00831</t>
  </si>
  <si>
    <t>O47693</t>
  </si>
  <si>
    <t>LB00832</t>
  </si>
  <si>
    <t>O48353</t>
  </si>
  <si>
    <t>LB00833</t>
  </si>
  <si>
    <t>O47702</t>
  </si>
  <si>
    <t>LB00834</t>
  </si>
  <si>
    <t>O72109</t>
  </si>
  <si>
    <t>LB00835</t>
  </si>
  <si>
    <t>B41764</t>
  </si>
  <si>
    <t>LB00836</t>
  </si>
  <si>
    <t>B91586</t>
  </si>
  <si>
    <t>LB00837</t>
  </si>
  <si>
    <t>B82082</t>
  </si>
  <si>
    <t>LB00838</t>
  </si>
  <si>
    <t>B86664</t>
  </si>
  <si>
    <t>LB00839</t>
  </si>
  <si>
    <t>O51027</t>
  </si>
  <si>
    <t>LB00840</t>
  </si>
  <si>
    <t>O77977</t>
  </si>
  <si>
    <t>LB00841</t>
  </si>
  <si>
    <t>O69727</t>
  </si>
  <si>
    <t>LB00842</t>
  </si>
  <si>
    <t>B60655</t>
  </si>
  <si>
    <t>LB00843</t>
  </si>
  <si>
    <t>O42628</t>
  </si>
  <si>
    <t>LB00844</t>
  </si>
  <si>
    <t>B52711</t>
  </si>
  <si>
    <t>LB00845</t>
  </si>
  <si>
    <t>LB00846</t>
  </si>
  <si>
    <t>O94057</t>
  </si>
  <si>
    <t>LB00847</t>
  </si>
  <si>
    <t>LB00848</t>
  </si>
  <si>
    <t>B56801</t>
  </si>
  <si>
    <t>LB00849</t>
  </si>
  <si>
    <t>B95016</t>
  </si>
  <si>
    <t>LB00850</t>
  </si>
  <si>
    <t>O84685</t>
  </si>
  <si>
    <t>LB00851</t>
  </si>
  <si>
    <t>O41971</t>
  </si>
  <si>
    <t>LB00852</t>
  </si>
  <si>
    <t>B48819</t>
  </si>
  <si>
    <t>LB00853</t>
  </si>
  <si>
    <t>O70600</t>
  </si>
  <si>
    <t>LB00854</t>
  </si>
  <si>
    <t>O91017</t>
  </si>
  <si>
    <t>LB00855</t>
  </si>
  <si>
    <t>B52946</t>
  </si>
  <si>
    <t>LB00856</t>
  </si>
  <si>
    <t>O96624</t>
  </si>
  <si>
    <t>LB00857</t>
  </si>
  <si>
    <t>O57221</t>
  </si>
  <si>
    <t>LB00858</t>
  </si>
  <si>
    <t>O51586</t>
  </si>
  <si>
    <t>LB00859</t>
  </si>
  <si>
    <t>O48276</t>
  </si>
  <si>
    <t>LB00860</t>
  </si>
  <si>
    <t>O54471</t>
  </si>
  <si>
    <t>LB00861</t>
  </si>
  <si>
    <t>B48299</t>
  </si>
  <si>
    <t>LB00862</t>
  </si>
  <si>
    <t>O16761</t>
  </si>
  <si>
    <t>LB00863</t>
  </si>
  <si>
    <t>B79453</t>
  </si>
  <si>
    <t>LB00864</t>
  </si>
  <si>
    <t>O67585</t>
  </si>
  <si>
    <t>LB00865</t>
  </si>
  <si>
    <t>O90099</t>
  </si>
  <si>
    <t>LB00866</t>
  </si>
  <si>
    <t>B92370</t>
  </si>
  <si>
    <t>LB00867</t>
  </si>
  <si>
    <t>B12703</t>
  </si>
  <si>
    <t>LB00868</t>
  </si>
  <si>
    <t>O36110</t>
  </si>
  <si>
    <t>LB00869</t>
  </si>
  <si>
    <t>O73422</t>
  </si>
  <si>
    <t>LB00870</t>
  </si>
  <si>
    <t>B99082</t>
  </si>
  <si>
    <t>LB00871</t>
  </si>
  <si>
    <t>O52548</t>
  </si>
  <si>
    <t>LB00872</t>
  </si>
  <si>
    <t>O16155</t>
  </si>
  <si>
    <t>LB00873</t>
  </si>
  <si>
    <t>O19458</t>
  </si>
  <si>
    <t>LB00874</t>
  </si>
  <si>
    <t>O47758</t>
  </si>
  <si>
    <t>LB00875</t>
  </si>
  <si>
    <t>O65582</t>
  </si>
  <si>
    <t>LB00876</t>
  </si>
  <si>
    <t>B38919</t>
  </si>
  <si>
    <t>LB00877</t>
  </si>
  <si>
    <t>O61406</t>
  </si>
  <si>
    <t>LB00878</t>
  </si>
  <si>
    <t>B43532</t>
  </si>
  <si>
    <t>LB00879</t>
  </si>
  <si>
    <t>B57060</t>
  </si>
  <si>
    <t>LB00880</t>
  </si>
  <si>
    <t>B90527</t>
  </si>
  <si>
    <t>LB00881</t>
  </si>
  <si>
    <t>O22792</t>
  </si>
  <si>
    <t>LB00882</t>
  </si>
  <si>
    <t>B74537</t>
  </si>
  <si>
    <t>LB00883</t>
  </si>
  <si>
    <t>B99057</t>
  </si>
  <si>
    <t>LB00884</t>
  </si>
  <si>
    <t>O76047</t>
  </si>
  <si>
    <t>LB00885</t>
  </si>
  <si>
    <t>B39191</t>
  </si>
  <si>
    <t>LB00886</t>
  </si>
  <si>
    <t>B61893</t>
  </si>
  <si>
    <t>LB00887</t>
  </si>
  <si>
    <t>B67295</t>
  </si>
  <si>
    <t>LB00888</t>
  </si>
  <si>
    <t>O80790</t>
  </si>
  <si>
    <t>LB00889</t>
  </si>
  <si>
    <t>O14552</t>
  </si>
  <si>
    <t>LB00890</t>
  </si>
  <si>
    <t>B70804</t>
  </si>
  <si>
    <t>LB00891</t>
  </si>
  <si>
    <t>O99634</t>
  </si>
  <si>
    <t>LB00892</t>
  </si>
  <si>
    <t>O70439</t>
  </si>
  <si>
    <t>LB00893</t>
  </si>
  <si>
    <t>B26306</t>
  </si>
  <si>
    <t>LB00894</t>
  </si>
  <si>
    <t>O25784</t>
  </si>
  <si>
    <t>LB00895</t>
  </si>
  <si>
    <t>B25286</t>
  </si>
  <si>
    <t>LB00896</t>
  </si>
  <si>
    <t>B71738</t>
  </si>
  <si>
    <t>LB00897</t>
  </si>
  <si>
    <t>B81498</t>
  </si>
  <si>
    <t>LB00898</t>
  </si>
  <si>
    <t>B36605</t>
  </si>
  <si>
    <t>LB00899</t>
  </si>
  <si>
    <t>B51188</t>
  </si>
  <si>
    <t>LB00900</t>
  </si>
  <si>
    <t>O32491</t>
  </si>
  <si>
    <t>LB00901</t>
  </si>
  <si>
    <t>B20315</t>
  </si>
  <si>
    <t>LB00902</t>
  </si>
  <si>
    <t>O34186</t>
  </si>
  <si>
    <t>LB00903</t>
  </si>
  <si>
    <t>O98835</t>
  </si>
  <si>
    <t>LB00904</t>
  </si>
  <si>
    <t>O70752</t>
  </si>
  <si>
    <t>LB00905</t>
  </si>
  <si>
    <t>B95459</t>
  </si>
  <si>
    <t>LB00906</t>
  </si>
  <si>
    <t>O78406</t>
  </si>
  <si>
    <t>LB00907</t>
  </si>
  <si>
    <t>O50857</t>
  </si>
  <si>
    <t>LB00908</t>
  </si>
  <si>
    <t>B41743</t>
  </si>
  <si>
    <t>LB00909</t>
  </si>
  <si>
    <t>B23986</t>
  </si>
  <si>
    <t>LB00910</t>
  </si>
  <si>
    <t>O19438</t>
  </si>
  <si>
    <t>LB00911</t>
  </si>
  <si>
    <t>O76674</t>
  </si>
  <si>
    <t>LB00912</t>
  </si>
  <si>
    <t>O31547</t>
  </si>
  <si>
    <t>LB00913</t>
  </si>
  <si>
    <t>O70879</t>
  </si>
  <si>
    <t>LB00914</t>
  </si>
  <si>
    <t>B61534</t>
  </si>
  <si>
    <t>LB00915</t>
  </si>
  <si>
    <t>B97001</t>
  </si>
  <si>
    <t>LB00916</t>
  </si>
  <si>
    <t>B65314</t>
  </si>
  <si>
    <t>LB00917</t>
  </si>
  <si>
    <t>B72109</t>
  </si>
  <si>
    <t>LB00918</t>
  </si>
  <si>
    <t>O51734</t>
  </si>
  <si>
    <t>LB00919</t>
  </si>
  <si>
    <t>B85060</t>
  </si>
  <si>
    <t>LB00920</t>
  </si>
  <si>
    <t>O81726</t>
  </si>
  <si>
    <t>LB00921</t>
  </si>
  <si>
    <t>O87205</t>
  </si>
  <si>
    <t>LB00922</t>
  </si>
  <si>
    <t>O69456</t>
  </si>
  <si>
    <t>LB00923</t>
  </si>
  <si>
    <t>O71187</t>
  </si>
  <si>
    <t>LB00924</t>
  </si>
  <si>
    <t>O41037</t>
  </si>
  <si>
    <t>LB00925</t>
  </si>
  <si>
    <t>O21047</t>
  </si>
  <si>
    <t>LB00926</t>
  </si>
  <si>
    <t>B22106</t>
  </si>
  <si>
    <t>LB00927</t>
  </si>
  <si>
    <t>O26409</t>
  </si>
  <si>
    <t>LB00928</t>
  </si>
  <si>
    <t>O72752</t>
  </si>
  <si>
    <t>LB00929</t>
  </si>
  <si>
    <t>B42093</t>
  </si>
  <si>
    <t>LB00930</t>
  </si>
  <si>
    <t>B65320</t>
  </si>
  <si>
    <t>LB00931</t>
  </si>
  <si>
    <t>O31452</t>
  </si>
  <si>
    <t>LB00932</t>
  </si>
  <si>
    <t>B58452</t>
  </si>
  <si>
    <t>LB00933</t>
  </si>
  <si>
    <t>B82225</t>
  </si>
  <si>
    <t>LB00934</t>
  </si>
  <si>
    <t>B56104</t>
  </si>
  <si>
    <t>LB00935</t>
  </si>
  <si>
    <t>B39754</t>
  </si>
  <si>
    <t>LB00936</t>
  </si>
  <si>
    <t>B12304</t>
  </si>
  <si>
    <t>LB00937</t>
  </si>
  <si>
    <t>O23495</t>
  </si>
  <si>
    <t>LB00938</t>
  </si>
  <si>
    <t>O41582</t>
  </si>
  <si>
    <t>LB00939</t>
  </si>
  <si>
    <t>O97706</t>
  </si>
  <si>
    <t>LB00940</t>
  </si>
  <si>
    <t>O13235</t>
  </si>
  <si>
    <t>LB00941</t>
  </si>
  <si>
    <t>O40663</t>
  </si>
  <si>
    <t>LB00942</t>
  </si>
  <si>
    <t>B20892</t>
  </si>
  <si>
    <t>LB00943</t>
  </si>
  <si>
    <t>B55488</t>
  </si>
  <si>
    <t>LB00944</t>
  </si>
  <si>
    <t>B55796</t>
  </si>
  <si>
    <t>LB00945</t>
  </si>
  <si>
    <t>O70487</t>
  </si>
  <si>
    <t>LB00946</t>
  </si>
  <si>
    <t>B80365</t>
  </si>
  <si>
    <t>LB00947</t>
  </si>
  <si>
    <t>B69652</t>
  </si>
  <si>
    <t>LB00948</t>
  </si>
  <si>
    <t>O78032</t>
  </si>
  <si>
    <t>LB00949</t>
  </si>
  <si>
    <t>B34243</t>
  </si>
  <si>
    <t>LB00950</t>
  </si>
  <si>
    <t>O56279</t>
  </si>
  <si>
    <t>LB00951</t>
  </si>
  <si>
    <t>O29552</t>
  </si>
  <si>
    <t>LB00952</t>
  </si>
  <si>
    <t>O59879</t>
  </si>
  <si>
    <t>LB00953</t>
  </si>
  <si>
    <t>B40458</t>
  </si>
  <si>
    <t>LB00954</t>
  </si>
  <si>
    <t>B27663</t>
  </si>
  <si>
    <t>LB00955</t>
  </si>
  <si>
    <t>B40823</t>
  </si>
  <si>
    <t>LB00956</t>
  </si>
  <si>
    <t>B50816</t>
  </si>
  <si>
    <t>LB00957</t>
  </si>
  <si>
    <t>B12650</t>
  </si>
  <si>
    <t>LB00958</t>
  </si>
  <si>
    <t>O28400</t>
  </si>
  <si>
    <t>LB00959</t>
  </si>
  <si>
    <t>O87450</t>
  </si>
  <si>
    <t>LB00960</t>
  </si>
  <si>
    <t>O77908</t>
  </si>
  <si>
    <t>LB00961</t>
  </si>
  <si>
    <t>B10882</t>
  </si>
  <si>
    <t>LB00962</t>
  </si>
  <si>
    <t>B25056</t>
  </si>
  <si>
    <t>LB00963</t>
  </si>
  <si>
    <t>B84565</t>
  </si>
  <si>
    <t>LB00964</t>
  </si>
  <si>
    <t>O53823</t>
  </si>
  <si>
    <t>LB00965</t>
  </si>
  <si>
    <t>B84344</t>
  </si>
  <si>
    <t>LB00966</t>
  </si>
  <si>
    <t>B10071</t>
  </si>
  <si>
    <t>LB00967</t>
  </si>
  <si>
    <t>O88709</t>
  </si>
  <si>
    <t>LB00968</t>
  </si>
  <si>
    <t>O27322</t>
  </si>
  <si>
    <t>LB00969</t>
  </si>
  <si>
    <t>O65283</t>
  </si>
  <si>
    <t>LB00970</t>
  </si>
  <si>
    <t>B69825</t>
  </si>
  <si>
    <t>LB00971</t>
  </si>
  <si>
    <t>O41844</t>
  </si>
  <si>
    <t>LB00972</t>
  </si>
  <si>
    <t>B60828</t>
  </si>
  <si>
    <t>LB00973</t>
  </si>
  <si>
    <t>O92218</t>
  </si>
  <si>
    <t>LB00974</t>
  </si>
  <si>
    <t>O70703</t>
  </si>
  <si>
    <t>LB00975</t>
  </si>
  <si>
    <t>O64281</t>
  </si>
  <si>
    <t>LB00976</t>
  </si>
  <si>
    <t>O74387</t>
  </si>
  <si>
    <t>LB00977</t>
  </si>
  <si>
    <t>B84215</t>
  </si>
  <si>
    <t>LB00978</t>
  </si>
  <si>
    <t>B59091</t>
  </si>
  <si>
    <t>LB00979</t>
  </si>
  <si>
    <t>O96354</t>
  </si>
  <si>
    <t>LB00980</t>
  </si>
  <si>
    <t>O79282</t>
  </si>
  <si>
    <t>LB00981</t>
  </si>
  <si>
    <t>B51455</t>
  </si>
  <si>
    <t>LB00982</t>
  </si>
  <si>
    <t>B87104</t>
  </si>
  <si>
    <t>LB00983</t>
  </si>
  <si>
    <t>O13101</t>
  </si>
  <si>
    <t>LB00984</t>
  </si>
  <si>
    <t>O36333</t>
  </si>
  <si>
    <t>LB00985</t>
  </si>
  <si>
    <t>B85182</t>
  </si>
  <si>
    <t>LB00986</t>
  </si>
  <si>
    <t>O82619</t>
  </si>
  <si>
    <t>LB00987</t>
  </si>
  <si>
    <t>B57336</t>
  </si>
  <si>
    <t>LB00988</t>
  </si>
  <si>
    <t>O15889</t>
  </si>
  <si>
    <t>LB00989</t>
  </si>
  <si>
    <t>B49585</t>
  </si>
  <si>
    <t>LB00990</t>
  </si>
  <si>
    <t>O42782</t>
  </si>
  <si>
    <t>LB00991</t>
  </si>
  <si>
    <t>O55909</t>
  </si>
  <si>
    <t>LB00992</t>
  </si>
  <si>
    <t>O44952</t>
  </si>
  <si>
    <t>LB00993</t>
  </si>
  <si>
    <t>B81746</t>
  </si>
  <si>
    <t>LB00994</t>
  </si>
  <si>
    <t>B71823</t>
  </si>
  <si>
    <t>LB00995</t>
  </si>
  <si>
    <t>O95686</t>
  </si>
  <si>
    <t>LB00996</t>
  </si>
  <si>
    <t>B53469</t>
  </si>
  <si>
    <t>LB00997</t>
  </si>
  <si>
    <t>B59114</t>
  </si>
  <si>
    <t>LB00998</t>
  </si>
  <si>
    <t>B59675</t>
  </si>
  <si>
    <t>LB00999</t>
  </si>
  <si>
    <t>O93464</t>
  </si>
  <si>
    <t>LB01000</t>
  </si>
  <si>
    <t>LB01001</t>
  </si>
  <si>
    <t>O33105</t>
  </si>
  <si>
    <t>LB01002</t>
  </si>
  <si>
    <t>O67881</t>
  </si>
  <si>
    <t>LB01003</t>
  </si>
  <si>
    <t>B32927</t>
  </si>
  <si>
    <t>LB01004</t>
  </si>
  <si>
    <t>O96552</t>
  </si>
  <si>
    <t>LB01005</t>
  </si>
  <si>
    <t>B91077</t>
  </si>
  <si>
    <t>LB01006</t>
  </si>
  <si>
    <t>O75404</t>
  </si>
  <si>
    <t>LB01007</t>
  </si>
  <si>
    <t>B73561</t>
  </si>
  <si>
    <t>LB01008</t>
  </si>
  <si>
    <t>O12215</t>
  </si>
  <si>
    <t>LB01009</t>
  </si>
  <si>
    <t>O27124</t>
  </si>
  <si>
    <t>LB01010</t>
  </si>
  <si>
    <t>B44813</t>
  </si>
  <si>
    <t>LB01011</t>
  </si>
  <si>
    <t>O95417</t>
  </si>
  <si>
    <t>LB01012</t>
  </si>
  <si>
    <t>B10384</t>
  </si>
  <si>
    <t>LB01013</t>
  </si>
  <si>
    <t>B96474</t>
  </si>
  <si>
    <t>LB01014</t>
  </si>
  <si>
    <t>B26559</t>
  </si>
  <si>
    <t>LB01015</t>
  </si>
  <si>
    <t>O75825</t>
  </si>
  <si>
    <t>LB01016</t>
  </si>
  <si>
    <t>B93406</t>
  </si>
  <si>
    <t>LB01017</t>
  </si>
  <si>
    <t>O23219</t>
  </si>
  <si>
    <t>LB01018</t>
  </si>
  <si>
    <t>O41908</t>
  </si>
  <si>
    <t>LB01019</t>
  </si>
  <si>
    <t>O75988</t>
  </si>
  <si>
    <t>LB01020</t>
  </si>
  <si>
    <t>B42029</t>
  </si>
  <si>
    <t>LB01021</t>
  </si>
  <si>
    <t>O56609</t>
  </si>
  <si>
    <t>LB01022</t>
  </si>
  <si>
    <t>O98767</t>
  </si>
  <si>
    <t>LB01023</t>
  </si>
  <si>
    <t>B37334</t>
  </si>
  <si>
    <t>LB01024</t>
  </si>
  <si>
    <t>O40063</t>
  </si>
  <si>
    <t>LB01025</t>
  </si>
  <si>
    <t>B69309</t>
  </si>
  <si>
    <t>LB01026</t>
  </si>
  <si>
    <t>O13839</t>
  </si>
  <si>
    <t>LB01027</t>
  </si>
  <si>
    <t>O30570</t>
  </si>
  <si>
    <t>LB01028</t>
  </si>
  <si>
    <t>B37247</t>
  </si>
  <si>
    <t>LB01029</t>
  </si>
  <si>
    <t>B11614</t>
  </si>
  <si>
    <t>LB01030</t>
  </si>
  <si>
    <t>O88812</t>
  </si>
  <si>
    <t>LB01031</t>
  </si>
  <si>
    <t>O82035</t>
  </si>
  <si>
    <t>LB01032</t>
  </si>
  <si>
    <t>B75390</t>
  </si>
  <si>
    <t>LB01033</t>
  </si>
  <si>
    <t>B79862</t>
  </si>
  <si>
    <t>LB01034</t>
  </si>
  <si>
    <t>O57949</t>
  </si>
  <si>
    <t>LB01035</t>
  </si>
  <si>
    <t>O23520</t>
  </si>
  <si>
    <t>LB01036</t>
  </si>
  <si>
    <t>O55560</t>
  </si>
  <si>
    <t>LB01037</t>
  </si>
  <si>
    <t>O26908</t>
  </si>
  <si>
    <t>LB01038</t>
  </si>
  <si>
    <t>B54886</t>
  </si>
  <si>
    <t>LB01039</t>
  </si>
  <si>
    <t>B91917</t>
  </si>
  <si>
    <t>LB01040</t>
  </si>
  <si>
    <t>O96768</t>
  </si>
  <si>
    <t>LB01041</t>
  </si>
  <si>
    <t>B91737</t>
  </si>
  <si>
    <t>LB01042</t>
  </si>
  <si>
    <t>O49824</t>
  </si>
  <si>
    <t>LB01043</t>
  </si>
  <si>
    <t>O25188</t>
  </si>
  <si>
    <t>LB01044</t>
  </si>
  <si>
    <t>O66923</t>
  </si>
  <si>
    <t>LB01045</t>
  </si>
  <si>
    <t>O17817</t>
  </si>
  <si>
    <t>LB01046</t>
  </si>
  <si>
    <t>O26525</t>
  </si>
  <si>
    <t>LB01047</t>
  </si>
  <si>
    <t>O88187</t>
  </si>
  <si>
    <t>LB01048</t>
  </si>
  <si>
    <t>B18582</t>
  </si>
  <si>
    <t>LB01049</t>
  </si>
  <si>
    <t>B86300</t>
  </si>
  <si>
    <t>LB01050</t>
  </si>
  <si>
    <t>O66498</t>
  </si>
  <si>
    <t>LB01051</t>
  </si>
  <si>
    <t>O15182</t>
  </si>
  <si>
    <t>LB01052</t>
  </si>
  <si>
    <t>B67143</t>
  </si>
  <si>
    <t>LB01053</t>
  </si>
  <si>
    <t>B46985</t>
  </si>
  <si>
    <t>LB01054</t>
  </si>
  <si>
    <t>B22864</t>
  </si>
  <si>
    <t>LB01055</t>
  </si>
  <si>
    <t>B71584</t>
  </si>
  <si>
    <t>LB01056</t>
  </si>
  <si>
    <t>O68542</t>
  </si>
  <si>
    <t>LB01057</t>
  </si>
  <si>
    <t>B85139</t>
  </si>
  <si>
    <t>LB01058</t>
  </si>
  <si>
    <t>O68184</t>
  </si>
  <si>
    <t>LB01059</t>
  </si>
  <si>
    <t>O78423</t>
  </si>
  <si>
    <t>LB01060</t>
  </si>
  <si>
    <t>B87241</t>
  </si>
  <si>
    <t>LB01061</t>
  </si>
  <si>
    <t>B77460</t>
  </si>
  <si>
    <t>LB01062</t>
  </si>
  <si>
    <t>B91965</t>
  </si>
  <si>
    <t>LB01063</t>
  </si>
  <si>
    <t>O82033</t>
  </si>
  <si>
    <t>LB01064</t>
  </si>
  <si>
    <t>O43671</t>
  </si>
  <si>
    <t>LB01065</t>
  </si>
  <si>
    <t>O50634</t>
  </si>
  <si>
    <t>LB01066</t>
  </si>
  <si>
    <t>B81747</t>
  </si>
  <si>
    <t>LB01067</t>
  </si>
  <si>
    <t>O76028</t>
  </si>
  <si>
    <t>LB01068</t>
  </si>
  <si>
    <t>O29869</t>
  </si>
  <si>
    <t>LB01069</t>
  </si>
  <si>
    <t>O54098</t>
  </si>
  <si>
    <t>LB01070</t>
  </si>
  <si>
    <t>B30823</t>
  </si>
  <si>
    <t>LB01071</t>
  </si>
  <si>
    <t>O58544</t>
  </si>
  <si>
    <t>LB01072</t>
  </si>
  <si>
    <t>O97886</t>
  </si>
  <si>
    <t>LB01073</t>
  </si>
  <si>
    <t>B27891</t>
  </si>
  <si>
    <t>LB01074</t>
  </si>
  <si>
    <t>O77763</t>
  </si>
  <si>
    <t>LB01075</t>
  </si>
  <si>
    <t>B52619</t>
  </si>
  <si>
    <t>LB01076</t>
  </si>
  <si>
    <t>O92587</t>
  </si>
  <si>
    <t>LB01077</t>
  </si>
  <si>
    <t>B65517</t>
  </si>
  <si>
    <t>LB01078</t>
  </si>
  <si>
    <t>B22928</t>
  </si>
  <si>
    <t>LB01079</t>
  </si>
  <si>
    <t>B97985</t>
  </si>
  <si>
    <t>LB01080</t>
  </si>
  <si>
    <t>B32686</t>
  </si>
  <si>
    <t>LB01081</t>
  </si>
  <si>
    <t>O21076</t>
  </si>
  <si>
    <t>LB01082</t>
  </si>
  <si>
    <t>B68335</t>
  </si>
  <si>
    <t>LB01083</t>
  </si>
  <si>
    <t>B97303</t>
  </si>
  <si>
    <t>LB01084</t>
  </si>
  <si>
    <t>O79631</t>
  </si>
  <si>
    <t>LB01085</t>
  </si>
  <si>
    <t>O52009</t>
  </si>
  <si>
    <t>LB01086</t>
  </si>
  <si>
    <t>O46407</t>
  </si>
  <si>
    <t>LB01087</t>
  </si>
  <si>
    <t>O39903</t>
  </si>
  <si>
    <t>LB01088</t>
  </si>
  <si>
    <t>O70367</t>
  </si>
  <si>
    <t>LB01089</t>
  </si>
  <si>
    <t>B25177</t>
  </si>
  <si>
    <t>LB01090</t>
  </si>
  <si>
    <t>O12895</t>
  </si>
  <si>
    <t>LB01091</t>
  </si>
  <si>
    <t>O26114</t>
  </si>
  <si>
    <t>LB01092</t>
  </si>
  <si>
    <t>O58703</t>
  </si>
  <si>
    <t>LB01093</t>
  </si>
  <si>
    <t>O37429</t>
  </si>
  <si>
    <t>LB01094</t>
  </si>
  <si>
    <t>B77934</t>
  </si>
  <si>
    <t>LB01095</t>
  </si>
  <si>
    <t>O78804</t>
  </si>
  <si>
    <t>LB01096</t>
  </si>
  <si>
    <t>LB01097</t>
  </si>
  <si>
    <t>O95762</t>
  </si>
  <si>
    <t>LB01098</t>
  </si>
  <si>
    <t>O40507</t>
  </si>
  <si>
    <t>LB01099</t>
  </si>
  <si>
    <t>B77531</t>
  </si>
  <si>
    <t>LB01100</t>
  </si>
  <si>
    <t>B81281</t>
  </si>
  <si>
    <t>LB01101</t>
  </si>
  <si>
    <t>B72402</t>
  </si>
  <si>
    <t>LB01102</t>
  </si>
  <si>
    <t>O16639</t>
  </si>
  <si>
    <t>LB01103</t>
  </si>
  <si>
    <t>O91806</t>
  </si>
  <si>
    <t>LB01104</t>
  </si>
  <si>
    <t>B90441</t>
  </si>
  <si>
    <t>LB01105</t>
  </si>
  <si>
    <t>B39046</t>
  </si>
  <si>
    <t>LB01106</t>
  </si>
  <si>
    <t>B73495</t>
  </si>
  <si>
    <t>LB01107</t>
  </si>
  <si>
    <t>B76994</t>
  </si>
  <si>
    <t>LB01108</t>
  </si>
  <si>
    <t>O94534</t>
  </si>
  <si>
    <t>LB01109</t>
  </si>
  <si>
    <t>B26857</t>
  </si>
  <si>
    <t>LB01110</t>
  </si>
  <si>
    <t>O75905</t>
  </si>
  <si>
    <t>LB01111</t>
  </si>
  <si>
    <t>B90589</t>
  </si>
  <si>
    <t>LB01112</t>
  </si>
  <si>
    <t>O24237</t>
  </si>
  <si>
    <t>LB01113</t>
  </si>
  <si>
    <t>O33355</t>
  </si>
  <si>
    <t>LB01114</t>
  </si>
  <si>
    <t>O68355</t>
  </si>
  <si>
    <t>LB01115</t>
  </si>
  <si>
    <t>O35856</t>
  </si>
  <si>
    <t>LB01116</t>
  </si>
  <si>
    <t>B21891</t>
  </si>
  <si>
    <t>LB01117</t>
  </si>
  <si>
    <t>B89886</t>
  </si>
  <si>
    <t>LB01118</t>
  </si>
  <si>
    <t>B45852</t>
  </si>
  <si>
    <t>LB01119</t>
  </si>
  <si>
    <t>O93238</t>
  </si>
  <si>
    <t>LB01120</t>
  </si>
  <si>
    <t>B37457</t>
  </si>
  <si>
    <t>LB01121</t>
  </si>
  <si>
    <t>O32275</t>
  </si>
  <si>
    <t>LB01122</t>
  </si>
  <si>
    <t>B43187</t>
  </si>
  <si>
    <t>LB01123</t>
  </si>
  <si>
    <t>O32830</t>
  </si>
  <si>
    <t>LB01124</t>
  </si>
  <si>
    <t>LB01125</t>
  </si>
  <si>
    <t>O81606</t>
  </si>
  <si>
    <t>LB01126</t>
  </si>
  <si>
    <t>B47057</t>
  </si>
  <si>
    <t>LB01127</t>
  </si>
  <si>
    <t>B27291</t>
  </si>
  <si>
    <t>LB01128</t>
  </si>
  <si>
    <t>B85690</t>
  </si>
  <si>
    <t>LB01129</t>
  </si>
  <si>
    <t>O84420</t>
  </si>
  <si>
    <t>LB01130</t>
  </si>
  <si>
    <t>B18226</t>
  </si>
  <si>
    <t>LB01131</t>
  </si>
  <si>
    <t>O44911</t>
  </si>
  <si>
    <t>LB01132</t>
  </si>
  <si>
    <t>B85210</t>
  </si>
  <si>
    <t>LB01133</t>
  </si>
  <si>
    <t>O35073</t>
  </si>
  <si>
    <t>LB01134</t>
  </si>
  <si>
    <t>O13008</t>
  </si>
  <si>
    <t>LB01135</t>
  </si>
  <si>
    <t>O91916</t>
  </si>
  <si>
    <t>LB01136</t>
  </si>
  <si>
    <t>O99777</t>
  </si>
  <si>
    <t>LB01137</t>
  </si>
  <si>
    <t>B75151</t>
  </si>
  <si>
    <t>LB01138</t>
  </si>
  <si>
    <t>B51731</t>
  </si>
  <si>
    <t>LB01139</t>
  </si>
  <si>
    <t>O93277</t>
  </si>
  <si>
    <t>LB01140</t>
  </si>
  <si>
    <t>O49301</t>
  </si>
  <si>
    <t>LB01141</t>
  </si>
  <si>
    <t>B35100</t>
  </si>
  <si>
    <t>LB01142</t>
  </si>
  <si>
    <t>B60357</t>
  </si>
  <si>
    <t>LB01143</t>
  </si>
  <si>
    <t>O54650</t>
  </si>
  <si>
    <t>LB01144</t>
  </si>
  <si>
    <t>B84095</t>
  </si>
  <si>
    <t>LB01145</t>
  </si>
  <si>
    <t>B81194</t>
  </si>
  <si>
    <t>LB01146</t>
  </si>
  <si>
    <t>B79830</t>
  </si>
  <si>
    <t>LB01147</t>
  </si>
  <si>
    <t>O52255</t>
  </si>
  <si>
    <t>LB01148</t>
  </si>
  <si>
    <t>B15609</t>
  </si>
  <si>
    <t>LB01149</t>
  </si>
  <si>
    <t>O61615</t>
  </si>
  <si>
    <t>LB01150</t>
  </si>
  <si>
    <t>B53302</t>
  </si>
  <si>
    <t>LB01151</t>
  </si>
  <si>
    <t>B57238</t>
  </si>
  <si>
    <t>LB01152</t>
  </si>
  <si>
    <t>B39242</t>
  </si>
  <si>
    <t>LB01153</t>
  </si>
  <si>
    <t>B25365</t>
  </si>
  <si>
    <t>LB01154</t>
  </si>
  <si>
    <t>B57805</t>
  </si>
  <si>
    <t>LB01155</t>
  </si>
  <si>
    <t>B40471</t>
  </si>
  <si>
    <t>LB01156</t>
  </si>
  <si>
    <t>O94254</t>
  </si>
  <si>
    <t>LB01157</t>
  </si>
  <si>
    <t>B47882</t>
  </si>
  <si>
    <t>LB01158</t>
  </si>
  <si>
    <t>LB01159</t>
  </si>
  <si>
    <t>B55803</t>
  </si>
  <si>
    <t>LB01160</t>
  </si>
  <si>
    <t>O15625</t>
  </si>
  <si>
    <t>LB01161</t>
  </si>
  <si>
    <t>O33879</t>
  </si>
  <si>
    <t>LB01162</t>
  </si>
  <si>
    <t>O69409</t>
  </si>
  <si>
    <t>LB01163</t>
  </si>
  <si>
    <t>B68830</t>
  </si>
  <si>
    <t>LB01164</t>
  </si>
  <si>
    <t>O13828</t>
  </si>
  <si>
    <t>LB01165</t>
  </si>
  <si>
    <t>B58252</t>
  </si>
  <si>
    <t>LB01166</t>
  </si>
  <si>
    <t>O40923</t>
  </si>
  <si>
    <t>LB01167</t>
  </si>
  <si>
    <t>B80058</t>
  </si>
  <si>
    <t>LB01168</t>
  </si>
  <si>
    <t>O47667</t>
  </si>
  <si>
    <t>LB01169</t>
  </si>
  <si>
    <t>B48407</t>
  </si>
  <si>
    <t>LB01170</t>
  </si>
  <si>
    <t>O58565</t>
  </si>
  <si>
    <t>LB01171</t>
  </si>
  <si>
    <t>O69375</t>
  </si>
  <si>
    <t>LB01172</t>
  </si>
  <si>
    <t>B16644</t>
  </si>
  <si>
    <t>LB01173</t>
  </si>
  <si>
    <t>O75935</t>
  </si>
  <si>
    <t>LB01174</t>
  </si>
  <si>
    <t>B24986</t>
  </si>
  <si>
    <t>LB01175</t>
  </si>
  <si>
    <t>O20713</t>
  </si>
  <si>
    <t>LB01176</t>
  </si>
  <si>
    <t>O71175</t>
  </si>
  <si>
    <t>LB01177</t>
  </si>
  <si>
    <t>B57943</t>
  </si>
  <si>
    <t>LB01178</t>
  </si>
  <si>
    <t>O92319</t>
  </si>
  <si>
    <t>LB01179</t>
  </si>
  <si>
    <t>O94206</t>
  </si>
  <si>
    <t>LB01180</t>
  </si>
  <si>
    <t>B78409</t>
  </si>
  <si>
    <t>LB01181</t>
  </si>
  <si>
    <t>B93846</t>
  </si>
  <si>
    <t>LB01182</t>
  </si>
  <si>
    <t>B75828</t>
  </si>
  <si>
    <t>LB01183</t>
  </si>
  <si>
    <t>B71901</t>
  </si>
  <si>
    <t>LB01184</t>
  </si>
  <si>
    <t>B65111</t>
  </si>
  <si>
    <t>LB01185</t>
  </si>
  <si>
    <t>O86220</t>
  </si>
  <si>
    <t>LB01186</t>
  </si>
  <si>
    <t>O83993</t>
  </si>
  <si>
    <t>LB01187</t>
  </si>
  <si>
    <t>O68422</t>
  </si>
  <si>
    <t>LB01188</t>
  </si>
  <si>
    <t>O14583</t>
  </si>
  <si>
    <t>LB01189</t>
  </si>
  <si>
    <t>B53034</t>
  </si>
  <si>
    <t>LB01190</t>
  </si>
  <si>
    <t>O98658</t>
  </si>
  <si>
    <t>LB01191</t>
  </si>
  <si>
    <t>B81753</t>
  </si>
  <si>
    <t>LB01192</t>
  </si>
  <si>
    <t>O73004</t>
  </si>
  <si>
    <t>LB01193</t>
  </si>
  <si>
    <t>O24178</t>
  </si>
  <si>
    <t>LB01194</t>
  </si>
  <si>
    <t>B84027</t>
  </si>
  <si>
    <t>LB01195</t>
  </si>
  <si>
    <t>B97912</t>
  </si>
  <si>
    <t>LB01196</t>
  </si>
  <si>
    <t>O38408</t>
  </si>
  <si>
    <t>LB01197</t>
  </si>
  <si>
    <t>O55351</t>
  </si>
  <si>
    <t>LB01198</t>
  </si>
  <si>
    <t>O22379</t>
  </si>
  <si>
    <t>LB01199</t>
  </si>
  <si>
    <t>B67631</t>
  </si>
  <si>
    <t>LB01200</t>
  </si>
  <si>
    <t>B55958</t>
  </si>
  <si>
    <t>LB01201</t>
  </si>
  <si>
    <t>O19226</t>
  </si>
  <si>
    <t>LB01202</t>
  </si>
  <si>
    <t>B71434</t>
  </si>
  <si>
    <t>LB01203</t>
  </si>
  <si>
    <t>O61276</t>
  </si>
  <si>
    <t>LB01204</t>
  </si>
  <si>
    <t>B96667</t>
  </si>
  <si>
    <t>LB01205</t>
  </si>
  <si>
    <t>O59192</t>
  </si>
  <si>
    <t>LB01206</t>
  </si>
  <si>
    <t>O25098</t>
  </si>
  <si>
    <t>LB01207</t>
  </si>
  <si>
    <t>B61022</t>
  </si>
  <si>
    <t>LB01208</t>
  </si>
  <si>
    <t>O60183</t>
  </si>
  <si>
    <t>LB01209</t>
  </si>
  <si>
    <t>B71302</t>
  </si>
  <si>
    <t>LB01210</t>
  </si>
  <si>
    <t>O66225</t>
  </si>
  <si>
    <t>LB01211</t>
  </si>
  <si>
    <t>O33301</t>
  </si>
  <si>
    <t>LB01212</t>
  </si>
  <si>
    <t>B41740</t>
  </si>
  <si>
    <t>LB01213</t>
  </si>
  <si>
    <t>O87432</t>
  </si>
  <si>
    <t>LB01214</t>
  </si>
  <si>
    <t>O90776</t>
  </si>
  <si>
    <t>LB01215</t>
  </si>
  <si>
    <t>O60703</t>
  </si>
  <si>
    <t>LB01216</t>
  </si>
  <si>
    <t>O34993</t>
  </si>
  <si>
    <t>LB01217</t>
  </si>
  <si>
    <t>B11778</t>
  </si>
  <si>
    <t>LB01218</t>
  </si>
  <si>
    <t>B27012</t>
  </si>
  <si>
    <t>LB01219</t>
  </si>
  <si>
    <t>B27625</t>
  </si>
  <si>
    <t>LB01220</t>
  </si>
  <si>
    <t>B81995</t>
  </si>
  <si>
    <t>LB01221</t>
  </si>
  <si>
    <t>O57329</t>
  </si>
  <si>
    <t>LB01222</t>
  </si>
  <si>
    <t>B54696</t>
  </si>
  <si>
    <t>LB01223</t>
  </si>
  <si>
    <t>B96088</t>
  </si>
  <si>
    <t>LB01224</t>
  </si>
  <si>
    <t>B58996</t>
  </si>
  <si>
    <t>LB01225</t>
  </si>
  <si>
    <t>O46380</t>
  </si>
  <si>
    <t>LB01226</t>
  </si>
  <si>
    <t>O23387</t>
  </si>
  <si>
    <t>LB01227</t>
  </si>
  <si>
    <t>O98994</t>
  </si>
  <si>
    <t>LB01228</t>
  </si>
  <si>
    <t>B37165</t>
  </si>
  <si>
    <t>LB01229</t>
  </si>
  <si>
    <t>O89413</t>
  </si>
  <si>
    <t>LB01230</t>
  </si>
  <si>
    <t>O75744</t>
  </si>
  <si>
    <t>LB01231</t>
  </si>
  <si>
    <t>O18841</t>
  </si>
  <si>
    <t>LB01232</t>
  </si>
  <si>
    <t>B85251</t>
  </si>
  <si>
    <t>LB01233</t>
  </si>
  <si>
    <t>O21308</t>
  </si>
  <si>
    <t>LB01234</t>
  </si>
  <si>
    <t>B14470</t>
  </si>
  <si>
    <t>LB01235</t>
  </si>
  <si>
    <t>B31984</t>
  </si>
  <si>
    <t>LB01236</t>
  </si>
  <si>
    <t>B34891</t>
  </si>
  <si>
    <t>LB01237</t>
  </si>
  <si>
    <t>B95976</t>
  </si>
  <si>
    <t>LB01238</t>
  </si>
  <si>
    <t>O95271</t>
  </si>
  <si>
    <t>LB01239</t>
  </si>
  <si>
    <t>O45635</t>
  </si>
  <si>
    <t>LB01240</t>
  </si>
  <si>
    <t>B98785</t>
  </si>
  <si>
    <t>LB01241</t>
  </si>
  <si>
    <t>O89268</t>
  </si>
  <si>
    <t>LB01242</t>
  </si>
  <si>
    <t>O15846</t>
  </si>
  <si>
    <t>LB01243</t>
  </si>
  <si>
    <t>B98365</t>
  </si>
  <si>
    <t>LB01244</t>
  </si>
  <si>
    <t>O42399</t>
  </si>
  <si>
    <t>LB01245</t>
  </si>
  <si>
    <t>B97638</t>
  </si>
  <si>
    <t>LB01246</t>
  </si>
  <si>
    <t>O44125</t>
  </si>
  <si>
    <t>LB01247</t>
  </si>
  <si>
    <t>O30783</t>
  </si>
  <si>
    <t>LB01248</t>
  </si>
  <si>
    <t>B28232</t>
  </si>
  <si>
    <t>LB01249</t>
  </si>
  <si>
    <t>O15902</t>
  </si>
  <si>
    <t>LB01250</t>
  </si>
  <si>
    <t>B77622</t>
  </si>
  <si>
    <t>LB01251</t>
  </si>
  <si>
    <t>O32559</t>
  </si>
  <si>
    <t>LB01252</t>
  </si>
  <si>
    <t>B29575</t>
  </si>
  <si>
    <t>LB01253</t>
  </si>
  <si>
    <t>B71956</t>
  </si>
  <si>
    <t>LB01254</t>
  </si>
  <si>
    <t>B38066</t>
  </si>
  <si>
    <t>LB01255</t>
  </si>
  <si>
    <t>O20924</t>
  </si>
  <si>
    <t>LB01256</t>
  </si>
  <si>
    <t>B29752</t>
  </si>
  <si>
    <t>LB01257</t>
  </si>
  <si>
    <t>O20459</t>
  </si>
  <si>
    <t>LB01258</t>
  </si>
  <si>
    <t>B15730</t>
  </si>
  <si>
    <t>LB01259</t>
  </si>
  <si>
    <t>O39453</t>
  </si>
  <si>
    <t>LB01260</t>
  </si>
  <si>
    <t>B42968</t>
  </si>
  <si>
    <t>LB01261</t>
  </si>
  <si>
    <t>O40173</t>
  </si>
  <si>
    <t>LB01262</t>
  </si>
  <si>
    <t>B57218</t>
  </si>
  <si>
    <t>LB01263</t>
  </si>
  <si>
    <t>B14864</t>
  </si>
  <si>
    <t>LB01264</t>
  </si>
  <si>
    <t>B44357</t>
  </si>
  <si>
    <t>LB01265</t>
  </si>
  <si>
    <t>O99019</t>
  </si>
  <si>
    <t>LB01266</t>
  </si>
  <si>
    <t>B93170</t>
  </si>
  <si>
    <t>LB01267</t>
  </si>
  <si>
    <t>B49611</t>
  </si>
  <si>
    <t>LB01268</t>
  </si>
  <si>
    <t>B91491</t>
  </si>
  <si>
    <t>LB01269</t>
  </si>
  <si>
    <t>B70068</t>
  </si>
  <si>
    <t>LB01270</t>
  </si>
  <si>
    <t>O35152</t>
  </si>
  <si>
    <t>LB01271</t>
  </si>
  <si>
    <t>B36417</t>
  </si>
  <si>
    <t>LB01272</t>
  </si>
  <si>
    <t>O27883</t>
  </si>
  <si>
    <t>LB01273</t>
  </si>
  <si>
    <t>O22399</t>
  </si>
  <si>
    <t>LB01274</t>
  </si>
  <si>
    <t>O25898</t>
  </si>
  <si>
    <t>LB01275</t>
  </si>
  <si>
    <t>B38653</t>
  </si>
  <si>
    <t>LB01276</t>
  </si>
  <si>
    <t>O39418</t>
  </si>
  <si>
    <t>LB01277</t>
  </si>
  <si>
    <t>O70895</t>
  </si>
  <si>
    <t>LB01278</t>
  </si>
  <si>
    <t>O70757</t>
  </si>
  <si>
    <t>LB01279</t>
  </si>
  <si>
    <t>O82387</t>
  </si>
  <si>
    <t>LB01280</t>
  </si>
  <si>
    <t>B29185</t>
  </si>
  <si>
    <t>LB01281</t>
  </si>
  <si>
    <t>O36500</t>
  </si>
  <si>
    <t>LB01282</t>
  </si>
  <si>
    <t>B82446</t>
  </si>
  <si>
    <t>LB01283</t>
  </si>
  <si>
    <t>O98224</t>
  </si>
  <si>
    <t>LB01284</t>
  </si>
  <si>
    <t>B73440</t>
  </si>
  <si>
    <t>LB01285</t>
  </si>
  <si>
    <t>O15145</t>
  </si>
  <si>
    <t>LB01286</t>
  </si>
  <si>
    <t>B56022</t>
  </si>
  <si>
    <t>LB01287</t>
  </si>
  <si>
    <t>B18881</t>
  </si>
  <si>
    <t>LB01288</t>
  </si>
  <si>
    <t>O43953</t>
  </si>
  <si>
    <t>LB01289</t>
  </si>
  <si>
    <t>O91295</t>
  </si>
  <si>
    <t>LB01290</t>
  </si>
  <si>
    <t>B94110</t>
  </si>
  <si>
    <t>LB01291</t>
  </si>
  <si>
    <t>O58821</t>
  </si>
  <si>
    <t>LB01292</t>
  </si>
  <si>
    <t>O59054</t>
  </si>
  <si>
    <t>LB01293</t>
  </si>
  <si>
    <t>B23699</t>
  </si>
  <si>
    <t>LB01294</t>
  </si>
  <si>
    <t>B90981</t>
  </si>
  <si>
    <t>LB01295</t>
  </si>
  <si>
    <t>B70587</t>
  </si>
  <si>
    <t>LB01296</t>
  </si>
  <si>
    <t>B13496</t>
  </si>
  <si>
    <t>LB01297</t>
  </si>
  <si>
    <t>B76074</t>
  </si>
  <si>
    <t>LB01298</t>
  </si>
  <si>
    <t>B72941</t>
  </si>
  <si>
    <t>LB01299</t>
  </si>
  <si>
    <t>O39349</t>
  </si>
  <si>
    <t>LB01300</t>
  </si>
  <si>
    <t>O99944</t>
  </si>
  <si>
    <t>LB01301</t>
  </si>
  <si>
    <t>B72986</t>
  </si>
  <si>
    <t>LB01302</t>
  </si>
  <si>
    <t>O50683</t>
  </si>
  <si>
    <t>LB01303</t>
  </si>
  <si>
    <t>B91922</t>
  </si>
  <si>
    <t>LB01304</t>
  </si>
  <si>
    <t>B65231</t>
  </si>
  <si>
    <t>LB01305</t>
  </si>
  <si>
    <t>B41129</t>
  </si>
  <si>
    <t>LB01306</t>
  </si>
  <si>
    <t>LB01307</t>
  </si>
  <si>
    <t>B72887</t>
  </si>
  <si>
    <t>LB01308</t>
  </si>
  <si>
    <t>B84687</t>
  </si>
  <si>
    <t>LB01309</t>
  </si>
  <si>
    <t>O22382</t>
  </si>
  <si>
    <t>LB01310</t>
  </si>
  <si>
    <t>O36006</t>
  </si>
  <si>
    <t>LB01311</t>
  </si>
  <si>
    <t>LB01312</t>
  </si>
  <si>
    <t>O94303</t>
  </si>
  <si>
    <t>LB01313</t>
  </si>
  <si>
    <t>B22523</t>
  </si>
  <si>
    <t>LB01314</t>
  </si>
  <si>
    <t>B28937</t>
  </si>
  <si>
    <t>LB01315</t>
  </si>
  <si>
    <t>O88351</t>
  </si>
  <si>
    <t>LB01316</t>
  </si>
  <si>
    <t>B12287</t>
  </si>
  <si>
    <t>LB01317</t>
  </si>
  <si>
    <t>O77978</t>
  </si>
  <si>
    <t>LB01318</t>
  </si>
  <si>
    <t>O63495</t>
  </si>
  <si>
    <t>LB01319</t>
  </si>
  <si>
    <t>B49741</t>
  </si>
  <si>
    <t>LB01320</t>
  </si>
  <si>
    <t>B13939</t>
  </si>
  <si>
    <t>LB01321</t>
  </si>
  <si>
    <t>B33356</t>
  </si>
  <si>
    <t>LB01322</t>
  </si>
  <si>
    <t>B64958</t>
  </si>
  <si>
    <t>LB01323</t>
  </si>
  <si>
    <t>B95703</t>
  </si>
  <si>
    <t>LB01324</t>
  </si>
  <si>
    <t>O18130</t>
  </si>
  <si>
    <t>LB01325</t>
  </si>
  <si>
    <t>B19735</t>
  </si>
  <si>
    <t>LB01326</t>
  </si>
  <si>
    <t>B70532</t>
  </si>
  <si>
    <t>LB01327</t>
  </si>
  <si>
    <t>O15760</t>
  </si>
  <si>
    <t>LB01328</t>
  </si>
  <si>
    <t>B92886</t>
  </si>
  <si>
    <t>LB01329</t>
  </si>
  <si>
    <t>B13883</t>
  </si>
  <si>
    <t>LB01330</t>
  </si>
  <si>
    <t>B14510</t>
  </si>
  <si>
    <t>LB01331</t>
  </si>
  <si>
    <t>O95612</t>
  </si>
  <si>
    <t>LB01332</t>
  </si>
  <si>
    <t>O84887</t>
  </si>
  <si>
    <t>LB01333</t>
  </si>
  <si>
    <t>O40996</t>
  </si>
  <si>
    <t>LB01334</t>
  </si>
  <si>
    <t>B57723</t>
  </si>
  <si>
    <t>LB01335</t>
  </si>
  <si>
    <t>B85313</t>
  </si>
  <si>
    <t>LB01336</t>
  </si>
  <si>
    <t>B78756</t>
  </si>
  <si>
    <t>LB01337</t>
  </si>
  <si>
    <t>B53714</t>
  </si>
  <si>
    <t>LB01338</t>
  </si>
  <si>
    <t>O46436</t>
  </si>
  <si>
    <t>LB01339</t>
  </si>
  <si>
    <t>B86465</t>
  </si>
  <si>
    <t>LB01340</t>
  </si>
  <si>
    <t>O63133</t>
  </si>
  <si>
    <t>LB01341</t>
  </si>
  <si>
    <t>B62160</t>
  </si>
  <si>
    <t>LB01342</t>
  </si>
  <si>
    <t>O41585</t>
  </si>
  <si>
    <t>LB01343</t>
  </si>
  <si>
    <t>B43054</t>
  </si>
  <si>
    <t>LB01344</t>
  </si>
  <si>
    <t>O96147</t>
  </si>
  <si>
    <t>LB01345</t>
  </si>
  <si>
    <t>B20016</t>
  </si>
  <si>
    <t>LB01346</t>
  </si>
  <si>
    <t>LB01347</t>
  </si>
  <si>
    <t>B69152</t>
  </si>
  <si>
    <t>LB01348</t>
  </si>
  <si>
    <t>O31874</t>
  </si>
  <si>
    <t>LB01349</t>
  </si>
  <si>
    <t>O23035</t>
  </si>
  <si>
    <t>LB01350</t>
  </si>
  <si>
    <t>O98789</t>
  </si>
  <si>
    <t>LB01351</t>
  </si>
  <si>
    <t>O93401</t>
  </si>
  <si>
    <t>LB01352</t>
  </si>
  <si>
    <t>O40933</t>
  </si>
  <si>
    <t>LB01353</t>
  </si>
  <si>
    <t>B28918</t>
  </si>
  <si>
    <t>LB01354</t>
  </si>
  <si>
    <t>O97763</t>
  </si>
  <si>
    <t>LB01355</t>
  </si>
  <si>
    <t>B64445</t>
  </si>
  <si>
    <t>LB01356</t>
  </si>
  <si>
    <t>B40789</t>
  </si>
  <si>
    <t>LB01357</t>
  </si>
  <si>
    <t>O33383</t>
  </si>
  <si>
    <t>LB01358</t>
  </si>
  <si>
    <t>B76056</t>
  </si>
  <si>
    <t>LB01359</t>
  </si>
  <si>
    <t>O16115</t>
  </si>
  <si>
    <t>LB01360</t>
  </si>
  <si>
    <t>B33201</t>
  </si>
  <si>
    <t>LB01361</t>
  </si>
  <si>
    <t>O78019</t>
  </si>
  <si>
    <t>LB01362</t>
  </si>
  <si>
    <t>O97438</t>
  </si>
  <si>
    <t>LB01363</t>
  </si>
  <si>
    <t>O59780</t>
  </si>
  <si>
    <t>LB01364</t>
  </si>
  <si>
    <t>O99487</t>
  </si>
  <si>
    <t>LB01365</t>
  </si>
  <si>
    <t>B61216</t>
  </si>
  <si>
    <t>LB01366</t>
  </si>
  <si>
    <t>O38704</t>
  </si>
  <si>
    <t>LB01367</t>
  </si>
  <si>
    <t>B69088</t>
  </si>
  <si>
    <t>LB01368</t>
  </si>
  <si>
    <t>O53172</t>
  </si>
  <si>
    <t>LB01369</t>
  </si>
  <si>
    <t>O23866</t>
  </si>
  <si>
    <t>LB01370</t>
  </si>
  <si>
    <t>B79850</t>
  </si>
  <si>
    <t>LB01371</t>
  </si>
  <si>
    <t>O37903</t>
  </si>
  <si>
    <t>LB01372</t>
  </si>
  <si>
    <t>B34975</t>
  </si>
  <si>
    <t>LB01373</t>
  </si>
  <si>
    <t>B54112</t>
  </si>
  <si>
    <t>LB01374</t>
  </si>
  <si>
    <t>B43565</t>
  </si>
  <si>
    <t>LB01375</t>
  </si>
  <si>
    <t>O17537</t>
  </si>
  <si>
    <t>LB01376</t>
  </si>
  <si>
    <t>B96928</t>
  </si>
  <si>
    <t>LB01377</t>
  </si>
  <si>
    <t>B12455</t>
  </si>
  <si>
    <t>LB01378</t>
  </si>
  <si>
    <t>O34251</t>
  </si>
  <si>
    <t>LB01379</t>
  </si>
  <si>
    <t>B42726</t>
  </si>
  <si>
    <t>LB01380</t>
  </si>
  <si>
    <t>O79137</t>
  </si>
  <si>
    <t>LB01381</t>
  </si>
  <si>
    <t>B55826</t>
  </si>
  <si>
    <t>LB01382</t>
  </si>
  <si>
    <t>O88901</t>
  </si>
  <si>
    <t>LB01383</t>
  </si>
  <si>
    <t>B14116</t>
  </si>
  <si>
    <t>LB01384</t>
  </si>
  <si>
    <t>O78507</t>
  </si>
  <si>
    <t>LB01385</t>
  </si>
  <si>
    <t>B42250</t>
  </si>
  <si>
    <t>LB01386</t>
  </si>
  <si>
    <t>B25224</t>
  </si>
  <si>
    <t>LB01387</t>
  </si>
  <si>
    <t>LB01388</t>
  </si>
  <si>
    <t>B72846</t>
  </si>
  <si>
    <t>LB01389</t>
  </si>
  <si>
    <t>O71382</t>
  </si>
  <si>
    <t>LB01390</t>
  </si>
  <si>
    <t>O54875</t>
  </si>
  <si>
    <t>LB01391</t>
  </si>
  <si>
    <t>B93402</t>
  </si>
  <si>
    <t>LB01392</t>
  </si>
  <si>
    <t>O41590</t>
  </si>
  <si>
    <t>LB01393</t>
  </si>
  <si>
    <t>B87120</t>
  </si>
  <si>
    <t>LB01394</t>
  </si>
  <si>
    <t>O98710</t>
  </si>
  <si>
    <t>LB01395</t>
  </si>
  <si>
    <t>LB01396</t>
  </si>
  <si>
    <t>O56921</t>
  </si>
  <si>
    <t>LB01397</t>
  </si>
  <si>
    <t>B34886</t>
  </si>
  <si>
    <t>LB01398</t>
  </si>
  <si>
    <t>B28356</t>
  </si>
  <si>
    <t>LB01399</t>
  </si>
  <si>
    <t>B46581</t>
  </si>
  <si>
    <t>LB01400</t>
  </si>
  <si>
    <t>B69943</t>
  </si>
  <si>
    <t>LB01401</t>
  </si>
  <si>
    <t>O90566</t>
  </si>
  <si>
    <t>LB01402</t>
  </si>
  <si>
    <t>O63094</t>
  </si>
  <si>
    <t>LB01403</t>
  </si>
  <si>
    <t>B66415</t>
  </si>
  <si>
    <t>LB01404</t>
  </si>
  <si>
    <t>O91955</t>
  </si>
  <si>
    <t>LB01405</t>
  </si>
  <si>
    <t>LB01406</t>
  </si>
  <si>
    <t>B98351</t>
  </si>
  <si>
    <t>LB01407</t>
  </si>
  <si>
    <t>B43631</t>
  </si>
  <si>
    <t>LB01408</t>
  </si>
  <si>
    <t>B56284</t>
  </si>
  <si>
    <t>LB01409</t>
  </si>
  <si>
    <t>O40130</t>
  </si>
  <si>
    <t>LB01410</t>
  </si>
  <si>
    <t>B16172</t>
  </si>
  <si>
    <t>LB01411</t>
  </si>
  <si>
    <t>B30327</t>
  </si>
  <si>
    <t>LB01412</t>
  </si>
  <si>
    <t>O72185</t>
  </si>
  <si>
    <t>LB01413</t>
  </si>
  <si>
    <t>O98614</t>
  </si>
  <si>
    <t>LB01414</t>
  </si>
  <si>
    <t>O35583</t>
  </si>
  <si>
    <t>LB01415</t>
  </si>
  <si>
    <t>B37301</t>
  </si>
  <si>
    <t>LB01416</t>
  </si>
  <si>
    <t>O22585</t>
  </si>
  <si>
    <t>LB01417</t>
  </si>
  <si>
    <t>B61116</t>
  </si>
  <si>
    <t>LB01418</t>
  </si>
  <si>
    <t>B58184</t>
  </si>
  <si>
    <t>LB01419</t>
  </si>
  <si>
    <t>O91685</t>
  </si>
  <si>
    <t>LB01420</t>
  </si>
  <si>
    <t>B14909</t>
  </si>
  <si>
    <t>LB01421</t>
  </si>
  <si>
    <t>B88752</t>
  </si>
  <si>
    <t>LB01422</t>
  </si>
  <si>
    <t>O43198</t>
  </si>
  <si>
    <t>LB01423</t>
  </si>
  <si>
    <t>O60816</t>
  </si>
  <si>
    <t>LB01424</t>
  </si>
  <si>
    <t>B28744</t>
  </si>
  <si>
    <t>LB01425</t>
  </si>
  <si>
    <t>O44531</t>
  </si>
  <si>
    <t>LB01426</t>
  </si>
  <si>
    <t>B15404</t>
  </si>
  <si>
    <t>LB01427</t>
  </si>
  <si>
    <t>B21367</t>
  </si>
  <si>
    <t>LB01428</t>
  </si>
  <si>
    <t>B63290</t>
  </si>
  <si>
    <t>LB01429</t>
  </si>
  <si>
    <t>B25029</t>
  </si>
  <si>
    <t>LB01430</t>
  </si>
  <si>
    <t>O46824</t>
  </si>
  <si>
    <t>LB01431</t>
  </si>
  <si>
    <t>B19824</t>
  </si>
  <si>
    <t>LB01432</t>
  </si>
  <si>
    <t>O18224</t>
  </si>
  <si>
    <t>LB01433</t>
  </si>
  <si>
    <t>O40553</t>
  </si>
  <si>
    <t>LB01434</t>
  </si>
  <si>
    <t>B65445</t>
  </si>
  <si>
    <t>LB01435</t>
  </si>
  <si>
    <t>O19472</t>
  </si>
  <si>
    <t>LB01436</t>
  </si>
  <si>
    <t>B29181</t>
  </si>
  <si>
    <t>LB01437</t>
  </si>
  <si>
    <t>O12227</t>
  </si>
  <si>
    <t>LB01438</t>
  </si>
  <si>
    <t>B69606</t>
  </si>
  <si>
    <t>LB01439</t>
  </si>
  <si>
    <t>B46243</t>
  </si>
  <si>
    <t>LB01440</t>
  </si>
  <si>
    <t>B43615</t>
  </si>
  <si>
    <t>LB01441</t>
  </si>
  <si>
    <t>B63005</t>
  </si>
  <si>
    <t>LB01442</t>
  </si>
  <si>
    <t>O96686</t>
  </si>
  <si>
    <t>LB01443</t>
  </si>
  <si>
    <t>LB01444</t>
  </si>
  <si>
    <t>B16362</t>
  </si>
  <si>
    <t>LB01445</t>
  </si>
  <si>
    <t>O59762</t>
  </si>
  <si>
    <t>LB01446</t>
  </si>
  <si>
    <t>B57984</t>
  </si>
  <si>
    <t>LB01447</t>
  </si>
  <si>
    <t>B68228</t>
  </si>
  <si>
    <t>LB01448</t>
  </si>
  <si>
    <t>B24652</t>
  </si>
  <si>
    <t>LB01449</t>
  </si>
  <si>
    <t>B98970</t>
  </si>
  <si>
    <t>LB01450</t>
  </si>
  <si>
    <t>O75546</t>
  </si>
  <si>
    <t>LB01451</t>
  </si>
  <si>
    <t>O40385</t>
  </si>
  <si>
    <t>LB01452</t>
  </si>
  <si>
    <t>B90724</t>
  </si>
  <si>
    <t>LB01453</t>
  </si>
  <si>
    <t>B53357</t>
  </si>
  <si>
    <t>LB01454</t>
  </si>
  <si>
    <t>B96077</t>
  </si>
  <si>
    <t>LB01455</t>
  </si>
  <si>
    <t>O89045</t>
  </si>
  <si>
    <t>LB01456</t>
  </si>
  <si>
    <t>O93722</t>
  </si>
  <si>
    <t>LB01457</t>
  </si>
  <si>
    <t>LB01458</t>
  </si>
  <si>
    <t>O53817</t>
  </si>
  <si>
    <t>LB01459</t>
  </si>
  <si>
    <t>B51642</t>
  </si>
  <si>
    <t>LB01460</t>
  </si>
  <si>
    <t>O69215</t>
  </si>
  <si>
    <t>LB01461</t>
  </si>
  <si>
    <t>O58245</t>
  </si>
  <si>
    <t>LB01462</t>
  </si>
  <si>
    <t>O46698</t>
  </si>
  <si>
    <t>LB01463</t>
  </si>
  <si>
    <t>O14259</t>
  </si>
  <si>
    <t>LB01464</t>
  </si>
  <si>
    <t>O32606</t>
  </si>
  <si>
    <t>LB01465</t>
  </si>
  <si>
    <t>O76932</t>
  </si>
  <si>
    <t>LB01466</t>
  </si>
  <si>
    <t>O23929</t>
  </si>
  <si>
    <t>LB01467</t>
  </si>
  <si>
    <t>B29939</t>
  </si>
  <si>
    <t>LB01468</t>
  </si>
  <si>
    <t>B19540</t>
  </si>
  <si>
    <t>LB01469</t>
  </si>
  <si>
    <t>O83592</t>
  </si>
  <si>
    <t>LB01470</t>
  </si>
  <si>
    <t>B94995</t>
  </si>
  <si>
    <t>LB01471</t>
  </si>
  <si>
    <t>B59474</t>
  </si>
  <si>
    <t>LB01472</t>
  </si>
  <si>
    <t>O22159</t>
  </si>
  <si>
    <t>LB01473</t>
  </si>
  <si>
    <t>O46591</t>
  </si>
  <si>
    <t>LB01474</t>
  </si>
  <si>
    <t>O43700</t>
  </si>
  <si>
    <t>LB01475</t>
  </si>
  <si>
    <t>O33374</t>
  </si>
  <si>
    <t>LB01476</t>
  </si>
  <si>
    <t>O72035</t>
  </si>
  <si>
    <t>LB01477</t>
  </si>
  <si>
    <t>O82985</t>
  </si>
  <si>
    <t>LB01478</t>
  </si>
  <si>
    <t>O23337</t>
  </si>
  <si>
    <t>LB01479</t>
  </si>
  <si>
    <t>B62865</t>
  </si>
  <si>
    <t>LB01480</t>
  </si>
  <si>
    <t>O90245</t>
  </si>
  <si>
    <t>LB01481</t>
  </si>
  <si>
    <t>B61792</t>
  </si>
  <si>
    <t>LB01482</t>
  </si>
  <si>
    <t>O64132</t>
  </si>
  <si>
    <t>LB01483</t>
  </si>
  <si>
    <t>O60710</t>
  </si>
  <si>
    <t>LB01484</t>
  </si>
  <si>
    <t>B65431</t>
  </si>
  <si>
    <t>LB01485</t>
  </si>
  <si>
    <t>O60984</t>
  </si>
  <si>
    <t>LB01486</t>
  </si>
  <si>
    <t>O19746</t>
  </si>
  <si>
    <t>LB01487</t>
  </si>
  <si>
    <t>B47780</t>
  </si>
  <si>
    <t>LB01488</t>
  </si>
  <si>
    <t>B79733</t>
  </si>
  <si>
    <t>LB01489</t>
  </si>
  <si>
    <t>O36596</t>
  </si>
  <si>
    <t>LB01490</t>
  </si>
  <si>
    <t>B29644</t>
  </si>
  <si>
    <t>LB01491</t>
  </si>
  <si>
    <t>B56272</t>
  </si>
  <si>
    <t>LB01492</t>
  </si>
  <si>
    <t>O73525</t>
  </si>
  <si>
    <t>LB01493</t>
  </si>
  <si>
    <t>B45117</t>
  </si>
  <si>
    <t>LB01494</t>
  </si>
  <si>
    <t>O49619</t>
  </si>
  <si>
    <t>LB01495</t>
  </si>
  <si>
    <t>B86415</t>
  </si>
  <si>
    <t>LB01496</t>
  </si>
  <si>
    <t>B19592</t>
  </si>
  <si>
    <t>LB01497</t>
  </si>
  <si>
    <t>B31012</t>
  </si>
  <si>
    <t>LB01498</t>
  </si>
  <si>
    <t>B35039</t>
  </si>
  <si>
    <t>LB01499</t>
  </si>
  <si>
    <t>B36636</t>
  </si>
  <si>
    <t>LB01500</t>
  </si>
  <si>
    <t>O88123</t>
  </si>
  <si>
    <t>LB01501</t>
  </si>
  <si>
    <t>B45561</t>
  </si>
  <si>
    <t>LB01502</t>
  </si>
  <si>
    <t>O52391</t>
  </si>
  <si>
    <t>LB01503</t>
  </si>
  <si>
    <t>B95790</t>
  </si>
  <si>
    <t>LB01504</t>
  </si>
  <si>
    <t>B52685</t>
  </si>
  <si>
    <t>LB01505</t>
  </si>
  <si>
    <t>B58993</t>
  </si>
  <si>
    <t>LB01506</t>
  </si>
  <si>
    <t>O34872</t>
  </si>
  <si>
    <t>LB01507</t>
  </si>
  <si>
    <t>O76154</t>
  </si>
  <si>
    <t>LB01508</t>
  </si>
  <si>
    <t>B75628</t>
  </si>
  <si>
    <t>LB01509</t>
  </si>
  <si>
    <t>B52042</t>
  </si>
  <si>
    <t>LB01510</t>
  </si>
  <si>
    <t>B62672</t>
  </si>
  <si>
    <t>LB01511</t>
  </si>
  <si>
    <t>B32598</t>
  </si>
  <si>
    <t>LB01512</t>
  </si>
  <si>
    <t>O58060</t>
  </si>
  <si>
    <t>LB01513</t>
  </si>
  <si>
    <t>B77969</t>
  </si>
  <si>
    <t>LB01514</t>
  </si>
  <si>
    <t>B83552</t>
  </si>
  <si>
    <t>LB01515</t>
  </si>
  <si>
    <t>B16588</t>
  </si>
  <si>
    <t>LB01516</t>
  </si>
  <si>
    <t>O83785</t>
  </si>
  <si>
    <t>LB01517</t>
  </si>
  <si>
    <t>B77549</t>
  </si>
  <si>
    <t>LB01518</t>
  </si>
  <si>
    <t>B42004</t>
  </si>
  <si>
    <t>LB01519</t>
  </si>
  <si>
    <t>O39995</t>
  </si>
  <si>
    <t>LB01520</t>
  </si>
  <si>
    <t>O43281</t>
  </si>
  <si>
    <t>LB01521</t>
  </si>
  <si>
    <t>B62771</t>
  </si>
  <si>
    <t>LB01522</t>
  </si>
  <si>
    <t>B72792</t>
  </si>
  <si>
    <t>LB01523</t>
  </si>
  <si>
    <t>O90517</t>
  </si>
  <si>
    <t>LB01524</t>
  </si>
  <si>
    <t>O65228</t>
  </si>
  <si>
    <t>LB01525</t>
  </si>
  <si>
    <t>B82612</t>
  </si>
  <si>
    <t>LB01526</t>
  </si>
  <si>
    <t>B42505</t>
  </si>
  <si>
    <t>LB01527</t>
  </si>
  <si>
    <t>B24342</t>
  </si>
  <si>
    <t>LB01528</t>
  </si>
  <si>
    <t>B75039</t>
  </si>
  <si>
    <t>LB01529</t>
  </si>
  <si>
    <t>B40656</t>
  </si>
  <si>
    <t>LB01530</t>
  </si>
  <si>
    <t>B54854</t>
  </si>
  <si>
    <t>LB01531</t>
  </si>
  <si>
    <t>B52323</t>
  </si>
  <si>
    <t>LB01532</t>
  </si>
  <si>
    <t>O84348</t>
  </si>
  <si>
    <t>LB01533</t>
  </si>
  <si>
    <t>B89234</t>
  </si>
  <si>
    <t>LB01534</t>
  </si>
  <si>
    <t>O72674</t>
  </si>
  <si>
    <t>LB01535</t>
  </si>
  <si>
    <t>O92763</t>
  </si>
  <si>
    <t>LB01536</t>
  </si>
  <si>
    <t>B13596</t>
  </si>
  <si>
    <t>LB01537</t>
  </si>
  <si>
    <t>O90215</t>
  </si>
  <si>
    <t>LB01538</t>
  </si>
  <si>
    <t>B49697</t>
  </si>
  <si>
    <t>LB01539</t>
  </si>
  <si>
    <t>O52311</t>
  </si>
  <si>
    <t>LB01540</t>
  </si>
  <si>
    <t>O28380</t>
  </si>
  <si>
    <t>LB01541</t>
  </si>
  <si>
    <t>O24294</t>
  </si>
  <si>
    <t>LB01542</t>
  </si>
  <si>
    <t>B80684</t>
  </si>
  <si>
    <t>LB01543</t>
  </si>
  <si>
    <t>O66852</t>
  </si>
  <si>
    <t>LB01544</t>
  </si>
  <si>
    <t>O68176</t>
  </si>
  <si>
    <t>LB01545</t>
  </si>
  <si>
    <t>O14673</t>
  </si>
  <si>
    <t>LB01546</t>
  </si>
  <si>
    <t>B68307</t>
  </si>
  <si>
    <t>LB01547</t>
  </si>
  <si>
    <t>O46784</t>
  </si>
  <si>
    <t>LB01548</t>
  </si>
  <si>
    <t>O53835</t>
  </si>
  <si>
    <t>LB01549</t>
  </si>
  <si>
    <t>B42538</t>
  </si>
  <si>
    <t>LB01550</t>
  </si>
  <si>
    <t>B40286</t>
  </si>
  <si>
    <t>LB01551</t>
  </si>
  <si>
    <t>O44486</t>
  </si>
  <si>
    <t>LB01552</t>
  </si>
  <si>
    <t>O79212</t>
  </si>
  <si>
    <t>LB01553</t>
  </si>
  <si>
    <t>B23116</t>
  </si>
  <si>
    <t>LB01554</t>
  </si>
  <si>
    <t>O69412</t>
  </si>
  <si>
    <t>LB01555</t>
  </si>
  <si>
    <t>O99408</t>
  </si>
  <si>
    <t>LB01556</t>
  </si>
  <si>
    <t>O27444</t>
  </si>
  <si>
    <t>LB01557</t>
  </si>
  <si>
    <t>B47029</t>
  </si>
  <si>
    <t>LB01558</t>
  </si>
  <si>
    <t>O79680</t>
  </si>
  <si>
    <t>LB01559</t>
  </si>
  <si>
    <t>B79525</t>
  </si>
  <si>
    <t>LB01560</t>
  </si>
  <si>
    <t>O24524</t>
  </si>
  <si>
    <t>LB01561</t>
  </si>
  <si>
    <t>LB01562</t>
  </si>
  <si>
    <t>O17949</t>
  </si>
  <si>
    <t>LB01563</t>
  </si>
  <si>
    <t>B20454</t>
  </si>
  <si>
    <t>LB01564</t>
  </si>
  <si>
    <t>O94511</t>
  </si>
  <si>
    <t>LB01565</t>
  </si>
  <si>
    <t>O27415</t>
  </si>
  <si>
    <t>LB01566</t>
  </si>
  <si>
    <t>B77059</t>
  </si>
  <si>
    <t>LB01567</t>
  </si>
  <si>
    <t>B69023</t>
  </si>
  <si>
    <t>LB01568</t>
  </si>
  <si>
    <t>B61061</t>
  </si>
  <si>
    <t>LB01569</t>
  </si>
  <si>
    <t>O63551</t>
  </si>
  <si>
    <t>LB01570</t>
  </si>
  <si>
    <t>O12933</t>
  </si>
  <si>
    <t>LB01571</t>
  </si>
  <si>
    <t>B44371</t>
  </si>
  <si>
    <t>LB01572</t>
  </si>
  <si>
    <t>B70756</t>
  </si>
  <si>
    <t>LB01573</t>
  </si>
  <si>
    <t>O20151</t>
  </si>
  <si>
    <t>LB01574</t>
  </si>
  <si>
    <t>O55241</t>
  </si>
  <si>
    <t>LB01575</t>
  </si>
  <si>
    <t>O91507</t>
  </si>
  <si>
    <t>LB01576</t>
  </si>
  <si>
    <t>B86534</t>
  </si>
  <si>
    <t>LB01577</t>
  </si>
  <si>
    <t>B24363</t>
  </si>
  <si>
    <t>LB01578</t>
  </si>
  <si>
    <t>O30580</t>
  </si>
  <si>
    <t>LB01579</t>
  </si>
  <si>
    <t>O89989</t>
  </si>
  <si>
    <t>LB01580</t>
  </si>
  <si>
    <t>O15942</t>
  </si>
  <si>
    <t>LB01581</t>
  </si>
  <si>
    <t>O79585</t>
  </si>
  <si>
    <t>LB01582</t>
  </si>
  <si>
    <t>O57440</t>
  </si>
  <si>
    <t>LB01583</t>
  </si>
  <si>
    <t>O32615</t>
  </si>
  <si>
    <t>LB01584</t>
  </si>
  <si>
    <t>O46868</t>
  </si>
  <si>
    <t>LB01585</t>
  </si>
  <si>
    <t>O75396</t>
  </si>
  <si>
    <t>LB01586</t>
  </si>
  <si>
    <t>O21297</t>
  </si>
  <si>
    <t>LB01587</t>
  </si>
  <si>
    <t>O26974</t>
  </si>
  <si>
    <t>LB01588</t>
  </si>
  <si>
    <t>B33334</t>
  </si>
  <si>
    <t>LB01589</t>
  </si>
  <si>
    <t>B21139</t>
  </si>
  <si>
    <t>LB01590</t>
  </si>
  <si>
    <t>O38248</t>
  </si>
  <si>
    <t>LB01591</t>
  </si>
  <si>
    <t>B55621</t>
  </si>
  <si>
    <t>LB01592</t>
  </si>
  <si>
    <t>B71158</t>
  </si>
  <si>
    <t>LB01593</t>
  </si>
  <si>
    <t>B80680</t>
  </si>
  <si>
    <t>LB01594</t>
  </si>
  <si>
    <t>B99839</t>
  </si>
  <si>
    <t>LB01595</t>
  </si>
  <si>
    <t>O90390</t>
  </si>
  <si>
    <t>LB01596</t>
  </si>
  <si>
    <t>B46656</t>
  </si>
  <si>
    <t>LB01597</t>
  </si>
  <si>
    <t>O89804</t>
  </si>
  <si>
    <t>LB01598</t>
  </si>
  <si>
    <t>B21403</t>
  </si>
  <si>
    <t>LB01599</t>
  </si>
  <si>
    <t>B72131</t>
  </si>
  <si>
    <t>LB01600</t>
  </si>
  <si>
    <t>B38880</t>
  </si>
  <si>
    <t>LB01601</t>
  </si>
  <si>
    <t>O79656</t>
  </si>
  <si>
    <t>LB01602</t>
  </si>
  <si>
    <t>B93047</t>
  </si>
  <si>
    <t>LB01603</t>
  </si>
  <si>
    <t>O23326</t>
  </si>
  <si>
    <t>LB01604</t>
  </si>
  <si>
    <t>O60700</t>
  </si>
  <si>
    <t>LB01605</t>
  </si>
  <si>
    <t>B14779</t>
  </si>
  <si>
    <t>LB01606</t>
  </si>
  <si>
    <t>B63534</t>
  </si>
  <si>
    <t>LB01607</t>
  </si>
  <si>
    <t>O51185</t>
  </si>
  <si>
    <t>LB01608</t>
  </si>
  <si>
    <t>O16652</t>
  </si>
  <si>
    <t>LB01609</t>
  </si>
  <si>
    <t>B19347</t>
  </si>
  <si>
    <t>LB01610</t>
  </si>
  <si>
    <t>B81985</t>
  </si>
  <si>
    <t>LB01611</t>
  </si>
  <si>
    <t>O66419</t>
  </si>
  <si>
    <t>LB01612</t>
  </si>
  <si>
    <t>O99612</t>
  </si>
  <si>
    <t>LB01613</t>
  </si>
  <si>
    <t>B26941</t>
  </si>
  <si>
    <t>LB01614</t>
  </si>
  <si>
    <t>B49043</t>
  </si>
  <si>
    <t>LB01615</t>
  </si>
  <si>
    <t>B91630</t>
  </si>
  <si>
    <t>LB01616</t>
  </si>
  <si>
    <t>O38141</t>
  </si>
  <si>
    <t>LB01617</t>
  </si>
  <si>
    <t>O74810</t>
  </si>
  <si>
    <t>LB01618</t>
  </si>
  <si>
    <t>B39099</t>
  </si>
  <si>
    <t>LB01619</t>
  </si>
  <si>
    <t>O80759</t>
  </si>
  <si>
    <t>LB01620</t>
  </si>
  <si>
    <t>B50735</t>
  </si>
  <si>
    <t>LB01621</t>
  </si>
  <si>
    <t>B17714</t>
  </si>
  <si>
    <t>LB01622</t>
  </si>
  <si>
    <t>O56482</t>
  </si>
  <si>
    <t>LB01623</t>
  </si>
  <si>
    <t>B25958</t>
  </si>
  <si>
    <t>LB01624</t>
  </si>
  <si>
    <t>B93323</t>
  </si>
  <si>
    <t>LB01625</t>
  </si>
  <si>
    <t>O86533</t>
  </si>
  <si>
    <t>LB01626</t>
  </si>
  <si>
    <t>B57603</t>
  </si>
  <si>
    <t>LB01627</t>
  </si>
  <si>
    <t>B68042</t>
  </si>
  <si>
    <t>LB01628</t>
  </si>
  <si>
    <t>B62032</t>
  </si>
  <si>
    <t>LB01629</t>
  </si>
  <si>
    <t>B77749</t>
  </si>
  <si>
    <t>LB01630</t>
  </si>
  <si>
    <t>B42947</t>
  </si>
  <si>
    <t>LB01631</t>
  </si>
  <si>
    <t>O13123</t>
  </si>
  <si>
    <t>LB01632</t>
  </si>
  <si>
    <t>O36556</t>
  </si>
  <si>
    <t>LB01633</t>
  </si>
  <si>
    <t>O82765</t>
  </si>
  <si>
    <t>LB01634</t>
  </si>
  <si>
    <t>B26521</t>
  </si>
  <si>
    <t>LB01635</t>
  </si>
  <si>
    <t>O35771</t>
  </si>
  <si>
    <t>LB01636</t>
  </si>
  <si>
    <t>B70856</t>
  </si>
  <si>
    <t>LB01637</t>
  </si>
  <si>
    <t>O97369</t>
  </si>
  <si>
    <t>LB01638</t>
  </si>
  <si>
    <t>B37649</t>
  </si>
  <si>
    <t>LB01639</t>
  </si>
  <si>
    <t>LB01640</t>
  </si>
  <si>
    <t>B35992</t>
  </si>
  <si>
    <t>LB01641</t>
  </si>
  <si>
    <t>O64697</t>
  </si>
  <si>
    <t>LB01642</t>
  </si>
  <si>
    <t>B66464</t>
  </si>
  <si>
    <t>LB01643</t>
  </si>
  <si>
    <t>B78186</t>
  </si>
  <si>
    <t>LB01644</t>
  </si>
  <si>
    <t>B47772</t>
  </si>
  <si>
    <t>LB01645</t>
  </si>
  <si>
    <t>B87185</t>
  </si>
  <si>
    <t>LB01646</t>
  </si>
  <si>
    <t>O43920</t>
  </si>
  <si>
    <t>LB01647</t>
  </si>
  <si>
    <t>B16580</t>
  </si>
  <si>
    <t>LB01648</t>
  </si>
  <si>
    <t>B76667</t>
  </si>
  <si>
    <t>LB01649</t>
  </si>
  <si>
    <t>B79706</t>
  </si>
  <si>
    <t>LB01650</t>
  </si>
  <si>
    <t>B81949</t>
  </si>
  <si>
    <t>LB01651</t>
  </si>
  <si>
    <t>B66684</t>
  </si>
  <si>
    <t>LB01652</t>
  </si>
  <si>
    <t>B98653</t>
  </si>
  <si>
    <t>LB01653</t>
  </si>
  <si>
    <t>B95168</t>
  </si>
  <si>
    <t>LB01654</t>
  </si>
  <si>
    <t>B83860</t>
  </si>
  <si>
    <t>LB01655</t>
  </si>
  <si>
    <t>O67306</t>
  </si>
  <si>
    <t>LB01656</t>
  </si>
  <si>
    <t>O33614</t>
  </si>
  <si>
    <t>LB01657</t>
  </si>
  <si>
    <t>B72659</t>
  </si>
  <si>
    <t>LB01658</t>
  </si>
  <si>
    <t>B30296</t>
  </si>
  <si>
    <t>LB01659</t>
  </si>
  <si>
    <t>B69903</t>
  </si>
  <si>
    <t>LB01660</t>
  </si>
  <si>
    <t>B72342</t>
  </si>
  <si>
    <t>LB01661</t>
  </si>
  <si>
    <t>O56663</t>
  </si>
  <si>
    <t>LB01662</t>
  </si>
  <si>
    <t>O37107</t>
  </si>
  <si>
    <t>LB01663</t>
  </si>
  <si>
    <t>B66958</t>
  </si>
  <si>
    <t>LB01664</t>
  </si>
  <si>
    <t>O95978</t>
  </si>
  <si>
    <t>LB01665</t>
  </si>
  <si>
    <t>O68149</t>
  </si>
  <si>
    <t>LB01666</t>
  </si>
  <si>
    <t>O36288</t>
  </si>
  <si>
    <t>LB01667</t>
  </si>
  <si>
    <t>B37990</t>
  </si>
  <si>
    <t>LB01668</t>
  </si>
  <si>
    <t>O93834</t>
  </si>
  <si>
    <t>LB01669</t>
  </si>
  <si>
    <t>O69957</t>
  </si>
  <si>
    <t>LB01670</t>
  </si>
  <si>
    <t>O26976</t>
  </si>
  <si>
    <t>LB01671</t>
  </si>
  <si>
    <t>B27990</t>
  </si>
  <si>
    <t>LB01672</t>
  </si>
  <si>
    <t>B51730</t>
  </si>
  <si>
    <t>LB01673</t>
  </si>
  <si>
    <t>O74141</t>
  </si>
  <si>
    <t>LB01674</t>
  </si>
  <si>
    <t>B54980</t>
  </si>
  <si>
    <t>LB01675</t>
  </si>
  <si>
    <t>B53209</t>
  </si>
  <si>
    <t>LB01676</t>
  </si>
  <si>
    <t>B70846</t>
  </si>
  <si>
    <t>LB01677</t>
  </si>
  <si>
    <t>O29445</t>
  </si>
  <si>
    <t>LB01678</t>
  </si>
  <si>
    <t>B78509</t>
  </si>
  <si>
    <t>LB01679</t>
  </si>
  <si>
    <t>O19322</t>
  </si>
  <si>
    <t>LB01680</t>
  </si>
  <si>
    <t>B64067</t>
  </si>
  <si>
    <t>LB01681</t>
  </si>
  <si>
    <t>B76496</t>
  </si>
  <si>
    <t>LB01682</t>
  </si>
  <si>
    <t>O60405</t>
  </si>
  <si>
    <t>LB01683</t>
  </si>
  <si>
    <t>O20625</t>
  </si>
  <si>
    <t>LB01684</t>
  </si>
  <si>
    <t>O69222</t>
  </si>
  <si>
    <t>LB01685</t>
  </si>
  <si>
    <t>O90833</t>
  </si>
  <si>
    <t>LB01686</t>
  </si>
  <si>
    <t>O54186</t>
  </si>
  <si>
    <t>LB01687</t>
  </si>
  <si>
    <t>B63205</t>
  </si>
  <si>
    <t>LB01688</t>
  </si>
  <si>
    <t>B20000</t>
  </si>
  <si>
    <t>LB01689</t>
  </si>
  <si>
    <t>O62542</t>
  </si>
  <si>
    <t>LB01690</t>
  </si>
  <si>
    <t>B61741</t>
  </si>
  <si>
    <t>LB01691</t>
  </si>
  <si>
    <t>B54004</t>
  </si>
  <si>
    <t>LB01692</t>
  </si>
  <si>
    <t>B83024</t>
  </si>
  <si>
    <t>LB01693</t>
  </si>
  <si>
    <t>O60441</t>
  </si>
  <si>
    <t>LB01694</t>
  </si>
  <si>
    <t>B58036</t>
  </si>
  <si>
    <t>LB01695</t>
  </si>
  <si>
    <t>B58718</t>
  </si>
  <si>
    <t>LB01696</t>
  </si>
  <si>
    <t>B46673</t>
  </si>
  <si>
    <t>LB01697</t>
  </si>
  <si>
    <t>B97710</t>
  </si>
  <si>
    <t>LB01698</t>
  </si>
  <si>
    <t>B90819</t>
  </si>
  <si>
    <t>LB01699</t>
  </si>
  <si>
    <t>B75855</t>
  </si>
  <si>
    <t>LB01700</t>
  </si>
  <si>
    <t>B94659</t>
  </si>
  <si>
    <t>LB01701</t>
  </si>
  <si>
    <t>B74824</t>
  </si>
  <si>
    <t>LB01702</t>
  </si>
  <si>
    <t>B48297</t>
  </si>
  <si>
    <t>LB01703</t>
  </si>
  <si>
    <t>B16437</t>
  </si>
  <si>
    <t>LB01704</t>
  </si>
  <si>
    <t>O20797</t>
  </si>
  <si>
    <t>LB01705</t>
  </si>
  <si>
    <t>B97694</t>
  </si>
  <si>
    <t>LB01706</t>
  </si>
  <si>
    <t>B37530</t>
  </si>
  <si>
    <t>LB01707</t>
  </si>
  <si>
    <t>O67200</t>
  </si>
  <si>
    <t>LB01708</t>
  </si>
  <si>
    <t>B52996</t>
  </si>
  <si>
    <t>LB01709</t>
  </si>
  <si>
    <t>O83696</t>
  </si>
  <si>
    <t>LB01710</t>
  </si>
  <si>
    <t>B65280</t>
  </si>
  <si>
    <t>LB01711</t>
  </si>
  <si>
    <t>O21385</t>
  </si>
  <si>
    <t>LB01712</t>
  </si>
  <si>
    <t>B17338</t>
  </si>
  <si>
    <t>LB01713</t>
  </si>
  <si>
    <t>B30609</t>
  </si>
  <si>
    <t>LB01714</t>
  </si>
  <si>
    <t>B18249</t>
  </si>
  <si>
    <t>LB01715</t>
  </si>
  <si>
    <t>O28225</t>
  </si>
  <si>
    <t>LB01716</t>
  </si>
  <si>
    <t>B59138</t>
  </si>
  <si>
    <t>LB01717</t>
  </si>
  <si>
    <t>LB01718</t>
  </si>
  <si>
    <t>O59956</t>
  </si>
  <si>
    <t>LB01719</t>
  </si>
  <si>
    <t>O20699</t>
  </si>
  <si>
    <t>LB01720</t>
  </si>
  <si>
    <t>O37164</t>
  </si>
  <si>
    <t>LB01721</t>
  </si>
  <si>
    <t>B99881</t>
  </si>
  <si>
    <t>LB01722</t>
  </si>
  <si>
    <t>O46531</t>
  </si>
  <si>
    <t>LB01723</t>
  </si>
  <si>
    <t>B54350</t>
  </si>
  <si>
    <t>LB01724</t>
  </si>
  <si>
    <t>O13516</t>
  </si>
  <si>
    <t>LB01725</t>
  </si>
  <si>
    <t>B85219</t>
  </si>
  <si>
    <t>LB01726</t>
  </si>
  <si>
    <t>O52411</t>
  </si>
  <si>
    <t>LB01727</t>
  </si>
  <si>
    <t>O93641</t>
  </si>
  <si>
    <t>LB01728</t>
  </si>
  <si>
    <t>B53329</t>
  </si>
  <si>
    <t>LB01729</t>
  </si>
  <si>
    <t>B92796</t>
  </si>
  <si>
    <t>LB01730</t>
  </si>
  <si>
    <t>B66616</t>
  </si>
  <si>
    <t>LB01731</t>
  </si>
  <si>
    <t>B17843</t>
  </si>
  <si>
    <t>LB01732</t>
  </si>
  <si>
    <t>B66324</t>
  </si>
  <si>
    <t>LB01733</t>
  </si>
  <si>
    <t>B51025</t>
  </si>
  <si>
    <t>LB01734</t>
  </si>
  <si>
    <t>B29016</t>
  </si>
  <si>
    <t>LB01735</t>
  </si>
  <si>
    <t>O91562</t>
  </si>
  <si>
    <t>LB01736</t>
  </si>
  <si>
    <t>O79823</t>
  </si>
  <si>
    <t>LB01737</t>
  </si>
  <si>
    <t>B50117</t>
  </si>
  <si>
    <t>LB01738</t>
  </si>
  <si>
    <t>O54594</t>
  </si>
  <si>
    <t>LB01739</t>
  </si>
  <si>
    <t>O19917</t>
  </si>
  <si>
    <t>LB01740</t>
  </si>
  <si>
    <t>B45826</t>
  </si>
  <si>
    <t>LB01741</t>
  </si>
  <si>
    <t>O47984</t>
  </si>
  <si>
    <t>LB01742</t>
  </si>
  <si>
    <t>B58010</t>
  </si>
  <si>
    <t>LB01743</t>
  </si>
  <si>
    <t>O69108</t>
  </si>
  <si>
    <t>LB01744</t>
  </si>
  <si>
    <t>B89976</t>
  </si>
  <si>
    <t>LB01745</t>
  </si>
  <si>
    <t>O99445</t>
  </si>
  <si>
    <t>LB01746</t>
  </si>
  <si>
    <t>B23947</t>
  </si>
  <si>
    <t>LB01747</t>
  </si>
  <si>
    <t>B62655</t>
  </si>
  <si>
    <t>LB01748</t>
  </si>
  <si>
    <t>B67193</t>
  </si>
  <si>
    <t>LB01749</t>
  </si>
  <si>
    <t>O96832</t>
  </si>
  <si>
    <t>LB01750</t>
  </si>
  <si>
    <t>O26725</t>
  </si>
  <si>
    <t>LB01751</t>
  </si>
  <si>
    <t>O73614</t>
  </si>
  <si>
    <t>LB01752</t>
  </si>
  <si>
    <t>O85116</t>
  </si>
  <si>
    <t>LB01753</t>
  </si>
  <si>
    <t>O36173</t>
  </si>
  <si>
    <t>LB01754</t>
  </si>
  <si>
    <t>B59715</t>
  </si>
  <si>
    <t>LB01755</t>
  </si>
  <si>
    <t>B33221</t>
  </si>
  <si>
    <t>LB01756</t>
  </si>
  <si>
    <t>O60027</t>
  </si>
  <si>
    <t>LB01757</t>
  </si>
  <si>
    <t>O71796</t>
  </si>
  <si>
    <t>LB01758</t>
  </si>
  <si>
    <t>B92300</t>
  </si>
  <si>
    <t>LB01759</t>
  </si>
  <si>
    <t>O50536</t>
  </si>
  <si>
    <t>LB01760</t>
  </si>
  <si>
    <t>B20074</t>
  </si>
  <si>
    <t>LB01761</t>
  </si>
  <si>
    <t>B89483</t>
  </si>
  <si>
    <t>LB01762</t>
  </si>
  <si>
    <t>B16020</t>
  </si>
  <si>
    <t>LB01763</t>
  </si>
  <si>
    <t>LB01764</t>
  </si>
  <si>
    <t>O44667</t>
  </si>
  <si>
    <t>LB01765</t>
  </si>
  <si>
    <t>O52782</t>
  </si>
  <si>
    <t>LB01766</t>
  </si>
  <si>
    <t>O18145</t>
  </si>
  <si>
    <t>LB01767</t>
  </si>
  <si>
    <t>O91257</t>
  </si>
  <si>
    <t>LB01768</t>
  </si>
  <si>
    <t>O16146</t>
  </si>
  <si>
    <t>LB01769</t>
  </si>
  <si>
    <t>O55829</t>
  </si>
  <si>
    <t>LB01770</t>
  </si>
  <si>
    <t>O52564</t>
  </si>
  <si>
    <t>LB01771</t>
  </si>
  <si>
    <t>B17892</t>
  </si>
  <si>
    <t>LB01772</t>
  </si>
  <si>
    <t>O13662</t>
  </si>
  <si>
    <t>LB01773</t>
  </si>
  <si>
    <t>B25315</t>
  </si>
  <si>
    <t>LB01774</t>
  </si>
  <si>
    <t>B79712</t>
  </si>
  <si>
    <t>LB01775</t>
  </si>
  <si>
    <t>O58636</t>
  </si>
  <si>
    <t>LB01776</t>
  </si>
  <si>
    <t>B80047</t>
  </si>
  <si>
    <t>LB01777</t>
  </si>
  <si>
    <t>O80073</t>
  </si>
  <si>
    <t>LB01778</t>
  </si>
  <si>
    <t>O59581</t>
  </si>
  <si>
    <t>LB01779</t>
  </si>
  <si>
    <t>B88062</t>
  </si>
  <si>
    <t>LB01780</t>
  </si>
  <si>
    <t>B10278</t>
  </si>
  <si>
    <t>LB01781</t>
  </si>
  <si>
    <t>O94602</t>
  </si>
  <si>
    <t>LB01782</t>
  </si>
  <si>
    <t>O69721</t>
  </si>
  <si>
    <t>LB01783</t>
  </si>
  <si>
    <t>B59163</t>
  </si>
  <si>
    <t>LB01784</t>
  </si>
  <si>
    <t>B85813</t>
  </si>
  <si>
    <t>LB01785</t>
  </si>
  <si>
    <t>B70357</t>
  </si>
  <si>
    <t>LB01786</t>
  </si>
  <si>
    <t>B37447</t>
  </si>
  <si>
    <t>LB01787</t>
  </si>
  <si>
    <t>B12785</t>
  </si>
  <si>
    <t>LB01788</t>
  </si>
  <si>
    <t>B55224</t>
  </si>
  <si>
    <t>LB01789</t>
  </si>
  <si>
    <t>B71783</t>
  </si>
  <si>
    <t>LB01790</t>
  </si>
  <si>
    <t>O34426</t>
  </si>
  <si>
    <t>LB01791</t>
  </si>
  <si>
    <t>O19825</t>
  </si>
  <si>
    <t>LB01792</t>
  </si>
  <si>
    <t>O23490</t>
  </si>
  <si>
    <t>LB01793</t>
  </si>
  <si>
    <t>O70998</t>
  </si>
  <si>
    <t>LB01794</t>
  </si>
  <si>
    <t>LB01795</t>
  </si>
  <si>
    <t>B28170</t>
  </si>
  <si>
    <t>LB01796</t>
  </si>
  <si>
    <t>B50267</t>
  </si>
  <si>
    <t>LB01797</t>
  </si>
  <si>
    <t>O93306</t>
  </si>
  <si>
    <t>LB01798</t>
  </si>
  <si>
    <t>B88456</t>
  </si>
  <si>
    <t>LB01799</t>
  </si>
  <si>
    <t>O39317</t>
  </si>
  <si>
    <t>LB01800</t>
  </si>
  <si>
    <t>O29642</t>
  </si>
  <si>
    <t>LB01801</t>
  </si>
  <si>
    <t>O53971</t>
  </si>
  <si>
    <t>LB01802</t>
  </si>
  <si>
    <t>O56878</t>
  </si>
  <si>
    <t>LB01803</t>
  </si>
  <si>
    <t>O40332</t>
  </si>
  <si>
    <t>LB01804</t>
  </si>
  <si>
    <t>B55530</t>
  </si>
  <si>
    <t>LB01805</t>
  </si>
  <si>
    <t>O18193</t>
  </si>
  <si>
    <t>LB01806</t>
  </si>
  <si>
    <t>O88020</t>
  </si>
  <si>
    <t>LB01807</t>
  </si>
  <si>
    <t>O91051</t>
  </si>
  <si>
    <t>LB01808</t>
  </si>
  <si>
    <t>O88565</t>
  </si>
  <si>
    <t>LB01809</t>
  </si>
  <si>
    <t>O52197</t>
  </si>
  <si>
    <t>LB01810</t>
  </si>
  <si>
    <t>O17392</t>
  </si>
  <si>
    <t>LB01811</t>
  </si>
  <si>
    <t>O30819</t>
  </si>
  <si>
    <t>LB01812</t>
  </si>
  <si>
    <t>B93661</t>
  </si>
  <si>
    <t>LB01813</t>
  </si>
  <si>
    <t>O18007</t>
  </si>
  <si>
    <t>LB01814</t>
  </si>
  <si>
    <t>O54719</t>
  </si>
  <si>
    <t>LB01815</t>
  </si>
  <si>
    <t>B83641</t>
  </si>
  <si>
    <t>LB01816</t>
  </si>
  <si>
    <t>O18798</t>
  </si>
  <si>
    <t>LB01817</t>
  </si>
  <si>
    <t>O53468</t>
  </si>
  <si>
    <t>LB01818</t>
  </si>
  <si>
    <t>B86073</t>
  </si>
  <si>
    <t>LB01819</t>
  </si>
  <si>
    <t>O44982</t>
  </si>
  <si>
    <t>LB01820</t>
  </si>
  <si>
    <t>O89675</t>
  </si>
  <si>
    <t>LB01821</t>
  </si>
  <si>
    <t>O22782</t>
  </si>
  <si>
    <t>LB01822</t>
  </si>
  <si>
    <t>B75921</t>
  </si>
  <si>
    <t>LB01823</t>
  </si>
  <si>
    <t>O25489</t>
  </si>
  <si>
    <t>LB01824</t>
  </si>
  <si>
    <t>O77561</t>
  </si>
  <si>
    <t>LB01825</t>
  </si>
  <si>
    <t>O95395</t>
  </si>
  <si>
    <t>LB01826</t>
  </si>
  <si>
    <t>O93933</t>
  </si>
  <si>
    <t>LB01827</t>
  </si>
  <si>
    <t>B13463</t>
  </si>
  <si>
    <t>LB01828</t>
  </si>
  <si>
    <t>B30905</t>
  </si>
  <si>
    <t>LB01829</t>
  </si>
  <si>
    <t>O46996</t>
  </si>
  <si>
    <t>LB01830</t>
  </si>
  <si>
    <t>O63762</t>
  </si>
  <si>
    <t>LB01831</t>
  </si>
  <si>
    <t>B84535</t>
  </si>
  <si>
    <t>LB01832</t>
  </si>
  <si>
    <t>O46218</t>
  </si>
  <si>
    <t>LB01833</t>
  </si>
  <si>
    <t>O15404</t>
  </si>
  <si>
    <t>LB01834</t>
  </si>
  <si>
    <t>O65953</t>
  </si>
  <si>
    <t>LB01835</t>
  </si>
  <si>
    <t>B85507</t>
  </si>
  <si>
    <t>LB01836</t>
  </si>
  <si>
    <t>O28142</t>
  </si>
  <si>
    <t>LB01837</t>
  </si>
  <si>
    <t>B79685</t>
  </si>
  <si>
    <t>LB01838</t>
  </si>
  <si>
    <t>O24678</t>
  </si>
  <si>
    <t>LB01839</t>
  </si>
  <si>
    <t>O30227</t>
  </si>
  <si>
    <t>LB01840</t>
  </si>
  <si>
    <t>O65147</t>
  </si>
  <si>
    <t>LB01841</t>
  </si>
  <si>
    <t>O68993</t>
  </si>
  <si>
    <t>LB01842</t>
  </si>
  <si>
    <t>O66611</t>
  </si>
  <si>
    <t>LB01843</t>
  </si>
  <si>
    <t>B80859</t>
  </si>
  <si>
    <t>LB01844</t>
  </si>
  <si>
    <t>LB01845</t>
  </si>
  <si>
    <t>B50217</t>
  </si>
  <si>
    <t>LB01846</t>
  </si>
  <si>
    <t>O37827</t>
  </si>
  <si>
    <t>LB01847</t>
  </si>
  <si>
    <t>B37349</t>
  </si>
  <si>
    <t>LB01848</t>
  </si>
  <si>
    <t>LB01849</t>
  </si>
  <si>
    <t>B59466</t>
  </si>
  <si>
    <t>LB01850</t>
  </si>
  <si>
    <t>B52413</t>
  </si>
  <si>
    <t>LB01851</t>
  </si>
  <si>
    <t>B12992</t>
  </si>
  <si>
    <t>LB01852</t>
  </si>
  <si>
    <t>O48622</t>
  </si>
  <si>
    <t>LB01853</t>
  </si>
  <si>
    <t>O89733</t>
  </si>
  <si>
    <t>LB01854</t>
  </si>
  <si>
    <t>B34241</t>
  </si>
  <si>
    <t>LB01855</t>
  </si>
  <si>
    <t>B12125</t>
  </si>
  <si>
    <t>LB01856</t>
  </si>
  <si>
    <t>O94687</t>
  </si>
  <si>
    <t>LB01857</t>
  </si>
  <si>
    <t>B83872</t>
  </si>
  <si>
    <t>LB01858</t>
  </si>
  <si>
    <t>B89589</t>
  </si>
  <si>
    <t>LB01859</t>
  </si>
  <si>
    <t>B18030</t>
  </si>
  <si>
    <t>LB01860</t>
  </si>
  <si>
    <t>O25876</t>
  </si>
  <si>
    <t>LB01861</t>
  </si>
  <si>
    <t>O61901</t>
  </si>
  <si>
    <t>LB01862</t>
  </si>
  <si>
    <t>B81183</t>
  </si>
  <si>
    <t>LB01863</t>
  </si>
  <si>
    <t>O94246</t>
  </si>
  <si>
    <t>LB01864</t>
  </si>
  <si>
    <t>O28946</t>
  </si>
  <si>
    <t>LB01865</t>
  </si>
  <si>
    <t>B36816</t>
  </si>
  <si>
    <t>LB01866</t>
  </si>
  <si>
    <t>B15395</t>
  </si>
  <si>
    <t>LB01867</t>
  </si>
  <si>
    <t>B36133</t>
  </si>
  <si>
    <t>LB01868</t>
  </si>
  <si>
    <t>O96652</t>
  </si>
  <si>
    <t>LB01869</t>
  </si>
  <si>
    <t>B32409</t>
  </si>
  <si>
    <t>LB01870</t>
  </si>
  <si>
    <t>B23924</t>
  </si>
  <si>
    <t>LB01871</t>
  </si>
  <si>
    <t>O37421</t>
  </si>
  <si>
    <t>LB01872</t>
  </si>
  <si>
    <t>O94313</t>
  </si>
  <si>
    <t>LB01873</t>
  </si>
  <si>
    <t>O80834</t>
  </si>
  <si>
    <t>LB01874</t>
  </si>
  <si>
    <t>B87340</t>
  </si>
  <si>
    <t>LB01875</t>
  </si>
  <si>
    <t>O40517</t>
  </si>
  <si>
    <t>LB01876</t>
  </si>
  <si>
    <t>O98754</t>
  </si>
  <si>
    <t>LB01877</t>
  </si>
  <si>
    <t>B54623</t>
  </si>
  <si>
    <t>LB01878</t>
  </si>
  <si>
    <t>B65622</t>
  </si>
  <si>
    <t>LB01879</t>
  </si>
  <si>
    <t>O34834</t>
  </si>
  <si>
    <t>LB01880</t>
  </si>
  <si>
    <t>O73271</t>
  </si>
  <si>
    <t>LB01881</t>
  </si>
  <si>
    <t>B36146</t>
  </si>
  <si>
    <t>LB01882</t>
  </si>
  <si>
    <t>O72020</t>
  </si>
  <si>
    <t>LB01883</t>
  </si>
  <si>
    <t>O98734</t>
  </si>
  <si>
    <t>LB01884</t>
  </si>
  <si>
    <t>O24946</t>
  </si>
  <si>
    <t>LB01885</t>
  </si>
  <si>
    <t>O33033</t>
  </si>
  <si>
    <t>LB01886</t>
  </si>
  <si>
    <t>B23662</t>
  </si>
  <si>
    <t>LB01887</t>
  </si>
  <si>
    <t>B25984</t>
  </si>
  <si>
    <t>LB01888</t>
  </si>
  <si>
    <t>O64486</t>
  </si>
  <si>
    <t>LB01889</t>
  </si>
  <si>
    <t>O95540</t>
  </si>
  <si>
    <t>LB01890</t>
  </si>
  <si>
    <t>O70947</t>
  </si>
  <si>
    <t>LB01891</t>
  </si>
  <si>
    <t>O79817</t>
  </si>
  <si>
    <t>LB01892</t>
  </si>
  <si>
    <t>B17163</t>
  </si>
  <si>
    <t>LB01893</t>
  </si>
  <si>
    <t>B87313</t>
  </si>
  <si>
    <t>LB01894</t>
  </si>
  <si>
    <t>B45143</t>
  </si>
  <si>
    <t>LB01895</t>
  </si>
  <si>
    <t>O82231</t>
  </si>
  <si>
    <t>LB01896</t>
  </si>
  <si>
    <t>O25627</t>
  </si>
  <si>
    <t>LB01897</t>
  </si>
  <si>
    <t>O63394</t>
  </si>
  <si>
    <t>LB01898</t>
  </si>
  <si>
    <t>O59588</t>
  </si>
  <si>
    <t>LB01899</t>
  </si>
  <si>
    <t>O12422</t>
  </si>
  <si>
    <t>LB01900</t>
  </si>
  <si>
    <t>O52112</t>
  </si>
  <si>
    <t>LB01901</t>
  </si>
  <si>
    <t>O57150</t>
  </si>
  <si>
    <t>LB01902</t>
  </si>
  <si>
    <t>O52235</t>
  </si>
  <si>
    <t>LB01903</t>
  </si>
  <si>
    <t>O62174</t>
  </si>
  <si>
    <t>LB01904</t>
  </si>
  <si>
    <t>O99401</t>
  </si>
  <si>
    <t>LB01905</t>
  </si>
  <si>
    <t>B13316</t>
  </si>
  <si>
    <t>LB01906</t>
  </si>
  <si>
    <t>B11501</t>
  </si>
  <si>
    <t>LB01907</t>
  </si>
  <si>
    <t>O78028</t>
  </si>
  <si>
    <t>LB01908</t>
  </si>
  <si>
    <t>O89670</t>
  </si>
  <si>
    <t>LB01909</t>
  </si>
  <si>
    <t>O55449</t>
  </si>
  <si>
    <t>LB01910</t>
  </si>
  <si>
    <t>O74989</t>
  </si>
  <si>
    <t>LB01911</t>
  </si>
  <si>
    <t>B20883</t>
  </si>
  <si>
    <t>LB01912</t>
  </si>
  <si>
    <t>O91967</t>
  </si>
  <si>
    <t>LB01913</t>
  </si>
  <si>
    <t>O18195</t>
  </si>
  <si>
    <t>LB01914</t>
  </si>
  <si>
    <t>O73954</t>
  </si>
  <si>
    <t>LB01915</t>
  </si>
  <si>
    <t>B45054</t>
  </si>
  <si>
    <t>LB01916</t>
  </si>
  <si>
    <t>B13416</t>
  </si>
  <si>
    <t>LB01917</t>
  </si>
  <si>
    <t>LB01918</t>
  </si>
  <si>
    <t>O34374</t>
  </si>
  <si>
    <t>LB01919</t>
  </si>
  <si>
    <t>O36992</t>
  </si>
  <si>
    <t>LB01920</t>
  </si>
  <si>
    <t>O24121</t>
  </si>
  <si>
    <t>LB01921</t>
  </si>
  <si>
    <t>O86455</t>
  </si>
  <si>
    <t>LB01922</t>
  </si>
  <si>
    <t>O31045</t>
  </si>
  <si>
    <t>LB01923</t>
  </si>
  <si>
    <t>B93175</t>
  </si>
  <si>
    <t>LB01924</t>
  </si>
  <si>
    <t>O69113</t>
  </si>
  <si>
    <t>LB01925</t>
  </si>
  <si>
    <t>B39591</t>
  </si>
  <si>
    <t>LB01926</t>
  </si>
  <si>
    <t>B17459</t>
  </si>
  <si>
    <t>LB01927</t>
  </si>
  <si>
    <t>O39256</t>
  </si>
  <si>
    <t>LB01928</t>
  </si>
  <si>
    <t>O34034</t>
  </si>
  <si>
    <t>LB01929</t>
  </si>
  <si>
    <t>O27126</t>
  </si>
  <si>
    <t>LB01930</t>
  </si>
  <si>
    <t>O91850</t>
  </si>
  <si>
    <t>LB01931</t>
  </si>
  <si>
    <t>B26030</t>
  </si>
  <si>
    <t>LB01932</t>
  </si>
  <si>
    <t>B57996</t>
  </si>
  <si>
    <t>LB01933</t>
  </si>
  <si>
    <t>O40021</t>
  </si>
  <si>
    <t>LB01934</t>
  </si>
  <si>
    <t>O37015</t>
  </si>
  <si>
    <t>LB01935</t>
  </si>
  <si>
    <t>O89462</t>
  </si>
  <si>
    <t>LB01936</t>
  </si>
  <si>
    <t>O31408</t>
  </si>
  <si>
    <t>LB01937</t>
  </si>
  <si>
    <t>B56128</t>
  </si>
  <si>
    <t>LB01938</t>
  </si>
  <si>
    <t>O27634</t>
  </si>
  <si>
    <t>LB01939</t>
  </si>
  <si>
    <t>O93129</t>
  </si>
  <si>
    <t>LB01940</t>
  </si>
  <si>
    <t>O26746</t>
  </si>
  <si>
    <t>LB01941</t>
  </si>
  <si>
    <t>O93651</t>
  </si>
  <si>
    <t>LB01942</t>
  </si>
  <si>
    <t>O25116</t>
  </si>
  <si>
    <t>LB01943</t>
  </si>
  <si>
    <t>O73705</t>
  </si>
  <si>
    <t>LB01944</t>
  </si>
  <si>
    <t>B56532</t>
  </si>
  <si>
    <t>LB01945</t>
  </si>
  <si>
    <t>B30241</t>
  </si>
  <si>
    <t>LB01946</t>
  </si>
  <si>
    <t>O35492</t>
  </si>
  <si>
    <t>LB01947</t>
  </si>
  <si>
    <t>LB01948</t>
  </si>
  <si>
    <t>O17917</t>
  </si>
  <si>
    <t>LB01949</t>
  </si>
  <si>
    <t>O28751</t>
  </si>
  <si>
    <t>LB01950</t>
  </si>
  <si>
    <t>O30684</t>
  </si>
  <si>
    <t>LB01951</t>
  </si>
  <si>
    <t>O26052</t>
  </si>
  <si>
    <t>LB01952</t>
  </si>
  <si>
    <t>B42150</t>
  </si>
  <si>
    <t>LB01953</t>
  </si>
  <si>
    <t>O88308</t>
  </si>
  <si>
    <t>LB01954</t>
  </si>
  <si>
    <t>B60509</t>
  </si>
  <si>
    <t>LB01955</t>
  </si>
  <si>
    <t>B33428</t>
  </si>
  <si>
    <t>LB01956</t>
  </si>
  <si>
    <t>O72242</t>
  </si>
  <si>
    <t>LB01957</t>
  </si>
  <si>
    <t>B78896</t>
  </si>
  <si>
    <t>LB01958</t>
  </si>
  <si>
    <t>B12597</t>
  </si>
  <si>
    <t>LB01959</t>
  </si>
  <si>
    <t>B15682</t>
  </si>
  <si>
    <t>LB01960</t>
  </si>
  <si>
    <t>B83426</t>
  </si>
  <si>
    <t>LB01961</t>
  </si>
  <si>
    <t>O46161</t>
  </si>
  <si>
    <t>LB01962</t>
  </si>
  <si>
    <t>O40758</t>
  </si>
  <si>
    <t>LB01963</t>
  </si>
  <si>
    <t>O48728</t>
  </si>
  <si>
    <t>LB01964</t>
  </si>
  <si>
    <t>O18089</t>
  </si>
  <si>
    <t>LB01965</t>
  </si>
  <si>
    <t>B16736</t>
  </si>
  <si>
    <t>LB01966</t>
  </si>
  <si>
    <t>B99591</t>
  </si>
  <si>
    <t>LB01967</t>
  </si>
  <si>
    <t>B54706</t>
  </si>
  <si>
    <t>LB01968</t>
  </si>
  <si>
    <t>O62275</t>
  </si>
  <si>
    <t>LB01969</t>
  </si>
  <si>
    <t>O63980</t>
  </si>
  <si>
    <t>LB01970</t>
  </si>
  <si>
    <t>B42908</t>
  </si>
  <si>
    <t>LB01971</t>
  </si>
  <si>
    <t>LB01972</t>
  </si>
  <si>
    <t>B87492</t>
  </si>
  <si>
    <t>LB01973</t>
  </si>
  <si>
    <t>B83161</t>
  </si>
  <si>
    <t>LB01974</t>
  </si>
  <si>
    <t>B21928</t>
  </si>
  <si>
    <t>LB01975</t>
  </si>
  <si>
    <t>B32385</t>
  </si>
  <si>
    <t>LB01976</t>
  </si>
  <si>
    <t>B51692</t>
  </si>
  <si>
    <t>LB01977</t>
  </si>
  <si>
    <t>B80127</t>
  </si>
  <si>
    <t>LB01978</t>
  </si>
  <si>
    <t>O29451</t>
  </si>
  <si>
    <t>LB01979</t>
  </si>
  <si>
    <t>B10813</t>
  </si>
  <si>
    <t>LB01980</t>
  </si>
  <si>
    <t>O16723</t>
  </si>
  <si>
    <t>LB01981</t>
  </si>
  <si>
    <t>B42515</t>
  </si>
  <si>
    <t>LB01982</t>
  </si>
  <si>
    <t>O78681</t>
  </si>
  <si>
    <t>LB01983</t>
  </si>
  <si>
    <t>O60205</t>
  </si>
  <si>
    <t>LB01984</t>
  </si>
  <si>
    <t>B16664</t>
  </si>
  <si>
    <t>LB01985</t>
  </si>
  <si>
    <t>B92262</t>
  </si>
  <si>
    <t>LB01986</t>
  </si>
  <si>
    <t>O32713</t>
  </si>
  <si>
    <t>LB01987</t>
  </si>
  <si>
    <t>O17905</t>
  </si>
  <si>
    <t>LB01988</t>
  </si>
  <si>
    <t>O68246</t>
  </si>
  <si>
    <t>LB01989</t>
  </si>
  <si>
    <t>O77233</t>
  </si>
  <si>
    <t>LB01990</t>
  </si>
  <si>
    <t>O60130</t>
  </si>
  <si>
    <t>LB01991</t>
  </si>
  <si>
    <t>B30127</t>
  </si>
  <si>
    <t>LB01992</t>
  </si>
  <si>
    <t>B46150</t>
  </si>
  <si>
    <t>LB01993</t>
  </si>
  <si>
    <t>O93067</t>
  </si>
  <si>
    <t>LB01994</t>
  </si>
  <si>
    <t>O44090</t>
  </si>
  <si>
    <t>LB01995</t>
  </si>
  <si>
    <t>B26597</t>
  </si>
  <si>
    <t>LB01996</t>
  </si>
  <si>
    <t>O87115</t>
  </si>
  <si>
    <t>LB01997</t>
  </si>
  <si>
    <t>O68014</t>
  </si>
  <si>
    <t>LB01998</t>
  </si>
  <si>
    <t>O93164</t>
  </si>
  <si>
    <t>LB01999</t>
  </si>
  <si>
    <t>B87880</t>
  </si>
  <si>
    <t>LB02000</t>
  </si>
  <si>
    <t>O94119</t>
  </si>
  <si>
    <t>LB02001</t>
  </si>
  <si>
    <t>B55609</t>
  </si>
  <si>
    <t>LB02002</t>
  </si>
  <si>
    <t>B84895</t>
  </si>
  <si>
    <t>LB02003</t>
  </si>
  <si>
    <t>O82700</t>
  </si>
  <si>
    <t>LB02004</t>
  </si>
  <si>
    <t>O61422</t>
  </si>
  <si>
    <t>LB02005</t>
  </si>
  <si>
    <t>O99217</t>
  </si>
  <si>
    <t>LB02006</t>
  </si>
  <si>
    <t>O86867</t>
  </si>
  <si>
    <t>LB02007</t>
  </si>
  <si>
    <t>B65653</t>
  </si>
  <si>
    <t>LB02008</t>
  </si>
  <si>
    <t>O75164</t>
  </si>
  <si>
    <t>LB02009</t>
  </si>
  <si>
    <t>B75843</t>
  </si>
  <si>
    <t>LB02010</t>
  </si>
  <si>
    <t>O41021</t>
  </si>
  <si>
    <t>LB02011</t>
  </si>
  <si>
    <t>B39487</t>
  </si>
  <si>
    <t>LB02012</t>
  </si>
  <si>
    <t>LB02013</t>
  </si>
  <si>
    <t>B84295</t>
  </si>
  <si>
    <t>LB02014</t>
  </si>
  <si>
    <t>O75665</t>
  </si>
  <si>
    <t>LB02015</t>
  </si>
  <si>
    <t>O69944</t>
  </si>
  <si>
    <t>LB02016</t>
  </si>
  <si>
    <t>B34956</t>
  </si>
  <si>
    <t>LB02017</t>
  </si>
  <si>
    <t>O61905</t>
  </si>
  <si>
    <t>LB02018</t>
  </si>
  <si>
    <t>B30176</t>
  </si>
  <si>
    <t>LB02019</t>
  </si>
  <si>
    <t>B16659</t>
  </si>
  <si>
    <t>LB02020</t>
  </si>
  <si>
    <t>O31880</t>
  </si>
  <si>
    <t>LB02021</t>
  </si>
  <si>
    <t>B73327</t>
  </si>
  <si>
    <t>LB02022</t>
  </si>
  <si>
    <t>O43093</t>
  </si>
  <si>
    <t>LB02023</t>
  </si>
  <si>
    <t>O73133</t>
  </si>
  <si>
    <t>LB02024</t>
  </si>
  <si>
    <t>B57589</t>
  </si>
  <si>
    <t>LB02025</t>
  </si>
  <si>
    <t>B47000</t>
  </si>
  <si>
    <t>LB02026</t>
  </si>
  <si>
    <t>O48713</t>
  </si>
  <si>
    <t>LB02027</t>
  </si>
  <si>
    <t>O66805</t>
  </si>
  <si>
    <t>LB02028</t>
  </si>
  <si>
    <t>B88813</t>
  </si>
  <si>
    <t>LB02029</t>
  </si>
  <si>
    <t>B68180</t>
  </si>
  <si>
    <t>LB02030</t>
  </si>
  <si>
    <t>O39292</t>
  </si>
  <si>
    <t>LB02031</t>
  </si>
  <si>
    <t>O22034</t>
  </si>
  <si>
    <t>LB02032</t>
  </si>
  <si>
    <t>O30287</t>
  </si>
  <si>
    <t>LB02033</t>
  </si>
  <si>
    <t>O16218</t>
  </si>
  <si>
    <t>LB02034</t>
  </si>
  <si>
    <t>B73425</t>
  </si>
  <si>
    <t>LB02035</t>
  </si>
  <si>
    <t>B69734</t>
  </si>
  <si>
    <t>LB02036</t>
  </si>
  <si>
    <t>O53203</t>
  </si>
  <si>
    <t>LB02037</t>
  </si>
  <si>
    <t>B21177</t>
  </si>
  <si>
    <t>LB02038</t>
  </si>
  <si>
    <t>B53000</t>
  </si>
  <si>
    <t>LB02039</t>
  </si>
  <si>
    <t>O82894</t>
  </si>
  <si>
    <t>LB02040</t>
  </si>
  <si>
    <t>B50880</t>
  </si>
  <si>
    <t>LB02041</t>
  </si>
  <si>
    <t>B75824</t>
  </si>
  <si>
    <t>LB02042</t>
  </si>
  <si>
    <t>O15375</t>
  </si>
  <si>
    <t>LB02043</t>
  </si>
  <si>
    <t>B25898</t>
  </si>
  <si>
    <t>LB02044</t>
  </si>
  <si>
    <t>O15180</t>
  </si>
  <si>
    <t>LB02045</t>
  </si>
  <si>
    <t>B89386</t>
  </si>
  <si>
    <t>LB02046</t>
  </si>
  <si>
    <t>B11538</t>
  </si>
  <si>
    <t>LB02047</t>
  </si>
  <si>
    <t>O95614</t>
  </si>
  <si>
    <t>LB02048</t>
  </si>
  <si>
    <t>B56113</t>
  </si>
  <si>
    <t>LB02049</t>
  </si>
  <si>
    <t>O92433</t>
  </si>
  <si>
    <t>LB02050</t>
  </si>
  <si>
    <t>B75818</t>
  </si>
  <si>
    <t>LB02051</t>
  </si>
  <si>
    <t>B86559</t>
  </si>
  <si>
    <t>LB02052</t>
  </si>
  <si>
    <t>O53518</t>
  </si>
  <si>
    <t>LB02053</t>
  </si>
  <si>
    <t>O66757</t>
  </si>
  <si>
    <t>LB02054</t>
  </si>
  <si>
    <t>O98946</t>
  </si>
  <si>
    <t>LB02055</t>
  </si>
  <si>
    <t>B78094</t>
  </si>
  <si>
    <t>LB02056</t>
  </si>
  <si>
    <t>B65054</t>
  </si>
  <si>
    <t>LB02057</t>
  </si>
  <si>
    <t>B58317</t>
  </si>
  <si>
    <t>LB02058</t>
  </si>
  <si>
    <t>O31310</t>
  </si>
  <si>
    <t>LB02059</t>
  </si>
  <si>
    <t>B68792</t>
  </si>
  <si>
    <t>LB02060</t>
  </si>
  <si>
    <t>B76223</t>
  </si>
  <si>
    <t>LB02061</t>
  </si>
  <si>
    <t>B35906</t>
  </si>
  <si>
    <t>LB02062</t>
  </si>
  <si>
    <t>B45387</t>
  </si>
  <si>
    <t>LB02063</t>
  </si>
  <si>
    <t>B97583</t>
  </si>
  <si>
    <t>LB02064</t>
  </si>
  <si>
    <t>O34110</t>
  </si>
  <si>
    <t>LB02065</t>
  </si>
  <si>
    <t>B66397</t>
  </si>
  <si>
    <t>LB02066</t>
  </si>
  <si>
    <t>B47038</t>
  </si>
  <si>
    <t>LB02067</t>
  </si>
  <si>
    <t>B82463</t>
  </si>
  <si>
    <t>LB02068</t>
  </si>
  <si>
    <t>B40781</t>
  </si>
  <si>
    <t>LB02069</t>
  </si>
  <si>
    <t>O19808</t>
  </si>
  <si>
    <t>LB02070</t>
  </si>
  <si>
    <t>O62076</t>
  </si>
  <si>
    <t>LB02071</t>
  </si>
  <si>
    <t>B41382</t>
  </si>
  <si>
    <t>LB02072</t>
  </si>
  <si>
    <t>B40447</t>
  </si>
  <si>
    <t>LB02073</t>
  </si>
  <si>
    <t>O40592</t>
  </si>
  <si>
    <t>LB02074</t>
  </si>
  <si>
    <t>B28663</t>
  </si>
  <si>
    <t>LB02075</t>
  </si>
  <si>
    <t>O92488</t>
  </si>
  <si>
    <t>LB02076</t>
  </si>
  <si>
    <t>B69010</t>
  </si>
  <si>
    <t>LB02077</t>
  </si>
  <si>
    <t>B95782</t>
  </si>
  <si>
    <t>LB02078</t>
  </si>
  <si>
    <t>O13767</t>
  </si>
  <si>
    <t>LB02079</t>
  </si>
  <si>
    <t>LB02080</t>
  </si>
  <si>
    <t>B28623</t>
  </si>
  <si>
    <t>LB02081</t>
  </si>
  <si>
    <t>O27317</t>
  </si>
  <si>
    <t>LB02082</t>
  </si>
  <si>
    <t>O61138</t>
  </si>
  <si>
    <t>LB02083</t>
  </si>
  <si>
    <t>B30240</t>
  </si>
  <si>
    <t>LB02084</t>
  </si>
  <si>
    <t>O38743</t>
  </si>
  <si>
    <t>LB02085</t>
  </si>
  <si>
    <t>O61115</t>
  </si>
  <si>
    <t>LB02086</t>
  </si>
  <si>
    <t>O74925</t>
  </si>
  <si>
    <t>LB02087</t>
  </si>
  <si>
    <t>B82263</t>
  </si>
  <si>
    <t>LB02088</t>
  </si>
  <si>
    <t>B10181</t>
  </si>
  <si>
    <t>LB02089</t>
  </si>
  <si>
    <t>O84693</t>
  </si>
  <si>
    <t>LB02090</t>
  </si>
  <si>
    <t>O49299</t>
  </si>
  <si>
    <t>LB02091</t>
  </si>
  <si>
    <t>B75967</t>
  </si>
  <si>
    <t>LB02092</t>
  </si>
  <si>
    <t>O88226</t>
  </si>
  <si>
    <t>LB02093</t>
  </si>
  <si>
    <t>B63008</t>
  </si>
  <si>
    <t>LB02094</t>
  </si>
  <si>
    <t>O44416</t>
  </si>
  <si>
    <t>LB02095</t>
  </si>
  <si>
    <t>O51223</t>
  </si>
  <si>
    <t>LB02096</t>
  </si>
  <si>
    <t>O99278</t>
  </si>
  <si>
    <t>LB02097</t>
  </si>
  <si>
    <t>O53318</t>
  </si>
  <si>
    <t>LB02098</t>
  </si>
  <si>
    <t>O39106</t>
  </si>
  <si>
    <t>LB02099</t>
  </si>
  <si>
    <t>O88621</t>
  </si>
  <si>
    <t>LB02100</t>
  </si>
  <si>
    <t>O86642</t>
  </si>
  <si>
    <t>LB02101</t>
  </si>
  <si>
    <t>O27305</t>
  </si>
  <si>
    <t>LB02102</t>
  </si>
  <si>
    <t>B61555</t>
  </si>
  <si>
    <t>LB02103</t>
  </si>
  <si>
    <t>O48573</t>
  </si>
  <si>
    <t>LB02104</t>
  </si>
  <si>
    <t>O44579</t>
  </si>
  <si>
    <t>LB02105</t>
  </si>
  <si>
    <t>O68324</t>
  </si>
  <si>
    <t>LB02106</t>
  </si>
  <si>
    <t>B59048</t>
  </si>
  <si>
    <t>LB02107</t>
  </si>
  <si>
    <t>B46849</t>
  </si>
  <si>
    <t>LB02108</t>
  </si>
  <si>
    <t>B25917</t>
  </si>
  <si>
    <t>LB02109</t>
  </si>
  <si>
    <t>B21911</t>
  </si>
  <si>
    <t>LB02110</t>
  </si>
  <si>
    <t>O30085</t>
  </si>
  <si>
    <t>LB02111</t>
  </si>
  <si>
    <t>B19870</t>
  </si>
  <si>
    <t>LB02112</t>
  </si>
  <si>
    <t>B71474</t>
  </si>
  <si>
    <t>LB02113</t>
  </si>
  <si>
    <t>O31058</t>
  </si>
  <si>
    <t>LB02114</t>
  </si>
  <si>
    <t>B90836</t>
  </si>
  <si>
    <t>LB02115</t>
  </si>
  <si>
    <t>B91166</t>
  </si>
  <si>
    <t>LB02116</t>
  </si>
  <si>
    <t>O68393</t>
  </si>
  <si>
    <t>LB02117</t>
  </si>
  <si>
    <t>B13785</t>
  </si>
  <si>
    <t>LB02118</t>
  </si>
  <si>
    <t>O51878</t>
  </si>
  <si>
    <t>LB02119</t>
  </si>
  <si>
    <t>B97378</t>
  </si>
  <si>
    <t>LB02120</t>
  </si>
  <si>
    <t>O19923</t>
  </si>
  <si>
    <t>LB02121</t>
  </si>
  <si>
    <t>B42566</t>
  </si>
  <si>
    <t>LB02122</t>
  </si>
  <si>
    <t>O76122</t>
  </si>
  <si>
    <t>LB02123</t>
  </si>
  <si>
    <t>B27716</t>
  </si>
  <si>
    <t>LB02124</t>
  </si>
  <si>
    <t>B36459</t>
  </si>
  <si>
    <t>LB02125</t>
  </si>
  <si>
    <t>B69337</t>
  </si>
  <si>
    <t>LB02126</t>
  </si>
  <si>
    <t>B91658</t>
  </si>
  <si>
    <t>LB02127</t>
  </si>
  <si>
    <t>B51212</t>
  </si>
  <si>
    <t>LB02128</t>
  </si>
  <si>
    <t>B85793</t>
  </si>
  <si>
    <t>LB02129</t>
  </si>
  <si>
    <t>LB02130</t>
  </si>
  <si>
    <t>O72584</t>
  </si>
  <si>
    <t>LB02131</t>
  </si>
  <si>
    <t>B78363</t>
  </si>
  <si>
    <t>LB02132</t>
  </si>
  <si>
    <t>B20274</t>
  </si>
  <si>
    <t>LB02133</t>
  </si>
  <si>
    <t>O73728</t>
  </si>
  <si>
    <t>LB02134</t>
  </si>
  <si>
    <t>O92636</t>
  </si>
  <si>
    <t>LB02135</t>
  </si>
  <si>
    <t>B76694</t>
  </si>
  <si>
    <t>LB02136</t>
  </si>
  <si>
    <t>O72270</t>
  </si>
  <si>
    <t>LB02137</t>
  </si>
  <si>
    <t>B18908</t>
  </si>
  <si>
    <t>LB02138</t>
  </si>
  <si>
    <t>O70231</t>
  </si>
  <si>
    <t>LB02139</t>
  </si>
  <si>
    <t>O36235</t>
  </si>
  <si>
    <t>LB02140</t>
  </si>
  <si>
    <t>B76220</t>
  </si>
  <si>
    <t>LB02141</t>
  </si>
  <si>
    <t>O20504</t>
  </si>
  <si>
    <t>LB02142</t>
  </si>
  <si>
    <t>B60002</t>
  </si>
  <si>
    <t>LB02143</t>
  </si>
  <si>
    <t>O20807</t>
  </si>
  <si>
    <t>LB02144</t>
  </si>
  <si>
    <t>O54469</t>
  </si>
  <si>
    <t>LB02145</t>
  </si>
  <si>
    <t>O90654</t>
  </si>
  <si>
    <t>LB02146</t>
  </si>
  <si>
    <t>O27856</t>
  </si>
  <si>
    <t>LB02147</t>
  </si>
  <si>
    <t>B77359</t>
  </si>
  <si>
    <t>LB02148</t>
  </si>
  <si>
    <t>B30001</t>
  </si>
  <si>
    <t>LB02149</t>
  </si>
  <si>
    <t>O97616</t>
  </si>
  <si>
    <t>LB02150</t>
  </si>
  <si>
    <t>B55635</t>
  </si>
  <si>
    <t>LB02151</t>
  </si>
  <si>
    <t>B28798</t>
  </si>
  <si>
    <t>LB02152</t>
  </si>
  <si>
    <t>O27407</t>
  </si>
  <si>
    <t>LB02153</t>
  </si>
  <si>
    <t>B36135</t>
  </si>
  <si>
    <t>LB02154</t>
  </si>
  <si>
    <t>O29666</t>
  </si>
  <si>
    <t>LB02155</t>
  </si>
  <si>
    <t>O77534</t>
  </si>
  <si>
    <t>LB02156</t>
  </si>
  <si>
    <t>O48922</t>
  </si>
  <si>
    <t>LB02157</t>
  </si>
  <si>
    <t>O84428</t>
  </si>
  <si>
    <t>LB02158</t>
  </si>
  <si>
    <t>B71530</t>
  </si>
  <si>
    <t>LB02159</t>
  </si>
  <si>
    <t>O75686</t>
  </si>
  <si>
    <t>LB02160</t>
  </si>
  <si>
    <t>O32673</t>
  </si>
  <si>
    <t>LB02161</t>
  </si>
  <si>
    <t>B99746</t>
  </si>
  <si>
    <t>LB02162</t>
  </si>
  <si>
    <t>O77696</t>
  </si>
  <si>
    <t>LB02163</t>
  </si>
  <si>
    <t>B33453</t>
  </si>
  <si>
    <t>LB02164</t>
  </si>
  <si>
    <t>B91916</t>
  </si>
  <si>
    <t>LB02165</t>
  </si>
  <si>
    <t>O99391</t>
  </si>
  <si>
    <t>LB02166</t>
  </si>
  <si>
    <t>B46195</t>
  </si>
  <si>
    <t>LB02167</t>
  </si>
  <si>
    <t>O19373</t>
  </si>
  <si>
    <t>LB02168</t>
  </si>
  <si>
    <t>B37491</t>
  </si>
  <si>
    <t>LB02169</t>
  </si>
  <si>
    <t>B44698</t>
  </si>
  <si>
    <t>LB02170</t>
  </si>
  <si>
    <t>O27091</t>
  </si>
  <si>
    <t>LB02171</t>
  </si>
  <si>
    <t>B29795</t>
  </si>
  <si>
    <t>LB02172</t>
  </si>
  <si>
    <t>B45343</t>
  </si>
  <si>
    <t>LB02173</t>
  </si>
  <si>
    <t>O26638</t>
  </si>
  <si>
    <t>LB02174</t>
  </si>
  <si>
    <t>B11284</t>
  </si>
  <si>
    <t>LB02175</t>
  </si>
  <si>
    <t>B14967</t>
  </si>
  <si>
    <t>LB02176</t>
  </si>
  <si>
    <t>B31045</t>
  </si>
  <si>
    <t>LB02177</t>
  </si>
  <si>
    <t>O54479</t>
  </si>
  <si>
    <t>LB02178</t>
  </si>
  <si>
    <t>O67948</t>
  </si>
  <si>
    <t>LB02179</t>
  </si>
  <si>
    <t>B38868</t>
  </si>
  <si>
    <t>LB02180</t>
  </si>
  <si>
    <t>B53536</t>
  </si>
  <si>
    <t>LB02181</t>
  </si>
  <si>
    <t>O51789</t>
  </si>
  <si>
    <t>LB02182</t>
  </si>
  <si>
    <t>B28904</t>
  </si>
  <si>
    <t>LB02183</t>
  </si>
  <si>
    <t>O31256</t>
  </si>
  <si>
    <t>LB02184</t>
  </si>
  <si>
    <t>O74905</t>
  </si>
  <si>
    <t>LB02185</t>
  </si>
  <si>
    <t>O65739</t>
  </si>
  <si>
    <t>LB02186</t>
  </si>
  <si>
    <t>O27989</t>
  </si>
  <si>
    <t>LB02187</t>
  </si>
  <si>
    <t>B69525</t>
  </si>
  <si>
    <t>LB02188</t>
  </si>
  <si>
    <t>O45109</t>
  </si>
  <si>
    <t>LB02189</t>
  </si>
  <si>
    <t>B29285</t>
  </si>
  <si>
    <t>LB02190</t>
  </si>
  <si>
    <t>O38991</t>
  </si>
  <si>
    <t>LB02191</t>
  </si>
  <si>
    <t>B96069</t>
  </si>
  <si>
    <t>LB02192</t>
  </si>
  <si>
    <t>B32997</t>
  </si>
  <si>
    <t>LB02193</t>
  </si>
  <si>
    <t>B84684</t>
  </si>
  <si>
    <t>LB02194</t>
  </si>
  <si>
    <t>O92505</t>
  </si>
  <si>
    <t>LB02195</t>
  </si>
  <si>
    <t>O55080</t>
  </si>
  <si>
    <t>LB02196</t>
  </si>
  <si>
    <t>O57212</t>
  </si>
  <si>
    <t>LB02197</t>
  </si>
  <si>
    <t>O32856</t>
  </si>
  <si>
    <t>LB02198</t>
  </si>
  <si>
    <t>B80453</t>
  </si>
  <si>
    <t>LB02199</t>
  </si>
  <si>
    <t>B56739</t>
  </si>
  <si>
    <t>LB02200</t>
  </si>
  <si>
    <t>B31246</t>
  </si>
  <si>
    <t>LB02201</t>
  </si>
  <si>
    <t>O25306</t>
  </si>
  <si>
    <t>LB02202</t>
  </si>
  <si>
    <t>B50988</t>
  </si>
  <si>
    <t>LB02203</t>
  </si>
  <si>
    <t>O92279</t>
  </si>
  <si>
    <t>LB02204</t>
  </si>
  <si>
    <t>O89816</t>
  </si>
  <si>
    <t>LB02205</t>
  </si>
  <si>
    <t>B95200</t>
  </si>
  <si>
    <t>LB02206</t>
  </si>
  <si>
    <t>O81729</t>
  </si>
  <si>
    <t>LB02207</t>
  </si>
  <si>
    <t>B28362</t>
  </si>
  <si>
    <t>LB02208</t>
  </si>
  <si>
    <t>B77255</t>
  </si>
  <si>
    <t>LB02209</t>
  </si>
  <si>
    <t>B10286</t>
  </si>
  <si>
    <t>LB02210</t>
  </si>
  <si>
    <t>O67587</t>
  </si>
  <si>
    <t>LB02211</t>
  </si>
  <si>
    <t>O77138</t>
  </si>
  <si>
    <t>LB02212</t>
  </si>
  <si>
    <t>O26694</t>
  </si>
  <si>
    <t>LB02213</t>
  </si>
  <si>
    <t>B60055</t>
  </si>
  <si>
    <t>LB02214</t>
  </si>
  <si>
    <t>B32091</t>
  </si>
  <si>
    <t>LB02215</t>
  </si>
  <si>
    <t>O98181</t>
  </si>
  <si>
    <t>LB02216</t>
  </si>
  <si>
    <t>B57027</t>
  </si>
  <si>
    <t>LB02217</t>
  </si>
  <si>
    <t>B15402</t>
  </si>
  <si>
    <t>LB02218</t>
  </si>
  <si>
    <t>B18321</t>
  </si>
  <si>
    <t>LB02219</t>
  </si>
  <si>
    <t>B73757</t>
  </si>
  <si>
    <t>LB02220</t>
  </si>
  <si>
    <t>O46732</t>
  </si>
  <si>
    <t>LB02221</t>
  </si>
  <si>
    <t>B82663</t>
  </si>
  <si>
    <t>LB02222</t>
  </si>
  <si>
    <t>B78326</t>
  </si>
  <si>
    <t>LB02223</t>
  </si>
  <si>
    <t>O32317</t>
  </si>
  <si>
    <t>LB02224</t>
  </si>
  <si>
    <t>B70434</t>
  </si>
  <si>
    <t>LB02225</t>
  </si>
  <si>
    <t>B85766</t>
  </si>
  <si>
    <t>LB02226</t>
  </si>
  <si>
    <t>O81742</t>
  </si>
  <si>
    <t>LB02227</t>
  </si>
  <si>
    <t>O17419</t>
  </si>
  <si>
    <t>LB02228</t>
  </si>
  <si>
    <t>O14751</t>
  </si>
  <si>
    <t>LB02229</t>
  </si>
  <si>
    <t>B62479</t>
  </si>
  <si>
    <t>LB02230</t>
  </si>
  <si>
    <t>B92780</t>
  </si>
  <si>
    <t>LB02231</t>
  </si>
  <si>
    <t>O45508</t>
  </si>
  <si>
    <t>LB02232</t>
  </si>
  <si>
    <t>O77046</t>
  </si>
  <si>
    <t>LB02233</t>
  </si>
  <si>
    <t>O43180</t>
  </si>
  <si>
    <t>LB02234</t>
  </si>
  <si>
    <t>B78147</t>
  </si>
  <si>
    <t>LB02235</t>
  </si>
  <si>
    <t>B31490</t>
  </si>
  <si>
    <t>LB02236</t>
  </si>
  <si>
    <t>B29512</t>
  </si>
  <si>
    <t>LB02237</t>
  </si>
  <si>
    <t>B62711</t>
  </si>
  <si>
    <t>LB02238</t>
  </si>
  <si>
    <t>O80449</t>
  </si>
  <si>
    <t>LB02239</t>
  </si>
  <si>
    <t>B76305</t>
  </si>
  <si>
    <t>LB02240</t>
  </si>
  <si>
    <t>B77178</t>
  </si>
  <si>
    <t>LB02241</t>
  </si>
  <si>
    <t>B33484</t>
  </si>
  <si>
    <t>LB02242</t>
  </si>
  <si>
    <t>B94439</t>
  </si>
  <si>
    <t>LB02243</t>
  </si>
  <si>
    <t>B57618</t>
  </si>
  <si>
    <t>LB02244</t>
  </si>
  <si>
    <t>B90833</t>
  </si>
  <si>
    <t>LB02245</t>
  </si>
  <si>
    <t>B14452</t>
  </si>
  <si>
    <t>LB02246</t>
  </si>
  <si>
    <t>B71735</t>
  </si>
  <si>
    <t>LB02247</t>
  </si>
  <si>
    <t>O49167</t>
  </si>
  <si>
    <t>LB02248</t>
  </si>
  <si>
    <t>B11729</t>
  </si>
  <si>
    <t>LB02249</t>
  </si>
  <si>
    <t>O63634</t>
  </si>
  <si>
    <t>LB02250</t>
  </si>
  <si>
    <t>O35124</t>
  </si>
  <si>
    <t>LB02251</t>
  </si>
  <si>
    <t>B52507</t>
  </si>
  <si>
    <t>LB02252</t>
  </si>
  <si>
    <t>O80734</t>
  </si>
  <si>
    <t>LB02253</t>
  </si>
  <si>
    <t>O42181</t>
  </si>
  <si>
    <t>LB02254</t>
  </si>
  <si>
    <t>O89640</t>
  </si>
  <si>
    <t>LB02255</t>
  </si>
  <si>
    <t>O21769</t>
  </si>
  <si>
    <t>LB02256</t>
  </si>
  <si>
    <t>B68727</t>
  </si>
  <si>
    <t>LB02257</t>
  </si>
  <si>
    <t>O70716</t>
  </si>
  <si>
    <t>LB02258</t>
  </si>
  <si>
    <t>O60348</t>
  </si>
  <si>
    <t>LB02259</t>
  </si>
  <si>
    <t>B65166</t>
  </si>
  <si>
    <t>LB02260</t>
  </si>
  <si>
    <t>O99207</t>
  </si>
  <si>
    <t>LB02261</t>
  </si>
  <si>
    <t>O32006</t>
  </si>
  <si>
    <t>LB02262</t>
  </si>
  <si>
    <t>O55787</t>
  </si>
  <si>
    <t>LB02263</t>
  </si>
  <si>
    <t>O46216</t>
  </si>
  <si>
    <t>LB02264</t>
  </si>
  <si>
    <t>O56856</t>
  </si>
  <si>
    <t>LB02265</t>
  </si>
  <si>
    <t>B96697</t>
  </si>
  <si>
    <t>LB02266</t>
  </si>
  <si>
    <t>O63087</t>
  </si>
  <si>
    <t>LB02267</t>
  </si>
  <si>
    <t>O48604</t>
  </si>
  <si>
    <t>LB02268</t>
  </si>
  <si>
    <t>O94231</t>
  </si>
  <si>
    <t>LB02269</t>
  </si>
  <si>
    <t>O44432</t>
  </si>
  <si>
    <t>LB02270</t>
  </si>
  <si>
    <t>O90193</t>
  </si>
  <si>
    <t>LB02271</t>
  </si>
  <si>
    <t>O65265</t>
  </si>
  <si>
    <t>LB02272</t>
  </si>
  <si>
    <t>B23890</t>
  </si>
  <si>
    <t>LB02273</t>
  </si>
  <si>
    <t>O24700</t>
  </si>
  <si>
    <t>LB02274</t>
  </si>
  <si>
    <t>O65950</t>
  </si>
  <si>
    <t>LB02275</t>
  </si>
  <si>
    <t>O48678</t>
  </si>
  <si>
    <t>LB02276</t>
  </si>
  <si>
    <t>B98810</t>
  </si>
  <si>
    <t>LB02277</t>
  </si>
  <si>
    <t>B23874</t>
  </si>
  <si>
    <t>LB02278</t>
  </si>
  <si>
    <t>B22916</t>
  </si>
  <si>
    <t>LB02279</t>
  </si>
  <si>
    <t>B14120</t>
  </si>
  <si>
    <t>LB02280</t>
  </si>
  <si>
    <t>B82292</t>
  </si>
  <si>
    <t>LB02281</t>
  </si>
  <si>
    <t>O73234</t>
  </si>
  <si>
    <t>LB02282</t>
  </si>
  <si>
    <t>O29995</t>
  </si>
  <si>
    <t>LB02283</t>
  </si>
  <si>
    <t>B33686</t>
  </si>
  <si>
    <t>LB02284</t>
  </si>
  <si>
    <t>B84343</t>
  </si>
  <si>
    <t>LB02285</t>
  </si>
  <si>
    <t>O66283</t>
  </si>
  <si>
    <t>LB02286</t>
  </si>
  <si>
    <t>B51191</t>
  </si>
  <si>
    <t>LB02287</t>
  </si>
  <si>
    <t>B48955</t>
  </si>
  <si>
    <t>LB02288</t>
  </si>
  <si>
    <t>B58811</t>
  </si>
  <si>
    <t>LB02289</t>
  </si>
  <si>
    <t>B13105</t>
  </si>
  <si>
    <t>LB02290</t>
  </si>
  <si>
    <t>B87415</t>
  </si>
  <si>
    <t>LB02291</t>
  </si>
  <si>
    <t>O66745</t>
  </si>
  <si>
    <t>LB02292</t>
  </si>
  <si>
    <t>O33037</t>
  </si>
  <si>
    <t>LB02293</t>
  </si>
  <si>
    <t>O76625</t>
  </si>
  <si>
    <t>LB02294</t>
  </si>
  <si>
    <t>O88705</t>
  </si>
  <si>
    <t>LB02295</t>
  </si>
  <si>
    <t>B99573</t>
  </si>
  <si>
    <t>LB02296</t>
  </si>
  <si>
    <t>O43759</t>
  </si>
  <si>
    <t>LB02297</t>
  </si>
  <si>
    <t>B38412</t>
  </si>
  <si>
    <t>LB02298</t>
  </si>
  <si>
    <t>O74867</t>
  </si>
  <si>
    <t>LB02299</t>
  </si>
  <si>
    <t>O26010</t>
  </si>
  <si>
    <t>LB02300</t>
  </si>
  <si>
    <t>B19219</t>
  </si>
  <si>
    <t>LB02301</t>
  </si>
  <si>
    <t>B99704</t>
  </si>
  <si>
    <t>LB02302</t>
  </si>
  <si>
    <t>B35219</t>
  </si>
  <si>
    <t>LB02303</t>
  </si>
  <si>
    <t>O92645</t>
  </si>
  <si>
    <t>LB02304</t>
  </si>
  <si>
    <t>B82185</t>
  </si>
  <si>
    <t>LB02305</t>
  </si>
  <si>
    <t>B22949</t>
  </si>
  <si>
    <t>LB02306</t>
  </si>
  <si>
    <t>B49366</t>
  </si>
  <si>
    <t>LB02307</t>
  </si>
  <si>
    <t>B40669</t>
  </si>
  <si>
    <t>LB02308</t>
  </si>
  <si>
    <t>O49166</t>
  </si>
  <si>
    <t>LB02309</t>
  </si>
  <si>
    <t>B31186</t>
  </si>
  <si>
    <t>LB02310</t>
  </si>
  <si>
    <t>B64906</t>
  </si>
  <si>
    <t>LB02311</t>
  </si>
  <si>
    <t>B35541</t>
  </si>
  <si>
    <t>LB02312</t>
  </si>
  <si>
    <t>O18104</t>
  </si>
  <si>
    <t>LB02313</t>
  </si>
  <si>
    <t>O58204</t>
  </si>
  <si>
    <t>LB02314</t>
  </si>
  <si>
    <t>B43812</t>
  </si>
  <si>
    <t>LB02315</t>
  </si>
  <si>
    <t>B73679</t>
  </si>
  <si>
    <t>LB02316</t>
  </si>
  <si>
    <t>O29572</t>
  </si>
  <si>
    <t>LB02317</t>
  </si>
  <si>
    <t>O38602</t>
  </si>
  <si>
    <t>LB02318</t>
  </si>
  <si>
    <t>B80285</t>
  </si>
  <si>
    <t>LB02319</t>
  </si>
  <si>
    <t>O33321</t>
  </si>
  <si>
    <t>LB02320</t>
  </si>
  <si>
    <t>B72872</t>
  </si>
  <si>
    <t>LB02321</t>
  </si>
  <si>
    <t>B47037</t>
  </si>
  <si>
    <t>LB02322</t>
  </si>
  <si>
    <t>B49761</t>
  </si>
  <si>
    <t>LB02323</t>
  </si>
  <si>
    <t>B66653</t>
  </si>
  <si>
    <t>LB02324</t>
  </si>
  <si>
    <t>O78855</t>
  </si>
  <si>
    <t>LB02325</t>
  </si>
  <si>
    <t>O28903</t>
  </si>
  <si>
    <t>LB02326</t>
  </si>
  <si>
    <t>B25643</t>
  </si>
  <si>
    <t>LB02327</t>
  </si>
  <si>
    <t>B78734</t>
  </si>
  <si>
    <t>LB02328</t>
  </si>
  <si>
    <t>O48684</t>
  </si>
  <si>
    <t>LB02329</t>
  </si>
  <si>
    <t>O99685</t>
  </si>
  <si>
    <t>LB02330</t>
  </si>
  <si>
    <t>B51015</t>
  </si>
  <si>
    <t>LB02331</t>
  </si>
  <si>
    <t>O42924</t>
  </si>
  <si>
    <t>LB02332</t>
  </si>
  <si>
    <t>B71088</t>
  </si>
  <si>
    <t>LB02333</t>
  </si>
  <si>
    <t>O81411</t>
  </si>
  <si>
    <t>LB02334</t>
  </si>
  <si>
    <t>B39482</t>
  </si>
  <si>
    <t>LB02335</t>
  </si>
  <si>
    <t>B65496</t>
  </si>
  <si>
    <t>LB02336</t>
  </si>
  <si>
    <t>B30591</t>
  </si>
  <si>
    <t>LB02337</t>
  </si>
  <si>
    <t>B91974</t>
  </si>
  <si>
    <t>LB02338</t>
  </si>
  <si>
    <t>B52663</t>
  </si>
  <si>
    <t>LB02339</t>
  </si>
  <si>
    <t>B84764</t>
  </si>
  <si>
    <t>LB02340</t>
  </si>
  <si>
    <t>B94588</t>
  </si>
  <si>
    <t>LB02341</t>
  </si>
  <si>
    <t>B31527</t>
  </si>
  <si>
    <t>LB02342</t>
  </si>
  <si>
    <t>O87256</t>
  </si>
  <si>
    <t>LB02343</t>
  </si>
  <si>
    <t>O47619</t>
  </si>
  <si>
    <t>LB02344</t>
  </si>
  <si>
    <t>B98129</t>
  </si>
  <si>
    <t>LB02345</t>
  </si>
  <si>
    <t>B14394</t>
  </si>
  <si>
    <t>LB02346</t>
  </si>
  <si>
    <t>B36377</t>
  </si>
  <si>
    <t>LB02347</t>
  </si>
  <si>
    <t>O34167</t>
  </si>
  <si>
    <t>LB02348</t>
  </si>
  <si>
    <t>O70915</t>
  </si>
  <si>
    <t>LB02349</t>
  </si>
  <si>
    <t>O89825</t>
  </si>
  <si>
    <t>LB02350</t>
  </si>
  <si>
    <t>B71871</t>
  </si>
  <si>
    <t>LB02351</t>
  </si>
  <si>
    <t>O69344</t>
  </si>
  <si>
    <t>LB02352</t>
  </si>
  <si>
    <t>B96235</t>
  </si>
  <si>
    <t>LB02353</t>
  </si>
  <si>
    <t>O55936</t>
  </si>
  <si>
    <t>LB02354</t>
  </si>
  <si>
    <t>O44441</t>
  </si>
  <si>
    <t>LB02355</t>
  </si>
  <si>
    <t>O34179</t>
  </si>
  <si>
    <t>LB02356</t>
  </si>
  <si>
    <t>O48516</t>
  </si>
  <si>
    <t>LB02357</t>
  </si>
  <si>
    <t>B94356</t>
  </si>
  <si>
    <t>LB02358</t>
  </si>
  <si>
    <t>O31148</t>
  </si>
  <si>
    <t>LB02359</t>
  </si>
  <si>
    <t>B65602</t>
  </si>
  <si>
    <t>LB02360</t>
  </si>
  <si>
    <t>B68038</t>
  </si>
  <si>
    <t>LB02361</t>
  </si>
  <si>
    <t>O89341</t>
  </si>
  <si>
    <t>LB02362</t>
  </si>
  <si>
    <t>B43934</t>
  </si>
  <si>
    <t>LB02363</t>
  </si>
  <si>
    <t>O27626</t>
  </si>
  <si>
    <t>LB02364</t>
  </si>
  <si>
    <t>B30661</t>
  </si>
  <si>
    <t>LB02365</t>
  </si>
  <si>
    <t>O31048</t>
  </si>
  <si>
    <t>LB02366</t>
  </si>
  <si>
    <t>O50484</t>
  </si>
  <si>
    <t>LB02367</t>
  </si>
  <si>
    <t>B91349</t>
  </si>
  <si>
    <t>LB02368</t>
  </si>
  <si>
    <t>B92017</t>
  </si>
  <si>
    <t>LB02369</t>
  </si>
  <si>
    <t>B89464</t>
  </si>
  <si>
    <t>LB02370</t>
  </si>
  <si>
    <t>B24448</t>
  </si>
  <si>
    <t>LB02371</t>
  </si>
  <si>
    <t>B17083</t>
  </si>
  <si>
    <t>LB02372</t>
  </si>
  <si>
    <t>B58594</t>
  </si>
  <si>
    <t>LB02373</t>
  </si>
  <si>
    <t>B37285</t>
  </si>
  <si>
    <t>LB02374</t>
  </si>
  <si>
    <t>B41543</t>
  </si>
  <si>
    <t>LB02375</t>
  </si>
  <si>
    <t>B99156</t>
  </si>
  <si>
    <t>LB02376</t>
  </si>
  <si>
    <t>B12001</t>
  </si>
  <si>
    <t>LB02377</t>
  </si>
  <si>
    <t>B68400</t>
  </si>
  <si>
    <t>LB02378</t>
  </si>
  <si>
    <t>O25353</t>
  </si>
  <si>
    <t>LB02379</t>
  </si>
  <si>
    <t>O29100</t>
  </si>
  <si>
    <t>LB02380</t>
  </si>
  <si>
    <t>O72281</t>
  </si>
  <si>
    <t>LB02381</t>
  </si>
  <si>
    <t>B39342</t>
  </si>
  <si>
    <t>LB02382</t>
  </si>
  <si>
    <t>B28815</t>
  </si>
  <si>
    <t>LB02383</t>
  </si>
  <si>
    <t>B93474</t>
  </si>
  <si>
    <t>LB02384</t>
  </si>
  <si>
    <t>B98384</t>
  </si>
  <si>
    <t>LB02385</t>
  </si>
  <si>
    <t>B46442</t>
  </si>
  <si>
    <t>LB02386</t>
  </si>
  <si>
    <t>B16243</t>
  </si>
  <si>
    <t>LB02387</t>
  </si>
  <si>
    <t>O99682</t>
  </si>
  <si>
    <t>LB02388</t>
  </si>
  <si>
    <t>B59856</t>
  </si>
  <si>
    <t>LB02389</t>
  </si>
  <si>
    <t>O54816</t>
  </si>
  <si>
    <t>LB02390</t>
  </si>
  <si>
    <t>B43960</t>
  </si>
  <si>
    <t>LB02391</t>
  </si>
  <si>
    <t>O44241</t>
  </si>
  <si>
    <t>LB02392</t>
  </si>
  <si>
    <t>O67891</t>
  </si>
  <si>
    <t>LB02393</t>
  </si>
  <si>
    <t>B53423</t>
  </si>
  <si>
    <t>LB02394</t>
  </si>
  <si>
    <t>O59114</t>
  </si>
  <si>
    <t>LB02395</t>
  </si>
  <si>
    <t>B44722</t>
  </si>
  <si>
    <t>LB02396</t>
  </si>
  <si>
    <t>B52121</t>
  </si>
  <si>
    <t>LB02397</t>
  </si>
  <si>
    <t>B31882</t>
  </si>
  <si>
    <t>LB02398</t>
  </si>
  <si>
    <t>O16579</t>
  </si>
  <si>
    <t>LB02399</t>
  </si>
  <si>
    <t>O85709</t>
  </si>
  <si>
    <t>LB02400</t>
  </si>
  <si>
    <t>O13951</t>
  </si>
  <si>
    <t>LB02401</t>
  </si>
  <si>
    <t>B62412</t>
  </si>
  <si>
    <t>LB02402</t>
  </si>
  <si>
    <t>B60783</t>
  </si>
  <si>
    <t>LB02403</t>
  </si>
  <si>
    <t>B69946</t>
  </si>
  <si>
    <t>LB02404</t>
  </si>
  <si>
    <t>B10716</t>
  </si>
  <si>
    <t>LB02405</t>
  </si>
  <si>
    <t>B54120</t>
  </si>
  <si>
    <t>LB02406</t>
  </si>
  <si>
    <t>B18466</t>
  </si>
  <si>
    <t>LB02407</t>
  </si>
  <si>
    <t>O84183</t>
  </si>
  <si>
    <t>LB02408</t>
  </si>
  <si>
    <t>O31873</t>
  </si>
  <si>
    <t>LB02409</t>
  </si>
  <si>
    <t>O21382</t>
  </si>
  <si>
    <t>LB02410</t>
  </si>
  <si>
    <t>B28938</t>
  </si>
  <si>
    <t>LB02411</t>
  </si>
  <si>
    <t>B76160</t>
  </si>
  <si>
    <t>LB02412</t>
  </si>
  <si>
    <t>O26094</t>
  </si>
  <si>
    <t>LB02413</t>
  </si>
  <si>
    <t>B28496</t>
  </si>
  <si>
    <t>LB02414</t>
  </si>
  <si>
    <t>O85681</t>
  </si>
  <si>
    <t>LB02415</t>
  </si>
  <si>
    <t>B34612</t>
  </si>
  <si>
    <t>LB02416</t>
  </si>
  <si>
    <t>B48795</t>
  </si>
  <si>
    <t>LB02417</t>
  </si>
  <si>
    <t>O94925</t>
  </si>
  <si>
    <t>LB02418</t>
  </si>
  <si>
    <t>O57518</t>
  </si>
  <si>
    <t>LB02419</t>
  </si>
  <si>
    <t>O54201</t>
  </si>
  <si>
    <t>LB02420</t>
  </si>
  <si>
    <t>B45998</t>
  </si>
  <si>
    <t>LB02421</t>
  </si>
  <si>
    <t>B39588</t>
  </si>
  <si>
    <t>LB02422</t>
  </si>
  <si>
    <t>B76867</t>
  </si>
  <si>
    <t>LB02423</t>
  </si>
  <si>
    <t>B68871</t>
  </si>
  <si>
    <t>LB02424</t>
  </si>
  <si>
    <t>B84309</t>
  </si>
  <si>
    <t>LB02425</t>
  </si>
  <si>
    <t>O34802</t>
  </si>
  <si>
    <t>LB02426</t>
  </si>
  <si>
    <t>B23747</t>
  </si>
  <si>
    <t>LB02427</t>
  </si>
  <si>
    <t>B78063</t>
  </si>
  <si>
    <t>LB02428</t>
  </si>
  <si>
    <t>LB02429</t>
  </si>
  <si>
    <t>B25663</t>
  </si>
  <si>
    <t>LB02430</t>
  </si>
  <si>
    <t>O39071</t>
  </si>
  <si>
    <t>LB02431</t>
  </si>
  <si>
    <t>B21659</t>
  </si>
  <si>
    <t>LB02432</t>
  </si>
  <si>
    <t>B43743</t>
  </si>
  <si>
    <t>LB02433</t>
  </si>
  <si>
    <t>B97740</t>
  </si>
  <si>
    <t>LB02434</t>
  </si>
  <si>
    <t>O41674</t>
  </si>
  <si>
    <t>LB02435</t>
  </si>
  <si>
    <t>B20875</t>
  </si>
  <si>
    <t>LB02436</t>
  </si>
  <si>
    <t>B29436</t>
  </si>
  <si>
    <t>LB02437</t>
  </si>
  <si>
    <t>B50931</t>
  </si>
  <si>
    <t>LB02438</t>
  </si>
  <si>
    <t>O59268</t>
  </si>
  <si>
    <t>LB02439</t>
  </si>
  <si>
    <t>O27117</t>
  </si>
  <si>
    <t>LB02440</t>
  </si>
  <si>
    <t>B24566</t>
  </si>
  <si>
    <t>LB02441</t>
  </si>
  <si>
    <t>O58665</t>
  </si>
  <si>
    <t>LB02442</t>
  </si>
  <si>
    <t>O51555</t>
  </si>
  <si>
    <t>LB02443</t>
  </si>
  <si>
    <t>B12245</t>
  </si>
  <si>
    <t>LB02444</t>
  </si>
  <si>
    <t>O61332</t>
  </si>
  <si>
    <t>LB02445</t>
  </si>
  <si>
    <t>B42737</t>
  </si>
  <si>
    <t>LB02446</t>
  </si>
  <si>
    <t>O30205</t>
  </si>
  <si>
    <t>LB02447</t>
  </si>
  <si>
    <t>O75748</t>
  </si>
  <si>
    <t>LB02448</t>
  </si>
  <si>
    <t>B72359</t>
  </si>
  <si>
    <t>LB02449</t>
  </si>
  <si>
    <t>B37747</t>
  </si>
  <si>
    <t>LB02450</t>
  </si>
  <si>
    <t>B91591</t>
  </si>
  <si>
    <t>LB02451</t>
  </si>
  <si>
    <t>O88977</t>
  </si>
  <si>
    <t>LB02452</t>
  </si>
  <si>
    <t>B73470</t>
  </si>
  <si>
    <t>LB02453</t>
  </si>
  <si>
    <t>B16738</t>
  </si>
  <si>
    <t>LB02454</t>
  </si>
  <si>
    <t>O29754</t>
  </si>
  <si>
    <t>LB02455</t>
  </si>
  <si>
    <t>O66049</t>
  </si>
  <si>
    <t>LB02456</t>
  </si>
  <si>
    <t>O29002</t>
  </si>
  <si>
    <t>LB02457</t>
  </si>
  <si>
    <t>O93733</t>
  </si>
  <si>
    <t>LB02458</t>
  </si>
  <si>
    <t>B42587</t>
  </si>
  <si>
    <t>LB02459</t>
  </si>
  <si>
    <t>O13901</t>
  </si>
  <si>
    <t>LB02460</t>
  </si>
  <si>
    <t>B34379</t>
  </si>
  <si>
    <t>LB02461</t>
  </si>
  <si>
    <t>O60118</t>
  </si>
  <si>
    <t>LB02462</t>
  </si>
  <si>
    <t>B20826</t>
  </si>
  <si>
    <t>LB02463</t>
  </si>
  <si>
    <t>O70164</t>
  </si>
  <si>
    <t>LB02464</t>
  </si>
  <si>
    <t>B28607</t>
  </si>
  <si>
    <t>LB02465</t>
  </si>
  <si>
    <t>LB02466</t>
  </si>
  <si>
    <t>O32798</t>
  </si>
  <si>
    <t>LB02467</t>
  </si>
  <si>
    <t>B15878</t>
  </si>
  <si>
    <t>LB02468</t>
  </si>
  <si>
    <t>O33630</t>
  </si>
  <si>
    <t>LB02469</t>
  </si>
  <si>
    <t>B90718</t>
  </si>
  <si>
    <t>LB02470</t>
  </si>
  <si>
    <t>O15460</t>
  </si>
  <si>
    <t>LB02471</t>
  </si>
  <si>
    <t>B23435</t>
  </si>
  <si>
    <t>LB02472</t>
  </si>
  <si>
    <t>B25607</t>
  </si>
  <si>
    <t>LB02473</t>
  </si>
  <si>
    <t>B75729</t>
  </si>
  <si>
    <t>LB02474</t>
  </si>
  <si>
    <t>B15525</t>
  </si>
  <si>
    <t>LB02475</t>
  </si>
  <si>
    <t>B94634</t>
  </si>
  <si>
    <t>LB02476</t>
  </si>
  <si>
    <t>O35244</t>
  </si>
  <si>
    <t>LB02477</t>
  </si>
  <si>
    <t>O70198</t>
  </si>
  <si>
    <t>LB02478</t>
  </si>
  <si>
    <t>B73741</t>
  </si>
  <si>
    <t>LB02479</t>
  </si>
  <si>
    <t>B86219</t>
  </si>
  <si>
    <t>LB02480</t>
  </si>
  <si>
    <t>O25662</t>
  </si>
  <si>
    <t>LB02481</t>
  </si>
  <si>
    <t>B27390</t>
  </si>
  <si>
    <t>LB02482</t>
  </si>
  <si>
    <t>B39969</t>
  </si>
  <si>
    <t>LB02483</t>
  </si>
  <si>
    <t>B74058</t>
  </si>
  <si>
    <t>LB02484</t>
  </si>
  <si>
    <t>B22276</t>
  </si>
  <si>
    <t>LB02485</t>
  </si>
  <si>
    <t>B87766</t>
  </si>
  <si>
    <t>LB02486</t>
  </si>
  <si>
    <t>B71439</t>
  </si>
  <si>
    <t>LB02487</t>
  </si>
  <si>
    <t>LB02488</t>
  </si>
  <si>
    <t>B92061</t>
  </si>
  <si>
    <t>LB02489</t>
  </si>
  <si>
    <t>B31468</t>
  </si>
  <si>
    <t>LB02490</t>
  </si>
  <si>
    <t>B90256</t>
  </si>
  <si>
    <t>LB02491</t>
  </si>
  <si>
    <t>O73522</t>
  </si>
  <si>
    <t>LB02492</t>
  </si>
  <si>
    <t>O63802</t>
  </si>
  <si>
    <t>LB02493</t>
  </si>
  <si>
    <t>B95925</t>
  </si>
  <si>
    <t>LB02494</t>
  </si>
  <si>
    <t>O70671</t>
  </si>
  <si>
    <t>LB02495</t>
  </si>
  <si>
    <t>O46500</t>
  </si>
  <si>
    <t>LB02496</t>
  </si>
  <si>
    <t>O35324</t>
  </si>
  <si>
    <t>LB02497</t>
  </si>
  <si>
    <t>O62554</t>
  </si>
  <si>
    <t>LB02498</t>
  </si>
  <si>
    <t>O79045</t>
  </si>
  <si>
    <t>LB02499</t>
  </si>
  <si>
    <t>O42973</t>
  </si>
  <si>
    <t>LB02500</t>
  </si>
  <si>
    <t>B78499</t>
  </si>
  <si>
    <t>LB02501</t>
  </si>
  <si>
    <t>O45503</t>
  </si>
  <si>
    <t>LB02502</t>
  </si>
  <si>
    <t>B20034</t>
  </si>
  <si>
    <t>LB02503</t>
  </si>
  <si>
    <t>O43963</t>
  </si>
  <si>
    <t>LB02504</t>
  </si>
  <si>
    <t>B98031</t>
  </si>
  <si>
    <t>LB02505</t>
  </si>
  <si>
    <t>O51783</t>
  </si>
  <si>
    <t>LB02506</t>
  </si>
  <si>
    <t>B44752</t>
  </si>
  <si>
    <t>LB02507</t>
  </si>
  <si>
    <t>O98244</t>
  </si>
  <si>
    <t>LB02508</t>
  </si>
  <si>
    <t>B38089</t>
  </si>
  <si>
    <t>LB02509</t>
  </si>
  <si>
    <t>B23189</t>
  </si>
  <si>
    <t>LB02510</t>
  </si>
  <si>
    <t>B88229</t>
  </si>
  <si>
    <t>LB02511</t>
  </si>
  <si>
    <t>O90928</t>
  </si>
  <si>
    <t>LB02512</t>
  </si>
  <si>
    <t>O32817</t>
  </si>
  <si>
    <t>LB02513</t>
  </si>
  <si>
    <t>B81743</t>
  </si>
  <si>
    <t>LB02514</t>
  </si>
  <si>
    <t>B62944</t>
  </si>
  <si>
    <t>LB02515</t>
  </si>
  <si>
    <t>O14136</t>
  </si>
  <si>
    <t>LB02516</t>
  </si>
  <si>
    <t>B96061</t>
  </si>
  <si>
    <t>LB02517</t>
  </si>
  <si>
    <t>O49155</t>
  </si>
  <si>
    <t>LB02518</t>
  </si>
  <si>
    <t>O90491</t>
  </si>
  <si>
    <t>LB02519</t>
  </si>
  <si>
    <t>B58670</t>
  </si>
  <si>
    <t>LB02520</t>
  </si>
  <si>
    <t>B46283</t>
  </si>
  <si>
    <t>LB02521</t>
  </si>
  <si>
    <t>B45332</t>
  </si>
  <si>
    <t>LB02522</t>
  </si>
  <si>
    <t>O22305</t>
  </si>
  <si>
    <t>LB02523</t>
  </si>
  <si>
    <t>O38156</t>
  </si>
  <si>
    <t>LB02524</t>
  </si>
  <si>
    <t>B99319</t>
  </si>
  <si>
    <t>LB02525</t>
  </si>
  <si>
    <t>O61139</t>
  </si>
  <si>
    <t>LB02526</t>
  </si>
  <si>
    <t>B27135</t>
  </si>
  <si>
    <t>LB02527</t>
  </si>
  <si>
    <t>B84395</t>
  </si>
  <si>
    <t>LB02528</t>
  </si>
  <si>
    <t>B45602</t>
  </si>
  <si>
    <t>LB02529</t>
  </si>
  <si>
    <t>O40059</t>
  </si>
  <si>
    <t>LB02530</t>
  </si>
  <si>
    <t>O80508</t>
  </si>
  <si>
    <t>LB02531</t>
  </si>
  <si>
    <t>B31714</t>
  </si>
  <si>
    <t>LB02532</t>
  </si>
  <si>
    <t>B98748</t>
  </si>
  <si>
    <t>LB02533</t>
  </si>
  <si>
    <t>O28558</t>
  </si>
  <si>
    <t>LB02534</t>
  </si>
  <si>
    <t>O65552</t>
  </si>
  <si>
    <t>LB02535</t>
  </si>
  <si>
    <t>B70456</t>
  </si>
  <si>
    <t>LB02536</t>
  </si>
  <si>
    <t>B43169</t>
  </si>
  <si>
    <t>LB02537</t>
  </si>
  <si>
    <t>B72646</t>
  </si>
  <si>
    <t>LB02538</t>
  </si>
  <si>
    <t>O21776</t>
  </si>
  <si>
    <t>LB02539</t>
  </si>
  <si>
    <t>B83789</t>
  </si>
  <si>
    <t>LB02540</t>
  </si>
  <si>
    <t>B14722</t>
  </si>
  <si>
    <t>LB02541</t>
  </si>
  <si>
    <t>B57545</t>
  </si>
  <si>
    <t>LB02542</t>
  </si>
  <si>
    <t>B17961</t>
  </si>
  <si>
    <t>LB02543</t>
  </si>
  <si>
    <t>B53588</t>
  </si>
  <si>
    <t>LB02544</t>
  </si>
  <si>
    <t>O40755</t>
  </si>
  <si>
    <t>LB02545</t>
  </si>
  <si>
    <t>O40141</t>
  </si>
  <si>
    <t>LB02546</t>
  </si>
  <si>
    <t>B10091</t>
  </si>
  <si>
    <t>LB02547</t>
  </si>
  <si>
    <t>O31128</t>
  </si>
  <si>
    <t>LB02548</t>
  </si>
  <si>
    <t>O21182</t>
  </si>
  <si>
    <t>LB02549</t>
  </si>
  <si>
    <t>B62514</t>
  </si>
  <si>
    <t>LB02550</t>
  </si>
  <si>
    <t>O44301</t>
  </si>
  <si>
    <t>LB02551</t>
  </si>
  <si>
    <t>O40607</t>
  </si>
  <si>
    <t>LB02552</t>
  </si>
  <si>
    <t>O82212</t>
  </si>
  <si>
    <t>LB02553</t>
  </si>
  <si>
    <t>B96680</t>
  </si>
  <si>
    <t>LB02554</t>
  </si>
  <si>
    <t>O83866</t>
  </si>
  <si>
    <t>LB02555</t>
  </si>
  <si>
    <t>LB02556</t>
  </si>
  <si>
    <t>O37814</t>
  </si>
  <si>
    <t>LB02557</t>
  </si>
  <si>
    <t>B81257</t>
  </si>
  <si>
    <t>LB02558</t>
  </si>
  <si>
    <t>B25837</t>
  </si>
  <si>
    <t>LB02559</t>
  </si>
  <si>
    <t>O17678</t>
  </si>
  <si>
    <t>LB02560</t>
  </si>
  <si>
    <t>B73906</t>
  </si>
  <si>
    <t>LB02561</t>
  </si>
  <si>
    <t>B37531</t>
  </si>
  <si>
    <t>LB02562</t>
  </si>
  <si>
    <t>O18218</t>
  </si>
  <si>
    <t>LB02563</t>
  </si>
  <si>
    <t>O97420</t>
  </si>
  <si>
    <t>LB02564</t>
  </si>
  <si>
    <t>O28641</t>
  </si>
  <si>
    <t>LB02565</t>
  </si>
  <si>
    <t>B98215</t>
  </si>
  <si>
    <t>LB02566</t>
  </si>
  <si>
    <t>O75937</t>
  </si>
  <si>
    <t>LB02567</t>
  </si>
  <si>
    <t>B31657</t>
  </si>
  <si>
    <t>LB02568</t>
  </si>
  <si>
    <t>B75303</t>
  </si>
  <si>
    <t>LB02569</t>
  </si>
  <si>
    <t>B29977</t>
  </si>
  <si>
    <t>LB02570</t>
  </si>
  <si>
    <t>O53450</t>
  </si>
  <si>
    <t>LB02571</t>
  </si>
  <si>
    <t>O81241</t>
  </si>
  <si>
    <t>LB02572</t>
  </si>
  <si>
    <t>B39056</t>
  </si>
  <si>
    <t>LB02573</t>
  </si>
  <si>
    <t>B36573</t>
  </si>
  <si>
    <t>LB02574</t>
  </si>
  <si>
    <t>B40092</t>
  </si>
  <si>
    <t>LB02575</t>
  </si>
  <si>
    <t>B64393</t>
  </si>
  <si>
    <t>LB02576</t>
  </si>
  <si>
    <t>B68451</t>
  </si>
  <si>
    <t>LB02577</t>
  </si>
  <si>
    <t>B81480</t>
  </si>
  <si>
    <t>LB02578</t>
  </si>
  <si>
    <t>O23791</t>
  </si>
  <si>
    <t>LB02579</t>
  </si>
  <si>
    <t>B35512</t>
  </si>
  <si>
    <t>LB02580</t>
  </si>
  <si>
    <t>O27826</t>
  </si>
  <si>
    <t>LB02581</t>
  </si>
  <si>
    <t>O17532</t>
  </si>
  <si>
    <t>LB02582</t>
  </si>
  <si>
    <t>O76006</t>
  </si>
  <si>
    <t>LB02583</t>
  </si>
  <si>
    <t>O66291</t>
  </si>
  <si>
    <t>LB02584</t>
  </si>
  <si>
    <t>B96637</t>
  </si>
  <si>
    <t>LB02585</t>
  </si>
  <si>
    <t>B41365</t>
  </si>
  <si>
    <t>LB02586</t>
  </si>
  <si>
    <t>B92988</t>
  </si>
  <si>
    <t>LB02587</t>
  </si>
  <si>
    <t>O92128</t>
  </si>
  <si>
    <t>LB02588</t>
  </si>
  <si>
    <t>B22303</t>
  </si>
  <si>
    <t>LB02589</t>
  </si>
  <si>
    <t>B68718</t>
  </si>
  <si>
    <t>LB02590</t>
  </si>
  <si>
    <t>O90242</t>
  </si>
  <si>
    <t>LB02591</t>
  </si>
  <si>
    <t>O64411</t>
  </si>
  <si>
    <t>LB02592</t>
  </si>
  <si>
    <t>B51027</t>
  </si>
  <si>
    <t>LB02593</t>
  </si>
  <si>
    <t>B49452</t>
  </si>
  <si>
    <t>LB02594</t>
  </si>
  <si>
    <t>O19085</t>
  </si>
  <si>
    <t>LB02595</t>
  </si>
  <si>
    <t>B70337</t>
  </si>
  <si>
    <t>LB02596</t>
  </si>
  <si>
    <t>B90955</t>
  </si>
  <si>
    <t>LB02597</t>
  </si>
  <si>
    <t>B22526</t>
  </si>
  <si>
    <t>LB02598</t>
  </si>
  <si>
    <t>O24881</t>
  </si>
  <si>
    <t>LB02599</t>
  </si>
  <si>
    <t>LB02600</t>
  </si>
  <si>
    <t>B83714</t>
  </si>
  <si>
    <t>LB02601</t>
  </si>
  <si>
    <t>B35845</t>
  </si>
  <si>
    <t>LB02602</t>
  </si>
  <si>
    <t>O58853</t>
  </si>
  <si>
    <t>LB02603</t>
  </si>
  <si>
    <t>O55323</t>
  </si>
  <si>
    <t>LB02604</t>
  </si>
  <si>
    <t>O20318</t>
  </si>
  <si>
    <t>LB02605</t>
  </si>
  <si>
    <t>B94455</t>
  </si>
  <si>
    <t>LB02606</t>
  </si>
  <si>
    <t>O17445</t>
  </si>
  <si>
    <t>LB02607</t>
  </si>
  <si>
    <t>B70177</t>
  </si>
  <si>
    <t>LB02608</t>
  </si>
  <si>
    <t>B93278</t>
  </si>
  <si>
    <t>LB02609</t>
  </si>
  <si>
    <t>O69269</t>
  </si>
  <si>
    <t>LB02610</t>
  </si>
  <si>
    <t>B10256</t>
  </si>
  <si>
    <t>LB02611</t>
  </si>
  <si>
    <t>B96813</t>
  </si>
  <si>
    <t>LB02612</t>
  </si>
  <si>
    <t>B89912</t>
  </si>
  <si>
    <t>LB02613</t>
  </si>
  <si>
    <t>B94032</t>
  </si>
  <si>
    <t>LB02614</t>
  </si>
  <si>
    <t>B21227</t>
  </si>
  <si>
    <t>LB02615</t>
  </si>
  <si>
    <t>O27835</t>
  </si>
  <si>
    <t>LB02616</t>
  </si>
  <si>
    <t>B12815</t>
  </si>
  <si>
    <t>LB02617</t>
  </si>
  <si>
    <t>O50850</t>
  </si>
  <si>
    <t>LB02618</t>
  </si>
  <si>
    <t>O96598</t>
  </si>
  <si>
    <t>LB02619</t>
  </si>
  <si>
    <t>B44721</t>
  </si>
  <si>
    <t>LB02620</t>
  </si>
  <si>
    <t>B86994</t>
  </si>
  <si>
    <t>LB02621</t>
  </si>
  <si>
    <t>O76451</t>
  </si>
  <si>
    <t>LB02622</t>
  </si>
  <si>
    <t>O69027</t>
  </si>
  <si>
    <t>LB02623</t>
  </si>
  <si>
    <t>B77514</t>
  </si>
  <si>
    <t>LB02624</t>
  </si>
  <si>
    <t>B28856</t>
  </si>
  <si>
    <t>LB02625</t>
  </si>
  <si>
    <t>B71361</t>
  </si>
  <si>
    <t>LB02626</t>
  </si>
  <si>
    <t>B40938</t>
  </si>
  <si>
    <t>LB02627</t>
  </si>
  <si>
    <t>B66724</t>
  </si>
  <si>
    <t>LB02628</t>
  </si>
  <si>
    <t>LB02629</t>
  </si>
  <si>
    <t>B18652</t>
  </si>
  <si>
    <t>LB02630</t>
  </si>
  <si>
    <t>B28250</t>
  </si>
  <si>
    <t>LB02631</t>
  </si>
  <si>
    <t>B87318</t>
  </si>
  <si>
    <t>LB02632</t>
  </si>
  <si>
    <t>O20215</t>
  </si>
  <si>
    <t>LB02633</t>
  </si>
  <si>
    <t>B39119</t>
  </si>
  <si>
    <t>LB02634</t>
  </si>
  <si>
    <t>B63855</t>
  </si>
  <si>
    <t>LB02635</t>
  </si>
  <si>
    <t>B13524</t>
  </si>
  <si>
    <t>LB02636</t>
  </si>
  <si>
    <t>O41729</t>
  </si>
  <si>
    <t>LB02637</t>
  </si>
  <si>
    <t>O69460</t>
  </si>
  <si>
    <t>LB02638</t>
  </si>
  <si>
    <t>B39120</t>
  </si>
  <si>
    <t>LB02639</t>
  </si>
  <si>
    <t>B40148</t>
  </si>
  <si>
    <t>LB02640</t>
  </si>
  <si>
    <t>B72059</t>
  </si>
  <si>
    <t>LB02641</t>
  </si>
  <si>
    <t>B17273</t>
  </si>
  <si>
    <t>LB02642</t>
  </si>
  <si>
    <t>B49646</t>
  </si>
  <si>
    <t>LB02643</t>
  </si>
  <si>
    <t>B52382</t>
  </si>
  <si>
    <t>LB02644</t>
  </si>
  <si>
    <t>O76751</t>
  </si>
  <si>
    <t>LB02645</t>
  </si>
  <si>
    <t>B83277</t>
  </si>
  <si>
    <t>LB02646</t>
  </si>
  <si>
    <t>B18592</t>
  </si>
  <si>
    <t>LB02647</t>
  </si>
  <si>
    <t>O86662</t>
  </si>
  <si>
    <t>LB02648</t>
  </si>
  <si>
    <t>B14340</t>
  </si>
  <si>
    <t>LB02649</t>
  </si>
  <si>
    <t>B94571</t>
  </si>
  <si>
    <t>LB02650</t>
  </si>
  <si>
    <t>B63310</t>
  </si>
  <si>
    <t>LB02651</t>
  </si>
  <si>
    <t>B51977</t>
  </si>
  <si>
    <t>LB02652</t>
  </si>
  <si>
    <t>O46396</t>
  </si>
  <si>
    <t>LB02653</t>
  </si>
  <si>
    <t>O84205</t>
  </si>
  <si>
    <t>LB02654</t>
  </si>
  <si>
    <t>B23257</t>
  </si>
  <si>
    <t>LB02655</t>
  </si>
  <si>
    <t>B13236</t>
  </si>
  <si>
    <t>LB02656</t>
  </si>
  <si>
    <t>O84538</t>
  </si>
  <si>
    <t>LB02657</t>
  </si>
  <si>
    <t>O69033</t>
  </si>
  <si>
    <t>LB02658</t>
  </si>
  <si>
    <t>O36366</t>
  </si>
  <si>
    <t>LB02659</t>
  </si>
  <si>
    <t>B78584</t>
  </si>
  <si>
    <t>LB02660</t>
  </si>
  <si>
    <t>B68235</t>
  </si>
  <si>
    <t>LB02661</t>
  </si>
  <si>
    <t>O61184</t>
  </si>
  <si>
    <t>LB02662</t>
  </si>
  <si>
    <t>B27789</t>
  </si>
  <si>
    <t>LB02663</t>
  </si>
  <si>
    <t>O51160</t>
  </si>
  <si>
    <t>LB02664</t>
  </si>
  <si>
    <t>B40502</t>
  </si>
  <si>
    <t>LB02665</t>
  </si>
  <si>
    <t>O95919</t>
  </si>
  <si>
    <t>LB02666</t>
  </si>
  <si>
    <t>O52568</t>
  </si>
  <si>
    <t>LB02667</t>
  </si>
  <si>
    <t>B44127</t>
  </si>
  <si>
    <t>LB02668</t>
  </si>
  <si>
    <t>B92186</t>
  </si>
  <si>
    <t>LB02669</t>
  </si>
  <si>
    <t>B94517</t>
  </si>
  <si>
    <t>LB02670</t>
  </si>
  <si>
    <t>B21088</t>
  </si>
  <si>
    <t>LB02671</t>
  </si>
  <si>
    <t>B44120</t>
  </si>
  <si>
    <t>LB02672</t>
  </si>
  <si>
    <t>B50399</t>
  </si>
  <si>
    <t>LB02673</t>
  </si>
  <si>
    <t>B70315</t>
  </si>
  <si>
    <t>LB02674</t>
  </si>
  <si>
    <t>O33824</t>
  </si>
  <si>
    <t>LB02675</t>
  </si>
  <si>
    <t>O43752</t>
  </si>
  <si>
    <t>LB02676</t>
  </si>
  <si>
    <t>O63964</t>
  </si>
  <si>
    <t>LB02677</t>
  </si>
  <si>
    <t>B73825</t>
  </si>
  <si>
    <t>LB02678</t>
  </si>
  <si>
    <t>O22101</t>
  </si>
  <si>
    <t>LB02679</t>
  </si>
  <si>
    <t>O35228</t>
  </si>
  <si>
    <t>LB02680</t>
  </si>
  <si>
    <t>B31410</t>
  </si>
  <si>
    <t>LB02681</t>
  </si>
  <si>
    <t>B22755</t>
  </si>
  <si>
    <t>LB02682</t>
  </si>
  <si>
    <t>B95593</t>
  </si>
  <si>
    <t>LB02683</t>
  </si>
  <si>
    <t>O37931</t>
  </si>
  <si>
    <t>LB02684</t>
  </si>
  <si>
    <t>O14610</t>
  </si>
  <si>
    <t>LB02685</t>
  </si>
  <si>
    <t>B58460</t>
  </si>
  <si>
    <t>LB02686</t>
  </si>
  <si>
    <t>O13540</t>
  </si>
  <si>
    <t>LB02687</t>
  </si>
  <si>
    <t>B90052</t>
  </si>
  <si>
    <t>LB02688</t>
  </si>
  <si>
    <t>B73480</t>
  </si>
  <si>
    <t>LB02689</t>
  </si>
  <si>
    <t>O47786</t>
  </si>
  <si>
    <t>LB02690</t>
  </si>
  <si>
    <t>O40244</t>
  </si>
  <si>
    <t>LB02691</t>
  </si>
  <si>
    <t>O82061</t>
  </si>
  <si>
    <t>LB02692</t>
  </si>
  <si>
    <t>B81780</t>
  </si>
  <si>
    <t>LB02693</t>
  </si>
  <si>
    <t>O58584</t>
  </si>
  <si>
    <t>LB02694</t>
  </si>
  <si>
    <t>O68645</t>
  </si>
  <si>
    <t>LB02695</t>
  </si>
  <si>
    <t>B54310</t>
  </si>
  <si>
    <t>LB02696</t>
  </si>
  <si>
    <t>B78064</t>
  </si>
  <si>
    <t>LB02697</t>
  </si>
  <si>
    <t>O33031</t>
  </si>
  <si>
    <t>LB02698</t>
  </si>
  <si>
    <t>B24395</t>
  </si>
  <si>
    <t>LB02699</t>
  </si>
  <si>
    <t>B86348</t>
  </si>
  <si>
    <t>LB02700</t>
  </si>
  <si>
    <t>O89071</t>
  </si>
  <si>
    <t>LB02701</t>
  </si>
  <si>
    <t>O59043</t>
  </si>
  <si>
    <t>LB02702</t>
  </si>
  <si>
    <t>B76680</t>
  </si>
  <si>
    <t>LB02703</t>
  </si>
  <si>
    <t>B82527</t>
  </si>
  <si>
    <t>LB02704</t>
  </si>
  <si>
    <t>B18005</t>
  </si>
  <si>
    <t>LB02705</t>
  </si>
  <si>
    <t>B59972</t>
  </si>
  <si>
    <t>LB02706</t>
  </si>
  <si>
    <t>B93273</t>
  </si>
  <si>
    <t>LB02707</t>
  </si>
  <si>
    <t>O42940</t>
  </si>
  <si>
    <t>LB02708</t>
  </si>
  <si>
    <t>LB02709</t>
  </si>
  <si>
    <t>B62295</t>
  </si>
  <si>
    <t>LB02710</t>
  </si>
  <si>
    <t>B94762</t>
  </si>
  <si>
    <t>LB02711</t>
  </si>
  <si>
    <t>B14570</t>
  </si>
  <si>
    <t>LB02712</t>
  </si>
  <si>
    <t>O95313</t>
  </si>
  <si>
    <t>LB02713</t>
  </si>
  <si>
    <t>O74735</t>
  </si>
  <si>
    <t>LB02714</t>
  </si>
  <si>
    <t>B32285</t>
  </si>
  <si>
    <t>LB02715</t>
  </si>
  <si>
    <t>B87519</t>
  </si>
  <si>
    <t>LB02716</t>
  </si>
  <si>
    <t>B16359</t>
  </si>
  <si>
    <t>LB02717</t>
  </si>
  <si>
    <t>O97525</t>
  </si>
  <si>
    <t>LB02718</t>
  </si>
  <si>
    <t>O53896</t>
  </si>
  <si>
    <t>LB02719</t>
  </si>
  <si>
    <t>O51672</t>
  </si>
  <si>
    <t>LB02720</t>
  </si>
  <si>
    <t>O59750</t>
  </si>
  <si>
    <t>LB02721</t>
  </si>
  <si>
    <t>O81078</t>
  </si>
  <si>
    <t>LB02722</t>
  </si>
  <si>
    <t>O96529</t>
  </si>
  <si>
    <t>LB02723</t>
  </si>
  <si>
    <t>O25470</t>
  </si>
  <si>
    <t>LB02724</t>
  </si>
  <si>
    <t>O34266</t>
  </si>
  <si>
    <t>LB02725</t>
  </si>
  <si>
    <t>B13511</t>
  </si>
  <si>
    <t>LB02726</t>
  </si>
  <si>
    <t>B43012</t>
  </si>
  <si>
    <t>LB02727</t>
  </si>
  <si>
    <t>O64096</t>
  </si>
  <si>
    <t>LB02728</t>
  </si>
  <si>
    <t>O14919</t>
  </si>
  <si>
    <t>LB02729</t>
  </si>
  <si>
    <t>B38397</t>
  </si>
  <si>
    <t>LB02730</t>
  </si>
  <si>
    <t>O49995</t>
  </si>
  <si>
    <t>LB02731</t>
  </si>
  <si>
    <t>O39806</t>
  </si>
  <si>
    <t>LB02732</t>
  </si>
  <si>
    <t>O76007</t>
  </si>
  <si>
    <t>LB02733</t>
  </si>
  <si>
    <t>O20436</t>
  </si>
  <si>
    <t>LB02734</t>
  </si>
  <si>
    <t>O56985</t>
  </si>
  <si>
    <t>LB02735</t>
  </si>
  <si>
    <t>O26460</t>
  </si>
  <si>
    <t>LB02736</t>
  </si>
  <si>
    <t>O14767</t>
  </si>
  <si>
    <t>LB02737</t>
  </si>
  <si>
    <t>O56526</t>
  </si>
  <si>
    <t>LB02738</t>
  </si>
  <si>
    <t>O75206</t>
  </si>
  <si>
    <t>LB02739</t>
  </si>
  <si>
    <t>B88585</t>
  </si>
  <si>
    <t>LB02740</t>
  </si>
  <si>
    <t>B48371</t>
  </si>
  <si>
    <t>LB02741</t>
  </si>
  <si>
    <t>O23318</t>
  </si>
  <si>
    <t>LB02742</t>
  </si>
  <si>
    <t>O79470</t>
  </si>
  <si>
    <t>LB02743</t>
  </si>
  <si>
    <t>B23790</t>
  </si>
  <si>
    <t>LB02744</t>
  </si>
  <si>
    <t>O90905</t>
  </si>
  <si>
    <t>LB02745</t>
  </si>
  <si>
    <t>O90860</t>
  </si>
  <si>
    <t>LB02746</t>
  </si>
  <si>
    <t>B82305</t>
  </si>
  <si>
    <t>LB02747</t>
  </si>
  <si>
    <t>B10557</t>
  </si>
  <si>
    <t>LB02748</t>
  </si>
  <si>
    <t>B97655</t>
  </si>
  <si>
    <t>LB02749</t>
  </si>
  <si>
    <t>O38511</t>
  </si>
  <si>
    <t>LB02750</t>
  </si>
  <si>
    <t>O84825</t>
  </si>
  <si>
    <t>LB02751</t>
  </si>
  <si>
    <t>O92753</t>
  </si>
  <si>
    <t>LB02752</t>
  </si>
  <si>
    <t>B13860</t>
  </si>
  <si>
    <t>LB02753</t>
  </si>
  <si>
    <t>B54747</t>
  </si>
  <si>
    <t>LB02754</t>
  </si>
  <si>
    <t>O83552</t>
  </si>
  <si>
    <t>LB02755</t>
  </si>
  <si>
    <t>B53584</t>
  </si>
  <si>
    <t>LB02756</t>
  </si>
  <si>
    <t>B95878</t>
  </si>
  <si>
    <t>LB02757</t>
  </si>
  <si>
    <t>O71998</t>
  </si>
  <si>
    <t>LB02758</t>
  </si>
  <si>
    <t>O46812</t>
  </si>
  <si>
    <t>LB02759</t>
  </si>
  <si>
    <t>B29069</t>
  </si>
  <si>
    <t>LB02760</t>
  </si>
  <si>
    <t>O64805</t>
  </si>
  <si>
    <t>LB02761</t>
  </si>
  <si>
    <t>B60213</t>
  </si>
  <si>
    <t>LB02762</t>
  </si>
  <si>
    <t>B21410</t>
  </si>
  <si>
    <t>LB02763</t>
  </si>
  <si>
    <t>B28906</t>
  </si>
  <si>
    <t>LB02764</t>
  </si>
  <si>
    <t>O12123</t>
  </si>
  <si>
    <t>LB02765</t>
  </si>
  <si>
    <t>B74255</t>
  </si>
  <si>
    <t>LB02766</t>
  </si>
  <si>
    <t>B89945</t>
  </si>
  <si>
    <t>LB02767</t>
  </si>
  <si>
    <t>B30438</t>
  </si>
  <si>
    <t>LB02768</t>
  </si>
  <si>
    <t>O26815</t>
  </si>
  <si>
    <t>LB02769</t>
  </si>
  <si>
    <t>O53897</t>
  </si>
  <si>
    <t>LB02770</t>
  </si>
  <si>
    <t>O37133</t>
  </si>
  <si>
    <t>LB02771</t>
  </si>
  <si>
    <t>O66151</t>
  </si>
  <si>
    <t>LB02772</t>
  </si>
  <si>
    <t>B29084</t>
  </si>
  <si>
    <t>LB02773</t>
  </si>
  <si>
    <t>O46611</t>
  </si>
  <si>
    <t>LB02774</t>
  </si>
  <si>
    <t>B75492</t>
  </si>
  <si>
    <t>LB02775</t>
  </si>
  <si>
    <t>B29859</t>
  </si>
  <si>
    <t>LB02776</t>
  </si>
  <si>
    <t>B93890</t>
  </si>
  <si>
    <t>LB02777</t>
  </si>
  <si>
    <t>B43645</t>
  </si>
  <si>
    <t>LB02778</t>
  </si>
  <si>
    <t>O46533</t>
  </si>
  <si>
    <t>LB02779</t>
  </si>
  <si>
    <t>O59768</t>
  </si>
  <si>
    <t>LB02780</t>
  </si>
  <si>
    <t>B12383</t>
  </si>
  <si>
    <t>LB02781</t>
  </si>
  <si>
    <t>B55847</t>
  </si>
  <si>
    <t>LB02782</t>
  </si>
  <si>
    <t>O19888</t>
  </si>
  <si>
    <t>LB02783</t>
  </si>
  <si>
    <t>B23126</t>
  </si>
  <si>
    <t>LB02784</t>
  </si>
  <si>
    <t>B48057</t>
  </si>
  <si>
    <t>LB02785</t>
  </si>
  <si>
    <t>O76190</t>
  </si>
  <si>
    <t>LB02786</t>
  </si>
  <si>
    <t>O57305</t>
  </si>
  <si>
    <t>LB02787</t>
  </si>
  <si>
    <t>O25753</t>
  </si>
  <si>
    <t>LB02788</t>
  </si>
  <si>
    <t>O60521</t>
  </si>
  <si>
    <t>LB02789</t>
  </si>
  <si>
    <t>B76675</t>
  </si>
  <si>
    <t>LB02790</t>
  </si>
  <si>
    <t>O99342</t>
  </si>
  <si>
    <t>LB02791</t>
  </si>
  <si>
    <t>O53393</t>
  </si>
  <si>
    <t>LB02792</t>
  </si>
  <si>
    <t>O58376</t>
  </si>
  <si>
    <t>LB02793</t>
  </si>
  <si>
    <t>B94879</t>
  </si>
  <si>
    <t>LB02794</t>
  </si>
  <si>
    <t>B21833</t>
  </si>
  <si>
    <t>LB02795</t>
  </si>
  <si>
    <t>O25154</t>
  </si>
  <si>
    <t>LB02796</t>
  </si>
  <si>
    <t>O13968</t>
  </si>
  <si>
    <t>LB02797</t>
  </si>
  <si>
    <t>B81504</t>
  </si>
  <si>
    <t>LB02798</t>
  </si>
  <si>
    <t>B38448</t>
  </si>
  <si>
    <t>LB02799</t>
  </si>
  <si>
    <t>B51949</t>
  </si>
  <si>
    <t>LB02800</t>
  </si>
  <si>
    <t>O52702</t>
  </si>
  <si>
    <t>LB02801</t>
  </si>
  <si>
    <t>B15628</t>
  </si>
  <si>
    <t>LB02802</t>
  </si>
  <si>
    <t>B26398</t>
  </si>
  <si>
    <t>LB02803</t>
  </si>
  <si>
    <t>LB02804</t>
  </si>
  <si>
    <t>B63483</t>
  </si>
  <si>
    <t>LB02805</t>
  </si>
  <si>
    <t>B14117</t>
  </si>
  <si>
    <t>LB02806</t>
  </si>
  <si>
    <t>LB02807</t>
  </si>
  <si>
    <t>O82388</t>
  </si>
  <si>
    <t>LB02808</t>
  </si>
  <si>
    <t>O92910</t>
  </si>
  <si>
    <t>LB02809</t>
  </si>
  <si>
    <t>B92185</t>
  </si>
  <si>
    <t>LB02810</t>
  </si>
  <si>
    <t>B40097</t>
  </si>
  <si>
    <t>LB02811</t>
  </si>
  <si>
    <t>O45099</t>
  </si>
  <si>
    <t>LB02812</t>
  </si>
  <si>
    <t>O34862</t>
  </si>
  <si>
    <t>LB02813</t>
  </si>
  <si>
    <t>O22358</t>
  </si>
  <si>
    <t>LB02814</t>
  </si>
  <si>
    <t>B70447</t>
  </si>
  <si>
    <t>LB02815</t>
  </si>
  <si>
    <t>O34132</t>
  </si>
  <si>
    <t>LB02816</t>
  </si>
  <si>
    <t>B56377</t>
  </si>
  <si>
    <t>LB02817</t>
  </si>
  <si>
    <t>O69489</t>
  </si>
  <si>
    <t>LB02818</t>
  </si>
  <si>
    <t>B70269</t>
  </si>
  <si>
    <t>LB02819</t>
  </si>
  <si>
    <t>O37900</t>
  </si>
  <si>
    <t>LB02820</t>
  </si>
  <si>
    <t>B18746</t>
  </si>
  <si>
    <t>LB02821</t>
  </si>
  <si>
    <t>B66243</t>
  </si>
  <si>
    <t>LB02822</t>
  </si>
  <si>
    <t>O63456</t>
  </si>
  <si>
    <t>LB02823</t>
  </si>
  <si>
    <t>B52080</t>
  </si>
  <si>
    <t>LB02824</t>
  </si>
  <si>
    <t>LB02825</t>
  </si>
  <si>
    <t>B69268</t>
  </si>
  <si>
    <t>LB02826</t>
  </si>
  <si>
    <t>O93008</t>
  </si>
  <si>
    <t>LB02827</t>
  </si>
  <si>
    <t>O51460</t>
  </si>
  <si>
    <t>LB02828</t>
  </si>
  <si>
    <t>O14964</t>
  </si>
  <si>
    <t>LB02829</t>
  </si>
  <si>
    <t>O22131</t>
  </si>
  <si>
    <t>LB02830</t>
  </si>
  <si>
    <t>O20658</t>
  </si>
  <si>
    <t>LB02831</t>
  </si>
  <si>
    <t>B87599</t>
  </si>
  <si>
    <t>LB02832</t>
  </si>
  <si>
    <t>B34785</t>
  </si>
  <si>
    <t>LB02833</t>
  </si>
  <si>
    <t>B15022</t>
  </si>
  <si>
    <t>LB02834</t>
  </si>
  <si>
    <t>B62963</t>
  </si>
  <si>
    <t>LB02835</t>
  </si>
  <si>
    <t>B42674</t>
  </si>
  <si>
    <t>LB02836</t>
  </si>
  <si>
    <t>B57811</t>
  </si>
  <si>
    <t>LB02837</t>
  </si>
  <si>
    <t>O47956</t>
  </si>
  <si>
    <t>LB02838</t>
  </si>
  <si>
    <t>O67940</t>
  </si>
  <si>
    <t>LB02839</t>
  </si>
  <si>
    <t>B22748</t>
  </si>
  <si>
    <t>LB02840</t>
  </si>
  <si>
    <t>O49448</t>
  </si>
  <si>
    <t>LB02841</t>
  </si>
  <si>
    <t>B93020</t>
  </si>
  <si>
    <t>LB02842</t>
  </si>
  <si>
    <t>B91036</t>
  </si>
  <si>
    <t>LB02843</t>
  </si>
  <si>
    <t>O20442</t>
  </si>
  <si>
    <t>LB02844</t>
  </si>
  <si>
    <t>O29703</t>
  </si>
  <si>
    <t>LB02845</t>
  </si>
  <si>
    <t>B19109</t>
  </si>
  <si>
    <t>LB02846</t>
  </si>
  <si>
    <t>O39136</t>
  </si>
  <si>
    <t>LB02847</t>
  </si>
  <si>
    <t>B87086</t>
  </si>
  <si>
    <t>LB02848</t>
  </si>
  <si>
    <t>B60704</t>
  </si>
  <si>
    <t>LB02849</t>
  </si>
  <si>
    <t>B95347</t>
  </si>
  <si>
    <t>LB02850</t>
  </si>
  <si>
    <t>O30381</t>
  </si>
  <si>
    <t>LB02851</t>
  </si>
  <si>
    <t>B89194</t>
  </si>
  <si>
    <t>LB02852</t>
  </si>
  <si>
    <t>O84714</t>
  </si>
  <si>
    <t>LB02853</t>
  </si>
  <si>
    <t>O32268</t>
  </si>
  <si>
    <t>LB02854</t>
  </si>
  <si>
    <t>B83173</t>
  </si>
  <si>
    <t>LB02855</t>
  </si>
  <si>
    <t>B58296</t>
  </si>
  <si>
    <t>LB02856</t>
  </si>
  <si>
    <t>O88593</t>
  </si>
  <si>
    <t>LB02857</t>
  </si>
  <si>
    <t>O17989</t>
  </si>
  <si>
    <t>LB02858</t>
  </si>
  <si>
    <t>O66029</t>
  </si>
  <si>
    <t>LB02859</t>
  </si>
  <si>
    <t>B92256</t>
  </si>
  <si>
    <t>LB02860</t>
  </si>
  <si>
    <t>B88370</t>
  </si>
  <si>
    <t>LB02861</t>
  </si>
  <si>
    <t>B22641</t>
  </si>
  <si>
    <t>LB02862</t>
  </si>
  <si>
    <t>B97454</t>
  </si>
  <si>
    <t>LB02863</t>
  </si>
  <si>
    <t>B92906</t>
  </si>
  <si>
    <t>LB02864</t>
  </si>
  <si>
    <t>B23338</t>
  </si>
  <si>
    <t>LB02865</t>
  </si>
  <si>
    <t>O67797</t>
  </si>
  <si>
    <t>LB02866</t>
  </si>
  <si>
    <t>O86461</t>
  </si>
  <si>
    <t>LB02867</t>
  </si>
  <si>
    <t>O39598</t>
  </si>
  <si>
    <t>LB02868</t>
  </si>
  <si>
    <t>O68944</t>
  </si>
  <si>
    <t>LB02869</t>
  </si>
  <si>
    <t>B32427</t>
  </si>
  <si>
    <t>LB02870</t>
  </si>
  <si>
    <t>O81331</t>
  </si>
  <si>
    <t>LB02871</t>
  </si>
  <si>
    <t>O68448</t>
  </si>
  <si>
    <t>LB02872</t>
  </si>
  <si>
    <t>B96917</t>
  </si>
  <si>
    <t>LB02873</t>
  </si>
  <si>
    <t>O69515</t>
  </si>
  <si>
    <t>LB02874</t>
  </si>
  <si>
    <t>O46240</t>
  </si>
  <si>
    <t>LB02875</t>
  </si>
  <si>
    <t>B58581</t>
  </si>
  <si>
    <t>LB02876</t>
  </si>
  <si>
    <t>B26300</t>
  </si>
  <si>
    <t>LB02877</t>
  </si>
  <si>
    <t>B53497</t>
  </si>
  <si>
    <t>LB02878</t>
  </si>
  <si>
    <t>B50255</t>
  </si>
  <si>
    <t>LB02879</t>
  </si>
  <si>
    <t>B34751</t>
  </si>
  <si>
    <t>LB02880</t>
  </si>
  <si>
    <t>B11266</t>
  </si>
  <si>
    <t>LB02881</t>
  </si>
  <si>
    <t>O18995</t>
  </si>
  <si>
    <t>LB02882</t>
  </si>
  <si>
    <t>O79840</t>
  </si>
  <si>
    <t>LB02883</t>
  </si>
  <si>
    <t>O96617</t>
  </si>
  <si>
    <t>LB02884</t>
  </si>
  <si>
    <t>B20526</t>
  </si>
  <si>
    <t>LB02885</t>
  </si>
  <si>
    <t>B97534</t>
  </si>
  <si>
    <t>LB02886</t>
  </si>
  <si>
    <t>O53474</t>
  </si>
  <si>
    <t>LB02887</t>
  </si>
  <si>
    <t>O27678</t>
  </si>
  <si>
    <t>LB02888</t>
  </si>
  <si>
    <t>O50203</t>
  </si>
  <si>
    <t>LB02889</t>
  </si>
  <si>
    <t>O22688</t>
  </si>
  <si>
    <t>LB02890</t>
  </si>
  <si>
    <t>O68428</t>
  </si>
  <si>
    <t>LB02891</t>
  </si>
  <si>
    <t>O69619</t>
  </si>
  <si>
    <t>LB02892</t>
  </si>
  <si>
    <t>O80476</t>
  </si>
  <si>
    <t>LB02893</t>
  </si>
  <si>
    <t>O89420</t>
  </si>
  <si>
    <t>LB02894</t>
  </si>
  <si>
    <t>O94105</t>
  </si>
  <si>
    <t>LB02895</t>
  </si>
  <si>
    <t>O35144</t>
  </si>
  <si>
    <t>LB02896</t>
  </si>
  <si>
    <t>O33680</t>
  </si>
  <si>
    <t>LB02897</t>
  </si>
  <si>
    <t>B48785</t>
  </si>
  <si>
    <t>LB02898</t>
  </si>
  <si>
    <t>O64813</t>
  </si>
  <si>
    <t>LB02899</t>
  </si>
  <si>
    <t>B29088</t>
  </si>
  <si>
    <t>LB02900</t>
  </si>
  <si>
    <t>O16811</t>
  </si>
  <si>
    <t>LB02901</t>
  </si>
  <si>
    <t>B38836</t>
  </si>
  <si>
    <t>LB02902</t>
  </si>
  <si>
    <t>B62783</t>
  </si>
  <si>
    <t>LB02903</t>
  </si>
  <si>
    <t>B85721</t>
  </si>
  <si>
    <t>LB02904</t>
  </si>
  <si>
    <t>O79216</t>
  </si>
  <si>
    <t>LB02905</t>
  </si>
  <si>
    <t>B12071</t>
  </si>
  <si>
    <t>LB02906</t>
  </si>
  <si>
    <t>O49007</t>
  </si>
  <si>
    <t>LB02907</t>
  </si>
  <si>
    <t>B97829</t>
  </si>
  <si>
    <t>LB02908</t>
  </si>
  <si>
    <t>B44053</t>
  </si>
  <si>
    <t>LB02909</t>
  </si>
  <si>
    <t>B47610</t>
  </si>
  <si>
    <t>LB02910</t>
  </si>
  <si>
    <t>B83267</t>
  </si>
  <si>
    <t>LB02911</t>
  </si>
  <si>
    <t>B96694</t>
  </si>
  <si>
    <t>LB02912</t>
  </si>
  <si>
    <t>O32183</t>
  </si>
  <si>
    <t>LB02913</t>
  </si>
  <si>
    <t>O86478</t>
  </si>
  <si>
    <t>LB02914</t>
  </si>
  <si>
    <t>O57399</t>
  </si>
  <si>
    <t>LB02915</t>
  </si>
  <si>
    <t>B23535</t>
  </si>
  <si>
    <t>LB02916</t>
  </si>
  <si>
    <t>O38555</t>
  </si>
  <si>
    <t>LB02917</t>
  </si>
  <si>
    <t>B82167</t>
  </si>
  <si>
    <t>LB02918</t>
  </si>
  <si>
    <t>O40465</t>
  </si>
  <si>
    <t>LB02919</t>
  </si>
  <si>
    <t>B58380</t>
  </si>
  <si>
    <t>LB02920</t>
  </si>
  <si>
    <t>O46290</t>
  </si>
  <si>
    <t>LB02921</t>
  </si>
  <si>
    <t>B13569</t>
  </si>
  <si>
    <t>LB02922</t>
  </si>
  <si>
    <t>LB02923</t>
  </si>
  <si>
    <t>B49404</t>
  </si>
  <si>
    <t>LB02924</t>
  </si>
  <si>
    <t>O61369</t>
  </si>
  <si>
    <t>LB02925</t>
  </si>
  <si>
    <t>B29446</t>
  </si>
  <si>
    <t>LB02926</t>
  </si>
  <si>
    <t>B56103</t>
  </si>
  <si>
    <t>LB02927</t>
  </si>
  <si>
    <t>B16917</t>
  </si>
  <si>
    <t>LB02928</t>
  </si>
  <si>
    <t>B34819</t>
  </si>
  <si>
    <t>LB02929</t>
  </si>
  <si>
    <t>B34836</t>
  </si>
  <si>
    <t>LB02930</t>
  </si>
  <si>
    <t>O50769</t>
  </si>
  <si>
    <t>LB02931</t>
  </si>
  <si>
    <t>B68122</t>
  </si>
  <si>
    <t>LB02932</t>
  </si>
  <si>
    <t>O41739</t>
  </si>
  <si>
    <t>LB02933</t>
  </si>
  <si>
    <t>B19049</t>
  </si>
  <si>
    <t>LB02934</t>
  </si>
  <si>
    <t>B38824</t>
  </si>
  <si>
    <t>LB02935</t>
  </si>
  <si>
    <t>B66871</t>
  </si>
  <si>
    <t>LB02936</t>
  </si>
  <si>
    <t>O67001</t>
  </si>
  <si>
    <t>LB02937</t>
  </si>
  <si>
    <t>LB02938</t>
  </si>
  <si>
    <t>O25839</t>
  </si>
  <si>
    <t>LB02939</t>
  </si>
  <si>
    <t>B85036</t>
  </si>
  <si>
    <t>LB02940</t>
  </si>
  <si>
    <t>O76727</t>
  </si>
  <si>
    <t>LB02941</t>
  </si>
  <si>
    <t>B65370</t>
  </si>
  <si>
    <t>LB02942</t>
  </si>
  <si>
    <t>B83542</t>
  </si>
  <si>
    <t>LB02943</t>
  </si>
  <si>
    <t>O84073</t>
  </si>
  <si>
    <t>LB02944</t>
  </si>
  <si>
    <t>O32793</t>
  </si>
  <si>
    <t>LB02945</t>
  </si>
  <si>
    <t>O63079</t>
  </si>
  <si>
    <t>LB02946</t>
  </si>
  <si>
    <t>O90339</t>
  </si>
  <si>
    <t>LB02947</t>
  </si>
  <si>
    <t>O97117</t>
  </si>
  <si>
    <t>LB02948</t>
  </si>
  <si>
    <t>B14304</t>
  </si>
  <si>
    <t>LB02949</t>
  </si>
  <si>
    <t>O71151</t>
  </si>
  <si>
    <t>LB02950</t>
  </si>
  <si>
    <t>O70303</t>
  </si>
  <si>
    <t>LB02951</t>
  </si>
  <si>
    <t>O62223</t>
  </si>
  <si>
    <t>LB02952</t>
  </si>
  <si>
    <t>B38345</t>
  </si>
  <si>
    <t>LB02953</t>
  </si>
  <si>
    <t>B75134</t>
  </si>
  <si>
    <t>LB02954</t>
  </si>
  <si>
    <t>O26340</t>
  </si>
  <si>
    <t>LB02955</t>
  </si>
  <si>
    <t>O36826</t>
  </si>
  <si>
    <t>LB02956</t>
  </si>
  <si>
    <t>B47180</t>
  </si>
  <si>
    <t>LB02957</t>
  </si>
  <si>
    <t>O35276</t>
  </si>
  <si>
    <t>LB02958</t>
  </si>
  <si>
    <t>B68341</t>
  </si>
  <si>
    <t>LB02959</t>
  </si>
  <si>
    <t>O83310</t>
  </si>
  <si>
    <t>LB02960</t>
  </si>
  <si>
    <t>B48892</t>
  </si>
  <si>
    <t>LB02961</t>
  </si>
  <si>
    <t>O67882</t>
  </si>
  <si>
    <t>LB02962</t>
  </si>
  <si>
    <t>B19817</t>
  </si>
  <si>
    <t>LB02963</t>
  </si>
  <si>
    <t>B65266</t>
  </si>
  <si>
    <t>LB02964</t>
  </si>
  <si>
    <t>B13176</t>
  </si>
  <si>
    <t>LB02965</t>
  </si>
  <si>
    <t>O69360</t>
  </si>
  <si>
    <t>LB02966</t>
  </si>
  <si>
    <t>LB02967</t>
  </si>
  <si>
    <t>B37918</t>
  </si>
  <si>
    <t>LB02968</t>
  </si>
  <si>
    <t>O95492</t>
  </si>
  <si>
    <t>LB02969</t>
  </si>
  <si>
    <t>B94247</t>
  </si>
  <si>
    <t>LB02970</t>
  </si>
  <si>
    <t>O60811</t>
  </si>
  <si>
    <t>LB02971</t>
  </si>
  <si>
    <t>O58094</t>
  </si>
  <si>
    <t>LB02972</t>
  </si>
  <si>
    <t>B96979</t>
  </si>
  <si>
    <t>LB02973</t>
  </si>
  <si>
    <t>O92119</t>
  </si>
  <si>
    <t>LB02974</t>
  </si>
  <si>
    <t>O68826</t>
  </si>
  <si>
    <t>LB02975</t>
  </si>
  <si>
    <t>O73839</t>
  </si>
  <si>
    <t>LB02976</t>
  </si>
  <si>
    <t>B64821</t>
  </si>
  <si>
    <t>LB02977</t>
  </si>
  <si>
    <t>B18258</t>
  </si>
  <si>
    <t>LB02978</t>
  </si>
  <si>
    <t>B66584</t>
  </si>
  <si>
    <t>LB02979</t>
  </si>
  <si>
    <t>O91453</t>
  </si>
  <si>
    <t>LB02980</t>
  </si>
  <si>
    <t>B88543</t>
  </si>
  <si>
    <t>LB02981</t>
  </si>
  <si>
    <t>B25610</t>
  </si>
  <si>
    <t>LB02982</t>
  </si>
  <si>
    <t>B81814</t>
  </si>
  <si>
    <t>LB02983</t>
  </si>
  <si>
    <t>B27302</t>
  </si>
  <si>
    <t>LB02984</t>
  </si>
  <si>
    <t>B44639</t>
  </si>
  <si>
    <t>LB02985</t>
  </si>
  <si>
    <t>O18966</t>
  </si>
  <si>
    <t>LB02986</t>
  </si>
  <si>
    <t>B73883</t>
  </si>
  <si>
    <t>LB02987</t>
  </si>
  <si>
    <t>O30547</t>
  </si>
  <si>
    <t>LB02988</t>
  </si>
  <si>
    <t>B90076</t>
  </si>
  <si>
    <t>LB02989</t>
  </si>
  <si>
    <t>O12251</t>
  </si>
  <si>
    <t>LB02990</t>
  </si>
  <si>
    <t>O88093</t>
  </si>
  <si>
    <t>LB02991</t>
  </si>
  <si>
    <t>O63838</t>
  </si>
  <si>
    <t>LB02992</t>
  </si>
  <si>
    <t>O69657</t>
  </si>
  <si>
    <t>LB02993</t>
  </si>
  <si>
    <t>B89624</t>
  </si>
  <si>
    <t>LB02994</t>
  </si>
  <si>
    <t>O25634</t>
  </si>
  <si>
    <t>LB02995</t>
  </si>
  <si>
    <t>B12167</t>
  </si>
  <si>
    <t>LB02996</t>
  </si>
  <si>
    <t>B90736</t>
  </si>
  <si>
    <t>LB02997</t>
  </si>
  <si>
    <t>O94710</t>
  </si>
  <si>
    <t>LB02998</t>
  </si>
  <si>
    <t>O71926</t>
  </si>
  <si>
    <t>LB02999</t>
  </si>
  <si>
    <t>O23491</t>
  </si>
  <si>
    <t>LB03000</t>
  </si>
  <si>
    <t>O81613</t>
  </si>
  <si>
    <t>8 | Salgscase, 1.200 rækker</t>
  </si>
  <si>
    <t>Denormaliseret arbejdsdatasæt til Dag 1: tabeller, funktioner, filtrering, formatering og diagrammer.</t>
  </si>
  <si>
    <t>Sælger</t>
  </si>
  <si>
    <t>10 | Analyseark</t>
  </si>
  <si>
    <t>Udfyld formler, kontrol og forklaring med data fra 08_Salg_Dag1_1200.</t>
  </si>
  <si>
    <t>Nøgletal</t>
  </si>
  <si>
    <t>Resultat</t>
  </si>
  <si>
    <t>Kontrol / forklaring</t>
  </si>
  <si>
    <t>Samlet omsætning ekskl. moms</t>
  </si>
  <si>
    <t>Samlet moms</t>
  </si>
  <si>
    <t>Samlet omsætning inkl. moms</t>
  </si>
  <si>
    <t>Gennemsnitlig ordrelinje</t>
  </si>
  <si>
    <t>Laveste ordrelinje</t>
  </si>
  <si>
    <t>Højeste ordrelinje</t>
  </si>
  <si>
    <t>Samlet dækningsbidrag</t>
  </si>
  <si>
    <t>Antal ordrelinjer</t>
  </si>
  <si>
    <t>Antal udfyldte kundenavne</t>
  </si>
  <si>
    <t>Antal unikke ordrer (overvej metode)</t>
  </si>
  <si>
    <t>Filtrerings- og analyseopgaver</t>
  </si>
  <si>
    <t>Find de 10 største ordrelinjer efter omsætning.</t>
  </si>
  <si>
    <t>Find alle leverede ordrelinjer i Region Nord for kategorien Sikkerhed.</t>
  </si>
  <si>
    <t>Find laveste, højeste og gennemsnitlige rabat.</t>
  </si>
  <si>
    <t>Lav en oversigt over omsætning for fem selvvalgte kategorier.</t>
  </si>
  <si>
    <t>Lav et søjlediagram på baggrund af oversigten.</t>
  </si>
  <si>
    <t>Sammenlign omsætning og dækningsbidrag for to regioner.</t>
  </si>
  <si>
    <t>Vurder forskellen på ordrelinjer, ordrer og kunder.</t>
  </si>
  <si>
    <t>Lav en kontrol, der opdager negative antal eller tekst i talkolonner.</t>
  </si>
  <si>
    <t>Beskriv hvilke felter der bør komme fra opslag i stedet for at gentages.</t>
  </si>
  <si>
    <t>Forbered tre spørgsmål, som senere kan løses med pivottabeller.</t>
  </si>
  <si>
    <t>Diagramdata</t>
  </si>
  <si>
    <t>Omsætning</t>
  </si>
  <si>
    <t>99 | Lærerfacit</t>
  </si>
  <si>
    <t>Kontroltal til det store Nordbyg-datagrundlag. Fanen er skjult ved levering.</t>
  </si>
  <si>
    <t>Kontroltal for Dag 1-salg</t>
  </si>
  <si>
    <t>Forslag til formel</t>
  </si>
  <si>
    <t>Bemærkning</t>
  </si>
  <si>
    <t>Samlet ekskl. moms</t>
  </si>
  <si>
    <t>Samlet inkl. moms</t>
  </si>
  <si>
    <t>Dansk Excel viser MIDDEL</t>
  </si>
  <si>
    <t>LinjeID er tekst, brug COUNTA/TÆLV</t>
  </si>
  <si>
    <t>Dansk Excel viser TÆLV</t>
  </si>
  <si>
    <t>Unikke ordrer</t>
  </si>
  <si>
    <t>Pivottabel eller UNIK/UNIQUE</t>
  </si>
  <si>
    <t>Afhænger af Excel-version</t>
  </si>
  <si>
    <t>Quizfacit</t>
  </si>
  <si>
    <t>Svar</t>
  </si>
  <si>
    <t>Én post</t>
  </si>
  <si>
    <t>En entydig identifikation</t>
  </si>
  <si>
    <t>Opretter en Excel-tabel</t>
  </si>
  <si>
    <t>MAX</t>
  </si>
  <si>
    <t>Celler med tal</t>
  </si>
  <si>
    <t>Ikke-tomme celler</t>
  </si>
  <si>
    <t>A2</t>
  </si>
  <si>
    <t>$A$1</t>
  </si>
  <si>
    <t>Ændring ét sted</t>
  </si>
  <si>
    <t>Entydig kobling</t>
  </si>
  <si>
    <t>Sammenlign forventning og resultat</t>
  </si>
  <si>
    <t>Markere til kontrol</t>
  </si>
  <si>
    <t>Datamængder</t>
  </si>
  <si>
    <t>Tabel</t>
  </si>
  <si>
    <t>Rækker</t>
  </si>
  <si>
    <t>Kunder</t>
  </si>
  <si>
    <t>Produkter</t>
  </si>
  <si>
    <t>Medarbejdere</t>
  </si>
  <si>
    <t>Ordrer</t>
  </si>
  <si>
    <t>Dag 1-salg</t>
  </si>
  <si>
    <t>NORDBYG | Opgaver til kapitel 8-13</t>
  </si>
  <si>
    <t>Opgaverne fortsætter direkte fra kompendiets første del. Brug især 08_Salg_Dag1_1200, 10_Analyseark og 13_Dashboard.</t>
  </si>
  <si>
    <t>Kapitel</t>
  </si>
  <si>
    <t>Opgave</t>
  </si>
  <si>
    <t>Datakilde</t>
  </si>
  <si>
    <t>Resultat / dokumentation</t>
  </si>
  <si>
    <t>Kontrolpunkt</t>
  </si>
  <si>
    <t>Niveau</t>
  </si>
  <si>
    <t>Kommentar</t>
  </si>
  <si>
    <t>Kapitel 8</t>
  </si>
  <si>
    <t>Vælg den mest egnede diagramtype til at vise omsætning pr. region. Begrund valget.</t>
  </si>
  <si>
    <t>Diagram og kort begrundelse</t>
  </si>
  <si>
    <t>Akser, titel og enhed er tydelige</t>
  </si>
  <si>
    <t>Kerne</t>
  </si>
  <si>
    <t>Lav en månedsoversigt over omsætning ekskl. moms og vis udviklingen i et linjediagram.</t>
  </si>
  <si>
    <t>Månedsoversigt og linjediagram</t>
  </si>
  <si>
    <t>Datoer er grupperet korrekt</t>
  </si>
  <si>
    <t>Lav et søjlediagram over omsætning for fem selvvalgte produktkategorier.</t>
  </si>
  <si>
    <t>Søjlediagram</t>
  </si>
  <si>
    <t>Kategorierne kan sammenlignes retvisende</t>
  </si>
  <si>
    <t>Forbedr et diagram ved at fjerne unødig grafik og tilføje en præcis titel.</t>
  </si>
  <si>
    <t>Eget diagram</t>
  </si>
  <si>
    <t>Før/efter-vurdering</t>
  </si>
  <si>
    <t>Diagrammet kan forstås uden mundtlig forklaring</t>
  </si>
  <si>
    <t>Udvidet</t>
  </si>
  <si>
    <t>Kapitel 9</t>
  </si>
  <si>
    <t>Opret en pivottabel med Region som rækker og Omsætning ekskl. moms som værdier.</t>
  </si>
  <si>
    <t>08_Salg_Dag1_1200 → 15_Pivotarbejde</t>
  </si>
  <si>
    <t>Pivottabel</t>
  </si>
  <si>
    <t>Værdifeltet står som Sum, ikke Antal</t>
  </si>
  <si>
    <t>Udvid pivottabellen med Kategori som kolonner og Ordrestatus som filter.</t>
  </si>
  <si>
    <t>Udvidet pivottabel</t>
  </si>
  <si>
    <t>Filtrering ændrer resultatet korrekt</t>
  </si>
  <si>
    <t>Opret en pivotanalyse af dækningsbidrag pr. sælger og region.</t>
  </si>
  <si>
    <t>Talformat og totalsummer er korrekte</t>
  </si>
  <si>
    <t>Undersøg forskellen mellem antal ordrelinjer og antal unikke ordrer.</t>
  </si>
  <si>
    <t>Kort forklaring med tal</t>
  </si>
  <si>
    <t>OrdreID tælles entydigt ved behov</t>
  </si>
  <si>
    <t>Kapitel 10</t>
  </si>
  <si>
    <t>Brug dashboardfanen og kontrollér de fire KPI-felter.</t>
  </si>
  <si>
    <t>Kontrolnotat</t>
  </si>
  <si>
    <t>KPI’er stemmer med datagrundlaget</t>
  </si>
  <si>
    <t>Tilføj eller udskift ét diagram på dashboardet, så det besvarer et relevant spørgsmål.</t>
  </si>
  <si>
    <t>Opdateret dashboard</t>
  </si>
  <si>
    <t>Diagrammet har et tydeligt formål</t>
  </si>
  <si>
    <t>Opret et Top 10-overblik over kunder efter omsætning.</t>
  </si>
  <si>
    <t>Top 10-liste</t>
  </si>
  <si>
    <t>Sortering og hovedtal er kontrolleret</t>
  </si>
  <si>
    <t>Opret et Top 10-overblik over produkter efter dækningsbidrag.</t>
  </si>
  <si>
    <t>Valgt nøgletal er dokumenteret</t>
  </si>
  <si>
    <t>Tilføj slicers til en pivottabel for Region og Ordrestatus.</t>
  </si>
  <si>
    <t>Interaktiv analyse</t>
  </si>
  <si>
    <t>Begge slicers styrer den rigtige pivottabel</t>
  </si>
  <si>
    <t>Kapitel 11</t>
  </si>
  <si>
    <t>Markér området A33:B41 i 10_Analyseark, konvertér det til en Excel-tabel, og giv tabellen et meningsfuldt navn.</t>
  </si>
  <si>
    <t>10_Analyseark!A33:B41</t>
  </si>
  <si>
    <t>Excel-tabel</t>
  </si>
  <si>
    <t>Tabellen udvides korrekt med nye rækker</t>
  </si>
  <si>
    <t>Udfyld kolonnen Beregnet omsætning i 14_Formelvaerksted med: Antal × Enhedspris × (1 − Rabat).</t>
  </si>
  <si>
    <t>Formel</t>
  </si>
  <si>
    <t>Formlen kopieres automatisk i tabellen</t>
  </si>
  <si>
    <t>Beskriv hvilke trin i din analyse der bør automatiseres, og hvilke der fortsat kræver faglig vurdering.</t>
  </si>
  <si>
    <t>Egen analyse</t>
  </si>
  <si>
    <t>Kort procesbeskrivelse</t>
  </si>
  <si>
    <t>Der skelnes mellem beregning og vurdering</t>
  </si>
  <si>
    <t>Kapitel 12</t>
  </si>
  <si>
    <t>Opret en pivottabel, som sammenligner omsætning og dækningsbidrag pr. region.</t>
  </si>
  <si>
    <t>Begge nøgletal har korrekt talformat</t>
  </si>
  <si>
    <t>Beregn dækningsgrad som Dækningsbidrag / Omsætning ekskl. moms i en analyse.</t>
  </si>
  <si>
    <t>Procentnøgletal</t>
  </si>
  <si>
    <t>Der er sikret mod division med nul</t>
  </si>
  <si>
    <t>Identificér en region eller kategori, der afviger fra gennemsnittet.</t>
  </si>
  <si>
    <t>Egen pivotanalyse</t>
  </si>
  <si>
    <t>Observationen er dokumenteret med tal</t>
  </si>
  <si>
    <t>Formulér en hypotese, som kan undersøges videre i data.</t>
  </si>
  <si>
    <t>Hypotese</t>
  </si>
  <si>
    <t>Hypotesen adskilles fra den dokumenterede observation</t>
  </si>
  <si>
    <t>Kapitel 13</t>
  </si>
  <si>
    <t>Skriv tre handlingsorienterede konklusioner med formen observation, mulig forklaring og anbefaling.</t>
  </si>
  <si>
    <t>Samlet analyse</t>
  </si>
  <si>
    <t>Tre konklusioner</t>
  </si>
  <si>
    <t>Forklaring markeres som hypotese, hvis den ikke er bevist</t>
  </si>
  <si>
    <t>Kontrollér datagrundlag, filtre og beregninger før deling.</t>
  </si>
  <si>
    <t>Kontrolliste</t>
  </si>
  <si>
    <t>Alle kontrolpunkter er dokumenteret</t>
  </si>
  <si>
    <t>Lav en kort ledelsesopsummering på højst 150 ord.</t>
  </si>
  <si>
    <t>Dashboard og analyse</t>
  </si>
  <si>
    <t>Ledelsesopsummering</t>
  </si>
  <si>
    <t>Teksten fokuserer på beslutninger, ikke proces</t>
  </si>
  <si>
    <t>NORDBYG | Formelværksted</t>
  </si>
  <si>
    <t>Korrekte opslag og beregninger med de faktiske tabelnavne. Skriv eller undersøg formlerne i kolonnerne med sort tekst.</t>
  </si>
  <si>
    <t>Beregnet omsætning</t>
  </si>
  <si>
    <t>Kontrol</t>
  </si>
  <si>
    <t>Formelguide, brug disse navne i hele materialet</t>
  </si>
  <si>
    <t>Kundetabel</t>
  </si>
  <si>
    <t>NordbygKunder</t>
  </si>
  <si>
    <t>KundeID er entydig nøgle.</t>
  </si>
  <si>
    <t>Produkttabel</t>
  </si>
  <si>
    <t>NordbygProdukter</t>
  </si>
  <si>
    <t>Salgspris er kolonne 7 ved traditionel VOPSLAG.</t>
  </si>
  <si>
    <t>Ordretabel</t>
  </si>
  <si>
    <t>NordbygOrdrer</t>
  </si>
  <si>
    <t>Brug OrdreID til først at hente KundeID.</t>
  </si>
  <si>
    <t>NordbygOrdrelinjer</t>
  </si>
  <si>
    <t>Nettoomsætning beregnes som Antal × Enhedspris × (1 − Rabat).</t>
  </si>
  <si>
    <t>Salgstabel</t>
  </si>
  <si>
    <t>NordbygSalgDag1</t>
  </si>
  <si>
    <t>Klargjort analysetabel til diagrammer, pivot og dashboard.</t>
  </si>
  <si>
    <t>NORDBYG | Pivotarbejde</t>
  </si>
  <si>
    <t>Datakilde: tabellen NordbygSalgDag1 på fanen 08_Salg_Dag1_1200. Placér pivottabeller og pivotdiagrammer på denne fane.</t>
  </si>
  <si>
    <t>Pivot 1 | Omsætning pr. region</t>
  </si>
  <si>
    <t>Rækker: Region | Værdier: Sum af Omsætning ekskl. moms</t>
  </si>
  <si>
    <t>Pivot 2 | Region og kategori</t>
  </si>
  <si>
    <t>Rækker: Region | Kolonner: Kategori | Værdier: Sum af Omsætning ekskl. moms | Filter: Ordrestatus</t>
  </si>
  <si>
    <t>Pivot 3 | Omsætning og dækningsbidrag</t>
  </si>
  <si>
    <t>Rækker: Region | Værdier: Sum af Omsætning ekskl. moms og Sum af Dækningsbidrag</t>
  </si>
  <si>
    <t>Pivot 4 | Slicers</t>
  </si>
  <si>
    <t>Tilføj slicers for Region og Ordrestatus.</t>
  </si>
  <si>
    <t>Måned</t>
  </si>
  <si>
    <t>NORDBYG | Ledelsesdashboard</t>
  </si>
  <si>
    <t>Automatisk overblik baseret på NordbygSalgDag1. Diagrammerne opdateres, når datagrundlaget og beregningerne opdateres.</t>
  </si>
  <si>
    <t>Samlet omsætning</t>
  </si>
  <si>
    <t>Kursistens analyse og konklusion</t>
  </si>
  <si>
    <t>Observation (hvad viser data?)</t>
  </si>
  <si>
    <t>Skriv her ...</t>
  </si>
  <si>
    <t>Mulig forklaring / hypotese</t>
  </si>
  <si>
    <t>Anbefalet handling</t>
  </si>
  <si>
    <t>Kontrol før deling</t>
  </si>
  <si>
    <t>NORDBYG | Lærerfacit til kapitel 8-13</t>
  </si>
  <si>
    <t>Kontroltal og vurderingspunkter. Fanen kan skjules før kursistudlevering.</t>
  </si>
  <si>
    <t>Formel / resultat</t>
  </si>
  <si>
    <t>Vurdering</t>
  </si>
  <si>
    <t>Skal svare til KPI på dashboard.</t>
  </si>
  <si>
    <t>Forventet 1.200.</t>
  </si>
  <si>
    <t>Antal unikke ordrer</t>
  </si>
  <si>
    <t>Tæl OrdreID entydigt.</t>
  </si>
  <si>
    <t>Dækningsgrad</t>
  </si>
  <si>
    <t>Dækningsbidrag / omsætning.</t>
  </si>
  <si>
    <t>Vurderingskriterier</t>
  </si>
  <si>
    <t>✓</t>
  </si>
  <si>
    <t>Diagrammer har retvisende diagramtype, titel, akser og enheder.</t>
  </si>
  <si>
    <t>Pivottabeller bruger Sum til beløb og entydig optælling, når spørgsmålet gælder ordrer.</t>
  </si>
  <si>
    <t>Dashboardet viser få, relevante KPI’er og kan aflæses uden mundtlig forklaring.</t>
  </si>
  <si>
    <t>Observationer er dokumenteret med tal. Forklaringer markeres som hypoteser, når data ikke kan bevise årsagen.</t>
  </si>
  <si>
    <t>Anbefalinger følger af analysen og indeholder et konkret næste skridt.</t>
  </si>
  <si>
    <t>Kontrol omfatter datakilde, filterstatus, beregningslogik og talformat.</t>
  </si>
  <si>
    <t>Brug LOPSLAG-funktionen til at udfylde denne tabel)</t>
  </si>
  <si>
    <t>Brug Vopslag-formlen I denne tabel. (tryk på F4 eller Fn+F4, når du har markeret tabelmatrix)</t>
  </si>
  <si>
    <t>Find selv på to ekstra ting at slå op</t>
  </si>
  <si>
    <t>stilling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</si>
</sst>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\-yyyy"/>
    <numFmt numFmtId="165" formatCode="#,##0.00\ [$kr.-406]"/>
    <numFmt numFmtId="166" formatCode="0.0%"/>
    <numFmt numFmtId="167" formatCode="yyyy\-mm\-dd"/>
    <numFmt numFmtId="168" formatCode="#,##0.00\ &quot;kr.&quot;"/>
    <numFmt numFmtId="169" formatCode="mmm\-\å\å"/>
  </numFmts>
  <fonts count="3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17365D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666666"/>
      <name val="Calibri"/>
    </font>
    <font>
      <b/>
      <sz val="11"/>
      <color rgb="FF17365D"/>
      <name val="Calibri"/>
    </font>
    <font>
      <b/>
      <sz val="11"/>
      <color rgb="FF2F75B5"/>
      <name val="Calibri"/>
    </font>
    <font>
      <b/>
      <sz val="11"/>
      <color rgb="FFC55A11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0"/>
      <color theme="1"/>
      <name val="Aptos"/>
    </font>
    <font>
      <b/>
      <sz val="10"/>
      <color rgb="FFFFFFFF"/>
      <name val="Aptos"/>
    </font>
    <font>
      <b/>
      <sz val="10"/>
      <color theme="1"/>
      <name val="Aptos"/>
    </font>
    <font>
      <b/>
      <sz val="11"/>
      <color rgb="FFFFFFFF"/>
      <name val="Calibri"/>
      <family val="2"/>
      <scheme val="minor"/>
    </font>
    <font>
      <sz val="14"/>
      <name val="Calibri"/>
      <family val="2"/>
      <scheme val="minor"/>
    </font>
    <font>
      <sz val="14"/>
      <name val="Segoe UI"/>
      <family val="2"/>
    </font>
    <font>
      <b/>
      <sz val="20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11"/>
      <color rgb="FF17365D"/>
      <name val="Calibri"/>
    </font>
    <font>
      <sz val="11"/>
      <color rgb="FF404040"/>
      <name val="Calibri"/>
    </font>
    <font>
      <sz val="10"/>
      <color rgb="FF008000"/>
      <name val="Calibri"/>
    </font>
    <font>
      <sz val="10"/>
      <color rgb="FF000000"/>
      <name val="Calibri"/>
    </font>
    <font>
      <b/>
      <sz val="13"/>
      <color rgb="FFFFFFFF"/>
      <name val="Calibri"/>
    </font>
    <font>
      <b/>
      <sz val="11"/>
      <color rgb="FF17365D"/>
      <name val="Calibri"/>
    </font>
    <font>
      <sz val="11"/>
      <color rgb="FF008000"/>
      <name val="Calibri"/>
    </font>
    <font>
      <b/>
      <sz val="11"/>
      <color rgb="FFFFFFFF"/>
      <name val="Calibri"/>
    </font>
    <font>
      <b/>
      <sz val="18"/>
      <color rgb="FF17365D"/>
      <name val="Calibri"/>
    </font>
    <font>
      <i/>
      <sz val="11"/>
      <color rgb="FF808080"/>
      <name val="Calibri"/>
    </font>
    <font>
      <b/>
      <sz val="20"/>
      <color rgb="FFFFFFFF"/>
      <name val="Calibri"/>
    </font>
    <font>
      <b/>
      <sz val="10"/>
      <color rgb="FFFFFFFF"/>
      <name val="Aptos"/>
      <family val="2"/>
    </font>
  </fonts>
  <fills count="2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AF3F8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7365D"/>
      </patternFill>
    </fill>
    <fill>
      <patternFill patternType="solid">
        <fgColor rgb="FF0F6B78"/>
      </patternFill>
    </fill>
    <fill>
      <patternFill patternType="solid">
        <fgColor rgb="FF2F75B5"/>
      </patternFill>
    </fill>
    <fill>
      <patternFill patternType="solid">
        <fgColor rgb="FFF7F9FC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1F2"/>
      </bottom>
      <diagonal/>
    </border>
    <border>
      <left style="thin">
        <color theme="7" tint="0.39997558519241921"/>
      </left>
      <right/>
      <top/>
      <bottom style="thin">
        <color theme="7" tint="0.39997558519241921"/>
      </bottom>
      <diagonal/>
    </border>
    <border>
      <left/>
      <right/>
      <top/>
      <bottom style="thin">
        <color theme="7" tint="0.39997558519241921"/>
      </bottom>
      <diagonal/>
    </border>
    <border>
      <left style="thin">
        <color theme="7" tint="0.39997558519241921"/>
      </left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67" fontId="10" fillId="0" borderId="0" xfId="0" applyNumberFormat="1" applyFont="1" applyAlignment="1">
      <alignment vertical="center"/>
    </xf>
    <xf numFmtId="0" fontId="0" fillId="7" borderId="0" xfId="0" applyFill="1"/>
    <xf numFmtId="0" fontId="10" fillId="8" borderId="0" xfId="0" applyFont="1" applyFill="1"/>
    <xf numFmtId="165" fontId="0" fillId="0" borderId="0" xfId="0" applyNumberFormat="1" applyAlignment="1">
      <alignment vertical="center"/>
    </xf>
    <xf numFmtId="0" fontId="13" fillId="2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4" fillId="0" borderId="3" xfId="0" applyFont="1" applyBorder="1" applyAlignment="1">
      <alignment vertical="center"/>
    </xf>
    <xf numFmtId="0" fontId="0" fillId="0" borderId="3" xfId="0" applyBorder="1"/>
    <xf numFmtId="0" fontId="16" fillId="9" borderId="0" xfId="0" applyFont="1" applyFill="1"/>
    <xf numFmtId="0" fontId="17" fillId="10" borderId="0" xfId="0" applyFont="1" applyFill="1" applyAlignment="1">
      <alignment horizontal="center" wrapText="1"/>
    </xf>
    <xf numFmtId="0" fontId="15" fillId="0" borderId="0" xfId="0" applyFont="1" applyAlignment="1">
      <alignment horizontal="center" wrapText="1"/>
    </xf>
    <xf numFmtId="14" fontId="15" fillId="0" borderId="0" xfId="0" applyNumberFormat="1" applyFont="1" applyAlignment="1">
      <alignment horizontal="center" wrapText="1"/>
    </xf>
    <xf numFmtId="165" fontId="15" fillId="0" borderId="0" xfId="0" applyNumberFormat="1" applyFont="1" applyAlignment="1">
      <alignment horizontal="center" wrapText="1"/>
    </xf>
    <xf numFmtId="0" fontId="12" fillId="0" borderId="3" xfId="0" applyFont="1" applyBorder="1"/>
    <xf numFmtId="0" fontId="18" fillId="0" borderId="0" xfId="0" applyFont="1"/>
    <xf numFmtId="0" fontId="12" fillId="0" borderId="0" xfId="0" applyFont="1"/>
    <xf numFmtId="14" fontId="10" fillId="0" borderId="0" xfId="0" applyNumberFormat="1" applyFont="1" applyAlignment="1">
      <alignment vertical="center"/>
    </xf>
    <xf numFmtId="2" fontId="10" fillId="0" borderId="0" xfId="0" applyNumberFormat="1" applyFont="1" applyAlignment="1">
      <alignment vertical="center"/>
    </xf>
    <xf numFmtId="2" fontId="4" fillId="2" borderId="0" xfId="0" applyNumberFormat="1" applyFont="1" applyFill="1" applyAlignment="1">
      <alignment vertical="center" wrapText="1"/>
    </xf>
    <xf numFmtId="2" fontId="0" fillId="0" borderId="0" xfId="0" applyNumberFormat="1"/>
    <xf numFmtId="0" fontId="19" fillId="0" borderId="0" xfId="0" applyFont="1"/>
    <xf numFmtId="0" fontId="20" fillId="0" borderId="0" xfId="0" applyFont="1" applyAlignment="1">
      <alignment vertical="center"/>
    </xf>
    <xf numFmtId="0" fontId="23" fillId="12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23" fillId="12" borderId="0" xfId="0" applyFont="1" applyFill="1" applyAlignment="1">
      <alignment vertical="center" wrapText="1"/>
    </xf>
    <xf numFmtId="0" fontId="24" fillId="0" borderId="4" xfId="0" applyFont="1" applyBorder="1" applyAlignment="1">
      <alignment vertical="top" wrapText="1"/>
    </xf>
    <xf numFmtId="0" fontId="25" fillId="0" borderId="4" xfId="0" applyFont="1" applyBorder="1" applyAlignment="1">
      <alignment vertical="top" wrapText="1"/>
    </xf>
    <xf numFmtId="0" fontId="26" fillId="0" borderId="4" xfId="0" applyFont="1" applyBorder="1" applyAlignment="1">
      <alignment vertical="center"/>
    </xf>
    <xf numFmtId="168" fontId="26" fillId="0" borderId="4" xfId="0" applyNumberFormat="1" applyFont="1" applyBorder="1" applyAlignment="1">
      <alignment vertical="center"/>
    </xf>
    <xf numFmtId="166" fontId="26" fillId="0" borderId="4" xfId="0" applyNumberFormat="1" applyFont="1" applyBorder="1" applyAlignment="1">
      <alignment vertical="center"/>
    </xf>
    <xf numFmtId="0" fontId="27" fillId="0" borderId="4" xfId="0" applyFont="1" applyBorder="1" applyAlignment="1">
      <alignment vertical="center"/>
    </xf>
    <xf numFmtId="168" fontId="27" fillId="0" borderId="4" xfId="0" applyNumberFormat="1" applyFont="1" applyBorder="1" applyAlignment="1">
      <alignment vertical="center"/>
    </xf>
    <xf numFmtId="0" fontId="29" fillId="0" borderId="0" xfId="0" applyFont="1"/>
    <xf numFmtId="0" fontId="30" fillId="0" borderId="0" xfId="0" applyFont="1"/>
    <xf numFmtId="169" fontId="0" fillId="0" borderId="0" xfId="0" applyNumberFormat="1"/>
    <xf numFmtId="0" fontId="23" fillId="12" borderId="0" xfId="0" applyFont="1" applyFill="1"/>
    <xf numFmtId="168" fontId="0" fillId="0" borderId="0" xfId="0" applyNumberFormat="1"/>
    <xf numFmtId="166" fontId="0" fillId="0" borderId="0" xfId="0" applyNumberFormat="1"/>
    <xf numFmtId="14" fontId="0" fillId="0" borderId="3" xfId="0" applyNumberFormat="1" applyBorder="1"/>
    <xf numFmtId="168" fontId="0" fillId="0" borderId="3" xfId="0" applyNumberFormat="1" applyBorder="1"/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13" fillId="20" borderId="5" xfId="0" applyFont="1" applyFill="1" applyBorder="1" applyAlignment="1">
      <alignment horizontal="center" vertical="center" wrapText="1"/>
    </xf>
    <xf numFmtId="0" fontId="13" fillId="20" borderId="6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13" fillId="20" borderId="7" xfId="0" applyFont="1" applyFill="1" applyBorder="1" applyAlignment="1">
      <alignment horizontal="center" vertical="center" wrapText="1"/>
    </xf>
    <xf numFmtId="0" fontId="13" fillId="20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22" fillId="0" borderId="0" xfId="0" applyFont="1" applyAlignment="1">
      <alignment vertical="center" wrapText="1"/>
    </xf>
    <xf numFmtId="0" fontId="21" fillId="11" borderId="0" xfId="0" applyFont="1" applyFill="1" applyAlignment="1">
      <alignment vertical="center"/>
    </xf>
    <xf numFmtId="0" fontId="28" fillId="13" borderId="0" xfId="0" applyFont="1" applyFill="1" applyAlignment="1">
      <alignment vertical="center"/>
    </xf>
    <xf numFmtId="0" fontId="0" fillId="19" borderId="0" xfId="0" applyFill="1" applyAlignment="1">
      <alignment wrapText="1"/>
    </xf>
    <xf numFmtId="0" fontId="0" fillId="0" borderId="0" xfId="0" applyAlignment="1">
      <alignment wrapText="1"/>
    </xf>
    <xf numFmtId="0" fontId="34" fillId="11" borderId="0" xfId="0" applyFont="1" applyFill="1"/>
    <xf numFmtId="0" fontId="23" fillId="13" borderId="0" xfId="0" applyFont="1" applyFill="1"/>
    <xf numFmtId="0" fontId="29" fillId="0" borderId="0" xfId="0" applyFont="1"/>
    <xf numFmtId="0" fontId="31" fillId="13" borderId="0" xfId="0" applyFont="1" applyFill="1" applyAlignment="1">
      <alignment horizontal="center"/>
    </xf>
    <xf numFmtId="0" fontId="33" fillId="18" borderId="0" xfId="0" applyFont="1" applyFill="1"/>
    <xf numFmtId="0" fontId="31" fillId="17" borderId="0" xfId="0" applyFont="1" applyFill="1" applyAlignment="1">
      <alignment horizontal="center"/>
    </xf>
    <xf numFmtId="168" fontId="32" fillId="14" borderId="0" xfId="0" applyNumberFormat="1" applyFont="1" applyFill="1" applyAlignment="1">
      <alignment horizontal="center" vertical="center"/>
    </xf>
    <xf numFmtId="3" fontId="32" fillId="14" borderId="0" xfId="0" applyNumberFormat="1" applyFont="1" applyFill="1" applyAlignment="1">
      <alignment horizontal="center" vertical="center"/>
    </xf>
    <xf numFmtId="0" fontId="31" fillId="15" borderId="0" xfId="0" applyFont="1" applyFill="1" applyAlignment="1">
      <alignment horizontal="center"/>
    </xf>
    <xf numFmtId="0" fontId="31" fillId="16" borderId="0" xfId="0" applyFont="1" applyFill="1" applyAlignment="1">
      <alignment horizontal="center"/>
    </xf>
    <xf numFmtId="0" fontId="0" fillId="0" borderId="3" xfId="0" applyFont="1" applyBorder="1"/>
    <xf numFmtId="0" fontId="35" fillId="9" borderId="0" xfId="0" applyFont="1" applyFill="1"/>
  </cellXfs>
  <cellStyles count="1">
    <cellStyle name="Normal" xfId="0" builtinId="0"/>
  </cellStyles>
  <dxfs count="1"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a-DK"/>
              <a:t>Omsætning pr.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Dashboard_Data!$B$1</c:f>
              <c:strCache>
                <c:ptCount val="1"/>
                <c:pt idx="0">
                  <c:v>Omsætning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Dashboard_Data!$A$2:$A$6</c:f>
              <c:strCache>
                <c:ptCount val="5"/>
                <c:pt idx="0">
                  <c:v>Nord</c:v>
                </c:pt>
                <c:pt idx="1">
                  <c:v>Syd</c:v>
                </c:pt>
                <c:pt idx="2">
                  <c:v>Øst</c:v>
                </c:pt>
                <c:pt idx="3">
                  <c:v>Vest</c:v>
                </c:pt>
                <c:pt idx="4">
                  <c:v>Midt</c:v>
                </c:pt>
              </c:strCache>
            </c:strRef>
          </c:cat>
          <c:val>
            <c:numRef>
              <c:f>Dashboard_Data!$B$2:$B$6</c:f>
              <c:numCache>
                <c:formatCode>General</c:formatCode>
                <c:ptCount val="5"/>
                <c:pt idx="0">
                  <c:v>6888180.5</c:v>
                </c:pt>
                <c:pt idx="1">
                  <c:v>6369647.879999998</c:v>
                </c:pt>
                <c:pt idx="2">
                  <c:v>6178960.700000002</c:v>
                </c:pt>
                <c:pt idx="3">
                  <c:v>4459365.5600000015</c:v>
                </c:pt>
                <c:pt idx="4">
                  <c:v>5863741.1900000032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9-4486-BF79-7474EE987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a-DK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a-DK"/>
                  <a:t>Kr.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a-DK"/>
              <a:t>Omsætning pr. måned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Dashboard_Data!$F$1</c:f>
              <c:strCache>
                <c:ptCount val="1"/>
                <c:pt idx="0">
                  <c:v>Omsætning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Dashboard_Data!$E$2:$E$23</c:f>
              <c:numCache>
                <c:formatCode>mmm\-\å\å</c:formatCode>
                <c:ptCount val="2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</c:numCache>
            </c:numRef>
          </c:cat>
          <c:val>
            <c:numRef>
              <c:f>Dashboard_Data!$F$2:$F$23</c:f>
              <c:numCache>
                <c:formatCode>General</c:formatCode>
                <c:ptCount val="22"/>
                <c:pt idx="0">
                  <c:v>1877381.8999999994</c:v>
                </c:pt>
                <c:pt idx="1">
                  <c:v>1902841.4300000006</c:v>
                </c:pt>
                <c:pt idx="2">
                  <c:v>1150139.8999999999</c:v>
                </c:pt>
                <c:pt idx="3">
                  <c:v>1360204.79</c:v>
                </c:pt>
                <c:pt idx="4">
                  <c:v>1630357.5899999999</c:v>
                </c:pt>
                <c:pt idx="5">
                  <c:v>1338836.92</c:v>
                </c:pt>
                <c:pt idx="6">
                  <c:v>1815199.41</c:v>
                </c:pt>
                <c:pt idx="7">
                  <c:v>1382648.4</c:v>
                </c:pt>
                <c:pt idx="8">
                  <c:v>1266080.26</c:v>
                </c:pt>
                <c:pt idx="9">
                  <c:v>1022261.7200000002</c:v>
                </c:pt>
                <c:pt idx="10">
                  <c:v>1572909.3900000006</c:v>
                </c:pt>
                <c:pt idx="11">
                  <c:v>1183025.7499999998</c:v>
                </c:pt>
                <c:pt idx="12">
                  <c:v>1581640.7900000003</c:v>
                </c:pt>
                <c:pt idx="13">
                  <c:v>1456417.5700000003</c:v>
                </c:pt>
                <c:pt idx="14">
                  <c:v>1141147.1700000002</c:v>
                </c:pt>
                <c:pt idx="15">
                  <c:v>1683087.0000000002</c:v>
                </c:pt>
                <c:pt idx="16">
                  <c:v>1695938.9500000004</c:v>
                </c:pt>
                <c:pt idx="17">
                  <c:v>1296567.1800000004</c:v>
                </c:pt>
                <c:pt idx="18">
                  <c:v>915917.06</c:v>
                </c:pt>
                <c:pt idx="19">
                  <c:v>1358163.8700000003</c:v>
                </c:pt>
                <c:pt idx="20">
                  <c:v>1129128.7799999996</c:v>
                </c:pt>
                <c:pt idx="2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73-41CA-8AC0-A793D9209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a-DK"/>
                  <a:t>Måned</a:t>
                </a:r>
              </a:p>
            </c:rich>
          </c:tx>
          <c:overlay val="1"/>
        </c:title>
        <c:numFmt formatCode="mmm\-\å\å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a-DK"/>
                  <a:t>Kr.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504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8</xdr:row>
      <xdr:rowOff>0</xdr:rowOff>
    </xdr:from>
    <xdr:ext cx="504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rdbygKunder" displayName="NordbygKunder" ref="A4:H504">
  <autoFilter ref="A4:H504" xr:uid="{00000000-0009-0000-0100-000001000000}"/>
  <sortState xmlns:xlrd2="http://schemas.microsoft.com/office/spreadsheetml/2017/richdata2" ref="A5:H504">
    <sortCondition ref="B4:B504"/>
  </sortState>
  <tableColumns count="8">
    <tableColumn id="1" xr3:uid="{00000000-0010-0000-0000-000001000000}" name="KundeID"/>
    <tableColumn id="2" xr3:uid="{00000000-0010-0000-0000-000002000000}" name="Kundenavn"/>
    <tableColumn id="3" xr3:uid="{00000000-0010-0000-0000-000003000000}" name="Segment"/>
    <tableColumn id="4" xr3:uid="{00000000-0010-0000-0000-000004000000}" name="Region"/>
    <tableColumn id="5" xr3:uid="{00000000-0010-0000-0000-000005000000}" name="By"/>
    <tableColumn id="6" xr3:uid="{00000000-0010-0000-0000-000006000000}" name="Kunde siden"/>
    <tableColumn id="7" xr3:uid="{00000000-0010-0000-0000-000007000000}" name="Kreditgrænse"/>
    <tableColumn id="8" xr3:uid="{00000000-0010-0000-0000-000008000000}" name="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ordbygProdukter" displayName="NordbygProdukter" ref="A4:I316">
  <autoFilter ref="A4:I316" xr:uid="{00000000-0009-0000-0100-000003000000}"/>
  <tableColumns count="9">
    <tableColumn id="1" xr3:uid="{00000000-0010-0000-0200-000001000000}" name="ProduktID"/>
    <tableColumn id="2" xr3:uid="{00000000-0010-0000-0200-000002000000}" name="Produktnavn"/>
    <tableColumn id="3" xr3:uid="{00000000-0010-0000-0200-000003000000}" name="Kategori"/>
    <tableColumn id="4" xr3:uid="{00000000-0010-0000-0200-000004000000}" name="Mærke"/>
    <tableColumn id="5" xr3:uid="{00000000-0010-0000-0200-000005000000}" name="LeverandørID"/>
    <tableColumn id="6" xr3:uid="{00000000-0010-0000-0200-000006000000}" name="Kostpris"/>
    <tableColumn id="7" xr3:uid="{00000000-0010-0000-0200-000007000000}" name="Salgspris"/>
    <tableColumn id="8" xr3:uid="{00000000-0010-0000-0200-000008000000}" name="Min. beholdning"/>
    <tableColumn id="9" xr3:uid="{00000000-0010-0000-0200-000009000000}" name="Aktiv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ordbygOrdrer" displayName="NordbygOrdrer" ref="A4:I2004">
  <autoFilter ref="A4:I2004" xr:uid="{00000000-0009-0000-0100-000004000000}"/>
  <tableColumns count="9">
    <tableColumn id="1" xr3:uid="{00000000-0010-0000-0300-000001000000}" name="OrdreID"/>
    <tableColumn id="2" xr3:uid="{00000000-0010-0000-0300-000002000000}" name="Ordredato"/>
    <tableColumn id="3" xr3:uid="{00000000-0010-0000-0300-000003000000}" name="KundeID"/>
    <tableColumn id="4" xr3:uid="{00000000-0010-0000-0300-000004000000}" name="SælgerID"/>
    <tableColumn id="5" xr3:uid="{00000000-0010-0000-0300-000005000000}" name="Region"/>
    <tableColumn id="6" xr3:uid="{00000000-0010-0000-0300-000006000000}" name="Ordrestatus"/>
    <tableColumn id="7" xr3:uid="{00000000-0010-0000-0300-000007000000}" name="Kanal"/>
    <tableColumn id="8" xr3:uid="{00000000-0010-0000-0300-000008000000}" name="Betalingsbetingelse"/>
    <tableColumn id="9" xr3:uid="{00000000-0010-0000-0300-000009000000}" name="Fragt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NordbygOrdrelinjer" displayName="NordbygOrdrelinjer" ref="A4:L5952">
  <autoFilter ref="A4:L5952" xr:uid="{00000000-0009-0000-0100-000005000000}"/>
  <tableColumns count="12">
    <tableColumn id="1" xr3:uid="{00000000-0010-0000-0400-000001000000}" name="LinjeID"/>
    <tableColumn id="2" xr3:uid="{00000000-0010-0000-0400-000002000000}" name="OrdreID"/>
    <tableColumn id="3" xr3:uid="{00000000-0010-0000-0400-000003000000}" name="ProduktID"/>
    <tableColumn id="4" xr3:uid="{00000000-0010-0000-0400-000004000000}" name="Antal"/>
    <tableColumn id="5" xr3:uid="{00000000-0010-0000-0400-000005000000}" name="Enhedspris"/>
    <tableColumn id="6" xr3:uid="{00000000-0010-0000-0400-000006000000}" name="Rabat"/>
    <tableColumn id="7" xr3:uid="{00000000-0010-0000-0400-000007000000}" name="Omsætning ekskl. moms"/>
    <tableColumn id="8" xr3:uid="{00000000-0010-0000-0400-000008000000}" name="Momssats"/>
    <tableColumn id="9" xr3:uid="{00000000-0010-0000-0400-000009000000}" name="Moms"/>
    <tableColumn id="10" xr3:uid="{00000000-0010-0000-0400-00000A000000}" name="Omsætning inkl. moms"/>
    <tableColumn id="11" xr3:uid="{00000000-0010-0000-0400-00000B000000}" name="Kostpris i alt"/>
    <tableColumn id="12" xr3:uid="{00000000-0010-0000-0400-00000C000000}" name="Dækningsbidr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NordbygLagerbevaegelser" displayName="NordbygLagerbevaegelser" ref="A4:G3004">
  <autoFilter ref="A4:G3004" xr:uid="{00000000-0009-0000-0100-000006000000}"/>
  <tableColumns count="7">
    <tableColumn id="1" xr3:uid="{00000000-0010-0000-0500-000001000000}" name="BevægelsesID"/>
    <tableColumn id="2" xr3:uid="{00000000-0010-0000-0500-000002000000}" name="Dato"/>
    <tableColumn id="3" xr3:uid="{00000000-0010-0000-0500-000003000000}" name="ProduktID"/>
    <tableColumn id="4" xr3:uid="{00000000-0010-0000-0500-000004000000}" name="Type"/>
    <tableColumn id="5" xr3:uid="{00000000-0010-0000-0500-000005000000}" name="Antal"/>
    <tableColumn id="6" xr3:uid="{00000000-0010-0000-0500-000006000000}" name="Reference"/>
    <tableColumn id="7" xr3:uid="{00000000-0010-0000-0500-000007000000}" name="Lagersted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ordbygSalgDag1" displayName="NordbygSalgDag1" ref="A4:U1204">
  <autoFilter ref="A4:U1204" xr:uid="{00000000-0009-0000-0100-000007000000}"/>
  <sortState xmlns:xlrd2="http://schemas.microsoft.com/office/spreadsheetml/2017/richdata2" ref="A5:U1204">
    <sortCondition ref="A4:A1204"/>
  </sortState>
  <tableColumns count="21">
    <tableColumn id="1" xr3:uid="{00000000-0010-0000-0600-000001000000}" name="LinjeID"/>
    <tableColumn id="2" xr3:uid="{00000000-0010-0000-0600-000002000000}" name="OrdreID"/>
    <tableColumn id="3" xr3:uid="{00000000-0010-0000-0600-000003000000}" name="Dato"/>
    <tableColumn id="4" xr3:uid="{00000000-0010-0000-0600-000004000000}" name="KundeID"/>
    <tableColumn id="5" xr3:uid="{00000000-0010-0000-0600-000005000000}" name="Kunde"/>
    <tableColumn id="6" xr3:uid="{00000000-0010-0000-0600-000006000000}" name="Segment"/>
    <tableColumn id="7" xr3:uid="{00000000-0010-0000-0600-000007000000}" name="Region"/>
    <tableColumn id="8" xr3:uid="{00000000-0010-0000-0600-000008000000}" name="SælgerID"/>
    <tableColumn id="9" xr3:uid="{00000000-0010-0000-0600-000009000000}" name="Sælger"/>
    <tableColumn id="10" xr3:uid="{00000000-0010-0000-0600-00000A000000}" name="ProduktID"/>
    <tableColumn id="11" xr3:uid="{00000000-0010-0000-0600-00000B000000}" name="Produkt"/>
    <tableColumn id="12" xr3:uid="{00000000-0010-0000-0600-00000C000000}" name="Kategori"/>
    <tableColumn id="13" xr3:uid="{00000000-0010-0000-0600-00000D000000}" name="Antal"/>
    <tableColumn id="14" xr3:uid="{00000000-0010-0000-0600-00000E000000}" name="Enhedspris"/>
    <tableColumn id="15" xr3:uid="{00000000-0010-0000-0600-00000F000000}" name="Rabat"/>
    <tableColumn id="16" xr3:uid="{00000000-0010-0000-0600-000010000000}" name="Omsætning ekskl. moms"/>
    <tableColumn id="17" xr3:uid="{00000000-0010-0000-0600-000011000000}" name="Momssats"/>
    <tableColumn id="18" xr3:uid="{00000000-0010-0000-0600-000012000000}" name="Moms"/>
    <tableColumn id="19" xr3:uid="{00000000-0010-0000-0600-000013000000}" name="Omsætning inkl. moms"/>
    <tableColumn id="20" xr3:uid="{00000000-0010-0000-0600-000014000000}" name="Dækningsbidrag"/>
    <tableColumn id="21" xr3:uid="{00000000-0010-0000-0600-000015000000}" name="Ordre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NordbygDatavask" displayName="NordbygDatavask" ref="A1:J501">
  <autoFilter ref="A1:J501" xr:uid="{00000000-0009-0000-0100-000008000000}"/>
  <sortState xmlns:xlrd2="http://schemas.microsoft.com/office/spreadsheetml/2017/richdata2" ref="A2:J501">
    <sortCondition ref="A1:A501"/>
  </sortState>
  <tableColumns count="10">
    <tableColumn id="1" xr3:uid="{00000000-0010-0000-0700-000001000000}" name="Dato"/>
    <tableColumn id="2" xr3:uid="{00000000-0010-0000-0700-000002000000}" name="OrdreID"/>
    <tableColumn id="3" xr3:uid="{00000000-0010-0000-0700-000003000000}" name="Kunde"/>
    <tableColumn id="4" xr3:uid="{00000000-0010-0000-0700-000004000000}" name="Region"/>
    <tableColumn id="5" xr3:uid="{00000000-0010-0000-0700-000005000000}" name="Produkt"/>
    <tableColumn id="6" xr3:uid="{00000000-0010-0000-0700-000006000000}" name="Antal"/>
    <tableColumn id="7" xr3:uid="{00000000-0010-0000-0700-000007000000}" name="Pris" dataDxfId="0"/>
    <tableColumn id="8" xr3:uid="{00000000-0010-0000-0700-000008000000}" name="Ordrestatus"/>
    <tableColumn id="9" xr3:uid="{00000000-0010-0000-0700-000009000000}" name="Datastatus"/>
    <tableColumn id="10" xr3:uid="{00000000-0010-0000-0700-00000A000000}" name="Observatio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NordbygFormelvaerksted" displayName="NordbygFormelvaerksted" ref="A4:M104">
  <autoFilter ref="A4:M104" xr:uid="{00000000-0009-0000-0100-000009000000}"/>
  <tableColumns count="13">
    <tableColumn id="1" xr3:uid="{00000000-0010-0000-0800-000001000000}" name="LinjeID"/>
    <tableColumn id="2" xr3:uid="{00000000-0010-0000-0800-000002000000}" name="OrdreID"/>
    <tableColumn id="3" xr3:uid="{00000000-0010-0000-0800-000003000000}" name="ProduktID"/>
    <tableColumn id="4" xr3:uid="{00000000-0010-0000-0800-000004000000}" name="Antal"/>
    <tableColumn id="5" xr3:uid="{00000000-0010-0000-0800-000005000000}" name="Enhedspris"/>
    <tableColumn id="6" xr3:uid="{00000000-0010-0000-0800-000006000000}" name="Rabat"/>
    <tableColumn id="7" xr3:uid="{00000000-0010-0000-0800-000007000000}" name="KundeID"/>
    <tableColumn id="8" xr3:uid="{00000000-0010-0000-0800-000008000000}" name="Kundenavn"/>
    <tableColumn id="9" xr3:uid="{00000000-0010-0000-0800-000009000000}" name="Region"/>
    <tableColumn id="10" xr3:uid="{00000000-0010-0000-0800-00000A000000}" name="Produktnavn"/>
    <tableColumn id="11" xr3:uid="{00000000-0010-0000-0800-00000B000000}" name="Salgspris"/>
    <tableColumn id="12" xr3:uid="{00000000-0010-0000-0800-00000C000000}" name="Beregnet omsætning"/>
    <tableColumn id="13" xr3:uid="{00000000-0010-0000-0800-00000D000000}" name="Kontr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3"/>
  <sheetViews>
    <sheetView showGridLines="0" workbookViewId="0">
      <selection activeCell="C23" sqref="C23"/>
    </sheetView>
  </sheetViews>
  <sheetFormatPr defaultRowHeight="14.4" x14ac:dyDescent="0.3"/>
  <cols>
    <col min="1" max="1" width="8" customWidth="1"/>
    <col min="2" max="2" width="29" customWidth="1"/>
    <col min="3" max="3" width="35" customWidth="1"/>
    <col min="4" max="4" width="20" customWidth="1"/>
    <col min="5" max="9" width="38" customWidth="1"/>
  </cols>
  <sheetData>
    <row r="1" spans="1:9" ht="33.9" customHeight="1" x14ac:dyDescent="0.3">
      <c r="A1" s="56" t="s">
        <v>596</v>
      </c>
      <c r="B1" s="57"/>
      <c r="C1" s="57"/>
      <c r="D1" s="57"/>
      <c r="E1" s="57"/>
      <c r="F1" s="57"/>
      <c r="G1" s="57"/>
      <c r="H1" s="57"/>
      <c r="I1" s="57"/>
    </row>
    <row r="3" spans="1:9" ht="24" customHeight="1" x14ac:dyDescent="0.3">
      <c r="A3" s="61" t="s">
        <v>597</v>
      </c>
      <c r="B3" s="57"/>
      <c r="C3" s="57"/>
      <c r="D3" s="57"/>
      <c r="E3" s="57"/>
      <c r="F3" s="57"/>
      <c r="G3" s="57"/>
      <c r="H3" s="57"/>
      <c r="I3" s="57"/>
    </row>
    <row r="4" spans="1:9" ht="32.1" customHeight="1" x14ac:dyDescent="0.3">
      <c r="A4" s="34" t="s">
        <v>598</v>
      </c>
      <c r="B4" s="34" t="s">
        <v>599</v>
      </c>
      <c r="C4" s="34" t="s">
        <v>600</v>
      </c>
      <c r="D4" s="34" t="s">
        <v>601</v>
      </c>
      <c r="E4" s="34" t="s">
        <v>602</v>
      </c>
      <c r="F4" s="1"/>
      <c r="G4" s="1"/>
      <c r="H4" s="1"/>
      <c r="I4" s="1"/>
    </row>
    <row r="5" spans="1:9" ht="28.05" customHeight="1" x14ac:dyDescent="0.3">
      <c r="A5" s="35" t="s">
        <v>603</v>
      </c>
      <c r="B5" s="36" t="s">
        <v>604</v>
      </c>
      <c r="C5" s="37" t="s">
        <v>605</v>
      </c>
      <c r="D5" s="35" t="s">
        <v>606</v>
      </c>
      <c r="E5" s="35" t="s">
        <v>607</v>
      </c>
    </row>
    <row r="6" spans="1:9" ht="28.05" customHeight="1" x14ac:dyDescent="0.3">
      <c r="A6" s="35" t="s">
        <v>608</v>
      </c>
      <c r="B6" s="36" t="s">
        <v>609</v>
      </c>
      <c r="C6" s="37" t="s">
        <v>610</v>
      </c>
      <c r="D6" s="35" t="s">
        <v>611</v>
      </c>
      <c r="E6" s="35" t="s">
        <v>612</v>
      </c>
    </row>
    <row r="7" spans="1:9" ht="28.05" customHeight="1" x14ac:dyDescent="0.3">
      <c r="A7" s="35" t="s">
        <v>613</v>
      </c>
      <c r="B7" s="36" t="s">
        <v>614</v>
      </c>
      <c r="C7" s="37" t="s">
        <v>615</v>
      </c>
      <c r="D7" s="35" t="s">
        <v>611</v>
      </c>
      <c r="E7" s="35" t="s">
        <v>616</v>
      </c>
    </row>
    <row r="8" spans="1:9" ht="28.05" customHeight="1" x14ac:dyDescent="0.3">
      <c r="A8" s="35" t="s">
        <v>617</v>
      </c>
      <c r="B8" s="36" t="s">
        <v>618</v>
      </c>
      <c r="C8" s="37" t="s">
        <v>619</v>
      </c>
      <c r="D8" s="35" t="s">
        <v>620</v>
      </c>
      <c r="E8" s="35" t="s">
        <v>621</v>
      </c>
    </row>
    <row r="9" spans="1:9" ht="28.05" customHeight="1" x14ac:dyDescent="0.3">
      <c r="A9" s="35" t="s">
        <v>622</v>
      </c>
      <c r="B9" s="36" t="s">
        <v>623</v>
      </c>
      <c r="C9" s="37" t="s">
        <v>624</v>
      </c>
      <c r="D9" s="35" t="s">
        <v>625</v>
      </c>
      <c r="E9" s="35" t="s">
        <v>626</v>
      </c>
    </row>
    <row r="10" spans="1:9" ht="28.05" customHeight="1" x14ac:dyDescent="0.3">
      <c r="A10" s="35" t="s">
        <v>627</v>
      </c>
      <c r="B10" s="36" t="s">
        <v>628</v>
      </c>
      <c r="C10" s="37" t="s">
        <v>629</v>
      </c>
      <c r="D10" s="35" t="s">
        <v>630</v>
      </c>
      <c r="E10" s="35" t="s">
        <v>631</v>
      </c>
    </row>
    <row r="11" spans="1:9" ht="28.05" customHeight="1" x14ac:dyDescent="0.3">
      <c r="A11" s="35" t="s">
        <v>632</v>
      </c>
      <c r="B11" s="36" t="s">
        <v>633</v>
      </c>
      <c r="C11" s="37" t="s">
        <v>634</v>
      </c>
      <c r="D11" s="35" t="s">
        <v>635</v>
      </c>
      <c r="E11" s="35" t="s">
        <v>636</v>
      </c>
    </row>
    <row r="12" spans="1:9" ht="28.05" customHeight="1" x14ac:dyDescent="0.3">
      <c r="A12" s="35" t="s">
        <v>637</v>
      </c>
      <c r="B12" s="36" t="s">
        <v>638</v>
      </c>
      <c r="C12" s="37" t="s">
        <v>639</v>
      </c>
      <c r="D12" s="35" t="s">
        <v>640</v>
      </c>
      <c r="E12" s="35" t="s">
        <v>641</v>
      </c>
    </row>
    <row r="13" spans="1:9" ht="28.05" customHeight="1" x14ac:dyDescent="0.3">
      <c r="A13" s="35" t="s">
        <v>642</v>
      </c>
      <c r="B13" s="36" t="s">
        <v>643</v>
      </c>
      <c r="C13" s="37" t="s">
        <v>644</v>
      </c>
      <c r="D13" s="35" t="s">
        <v>645</v>
      </c>
      <c r="E13" s="35" t="s">
        <v>646</v>
      </c>
    </row>
    <row r="14" spans="1:9" ht="28.05" customHeight="1" x14ac:dyDescent="0.3">
      <c r="A14" s="35" t="s">
        <v>647</v>
      </c>
      <c r="B14" s="36" t="s">
        <v>648</v>
      </c>
      <c r="C14" s="37" t="s">
        <v>649</v>
      </c>
      <c r="D14" s="35" t="s">
        <v>650</v>
      </c>
      <c r="E14" s="35" t="s">
        <v>651</v>
      </c>
    </row>
    <row r="15" spans="1:9" ht="28.05" customHeight="1" x14ac:dyDescent="0.3">
      <c r="A15" s="35" t="s">
        <v>652</v>
      </c>
      <c r="B15" s="36" t="s">
        <v>653</v>
      </c>
      <c r="C15" s="37" t="s">
        <v>654</v>
      </c>
      <c r="D15" s="35" t="s">
        <v>655</v>
      </c>
      <c r="E15" s="35" t="s">
        <v>656</v>
      </c>
    </row>
    <row r="16" spans="1:9" ht="28.05" customHeight="1" x14ac:dyDescent="0.3">
      <c r="A16" s="35" t="s">
        <v>657</v>
      </c>
      <c r="B16" s="35" t="s">
        <v>658</v>
      </c>
      <c r="C16" s="35" t="s">
        <v>659</v>
      </c>
      <c r="D16" s="35" t="s">
        <v>660</v>
      </c>
      <c r="E16" s="35" t="s">
        <v>661</v>
      </c>
    </row>
    <row r="17" spans="1:5" ht="28.05" customHeight="1" x14ac:dyDescent="0.3">
      <c r="A17" s="38" t="s">
        <v>662</v>
      </c>
      <c r="B17" s="35" t="s">
        <v>663</v>
      </c>
      <c r="C17" s="35" t="s">
        <v>664</v>
      </c>
      <c r="D17" s="35" t="s">
        <v>665</v>
      </c>
      <c r="E17" s="35" t="s">
        <v>666</v>
      </c>
    </row>
    <row r="18" spans="1:5" ht="28.05" customHeight="1" x14ac:dyDescent="0.3">
      <c r="A18" s="35" t="s">
        <v>667</v>
      </c>
      <c r="B18" s="35" t="s">
        <v>668</v>
      </c>
      <c r="C18" s="35" t="s">
        <v>669</v>
      </c>
      <c r="D18" s="35" t="s">
        <v>670</v>
      </c>
      <c r="E18" s="35" t="s">
        <v>671</v>
      </c>
    </row>
    <row r="19" spans="1:5" ht="28.05" customHeight="1" x14ac:dyDescent="0.3">
      <c r="A19" s="39" t="s">
        <v>672</v>
      </c>
      <c r="B19" s="35" t="s">
        <v>673</v>
      </c>
      <c r="C19" s="35" t="s">
        <v>674</v>
      </c>
      <c r="D19" s="35" t="s">
        <v>675</v>
      </c>
      <c r="E19" s="35" t="s">
        <v>676</v>
      </c>
    </row>
    <row r="20" spans="1:5" ht="28.05" customHeight="1" x14ac:dyDescent="0.3">
      <c r="A20" s="35" t="s">
        <v>677</v>
      </c>
      <c r="B20" s="35" t="s">
        <v>678</v>
      </c>
      <c r="C20" s="35" t="s">
        <v>679</v>
      </c>
      <c r="D20" s="35" t="s">
        <v>675</v>
      </c>
      <c r="E20" s="35" t="s">
        <v>676</v>
      </c>
    </row>
    <row r="21" spans="1:5" x14ac:dyDescent="0.3">
      <c r="B21" s="2"/>
      <c r="C21" s="2"/>
    </row>
    <row r="22" spans="1:5" x14ac:dyDescent="0.3">
      <c r="B22" s="2"/>
      <c r="C22" s="2"/>
    </row>
    <row r="23" spans="1:5" x14ac:dyDescent="0.3">
      <c r="B23" s="2"/>
      <c r="C23" s="2"/>
    </row>
  </sheetData>
  <mergeCells count="2">
    <mergeCell ref="A1:I1"/>
    <mergeCell ref="A3:I3"/>
  </mergeCells>
  <pageMargins left="0.75" right="0.75" top="1" bottom="1" header="0.5" footer="0.5"/>
  <pageSetup fitToHeight="0"/>
  <headerFooter>
    <oddFooter>&amp;C&amp;8 Nordbyg | FVU-digital trin 3-4 |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B58"/>
  <sheetViews>
    <sheetView showGridLines="0" workbookViewId="0">
      <pane ySplit="1" topLeftCell="A45" activePane="bottomLeft" state="frozen"/>
      <selection pane="bottomLeft" activeCell="D8" sqref="D8"/>
    </sheetView>
  </sheetViews>
  <sheetFormatPr defaultRowHeight="14.4" x14ac:dyDescent="0.3"/>
  <cols>
    <col min="1" max="1" width="5" customWidth="1"/>
    <col min="2" max="2" width="86" customWidth="1"/>
  </cols>
  <sheetData>
    <row r="2" spans="1:2" ht="24" customHeight="1" x14ac:dyDescent="0.3">
      <c r="A2" s="61" t="s">
        <v>680</v>
      </c>
      <c r="B2" s="57"/>
    </row>
    <row r="3" spans="1:2" ht="33.9" customHeight="1" x14ac:dyDescent="0.3">
      <c r="A3" s="3" t="s">
        <v>681</v>
      </c>
      <c r="B3" s="3" t="s">
        <v>682</v>
      </c>
    </row>
    <row r="4" spans="1:2" ht="33.9" customHeight="1" x14ac:dyDescent="0.3">
      <c r="A4" s="3" t="s">
        <v>681</v>
      </c>
      <c r="B4" s="3" t="s">
        <v>683</v>
      </c>
    </row>
    <row r="5" spans="1:2" ht="33.9" customHeight="1" x14ac:dyDescent="0.3">
      <c r="A5" s="3" t="s">
        <v>681</v>
      </c>
      <c r="B5" s="3" t="s">
        <v>684</v>
      </c>
    </row>
    <row r="6" spans="1:2" ht="33.9" customHeight="1" x14ac:dyDescent="0.3">
      <c r="A6" s="3" t="s">
        <v>681</v>
      </c>
      <c r="B6" s="3" t="s">
        <v>685</v>
      </c>
    </row>
    <row r="7" spans="1:2" ht="33.9" customHeight="1" x14ac:dyDescent="0.3">
      <c r="A7" s="3" t="s">
        <v>681</v>
      </c>
      <c r="B7" s="3" t="s">
        <v>686</v>
      </c>
    </row>
    <row r="8" spans="1:2" ht="33.9" customHeight="1" x14ac:dyDescent="0.3">
      <c r="A8" s="3" t="s">
        <v>681</v>
      </c>
      <c r="B8" s="3" t="s">
        <v>687</v>
      </c>
    </row>
    <row r="9" spans="1:2" ht="24" customHeight="1" x14ac:dyDescent="0.3">
      <c r="A9" s="5"/>
      <c r="B9" s="5"/>
    </row>
    <row r="10" spans="1:2" ht="24" customHeight="1" x14ac:dyDescent="0.3">
      <c r="A10" s="61" t="s">
        <v>688</v>
      </c>
      <c r="B10" s="57"/>
    </row>
    <row r="11" spans="1:2" ht="33.9" customHeight="1" x14ac:dyDescent="0.3">
      <c r="A11" s="3" t="s">
        <v>681</v>
      </c>
      <c r="B11" s="3" t="s">
        <v>689</v>
      </c>
    </row>
    <row r="12" spans="1:2" ht="33.9" customHeight="1" x14ac:dyDescent="0.3">
      <c r="A12" s="3" t="s">
        <v>681</v>
      </c>
      <c r="B12" s="3" t="s">
        <v>690</v>
      </c>
    </row>
    <row r="13" spans="1:2" ht="33.9" customHeight="1" x14ac:dyDescent="0.3">
      <c r="A13" s="3" t="s">
        <v>681</v>
      </c>
      <c r="B13" s="3" t="s">
        <v>691</v>
      </c>
    </row>
    <row r="14" spans="1:2" ht="33.9" customHeight="1" x14ac:dyDescent="0.3">
      <c r="A14" s="3" t="s">
        <v>681</v>
      </c>
      <c r="B14" s="3" t="s">
        <v>692</v>
      </c>
    </row>
    <row r="15" spans="1:2" ht="33.9" customHeight="1" x14ac:dyDescent="0.3">
      <c r="A15" s="3" t="s">
        <v>681</v>
      </c>
      <c r="B15" s="3" t="s">
        <v>693</v>
      </c>
    </row>
    <row r="16" spans="1:2" ht="33.9" customHeight="1" x14ac:dyDescent="0.3">
      <c r="A16" s="3" t="s">
        <v>681</v>
      </c>
      <c r="B16" s="3" t="s">
        <v>694</v>
      </c>
    </row>
    <row r="17" spans="1:2" ht="30.9" customHeight="1" x14ac:dyDescent="0.3">
      <c r="A17" s="5"/>
      <c r="B17" s="5"/>
    </row>
    <row r="18" spans="1:2" ht="24" customHeight="1" x14ac:dyDescent="0.3">
      <c r="A18" s="61" t="s">
        <v>695</v>
      </c>
      <c r="B18" s="57"/>
    </row>
    <row r="19" spans="1:2" ht="33.9" customHeight="1" x14ac:dyDescent="0.3">
      <c r="A19" s="3" t="s">
        <v>681</v>
      </c>
      <c r="B19" s="3" t="s">
        <v>696</v>
      </c>
    </row>
    <row r="20" spans="1:2" ht="33.9" customHeight="1" x14ac:dyDescent="0.3">
      <c r="A20" s="3" t="s">
        <v>681</v>
      </c>
      <c r="B20" s="3" t="s">
        <v>697</v>
      </c>
    </row>
    <row r="21" spans="1:2" ht="33.9" customHeight="1" x14ac:dyDescent="0.3">
      <c r="A21" s="3" t="s">
        <v>681</v>
      </c>
      <c r="B21" s="3" t="s">
        <v>698</v>
      </c>
    </row>
    <row r="22" spans="1:2" ht="33.9" customHeight="1" x14ac:dyDescent="0.3">
      <c r="A22" s="3" t="s">
        <v>681</v>
      </c>
      <c r="B22" s="3" t="s">
        <v>699</v>
      </c>
    </row>
    <row r="23" spans="1:2" ht="33.9" customHeight="1" x14ac:dyDescent="0.3">
      <c r="A23" s="3" t="s">
        <v>681</v>
      </c>
      <c r="B23" s="3" t="s">
        <v>700</v>
      </c>
    </row>
    <row r="24" spans="1:2" ht="33.9" customHeight="1" x14ac:dyDescent="0.3">
      <c r="A24" s="3" t="s">
        <v>681</v>
      </c>
      <c r="B24" s="3" t="s">
        <v>701</v>
      </c>
    </row>
    <row r="25" spans="1:2" ht="30.9" customHeight="1" x14ac:dyDescent="0.3">
      <c r="A25" s="5"/>
      <c r="B25" s="5"/>
    </row>
    <row r="26" spans="1:2" ht="24" customHeight="1" x14ac:dyDescent="0.3">
      <c r="A26" s="61" t="s">
        <v>702</v>
      </c>
      <c r="B26" s="57"/>
    </row>
    <row r="27" spans="1:2" ht="33.9" customHeight="1" x14ac:dyDescent="0.3">
      <c r="A27" s="3" t="s">
        <v>681</v>
      </c>
      <c r="B27" s="3" t="s">
        <v>703</v>
      </c>
    </row>
    <row r="28" spans="1:2" ht="33.9" customHeight="1" x14ac:dyDescent="0.3">
      <c r="A28" s="3" t="s">
        <v>681</v>
      </c>
      <c r="B28" s="3" t="s">
        <v>704</v>
      </c>
    </row>
    <row r="29" spans="1:2" ht="33.9" customHeight="1" x14ac:dyDescent="0.3">
      <c r="A29" s="3" t="s">
        <v>681</v>
      </c>
      <c r="B29" s="3" t="s">
        <v>705</v>
      </c>
    </row>
    <row r="30" spans="1:2" ht="33.9" customHeight="1" x14ac:dyDescent="0.3">
      <c r="A30" s="3" t="s">
        <v>681</v>
      </c>
      <c r="B30" s="3" t="s">
        <v>706</v>
      </c>
    </row>
    <row r="31" spans="1:2" ht="33.9" customHeight="1" x14ac:dyDescent="0.3">
      <c r="A31" s="3" t="s">
        <v>681</v>
      </c>
      <c r="B31" s="3" t="s">
        <v>707</v>
      </c>
    </row>
    <row r="32" spans="1:2" ht="33.9" customHeight="1" x14ac:dyDescent="0.3">
      <c r="A32" s="3" t="s">
        <v>681</v>
      </c>
      <c r="B32" s="3" t="s">
        <v>708</v>
      </c>
    </row>
    <row r="34" spans="1:2" ht="24" customHeight="1" x14ac:dyDescent="0.3">
      <c r="A34" s="61" t="s">
        <v>709</v>
      </c>
      <c r="B34" s="57"/>
    </row>
    <row r="35" spans="1:2" ht="33.9" customHeight="1" x14ac:dyDescent="0.3">
      <c r="A35" s="3" t="s">
        <v>681</v>
      </c>
      <c r="B35" s="3" t="s">
        <v>710</v>
      </c>
    </row>
    <row r="36" spans="1:2" ht="33.9" customHeight="1" x14ac:dyDescent="0.3">
      <c r="A36" s="3" t="s">
        <v>681</v>
      </c>
      <c r="B36" s="3" t="s">
        <v>711</v>
      </c>
    </row>
    <row r="37" spans="1:2" ht="33.9" customHeight="1" x14ac:dyDescent="0.3">
      <c r="A37" s="3" t="s">
        <v>681</v>
      </c>
      <c r="B37" s="3" t="s">
        <v>712</v>
      </c>
    </row>
    <row r="38" spans="1:2" ht="33.9" customHeight="1" x14ac:dyDescent="0.3">
      <c r="A38" s="3" t="s">
        <v>681</v>
      </c>
      <c r="B38" s="3" t="s">
        <v>713</v>
      </c>
    </row>
    <row r="39" spans="1:2" ht="33.9" customHeight="1" x14ac:dyDescent="0.3">
      <c r="A39" s="3" t="s">
        <v>681</v>
      </c>
      <c r="B39" s="3" t="s">
        <v>714</v>
      </c>
    </row>
    <row r="40" spans="1:2" ht="33.9" customHeight="1" x14ac:dyDescent="0.3">
      <c r="A40" s="3" t="s">
        <v>681</v>
      </c>
      <c r="B40" s="3" t="s">
        <v>715</v>
      </c>
    </row>
    <row r="41" spans="1:2" ht="33.9" customHeight="1" x14ac:dyDescent="0.3">
      <c r="A41" s="3" t="s">
        <v>681</v>
      </c>
      <c r="B41" s="3" t="s">
        <v>716</v>
      </c>
    </row>
    <row r="43" spans="1:2" ht="24" customHeight="1" x14ac:dyDescent="0.3">
      <c r="A43" s="61" t="s">
        <v>717</v>
      </c>
      <c r="B43" s="57"/>
    </row>
    <row r="44" spans="1:2" ht="33.9" customHeight="1" x14ac:dyDescent="0.3">
      <c r="A44" s="3" t="s">
        <v>681</v>
      </c>
      <c r="B44" s="3" t="s">
        <v>718</v>
      </c>
    </row>
    <row r="45" spans="1:2" ht="33.9" customHeight="1" x14ac:dyDescent="0.3">
      <c r="A45" s="3" t="s">
        <v>681</v>
      </c>
      <c r="B45" s="3" t="s">
        <v>719</v>
      </c>
    </row>
    <row r="46" spans="1:2" ht="33.9" customHeight="1" x14ac:dyDescent="0.3">
      <c r="A46" s="3" t="s">
        <v>681</v>
      </c>
      <c r="B46" s="3" t="s">
        <v>720</v>
      </c>
    </row>
    <row r="47" spans="1:2" ht="33.9" customHeight="1" x14ac:dyDescent="0.3">
      <c r="A47" s="3" t="s">
        <v>681</v>
      </c>
      <c r="B47" s="3" t="s">
        <v>721</v>
      </c>
    </row>
    <row r="48" spans="1:2" ht="33.9" customHeight="1" x14ac:dyDescent="0.3">
      <c r="A48" s="3" t="s">
        <v>681</v>
      </c>
      <c r="B48" s="3" t="s">
        <v>722</v>
      </c>
    </row>
    <row r="49" spans="1:2" ht="33.9" customHeight="1" x14ac:dyDescent="0.3">
      <c r="A49" s="3" t="s">
        <v>681</v>
      </c>
      <c r="B49" s="3" t="s">
        <v>723</v>
      </c>
    </row>
    <row r="51" spans="1:2" ht="24" customHeight="1" x14ac:dyDescent="0.3">
      <c r="A51" s="61" t="s">
        <v>724</v>
      </c>
      <c r="B51" s="57"/>
    </row>
    <row r="52" spans="1:2" ht="33.9" customHeight="1" x14ac:dyDescent="0.3">
      <c r="A52" s="3" t="s">
        <v>681</v>
      </c>
      <c r="B52" s="3" t="s">
        <v>725</v>
      </c>
    </row>
    <row r="53" spans="1:2" ht="33.9" customHeight="1" x14ac:dyDescent="0.3">
      <c r="A53" s="3" t="s">
        <v>681</v>
      </c>
      <c r="B53" s="3" t="s">
        <v>726</v>
      </c>
    </row>
    <row r="54" spans="1:2" ht="33.9" customHeight="1" x14ac:dyDescent="0.3">
      <c r="A54" s="3" t="s">
        <v>681</v>
      </c>
      <c r="B54" s="3" t="s">
        <v>727</v>
      </c>
    </row>
    <row r="55" spans="1:2" ht="33.9" customHeight="1" x14ac:dyDescent="0.3">
      <c r="A55" s="3" t="s">
        <v>681</v>
      </c>
      <c r="B55" s="3" t="s">
        <v>728</v>
      </c>
    </row>
    <row r="56" spans="1:2" ht="33.9" customHeight="1" x14ac:dyDescent="0.3">
      <c r="A56" s="3" t="s">
        <v>681</v>
      </c>
      <c r="B56" s="3" t="s">
        <v>729</v>
      </c>
    </row>
    <row r="57" spans="1:2" ht="33.9" customHeight="1" x14ac:dyDescent="0.3">
      <c r="A57" s="3" t="s">
        <v>681</v>
      </c>
      <c r="B57" s="3" t="s">
        <v>730</v>
      </c>
    </row>
    <row r="58" spans="1:2" ht="33.9" customHeight="1" x14ac:dyDescent="0.3">
      <c r="A58" s="3" t="s">
        <v>681</v>
      </c>
      <c r="B58" s="3" t="s">
        <v>731</v>
      </c>
    </row>
  </sheetData>
  <mergeCells count="7">
    <mergeCell ref="A26:B26"/>
    <mergeCell ref="A2:B2"/>
    <mergeCell ref="A43:B43"/>
    <mergeCell ref="A51:B51"/>
    <mergeCell ref="A10:B10"/>
    <mergeCell ref="A18:B18"/>
    <mergeCell ref="A34:B34"/>
  </mergeCells>
  <pageMargins left="0.75" right="0.75" top="1" bottom="1" header="0.5" footer="0.5"/>
  <pageSetup fitToHeight="0" orientation="portrait"/>
  <headerFooter>
    <oddFooter>&amp;C&amp;8 Nordbyg | Øvelser kapitel 1-7 | Side &amp;P af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504"/>
  <sheetViews>
    <sheetView showGridLines="0" zoomScale="114" zoomScaleNormal="160" workbookViewId="0">
      <pane ySplit="4" topLeftCell="A69" activePane="bottomLeft" state="frozen"/>
      <selection pane="bottomLeft" activeCell="C25" sqref="C25"/>
    </sheetView>
  </sheetViews>
  <sheetFormatPr defaultRowHeight="14.4" x14ac:dyDescent="0.3"/>
  <cols>
    <col min="1" max="1" width="12" customWidth="1"/>
    <col min="2" max="2" width="28" customWidth="1"/>
    <col min="3" max="3" width="18" customWidth="1"/>
    <col min="4" max="4" width="12" customWidth="1"/>
    <col min="5" max="5" width="18" customWidth="1"/>
    <col min="6" max="6" width="14" customWidth="1"/>
    <col min="7" max="7" width="18" customWidth="1"/>
    <col min="8" max="8" width="14" customWidth="1"/>
  </cols>
  <sheetData>
    <row r="1" spans="1:8" ht="33.9" customHeight="1" x14ac:dyDescent="0.3">
      <c r="A1" s="56" t="s">
        <v>732</v>
      </c>
      <c r="B1" s="57"/>
      <c r="C1" s="57"/>
      <c r="D1" s="57"/>
      <c r="E1" s="57"/>
      <c r="F1" s="57"/>
      <c r="G1" s="57"/>
      <c r="H1" s="57"/>
    </row>
    <row r="2" spans="1:8" ht="30" customHeight="1" x14ac:dyDescent="0.3">
      <c r="A2" s="58" t="s">
        <v>733</v>
      </c>
      <c r="B2" s="57"/>
      <c r="C2" s="57"/>
      <c r="D2" s="57"/>
      <c r="E2" s="57"/>
      <c r="F2" s="57"/>
      <c r="G2" s="57"/>
      <c r="H2" s="57"/>
    </row>
    <row r="4" spans="1:8" ht="32.1" customHeight="1" x14ac:dyDescent="0.3">
      <c r="A4" s="1" t="s">
        <v>734</v>
      </c>
      <c r="B4" s="1" t="s">
        <v>735</v>
      </c>
      <c r="C4" s="1" t="s">
        <v>736</v>
      </c>
      <c r="D4" s="1" t="s">
        <v>3</v>
      </c>
      <c r="E4" s="1" t="s">
        <v>737</v>
      </c>
      <c r="F4" s="1" t="s">
        <v>738</v>
      </c>
      <c r="G4" s="1" t="s">
        <v>739</v>
      </c>
      <c r="H4" s="1" t="s">
        <v>740</v>
      </c>
    </row>
    <row r="5" spans="1:8" x14ac:dyDescent="0.3">
      <c r="A5" s="7" t="s">
        <v>741</v>
      </c>
      <c r="B5" s="7" t="s">
        <v>742</v>
      </c>
      <c r="C5" s="7" t="s">
        <v>743</v>
      </c>
      <c r="D5" s="7" t="s">
        <v>20</v>
      </c>
      <c r="E5" s="7" t="s">
        <v>744</v>
      </c>
      <c r="F5" s="8">
        <v>44378</v>
      </c>
      <c r="G5" s="9">
        <v>150000</v>
      </c>
      <c r="H5" s="7" t="s">
        <v>745</v>
      </c>
    </row>
    <row r="6" spans="1:8" x14ac:dyDescent="0.3">
      <c r="A6" s="7" t="s">
        <v>746</v>
      </c>
      <c r="B6" s="7" t="s">
        <v>331</v>
      </c>
      <c r="C6" s="7" t="s">
        <v>747</v>
      </c>
      <c r="D6" s="7" t="s">
        <v>31</v>
      </c>
      <c r="E6" s="7" t="s">
        <v>748</v>
      </c>
      <c r="F6" s="8">
        <v>42795</v>
      </c>
      <c r="G6" s="9">
        <v>50000</v>
      </c>
      <c r="H6" s="7" t="s">
        <v>745</v>
      </c>
    </row>
    <row r="7" spans="1:8" x14ac:dyDescent="0.3">
      <c r="A7" s="7" t="s">
        <v>749</v>
      </c>
      <c r="B7" s="7" t="s">
        <v>590</v>
      </c>
      <c r="C7" s="7" t="s">
        <v>743</v>
      </c>
      <c r="D7" s="7" t="s">
        <v>12</v>
      </c>
      <c r="E7" s="7" t="s">
        <v>750</v>
      </c>
      <c r="F7" s="8">
        <v>42156</v>
      </c>
      <c r="G7" s="9">
        <v>25000</v>
      </c>
      <c r="H7" s="7" t="s">
        <v>745</v>
      </c>
    </row>
    <row r="8" spans="1:8" x14ac:dyDescent="0.3">
      <c r="A8" s="7" t="s">
        <v>751</v>
      </c>
      <c r="B8" s="7" t="s">
        <v>752</v>
      </c>
      <c r="C8" s="7" t="s">
        <v>747</v>
      </c>
      <c r="D8" s="7" t="s">
        <v>20</v>
      </c>
      <c r="E8" s="7" t="s">
        <v>753</v>
      </c>
      <c r="F8" s="8">
        <v>44531</v>
      </c>
      <c r="G8" s="9">
        <v>400000</v>
      </c>
      <c r="H8" s="7" t="s">
        <v>754</v>
      </c>
    </row>
    <row r="9" spans="1:8" x14ac:dyDescent="0.3">
      <c r="A9" s="7" t="s">
        <v>755</v>
      </c>
      <c r="B9" s="7" t="s">
        <v>756</v>
      </c>
      <c r="C9" s="7" t="s">
        <v>757</v>
      </c>
      <c r="D9" s="7" t="s">
        <v>20</v>
      </c>
      <c r="E9" s="7" t="s">
        <v>758</v>
      </c>
      <c r="F9" s="8">
        <v>43466</v>
      </c>
      <c r="G9" s="9">
        <v>150000</v>
      </c>
      <c r="H9" s="7" t="s">
        <v>745</v>
      </c>
    </row>
    <row r="10" spans="1:8" x14ac:dyDescent="0.3">
      <c r="A10" s="7" t="s">
        <v>759</v>
      </c>
      <c r="B10" s="7" t="s">
        <v>209</v>
      </c>
      <c r="C10" s="7" t="s">
        <v>747</v>
      </c>
      <c r="D10" s="7" t="s">
        <v>12</v>
      </c>
      <c r="E10" s="7" t="s">
        <v>760</v>
      </c>
      <c r="F10" s="8">
        <v>42522</v>
      </c>
      <c r="G10" s="9">
        <v>75000</v>
      </c>
      <c r="H10" s="7" t="s">
        <v>754</v>
      </c>
    </row>
    <row r="11" spans="1:8" x14ac:dyDescent="0.3">
      <c r="A11" s="7" t="s">
        <v>761</v>
      </c>
      <c r="B11" s="7" t="s">
        <v>762</v>
      </c>
      <c r="C11" s="7" t="s">
        <v>763</v>
      </c>
      <c r="D11" s="7" t="s">
        <v>16</v>
      </c>
      <c r="E11" s="7" t="s">
        <v>764</v>
      </c>
      <c r="F11" s="8">
        <v>43009</v>
      </c>
      <c r="G11" s="9">
        <v>100000</v>
      </c>
      <c r="H11" s="7" t="s">
        <v>745</v>
      </c>
    </row>
    <row r="12" spans="1:8" x14ac:dyDescent="0.3">
      <c r="A12" s="7" t="s">
        <v>765</v>
      </c>
      <c r="B12" s="7" t="s">
        <v>71</v>
      </c>
      <c r="C12" s="7" t="s">
        <v>757</v>
      </c>
      <c r="D12" s="7" t="s">
        <v>20</v>
      </c>
      <c r="E12" s="7" t="s">
        <v>766</v>
      </c>
      <c r="F12" s="8">
        <v>45597</v>
      </c>
      <c r="G12" s="9">
        <v>75000</v>
      </c>
      <c r="H12" s="7" t="s">
        <v>745</v>
      </c>
    </row>
    <row r="13" spans="1:8" x14ac:dyDescent="0.3">
      <c r="A13" s="7" t="s">
        <v>767</v>
      </c>
      <c r="B13" s="7" t="s">
        <v>768</v>
      </c>
      <c r="C13" s="7" t="s">
        <v>747</v>
      </c>
      <c r="D13" s="7" t="s">
        <v>20</v>
      </c>
      <c r="E13" s="7" t="s">
        <v>744</v>
      </c>
      <c r="F13" s="8">
        <v>45778</v>
      </c>
      <c r="G13" s="9">
        <v>250000</v>
      </c>
      <c r="H13" s="7" t="s">
        <v>769</v>
      </c>
    </row>
    <row r="14" spans="1:8" x14ac:dyDescent="0.3">
      <c r="A14" s="7" t="s">
        <v>770</v>
      </c>
      <c r="B14" s="7" t="s">
        <v>174</v>
      </c>
      <c r="C14" s="7" t="s">
        <v>747</v>
      </c>
      <c r="D14" s="7" t="s">
        <v>35</v>
      </c>
      <c r="E14" s="7" t="s">
        <v>771</v>
      </c>
      <c r="F14" s="8">
        <v>43709</v>
      </c>
      <c r="G14" s="9">
        <v>100000</v>
      </c>
      <c r="H14" s="7" t="s">
        <v>745</v>
      </c>
    </row>
    <row r="15" spans="1:8" x14ac:dyDescent="0.3">
      <c r="A15" s="7" t="s">
        <v>772</v>
      </c>
      <c r="B15" s="7" t="s">
        <v>773</v>
      </c>
      <c r="C15" s="7" t="s">
        <v>743</v>
      </c>
      <c r="D15" s="7" t="s">
        <v>31</v>
      </c>
      <c r="E15" s="7" t="s">
        <v>774</v>
      </c>
      <c r="F15" s="8">
        <v>45017</v>
      </c>
      <c r="G15" s="9">
        <v>250000</v>
      </c>
      <c r="H15" s="7" t="s">
        <v>769</v>
      </c>
    </row>
    <row r="16" spans="1:8" x14ac:dyDescent="0.3">
      <c r="A16" s="7" t="s">
        <v>775</v>
      </c>
      <c r="B16" s="7" t="s">
        <v>89</v>
      </c>
      <c r="C16" s="7" t="s">
        <v>776</v>
      </c>
      <c r="D16" s="7" t="s">
        <v>16</v>
      </c>
      <c r="E16" s="7" t="s">
        <v>777</v>
      </c>
      <c r="F16" s="8">
        <v>45748</v>
      </c>
      <c r="G16" s="9">
        <v>250000</v>
      </c>
      <c r="H16" s="7" t="s">
        <v>745</v>
      </c>
    </row>
    <row r="17" spans="1:8" x14ac:dyDescent="0.3">
      <c r="A17" s="7" t="s">
        <v>778</v>
      </c>
      <c r="B17" s="7" t="s">
        <v>779</v>
      </c>
      <c r="C17" s="7" t="s">
        <v>780</v>
      </c>
      <c r="D17" s="7" t="s">
        <v>20</v>
      </c>
      <c r="E17" s="7" t="s">
        <v>766</v>
      </c>
      <c r="F17" s="8">
        <v>44958</v>
      </c>
      <c r="G17" s="9">
        <v>50000</v>
      </c>
      <c r="H17" s="7" t="s">
        <v>745</v>
      </c>
    </row>
    <row r="18" spans="1:8" x14ac:dyDescent="0.3">
      <c r="A18" s="7" t="s">
        <v>781</v>
      </c>
      <c r="B18" s="7" t="s">
        <v>782</v>
      </c>
      <c r="C18" s="7" t="s">
        <v>780</v>
      </c>
      <c r="D18" s="7" t="s">
        <v>20</v>
      </c>
      <c r="E18" s="7" t="s">
        <v>783</v>
      </c>
      <c r="F18" s="8">
        <v>44866</v>
      </c>
      <c r="G18" s="9">
        <v>150000</v>
      </c>
      <c r="H18" s="7" t="s">
        <v>769</v>
      </c>
    </row>
    <row r="19" spans="1:8" x14ac:dyDescent="0.3">
      <c r="A19" s="7" t="s">
        <v>784</v>
      </c>
      <c r="B19" s="7" t="s">
        <v>44</v>
      </c>
      <c r="C19" s="7" t="s">
        <v>763</v>
      </c>
      <c r="D19" s="7" t="s">
        <v>16</v>
      </c>
      <c r="E19" s="7" t="s">
        <v>785</v>
      </c>
      <c r="F19" s="8">
        <v>44044</v>
      </c>
      <c r="G19" s="9">
        <v>400000</v>
      </c>
      <c r="H19" s="7" t="s">
        <v>745</v>
      </c>
    </row>
    <row r="20" spans="1:8" x14ac:dyDescent="0.3">
      <c r="A20" s="7" t="s">
        <v>786</v>
      </c>
      <c r="B20" s="7" t="s">
        <v>787</v>
      </c>
      <c r="C20" s="7" t="s">
        <v>747</v>
      </c>
      <c r="D20" s="7" t="s">
        <v>20</v>
      </c>
      <c r="E20" s="7" t="s">
        <v>766</v>
      </c>
      <c r="F20" s="8">
        <v>45047</v>
      </c>
      <c r="G20" s="9">
        <v>25000</v>
      </c>
      <c r="H20" s="7" t="s">
        <v>745</v>
      </c>
    </row>
    <row r="21" spans="1:8" x14ac:dyDescent="0.3">
      <c r="A21" s="7" t="s">
        <v>788</v>
      </c>
      <c r="B21" s="7" t="s">
        <v>789</v>
      </c>
      <c r="C21" s="7" t="s">
        <v>776</v>
      </c>
      <c r="D21" s="7" t="s">
        <v>20</v>
      </c>
      <c r="E21" s="7" t="s">
        <v>753</v>
      </c>
      <c r="F21" s="8">
        <v>42614</v>
      </c>
      <c r="G21" s="9">
        <v>250000</v>
      </c>
      <c r="H21" s="7" t="s">
        <v>745</v>
      </c>
    </row>
    <row r="22" spans="1:8" x14ac:dyDescent="0.3">
      <c r="A22" s="7" t="s">
        <v>790</v>
      </c>
      <c r="B22" s="7" t="s">
        <v>791</v>
      </c>
      <c r="C22" s="7" t="s">
        <v>743</v>
      </c>
      <c r="D22" s="7" t="s">
        <v>35</v>
      </c>
      <c r="E22" s="7" t="s">
        <v>792</v>
      </c>
      <c r="F22" s="8">
        <v>42156</v>
      </c>
      <c r="G22" s="9">
        <v>75000</v>
      </c>
      <c r="H22" s="7" t="s">
        <v>745</v>
      </c>
    </row>
    <row r="23" spans="1:8" x14ac:dyDescent="0.3">
      <c r="A23" s="7" t="s">
        <v>793</v>
      </c>
      <c r="B23" s="7" t="s">
        <v>794</v>
      </c>
      <c r="C23" s="7" t="s">
        <v>776</v>
      </c>
      <c r="D23" s="7" t="s">
        <v>35</v>
      </c>
      <c r="E23" s="7" t="s">
        <v>795</v>
      </c>
      <c r="F23" s="8">
        <v>42491</v>
      </c>
      <c r="G23" s="9">
        <v>25000</v>
      </c>
      <c r="H23" s="7" t="s">
        <v>745</v>
      </c>
    </row>
    <row r="24" spans="1:8" x14ac:dyDescent="0.3">
      <c r="A24" s="7" t="s">
        <v>796</v>
      </c>
      <c r="B24" s="7" t="s">
        <v>797</v>
      </c>
      <c r="C24" s="7" t="s">
        <v>763</v>
      </c>
      <c r="D24" s="7" t="s">
        <v>31</v>
      </c>
      <c r="E24" s="7" t="s">
        <v>748</v>
      </c>
      <c r="F24" s="8">
        <v>45047</v>
      </c>
      <c r="G24" s="9">
        <v>100000</v>
      </c>
      <c r="H24" s="7" t="s">
        <v>745</v>
      </c>
    </row>
    <row r="25" spans="1:8" x14ac:dyDescent="0.3">
      <c r="A25" s="7" t="s">
        <v>798</v>
      </c>
      <c r="B25" s="7" t="s">
        <v>364</v>
      </c>
      <c r="C25" s="7" t="s">
        <v>776</v>
      </c>
      <c r="D25" s="7" t="s">
        <v>12</v>
      </c>
      <c r="E25" s="7" t="s">
        <v>799</v>
      </c>
      <c r="F25" s="8">
        <v>44075</v>
      </c>
      <c r="G25" s="9">
        <v>100000</v>
      </c>
      <c r="H25" s="7" t="s">
        <v>745</v>
      </c>
    </row>
    <row r="26" spans="1:8" x14ac:dyDescent="0.3">
      <c r="A26" s="7" t="s">
        <v>800</v>
      </c>
      <c r="B26" s="7" t="s">
        <v>51</v>
      </c>
      <c r="C26" s="7" t="s">
        <v>743</v>
      </c>
      <c r="D26" s="7" t="s">
        <v>35</v>
      </c>
      <c r="E26" s="7" t="s">
        <v>771</v>
      </c>
      <c r="F26" s="8">
        <v>44166</v>
      </c>
      <c r="G26" s="9">
        <v>250000</v>
      </c>
      <c r="H26" s="7" t="s">
        <v>745</v>
      </c>
    </row>
    <row r="27" spans="1:8" x14ac:dyDescent="0.3">
      <c r="A27" s="7" t="s">
        <v>801</v>
      </c>
      <c r="B27" s="7" t="s">
        <v>802</v>
      </c>
      <c r="C27" s="7" t="s">
        <v>763</v>
      </c>
      <c r="D27" s="7" t="s">
        <v>12</v>
      </c>
      <c r="E27" s="7" t="s">
        <v>799</v>
      </c>
      <c r="F27" s="8">
        <v>43862</v>
      </c>
      <c r="G27" s="9">
        <v>75000</v>
      </c>
      <c r="H27" s="7" t="s">
        <v>745</v>
      </c>
    </row>
    <row r="28" spans="1:8" x14ac:dyDescent="0.3">
      <c r="A28" s="7" t="s">
        <v>803</v>
      </c>
      <c r="B28" s="7" t="s">
        <v>804</v>
      </c>
      <c r="C28" s="7" t="s">
        <v>747</v>
      </c>
      <c r="D28" s="7" t="s">
        <v>31</v>
      </c>
      <c r="E28" s="7" t="s">
        <v>748</v>
      </c>
      <c r="F28" s="8">
        <v>44774</v>
      </c>
      <c r="G28" s="9">
        <v>400000</v>
      </c>
      <c r="H28" s="7" t="s">
        <v>745</v>
      </c>
    </row>
    <row r="29" spans="1:8" x14ac:dyDescent="0.3">
      <c r="A29" s="7" t="s">
        <v>805</v>
      </c>
      <c r="B29" s="7" t="s">
        <v>806</v>
      </c>
      <c r="C29" s="7" t="s">
        <v>776</v>
      </c>
      <c r="D29" s="7" t="s">
        <v>16</v>
      </c>
      <c r="E29" s="7" t="s">
        <v>777</v>
      </c>
      <c r="F29" s="8">
        <v>43862</v>
      </c>
      <c r="G29" s="9">
        <v>250000</v>
      </c>
      <c r="H29" s="7" t="s">
        <v>769</v>
      </c>
    </row>
    <row r="30" spans="1:8" x14ac:dyDescent="0.3">
      <c r="A30" s="7" t="s">
        <v>807</v>
      </c>
      <c r="B30" s="7" t="s">
        <v>808</v>
      </c>
      <c r="C30" s="7" t="s">
        <v>763</v>
      </c>
      <c r="D30" s="7" t="s">
        <v>31</v>
      </c>
      <c r="E30" s="7" t="s">
        <v>774</v>
      </c>
      <c r="F30" s="8">
        <v>42401</v>
      </c>
      <c r="G30" s="9">
        <v>250000</v>
      </c>
      <c r="H30" s="7" t="s">
        <v>745</v>
      </c>
    </row>
    <row r="31" spans="1:8" x14ac:dyDescent="0.3">
      <c r="A31" s="7" t="s">
        <v>809</v>
      </c>
      <c r="B31" s="7" t="s">
        <v>152</v>
      </c>
      <c r="C31" s="7" t="s">
        <v>763</v>
      </c>
      <c r="D31" s="7" t="s">
        <v>35</v>
      </c>
      <c r="E31" s="7" t="s">
        <v>771</v>
      </c>
      <c r="F31" s="8">
        <v>45323</v>
      </c>
      <c r="G31" s="9">
        <v>75000</v>
      </c>
      <c r="H31" s="7" t="s">
        <v>754</v>
      </c>
    </row>
    <row r="32" spans="1:8" x14ac:dyDescent="0.3">
      <c r="A32" s="7" t="s">
        <v>810</v>
      </c>
      <c r="B32" s="7" t="s">
        <v>811</v>
      </c>
      <c r="C32" s="7" t="s">
        <v>763</v>
      </c>
      <c r="D32" s="7" t="s">
        <v>16</v>
      </c>
      <c r="E32" s="7" t="s">
        <v>764</v>
      </c>
      <c r="F32" s="8">
        <v>43313</v>
      </c>
      <c r="G32" s="9">
        <v>250000</v>
      </c>
      <c r="H32" s="7" t="s">
        <v>745</v>
      </c>
    </row>
    <row r="33" spans="1:8" x14ac:dyDescent="0.3">
      <c r="A33" s="7" t="s">
        <v>812</v>
      </c>
      <c r="B33" s="7" t="s">
        <v>813</v>
      </c>
      <c r="C33" s="7" t="s">
        <v>763</v>
      </c>
      <c r="D33" s="7" t="s">
        <v>20</v>
      </c>
      <c r="E33" s="7" t="s">
        <v>766</v>
      </c>
      <c r="F33" s="8">
        <v>45139</v>
      </c>
      <c r="G33" s="9">
        <v>75000</v>
      </c>
      <c r="H33" s="7" t="s">
        <v>754</v>
      </c>
    </row>
    <row r="34" spans="1:8" x14ac:dyDescent="0.3">
      <c r="A34" s="7" t="s">
        <v>814</v>
      </c>
      <c r="B34" s="7" t="s">
        <v>815</v>
      </c>
      <c r="C34" s="7" t="s">
        <v>776</v>
      </c>
      <c r="D34" s="7" t="s">
        <v>35</v>
      </c>
      <c r="E34" s="7" t="s">
        <v>771</v>
      </c>
      <c r="F34" s="8">
        <v>43009</v>
      </c>
      <c r="G34" s="9">
        <v>150000</v>
      </c>
      <c r="H34" s="7" t="s">
        <v>745</v>
      </c>
    </row>
    <row r="35" spans="1:8" x14ac:dyDescent="0.3">
      <c r="A35" s="7" t="s">
        <v>816</v>
      </c>
      <c r="B35" s="7" t="s">
        <v>344</v>
      </c>
      <c r="C35" s="7" t="s">
        <v>776</v>
      </c>
      <c r="D35" s="7" t="s">
        <v>12</v>
      </c>
      <c r="E35" s="7" t="s">
        <v>799</v>
      </c>
      <c r="F35" s="8">
        <v>43709</v>
      </c>
      <c r="G35" s="9">
        <v>400000</v>
      </c>
      <c r="H35" s="7" t="s">
        <v>754</v>
      </c>
    </row>
    <row r="36" spans="1:8" x14ac:dyDescent="0.3">
      <c r="A36" s="7" t="s">
        <v>817</v>
      </c>
      <c r="B36" s="7" t="s">
        <v>818</v>
      </c>
      <c r="C36" s="7" t="s">
        <v>763</v>
      </c>
      <c r="D36" s="7" t="s">
        <v>16</v>
      </c>
      <c r="E36" s="7" t="s">
        <v>819</v>
      </c>
      <c r="F36" s="8">
        <v>44835</v>
      </c>
      <c r="G36" s="9">
        <v>25000</v>
      </c>
      <c r="H36" s="7" t="s">
        <v>745</v>
      </c>
    </row>
    <row r="37" spans="1:8" x14ac:dyDescent="0.3">
      <c r="A37" s="7" t="s">
        <v>820</v>
      </c>
      <c r="B37" s="7" t="s">
        <v>821</v>
      </c>
      <c r="C37" s="7" t="s">
        <v>776</v>
      </c>
      <c r="D37" s="7" t="s">
        <v>16</v>
      </c>
      <c r="E37" s="7" t="s">
        <v>785</v>
      </c>
      <c r="F37" s="8">
        <v>45658</v>
      </c>
      <c r="G37" s="9">
        <v>100000</v>
      </c>
      <c r="H37" s="7" t="s">
        <v>769</v>
      </c>
    </row>
    <row r="38" spans="1:8" x14ac:dyDescent="0.3">
      <c r="A38" s="7" t="s">
        <v>822</v>
      </c>
      <c r="B38" s="7" t="s">
        <v>823</v>
      </c>
      <c r="C38" s="7" t="s">
        <v>743</v>
      </c>
      <c r="D38" s="7" t="s">
        <v>12</v>
      </c>
      <c r="E38" s="7" t="s">
        <v>824</v>
      </c>
      <c r="F38" s="8">
        <v>43405</v>
      </c>
      <c r="G38" s="9">
        <v>400000</v>
      </c>
      <c r="H38" s="7" t="s">
        <v>745</v>
      </c>
    </row>
    <row r="39" spans="1:8" x14ac:dyDescent="0.3">
      <c r="A39" s="7" t="s">
        <v>825</v>
      </c>
      <c r="B39" s="7" t="s">
        <v>826</v>
      </c>
      <c r="C39" s="7" t="s">
        <v>763</v>
      </c>
      <c r="D39" s="7" t="s">
        <v>16</v>
      </c>
      <c r="E39" s="7" t="s">
        <v>764</v>
      </c>
      <c r="F39" s="8">
        <v>45231</v>
      </c>
      <c r="G39" s="9">
        <v>250000</v>
      </c>
      <c r="H39" s="7" t="s">
        <v>745</v>
      </c>
    </row>
    <row r="40" spans="1:8" x14ac:dyDescent="0.3">
      <c r="A40" s="7" t="s">
        <v>827</v>
      </c>
      <c r="B40" s="7" t="s">
        <v>828</v>
      </c>
      <c r="C40" s="7" t="s">
        <v>763</v>
      </c>
      <c r="D40" s="7" t="s">
        <v>35</v>
      </c>
      <c r="E40" s="7" t="s">
        <v>829</v>
      </c>
      <c r="F40" s="8">
        <v>42401</v>
      </c>
      <c r="G40" s="9">
        <v>250000</v>
      </c>
      <c r="H40" s="7" t="s">
        <v>745</v>
      </c>
    </row>
    <row r="41" spans="1:8" x14ac:dyDescent="0.3">
      <c r="A41" s="7" t="s">
        <v>830</v>
      </c>
      <c r="B41" s="7" t="s">
        <v>831</v>
      </c>
      <c r="C41" s="7" t="s">
        <v>757</v>
      </c>
      <c r="D41" s="7" t="s">
        <v>20</v>
      </c>
      <c r="E41" s="7" t="s">
        <v>758</v>
      </c>
      <c r="F41" s="8">
        <v>42522</v>
      </c>
      <c r="G41" s="9">
        <v>150000</v>
      </c>
      <c r="H41" s="7" t="s">
        <v>769</v>
      </c>
    </row>
    <row r="42" spans="1:8" x14ac:dyDescent="0.3">
      <c r="A42" s="7" t="s">
        <v>832</v>
      </c>
      <c r="B42" s="7" t="s">
        <v>833</v>
      </c>
      <c r="C42" s="7" t="s">
        <v>780</v>
      </c>
      <c r="D42" s="7" t="s">
        <v>12</v>
      </c>
      <c r="E42" s="7" t="s">
        <v>799</v>
      </c>
      <c r="F42" s="8">
        <v>43374</v>
      </c>
      <c r="G42" s="9">
        <v>75000</v>
      </c>
      <c r="H42" s="7" t="s">
        <v>745</v>
      </c>
    </row>
    <row r="43" spans="1:8" x14ac:dyDescent="0.3">
      <c r="A43" s="7" t="s">
        <v>834</v>
      </c>
      <c r="B43" s="7" t="s">
        <v>411</v>
      </c>
      <c r="C43" s="7" t="s">
        <v>776</v>
      </c>
      <c r="D43" s="7" t="s">
        <v>20</v>
      </c>
      <c r="E43" s="7" t="s">
        <v>753</v>
      </c>
      <c r="F43" s="8">
        <v>42522</v>
      </c>
      <c r="G43" s="9">
        <v>100000</v>
      </c>
      <c r="H43" s="7" t="s">
        <v>745</v>
      </c>
    </row>
    <row r="44" spans="1:8" x14ac:dyDescent="0.3">
      <c r="A44" s="7" t="s">
        <v>835</v>
      </c>
      <c r="B44" s="7" t="s">
        <v>11</v>
      </c>
      <c r="C44" s="7" t="s">
        <v>763</v>
      </c>
      <c r="D44" s="7" t="s">
        <v>12</v>
      </c>
      <c r="E44" s="7" t="s">
        <v>836</v>
      </c>
      <c r="F44" s="8">
        <v>44440</v>
      </c>
      <c r="G44" s="9">
        <v>250000</v>
      </c>
      <c r="H44" s="7" t="s">
        <v>745</v>
      </c>
    </row>
    <row r="45" spans="1:8" x14ac:dyDescent="0.3">
      <c r="A45" s="7" t="s">
        <v>837</v>
      </c>
      <c r="B45" s="7" t="s">
        <v>838</v>
      </c>
      <c r="C45" s="7" t="s">
        <v>763</v>
      </c>
      <c r="D45" s="7" t="s">
        <v>16</v>
      </c>
      <c r="E45" s="7" t="s">
        <v>839</v>
      </c>
      <c r="F45" s="8">
        <v>44044</v>
      </c>
      <c r="G45" s="9">
        <v>400000</v>
      </c>
      <c r="H45" s="7" t="s">
        <v>745</v>
      </c>
    </row>
    <row r="46" spans="1:8" x14ac:dyDescent="0.3">
      <c r="A46" s="7" t="s">
        <v>840</v>
      </c>
      <c r="B46" s="7" t="s">
        <v>841</v>
      </c>
      <c r="C46" s="7" t="s">
        <v>757</v>
      </c>
      <c r="D46" s="7" t="s">
        <v>31</v>
      </c>
      <c r="E46" s="7" t="s">
        <v>774</v>
      </c>
      <c r="F46" s="8">
        <v>44409</v>
      </c>
      <c r="G46" s="9">
        <v>25000</v>
      </c>
      <c r="H46" s="7" t="s">
        <v>769</v>
      </c>
    </row>
    <row r="47" spans="1:8" x14ac:dyDescent="0.3">
      <c r="A47" s="7" t="s">
        <v>842</v>
      </c>
      <c r="B47" s="7" t="s">
        <v>843</v>
      </c>
      <c r="C47" s="7" t="s">
        <v>780</v>
      </c>
      <c r="D47" s="7" t="s">
        <v>12</v>
      </c>
      <c r="E47" s="7" t="s">
        <v>836</v>
      </c>
      <c r="F47" s="8">
        <v>43709</v>
      </c>
      <c r="G47" s="9">
        <v>400000</v>
      </c>
      <c r="H47" s="7" t="s">
        <v>745</v>
      </c>
    </row>
    <row r="48" spans="1:8" x14ac:dyDescent="0.3">
      <c r="A48" s="7" t="s">
        <v>844</v>
      </c>
      <c r="B48" s="7" t="s">
        <v>845</v>
      </c>
      <c r="C48" s="7" t="s">
        <v>780</v>
      </c>
      <c r="D48" s="7" t="s">
        <v>12</v>
      </c>
      <c r="E48" s="7" t="s">
        <v>799</v>
      </c>
      <c r="F48" s="8">
        <v>45931</v>
      </c>
      <c r="G48" s="9">
        <v>50000</v>
      </c>
      <c r="H48" s="7" t="s">
        <v>745</v>
      </c>
    </row>
    <row r="49" spans="1:8" x14ac:dyDescent="0.3">
      <c r="A49" s="7" t="s">
        <v>846</v>
      </c>
      <c r="B49" s="7" t="s">
        <v>847</v>
      </c>
      <c r="C49" s="7" t="s">
        <v>757</v>
      </c>
      <c r="D49" s="7" t="s">
        <v>20</v>
      </c>
      <c r="E49" s="7" t="s">
        <v>766</v>
      </c>
      <c r="F49" s="8">
        <v>42156</v>
      </c>
      <c r="G49" s="9">
        <v>25000</v>
      </c>
      <c r="H49" s="7" t="s">
        <v>745</v>
      </c>
    </row>
    <row r="50" spans="1:8" x14ac:dyDescent="0.3">
      <c r="A50" s="7" t="s">
        <v>848</v>
      </c>
      <c r="B50" s="7" t="s">
        <v>849</v>
      </c>
      <c r="C50" s="7" t="s">
        <v>747</v>
      </c>
      <c r="D50" s="7" t="s">
        <v>31</v>
      </c>
      <c r="E50" s="7" t="s">
        <v>850</v>
      </c>
      <c r="F50" s="8">
        <v>43709</v>
      </c>
      <c r="G50" s="9">
        <v>25000</v>
      </c>
      <c r="H50" s="7" t="s">
        <v>745</v>
      </c>
    </row>
    <row r="51" spans="1:8" x14ac:dyDescent="0.3">
      <c r="A51" s="7" t="s">
        <v>851</v>
      </c>
      <c r="B51" s="7" t="s">
        <v>852</v>
      </c>
      <c r="C51" s="7" t="s">
        <v>763</v>
      </c>
      <c r="D51" s="7" t="s">
        <v>12</v>
      </c>
      <c r="E51" s="7" t="s">
        <v>750</v>
      </c>
      <c r="F51" s="8">
        <v>42036</v>
      </c>
      <c r="G51" s="9">
        <v>250000</v>
      </c>
      <c r="H51" s="7" t="s">
        <v>745</v>
      </c>
    </row>
    <row r="52" spans="1:8" x14ac:dyDescent="0.3">
      <c r="A52" s="7" t="s">
        <v>853</v>
      </c>
      <c r="B52" s="7" t="s">
        <v>854</v>
      </c>
      <c r="C52" s="7" t="s">
        <v>763</v>
      </c>
      <c r="D52" s="7" t="s">
        <v>31</v>
      </c>
      <c r="E52" s="7" t="s">
        <v>748</v>
      </c>
      <c r="F52" s="8">
        <v>45809</v>
      </c>
      <c r="G52" s="9">
        <v>400000</v>
      </c>
      <c r="H52" s="7" t="s">
        <v>745</v>
      </c>
    </row>
    <row r="53" spans="1:8" x14ac:dyDescent="0.3">
      <c r="A53" s="7" t="s">
        <v>855</v>
      </c>
      <c r="B53" s="7" t="s">
        <v>856</v>
      </c>
      <c r="C53" s="7" t="s">
        <v>780</v>
      </c>
      <c r="D53" s="7" t="s">
        <v>31</v>
      </c>
      <c r="E53" s="7" t="s">
        <v>850</v>
      </c>
      <c r="F53" s="8">
        <v>44621</v>
      </c>
      <c r="G53" s="9">
        <v>50000</v>
      </c>
      <c r="H53" s="7" t="s">
        <v>745</v>
      </c>
    </row>
    <row r="54" spans="1:8" x14ac:dyDescent="0.3">
      <c r="A54" s="7" t="s">
        <v>857</v>
      </c>
      <c r="B54" s="7" t="s">
        <v>416</v>
      </c>
      <c r="C54" s="7" t="s">
        <v>776</v>
      </c>
      <c r="D54" s="7" t="s">
        <v>16</v>
      </c>
      <c r="E54" s="7" t="s">
        <v>839</v>
      </c>
      <c r="F54" s="8">
        <v>42125</v>
      </c>
      <c r="G54" s="9">
        <v>250000</v>
      </c>
      <c r="H54" s="7" t="s">
        <v>745</v>
      </c>
    </row>
    <row r="55" spans="1:8" x14ac:dyDescent="0.3">
      <c r="A55" s="7" t="s">
        <v>858</v>
      </c>
      <c r="B55" s="7" t="s">
        <v>859</v>
      </c>
      <c r="C55" s="7" t="s">
        <v>747</v>
      </c>
      <c r="D55" s="7" t="s">
        <v>31</v>
      </c>
      <c r="E55" s="7" t="s">
        <v>850</v>
      </c>
      <c r="F55" s="8">
        <v>45536</v>
      </c>
      <c r="G55" s="9">
        <v>400000</v>
      </c>
      <c r="H55" s="7" t="s">
        <v>745</v>
      </c>
    </row>
    <row r="56" spans="1:8" x14ac:dyDescent="0.3">
      <c r="A56" s="7" t="s">
        <v>860</v>
      </c>
      <c r="B56" s="7" t="s">
        <v>494</v>
      </c>
      <c r="C56" s="7" t="s">
        <v>763</v>
      </c>
      <c r="D56" s="7" t="s">
        <v>20</v>
      </c>
      <c r="E56" s="7" t="s">
        <v>758</v>
      </c>
      <c r="F56" s="8">
        <v>44197</v>
      </c>
      <c r="G56" s="9">
        <v>25000</v>
      </c>
      <c r="H56" s="7" t="s">
        <v>745</v>
      </c>
    </row>
    <row r="57" spans="1:8" x14ac:dyDescent="0.3">
      <c r="A57" s="7" t="s">
        <v>861</v>
      </c>
      <c r="B57" s="7" t="s">
        <v>862</v>
      </c>
      <c r="C57" s="7" t="s">
        <v>747</v>
      </c>
      <c r="D57" s="7" t="s">
        <v>35</v>
      </c>
      <c r="E57" s="7" t="s">
        <v>795</v>
      </c>
      <c r="F57" s="8">
        <v>43282</v>
      </c>
      <c r="G57" s="9">
        <v>25000</v>
      </c>
      <c r="H57" s="7" t="s">
        <v>745</v>
      </c>
    </row>
    <row r="58" spans="1:8" x14ac:dyDescent="0.3">
      <c r="A58" s="7" t="s">
        <v>863</v>
      </c>
      <c r="B58" s="7" t="s">
        <v>426</v>
      </c>
      <c r="C58" s="7" t="s">
        <v>747</v>
      </c>
      <c r="D58" s="7" t="s">
        <v>12</v>
      </c>
      <c r="E58" s="7" t="s">
        <v>799</v>
      </c>
      <c r="F58" s="8">
        <v>42339</v>
      </c>
      <c r="G58" s="9">
        <v>25000</v>
      </c>
      <c r="H58" s="7" t="s">
        <v>754</v>
      </c>
    </row>
    <row r="59" spans="1:8" x14ac:dyDescent="0.3">
      <c r="A59" s="7" t="s">
        <v>864</v>
      </c>
      <c r="B59" s="7" t="s">
        <v>865</v>
      </c>
      <c r="C59" s="7" t="s">
        <v>757</v>
      </c>
      <c r="D59" s="7" t="s">
        <v>31</v>
      </c>
      <c r="E59" s="7" t="s">
        <v>866</v>
      </c>
      <c r="F59" s="8">
        <v>43160</v>
      </c>
      <c r="G59" s="9">
        <v>250000</v>
      </c>
      <c r="H59" s="7" t="s">
        <v>745</v>
      </c>
    </row>
    <row r="60" spans="1:8" x14ac:dyDescent="0.3">
      <c r="A60" s="7" t="s">
        <v>867</v>
      </c>
      <c r="B60" s="7" t="s">
        <v>868</v>
      </c>
      <c r="C60" s="7" t="s">
        <v>743</v>
      </c>
      <c r="D60" s="7" t="s">
        <v>20</v>
      </c>
      <c r="E60" s="7" t="s">
        <v>744</v>
      </c>
      <c r="F60" s="8">
        <v>42675</v>
      </c>
      <c r="G60" s="9">
        <v>75000</v>
      </c>
      <c r="H60" s="7" t="s">
        <v>769</v>
      </c>
    </row>
    <row r="61" spans="1:8" x14ac:dyDescent="0.3">
      <c r="A61" s="7" t="s">
        <v>869</v>
      </c>
      <c r="B61" s="7" t="s">
        <v>870</v>
      </c>
      <c r="C61" s="7" t="s">
        <v>763</v>
      </c>
      <c r="D61" s="7" t="s">
        <v>31</v>
      </c>
      <c r="E61" s="7" t="s">
        <v>866</v>
      </c>
      <c r="F61" s="8">
        <v>43466</v>
      </c>
      <c r="G61" s="9">
        <v>25000</v>
      </c>
      <c r="H61" s="7" t="s">
        <v>745</v>
      </c>
    </row>
    <row r="62" spans="1:8" x14ac:dyDescent="0.3">
      <c r="A62" s="7" t="s">
        <v>871</v>
      </c>
      <c r="B62" s="7" t="s">
        <v>872</v>
      </c>
      <c r="C62" s="7" t="s">
        <v>780</v>
      </c>
      <c r="D62" s="7" t="s">
        <v>31</v>
      </c>
      <c r="E62" s="7" t="s">
        <v>850</v>
      </c>
      <c r="F62" s="8">
        <v>42248</v>
      </c>
      <c r="G62" s="9">
        <v>50000</v>
      </c>
      <c r="H62" s="7" t="s">
        <v>769</v>
      </c>
    </row>
    <row r="63" spans="1:8" x14ac:dyDescent="0.3">
      <c r="A63" s="7" t="s">
        <v>873</v>
      </c>
      <c r="B63" s="7" t="s">
        <v>874</v>
      </c>
      <c r="C63" s="7" t="s">
        <v>757</v>
      </c>
      <c r="D63" s="7" t="s">
        <v>31</v>
      </c>
      <c r="E63" s="7" t="s">
        <v>748</v>
      </c>
      <c r="F63" s="8">
        <v>43405</v>
      </c>
      <c r="G63" s="9">
        <v>150000</v>
      </c>
      <c r="H63" s="7" t="s">
        <v>745</v>
      </c>
    </row>
    <row r="64" spans="1:8" x14ac:dyDescent="0.3">
      <c r="A64" s="7" t="s">
        <v>875</v>
      </c>
      <c r="B64" s="7" t="s">
        <v>876</v>
      </c>
      <c r="C64" s="7" t="s">
        <v>743</v>
      </c>
      <c r="D64" s="7" t="s">
        <v>20</v>
      </c>
      <c r="E64" s="7" t="s">
        <v>766</v>
      </c>
      <c r="F64" s="8">
        <v>42156</v>
      </c>
      <c r="G64" s="9">
        <v>150000</v>
      </c>
      <c r="H64" s="7" t="s">
        <v>745</v>
      </c>
    </row>
    <row r="65" spans="1:8" x14ac:dyDescent="0.3">
      <c r="A65" s="7" t="s">
        <v>877</v>
      </c>
      <c r="B65" s="7" t="s">
        <v>878</v>
      </c>
      <c r="C65" s="7" t="s">
        <v>743</v>
      </c>
      <c r="D65" s="7" t="s">
        <v>16</v>
      </c>
      <c r="E65" s="7" t="s">
        <v>777</v>
      </c>
      <c r="F65" s="8">
        <v>42979</v>
      </c>
      <c r="G65" s="9">
        <v>50000</v>
      </c>
      <c r="H65" s="7" t="s">
        <v>745</v>
      </c>
    </row>
    <row r="66" spans="1:8" x14ac:dyDescent="0.3">
      <c r="A66" s="7" t="s">
        <v>879</v>
      </c>
      <c r="B66" s="7" t="s">
        <v>880</v>
      </c>
      <c r="C66" s="7" t="s">
        <v>763</v>
      </c>
      <c r="D66" s="7" t="s">
        <v>20</v>
      </c>
      <c r="E66" s="7" t="s">
        <v>766</v>
      </c>
      <c r="F66" s="8">
        <v>43040</v>
      </c>
      <c r="G66" s="9">
        <v>400000</v>
      </c>
      <c r="H66" s="7" t="s">
        <v>745</v>
      </c>
    </row>
    <row r="67" spans="1:8" x14ac:dyDescent="0.3">
      <c r="A67" s="7" t="s">
        <v>881</v>
      </c>
      <c r="B67" s="7" t="s">
        <v>388</v>
      </c>
      <c r="C67" s="7" t="s">
        <v>757</v>
      </c>
      <c r="D67" s="7" t="s">
        <v>12</v>
      </c>
      <c r="E67" s="7" t="s">
        <v>760</v>
      </c>
      <c r="F67" s="8">
        <v>43862</v>
      </c>
      <c r="G67" s="9">
        <v>400000</v>
      </c>
      <c r="H67" s="7" t="s">
        <v>754</v>
      </c>
    </row>
    <row r="68" spans="1:8" x14ac:dyDescent="0.3">
      <c r="A68" s="7" t="s">
        <v>882</v>
      </c>
      <c r="B68" s="7" t="s">
        <v>883</v>
      </c>
      <c r="C68" s="7" t="s">
        <v>743</v>
      </c>
      <c r="D68" s="7" t="s">
        <v>31</v>
      </c>
      <c r="E68" s="7" t="s">
        <v>774</v>
      </c>
      <c r="F68" s="8">
        <v>45627</v>
      </c>
      <c r="G68" s="9">
        <v>250000</v>
      </c>
      <c r="H68" s="7" t="s">
        <v>745</v>
      </c>
    </row>
    <row r="69" spans="1:8" x14ac:dyDescent="0.3">
      <c r="A69" s="7" t="s">
        <v>884</v>
      </c>
      <c r="B69" s="7" t="s">
        <v>138</v>
      </c>
      <c r="C69" s="7" t="s">
        <v>776</v>
      </c>
      <c r="D69" s="7" t="s">
        <v>31</v>
      </c>
      <c r="E69" s="7" t="s">
        <v>850</v>
      </c>
      <c r="F69" s="8">
        <v>42948</v>
      </c>
      <c r="G69" s="9">
        <v>150000</v>
      </c>
      <c r="H69" s="7" t="s">
        <v>745</v>
      </c>
    </row>
    <row r="70" spans="1:8" x14ac:dyDescent="0.3">
      <c r="A70" s="7" t="s">
        <v>885</v>
      </c>
      <c r="B70" s="7" t="s">
        <v>108</v>
      </c>
      <c r="C70" s="7" t="s">
        <v>757</v>
      </c>
      <c r="D70" s="7" t="s">
        <v>35</v>
      </c>
      <c r="E70" s="7" t="s">
        <v>795</v>
      </c>
      <c r="F70" s="8">
        <v>42736</v>
      </c>
      <c r="G70" s="9">
        <v>75000</v>
      </c>
      <c r="H70" s="7" t="s">
        <v>745</v>
      </c>
    </row>
    <row r="71" spans="1:8" x14ac:dyDescent="0.3">
      <c r="A71" s="7" t="s">
        <v>886</v>
      </c>
      <c r="B71" s="7" t="s">
        <v>38</v>
      </c>
      <c r="C71" s="7" t="s">
        <v>747</v>
      </c>
      <c r="D71" s="7" t="s">
        <v>31</v>
      </c>
      <c r="E71" s="7" t="s">
        <v>850</v>
      </c>
      <c r="F71" s="8">
        <v>43800</v>
      </c>
      <c r="G71" s="9">
        <v>100000</v>
      </c>
      <c r="H71" s="7" t="s">
        <v>745</v>
      </c>
    </row>
    <row r="72" spans="1:8" x14ac:dyDescent="0.3">
      <c r="A72" s="7" t="s">
        <v>887</v>
      </c>
      <c r="B72" s="7" t="s">
        <v>888</v>
      </c>
      <c r="C72" s="7" t="s">
        <v>763</v>
      </c>
      <c r="D72" s="7" t="s">
        <v>20</v>
      </c>
      <c r="E72" s="7" t="s">
        <v>758</v>
      </c>
      <c r="F72" s="8">
        <v>44562</v>
      </c>
      <c r="G72" s="9">
        <v>400000</v>
      </c>
      <c r="H72" s="7" t="s">
        <v>745</v>
      </c>
    </row>
    <row r="73" spans="1:8" x14ac:dyDescent="0.3">
      <c r="A73" s="7" t="s">
        <v>889</v>
      </c>
      <c r="B73" s="7" t="s">
        <v>890</v>
      </c>
      <c r="C73" s="7" t="s">
        <v>780</v>
      </c>
      <c r="D73" s="7" t="s">
        <v>35</v>
      </c>
      <c r="E73" s="7" t="s">
        <v>891</v>
      </c>
      <c r="F73" s="8">
        <v>43282</v>
      </c>
      <c r="G73" s="9">
        <v>100000</v>
      </c>
      <c r="H73" s="7" t="s">
        <v>745</v>
      </c>
    </row>
    <row r="74" spans="1:8" x14ac:dyDescent="0.3">
      <c r="A74" s="7" t="s">
        <v>892</v>
      </c>
      <c r="B74" s="7" t="s">
        <v>893</v>
      </c>
      <c r="C74" s="7" t="s">
        <v>780</v>
      </c>
      <c r="D74" s="7" t="s">
        <v>16</v>
      </c>
      <c r="E74" s="7" t="s">
        <v>785</v>
      </c>
      <c r="F74" s="8">
        <v>43313</v>
      </c>
      <c r="G74" s="9">
        <v>25000</v>
      </c>
      <c r="H74" s="7" t="s">
        <v>745</v>
      </c>
    </row>
    <row r="75" spans="1:8" x14ac:dyDescent="0.3">
      <c r="A75" s="7" t="s">
        <v>894</v>
      </c>
      <c r="B75" s="7" t="s">
        <v>895</v>
      </c>
      <c r="C75" s="7" t="s">
        <v>780</v>
      </c>
      <c r="D75" s="7" t="s">
        <v>35</v>
      </c>
      <c r="E75" s="7" t="s">
        <v>829</v>
      </c>
      <c r="F75" s="8">
        <v>43497</v>
      </c>
      <c r="G75" s="9">
        <v>150000</v>
      </c>
      <c r="H75" s="7" t="s">
        <v>745</v>
      </c>
    </row>
    <row r="76" spans="1:8" x14ac:dyDescent="0.3">
      <c r="A76" s="7" t="s">
        <v>896</v>
      </c>
      <c r="B76" s="7" t="s">
        <v>897</v>
      </c>
      <c r="C76" s="7" t="s">
        <v>780</v>
      </c>
      <c r="D76" s="7" t="s">
        <v>35</v>
      </c>
      <c r="E76" s="7" t="s">
        <v>792</v>
      </c>
      <c r="F76" s="8">
        <v>44256</v>
      </c>
      <c r="G76" s="9">
        <v>400000</v>
      </c>
      <c r="H76" s="7" t="s">
        <v>745</v>
      </c>
    </row>
    <row r="77" spans="1:8" x14ac:dyDescent="0.3">
      <c r="A77" s="7" t="s">
        <v>898</v>
      </c>
      <c r="B77" s="7" t="s">
        <v>215</v>
      </c>
      <c r="C77" s="7" t="s">
        <v>743</v>
      </c>
      <c r="D77" s="7" t="s">
        <v>31</v>
      </c>
      <c r="E77" s="7" t="s">
        <v>748</v>
      </c>
      <c r="F77" s="8">
        <v>42036</v>
      </c>
      <c r="G77" s="9">
        <v>100000</v>
      </c>
      <c r="H77" s="7" t="s">
        <v>754</v>
      </c>
    </row>
    <row r="78" spans="1:8" x14ac:dyDescent="0.3">
      <c r="A78" s="7" t="s">
        <v>899</v>
      </c>
      <c r="B78" s="7" t="s">
        <v>900</v>
      </c>
      <c r="C78" s="7" t="s">
        <v>747</v>
      </c>
      <c r="D78" s="7" t="s">
        <v>35</v>
      </c>
      <c r="E78" s="7" t="s">
        <v>792</v>
      </c>
      <c r="F78" s="8">
        <v>45474</v>
      </c>
      <c r="G78" s="9">
        <v>150000</v>
      </c>
      <c r="H78" s="7" t="s">
        <v>745</v>
      </c>
    </row>
    <row r="79" spans="1:8" x14ac:dyDescent="0.3">
      <c r="A79" s="7" t="s">
        <v>901</v>
      </c>
      <c r="B79" s="7" t="s">
        <v>479</v>
      </c>
      <c r="C79" s="7" t="s">
        <v>776</v>
      </c>
      <c r="D79" s="7" t="s">
        <v>31</v>
      </c>
      <c r="E79" s="7" t="s">
        <v>902</v>
      </c>
      <c r="F79" s="8">
        <v>45078</v>
      </c>
      <c r="G79" s="9">
        <v>400000</v>
      </c>
      <c r="H79" s="7" t="s">
        <v>745</v>
      </c>
    </row>
    <row r="80" spans="1:8" x14ac:dyDescent="0.3">
      <c r="A80" s="7" t="s">
        <v>903</v>
      </c>
      <c r="B80" s="7" t="s">
        <v>318</v>
      </c>
      <c r="C80" s="7" t="s">
        <v>757</v>
      </c>
      <c r="D80" s="7" t="s">
        <v>16</v>
      </c>
      <c r="E80" s="7" t="s">
        <v>764</v>
      </c>
      <c r="F80" s="8">
        <v>43435</v>
      </c>
      <c r="G80" s="9">
        <v>150000</v>
      </c>
      <c r="H80" s="7" t="s">
        <v>754</v>
      </c>
    </row>
    <row r="81" spans="1:8" x14ac:dyDescent="0.3">
      <c r="A81" s="7" t="s">
        <v>904</v>
      </c>
      <c r="B81" s="7" t="s">
        <v>499</v>
      </c>
      <c r="C81" s="7" t="s">
        <v>780</v>
      </c>
      <c r="D81" s="7" t="s">
        <v>31</v>
      </c>
      <c r="E81" s="7" t="s">
        <v>748</v>
      </c>
      <c r="F81" s="8">
        <v>44682</v>
      </c>
      <c r="G81" s="9">
        <v>400000</v>
      </c>
      <c r="H81" s="7" t="s">
        <v>745</v>
      </c>
    </row>
    <row r="82" spans="1:8" x14ac:dyDescent="0.3">
      <c r="A82" s="7" t="s">
        <v>905</v>
      </c>
      <c r="B82" s="7" t="s">
        <v>906</v>
      </c>
      <c r="C82" s="7" t="s">
        <v>747</v>
      </c>
      <c r="D82" s="7" t="s">
        <v>20</v>
      </c>
      <c r="E82" s="7" t="s">
        <v>783</v>
      </c>
      <c r="F82" s="8">
        <v>45474</v>
      </c>
      <c r="G82" s="9">
        <v>75000</v>
      </c>
      <c r="H82" s="7" t="s">
        <v>745</v>
      </c>
    </row>
    <row r="83" spans="1:8" x14ac:dyDescent="0.3">
      <c r="A83" s="7" t="s">
        <v>907</v>
      </c>
      <c r="B83" s="7" t="s">
        <v>908</v>
      </c>
      <c r="C83" s="7" t="s">
        <v>776</v>
      </c>
      <c r="D83" s="7" t="s">
        <v>31</v>
      </c>
      <c r="E83" s="7" t="s">
        <v>902</v>
      </c>
      <c r="F83" s="8">
        <v>44136</v>
      </c>
      <c r="G83" s="9">
        <v>150000</v>
      </c>
      <c r="H83" s="7" t="s">
        <v>769</v>
      </c>
    </row>
    <row r="84" spans="1:8" x14ac:dyDescent="0.3">
      <c r="A84" s="7" t="s">
        <v>909</v>
      </c>
      <c r="B84" s="7" t="s">
        <v>200</v>
      </c>
      <c r="C84" s="7" t="s">
        <v>747</v>
      </c>
      <c r="D84" s="7" t="s">
        <v>16</v>
      </c>
      <c r="E84" s="7" t="s">
        <v>764</v>
      </c>
      <c r="F84" s="8">
        <v>43556</v>
      </c>
      <c r="G84" s="9">
        <v>50000</v>
      </c>
      <c r="H84" s="7" t="s">
        <v>745</v>
      </c>
    </row>
    <row r="85" spans="1:8" x14ac:dyDescent="0.3">
      <c r="A85" s="7" t="s">
        <v>910</v>
      </c>
      <c r="B85" s="7" t="s">
        <v>420</v>
      </c>
      <c r="C85" s="7" t="s">
        <v>776</v>
      </c>
      <c r="D85" s="7" t="s">
        <v>16</v>
      </c>
      <c r="E85" s="7" t="s">
        <v>819</v>
      </c>
      <c r="F85" s="8">
        <v>44013</v>
      </c>
      <c r="G85" s="9">
        <v>150000</v>
      </c>
      <c r="H85" s="7" t="s">
        <v>745</v>
      </c>
    </row>
    <row r="86" spans="1:8" x14ac:dyDescent="0.3">
      <c r="A86" s="7" t="s">
        <v>911</v>
      </c>
      <c r="B86" s="7" t="s">
        <v>105</v>
      </c>
      <c r="C86" s="7" t="s">
        <v>776</v>
      </c>
      <c r="D86" s="7" t="s">
        <v>12</v>
      </c>
      <c r="E86" s="7" t="s">
        <v>836</v>
      </c>
      <c r="F86" s="8">
        <v>45352</v>
      </c>
      <c r="G86" s="9">
        <v>400000</v>
      </c>
      <c r="H86" s="7" t="s">
        <v>745</v>
      </c>
    </row>
    <row r="87" spans="1:8" x14ac:dyDescent="0.3">
      <c r="A87" s="7" t="s">
        <v>912</v>
      </c>
      <c r="B87" s="7" t="s">
        <v>913</v>
      </c>
      <c r="C87" s="7" t="s">
        <v>747</v>
      </c>
      <c r="D87" s="7" t="s">
        <v>20</v>
      </c>
      <c r="E87" s="7" t="s">
        <v>783</v>
      </c>
      <c r="F87" s="8">
        <v>45809</v>
      </c>
      <c r="G87" s="9">
        <v>50000</v>
      </c>
      <c r="H87" s="7" t="s">
        <v>745</v>
      </c>
    </row>
    <row r="88" spans="1:8" x14ac:dyDescent="0.3">
      <c r="A88" s="7" t="s">
        <v>914</v>
      </c>
      <c r="B88" s="7" t="s">
        <v>915</v>
      </c>
      <c r="C88" s="7" t="s">
        <v>763</v>
      </c>
      <c r="D88" s="7" t="s">
        <v>12</v>
      </c>
      <c r="E88" s="7" t="s">
        <v>799</v>
      </c>
      <c r="F88" s="8">
        <v>43374</v>
      </c>
      <c r="G88" s="9">
        <v>150000</v>
      </c>
      <c r="H88" s="7" t="s">
        <v>745</v>
      </c>
    </row>
    <row r="89" spans="1:8" x14ac:dyDescent="0.3">
      <c r="A89" s="7" t="s">
        <v>916</v>
      </c>
      <c r="B89" s="7" t="s">
        <v>917</v>
      </c>
      <c r="C89" s="7" t="s">
        <v>763</v>
      </c>
      <c r="D89" s="7" t="s">
        <v>20</v>
      </c>
      <c r="E89" s="7" t="s">
        <v>766</v>
      </c>
      <c r="F89" s="8">
        <v>44197</v>
      </c>
      <c r="G89" s="9">
        <v>400000</v>
      </c>
      <c r="H89" s="7" t="s">
        <v>769</v>
      </c>
    </row>
    <row r="90" spans="1:8" x14ac:dyDescent="0.3">
      <c r="A90" s="7" t="s">
        <v>918</v>
      </c>
      <c r="B90" s="7" t="s">
        <v>491</v>
      </c>
      <c r="C90" s="7" t="s">
        <v>780</v>
      </c>
      <c r="D90" s="7" t="s">
        <v>20</v>
      </c>
      <c r="E90" s="7" t="s">
        <v>783</v>
      </c>
      <c r="F90" s="8">
        <v>44105</v>
      </c>
      <c r="G90" s="9">
        <v>75000</v>
      </c>
      <c r="H90" s="7" t="s">
        <v>745</v>
      </c>
    </row>
    <row r="91" spans="1:8" x14ac:dyDescent="0.3">
      <c r="A91" s="7" t="s">
        <v>919</v>
      </c>
      <c r="B91" s="7" t="s">
        <v>449</v>
      </c>
      <c r="C91" s="7" t="s">
        <v>776</v>
      </c>
      <c r="D91" s="7" t="s">
        <v>16</v>
      </c>
      <c r="E91" s="7" t="s">
        <v>777</v>
      </c>
      <c r="F91" s="8">
        <v>42675</v>
      </c>
      <c r="G91" s="9">
        <v>25000</v>
      </c>
      <c r="H91" s="7" t="s">
        <v>745</v>
      </c>
    </row>
    <row r="92" spans="1:8" x14ac:dyDescent="0.3">
      <c r="A92" s="7" t="s">
        <v>920</v>
      </c>
      <c r="B92" s="7" t="s">
        <v>384</v>
      </c>
      <c r="C92" s="7" t="s">
        <v>747</v>
      </c>
      <c r="D92" s="7" t="s">
        <v>12</v>
      </c>
      <c r="E92" s="7" t="s">
        <v>750</v>
      </c>
      <c r="F92" s="8">
        <v>44958</v>
      </c>
      <c r="G92" s="9">
        <v>150000</v>
      </c>
      <c r="H92" s="7" t="s">
        <v>745</v>
      </c>
    </row>
    <row r="93" spans="1:8" x14ac:dyDescent="0.3">
      <c r="A93" s="7" t="s">
        <v>921</v>
      </c>
      <c r="B93" s="7" t="s">
        <v>922</v>
      </c>
      <c r="C93" s="7" t="s">
        <v>747</v>
      </c>
      <c r="D93" s="7" t="s">
        <v>20</v>
      </c>
      <c r="E93" s="7" t="s">
        <v>744</v>
      </c>
      <c r="F93" s="8">
        <v>45383</v>
      </c>
      <c r="G93" s="9">
        <v>50000</v>
      </c>
      <c r="H93" s="7" t="s">
        <v>745</v>
      </c>
    </row>
    <row r="94" spans="1:8" x14ac:dyDescent="0.3">
      <c r="A94" s="7" t="s">
        <v>923</v>
      </c>
      <c r="B94" s="7" t="s">
        <v>924</v>
      </c>
      <c r="C94" s="7" t="s">
        <v>747</v>
      </c>
      <c r="D94" s="7" t="s">
        <v>12</v>
      </c>
      <c r="E94" s="7" t="s">
        <v>760</v>
      </c>
      <c r="F94" s="8">
        <v>43374</v>
      </c>
      <c r="G94" s="9">
        <v>25000</v>
      </c>
      <c r="H94" s="7" t="s">
        <v>745</v>
      </c>
    </row>
    <row r="95" spans="1:8" x14ac:dyDescent="0.3">
      <c r="A95" s="7" t="s">
        <v>925</v>
      </c>
      <c r="B95" s="7" t="s">
        <v>926</v>
      </c>
      <c r="C95" s="7" t="s">
        <v>780</v>
      </c>
      <c r="D95" s="7" t="s">
        <v>31</v>
      </c>
      <c r="E95" s="7" t="s">
        <v>850</v>
      </c>
      <c r="F95" s="8">
        <v>45597</v>
      </c>
      <c r="G95" s="9">
        <v>100000</v>
      </c>
      <c r="H95" s="7" t="s">
        <v>745</v>
      </c>
    </row>
    <row r="96" spans="1:8" x14ac:dyDescent="0.3">
      <c r="A96" s="7" t="s">
        <v>927</v>
      </c>
      <c r="B96" s="7" t="s">
        <v>928</v>
      </c>
      <c r="C96" s="7" t="s">
        <v>747</v>
      </c>
      <c r="D96" s="7" t="s">
        <v>31</v>
      </c>
      <c r="E96" s="7" t="s">
        <v>902</v>
      </c>
      <c r="F96" s="8">
        <v>45231</v>
      </c>
      <c r="G96" s="9">
        <v>75000</v>
      </c>
      <c r="H96" s="7" t="s">
        <v>745</v>
      </c>
    </row>
    <row r="97" spans="1:8" x14ac:dyDescent="0.3">
      <c r="A97" s="7" t="s">
        <v>929</v>
      </c>
      <c r="B97" s="7" t="s">
        <v>930</v>
      </c>
      <c r="C97" s="7" t="s">
        <v>776</v>
      </c>
      <c r="D97" s="7" t="s">
        <v>16</v>
      </c>
      <c r="E97" s="7" t="s">
        <v>777</v>
      </c>
      <c r="F97" s="8">
        <v>43831</v>
      </c>
      <c r="G97" s="9">
        <v>25000</v>
      </c>
      <c r="H97" s="7" t="s">
        <v>745</v>
      </c>
    </row>
    <row r="98" spans="1:8" x14ac:dyDescent="0.3">
      <c r="A98" s="7" t="s">
        <v>931</v>
      </c>
      <c r="B98" s="7" t="s">
        <v>932</v>
      </c>
      <c r="C98" s="7" t="s">
        <v>743</v>
      </c>
      <c r="D98" s="7" t="s">
        <v>20</v>
      </c>
      <c r="E98" s="7" t="s">
        <v>744</v>
      </c>
      <c r="F98" s="8">
        <v>43586</v>
      </c>
      <c r="G98" s="9">
        <v>250000</v>
      </c>
      <c r="H98" s="7" t="s">
        <v>745</v>
      </c>
    </row>
    <row r="99" spans="1:8" x14ac:dyDescent="0.3">
      <c r="A99" s="7" t="s">
        <v>933</v>
      </c>
      <c r="B99" s="7" t="s">
        <v>934</v>
      </c>
      <c r="C99" s="7" t="s">
        <v>763</v>
      </c>
      <c r="D99" s="7" t="s">
        <v>35</v>
      </c>
      <c r="E99" s="7" t="s">
        <v>829</v>
      </c>
      <c r="F99" s="8">
        <v>42552</v>
      </c>
      <c r="G99" s="9">
        <v>250000</v>
      </c>
      <c r="H99" s="7" t="s">
        <v>745</v>
      </c>
    </row>
    <row r="100" spans="1:8" x14ac:dyDescent="0.3">
      <c r="A100" s="7" t="s">
        <v>935</v>
      </c>
      <c r="B100" s="7" t="s">
        <v>126</v>
      </c>
      <c r="C100" s="7" t="s">
        <v>776</v>
      </c>
      <c r="D100" s="7" t="s">
        <v>31</v>
      </c>
      <c r="E100" s="7" t="s">
        <v>774</v>
      </c>
      <c r="F100" s="8">
        <v>44348</v>
      </c>
      <c r="G100" s="9">
        <v>250000</v>
      </c>
      <c r="H100" s="7" t="s">
        <v>745</v>
      </c>
    </row>
    <row r="101" spans="1:8" x14ac:dyDescent="0.3">
      <c r="A101" s="7" t="s">
        <v>936</v>
      </c>
      <c r="B101" s="7" t="s">
        <v>399</v>
      </c>
      <c r="C101" s="7" t="s">
        <v>747</v>
      </c>
      <c r="D101" s="7" t="s">
        <v>35</v>
      </c>
      <c r="E101" s="7" t="s">
        <v>795</v>
      </c>
      <c r="F101" s="8">
        <v>44593</v>
      </c>
      <c r="G101" s="9">
        <v>25000</v>
      </c>
      <c r="H101" s="7" t="s">
        <v>745</v>
      </c>
    </row>
    <row r="102" spans="1:8" x14ac:dyDescent="0.3">
      <c r="A102" s="7" t="s">
        <v>937</v>
      </c>
      <c r="B102" s="7" t="s">
        <v>938</v>
      </c>
      <c r="C102" s="7" t="s">
        <v>747</v>
      </c>
      <c r="D102" s="7" t="s">
        <v>31</v>
      </c>
      <c r="E102" s="7" t="s">
        <v>866</v>
      </c>
      <c r="F102" s="8">
        <v>45292</v>
      </c>
      <c r="G102" s="9">
        <v>100000</v>
      </c>
      <c r="H102" s="7" t="s">
        <v>754</v>
      </c>
    </row>
    <row r="103" spans="1:8" x14ac:dyDescent="0.3">
      <c r="A103" s="7" t="s">
        <v>939</v>
      </c>
      <c r="B103" s="7" t="s">
        <v>178</v>
      </c>
      <c r="C103" s="7" t="s">
        <v>747</v>
      </c>
      <c r="D103" s="7" t="s">
        <v>16</v>
      </c>
      <c r="E103" s="7" t="s">
        <v>819</v>
      </c>
      <c r="F103" s="8">
        <v>45231</v>
      </c>
      <c r="G103" s="9">
        <v>25000</v>
      </c>
      <c r="H103" s="7" t="s">
        <v>745</v>
      </c>
    </row>
    <row r="104" spans="1:8" x14ac:dyDescent="0.3">
      <c r="A104" s="7" t="s">
        <v>940</v>
      </c>
      <c r="B104" s="7" t="s">
        <v>941</v>
      </c>
      <c r="C104" s="7" t="s">
        <v>747</v>
      </c>
      <c r="D104" s="7" t="s">
        <v>16</v>
      </c>
      <c r="E104" s="7" t="s">
        <v>785</v>
      </c>
      <c r="F104" s="8">
        <v>42614</v>
      </c>
      <c r="G104" s="9">
        <v>150000</v>
      </c>
      <c r="H104" s="7" t="s">
        <v>769</v>
      </c>
    </row>
    <row r="105" spans="1:8" x14ac:dyDescent="0.3">
      <c r="A105" s="7" t="s">
        <v>942</v>
      </c>
      <c r="B105" s="7" t="s">
        <v>943</v>
      </c>
      <c r="C105" s="7" t="s">
        <v>743</v>
      </c>
      <c r="D105" s="7" t="s">
        <v>12</v>
      </c>
      <c r="E105" s="7" t="s">
        <v>824</v>
      </c>
      <c r="F105" s="8">
        <v>43983</v>
      </c>
      <c r="G105" s="9">
        <v>400000</v>
      </c>
      <c r="H105" s="7" t="s">
        <v>745</v>
      </c>
    </row>
    <row r="106" spans="1:8" x14ac:dyDescent="0.3">
      <c r="A106" s="7" t="s">
        <v>944</v>
      </c>
      <c r="B106" s="7" t="s">
        <v>945</v>
      </c>
      <c r="C106" s="7" t="s">
        <v>776</v>
      </c>
      <c r="D106" s="7" t="s">
        <v>20</v>
      </c>
      <c r="E106" s="7" t="s">
        <v>744</v>
      </c>
      <c r="F106" s="8">
        <v>44805</v>
      </c>
      <c r="G106" s="9">
        <v>400000</v>
      </c>
      <c r="H106" s="7" t="s">
        <v>745</v>
      </c>
    </row>
    <row r="107" spans="1:8" x14ac:dyDescent="0.3">
      <c r="A107" s="7" t="s">
        <v>946</v>
      </c>
      <c r="B107" s="7" t="s">
        <v>327</v>
      </c>
      <c r="C107" s="7" t="s">
        <v>743</v>
      </c>
      <c r="D107" s="7" t="s">
        <v>16</v>
      </c>
      <c r="E107" s="7" t="s">
        <v>839</v>
      </c>
      <c r="F107" s="8">
        <v>43374</v>
      </c>
      <c r="G107" s="9">
        <v>25000</v>
      </c>
      <c r="H107" s="7" t="s">
        <v>745</v>
      </c>
    </row>
    <row r="108" spans="1:8" x14ac:dyDescent="0.3">
      <c r="A108" s="7" t="s">
        <v>947</v>
      </c>
      <c r="B108" s="7" t="s">
        <v>948</v>
      </c>
      <c r="C108" s="7" t="s">
        <v>747</v>
      </c>
      <c r="D108" s="7" t="s">
        <v>12</v>
      </c>
      <c r="E108" s="7" t="s">
        <v>836</v>
      </c>
      <c r="F108" s="8">
        <v>44866</v>
      </c>
      <c r="G108" s="9">
        <v>50000</v>
      </c>
      <c r="H108" s="7" t="s">
        <v>745</v>
      </c>
    </row>
    <row r="109" spans="1:8" x14ac:dyDescent="0.3">
      <c r="A109" s="7" t="s">
        <v>949</v>
      </c>
      <c r="B109" s="7" t="s">
        <v>271</v>
      </c>
      <c r="C109" s="7" t="s">
        <v>780</v>
      </c>
      <c r="D109" s="7" t="s">
        <v>20</v>
      </c>
      <c r="E109" s="7" t="s">
        <v>744</v>
      </c>
      <c r="F109" s="8">
        <v>43800</v>
      </c>
      <c r="G109" s="9">
        <v>250000</v>
      </c>
      <c r="H109" s="7" t="s">
        <v>745</v>
      </c>
    </row>
    <row r="110" spans="1:8" x14ac:dyDescent="0.3">
      <c r="A110" s="7" t="s">
        <v>950</v>
      </c>
      <c r="B110" s="7" t="s">
        <v>951</v>
      </c>
      <c r="C110" s="7" t="s">
        <v>776</v>
      </c>
      <c r="D110" s="7" t="s">
        <v>12</v>
      </c>
      <c r="E110" s="7" t="s">
        <v>760</v>
      </c>
      <c r="F110" s="8">
        <v>43617</v>
      </c>
      <c r="G110" s="9">
        <v>150000</v>
      </c>
      <c r="H110" s="7" t="s">
        <v>745</v>
      </c>
    </row>
    <row r="111" spans="1:8" x14ac:dyDescent="0.3">
      <c r="A111" s="7" t="s">
        <v>952</v>
      </c>
      <c r="B111" s="7" t="s">
        <v>953</v>
      </c>
      <c r="C111" s="7" t="s">
        <v>743</v>
      </c>
      <c r="D111" s="7" t="s">
        <v>35</v>
      </c>
      <c r="E111" s="7" t="s">
        <v>771</v>
      </c>
      <c r="F111" s="8">
        <v>44287</v>
      </c>
      <c r="G111" s="9">
        <v>50000</v>
      </c>
      <c r="H111" s="7" t="s">
        <v>745</v>
      </c>
    </row>
    <row r="112" spans="1:8" x14ac:dyDescent="0.3">
      <c r="A112" s="7" t="s">
        <v>954</v>
      </c>
      <c r="B112" s="7" t="s">
        <v>955</v>
      </c>
      <c r="C112" s="7" t="s">
        <v>780</v>
      </c>
      <c r="D112" s="7" t="s">
        <v>35</v>
      </c>
      <c r="E112" s="7" t="s">
        <v>771</v>
      </c>
      <c r="F112" s="8">
        <v>45748</v>
      </c>
      <c r="G112" s="9">
        <v>150000</v>
      </c>
      <c r="H112" s="7" t="s">
        <v>745</v>
      </c>
    </row>
    <row r="113" spans="1:8" x14ac:dyDescent="0.3">
      <c r="A113" s="7" t="s">
        <v>956</v>
      </c>
      <c r="B113" s="7" t="s">
        <v>957</v>
      </c>
      <c r="C113" s="7" t="s">
        <v>747</v>
      </c>
      <c r="D113" s="7" t="s">
        <v>20</v>
      </c>
      <c r="E113" s="7" t="s">
        <v>744</v>
      </c>
      <c r="F113" s="8">
        <v>45627</v>
      </c>
      <c r="G113" s="9">
        <v>250000</v>
      </c>
      <c r="H113" s="7" t="s">
        <v>745</v>
      </c>
    </row>
    <row r="114" spans="1:8" x14ac:dyDescent="0.3">
      <c r="A114" s="7" t="s">
        <v>958</v>
      </c>
      <c r="B114" s="7" t="s">
        <v>183</v>
      </c>
      <c r="C114" s="7" t="s">
        <v>743</v>
      </c>
      <c r="D114" s="7" t="s">
        <v>35</v>
      </c>
      <c r="E114" s="7" t="s">
        <v>891</v>
      </c>
      <c r="F114" s="8">
        <v>42614</v>
      </c>
      <c r="G114" s="9">
        <v>250000</v>
      </c>
      <c r="H114" s="7" t="s">
        <v>745</v>
      </c>
    </row>
    <row r="115" spans="1:8" x14ac:dyDescent="0.3">
      <c r="A115" s="7" t="s">
        <v>959</v>
      </c>
      <c r="B115" s="7" t="s">
        <v>960</v>
      </c>
      <c r="C115" s="7" t="s">
        <v>763</v>
      </c>
      <c r="D115" s="7" t="s">
        <v>20</v>
      </c>
      <c r="E115" s="7" t="s">
        <v>753</v>
      </c>
      <c r="F115" s="8">
        <v>42401</v>
      </c>
      <c r="G115" s="9">
        <v>100000</v>
      </c>
      <c r="H115" s="7" t="s">
        <v>745</v>
      </c>
    </row>
    <row r="116" spans="1:8" x14ac:dyDescent="0.3">
      <c r="A116" s="7" t="s">
        <v>961</v>
      </c>
      <c r="B116" s="7" t="s">
        <v>962</v>
      </c>
      <c r="C116" s="7" t="s">
        <v>757</v>
      </c>
      <c r="D116" s="7" t="s">
        <v>35</v>
      </c>
      <c r="E116" s="7" t="s">
        <v>771</v>
      </c>
      <c r="F116" s="8">
        <v>43466</v>
      </c>
      <c r="G116" s="9">
        <v>75000</v>
      </c>
      <c r="H116" s="7" t="s">
        <v>745</v>
      </c>
    </row>
    <row r="117" spans="1:8" x14ac:dyDescent="0.3">
      <c r="A117" s="7" t="s">
        <v>963</v>
      </c>
      <c r="B117" s="7" t="s">
        <v>227</v>
      </c>
      <c r="C117" s="7" t="s">
        <v>763</v>
      </c>
      <c r="D117" s="7" t="s">
        <v>16</v>
      </c>
      <c r="E117" s="7" t="s">
        <v>764</v>
      </c>
      <c r="F117" s="8">
        <v>42278</v>
      </c>
      <c r="G117" s="9">
        <v>100000</v>
      </c>
      <c r="H117" s="7" t="s">
        <v>745</v>
      </c>
    </row>
    <row r="118" spans="1:8" x14ac:dyDescent="0.3">
      <c r="A118" s="7" t="s">
        <v>964</v>
      </c>
      <c r="B118" s="7" t="s">
        <v>150</v>
      </c>
      <c r="C118" s="7" t="s">
        <v>743</v>
      </c>
      <c r="D118" s="7" t="s">
        <v>12</v>
      </c>
      <c r="E118" s="7" t="s">
        <v>750</v>
      </c>
      <c r="F118" s="8">
        <v>43132</v>
      </c>
      <c r="G118" s="9">
        <v>400000</v>
      </c>
      <c r="H118" s="7" t="s">
        <v>754</v>
      </c>
    </row>
    <row r="119" spans="1:8" x14ac:dyDescent="0.3">
      <c r="A119" s="7" t="s">
        <v>965</v>
      </c>
      <c r="B119" s="7" t="s">
        <v>966</v>
      </c>
      <c r="C119" s="7" t="s">
        <v>757</v>
      </c>
      <c r="D119" s="7" t="s">
        <v>35</v>
      </c>
      <c r="E119" s="7" t="s">
        <v>771</v>
      </c>
      <c r="F119" s="8">
        <v>45505</v>
      </c>
      <c r="G119" s="9">
        <v>400000</v>
      </c>
      <c r="H119" s="7" t="s">
        <v>754</v>
      </c>
    </row>
    <row r="120" spans="1:8" x14ac:dyDescent="0.3">
      <c r="A120" s="7" t="s">
        <v>967</v>
      </c>
      <c r="B120" s="7" t="s">
        <v>968</v>
      </c>
      <c r="C120" s="7" t="s">
        <v>747</v>
      </c>
      <c r="D120" s="7" t="s">
        <v>31</v>
      </c>
      <c r="E120" s="7" t="s">
        <v>774</v>
      </c>
      <c r="F120" s="8">
        <v>45536</v>
      </c>
      <c r="G120" s="9">
        <v>50000</v>
      </c>
      <c r="H120" s="7" t="s">
        <v>745</v>
      </c>
    </row>
    <row r="121" spans="1:8" x14ac:dyDescent="0.3">
      <c r="A121" s="7" t="s">
        <v>969</v>
      </c>
      <c r="B121" s="7" t="s">
        <v>970</v>
      </c>
      <c r="C121" s="7" t="s">
        <v>747</v>
      </c>
      <c r="D121" s="7" t="s">
        <v>31</v>
      </c>
      <c r="E121" s="7" t="s">
        <v>902</v>
      </c>
      <c r="F121" s="8">
        <v>45658</v>
      </c>
      <c r="G121" s="9">
        <v>50000</v>
      </c>
      <c r="H121" s="7" t="s">
        <v>745</v>
      </c>
    </row>
    <row r="122" spans="1:8" x14ac:dyDescent="0.3">
      <c r="A122" s="7" t="s">
        <v>971</v>
      </c>
      <c r="B122" s="7" t="s">
        <v>972</v>
      </c>
      <c r="C122" s="7" t="s">
        <v>743</v>
      </c>
      <c r="D122" s="7" t="s">
        <v>20</v>
      </c>
      <c r="E122" s="7" t="s">
        <v>744</v>
      </c>
      <c r="F122" s="8">
        <v>42767</v>
      </c>
      <c r="G122" s="9">
        <v>400000</v>
      </c>
      <c r="H122" s="7" t="s">
        <v>745</v>
      </c>
    </row>
    <row r="123" spans="1:8" x14ac:dyDescent="0.3">
      <c r="A123" s="7" t="s">
        <v>973</v>
      </c>
      <c r="B123" s="7" t="s">
        <v>974</v>
      </c>
      <c r="C123" s="7" t="s">
        <v>747</v>
      </c>
      <c r="D123" s="7" t="s">
        <v>31</v>
      </c>
      <c r="E123" s="7" t="s">
        <v>866</v>
      </c>
      <c r="F123" s="8">
        <v>45536</v>
      </c>
      <c r="G123" s="9">
        <v>100000</v>
      </c>
      <c r="H123" s="7" t="s">
        <v>745</v>
      </c>
    </row>
    <row r="124" spans="1:8" x14ac:dyDescent="0.3">
      <c r="A124" s="7" t="s">
        <v>975</v>
      </c>
      <c r="B124" s="7" t="s">
        <v>976</v>
      </c>
      <c r="C124" s="7" t="s">
        <v>747</v>
      </c>
      <c r="D124" s="7" t="s">
        <v>35</v>
      </c>
      <c r="E124" s="7" t="s">
        <v>771</v>
      </c>
      <c r="F124" s="8">
        <v>42826</v>
      </c>
      <c r="G124" s="9">
        <v>25000</v>
      </c>
      <c r="H124" s="7" t="s">
        <v>754</v>
      </c>
    </row>
    <row r="125" spans="1:8" x14ac:dyDescent="0.3">
      <c r="A125" s="7" t="s">
        <v>977</v>
      </c>
      <c r="B125" s="7" t="s">
        <v>978</v>
      </c>
      <c r="C125" s="7" t="s">
        <v>747</v>
      </c>
      <c r="D125" s="7" t="s">
        <v>20</v>
      </c>
      <c r="E125" s="7" t="s">
        <v>758</v>
      </c>
      <c r="F125" s="8">
        <v>43983</v>
      </c>
      <c r="G125" s="9">
        <v>50000</v>
      </c>
      <c r="H125" s="7" t="s">
        <v>745</v>
      </c>
    </row>
    <row r="126" spans="1:8" x14ac:dyDescent="0.3">
      <c r="A126" s="7" t="s">
        <v>979</v>
      </c>
      <c r="B126" s="7" t="s">
        <v>980</v>
      </c>
      <c r="C126" s="7" t="s">
        <v>747</v>
      </c>
      <c r="D126" s="7" t="s">
        <v>20</v>
      </c>
      <c r="E126" s="7" t="s">
        <v>766</v>
      </c>
      <c r="F126" s="8">
        <v>44652</v>
      </c>
      <c r="G126" s="9">
        <v>25000</v>
      </c>
      <c r="H126" s="7" t="s">
        <v>745</v>
      </c>
    </row>
    <row r="127" spans="1:8" x14ac:dyDescent="0.3">
      <c r="A127" s="7" t="s">
        <v>981</v>
      </c>
      <c r="B127" s="7" t="s">
        <v>982</v>
      </c>
      <c r="C127" s="7" t="s">
        <v>763</v>
      </c>
      <c r="D127" s="7" t="s">
        <v>35</v>
      </c>
      <c r="E127" s="7" t="s">
        <v>829</v>
      </c>
      <c r="F127" s="8">
        <v>44501</v>
      </c>
      <c r="G127" s="9">
        <v>75000</v>
      </c>
      <c r="H127" s="7" t="s">
        <v>745</v>
      </c>
    </row>
    <row r="128" spans="1:8" x14ac:dyDescent="0.3">
      <c r="A128" s="7" t="s">
        <v>983</v>
      </c>
      <c r="B128" s="7" t="s">
        <v>984</v>
      </c>
      <c r="C128" s="7" t="s">
        <v>776</v>
      </c>
      <c r="D128" s="7" t="s">
        <v>16</v>
      </c>
      <c r="E128" s="7" t="s">
        <v>777</v>
      </c>
      <c r="F128" s="8">
        <v>44075</v>
      </c>
      <c r="G128" s="9">
        <v>75000</v>
      </c>
      <c r="H128" s="7" t="s">
        <v>745</v>
      </c>
    </row>
    <row r="129" spans="1:8" x14ac:dyDescent="0.3">
      <c r="A129" s="7" t="s">
        <v>985</v>
      </c>
      <c r="B129" s="7" t="s">
        <v>392</v>
      </c>
      <c r="C129" s="7" t="s">
        <v>743</v>
      </c>
      <c r="D129" s="7" t="s">
        <v>16</v>
      </c>
      <c r="E129" s="7" t="s">
        <v>839</v>
      </c>
      <c r="F129" s="8">
        <v>44743</v>
      </c>
      <c r="G129" s="9">
        <v>150000</v>
      </c>
      <c r="H129" s="7" t="s">
        <v>745</v>
      </c>
    </row>
    <row r="130" spans="1:8" x14ac:dyDescent="0.3">
      <c r="A130" s="7" t="s">
        <v>986</v>
      </c>
      <c r="B130" s="7" t="s">
        <v>987</v>
      </c>
      <c r="C130" s="7" t="s">
        <v>776</v>
      </c>
      <c r="D130" s="7" t="s">
        <v>16</v>
      </c>
      <c r="E130" s="7" t="s">
        <v>839</v>
      </c>
      <c r="F130" s="8">
        <v>45870</v>
      </c>
      <c r="G130" s="9">
        <v>150000</v>
      </c>
      <c r="H130" s="7" t="s">
        <v>769</v>
      </c>
    </row>
    <row r="131" spans="1:8" x14ac:dyDescent="0.3">
      <c r="A131" s="7" t="s">
        <v>988</v>
      </c>
      <c r="B131" s="7" t="s">
        <v>989</v>
      </c>
      <c r="C131" s="7" t="s">
        <v>757</v>
      </c>
      <c r="D131" s="7" t="s">
        <v>20</v>
      </c>
      <c r="E131" s="7" t="s">
        <v>758</v>
      </c>
      <c r="F131" s="8">
        <v>42401</v>
      </c>
      <c r="G131" s="9">
        <v>150000</v>
      </c>
      <c r="H131" s="7" t="s">
        <v>745</v>
      </c>
    </row>
    <row r="132" spans="1:8" x14ac:dyDescent="0.3">
      <c r="A132" s="7" t="s">
        <v>990</v>
      </c>
      <c r="B132" s="7" t="s">
        <v>991</v>
      </c>
      <c r="C132" s="7" t="s">
        <v>776</v>
      </c>
      <c r="D132" s="7" t="s">
        <v>20</v>
      </c>
      <c r="E132" s="7" t="s">
        <v>744</v>
      </c>
      <c r="F132" s="8">
        <v>44013</v>
      </c>
      <c r="G132" s="9">
        <v>250000</v>
      </c>
      <c r="H132" s="7" t="s">
        <v>745</v>
      </c>
    </row>
    <row r="133" spans="1:8" x14ac:dyDescent="0.3">
      <c r="A133" s="7" t="s">
        <v>992</v>
      </c>
      <c r="B133" s="7" t="s">
        <v>993</v>
      </c>
      <c r="C133" s="7" t="s">
        <v>743</v>
      </c>
      <c r="D133" s="7" t="s">
        <v>16</v>
      </c>
      <c r="E133" s="7" t="s">
        <v>777</v>
      </c>
      <c r="F133" s="8">
        <v>42064</v>
      </c>
      <c r="G133" s="9">
        <v>100000</v>
      </c>
      <c r="H133" s="7" t="s">
        <v>769</v>
      </c>
    </row>
    <row r="134" spans="1:8" x14ac:dyDescent="0.3">
      <c r="A134" s="7" t="s">
        <v>994</v>
      </c>
      <c r="B134" s="7" t="s">
        <v>203</v>
      </c>
      <c r="C134" s="7" t="s">
        <v>776</v>
      </c>
      <c r="D134" s="7" t="s">
        <v>12</v>
      </c>
      <c r="E134" s="7" t="s">
        <v>836</v>
      </c>
      <c r="F134" s="8">
        <v>42856</v>
      </c>
      <c r="G134" s="9">
        <v>250000</v>
      </c>
      <c r="H134" s="7" t="s">
        <v>745</v>
      </c>
    </row>
    <row r="135" spans="1:8" x14ac:dyDescent="0.3">
      <c r="A135" s="7" t="s">
        <v>995</v>
      </c>
      <c r="B135" s="7" t="s">
        <v>996</v>
      </c>
      <c r="C135" s="7" t="s">
        <v>747</v>
      </c>
      <c r="D135" s="7" t="s">
        <v>31</v>
      </c>
      <c r="E135" s="7" t="s">
        <v>774</v>
      </c>
      <c r="F135" s="8">
        <v>44774</v>
      </c>
      <c r="G135" s="9">
        <v>75000</v>
      </c>
      <c r="H135" s="7" t="s">
        <v>745</v>
      </c>
    </row>
    <row r="136" spans="1:8" x14ac:dyDescent="0.3">
      <c r="A136" s="7" t="s">
        <v>997</v>
      </c>
      <c r="B136" s="7" t="s">
        <v>998</v>
      </c>
      <c r="C136" s="7" t="s">
        <v>780</v>
      </c>
      <c r="D136" s="7" t="s">
        <v>12</v>
      </c>
      <c r="E136" s="7" t="s">
        <v>836</v>
      </c>
      <c r="F136" s="8">
        <v>45231</v>
      </c>
      <c r="G136" s="9">
        <v>250000</v>
      </c>
      <c r="H136" s="7" t="s">
        <v>745</v>
      </c>
    </row>
    <row r="137" spans="1:8" x14ac:dyDescent="0.3">
      <c r="A137" s="7" t="s">
        <v>999</v>
      </c>
      <c r="B137" s="7" t="s">
        <v>1000</v>
      </c>
      <c r="C137" s="7" t="s">
        <v>743</v>
      </c>
      <c r="D137" s="7" t="s">
        <v>12</v>
      </c>
      <c r="E137" s="7" t="s">
        <v>750</v>
      </c>
      <c r="F137" s="8">
        <v>42917</v>
      </c>
      <c r="G137" s="9">
        <v>150000</v>
      </c>
      <c r="H137" s="7" t="s">
        <v>769</v>
      </c>
    </row>
    <row r="138" spans="1:8" x14ac:dyDescent="0.3">
      <c r="A138" s="7" t="s">
        <v>1001</v>
      </c>
      <c r="B138" s="7" t="s">
        <v>1002</v>
      </c>
      <c r="C138" s="7" t="s">
        <v>743</v>
      </c>
      <c r="D138" s="7" t="s">
        <v>35</v>
      </c>
      <c r="E138" s="7" t="s">
        <v>771</v>
      </c>
      <c r="F138" s="8">
        <v>45170</v>
      </c>
      <c r="G138" s="9">
        <v>150000</v>
      </c>
      <c r="H138" s="7" t="s">
        <v>745</v>
      </c>
    </row>
    <row r="139" spans="1:8" x14ac:dyDescent="0.3">
      <c r="A139" s="7" t="s">
        <v>1003</v>
      </c>
      <c r="B139" s="7" t="s">
        <v>1004</v>
      </c>
      <c r="C139" s="7" t="s">
        <v>780</v>
      </c>
      <c r="D139" s="7" t="s">
        <v>12</v>
      </c>
      <c r="E139" s="7" t="s">
        <v>760</v>
      </c>
      <c r="F139" s="8">
        <v>44713</v>
      </c>
      <c r="G139" s="9">
        <v>75000</v>
      </c>
      <c r="H139" s="7" t="s">
        <v>745</v>
      </c>
    </row>
    <row r="140" spans="1:8" x14ac:dyDescent="0.3">
      <c r="A140" s="7" t="s">
        <v>1005</v>
      </c>
      <c r="B140" s="7" t="s">
        <v>1006</v>
      </c>
      <c r="C140" s="7" t="s">
        <v>776</v>
      </c>
      <c r="D140" s="7" t="s">
        <v>31</v>
      </c>
      <c r="E140" s="7" t="s">
        <v>866</v>
      </c>
      <c r="F140" s="8">
        <v>44562</v>
      </c>
      <c r="G140" s="9">
        <v>400000</v>
      </c>
      <c r="H140" s="7" t="s">
        <v>745</v>
      </c>
    </row>
    <row r="141" spans="1:8" x14ac:dyDescent="0.3">
      <c r="A141" s="7" t="s">
        <v>1007</v>
      </c>
      <c r="B141" s="7" t="s">
        <v>1008</v>
      </c>
      <c r="C141" s="7" t="s">
        <v>747</v>
      </c>
      <c r="D141" s="7" t="s">
        <v>16</v>
      </c>
      <c r="E141" s="7" t="s">
        <v>819</v>
      </c>
      <c r="F141" s="8">
        <v>44378</v>
      </c>
      <c r="G141" s="9">
        <v>400000</v>
      </c>
      <c r="H141" s="7" t="s">
        <v>769</v>
      </c>
    </row>
    <row r="142" spans="1:8" x14ac:dyDescent="0.3">
      <c r="A142" s="7" t="s">
        <v>1009</v>
      </c>
      <c r="B142" s="7" t="s">
        <v>1010</v>
      </c>
      <c r="C142" s="7" t="s">
        <v>747</v>
      </c>
      <c r="D142" s="7" t="s">
        <v>16</v>
      </c>
      <c r="E142" s="7" t="s">
        <v>819</v>
      </c>
      <c r="F142" s="8">
        <v>43160</v>
      </c>
      <c r="G142" s="9">
        <v>250000</v>
      </c>
      <c r="H142" s="7" t="s">
        <v>745</v>
      </c>
    </row>
    <row r="143" spans="1:8" x14ac:dyDescent="0.3">
      <c r="A143" s="7" t="s">
        <v>1011</v>
      </c>
      <c r="B143" s="7" t="s">
        <v>1012</v>
      </c>
      <c r="C143" s="7" t="s">
        <v>776</v>
      </c>
      <c r="D143" s="7" t="s">
        <v>31</v>
      </c>
      <c r="E143" s="7" t="s">
        <v>902</v>
      </c>
      <c r="F143" s="8">
        <v>43739</v>
      </c>
      <c r="G143" s="9">
        <v>150000</v>
      </c>
      <c r="H143" s="7" t="s">
        <v>745</v>
      </c>
    </row>
    <row r="144" spans="1:8" x14ac:dyDescent="0.3">
      <c r="A144" s="7" t="s">
        <v>1013</v>
      </c>
      <c r="B144" s="7" t="s">
        <v>1014</v>
      </c>
      <c r="C144" s="7" t="s">
        <v>757</v>
      </c>
      <c r="D144" s="7" t="s">
        <v>16</v>
      </c>
      <c r="E144" s="7" t="s">
        <v>777</v>
      </c>
      <c r="F144" s="8">
        <v>43709</v>
      </c>
      <c r="G144" s="9">
        <v>50000</v>
      </c>
      <c r="H144" s="7" t="s">
        <v>745</v>
      </c>
    </row>
    <row r="145" spans="1:8" x14ac:dyDescent="0.3">
      <c r="A145" s="7" t="s">
        <v>1015</v>
      </c>
      <c r="B145" s="7" t="s">
        <v>1016</v>
      </c>
      <c r="C145" s="7" t="s">
        <v>747</v>
      </c>
      <c r="D145" s="7" t="s">
        <v>12</v>
      </c>
      <c r="E145" s="7" t="s">
        <v>799</v>
      </c>
      <c r="F145" s="8">
        <v>42064</v>
      </c>
      <c r="G145" s="9">
        <v>50000</v>
      </c>
      <c r="H145" s="7" t="s">
        <v>745</v>
      </c>
    </row>
    <row r="146" spans="1:8" x14ac:dyDescent="0.3">
      <c r="A146" s="7" t="s">
        <v>1017</v>
      </c>
      <c r="B146" s="7" t="s">
        <v>424</v>
      </c>
      <c r="C146" s="7" t="s">
        <v>743</v>
      </c>
      <c r="D146" s="7" t="s">
        <v>16</v>
      </c>
      <c r="E146" s="7" t="s">
        <v>764</v>
      </c>
      <c r="F146" s="8">
        <v>45139</v>
      </c>
      <c r="G146" s="9">
        <v>25000</v>
      </c>
      <c r="H146" s="7" t="s">
        <v>745</v>
      </c>
    </row>
    <row r="147" spans="1:8" x14ac:dyDescent="0.3">
      <c r="A147" s="7" t="s">
        <v>1018</v>
      </c>
      <c r="B147" s="7" t="s">
        <v>1019</v>
      </c>
      <c r="C147" s="7" t="s">
        <v>747</v>
      </c>
      <c r="D147" s="7" t="s">
        <v>31</v>
      </c>
      <c r="E147" s="7" t="s">
        <v>850</v>
      </c>
      <c r="F147" s="8">
        <v>44378</v>
      </c>
      <c r="G147" s="9">
        <v>75000</v>
      </c>
      <c r="H147" s="7" t="s">
        <v>745</v>
      </c>
    </row>
    <row r="148" spans="1:8" x14ac:dyDescent="0.3">
      <c r="A148" s="7" t="s">
        <v>1020</v>
      </c>
      <c r="B148" s="7" t="s">
        <v>42</v>
      </c>
      <c r="C148" s="7" t="s">
        <v>780</v>
      </c>
      <c r="D148" s="7" t="s">
        <v>20</v>
      </c>
      <c r="E148" s="7" t="s">
        <v>758</v>
      </c>
      <c r="F148" s="8">
        <v>44348</v>
      </c>
      <c r="G148" s="9">
        <v>150000</v>
      </c>
      <c r="H148" s="7" t="s">
        <v>745</v>
      </c>
    </row>
    <row r="149" spans="1:8" x14ac:dyDescent="0.3">
      <c r="A149" s="7" t="s">
        <v>1021</v>
      </c>
      <c r="B149" s="7" t="s">
        <v>578</v>
      </c>
      <c r="C149" s="7" t="s">
        <v>780</v>
      </c>
      <c r="D149" s="7" t="s">
        <v>12</v>
      </c>
      <c r="E149" s="7" t="s">
        <v>824</v>
      </c>
      <c r="F149" s="8">
        <v>43586</v>
      </c>
      <c r="G149" s="9">
        <v>75000</v>
      </c>
      <c r="H149" s="7" t="s">
        <v>745</v>
      </c>
    </row>
    <row r="150" spans="1:8" x14ac:dyDescent="0.3">
      <c r="A150" s="7" t="s">
        <v>1022</v>
      </c>
      <c r="B150" s="7" t="s">
        <v>1023</v>
      </c>
      <c r="C150" s="7" t="s">
        <v>763</v>
      </c>
      <c r="D150" s="7" t="s">
        <v>35</v>
      </c>
      <c r="E150" s="7" t="s">
        <v>771</v>
      </c>
      <c r="F150" s="8">
        <v>42979</v>
      </c>
      <c r="G150" s="9">
        <v>50000</v>
      </c>
      <c r="H150" s="7" t="s">
        <v>745</v>
      </c>
    </row>
    <row r="151" spans="1:8" x14ac:dyDescent="0.3">
      <c r="A151" s="7" t="s">
        <v>1024</v>
      </c>
      <c r="B151" s="7" t="s">
        <v>1025</v>
      </c>
      <c r="C151" s="7" t="s">
        <v>776</v>
      </c>
      <c r="D151" s="7" t="s">
        <v>31</v>
      </c>
      <c r="E151" s="7" t="s">
        <v>850</v>
      </c>
      <c r="F151" s="8">
        <v>45261</v>
      </c>
      <c r="G151" s="9">
        <v>75000</v>
      </c>
      <c r="H151" s="7" t="s">
        <v>745</v>
      </c>
    </row>
    <row r="152" spans="1:8" x14ac:dyDescent="0.3">
      <c r="A152" s="7" t="s">
        <v>1026</v>
      </c>
      <c r="B152" s="7" t="s">
        <v>566</v>
      </c>
      <c r="C152" s="7" t="s">
        <v>757</v>
      </c>
      <c r="D152" s="7" t="s">
        <v>12</v>
      </c>
      <c r="E152" s="7" t="s">
        <v>836</v>
      </c>
      <c r="F152" s="8">
        <v>42278</v>
      </c>
      <c r="G152" s="9">
        <v>400000</v>
      </c>
      <c r="H152" s="7" t="s">
        <v>745</v>
      </c>
    </row>
    <row r="153" spans="1:8" x14ac:dyDescent="0.3">
      <c r="A153" s="7" t="s">
        <v>1027</v>
      </c>
      <c r="B153" s="7" t="s">
        <v>1028</v>
      </c>
      <c r="C153" s="7" t="s">
        <v>780</v>
      </c>
      <c r="D153" s="7" t="s">
        <v>12</v>
      </c>
      <c r="E153" s="7" t="s">
        <v>799</v>
      </c>
      <c r="F153" s="8">
        <v>43101</v>
      </c>
      <c r="G153" s="9">
        <v>150000</v>
      </c>
      <c r="H153" s="7" t="s">
        <v>745</v>
      </c>
    </row>
    <row r="154" spans="1:8" x14ac:dyDescent="0.3">
      <c r="A154" s="7" t="s">
        <v>1029</v>
      </c>
      <c r="B154" s="7" t="s">
        <v>1030</v>
      </c>
      <c r="C154" s="7" t="s">
        <v>763</v>
      </c>
      <c r="D154" s="7" t="s">
        <v>16</v>
      </c>
      <c r="E154" s="7" t="s">
        <v>819</v>
      </c>
      <c r="F154" s="8">
        <v>42491</v>
      </c>
      <c r="G154" s="9">
        <v>50000</v>
      </c>
      <c r="H154" s="7" t="s">
        <v>745</v>
      </c>
    </row>
    <row r="155" spans="1:8" x14ac:dyDescent="0.3">
      <c r="A155" s="7" t="s">
        <v>1031</v>
      </c>
      <c r="B155" s="7" t="s">
        <v>1032</v>
      </c>
      <c r="C155" s="7" t="s">
        <v>757</v>
      </c>
      <c r="D155" s="7" t="s">
        <v>20</v>
      </c>
      <c r="E155" s="7" t="s">
        <v>744</v>
      </c>
      <c r="F155" s="8">
        <v>45474</v>
      </c>
      <c r="G155" s="9">
        <v>50000</v>
      </c>
      <c r="H155" s="7" t="s">
        <v>745</v>
      </c>
    </row>
    <row r="156" spans="1:8" x14ac:dyDescent="0.3">
      <c r="A156" s="7" t="s">
        <v>1033</v>
      </c>
      <c r="B156" s="7" t="s">
        <v>1034</v>
      </c>
      <c r="C156" s="7" t="s">
        <v>747</v>
      </c>
      <c r="D156" s="7" t="s">
        <v>20</v>
      </c>
      <c r="E156" s="7" t="s">
        <v>783</v>
      </c>
      <c r="F156" s="8">
        <v>44682</v>
      </c>
      <c r="G156" s="9">
        <v>75000</v>
      </c>
      <c r="H156" s="7" t="s">
        <v>745</v>
      </c>
    </row>
    <row r="157" spans="1:8" x14ac:dyDescent="0.3">
      <c r="A157" s="7" t="s">
        <v>1035</v>
      </c>
      <c r="B157" s="7" t="s">
        <v>1036</v>
      </c>
      <c r="C157" s="7" t="s">
        <v>747</v>
      </c>
      <c r="D157" s="7" t="s">
        <v>12</v>
      </c>
      <c r="E157" s="7" t="s">
        <v>799</v>
      </c>
      <c r="F157" s="8">
        <v>44958</v>
      </c>
      <c r="G157" s="9">
        <v>50000</v>
      </c>
      <c r="H157" s="7" t="s">
        <v>745</v>
      </c>
    </row>
    <row r="158" spans="1:8" x14ac:dyDescent="0.3">
      <c r="A158" s="7" t="s">
        <v>1037</v>
      </c>
      <c r="B158" s="7" t="s">
        <v>48</v>
      </c>
      <c r="C158" s="7" t="s">
        <v>780</v>
      </c>
      <c r="D158" s="7" t="s">
        <v>35</v>
      </c>
      <c r="E158" s="7" t="s">
        <v>891</v>
      </c>
      <c r="F158" s="8">
        <v>45748</v>
      </c>
      <c r="G158" s="9">
        <v>100000</v>
      </c>
      <c r="H158" s="7" t="s">
        <v>745</v>
      </c>
    </row>
    <row r="159" spans="1:8" x14ac:dyDescent="0.3">
      <c r="A159" s="7" t="s">
        <v>1038</v>
      </c>
      <c r="B159" s="7" t="s">
        <v>206</v>
      </c>
      <c r="C159" s="7" t="s">
        <v>780</v>
      </c>
      <c r="D159" s="7" t="s">
        <v>16</v>
      </c>
      <c r="E159" s="7" t="s">
        <v>819</v>
      </c>
      <c r="F159" s="8">
        <v>43862</v>
      </c>
      <c r="G159" s="9">
        <v>25000</v>
      </c>
      <c r="H159" s="7" t="s">
        <v>745</v>
      </c>
    </row>
    <row r="160" spans="1:8" x14ac:dyDescent="0.3">
      <c r="A160" s="7" t="s">
        <v>1039</v>
      </c>
      <c r="B160" s="7" t="s">
        <v>141</v>
      </c>
      <c r="C160" s="7" t="s">
        <v>763</v>
      </c>
      <c r="D160" s="7" t="s">
        <v>20</v>
      </c>
      <c r="E160" s="7" t="s">
        <v>783</v>
      </c>
      <c r="F160" s="8">
        <v>43252</v>
      </c>
      <c r="G160" s="9">
        <v>400000</v>
      </c>
      <c r="H160" s="7" t="s">
        <v>745</v>
      </c>
    </row>
    <row r="161" spans="1:8" x14ac:dyDescent="0.3">
      <c r="A161" s="7" t="s">
        <v>1040</v>
      </c>
      <c r="B161" s="7" t="s">
        <v>1041</v>
      </c>
      <c r="C161" s="7" t="s">
        <v>747</v>
      </c>
      <c r="D161" s="7" t="s">
        <v>12</v>
      </c>
      <c r="E161" s="7" t="s">
        <v>750</v>
      </c>
      <c r="F161" s="8">
        <v>45323</v>
      </c>
      <c r="G161" s="9">
        <v>400000</v>
      </c>
      <c r="H161" s="7" t="s">
        <v>769</v>
      </c>
    </row>
    <row r="162" spans="1:8" x14ac:dyDescent="0.3">
      <c r="A162" s="7" t="s">
        <v>1042</v>
      </c>
      <c r="B162" s="7" t="s">
        <v>1043</v>
      </c>
      <c r="C162" s="7" t="s">
        <v>757</v>
      </c>
      <c r="D162" s="7" t="s">
        <v>16</v>
      </c>
      <c r="E162" s="7" t="s">
        <v>785</v>
      </c>
      <c r="F162" s="8">
        <v>44105</v>
      </c>
      <c r="G162" s="9">
        <v>50000</v>
      </c>
      <c r="H162" s="7" t="s">
        <v>745</v>
      </c>
    </row>
    <row r="163" spans="1:8" x14ac:dyDescent="0.3">
      <c r="A163" s="7" t="s">
        <v>1044</v>
      </c>
      <c r="B163" s="7" t="s">
        <v>1045</v>
      </c>
      <c r="C163" s="7" t="s">
        <v>757</v>
      </c>
      <c r="D163" s="7" t="s">
        <v>12</v>
      </c>
      <c r="E163" s="7" t="s">
        <v>836</v>
      </c>
      <c r="F163" s="8">
        <v>45931</v>
      </c>
      <c r="G163" s="9">
        <v>400000</v>
      </c>
      <c r="H163" s="7" t="s">
        <v>745</v>
      </c>
    </row>
    <row r="164" spans="1:8" x14ac:dyDescent="0.3">
      <c r="A164" s="7" t="s">
        <v>1046</v>
      </c>
      <c r="B164" s="7" t="s">
        <v>1047</v>
      </c>
      <c r="C164" s="7" t="s">
        <v>776</v>
      </c>
      <c r="D164" s="7" t="s">
        <v>31</v>
      </c>
      <c r="E164" s="7" t="s">
        <v>748</v>
      </c>
      <c r="F164" s="8">
        <v>44927</v>
      </c>
      <c r="G164" s="9">
        <v>150000</v>
      </c>
      <c r="H164" s="7" t="s">
        <v>745</v>
      </c>
    </row>
    <row r="165" spans="1:8" x14ac:dyDescent="0.3">
      <c r="A165" s="7" t="s">
        <v>1048</v>
      </c>
      <c r="B165" s="7" t="s">
        <v>259</v>
      </c>
      <c r="C165" s="7" t="s">
        <v>757</v>
      </c>
      <c r="D165" s="7" t="s">
        <v>12</v>
      </c>
      <c r="E165" s="7" t="s">
        <v>760</v>
      </c>
      <c r="F165" s="8">
        <v>42826</v>
      </c>
      <c r="G165" s="9">
        <v>150000</v>
      </c>
      <c r="H165" s="7" t="s">
        <v>745</v>
      </c>
    </row>
    <row r="166" spans="1:8" x14ac:dyDescent="0.3">
      <c r="A166" s="7" t="s">
        <v>1049</v>
      </c>
      <c r="B166" s="7" t="s">
        <v>1050</v>
      </c>
      <c r="C166" s="7" t="s">
        <v>776</v>
      </c>
      <c r="D166" s="7" t="s">
        <v>12</v>
      </c>
      <c r="E166" s="7" t="s">
        <v>760</v>
      </c>
      <c r="F166" s="8">
        <v>42675</v>
      </c>
      <c r="G166" s="9">
        <v>150000</v>
      </c>
      <c r="H166" s="7" t="s">
        <v>745</v>
      </c>
    </row>
    <row r="167" spans="1:8" x14ac:dyDescent="0.3">
      <c r="A167" s="7" t="s">
        <v>1051</v>
      </c>
      <c r="B167" s="7" t="s">
        <v>1052</v>
      </c>
      <c r="C167" s="7" t="s">
        <v>763</v>
      </c>
      <c r="D167" s="7" t="s">
        <v>35</v>
      </c>
      <c r="E167" s="7" t="s">
        <v>792</v>
      </c>
      <c r="F167" s="8">
        <v>45261</v>
      </c>
      <c r="G167" s="9">
        <v>25000</v>
      </c>
      <c r="H167" s="7" t="s">
        <v>745</v>
      </c>
    </row>
    <row r="168" spans="1:8" x14ac:dyDescent="0.3">
      <c r="A168" s="7" t="s">
        <v>1053</v>
      </c>
      <c r="B168" s="7" t="s">
        <v>1054</v>
      </c>
      <c r="C168" s="7" t="s">
        <v>743</v>
      </c>
      <c r="D168" s="7" t="s">
        <v>16</v>
      </c>
      <c r="E168" s="7" t="s">
        <v>785</v>
      </c>
      <c r="F168" s="8">
        <v>43862</v>
      </c>
      <c r="G168" s="9">
        <v>100000</v>
      </c>
      <c r="H168" s="7" t="s">
        <v>745</v>
      </c>
    </row>
    <row r="169" spans="1:8" x14ac:dyDescent="0.3">
      <c r="A169" s="7" t="s">
        <v>1055</v>
      </c>
      <c r="B169" s="7" t="s">
        <v>1056</v>
      </c>
      <c r="C169" s="7" t="s">
        <v>780</v>
      </c>
      <c r="D169" s="7" t="s">
        <v>12</v>
      </c>
      <c r="E169" s="7" t="s">
        <v>799</v>
      </c>
      <c r="F169" s="8">
        <v>42887</v>
      </c>
      <c r="G169" s="9">
        <v>75000</v>
      </c>
      <c r="H169" s="7" t="s">
        <v>745</v>
      </c>
    </row>
    <row r="170" spans="1:8" x14ac:dyDescent="0.3">
      <c r="A170" s="7" t="s">
        <v>1057</v>
      </c>
      <c r="B170" s="7" t="s">
        <v>1058</v>
      </c>
      <c r="C170" s="7" t="s">
        <v>763</v>
      </c>
      <c r="D170" s="7" t="s">
        <v>16</v>
      </c>
      <c r="E170" s="7" t="s">
        <v>785</v>
      </c>
      <c r="F170" s="8">
        <v>43160</v>
      </c>
      <c r="G170" s="9">
        <v>75000</v>
      </c>
      <c r="H170" s="7" t="s">
        <v>769</v>
      </c>
    </row>
    <row r="171" spans="1:8" x14ac:dyDescent="0.3">
      <c r="A171" s="7" t="s">
        <v>1059</v>
      </c>
      <c r="B171" s="7" t="s">
        <v>120</v>
      </c>
      <c r="C171" s="7" t="s">
        <v>757</v>
      </c>
      <c r="D171" s="7" t="s">
        <v>31</v>
      </c>
      <c r="E171" s="7" t="s">
        <v>850</v>
      </c>
      <c r="F171" s="8">
        <v>44409</v>
      </c>
      <c r="G171" s="9">
        <v>100000</v>
      </c>
      <c r="H171" s="7" t="s">
        <v>745</v>
      </c>
    </row>
    <row r="172" spans="1:8" x14ac:dyDescent="0.3">
      <c r="A172" s="7" t="s">
        <v>1060</v>
      </c>
      <c r="B172" s="7" t="s">
        <v>1061</v>
      </c>
      <c r="C172" s="7" t="s">
        <v>747</v>
      </c>
      <c r="D172" s="7" t="s">
        <v>31</v>
      </c>
      <c r="E172" s="7" t="s">
        <v>866</v>
      </c>
      <c r="F172" s="8">
        <v>44501</v>
      </c>
      <c r="G172" s="9">
        <v>400000</v>
      </c>
      <c r="H172" s="7" t="s">
        <v>745</v>
      </c>
    </row>
    <row r="173" spans="1:8" x14ac:dyDescent="0.3">
      <c r="A173" s="7" t="s">
        <v>1062</v>
      </c>
      <c r="B173" s="7" t="s">
        <v>1063</v>
      </c>
      <c r="C173" s="7" t="s">
        <v>757</v>
      </c>
      <c r="D173" s="7" t="s">
        <v>31</v>
      </c>
      <c r="E173" s="7" t="s">
        <v>902</v>
      </c>
      <c r="F173" s="8">
        <v>44621</v>
      </c>
      <c r="G173" s="9">
        <v>250000</v>
      </c>
      <c r="H173" s="7" t="s">
        <v>745</v>
      </c>
    </row>
    <row r="174" spans="1:8" x14ac:dyDescent="0.3">
      <c r="A174" s="7" t="s">
        <v>1064</v>
      </c>
      <c r="B174" s="7" t="s">
        <v>1065</v>
      </c>
      <c r="C174" s="7" t="s">
        <v>776</v>
      </c>
      <c r="D174" s="7" t="s">
        <v>16</v>
      </c>
      <c r="E174" s="7" t="s">
        <v>764</v>
      </c>
      <c r="F174" s="8">
        <v>42401</v>
      </c>
      <c r="G174" s="9">
        <v>50000</v>
      </c>
      <c r="H174" s="7" t="s">
        <v>745</v>
      </c>
    </row>
    <row r="175" spans="1:8" x14ac:dyDescent="0.3">
      <c r="A175" s="7" t="s">
        <v>1066</v>
      </c>
      <c r="B175" s="7" t="s">
        <v>301</v>
      </c>
      <c r="C175" s="7" t="s">
        <v>743</v>
      </c>
      <c r="D175" s="7" t="s">
        <v>12</v>
      </c>
      <c r="E175" s="7" t="s">
        <v>836</v>
      </c>
      <c r="F175" s="8">
        <v>42430</v>
      </c>
      <c r="G175" s="9">
        <v>100000</v>
      </c>
      <c r="H175" s="7" t="s">
        <v>745</v>
      </c>
    </row>
    <row r="176" spans="1:8" x14ac:dyDescent="0.3">
      <c r="A176" s="7" t="s">
        <v>1067</v>
      </c>
      <c r="B176" s="7" t="s">
        <v>1068</v>
      </c>
      <c r="C176" s="7" t="s">
        <v>743</v>
      </c>
      <c r="D176" s="7" t="s">
        <v>31</v>
      </c>
      <c r="E176" s="7" t="s">
        <v>850</v>
      </c>
      <c r="F176" s="8">
        <v>43191</v>
      </c>
      <c r="G176" s="9">
        <v>100000</v>
      </c>
      <c r="H176" s="7" t="s">
        <v>769</v>
      </c>
    </row>
    <row r="177" spans="1:8" x14ac:dyDescent="0.3">
      <c r="A177" s="7" t="s">
        <v>1069</v>
      </c>
      <c r="B177" s="7" t="s">
        <v>1070</v>
      </c>
      <c r="C177" s="7" t="s">
        <v>776</v>
      </c>
      <c r="D177" s="7" t="s">
        <v>16</v>
      </c>
      <c r="E177" s="7" t="s">
        <v>785</v>
      </c>
      <c r="F177" s="8">
        <v>42370</v>
      </c>
      <c r="G177" s="9">
        <v>75000</v>
      </c>
      <c r="H177" s="7" t="s">
        <v>769</v>
      </c>
    </row>
    <row r="178" spans="1:8" x14ac:dyDescent="0.3">
      <c r="A178" s="7" t="s">
        <v>1071</v>
      </c>
      <c r="B178" s="7" t="s">
        <v>1072</v>
      </c>
      <c r="C178" s="7" t="s">
        <v>747</v>
      </c>
      <c r="D178" s="7" t="s">
        <v>35</v>
      </c>
      <c r="E178" s="7" t="s">
        <v>891</v>
      </c>
      <c r="F178" s="8">
        <v>45717</v>
      </c>
      <c r="G178" s="9">
        <v>75000</v>
      </c>
      <c r="H178" s="7" t="s">
        <v>745</v>
      </c>
    </row>
    <row r="179" spans="1:8" x14ac:dyDescent="0.3">
      <c r="A179" s="7" t="s">
        <v>1073</v>
      </c>
      <c r="B179" s="7" t="s">
        <v>133</v>
      </c>
      <c r="C179" s="7" t="s">
        <v>747</v>
      </c>
      <c r="D179" s="7" t="s">
        <v>20</v>
      </c>
      <c r="E179" s="7" t="s">
        <v>766</v>
      </c>
      <c r="F179" s="8">
        <v>45261</v>
      </c>
      <c r="G179" s="9">
        <v>150000</v>
      </c>
      <c r="H179" s="7" t="s">
        <v>745</v>
      </c>
    </row>
    <row r="180" spans="1:8" x14ac:dyDescent="0.3">
      <c r="A180" s="7" t="s">
        <v>1074</v>
      </c>
      <c r="B180" s="7" t="s">
        <v>1075</v>
      </c>
      <c r="C180" s="7" t="s">
        <v>747</v>
      </c>
      <c r="D180" s="7" t="s">
        <v>16</v>
      </c>
      <c r="E180" s="7" t="s">
        <v>777</v>
      </c>
      <c r="F180" s="8">
        <v>42856</v>
      </c>
      <c r="G180" s="9">
        <v>150000</v>
      </c>
      <c r="H180" s="7" t="s">
        <v>745</v>
      </c>
    </row>
    <row r="181" spans="1:8" x14ac:dyDescent="0.3">
      <c r="A181" s="7" t="s">
        <v>1076</v>
      </c>
      <c r="B181" s="7" t="s">
        <v>1077</v>
      </c>
      <c r="C181" s="7" t="s">
        <v>776</v>
      </c>
      <c r="D181" s="7" t="s">
        <v>12</v>
      </c>
      <c r="E181" s="7" t="s">
        <v>836</v>
      </c>
      <c r="F181" s="8">
        <v>43344</v>
      </c>
      <c r="G181" s="9">
        <v>50000</v>
      </c>
      <c r="H181" s="7" t="s">
        <v>745</v>
      </c>
    </row>
    <row r="182" spans="1:8" x14ac:dyDescent="0.3">
      <c r="A182" s="7" t="s">
        <v>1078</v>
      </c>
      <c r="B182" s="7" t="s">
        <v>442</v>
      </c>
      <c r="C182" s="7" t="s">
        <v>747</v>
      </c>
      <c r="D182" s="7" t="s">
        <v>20</v>
      </c>
      <c r="E182" s="7" t="s">
        <v>783</v>
      </c>
      <c r="F182" s="8">
        <v>43831</v>
      </c>
      <c r="G182" s="9">
        <v>150000</v>
      </c>
      <c r="H182" s="7" t="s">
        <v>745</v>
      </c>
    </row>
    <row r="183" spans="1:8" x14ac:dyDescent="0.3">
      <c r="A183" s="7" t="s">
        <v>1079</v>
      </c>
      <c r="B183" s="7" t="s">
        <v>1080</v>
      </c>
      <c r="C183" s="7" t="s">
        <v>743</v>
      </c>
      <c r="D183" s="7" t="s">
        <v>16</v>
      </c>
      <c r="E183" s="7" t="s">
        <v>839</v>
      </c>
      <c r="F183" s="8">
        <v>43922</v>
      </c>
      <c r="G183" s="9">
        <v>50000</v>
      </c>
      <c r="H183" s="7" t="s">
        <v>769</v>
      </c>
    </row>
    <row r="184" spans="1:8" x14ac:dyDescent="0.3">
      <c r="A184" s="7" t="s">
        <v>1081</v>
      </c>
      <c r="B184" s="7" t="s">
        <v>1082</v>
      </c>
      <c r="C184" s="7" t="s">
        <v>776</v>
      </c>
      <c r="D184" s="7" t="s">
        <v>31</v>
      </c>
      <c r="E184" s="7" t="s">
        <v>748</v>
      </c>
      <c r="F184" s="8">
        <v>43800</v>
      </c>
      <c r="G184" s="9">
        <v>400000</v>
      </c>
      <c r="H184" s="7" t="s">
        <v>745</v>
      </c>
    </row>
    <row r="185" spans="1:8" x14ac:dyDescent="0.3">
      <c r="A185" s="7" t="s">
        <v>1083</v>
      </c>
      <c r="B185" s="7" t="s">
        <v>279</v>
      </c>
      <c r="C185" s="7" t="s">
        <v>743</v>
      </c>
      <c r="D185" s="7" t="s">
        <v>12</v>
      </c>
      <c r="E185" s="7" t="s">
        <v>799</v>
      </c>
      <c r="F185" s="8">
        <v>43617</v>
      </c>
      <c r="G185" s="9">
        <v>50000</v>
      </c>
      <c r="H185" s="7" t="s">
        <v>769</v>
      </c>
    </row>
    <row r="186" spans="1:8" x14ac:dyDescent="0.3">
      <c r="A186" s="7" t="s">
        <v>1084</v>
      </c>
      <c r="B186" s="7" t="s">
        <v>1085</v>
      </c>
      <c r="C186" s="7" t="s">
        <v>743</v>
      </c>
      <c r="D186" s="7" t="s">
        <v>16</v>
      </c>
      <c r="E186" s="7" t="s">
        <v>777</v>
      </c>
      <c r="F186" s="8">
        <v>45108</v>
      </c>
      <c r="G186" s="9">
        <v>150000</v>
      </c>
      <c r="H186" s="7" t="s">
        <v>745</v>
      </c>
    </row>
    <row r="187" spans="1:8" x14ac:dyDescent="0.3">
      <c r="A187" s="7" t="s">
        <v>1086</v>
      </c>
      <c r="B187" s="7" t="s">
        <v>1087</v>
      </c>
      <c r="C187" s="7" t="s">
        <v>747</v>
      </c>
      <c r="D187" s="7" t="s">
        <v>20</v>
      </c>
      <c r="E187" s="7" t="s">
        <v>758</v>
      </c>
      <c r="F187" s="8">
        <v>44682</v>
      </c>
      <c r="G187" s="9">
        <v>150000</v>
      </c>
      <c r="H187" s="7" t="s">
        <v>745</v>
      </c>
    </row>
    <row r="188" spans="1:8" x14ac:dyDescent="0.3">
      <c r="A188" s="7" t="s">
        <v>1088</v>
      </c>
      <c r="B188" s="7" t="s">
        <v>1089</v>
      </c>
      <c r="C188" s="7" t="s">
        <v>743</v>
      </c>
      <c r="D188" s="7" t="s">
        <v>12</v>
      </c>
      <c r="E188" s="7" t="s">
        <v>824</v>
      </c>
      <c r="F188" s="8">
        <v>43586</v>
      </c>
      <c r="G188" s="9">
        <v>250000</v>
      </c>
      <c r="H188" s="7" t="s">
        <v>745</v>
      </c>
    </row>
    <row r="189" spans="1:8" x14ac:dyDescent="0.3">
      <c r="A189" s="7" t="s">
        <v>1090</v>
      </c>
      <c r="B189" s="7" t="s">
        <v>213</v>
      </c>
      <c r="C189" s="7" t="s">
        <v>763</v>
      </c>
      <c r="D189" s="7" t="s">
        <v>12</v>
      </c>
      <c r="E189" s="7" t="s">
        <v>760</v>
      </c>
      <c r="F189" s="8">
        <v>44470</v>
      </c>
      <c r="G189" s="9">
        <v>100000</v>
      </c>
      <c r="H189" s="7" t="s">
        <v>754</v>
      </c>
    </row>
    <row r="190" spans="1:8" x14ac:dyDescent="0.3">
      <c r="A190" s="7" t="s">
        <v>1091</v>
      </c>
      <c r="B190" s="7" t="s">
        <v>1092</v>
      </c>
      <c r="C190" s="7" t="s">
        <v>763</v>
      </c>
      <c r="D190" s="7" t="s">
        <v>16</v>
      </c>
      <c r="E190" s="7" t="s">
        <v>785</v>
      </c>
      <c r="F190" s="8">
        <v>45536</v>
      </c>
      <c r="G190" s="9">
        <v>100000</v>
      </c>
      <c r="H190" s="7" t="s">
        <v>745</v>
      </c>
    </row>
    <row r="191" spans="1:8" x14ac:dyDescent="0.3">
      <c r="A191" s="7" t="s">
        <v>1093</v>
      </c>
      <c r="B191" s="7" t="s">
        <v>144</v>
      </c>
      <c r="C191" s="7" t="s">
        <v>743</v>
      </c>
      <c r="D191" s="7" t="s">
        <v>12</v>
      </c>
      <c r="E191" s="7" t="s">
        <v>750</v>
      </c>
      <c r="F191" s="8">
        <v>44105</v>
      </c>
      <c r="G191" s="9">
        <v>250000</v>
      </c>
      <c r="H191" s="7" t="s">
        <v>745</v>
      </c>
    </row>
    <row r="192" spans="1:8" x14ac:dyDescent="0.3">
      <c r="A192" s="7" t="s">
        <v>1094</v>
      </c>
      <c r="B192" s="7" t="s">
        <v>1095</v>
      </c>
      <c r="C192" s="7" t="s">
        <v>747</v>
      </c>
      <c r="D192" s="7" t="s">
        <v>12</v>
      </c>
      <c r="E192" s="7" t="s">
        <v>836</v>
      </c>
      <c r="F192" s="8">
        <v>42005</v>
      </c>
      <c r="G192" s="9">
        <v>50000</v>
      </c>
      <c r="H192" s="7" t="s">
        <v>745</v>
      </c>
    </row>
    <row r="193" spans="1:8" x14ac:dyDescent="0.3">
      <c r="A193" s="7" t="s">
        <v>1096</v>
      </c>
      <c r="B193" s="7" t="s">
        <v>1097</v>
      </c>
      <c r="C193" s="7" t="s">
        <v>747</v>
      </c>
      <c r="D193" s="7" t="s">
        <v>16</v>
      </c>
      <c r="E193" s="7" t="s">
        <v>785</v>
      </c>
      <c r="F193" s="8">
        <v>42856</v>
      </c>
      <c r="G193" s="9">
        <v>100000</v>
      </c>
      <c r="H193" s="7" t="s">
        <v>745</v>
      </c>
    </row>
    <row r="194" spans="1:8" x14ac:dyDescent="0.3">
      <c r="A194" s="7" t="s">
        <v>1098</v>
      </c>
      <c r="B194" s="7" t="s">
        <v>1099</v>
      </c>
      <c r="C194" s="7" t="s">
        <v>757</v>
      </c>
      <c r="D194" s="7" t="s">
        <v>31</v>
      </c>
      <c r="E194" s="7" t="s">
        <v>902</v>
      </c>
      <c r="F194" s="8">
        <v>45901</v>
      </c>
      <c r="G194" s="9">
        <v>75000</v>
      </c>
      <c r="H194" s="7" t="s">
        <v>745</v>
      </c>
    </row>
    <row r="195" spans="1:8" x14ac:dyDescent="0.3">
      <c r="A195" s="7" t="s">
        <v>1100</v>
      </c>
      <c r="B195" s="7" t="s">
        <v>1101</v>
      </c>
      <c r="C195" s="7" t="s">
        <v>780</v>
      </c>
      <c r="D195" s="7" t="s">
        <v>16</v>
      </c>
      <c r="E195" s="7" t="s">
        <v>785</v>
      </c>
      <c r="F195" s="8">
        <v>45839</v>
      </c>
      <c r="G195" s="9">
        <v>150000</v>
      </c>
      <c r="H195" s="7" t="s">
        <v>769</v>
      </c>
    </row>
    <row r="196" spans="1:8" x14ac:dyDescent="0.3">
      <c r="A196" s="7" t="s">
        <v>1102</v>
      </c>
      <c r="B196" s="7" t="s">
        <v>230</v>
      </c>
      <c r="C196" s="7" t="s">
        <v>747</v>
      </c>
      <c r="D196" s="7" t="s">
        <v>12</v>
      </c>
      <c r="E196" s="7" t="s">
        <v>799</v>
      </c>
      <c r="F196" s="8">
        <v>45717</v>
      </c>
      <c r="G196" s="9">
        <v>400000</v>
      </c>
      <c r="H196" s="7" t="s">
        <v>745</v>
      </c>
    </row>
    <row r="197" spans="1:8" x14ac:dyDescent="0.3">
      <c r="A197" s="7" t="s">
        <v>1103</v>
      </c>
      <c r="B197" s="7" t="s">
        <v>1104</v>
      </c>
      <c r="C197" s="7" t="s">
        <v>780</v>
      </c>
      <c r="D197" s="7" t="s">
        <v>12</v>
      </c>
      <c r="E197" s="7" t="s">
        <v>824</v>
      </c>
      <c r="F197" s="8">
        <v>45809</v>
      </c>
      <c r="G197" s="9">
        <v>25000</v>
      </c>
      <c r="H197" s="7" t="s">
        <v>745</v>
      </c>
    </row>
    <row r="198" spans="1:8" x14ac:dyDescent="0.3">
      <c r="A198" s="7" t="s">
        <v>1105</v>
      </c>
      <c r="B198" s="7" t="s">
        <v>1106</v>
      </c>
      <c r="C198" s="7" t="s">
        <v>776</v>
      </c>
      <c r="D198" s="7" t="s">
        <v>35</v>
      </c>
      <c r="E198" s="7" t="s">
        <v>771</v>
      </c>
      <c r="F198" s="8">
        <v>45413</v>
      </c>
      <c r="G198" s="9">
        <v>250000</v>
      </c>
      <c r="H198" s="7" t="s">
        <v>745</v>
      </c>
    </row>
    <row r="199" spans="1:8" x14ac:dyDescent="0.3">
      <c r="A199" s="7" t="s">
        <v>1107</v>
      </c>
      <c r="B199" s="7" t="s">
        <v>1108</v>
      </c>
      <c r="C199" s="7" t="s">
        <v>757</v>
      </c>
      <c r="D199" s="7" t="s">
        <v>35</v>
      </c>
      <c r="E199" s="7" t="s">
        <v>891</v>
      </c>
      <c r="F199" s="8">
        <v>42005</v>
      </c>
      <c r="G199" s="9">
        <v>150000</v>
      </c>
      <c r="H199" s="7" t="s">
        <v>769</v>
      </c>
    </row>
    <row r="200" spans="1:8" x14ac:dyDescent="0.3">
      <c r="A200" s="7" t="s">
        <v>1109</v>
      </c>
      <c r="B200" s="7" t="s">
        <v>1110</v>
      </c>
      <c r="C200" s="7" t="s">
        <v>757</v>
      </c>
      <c r="D200" s="7" t="s">
        <v>16</v>
      </c>
      <c r="E200" s="7" t="s">
        <v>777</v>
      </c>
      <c r="F200" s="8">
        <v>42826</v>
      </c>
      <c r="G200" s="9">
        <v>25000</v>
      </c>
      <c r="H200" s="7" t="s">
        <v>745</v>
      </c>
    </row>
    <row r="201" spans="1:8" x14ac:dyDescent="0.3">
      <c r="A201" s="7" t="s">
        <v>1111</v>
      </c>
      <c r="B201" s="7" t="s">
        <v>1112</v>
      </c>
      <c r="C201" s="7" t="s">
        <v>747</v>
      </c>
      <c r="D201" s="7" t="s">
        <v>31</v>
      </c>
      <c r="E201" s="7" t="s">
        <v>866</v>
      </c>
      <c r="F201" s="8">
        <v>42917</v>
      </c>
      <c r="G201" s="9">
        <v>50000</v>
      </c>
      <c r="H201" s="7" t="s">
        <v>745</v>
      </c>
    </row>
    <row r="202" spans="1:8" x14ac:dyDescent="0.3">
      <c r="A202" s="7" t="s">
        <v>1113</v>
      </c>
      <c r="B202" s="7" t="s">
        <v>1114</v>
      </c>
      <c r="C202" s="7" t="s">
        <v>757</v>
      </c>
      <c r="D202" s="7" t="s">
        <v>16</v>
      </c>
      <c r="E202" s="7" t="s">
        <v>785</v>
      </c>
      <c r="F202" s="8">
        <v>43466</v>
      </c>
      <c r="G202" s="9">
        <v>400000</v>
      </c>
      <c r="H202" s="7" t="s">
        <v>745</v>
      </c>
    </row>
    <row r="203" spans="1:8" x14ac:dyDescent="0.3">
      <c r="A203" s="7" t="s">
        <v>1115</v>
      </c>
      <c r="B203" s="7" t="s">
        <v>592</v>
      </c>
      <c r="C203" s="7" t="s">
        <v>776</v>
      </c>
      <c r="D203" s="7" t="s">
        <v>16</v>
      </c>
      <c r="E203" s="7" t="s">
        <v>839</v>
      </c>
      <c r="F203" s="8">
        <v>42767</v>
      </c>
      <c r="G203" s="9">
        <v>250000</v>
      </c>
      <c r="H203" s="7" t="s">
        <v>745</v>
      </c>
    </row>
    <row r="204" spans="1:8" x14ac:dyDescent="0.3">
      <c r="A204" s="7" t="s">
        <v>1116</v>
      </c>
      <c r="B204" s="7" t="s">
        <v>1117</v>
      </c>
      <c r="C204" s="7" t="s">
        <v>747</v>
      </c>
      <c r="D204" s="7" t="s">
        <v>12</v>
      </c>
      <c r="E204" s="7" t="s">
        <v>836</v>
      </c>
      <c r="F204" s="8">
        <v>42856</v>
      </c>
      <c r="G204" s="9">
        <v>100000</v>
      </c>
      <c r="H204" s="7" t="s">
        <v>769</v>
      </c>
    </row>
    <row r="205" spans="1:8" x14ac:dyDescent="0.3">
      <c r="A205" s="7" t="s">
        <v>1118</v>
      </c>
      <c r="B205" s="7" t="s">
        <v>488</v>
      </c>
      <c r="C205" s="7" t="s">
        <v>763</v>
      </c>
      <c r="D205" s="7" t="s">
        <v>31</v>
      </c>
      <c r="E205" s="7" t="s">
        <v>902</v>
      </c>
      <c r="F205" s="8">
        <v>42522</v>
      </c>
      <c r="G205" s="9">
        <v>100000</v>
      </c>
      <c r="H205" s="7" t="s">
        <v>745</v>
      </c>
    </row>
    <row r="206" spans="1:8" x14ac:dyDescent="0.3">
      <c r="A206" s="7" t="s">
        <v>1119</v>
      </c>
      <c r="B206" s="7" t="s">
        <v>1120</v>
      </c>
      <c r="C206" s="7" t="s">
        <v>780</v>
      </c>
      <c r="D206" s="7" t="s">
        <v>20</v>
      </c>
      <c r="E206" s="7" t="s">
        <v>753</v>
      </c>
      <c r="F206" s="8">
        <v>44805</v>
      </c>
      <c r="G206" s="9">
        <v>100000</v>
      </c>
      <c r="H206" s="7" t="s">
        <v>745</v>
      </c>
    </row>
    <row r="207" spans="1:8" x14ac:dyDescent="0.3">
      <c r="A207" s="7" t="s">
        <v>1121</v>
      </c>
      <c r="B207" s="7" t="s">
        <v>1122</v>
      </c>
      <c r="C207" s="7" t="s">
        <v>763</v>
      </c>
      <c r="D207" s="7" t="s">
        <v>12</v>
      </c>
      <c r="E207" s="7" t="s">
        <v>799</v>
      </c>
      <c r="F207" s="8">
        <v>45231</v>
      </c>
      <c r="G207" s="9">
        <v>50000</v>
      </c>
      <c r="H207" s="7" t="s">
        <v>745</v>
      </c>
    </row>
    <row r="208" spans="1:8" x14ac:dyDescent="0.3">
      <c r="A208" s="7" t="s">
        <v>1123</v>
      </c>
      <c r="B208" s="7" t="s">
        <v>220</v>
      </c>
      <c r="C208" s="7" t="s">
        <v>780</v>
      </c>
      <c r="D208" s="7" t="s">
        <v>31</v>
      </c>
      <c r="E208" s="7" t="s">
        <v>866</v>
      </c>
      <c r="F208" s="8">
        <v>42614</v>
      </c>
      <c r="G208" s="9">
        <v>50000</v>
      </c>
      <c r="H208" s="7" t="s">
        <v>745</v>
      </c>
    </row>
    <row r="209" spans="1:8" x14ac:dyDescent="0.3">
      <c r="A209" s="7" t="s">
        <v>1124</v>
      </c>
      <c r="B209" s="7" t="s">
        <v>158</v>
      </c>
      <c r="C209" s="7" t="s">
        <v>776</v>
      </c>
      <c r="D209" s="7" t="s">
        <v>16</v>
      </c>
      <c r="E209" s="7" t="s">
        <v>819</v>
      </c>
      <c r="F209" s="8">
        <v>44013</v>
      </c>
      <c r="G209" s="9">
        <v>250000</v>
      </c>
      <c r="H209" s="7" t="s">
        <v>769</v>
      </c>
    </row>
    <row r="210" spans="1:8" x14ac:dyDescent="0.3">
      <c r="A210" s="7" t="s">
        <v>1125</v>
      </c>
      <c r="B210" s="7" t="s">
        <v>222</v>
      </c>
      <c r="C210" s="7" t="s">
        <v>743</v>
      </c>
      <c r="D210" s="7" t="s">
        <v>35</v>
      </c>
      <c r="E210" s="7" t="s">
        <v>771</v>
      </c>
      <c r="F210" s="8">
        <v>43647</v>
      </c>
      <c r="G210" s="9">
        <v>50000</v>
      </c>
      <c r="H210" s="7" t="s">
        <v>745</v>
      </c>
    </row>
    <row r="211" spans="1:8" x14ac:dyDescent="0.3">
      <c r="A211" s="7" t="s">
        <v>1126</v>
      </c>
      <c r="B211" s="7" t="s">
        <v>1127</v>
      </c>
      <c r="C211" s="7" t="s">
        <v>776</v>
      </c>
      <c r="D211" s="7" t="s">
        <v>20</v>
      </c>
      <c r="E211" s="7" t="s">
        <v>766</v>
      </c>
      <c r="F211" s="8">
        <v>45597</v>
      </c>
      <c r="G211" s="9">
        <v>50000</v>
      </c>
      <c r="H211" s="7" t="s">
        <v>769</v>
      </c>
    </row>
    <row r="212" spans="1:8" x14ac:dyDescent="0.3">
      <c r="A212" s="7" t="s">
        <v>1128</v>
      </c>
      <c r="B212" s="7" t="s">
        <v>1129</v>
      </c>
      <c r="C212" s="7" t="s">
        <v>747</v>
      </c>
      <c r="D212" s="7" t="s">
        <v>12</v>
      </c>
      <c r="E212" s="7" t="s">
        <v>799</v>
      </c>
      <c r="F212" s="8">
        <v>43313</v>
      </c>
      <c r="G212" s="9">
        <v>100000</v>
      </c>
      <c r="H212" s="7" t="s">
        <v>745</v>
      </c>
    </row>
    <row r="213" spans="1:8" x14ac:dyDescent="0.3">
      <c r="A213" s="7" t="s">
        <v>1130</v>
      </c>
      <c r="B213" s="7" t="s">
        <v>1131</v>
      </c>
      <c r="C213" s="7" t="s">
        <v>743</v>
      </c>
      <c r="D213" s="7" t="s">
        <v>16</v>
      </c>
      <c r="E213" s="7" t="s">
        <v>785</v>
      </c>
      <c r="F213" s="8">
        <v>43435</v>
      </c>
      <c r="G213" s="9">
        <v>25000</v>
      </c>
      <c r="H213" s="7" t="s">
        <v>745</v>
      </c>
    </row>
    <row r="214" spans="1:8" x14ac:dyDescent="0.3">
      <c r="A214" s="7" t="s">
        <v>1132</v>
      </c>
      <c r="B214" s="7" t="s">
        <v>1133</v>
      </c>
      <c r="C214" s="7" t="s">
        <v>747</v>
      </c>
      <c r="D214" s="7" t="s">
        <v>16</v>
      </c>
      <c r="E214" s="7" t="s">
        <v>777</v>
      </c>
      <c r="F214" s="8">
        <v>45566</v>
      </c>
      <c r="G214" s="9">
        <v>150000</v>
      </c>
      <c r="H214" s="7" t="s">
        <v>745</v>
      </c>
    </row>
    <row r="215" spans="1:8" x14ac:dyDescent="0.3">
      <c r="A215" s="7" t="s">
        <v>1134</v>
      </c>
      <c r="B215" s="7" t="s">
        <v>155</v>
      </c>
      <c r="C215" s="7" t="s">
        <v>743</v>
      </c>
      <c r="D215" s="7" t="s">
        <v>31</v>
      </c>
      <c r="E215" s="7" t="s">
        <v>850</v>
      </c>
      <c r="F215" s="8">
        <v>43678</v>
      </c>
      <c r="G215" s="9">
        <v>150000</v>
      </c>
      <c r="H215" s="7" t="s">
        <v>754</v>
      </c>
    </row>
    <row r="216" spans="1:8" x14ac:dyDescent="0.3">
      <c r="A216" s="7" t="s">
        <v>1135</v>
      </c>
      <c r="B216" s="7" t="s">
        <v>1136</v>
      </c>
      <c r="C216" s="7" t="s">
        <v>776</v>
      </c>
      <c r="D216" s="7" t="s">
        <v>20</v>
      </c>
      <c r="E216" s="7" t="s">
        <v>783</v>
      </c>
      <c r="F216" s="8">
        <v>44075</v>
      </c>
      <c r="G216" s="9">
        <v>25000</v>
      </c>
      <c r="H216" s="7" t="s">
        <v>754</v>
      </c>
    </row>
    <row r="217" spans="1:8" x14ac:dyDescent="0.3">
      <c r="A217" s="7" t="s">
        <v>1137</v>
      </c>
      <c r="B217" s="7" t="s">
        <v>1138</v>
      </c>
      <c r="C217" s="7" t="s">
        <v>780</v>
      </c>
      <c r="D217" s="7" t="s">
        <v>20</v>
      </c>
      <c r="E217" s="7" t="s">
        <v>766</v>
      </c>
      <c r="F217" s="8">
        <v>45839</v>
      </c>
      <c r="G217" s="9">
        <v>100000</v>
      </c>
      <c r="H217" s="7" t="s">
        <v>745</v>
      </c>
    </row>
    <row r="218" spans="1:8" x14ac:dyDescent="0.3">
      <c r="A218" s="7" t="s">
        <v>1139</v>
      </c>
      <c r="B218" s="7" t="s">
        <v>1140</v>
      </c>
      <c r="C218" s="7" t="s">
        <v>776</v>
      </c>
      <c r="D218" s="7" t="s">
        <v>16</v>
      </c>
      <c r="E218" s="7" t="s">
        <v>819</v>
      </c>
      <c r="F218" s="8">
        <v>43922</v>
      </c>
      <c r="G218" s="9">
        <v>25000</v>
      </c>
      <c r="H218" s="7" t="s">
        <v>745</v>
      </c>
    </row>
    <row r="219" spans="1:8" x14ac:dyDescent="0.3">
      <c r="A219" s="7" t="s">
        <v>1141</v>
      </c>
      <c r="B219" s="7" t="s">
        <v>1142</v>
      </c>
      <c r="C219" s="7" t="s">
        <v>757</v>
      </c>
      <c r="D219" s="7" t="s">
        <v>35</v>
      </c>
      <c r="E219" s="7" t="s">
        <v>771</v>
      </c>
      <c r="F219" s="8">
        <v>42186</v>
      </c>
      <c r="G219" s="9">
        <v>250000</v>
      </c>
      <c r="H219" s="7" t="s">
        <v>745</v>
      </c>
    </row>
    <row r="220" spans="1:8" x14ac:dyDescent="0.3">
      <c r="A220" s="7" t="s">
        <v>1143</v>
      </c>
      <c r="B220" s="7" t="s">
        <v>1144</v>
      </c>
      <c r="C220" s="7" t="s">
        <v>743</v>
      </c>
      <c r="D220" s="7" t="s">
        <v>31</v>
      </c>
      <c r="E220" s="7" t="s">
        <v>850</v>
      </c>
      <c r="F220" s="8">
        <v>45108</v>
      </c>
      <c r="G220" s="9">
        <v>50000</v>
      </c>
      <c r="H220" s="7" t="s">
        <v>769</v>
      </c>
    </row>
    <row r="221" spans="1:8" x14ac:dyDescent="0.3">
      <c r="A221" s="7" t="s">
        <v>1145</v>
      </c>
      <c r="B221" s="7" t="s">
        <v>546</v>
      </c>
      <c r="C221" s="7" t="s">
        <v>763</v>
      </c>
      <c r="D221" s="7" t="s">
        <v>16</v>
      </c>
      <c r="E221" s="7" t="s">
        <v>777</v>
      </c>
      <c r="F221" s="8">
        <v>45536</v>
      </c>
      <c r="G221" s="9">
        <v>250000</v>
      </c>
      <c r="H221" s="7" t="s">
        <v>754</v>
      </c>
    </row>
    <row r="222" spans="1:8" x14ac:dyDescent="0.3">
      <c r="A222" s="7" t="s">
        <v>1146</v>
      </c>
      <c r="B222" s="7" t="s">
        <v>1147</v>
      </c>
      <c r="C222" s="7" t="s">
        <v>776</v>
      </c>
      <c r="D222" s="7" t="s">
        <v>20</v>
      </c>
      <c r="E222" s="7" t="s">
        <v>783</v>
      </c>
      <c r="F222" s="8">
        <v>43191</v>
      </c>
      <c r="G222" s="9">
        <v>400000</v>
      </c>
      <c r="H222" s="7" t="s">
        <v>745</v>
      </c>
    </row>
    <row r="223" spans="1:8" x14ac:dyDescent="0.3">
      <c r="A223" s="7" t="s">
        <v>1148</v>
      </c>
      <c r="B223" s="7" t="s">
        <v>1149</v>
      </c>
      <c r="C223" s="7" t="s">
        <v>776</v>
      </c>
      <c r="D223" s="7" t="s">
        <v>20</v>
      </c>
      <c r="E223" s="7" t="s">
        <v>783</v>
      </c>
      <c r="F223" s="8">
        <v>45931</v>
      </c>
      <c r="G223" s="9">
        <v>400000</v>
      </c>
      <c r="H223" s="7" t="s">
        <v>754</v>
      </c>
    </row>
    <row r="224" spans="1:8" x14ac:dyDescent="0.3">
      <c r="A224" s="7" t="s">
        <v>1150</v>
      </c>
      <c r="B224" s="7" t="s">
        <v>1151</v>
      </c>
      <c r="C224" s="7" t="s">
        <v>743</v>
      </c>
      <c r="D224" s="7" t="s">
        <v>35</v>
      </c>
      <c r="E224" s="7" t="s">
        <v>795</v>
      </c>
      <c r="F224" s="8">
        <v>45352</v>
      </c>
      <c r="G224" s="9">
        <v>100000</v>
      </c>
      <c r="H224" s="7" t="s">
        <v>745</v>
      </c>
    </row>
    <row r="225" spans="1:8" x14ac:dyDescent="0.3">
      <c r="A225" s="7" t="s">
        <v>1152</v>
      </c>
      <c r="B225" s="7" t="s">
        <v>83</v>
      </c>
      <c r="C225" s="7" t="s">
        <v>763</v>
      </c>
      <c r="D225" s="7" t="s">
        <v>35</v>
      </c>
      <c r="E225" s="7" t="s">
        <v>771</v>
      </c>
      <c r="F225" s="8">
        <v>43374</v>
      </c>
      <c r="G225" s="9">
        <v>150000</v>
      </c>
      <c r="H225" s="7" t="s">
        <v>745</v>
      </c>
    </row>
    <row r="226" spans="1:8" x14ac:dyDescent="0.3">
      <c r="A226" s="7" t="s">
        <v>1153</v>
      </c>
      <c r="B226" s="7" t="s">
        <v>1154</v>
      </c>
      <c r="C226" s="7" t="s">
        <v>747</v>
      </c>
      <c r="D226" s="7" t="s">
        <v>16</v>
      </c>
      <c r="E226" s="7" t="s">
        <v>777</v>
      </c>
      <c r="F226" s="8">
        <v>44136</v>
      </c>
      <c r="G226" s="9">
        <v>100000</v>
      </c>
      <c r="H226" s="7" t="s">
        <v>745</v>
      </c>
    </row>
    <row r="227" spans="1:8" x14ac:dyDescent="0.3">
      <c r="A227" s="7" t="s">
        <v>1155</v>
      </c>
      <c r="B227" s="7" t="s">
        <v>116</v>
      </c>
      <c r="C227" s="7" t="s">
        <v>743</v>
      </c>
      <c r="D227" s="7" t="s">
        <v>20</v>
      </c>
      <c r="E227" s="7" t="s">
        <v>753</v>
      </c>
      <c r="F227" s="8">
        <v>43132</v>
      </c>
      <c r="G227" s="9">
        <v>150000</v>
      </c>
      <c r="H227" s="7" t="s">
        <v>745</v>
      </c>
    </row>
    <row r="228" spans="1:8" x14ac:dyDescent="0.3">
      <c r="A228" s="7" t="s">
        <v>1156</v>
      </c>
      <c r="B228" s="7" t="s">
        <v>1157</v>
      </c>
      <c r="C228" s="7" t="s">
        <v>757</v>
      </c>
      <c r="D228" s="7" t="s">
        <v>35</v>
      </c>
      <c r="E228" s="7" t="s">
        <v>795</v>
      </c>
      <c r="F228" s="8">
        <v>42064</v>
      </c>
      <c r="G228" s="9">
        <v>50000</v>
      </c>
      <c r="H228" s="7" t="s">
        <v>754</v>
      </c>
    </row>
    <row r="229" spans="1:8" x14ac:dyDescent="0.3">
      <c r="A229" s="7" t="s">
        <v>1158</v>
      </c>
      <c r="B229" s="7" t="s">
        <v>74</v>
      </c>
      <c r="C229" s="7" t="s">
        <v>747</v>
      </c>
      <c r="D229" s="7" t="s">
        <v>16</v>
      </c>
      <c r="E229" s="7" t="s">
        <v>764</v>
      </c>
      <c r="F229" s="8">
        <v>42917</v>
      </c>
      <c r="G229" s="9">
        <v>75000</v>
      </c>
      <c r="H229" s="7" t="s">
        <v>745</v>
      </c>
    </row>
    <row r="230" spans="1:8" x14ac:dyDescent="0.3">
      <c r="A230" s="7" t="s">
        <v>1159</v>
      </c>
      <c r="B230" s="7" t="s">
        <v>1160</v>
      </c>
      <c r="C230" s="7" t="s">
        <v>743</v>
      </c>
      <c r="D230" s="7" t="s">
        <v>20</v>
      </c>
      <c r="E230" s="7" t="s">
        <v>744</v>
      </c>
      <c r="F230" s="8">
        <v>45689</v>
      </c>
      <c r="G230" s="9">
        <v>250000</v>
      </c>
      <c r="H230" s="7" t="s">
        <v>745</v>
      </c>
    </row>
    <row r="231" spans="1:8" x14ac:dyDescent="0.3">
      <c r="A231" s="7" t="s">
        <v>1161</v>
      </c>
      <c r="B231" s="7" t="s">
        <v>1162</v>
      </c>
      <c r="C231" s="7" t="s">
        <v>780</v>
      </c>
      <c r="D231" s="7" t="s">
        <v>16</v>
      </c>
      <c r="E231" s="7" t="s">
        <v>819</v>
      </c>
      <c r="F231" s="8">
        <v>43678</v>
      </c>
      <c r="G231" s="9">
        <v>250000</v>
      </c>
      <c r="H231" s="7" t="s">
        <v>769</v>
      </c>
    </row>
    <row r="232" spans="1:8" x14ac:dyDescent="0.3">
      <c r="A232" s="7" t="s">
        <v>1163</v>
      </c>
      <c r="B232" s="7" t="s">
        <v>347</v>
      </c>
      <c r="C232" s="7" t="s">
        <v>776</v>
      </c>
      <c r="D232" s="7" t="s">
        <v>35</v>
      </c>
      <c r="E232" s="7" t="s">
        <v>792</v>
      </c>
      <c r="F232" s="8">
        <v>42583</v>
      </c>
      <c r="G232" s="9">
        <v>100000</v>
      </c>
      <c r="H232" s="7" t="s">
        <v>745</v>
      </c>
    </row>
    <row r="233" spans="1:8" x14ac:dyDescent="0.3">
      <c r="A233" s="7" t="s">
        <v>1164</v>
      </c>
      <c r="B233" s="7" t="s">
        <v>1165</v>
      </c>
      <c r="C233" s="7" t="s">
        <v>780</v>
      </c>
      <c r="D233" s="7" t="s">
        <v>16</v>
      </c>
      <c r="E233" s="7" t="s">
        <v>764</v>
      </c>
      <c r="F233" s="8">
        <v>43770</v>
      </c>
      <c r="G233" s="9">
        <v>150000</v>
      </c>
      <c r="H233" s="7" t="s">
        <v>745</v>
      </c>
    </row>
    <row r="234" spans="1:8" x14ac:dyDescent="0.3">
      <c r="A234" s="7" t="s">
        <v>1166</v>
      </c>
      <c r="B234" s="7" t="s">
        <v>1167</v>
      </c>
      <c r="C234" s="7" t="s">
        <v>780</v>
      </c>
      <c r="D234" s="7" t="s">
        <v>31</v>
      </c>
      <c r="E234" s="7" t="s">
        <v>748</v>
      </c>
      <c r="F234" s="8">
        <v>45536</v>
      </c>
      <c r="G234" s="9">
        <v>75000</v>
      </c>
      <c r="H234" s="7" t="s">
        <v>745</v>
      </c>
    </row>
    <row r="235" spans="1:8" x14ac:dyDescent="0.3">
      <c r="A235" s="7" t="s">
        <v>1168</v>
      </c>
      <c r="B235" s="7" t="s">
        <v>1169</v>
      </c>
      <c r="C235" s="7" t="s">
        <v>763</v>
      </c>
      <c r="D235" s="7" t="s">
        <v>35</v>
      </c>
      <c r="E235" s="7" t="s">
        <v>771</v>
      </c>
      <c r="F235" s="8">
        <v>43405</v>
      </c>
      <c r="G235" s="9">
        <v>150000</v>
      </c>
      <c r="H235" s="7" t="s">
        <v>745</v>
      </c>
    </row>
    <row r="236" spans="1:8" x14ac:dyDescent="0.3">
      <c r="A236" s="7" t="s">
        <v>1170</v>
      </c>
      <c r="B236" s="7" t="s">
        <v>1171</v>
      </c>
      <c r="C236" s="7" t="s">
        <v>757</v>
      </c>
      <c r="D236" s="7" t="s">
        <v>20</v>
      </c>
      <c r="E236" s="7" t="s">
        <v>783</v>
      </c>
      <c r="F236" s="8">
        <v>45047</v>
      </c>
      <c r="G236" s="9">
        <v>250000</v>
      </c>
      <c r="H236" s="7" t="s">
        <v>745</v>
      </c>
    </row>
    <row r="237" spans="1:8" x14ac:dyDescent="0.3">
      <c r="A237" s="7" t="s">
        <v>1172</v>
      </c>
      <c r="B237" s="7" t="s">
        <v>92</v>
      </c>
      <c r="C237" s="7" t="s">
        <v>763</v>
      </c>
      <c r="D237" s="7" t="s">
        <v>12</v>
      </c>
      <c r="E237" s="7" t="s">
        <v>760</v>
      </c>
      <c r="F237" s="8">
        <v>43983</v>
      </c>
      <c r="G237" s="9">
        <v>50000</v>
      </c>
      <c r="H237" s="7" t="s">
        <v>745</v>
      </c>
    </row>
    <row r="238" spans="1:8" x14ac:dyDescent="0.3">
      <c r="A238" s="7" t="s">
        <v>1173</v>
      </c>
      <c r="B238" s="7" t="s">
        <v>1174</v>
      </c>
      <c r="C238" s="7" t="s">
        <v>757</v>
      </c>
      <c r="D238" s="7" t="s">
        <v>31</v>
      </c>
      <c r="E238" s="7" t="s">
        <v>850</v>
      </c>
      <c r="F238" s="8">
        <v>44256</v>
      </c>
      <c r="G238" s="9">
        <v>150000</v>
      </c>
      <c r="H238" s="7" t="s">
        <v>745</v>
      </c>
    </row>
    <row r="239" spans="1:8" x14ac:dyDescent="0.3">
      <c r="A239" s="7" t="s">
        <v>1175</v>
      </c>
      <c r="B239" s="7" t="s">
        <v>460</v>
      </c>
      <c r="C239" s="7" t="s">
        <v>763</v>
      </c>
      <c r="D239" s="7" t="s">
        <v>31</v>
      </c>
      <c r="E239" s="7" t="s">
        <v>866</v>
      </c>
      <c r="F239" s="8">
        <v>43800</v>
      </c>
      <c r="G239" s="9">
        <v>150000</v>
      </c>
      <c r="H239" s="7" t="s">
        <v>745</v>
      </c>
    </row>
    <row r="240" spans="1:8" x14ac:dyDescent="0.3">
      <c r="A240" s="7" t="s">
        <v>1176</v>
      </c>
      <c r="B240" s="7" t="s">
        <v>1177</v>
      </c>
      <c r="C240" s="7" t="s">
        <v>747</v>
      </c>
      <c r="D240" s="7" t="s">
        <v>35</v>
      </c>
      <c r="E240" s="7" t="s">
        <v>792</v>
      </c>
      <c r="F240" s="8">
        <v>44531</v>
      </c>
      <c r="G240" s="9">
        <v>25000</v>
      </c>
      <c r="H240" s="7" t="s">
        <v>745</v>
      </c>
    </row>
    <row r="241" spans="1:8" x14ac:dyDescent="0.3">
      <c r="A241" s="7" t="s">
        <v>1178</v>
      </c>
      <c r="B241" s="7" t="s">
        <v>1179</v>
      </c>
      <c r="C241" s="7" t="s">
        <v>763</v>
      </c>
      <c r="D241" s="7" t="s">
        <v>20</v>
      </c>
      <c r="E241" s="7" t="s">
        <v>744</v>
      </c>
      <c r="F241" s="8">
        <v>44105</v>
      </c>
      <c r="G241" s="9">
        <v>50000</v>
      </c>
      <c r="H241" s="7" t="s">
        <v>745</v>
      </c>
    </row>
    <row r="242" spans="1:8" x14ac:dyDescent="0.3">
      <c r="A242" s="7" t="s">
        <v>1180</v>
      </c>
      <c r="B242" s="7" t="s">
        <v>1181</v>
      </c>
      <c r="C242" s="7" t="s">
        <v>780</v>
      </c>
      <c r="D242" s="7" t="s">
        <v>20</v>
      </c>
      <c r="E242" s="7" t="s">
        <v>783</v>
      </c>
      <c r="F242" s="8">
        <v>42036</v>
      </c>
      <c r="G242" s="9">
        <v>100000</v>
      </c>
      <c r="H242" s="7" t="s">
        <v>745</v>
      </c>
    </row>
    <row r="243" spans="1:8" x14ac:dyDescent="0.3">
      <c r="A243" s="7" t="s">
        <v>1182</v>
      </c>
      <c r="B243" s="7" t="s">
        <v>186</v>
      </c>
      <c r="C243" s="7" t="s">
        <v>763</v>
      </c>
      <c r="D243" s="7" t="s">
        <v>12</v>
      </c>
      <c r="E243" s="7" t="s">
        <v>836</v>
      </c>
      <c r="F243" s="8">
        <v>42736</v>
      </c>
      <c r="G243" s="9">
        <v>150000</v>
      </c>
      <c r="H243" s="7" t="s">
        <v>745</v>
      </c>
    </row>
    <row r="244" spans="1:8" x14ac:dyDescent="0.3">
      <c r="A244" s="7" t="s">
        <v>1183</v>
      </c>
      <c r="B244" s="7" t="s">
        <v>1184</v>
      </c>
      <c r="C244" s="7" t="s">
        <v>757</v>
      </c>
      <c r="D244" s="7" t="s">
        <v>12</v>
      </c>
      <c r="E244" s="7" t="s">
        <v>799</v>
      </c>
      <c r="F244" s="8">
        <v>44348</v>
      </c>
      <c r="G244" s="9">
        <v>50000</v>
      </c>
      <c r="H244" s="7" t="s">
        <v>745</v>
      </c>
    </row>
    <row r="245" spans="1:8" x14ac:dyDescent="0.3">
      <c r="A245" s="7" t="s">
        <v>1185</v>
      </c>
      <c r="B245" s="7" t="s">
        <v>1186</v>
      </c>
      <c r="C245" s="7" t="s">
        <v>780</v>
      </c>
      <c r="D245" s="7" t="s">
        <v>16</v>
      </c>
      <c r="E245" s="7" t="s">
        <v>764</v>
      </c>
      <c r="F245" s="8">
        <v>45413</v>
      </c>
      <c r="G245" s="9">
        <v>400000</v>
      </c>
      <c r="H245" s="7" t="s">
        <v>745</v>
      </c>
    </row>
    <row r="246" spans="1:8" x14ac:dyDescent="0.3">
      <c r="A246" s="7" t="s">
        <v>1187</v>
      </c>
      <c r="B246" s="7" t="s">
        <v>336</v>
      </c>
      <c r="C246" s="7" t="s">
        <v>776</v>
      </c>
      <c r="D246" s="7" t="s">
        <v>35</v>
      </c>
      <c r="E246" s="7" t="s">
        <v>792</v>
      </c>
      <c r="F246" s="8">
        <v>44440</v>
      </c>
      <c r="G246" s="9">
        <v>400000</v>
      </c>
      <c r="H246" s="7" t="s">
        <v>745</v>
      </c>
    </row>
    <row r="247" spans="1:8" x14ac:dyDescent="0.3">
      <c r="A247" s="7" t="s">
        <v>1188</v>
      </c>
      <c r="B247" s="7" t="s">
        <v>1189</v>
      </c>
      <c r="C247" s="7" t="s">
        <v>743</v>
      </c>
      <c r="D247" s="7" t="s">
        <v>31</v>
      </c>
      <c r="E247" s="7" t="s">
        <v>902</v>
      </c>
      <c r="F247" s="8">
        <v>44531</v>
      </c>
      <c r="G247" s="9">
        <v>25000</v>
      </c>
      <c r="H247" s="7" t="s">
        <v>745</v>
      </c>
    </row>
    <row r="248" spans="1:8" x14ac:dyDescent="0.3">
      <c r="A248" s="7" t="s">
        <v>1190</v>
      </c>
      <c r="B248" s="7" t="s">
        <v>1191</v>
      </c>
      <c r="C248" s="7" t="s">
        <v>747</v>
      </c>
      <c r="D248" s="7" t="s">
        <v>31</v>
      </c>
      <c r="E248" s="7" t="s">
        <v>774</v>
      </c>
      <c r="F248" s="8">
        <v>42036</v>
      </c>
      <c r="G248" s="9">
        <v>100000</v>
      </c>
      <c r="H248" s="7" t="s">
        <v>745</v>
      </c>
    </row>
    <row r="249" spans="1:8" x14ac:dyDescent="0.3">
      <c r="A249" s="7" t="s">
        <v>1192</v>
      </c>
      <c r="B249" s="7" t="s">
        <v>1193</v>
      </c>
      <c r="C249" s="7" t="s">
        <v>757</v>
      </c>
      <c r="D249" s="7" t="s">
        <v>31</v>
      </c>
      <c r="E249" s="7" t="s">
        <v>902</v>
      </c>
      <c r="F249" s="8">
        <v>45352</v>
      </c>
      <c r="G249" s="9">
        <v>150000</v>
      </c>
      <c r="H249" s="7" t="s">
        <v>754</v>
      </c>
    </row>
    <row r="250" spans="1:8" x14ac:dyDescent="0.3">
      <c r="A250" s="7" t="s">
        <v>1194</v>
      </c>
      <c r="B250" s="7" t="s">
        <v>1195</v>
      </c>
      <c r="C250" s="7" t="s">
        <v>757</v>
      </c>
      <c r="D250" s="7" t="s">
        <v>31</v>
      </c>
      <c r="E250" s="7" t="s">
        <v>850</v>
      </c>
      <c r="F250" s="8">
        <v>45352</v>
      </c>
      <c r="G250" s="9">
        <v>50000</v>
      </c>
      <c r="H250" s="7" t="s">
        <v>745</v>
      </c>
    </row>
    <row r="251" spans="1:8" x14ac:dyDescent="0.3">
      <c r="A251" s="7" t="s">
        <v>1196</v>
      </c>
      <c r="B251" s="7" t="s">
        <v>1197</v>
      </c>
      <c r="C251" s="7" t="s">
        <v>776</v>
      </c>
      <c r="D251" s="7" t="s">
        <v>31</v>
      </c>
      <c r="E251" s="7" t="s">
        <v>850</v>
      </c>
      <c r="F251" s="8">
        <v>42156</v>
      </c>
      <c r="G251" s="9">
        <v>25000</v>
      </c>
      <c r="H251" s="7" t="s">
        <v>745</v>
      </c>
    </row>
    <row r="252" spans="1:8" x14ac:dyDescent="0.3">
      <c r="A252" s="7" t="s">
        <v>1198</v>
      </c>
      <c r="B252" s="7" t="s">
        <v>1199</v>
      </c>
      <c r="C252" s="7" t="s">
        <v>743</v>
      </c>
      <c r="D252" s="7" t="s">
        <v>20</v>
      </c>
      <c r="E252" s="7" t="s">
        <v>753</v>
      </c>
      <c r="F252" s="8">
        <v>44774</v>
      </c>
      <c r="G252" s="9">
        <v>25000</v>
      </c>
      <c r="H252" s="7" t="s">
        <v>745</v>
      </c>
    </row>
    <row r="253" spans="1:8" x14ac:dyDescent="0.3">
      <c r="A253" s="7" t="s">
        <v>1200</v>
      </c>
      <c r="B253" s="7" t="s">
        <v>252</v>
      </c>
      <c r="C253" s="7" t="s">
        <v>776</v>
      </c>
      <c r="D253" s="7" t="s">
        <v>16</v>
      </c>
      <c r="E253" s="7" t="s">
        <v>777</v>
      </c>
      <c r="F253" s="8">
        <v>44166</v>
      </c>
      <c r="G253" s="9">
        <v>150000</v>
      </c>
      <c r="H253" s="7" t="s">
        <v>745</v>
      </c>
    </row>
    <row r="254" spans="1:8" x14ac:dyDescent="0.3">
      <c r="A254" s="7" t="s">
        <v>1201</v>
      </c>
      <c r="B254" s="7" t="s">
        <v>321</v>
      </c>
      <c r="C254" s="7" t="s">
        <v>743</v>
      </c>
      <c r="D254" s="7" t="s">
        <v>12</v>
      </c>
      <c r="E254" s="7" t="s">
        <v>760</v>
      </c>
      <c r="F254" s="8">
        <v>45231</v>
      </c>
      <c r="G254" s="9">
        <v>75000</v>
      </c>
      <c r="H254" s="7" t="s">
        <v>769</v>
      </c>
    </row>
    <row r="255" spans="1:8" x14ac:dyDescent="0.3">
      <c r="A255" s="7" t="s">
        <v>1202</v>
      </c>
      <c r="B255" s="7" t="s">
        <v>1203</v>
      </c>
      <c r="C255" s="7" t="s">
        <v>780</v>
      </c>
      <c r="D255" s="7" t="s">
        <v>12</v>
      </c>
      <c r="E255" s="7" t="s">
        <v>824</v>
      </c>
      <c r="F255" s="8">
        <v>44621</v>
      </c>
      <c r="G255" s="9">
        <v>25000</v>
      </c>
      <c r="H255" s="7" t="s">
        <v>745</v>
      </c>
    </row>
    <row r="256" spans="1:8" x14ac:dyDescent="0.3">
      <c r="A256" s="7" t="s">
        <v>1204</v>
      </c>
      <c r="B256" s="7" t="s">
        <v>1205</v>
      </c>
      <c r="C256" s="7" t="s">
        <v>743</v>
      </c>
      <c r="D256" s="7" t="s">
        <v>16</v>
      </c>
      <c r="E256" s="7" t="s">
        <v>819</v>
      </c>
      <c r="F256" s="8">
        <v>42522</v>
      </c>
      <c r="G256" s="9">
        <v>400000</v>
      </c>
      <c r="H256" s="7" t="s">
        <v>745</v>
      </c>
    </row>
    <row r="257" spans="1:8" x14ac:dyDescent="0.3">
      <c r="A257" s="7" t="s">
        <v>1206</v>
      </c>
      <c r="B257" s="7" t="s">
        <v>1207</v>
      </c>
      <c r="C257" s="7" t="s">
        <v>747</v>
      </c>
      <c r="D257" s="7" t="s">
        <v>12</v>
      </c>
      <c r="E257" s="7" t="s">
        <v>836</v>
      </c>
      <c r="F257" s="8">
        <v>42309</v>
      </c>
      <c r="G257" s="9">
        <v>50000</v>
      </c>
      <c r="H257" s="7" t="s">
        <v>745</v>
      </c>
    </row>
    <row r="258" spans="1:8" x14ac:dyDescent="0.3">
      <c r="A258" s="7" t="s">
        <v>1208</v>
      </c>
      <c r="B258" s="7" t="s">
        <v>1209</v>
      </c>
      <c r="C258" s="7" t="s">
        <v>747</v>
      </c>
      <c r="D258" s="7" t="s">
        <v>16</v>
      </c>
      <c r="E258" s="7" t="s">
        <v>819</v>
      </c>
      <c r="F258" s="8">
        <v>42036</v>
      </c>
      <c r="G258" s="9">
        <v>25000</v>
      </c>
      <c r="H258" s="7" t="s">
        <v>745</v>
      </c>
    </row>
    <row r="259" spans="1:8" x14ac:dyDescent="0.3">
      <c r="A259" s="7" t="s">
        <v>1210</v>
      </c>
      <c r="B259" s="7" t="s">
        <v>1211</v>
      </c>
      <c r="C259" s="7" t="s">
        <v>757</v>
      </c>
      <c r="D259" s="7" t="s">
        <v>12</v>
      </c>
      <c r="E259" s="7" t="s">
        <v>760</v>
      </c>
      <c r="F259" s="8">
        <v>45717</v>
      </c>
      <c r="G259" s="9">
        <v>50000</v>
      </c>
      <c r="H259" s="7" t="s">
        <v>745</v>
      </c>
    </row>
    <row r="260" spans="1:8" x14ac:dyDescent="0.3">
      <c r="A260" s="7" t="s">
        <v>1212</v>
      </c>
      <c r="B260" s="7" t="s">
        <v>455</v>
      </c>
      <c r="C260" s="7" t="s">
        <v>743</v>
      </c>
      <c r="D260" s="7" t="s">
        <v>16</v>
      </c>
      <c r="E260" s="7" t="s">
        <v>819</v>
      </c>
      <c r="F260" s="8">
        <v>45839</v>
      </c>
      <c r="G260" s="9">
        <v>25000</v>
      </c>
      <c r="H260" s="7" t="s">
        <v>745</v>
      </c>
    </row>
    <row r="261" spans="1:8" x14ac:dyDescent="0.3">
      <c r="A261" s="7" t="s">
        <v>1213</v>
      </c>
      <c r="B261" s="7" t="s">
        <v>429</v>
      </c>
      <c r="C261" s="7" t="s">
        <v>747</v>
      </c>
      <c r="D261" s="7" t="s">
        <v>20</v>
      </c>
      <c r="E261" s="7" t="s">
        <v>783</v>
      </c>
      <c r="F261" s="8">
        <v>43647</v>
      </c>
      <c r="G261" s="9">
        <v>400000</v>
      </c>
      <c r="H261" s="7" t="s">
        <v>745</v>
      </c>
    </row>
    <row r="262" spans="1:8" x14ac:dyDescent="0.3">
      <c r="A262" s="7" t="s">
        <v>1214</v>
      </c>
      <c r="B262" s="7" t="s">
        <v>1215</v>
      </c>
      <c r="C262" s="7" t="s">
        <v>780</v>
      </c>
      <c r="D262" s="7" t="s">
        <v>12</v>
      </c>
      <c r="E262" s="7" t="s">
        <v>799</v>
      </c>
      <c r="F262" s="8">
        <v>42248</v>
      </c>
      <c r="G262" s="9">
        <v>400000</v>
      </c>
      <c r="H262" s="7" t="s">
        <v>745</v>
      </c>
    </row>
    <row r="263" spans="1:8" x14ac:dyDescent="0.3">
      <c r="A263" s="7" t="s">
        <v>1216</v>
      </c>
      <c r="B263" s="7" t="s">
        <v>1217</v>
      </c>
      <c r="C263" s="7" t="s">
        <v>776</v>
      </c>
      <c r="D263" s="7" t="s">
        <v>16</v>
      </c>
      <c r="E263" s="7" t="s">
        <v>777</v>
      </c>
      <c r="F263" s="8">
        <v>45292</v>
      </c>
      <c r="G263" s="9">
        <v>75000</v>
      </c>
      <c r="H263" s="7" t="s">
        <v>745</v>
      </c>
    </row>
    <row r="264" spans="1:8" x14ac:dyDescent="0.3">
      <c r="A264" s="7" t="s">
        <v>1218</v>
      </c>
      <c r="B264" s="7" t="s">
        <v>341</v>
      </c>
      <c r="C264" s="7" t="s">
        <v>743</v>
      </c>
      <c r="D264" s="7" t="s">
        <v>16</v>
      </c>
      <c r="E264" s="7" t="s">
        <v>819</v>
      </c>
      <c r="F264" s="8">
        <v>45383</v>
      </c>
      <c r="G264" s="9">
        <v>75000</v>
      </c>
      <c r="H264" s="7" t="s">
        <v>745</v>
      </c>
    </row>
    <row r="265" spans="1:8" x14ac:dyDescent="0.3">
      <c r="A265" s="7" t="s">
        <v>1219</v>
      </c>
      <c r="B265" s="7" t="s">
        <v>379</v>
      </c>
      <c r="C265" s="7" t="s">
        <v>747</v>
      </c>
      <c r="D265" s="7" t="s">
        <v>31</v>
      </c>
      <c r="E265" s="7" t="s">
        <v>774</v>
      </c>
      <c r="F265" s="8">
        <v>43344</v>
      </c>
      <c r="G265" s="9">
        <v>50000</v>
      </c>
      <c r="H265" s="7" t="s">
        <v>745</v>
      </c>
    </row>
    <row r="266" spans="1:8" x14ac:dyDescent="0.3">
      <c r="A266" s="7" t="s">
        <v>1220</v>
      </c>
      <c r="B266" s="7" t="s">
        <v>1221</v>
      </c>
      <c r="C266" s="7" t="s">
        <v>763</v>
      </c>
      <c r="D266" s="7" t="s">
        <v>31</v>
      </c>
      <c r="E266" s="7" t="s">
        <v>866</v>
      </c>
      <c r="F266" s="8">
        <v>43525</v>
      </c>
      <c r="G266" s="9">
        <v>150000</v>
      </c>
      <c r="H266" s="7" t="s">
        <v>745</v>
      </c>
    </row>
    <row r="267" spans="1:8" x14ac:dyDescent="0.3">
      <c r="A267" s="7" t="s">
        <v>1222</v>
      </c>
      <c r="B267" s="7" t="s">
        <v>19</v>
      </c>
      <c r="C267" s="7" t="s">
        <v>743</v>
      </c>
      <c r="D267" s="7" t="s">
        <v>20</v>
      </c>
      <c r="E267" s="7" t="s">
        <v>744</v>
      </c>
      <c r="F267" s="8">
        <v>44562</v>
      </c>
      <c r="G267" s="9">
        <v>150000</v>
      </c>
      <c r="H267" s="7" t="s">
        <v>769</v>
      </c>
    </row>
    <row r="268" spans="1:8" x14ac:dyDescent="0.3">
      <c r="A268" s="7" t="s">
        <v>1223</v>
      </c>
      <c r="B268" s="7" t="s">
        <v>1224</v>
      </c>
      <c r="C268" s="7" t="s">
        <v>763</v>
      </c>
      <c r="D268" s="7" t="s">
        <v>20</v>
      </c>
      <c r="E268" s="7" t="s">
        <v>744</v>
      </c>
      <c r="F268" s="8">
        <v>43709</v>
      </c>
      <c r="G268" s="9">
        <v>100000</v>
      </c>
      <c r="H268" s="7" t="s">
        <v>745</v>
      </c>
    </row>
    <row r="269" spans="1:8" x14ac:dyDescent="0.3">
      <c r="A269" s="7" t="s">
        <v>1225</v>
      </c>
      <c r="B269" s="7" t="s">
        <v>1226</v>
      </c>
      <c r="C269" s="7" t="s">
        <v>743</v>
      </c>
      <c r="D269" s="7" t="s">
        <v>12</v>
      </c>
      <c r="E269" s="7" t="s">
        <v>750</v>
      </c>
      <c r="F269" s="8">
        <v>43862</v>
      </c>
      <c r="G269" s="9">
        <v>250000</v>
      </c>
      <c r="H269" s="7" t="s">
        <v>745</v>
      </c>
    </row>
    <row r="270" spans="1:8" x14ac:dyDescent="0.3">
      <c r="A270" s="7" t="s">
        <v>1227</v>
      </c>
      <c r="B270" s="7" t="s">
        <v>102</v>
      </c>
      <c r="C270" s="7" t="s">
        <v>743</v>
      </c>
      <c r="D270" s="7" t="s">
        <v>31</v>
      </c>
      <c r="E270" s="7" t="s">
        <v>774</v>
      </c>
      <c r="F270" s="8">
        <v>43040</v>
      </c>
      <c r="G270" s="9">
        <v>250000</v>
      </c>
      <c r="H270" s="7" t="s">
        <v>745</v>
      </c>
    </row>
    <row r="271" spans="1:8" x14ac:dyDescent="0.3">
      <c r="A271" s="7" t="s">
        <v>1228</v>
      </c>
      <c r="B271" s="7" t="s">
        <v>1229</v>
      </c>
      <c r="C271" s="7" t="s">
        <v>776</v>
      </c>
      <c r="D271" s="7" t="s">
        <v>20</v>
      </c>
      <c r="E271" s="7" t="s">
        <v>758</v>
      </c>
      <c r="F271" s="8">
        <v>45901</v>
      </c>
      <c r="G271" s="9">
        <v>50000</v>
      </c>
      <c r="H271" s="7" t="s">
        <v>769</v>
      </c>
    </row>
    <row r="272" spans="1:8" x14ac:dyDescent="0.3">
      <c r="A272" s="7" t="s">
        <v>1230</v>
      </c>
      <c r="B272" s="7" t="s">
        <v>1231</v>
      </c>
      <c r="C272" s="7" t="s">
        <v>757</v>
      </c>
      <c r="D272" s="7" t="s">
        <v>35</v>
      </c>
      <c r="E272" s="7" t="s">
        <v>792</v>
      </c>
      <c r="F272" s="8">
        <v>43739</v>
      </c>
      <c r="G272" s="9">
        <v>250000</v>
      </c>
      <c r="H272" s="7" t="s">
        <v>745</v>
      </c>
    </row>
    <row r="273" spans="1:8" x14ac:dyDescent="0.3">
      <c r="A273" s="7" t="s">
        <v>1232</v>
      </c>
      <c r="B273" s="7" t="s">
        <v>1233</v>
      </c>
      <c r="C273" s="7" t="s">
        <v>747</v>
      </c>
      <c r="D273" s="7" t="s">
        <v>12</v>
      </c>
      <c r="E273" s="7" t="s">
        <v>836</v>
      </c>
      <c r="F273" s="8">
        <v>43952</v>
      </c>
      <c r="G273" s="9">
        <v>400000</v>
      </c>
      <c r="H273" s="7" t="s">
        <v>745</v>
      </c>
    </row>
    <row r="274" spans="1:8" x14ac:dyDescent="0.3">
      <c r="A274" s="7" t="s">
        <v>1234</v>
      </c>
      <c r="B274" s="7" t="s">
        <v>147</v>
      </c>
      <c r="C274" s="7" t="s">
        <v>776</v>
      </c>
      <c r="D274" s="7" t="s">
        <v>12</v>
      </c>
      <c r="E274" s="7" t="s">
        <v>799</v>
      </c>
      <c r="F274" s="8">
        <v>42675</v>
      </c>
      <c r="G274" s="9">
        <v>50000</v>
      </c>
      <c r="H274" s="7" t="s">
        <v>745</v>
      </c>
    </row>
    <row r="275" spans="1:8" x14ac:dyDescent="0.3">
      <c r="A275" s="7" t="s">
        <v>1235</v>
      </c>
      <c r="B275" s="7" t="s">
        <v>1236</v>
      </c>
      <c r="C275" s="7" t="s">
        <v>776</v>
      </c>
      <c r="D275" s="7" t="s">
        <v>20</v>
      </c>
      <c r="E275" s="7" t="s">
        <v>744</v>
      </c>
      <c r="F275" s="8">
        <v>43891</v>
      </c>
      <c r="G275" s="9">
        <v>250000</v>
      </c>
      <c r="H275" s="7" t="s">
        <v>745</v>
      </c>
    </row>
    <row r="276" spans="1:8" x14ac:dyDescent="0.3">
      <c r="A276" s="7" t="s">
        <v>1237</v>
      </c>
      <c r="B276" s="7" t="s">
        <v>1238</v>
      </c>
      <c r="C276" s="7" t="s">
        <v>743</v>
      </c>
      <c r="D276" s="7" t="s">
        <v>12</v>
      </c>
      <c r="E276" s="7" t="s">
        <v>760</v>
      </c>
      <c r="F276" s="8">
        <v>45413</v>
      </c>
      <c r="G276" s="9">
        <v>400000</v>
      </c>
      <c r="H276" s="7" t="s">
        <v>769</v>
      </c>
    </row>
    <row r="277" spans="1:8" x14ac:dyDescent="0.3">
      <c r="A277" s="7" t="s">
        <v>1239</v>
      </c>
      <c r="B277" s="7" t="s">
        <v>1240</v>
      </c>
      <c r="C277" s="7" t="s">
        <v>743</v>
      </c>
      <c r="D277" s="7" t="s">
        <v>12</v>
      </c>
      <c r="E277" s="7" t="s">
        <v>799</v>
      </c>
      <c r="F277" s="8">
        <v>45383</v>
      </c>
      <c r="G277" s="9">
        <v>250000</v>
      </c>
      <c r="H277" s="7" t="s">
        <v>769</v>
      </c>
    </row>
    <row r="278" spans="1:8" x14ac:dyDescent="0.3">
      <c r="A278" s="7" t="s">
        <v>1241</v>
      </c>
      <c r="B278" s="7" t="s">
        <v>294</v>
      </c>
      <c r="C278" s="7" t="s">
        <v>747</v>
      </c>
      <c r="D278" s="7" t="s">
        <v>16</v>
      </c>
      <c r="E278" s="7" t="s">
        <v>785</v>
      </c>
      <c r="F278" s="8">
        <v>42795</v>
      </c>
      <c r="G278" s="9">
        <v>400000</v>
      </c>
      <c r="H278" s="7" t="s">
        <v>745</v>
      </c>
    </row>
    <row r="279" spans="1:8" x14ac:dyDescent="0.3">
      <c r="A279" s="7" t="s">
        <v>1242</v>
      </c>
      <c r="B279" s="7" t="s">
        <v>1243</v>
      </c>
      <c r="C279" s="7" t="s">
        <v>780</v>
      </c>
      <c r="D279" s="7" t="s">
        <v>35</v>
      </c>
      <c r="E279" s="7" t="s">
        <v>792</v>
      </c>
      <c r="F279" s="8">
        <v>43374</v>
      </c>
      <c r="G279" s="9">
        <v>25000</v>
      </c>
      <c r="H279" s="7" t="s">
        <v>745</v>
      </c>
    </row>
    <row r="280" spans="1:8" x14ac:dyDescent="0.3">
      <c r="A280" s="7" t="s">
        <v>1244</v>
      </c>
      <c r="B280" s="7" t="s">
        <v>581</v>
      </c>
      <c r="C280" s="7" t="s">
        <v>780</v>
      </c>
      <c r="D280" s="7" t="s">
        <v>20</v>
      </c>
      <c r="E280" s="7" t="s">
        <v>766</v>
      </c>
      <c r="F280" s="8">
        <v>42430</v>
      </c>
      <c r="G280" s="9">
        <v>250000</v>
      </c>
      <c r="H280" s="7" t="s">
        <v>745</v>
      </c>
    </row>
    <row r="281" spans="1:8" x14ac:dyDescent="0.3">
      <c r="A281" s="7" t="s">
        <v>1245</v>
      </c>
      <c r="B281" s="7" t="s">
        <v>1246</v>
      </c>
      <c r="C281" s="7" t="s">
        <v>763</v>
      </c>
      <c r="D281" s="7" t="s">
        <v>20</v>
      </c>
      <c r="E281" s="7" t="s">
        <v>758</v>
      </c>
      <c r="F281" s="8">
        <v>45474</v>
      </c>
      <c r="G281" s="9">
        <v>100000</v>
      </c>
      <c r="H281" s="7" t="s">
        <v>745</v>
      </c>
    </row>
    <row r="282" spans="1:8" x14ac:dyDescent="0.3">
      <c r="A282" s="7" t="s">
        <v>1247</v>
      </c>
      <c r="B282" s="7" t="s">
        <v>1248</v>
      </c>
      <c r="C282" s="7" t="s">
        <v>776</v>
      </c>
      <c r="D282" s="7" t="s">
        <v>35</v>
      </c>
      <c r="E282" s="7" t="s">
        <v>792</v>
      </c>
      <c r="F282" s="8">
        <v>44743</v>
      </c>
      <c r="G282" s="9">
        <v>100000</v>
      </c>
      <c r="H282" s="7" t="s">
        <v>745</v>
      </c>
    </row>
    <row r="283" spans="1:8" x14ac:dyDescent="0.3">
      <c r="A283" s="7" t="s">
        <v>1249</v>
      </c>
      <c r="B283" s="7" t="s">
        <v>1250</v>
      </c>
      <c r="C283" s="7" t="s">
        <v>747</v>
      </c>
      <c r="D283" s="7" t="s">
        <v>31</v>
      </c>
      <c r="E283" s="7" t="s">
        <v>902</v>
      </c>
      <c r="F283" s="8">
        <v>45992</v>
      </c>
      <c r="G283" s="9">
        <v>100000</v>
      </c>
      <c r="H283" s="7" t="s">
        <v>745</v>
      </c>
    </row>
    <row r="284" spans="1:8" x14ac:dyDescent="0.3">
      <c r="A284" s="7" t="s">
        <v>1251</v>
      </c>
      <c r="B284" s="7" t="s">
        <v>1252</v>
      </c>
      <c r="C284" s="7" t="s">
        <v>747</v>
      </c>
      <c r="D284" s="7" t="s">
        <v>31</v>
      </c>
      <c r="E284" s="7" t="s">
        <v>850</v>
      </c>
      <c r="F284" s="8">
        <v>42887</v>
      </c>
      <c r="G284" s="9">
        <v>150000</v>
      </c>
      <c r="H284" s="7" t="s">
        <v>745</v>
      </c>
    </row>
    <row r="285" spans="1:8" x14ac:dyDescent="0.3">
      <c r="A285" s="7" t="s">
        <v>1253</v>
      </c>
      <c r="B285" s="7" t="s">
        <v>1254</v>
      </c>
      <c r="C285" s="7" t="s">
        <v>757</v>
      </c>
      <c r="D285" s="7" t="s">
        <v>31</v>
      </c>
      <c r="E285" s="7" t="s">
        <v>866</v>
      </c>
      <c r="F285" s="8">
        <v>45261</v>
      </c>
      <c r="G285" s="9">
        <v>25000</v>
      </c>
      <c r="H285" s="7" t="s">
        <v>745</v>
      </c>
    </row>
    <row r="286" spans="1:8" x14ac:dyDescent="0.3">
      <c r="A286" s="7" t="s">
        <v>1255</v>
      </c>
      <c r="B286" s="7" t="s">
        <v>1256</v>
      </c>
      <c r="C286" s="7" t="s">
        <v>780</v>
      </c>
      <c r="D286" s="7" t="s">
        <v>35</v>
      </c>
      <c r="E286" s="7" t="s">
        <v>771</v>
      </c>
      <c r="F286" s="8">
        <v>43132</v>
      </c>
      <c r="G286" s="9">
        <v>75000</v>
      </c>
      <c r="H286" s="7" t="s">
        <v>745</v>
      </c>
    </row>
    <row r="287" spans="1:8" x14ac:dyDescent="0.3">
      <c r="A287" s="7" t="s">
        <v>1257</v>
      </c>
      <c r="B287" s="7" t="s">
        <v>1258</v>
      </c>
      <c r="C287" s="7" t="s">
        <v>763</v>
      </c>
      <c r="D287" s="7" t="s">
        <v>12</v>
      </c>
      <c r="E287" s="7" t="s">
        <v>799</v>
      </c>
      <c r="F287" s="8">
        <v>45992</v>
      </c>
      <c r="G287" s="9">
        <v>100000</v>
      </c>
      <c r="H287" s="7" t="s">
        <v>769</v>
      </c>
    </row>
    <row r="288" spans="1:8" x14ac:dyDescent="0.3">
      <c r="A288" s="7" t="s">
        <v>1259</v>
      </c>
      <c r="B288" s="7" t="s">
        <v>1260</v>
      </c>
      <c r="C288" s="7" t="s">
        <v>763</v>
      </c>
      <c r="D288" s="7" t="s">
        <v>20</v>
      </c>
      <c r="E288" s="7" t="s">
        <v>744</v>
      </c>
      <c r="F288" s="8">
        <v>44743</v>
      </c>
      <c r="G288" s="9">
        <v>400000</v>
      </c>
      <c r="H288" s="7" t="s">
        <v>745</v>
      </c>
    </row>
    <row r="289" spans="1:8" x14ac:dyDescent="0.3">
      <c r="A289" s="7" t="s">
        <v>1261</v>
      </c>
      <c r="B289" s="7" t="s">
        <v>1262</v>
      </c>
      <c r="C289" s="7" t="s">
        <v>757</v>
      </c>
      <c r="D289" s="7" t="s">
        <v>20</v>
      </c>
      <c r="E289" s="7" t="s">
        <v>766</v>
      </c>
      <c r="F289" s="8">
        <v>43313</v>
      </c>
      <c r="G289" s="9">
        <v>75000</v>
      </c>
      <c r="H289" s="7" t="s">
        <v>745</v>
      </c>
    </row>
    <row r="290" spans="1:8" x14ac:dyDescent="0.3">
      <c r="A290" s="7" t="s">
        <v>1263</v>
      </c>
      <c r="B290" s="7" t="s">
        <v>1264</v>
      </c>
      <c r="C290" s="7" t="s">
        <v>780</v>
      </c>
      <c r="D290" s="7" t="s">
        <v>20</v>
      </c>
      <c r="E290" s="7" t="s">
        <v>783</v>
      </c>
      <c r="F290" s="8">
        <v>42005</v>
      </c>
      <c r="G290" s="9">
        <v>25000</v>
      </c>
      <c r="H290" s="7" t="s">
        <v>745</v>
      </c>
    </row>
    <row r="291" spans="1:8" x14ac:dyDescent="0.3">
      <c r="A291" s="7" t="s">
        <v>1265</v>
      </c>
      <c r="B291" s="7" t="s">
        <v>1266</v>
      </c>
      <c r="C291" s="7" t="s">
        <v>776</v>
      </c>
      <c r="D291" s="7" t="s">
        <v>20</v>
      </c>
      <c r="E291" s="7" t="s">
        <v>744</v>
      </c>
      <c r="F291" s="8">
        <v>44166</v>
      </c>
      <c r="G291" s="9">
        <v>400000</v>
      </c>
      <c r="H291" s="7" t="s">
        <v>745</v>
      </c>
    </row>
    <row r="292" spans="1:8" x14ac:dyDescent="0.3">
      <c r="A292" s="7" t="s">
        <v>1267</v>
      </c>
      <c r="B292" s="7" t="s">
        <v>1268</v>
      </c>
      <c r="C292" s="7" t="s">
        <v>747</v>
      </c>
      <c r="D292" s="7" t="s">
        <v>31</v>
      </c>
      <c r="E292" s="7" t="s">
        <v>902</v>
      </c>
      <c r="F292" s="8">
        <v>44835</v>
      </c>
      <c r="G292" s="9">
        <v>75000</v>
      </c>
      <c r="H292" s="7" t="s">
        <v>745</v>
      </c>
    </row>
    <row r="293" spans="1:8" x14ac:dyDescent="0.3">
      <c r="A293" s="7" t="s">
        <v>1269</v>
      </c>
      <c r="B293" s="7" t="s">
        <v>96</v>
      </c>
      <c r="C293" s="7" t="s">
        <v>743</v>
      </c>
      <c r="D293" s="7" t="s">
        <v>35</v>
      </c>
      <c r="E293" s="7" t="s">
        <v>829</v>
      </c>
      <c r="F293" s="8">
        <v>42156</v>
      </c>
      <c r="G293" s="9">
        <v>50000</v>
      </c>
      <c r="H293" s="7" t="s">
        <v>745</v>
      </c>
    </row>
    <row r="294" spans="1:8" x14ac:dyDescent="0.3">
      <c r="A294" s="7" t="s">
        <v>1270</v>
      </c>
      <c r="B294" s="7" t="s">
        <v>1271</v>
      </c>
      <c r="C294" s="7" t="s">
        <v>757</v>
      </c>
      <c r="D294" s="7" t="s">
        <v>20</v>
      </c>
      <c r="E294" s="7" t="s">
        <v>758</v>
      </c>
      <c r="F294" s="8">
        <v>45505</v>
      </c>
      <c r="G294" s="9">
        <v>250000</v>
      </c>
      <c r="H294" s="7" t="s">
        <v>745</v>
      </c>
    </row>
    <row r="295" spans="1:8" x14ac:dyDescent="0.3">
      <c r="A295" s="7" t="s">
        <v>1272</v>
      </c>
      <c r="B295" s="7" t="s">
        <v>371</v>
      </c>
      <c r="C295" s="7" t="s">
        <v>743</v>
      </c>
      <c r="D295" s="7" t="s">
        <v>16</v>
      </c>
      <c r="E295" s="7" t="s">
        <v>764</v>
      </c>
      <c r="F295" s="8">
        <v>43466</v>
      </c>
      <c r="G295" s="9">
        <v>75000</v>
      </c>
      <c r="H295" s="7" t="s">
        <v>745</v>
      </c>
    </row>
    <row r="296" spans="1:8" x14ac:dyDescent="0.3">
      <c r="A296" s="7" t="s">
        <v>1273</v>
      </c>
      <c r="B296" s="7" t="s">
        <v>34</v>
      </c>
      <c r="C296" s="7" t="s">
        <v>757</v>
      </c>
      <c r="D296" s="7" t="s">
        <v>35</v>
      </c>
      <c r="E296" s="7" t="s">
        <v>891</v>
      </c>
      <c r="F296" s="8">
        <v>43009</v>
      </c>
      <c r="G296" s="9">
        <v>50000</v>
      </c>
      <c r="H296" s="7" t="s">
        <v>745</v>
      </c>
    </row>
    <row r="297" spans="1:8" x14ac:dyDescent="0.3">
      <c r="A297" s="7" t="s">
        <v>1274</v>
      </c>
      <c r="B297" s="7" t="s">
        <v>80</v>
      </c>
      <c r="C297" s="7" t="s">
        <v>776</v>
      </c>
      <c r="D297" s="7" t="s">
        <v>20</v>
      </c>
      <c r="E297" s="7" t="s">
        <v>753</v>
      </c>
      <c r="F297" s="8">
        <v>44896</v>
      </c>
      <c r="G297" s="9">
        <v>100000</v>
      </c>
      <c r="H297" s="7" t="s">
        <v>754</v>
      </c>
    </row>
    <row r="298" spans="1:8" x14ac:dyDescent="0.3">
      <c r="A298" s="7" t="s">
        <v>1275</v>
      </c>
      <c r="B298" s="7" t="s">
        <v>1276</v>
      </c>
      <c r="C298" s="7" t="s">
        <v>743</v>
      </c>
      <c r="D298" s="7" t="s">
        <v>12</v>
      </c>
      <c r="E298" s="7" t="s">
        <v>760</v>
      </c>
      <c r="F298" s="8">
        <v>45170</v>
      </c>
      <c r="G298" s="9">
        <v>50000</v>
      </c>
      <c r="H298" s="7" t="s">
        <v>745</v>
      </c>
    </row>
    <row r="299" spans="1:8" x14ac:dyDescent="0.3">
      <c r="A299" s="7" t="s">
        <v>1277</v>
      </c>
      <c r="B299" s="7" t="s">
        <v>1278</v>
      </c>
      <c r="C299" s="7" t="s">
        <v>747</v>
      </c>
      <c r="D299" s="7" t="s">
        <v>31</v>
      </c>
      <c r="E299" s="7" t="s">
        <v>866</v>
      </c>
      <c r="F299" s="8">
        <v>42795</v>
      </c>
      <c r="G299" s="9">
        <v>50000</v>
      </c>
      <c r="H299" s="7" t="s">
        <v>745</v>
      </c>
    </row>
    <row r="300" spans="1:8" x14ac:dyDescent="0.3">
      <c r="A300" s="7" t="s">
        <v>1279</v>
      </c>
      <c r="B300" s="7" t="s">
        <v>1280</v>
      </c>
      <c r="C300" s="7" t="s">
        <v>757</v>
      </c>
      <c r="D300" s="7" t="s">
        <v>16</v>
      </c>
      <c r="E300" s="7" t="s">
        <v>764</v>
      </c>
      <c r="F300" s="8">
        <v>45809</v>
      </c>
      <c r="G300" s="9">
        <v>25000</v>
      </c>
      <c r="H300" s="7" t="s">
        <v>745</v>
      </c>
    </row>
    <row r="301" spans="1:8" x14ac:dyDescent="0.3">
      <c r="A301" s="7" t="s">
        <v>1281</v>
      </c>
      <c r="B301" s="7" t="s">
        <v>237</v>
      </c>
      <c r="C301" s="7" t="s">
        <v>780</v>
      </c>
      <c r="D301" s="7" t="s">
        <v>12</v>
      </c>
      <c r="E301" s="7" t="s">
        <v>799</v>
      </c>
      <c r="F301" s="8">
        <v>44593</v>
      </c>
      <c r="G301" s="9">
        <v>25000</v>
      </c>
      <c r="H301" s="7" t="s">
        <v>745</v>
      </c>
    </row>
    <row r="302" spans="1:8" x14ac:dyDescent="0.3">
      <c r="A302" s="7" t="s">
        <v>1282</v>
      </c>
      <c r="B302" s="7" t="s">
        <v>1283</v>
      </c>
      <c r="C302" s="7" t="s">
        <v>757</v>
      </c>
      <c r="D302" s="7" t="s">
        <v>16</v>
      </c>
      <c r="E302" s="7" t="s">
        <v>839</v>
      </c>
      <c r="F302" s="8">
        <v>42186</v>
      </c>
      <c r="G302" s="9">
        <v>400000</v>
      </c>
      <c r="H302" s="7" t="s">
        <v>745</v>
      </c>
    </row>
    <row r="303" spans="1:8" x14ac:dyDescent="0.3">
      <c r="A303" s="7" t="s">
        <v>1284</v>
      </c>
      <c r="B303" s="7" t="s">
        <v>64</v>
      </c>
      <c r="C303" s="7" t="s">
        <v>743</v>
      </c>
      <c r="D303" s="7" t="s">
        <v>20</v>
      </c>
      <c r="E303" s="7" t="s">
        <v>744</v>
      </c>
      <c r="F303" s="8">
        <v>42736</v>
      </c>
      <c r="G303" s="9">
        <v>250000</v>
      </c>
      <c r="H303" s="7" t="s">
        <v>769</v>
      </c>
    </row>
    <row r="304" spans="1:8" x14ac:dyDescent="0.3">
      <c r="A304" s="7" t="s">
        <v>1285</v>
      </c>
      <c r="B304" s="7" t="s">
        <v>110</v>
      </c>
      <c r="C304" s="7" t="s">
        <v>780</v>
      </c>
      <c r="D304" s="7" t="s">
        <v>12</v>
      </c>
      <c r="E304" s="7" t="s">
        <v>760</v>
      </c>
      <c r="F304" s="8">
        <v>42339</v>
      </c>
      <c r="G304" s="9">
        <v>150000</v>
      </c>
      <c r="H304" s="7" t="s">
        <v>745</v>
      </c>
    </row>
    <row r="305" spans="1:8" x14ac:dyDescent="0.3">
      <c r="A305" s="7" t="s">
        <v>1286</v>
      </c>
      <c r="B305" s="7" t="s">
        <v>1287</v>
      </c>
      <c r="C305" s="7" t="s">
        <v>780</v>
      </c>
      <c r="D305" s="7" t="s">
        <v>16</v>
      </c>
      <c r="E305" s="7" t="s">
        <v>819</v>
      </c>
      <c r="F305" s="8">
        <v>45078</v>
      </c>
      <c r="G305" s="9">
        <v>400000</v>
      </c>
      <c r="H305" s="7" t="s">
        <v>745</v>
      </c>
    </row>
    <row r="306" spans="1:8" x14ac:dyDescent="0.3">
      <c r="A306" s="7" t="s">
        <v>1288</v>
      </c>
      <c r="B306" s="7" t="s">
        <v>1289</v>
      </c>
      <c r="C306" s="7" t="s">
        <v>780</v>
      </c>
      <c r="D306" s="7" t="s">
        <v>12</v>
      </c>
      <c r="E306" s="7" t="s">
        <v>799</v>
      </c>
      <c r="F306" s="8">
        <v>44013</v>
      </c>
      <c r="G306" s="9">
        <v>100000</v>
      </c>
      <c r="H306" s="7" t="s">
        <v>745</v>
      </c>
    </row>
    <row r="307" spans="1:8" x14ac:dyDescent="0.3">
      <c r="A307" s="7" t="s">
        <v>1290</v>
      </c>
      <c r="B307" s="7" t="s">
        <v>1291</v>
      </c>
      <c r="C307" s="7" t="s">
        <v>763</v>
      </c>
      <c r="D307" s="7" t="s">
        <v>16</v>
      </c>
      <c r="E307" s="7" t="s">
        <v>764</v>
      </c>
      <c r="F307" s="8">
        <v>43374</v>
      </c>
      <c r="G307" s="9">
        <v>400000</v>
      </c>
      <c r="H307" s="7" t="s">
        <v>745</v>
      </c>
    </row>
    <row r="308" spans="1:8" x14ac:dyDescent="0.3">
      <c r="A308" s="7" t="s">
        <v>1292</v>
      </c>
      <c r="B308" s="7" t="s">
        <v>1293</v>
      </c>
      <c r="C308" s="7" t="s">
        <v>776</v>
      </c>
      <c r="D308" s="7" t="s">
        <v>12</v>
      </c>
      <c r="E308" s="7" t="s">
        <v>760</v>
      </c>
      <c r="F308" s="8">
        <v>43282</v>
      </c>
      <c r="G308" s="9">
        <v>50000</v>
      </c>
      <c r="H308" s="7" t="s">
        <v>745</v>
      </c>
    </row>
    <row r="309" spans="1:8" x14ac:dyDescent="0.3">
      <c r="A309" s="7" t="s">
        <v>1294</v>
      </c>
      <c r="B309" s="7" t="s">
        <v>57</v>
      </c>
      <c r="C309" s="7" t="s">
        <v>757</v>
      </c>
      <c r="D309" s="7" t="s">
        <v>12</v>
      </c>
      <c r="E309" s="7" t="s">
        <v>824</v>
      </c>
      <c r="F309" s="8">
        <v>42826</v>
      </c>
      <c r="G309" s="9">
        <v>250000</v>
      </c>
      <c r="H309" s="7" t="s">
        <v>745</v>
      </c>
    </row>
    <row r="310" spans="1:8" x14ac:dyDescent="0.3">
      <c r="A310" s="7" t="s">
        <v>1295</v>
      </c>
      <c r="B310" s="7" t="s">
        <v>357</v>
      </c>
      <c r="C310" s="7" t="s">
        <v>776</v>
      </c>
      <c r="D310" s="7" t="s">
        <v>16</v>
      </c>
      <c r="E310" s="7" t="s">
        <v>839</v>
      </c>
      <c r="F310" s="8">
        <v>43374</v>
      </c>
      <c r="G310" s="9">
        <v>100000</v>
      </c>
      <c r="H310" s="7" t="s">
        <v>745</v>
      </c>
    </row>
    <row r="311" spans="1:8" x14ac:dyDescent="0.3">
      <c r="A311" s="7" t="s">
        <v>1296</v>
      </c>
      <c r="B311" s="7" t="s">
        <v>1297</v>
      </c>
      <c r="C311" s="7" t="s">
        <v>757</v>
      </c>
      <c r="D311" s="7" t="s">
        <v>12</v>
      </c>
      <c r="E311" s="7" t="s">
        <v>836</v>
      </c>
      <c r="F311" s="8">
        <v>44866</v>
      </c>
      <c r="G311" s="9">
        <v>400000</v>
      </c>
      <c r="H311" s="7" t="s">
        <v>745</v>
      </c>
    </row>
    <row r="312" spans="1:8" x14ac:dyDescent="0.3">
      <c r="A312" s="7" t="s">
        <v>1298</v>
      </c>
      <c r="B312" s="7" t="s">
        <v>1299</v>
      </c>
      <c r="C312" s="7" t="s">
        <v>743</v>
      </c>
      <c r="D312" s="7" t="s">
        <v>16</v>
      </c>
      <c r="E312" s="7" t="s">
        <v>785</v>
      </c>
      <c r="F312" s="8">
        <v>43009</v>
      </c>
      <c r="G312" s="9">
        <v>25000</v>
      </c>
      <c r="H312" s="7" t="s">
        <v>769</v>
      </c>
    </row>
    <row r="313" spans="1:8" x14ac:dyDescent="0.3">
      <c r="A313" s="7" t="s">
        <v>1300</v>
      </c>
      <c r="B313" s="7" t="s">
        <v>432</v>
      </c>
      <c r="C313" s="7" t="s">
        <v>763</v>
      </c>
      <c r="D313" s="7" t="s">
        <v>35</v>
      </c>
      <c r="E313" s="7" t="s">
        <v>891</v>
      </c>
      <c r="F313" s="8">
        <v>43252</v>
      </c>
      <c r="G313" s="9">
        <v>400000</v>
      </c>
      <c r="H313" s="7" t="s">
        <v>745</v>
      </c>
    </row>
    <row r="314" spans="1:8" x14ac:dyDescent="0.3">
      <c r="A314" s="7" t="s">
        <v>1301</v>
      </c>
      <c r="B314" s="7" t="s">
        <v>1302</v>
      </c>
      <c r="C314" s="7" t="s">
        <v>776</v>
      </c>
      <c r="D314" s="7" t="s">
        <v>16</v>
      </c>
      <c r="E314" s="7" t="s">
        <v>785</v>
      </c>
      <c r="F314" s="8">
        <v>44197</v>
      </c>
      <c r="G314" s="9">
        <v>100000</v>
      </c>
      <c r="H314" s="7" t="s">
        <v>745</v>
      </c>
    </row>
    <row r="315" spans="1:8" x14ac:dyDescent="0.3">
      <c r="A315" s="7" t="s">
        <v>1303</v>
      </c>
      <c r="B315" s="7" t="s">
        <v>1304</v>
      </c>
      <c r="C315" s="7" t="s">
        <v>757</v>
      </c>
      <c r="D315" s="7" t="s">
        <v>20</v>
      </c>
      <c r="E315" s="7" t="s">
        <v>783</v>
      </c>
      <c r="F315" s="8">
        <v>43252</v>
      </c>
      <c r="G315" s="9">
        <v>150000</v>
      </c>
      <c r="H315" s="7" t="s">
        <v>769</v>
      </c>
    </row>
    <row r="316" spans="1:8" x14ac:dyDescent="0.3">
      <c r="A316" s="7" t="s">
        <v>1305</v>
      </c>
      <c r="B316" s="7" t="s">
        <v>1306</v>
      </c>
      <c r="C316" s="7" t="s">
        <v>776</v>
      </c>
      <c r="D316" s="7" t="s">
        <v>16</v>
      </c>
      <c r="E316" s="7" t="s">
        <v>819</v>
      </c>
      <c r="F316" s="8">
        <v>43374</v>
      </c>
      <c r="G316" s="9">
        <v>100000</v>
      </c>
      <c r="H316" s="7" t="s">
        <v>745</v>
      </c>
    </row>
    <row r="317" spans="1:8" x14ac:dyDescent="0.3">
      <c r="A317" s="7" t="s">
        <v>1307</v>
      </c>
      <c r="B317" s="7" t="s">
        <v>1308</v>
      </c>
      <c r="C317" s="7" t="s">
        <v>743</v>
      </c>
      <c r="D317" s="7" t="s">
        <v>35</v>
      </c>
      <c r="E317" s="7" t="s">
        <v>771</v>
      </c>
      <c r="F317" s="8">
        <v>44287</v>
      </c>
      <c r="G317" s="9">
        <v>100000</v>
      </c>
      <c r="H317" s="7" t="s">
        <v>745</v>
      </c>
    </row>
    <row r="318" spans="1:8" x14ac:dyDescent="0.3">
      <c r="A318" s="7" t="s">
        <v>1309</v>
      </c>
      <c r="B318" s="7" t="s">
        <v>1310</v>
      </c>
      <c r="C318" s="7" t="s">
        <v>743</v>
      </c>
      <c r="D318" s="7" t="s">
        <v>20</v>
      </c>
      <c r="E318" s="7" t="s">
        <v>758</v>
      </c>
      <c r="F318" s="8">
        <v>43922</v>
      </c>
      <c r="G318" s="9">
        <v>25000</v>
      </c>
      <c r="H318" s="7" t="s">
        <v>745</v>
      </c>
    </row>
    <row r="319" spans="1:8" x14ac:dyDescent="0.3">
      <c r="A319" s="7" t="s">
        <v>1311</v>
      </c>
      <c r="B319" s="7" t="s">
        <v>1312</v>
      </c>
      <c r="C319" s="7" t="s">
        <v>747</v>
      </c>
      <c r="D319" s="7" t="s">
        <v>31</v>
      </c>
      <c r="E319" s="7" t="s">
        <v>902</v>
      </c>
      <c r="F319" s="8">
        <v>43282</v>
      </c>
      <c r="G319" s="9">
        <v>400000</v>
      </c>
      <c r="H319" s="7" t="s">
        <v>754</v>
      </c>
    </row>
    <row r="320" spans="1:8" x14ac:dyDescent="0.3">
      <c r="A320" s="7" t="s">
        <v>1313</v>
      </c>
      <c r="B320" s="7" t="s">
        <v>1314</v>
      </c>
      <c r="C320" s="7" t="s">
        <v>780</v>
      </c>
      <c r="D320" s="7" t="s">
        <v>31</v>
      </c>
      <c r="E320" s="7" t="s">
        <v>850</v>
      </c>
      <c r="F320" s="8">
        <v>45566</v>
      </c>
      <c r="G320" s="9">
        <v>75000</v>
      </c>
      <c r="H320" s="7" t="s">
        <v>745</v>
      </c>
    </row>
    <row r="321" spans="1:8" x14ac:dyDescent="0.3">
      <c r="A321" s="7" t="s">
        <v>1315</v>
      </c>
      <c r="B321" s="7" t="s">
        <v>1316</v>
      </c>
      <c r="C321" s="7" t="s">
        <v>743</v>
      </c>
      <c r="D321" s="7" t="s">
        <v>31</v>
      </c>
      <c r="E321" s="7" t="s">
        <v>748</v>
      </c>
      <c r="F321" s="8">
        <v>44986</v>
      </c>
      <c r="G321" s="9">
        <v>100000</v>
      </c>
      <c r="H321" s="7" t="s">
        <v>745</v>
      </c>
    </row>
    <row r="322" spans="1:8" x14ac:dyDescent="0.3">
      <c r="A322" s="7" t="s">
        <v>1317</v>
      </c>
      <c r="B322" s="7" t="s">
        <v>54</v>
      </c>
      <c r="C322" s="7" t="s">
        <v>757</v>
      </c>
      <c r="D322" s="7" t="s">
        <v>16</v>
      </c>
      <c r="E322" s="7" t="s">
        <v>785</v>
      </c>
      <c r="F322" s="8">
        <v>44228</v>
      </c>
      <c r="G322" s="9">
        <v>25000</v>
      </c>
      <c r="H322" s="7" t="s">
        <v>745</v>
      </c>
    </row>
    <row r="323" spans="1:8" x14ac:dyDescent="0.3">
      <c r="A323" s="7" t="s">
        <v>1318</v>
      </c>
      <c r="B323" s="7" t="s">
        <v>1319</v>
      </c>
      <c r="C323" s="7" t="s">
        <v>757</v>
      </c>
      <c r="D323" s="7" t="s">
        <v>35</v>
      </c>
      <c r="E323" s="7" t="s">
        <v>792</v>
      </c>
      <c r="F323" s="8">
        <v>43647</v>
      </c>
      <c r="G323" s="9">
        <v>75000</v>
      </c>
      <c r="H323" s="7" t="s">
        <v>745</v>
      </c>
    </row>
    <row r="324" spans="1:8" x14ac:dyDescent="0.3">
      <c r="A324" s="7" t="s">
        <v>1320</v>
      </c>
      <c r="B324" s="7" t="s">
        <v>1321</v>
      </c>
      <c r="C324" s="7" t="s">
        <v>776</v>
      </c>
      <c r="D324" s="7" t="s">
        <v>12</v>
      </c>
      <c r="E324" s="7" t="s">
        <v>760</v>
      </c>
      <c r="F324" s="8">
        <v>42522</v>
      </c>
      <c r="G324" s="9">
        <v>400000</v>
      </c>
      <c r="H324" s="7" t="s">
        <v>745</v>
      </c>
    </row>
    <row r="325" spans="1:8" x14ac:dyDescent="0.3">
      <c r="A325" s="7" t="s">
        <v>1322</v>
      </c>
      <c r="B325" s="7" t="s">
        <v>1323</v>
      </c>
      <c r="C325" s="7" t="s">
        <v>757</v>
      </c>
      <c r="D325" s="7" t="s">
        <v>35</v>
      </c>
      <c r="E325" s="7" t="s">
        <v>795</v>
      </c>
      <c r="F325" s="8">
        <v>43252</v>
      </c>
      <c r="G325" s="9">
        <v>100000</v>
      </c>
      <c r="H325" s="7" t="s">
        <v>754</v>
      </c>
    </row>
    <row r="326" spans="1:8" x14ac:dyDescent="0.3">
      <c r="A326" s="7" t="s">
        <v>1324</v>
      </c>
      <c r="B326" s="7" t="s">
        <v>1325</v>
      </c>
      <c r="C326" s="7" t="s">
        <v>763</v>
      </c>
      <c r="D326" s="7" t="s">
        <v>31</v>
      </c>
      <c r="E326" s="7" t="s">
        <v>902</v>
      </c>
      <c r="F326" s="8">
        <v>43374</v>
      </c>
      <c r="G326" s="9">
        <v>250000</v>
      </c>
      <c r="H326" s="7" t="s">
        <v>745</v>
      </c>
    </row>
    <row r="327" spans="1:8" x14ac:dyDescent="0.3">
      <c r="A327" s="7" t="s">
        <v>1326</v>
      </c>
      <c r="B327" s="7" t="s">
        <v>1327</v>
      </c>
      <c r="C327" s="7" t="s">
        <v>780</v>
      </c>
      <c r="D327" s="7" t="s">
        <v>12</v>
      </c>
      <c r="E327" s="7" t="s">
        <v>836</v>
      </c>
      <c r="F327" s="8">
        <v>44562</v>
      </c>
      <c r="G327" s="9">
        <v>150000</v>
      </c>
      <c r="H327" s="7" t="s">
        <v>745</v>
      </c>
    </row>
    <row r="328" spans="1:8" x14ac:dyDescent="0.3">
      <c r="A328" s="7" t="s">
        <v>1328</v>
      </c>
      <c r="B328" s="7" t="s">
        <v>469</v>
      </c>
      <c r="C328" s="7" t="s">
        <v>776</v>
      </c>
      <c r="D328" s="7" t="s">
        <v>16</v>
      </c>
      <c r="E328" s="7" t="s">
        <v>785</v>
      </c>
      <c r="F328" s="8">
        <v>42309</v>
      </c>
      <c r="G328" s="9">
        <v>100000</v>
      </c>
      <c r="H328" s="7" t="s">
        <v>745</v>
      </c>
    </row>
    <row r="329" spans="1:8" x14ac:dyDescent="0.3">
      <c r="A329" s="7" t="s">
        <v>1329</v>
      </c>
      <c r="B329" s="7" t="s">
        <v>1330</v>
      </c>
      <c r="C329" s="7" t="s">
        <v>776</v>
      </c>
      <c r="D329" s="7" t="s">
        <v>31</v>
      </c>
      <c r="E329" s="7" t="s">
        <v>850</v>
      </c>
      <c r="F329" s="8">
        <v>45962</v>
      </c>
      <c r="G329" s="9">
        <v>400000</v>
      </c>
      <c r="H329" s="7" t="s">
        <v>745</v>
      </c>
    </row>
    <row r="330" spans="1:8" x14ac:dyDescent="0.3">
      <c r="A330" s="7" t="s">
        <v>1331</v>
      </c>
      <c r="B330" s="7" t="s">
        <v>1332</v>
      </c>
      <c r="C330" s="7" t="s">
        <v>776</v>
      </c>
      <c r="D330" s="7" t="s">
        <v>35</v>
      </c>
      <c r="E330" s="7" t="s">
        <v>771</v>
      </c>
      <c r="F330" s="8">
        <v>45870</v>
      </c>
      <c r="G330" s="9">
        <v>25000</v>
      </c>
      <c r="H330" s="7" t="s">
        <v>745</v>
      </c>
    </row>
    <row r="331" spans="1:8" x14ac:dyDescent="0.3">
      <c r="A331" s="7" t="s">
        <v>1333</v>
      </c>
      <c r="B331" s="7" t="s">
        <v>1334</v>
      </c>
      <c r="C331" s="7" t="s">
        <v>747</v>
      </c>
      <c r="D331" s="7" t="s">
        <v>31</v>
      </c>
      <c r="E331" s="7" t="s">
        <v>850</v>
      </c>
      <c r="F331" s="8">
        <v>45200</v>
      </c>
      <c r="G331" s="9">
        <v>50000</v>
      </c>
      <c r="H331" s="7" t="s">
        <v>745</v>
      </c>
    </row>
    <row r="332" spans="1:8" x14ac:dyDescent="0.3">
      <c r="A332" s="7" t="s">
        <v>1335</v>
      </c>
      <c r="B332" s="7" t="s">
        <v>1336</v>
      </c>
      <c r="C332" s="7" t="s">
        <v>747</v>
      </c>
      <c r="D332" s="7" t="s">
        <v>16</v>
      </c>
      <c r="E332" s="7" t="s">
        <v>777</v>
      </c>
      <c r="F332" s="8">
        <v>42491</v>
      </c>
      <c r="G332" s="9">
        <v>100000</v>
      </c>
      <c r="H332" s="7" t="s">
        <v>745</v>
      </c>
    </row>
    <row r="333" spans="1:8" x14ac:dyDescent="0.3">
      <c r="A333" s="7" t="s">
        <v>1337</v>
      </c>
      <c r="B333" s="7" t="s">
        <v>1338</v>
      </c>
      <c r="C333" s="7" t="s">
        <v>763</v>
      </c>
      <c r="D333" s="7" t="s">
        <v>31</v>
      </c>
      <c r="E333" s="7" t="s">
        <v>774</v>
      </c>
      <c r="F333" s="8">
        <v>44440</v>
      </c>
      <c r="G333" s="9">
        <v>150000</v>
      </c>
      <c r="H333" s="7" t="s">
        <v>745</v>
      </c>
    </row>
    <row r="334" spans="1:8" x14ac:dyDescent="0.3">
      <c r="A334" s="7" t="s">
        <v>1339</v>
      </c>
      <c r="B334" s="7" t="s">
        <v>1340</v>
      </c>
      <c r="C334" s="7" t="s">
        <v>743</v>
      </c>
      <c r="D334" s="7" t="s">
        <v>16</v>
      </c>
      <c r="E334" s="7" t="s">
        <v>764</v>
      </c>
      <c r="F334" s="8">
        <v>45627</v>
      </c>
      <c r="G334" s="9">
        <v>250000</v>
      </c>
      <c r="H334" s="7" t="s">
        <v>745</v>
      </c>
    </row>
    <row r="335" spans="1:8" x14ac:dyDescent="0.3">
      <c r="A335" s="7" t="s">
        <v>1341</v>
      </c>
      <c r="B335" s="7" t="s">
        <v>1342</v>
      </c>
      <c r="C335" s="7" t="s">
        <v>763</v>
      </c>
      <c r="D335" s="7" t="s">
        <v>20</v>
      </c>
      <c r="E335" s="7" t="s">
        <v>766</v>
      </c>
      <c r="F335" s="8">
        <v>44621</v>
      </c>
      <c r="G335" s="9">
        <v>150000</v>
      </c>
      <c r="H335" s="7" t="s">
        <v>745</v>
      </c>
    </row>
    <row r="336" spans="1:8" x14ac:dyDescent="0.3">
      <c r="A336" s="7" t="s">
        <v>1343</v>
      </c>
      <c r="B336" s="7" t="s">
        <v>1344</v>
      </c>
      <c r="C336" s="7" t="s">
        <v>763</v>
      </c>
      <c r="D336" s="7" t="s">
        <v>16</v>
      </c>
      <c r="E336" s="7" t="s">
        <v>777</v>
      </c>
      <c r="F336" s="8">
        <v>45992</v>
      </c>
      <c r="G336" s="9">
        <v>75000</v>
      </c>
      <c r="H336" s="7" t="s">
        <v>745</v>
      </c>
    </row>
    <row r="337" spans="1:8" x14ac:dyDescent="0.3">
      <c r="A337" s="7" t="s">
        <v>1345</v>
      </c>
      <c r="B337" s="7" t="s">
        <v>1346</v>
      </c>
      <c r="C337" s="7" t="s">
        <v>780</v>
      </c>
      <c r="D337" s="7" t="s">
        <v>35</v>
      </c>
      <c r="E337" s="7" t="s">
        <v>795</v>
      </c>
      <c r="F337" s="8">
        <v>44531</v>
      </c>
      <c r="G337" s="9">
        <v>75000</v>
      </c>
      <c r="H337" s="7" t="s">
        <v>745</v>
      </c>
    </row>
    <row r="338" spans="1:8" x14ac:dyDescent="0.3">
      <c r="A338" s="7" t="s">
        <v>1347</v>
      </c>
      <c r="B338" s="7" t="s">
        <v>1348</v>
      </c>
      <c r="C338" s="7" t="s">
        <v>757</v>
      </c>
      <c r="D338" s="7" t="s">
        <v>35</v>
      </c>
      <c r="E338" s="7" t="s">
        <v>829</v>
      </c>
      <c r="F338" s="8">
        <v>43009</v>
      </c>
      <c r="G338" s="9">
        <v>100000</v>
      </c>
      <c r="H338" s="7" t="s">
        <v>745</v>
      </c>
    </row>
    <row r="339" spans="1:8" x14ac:dyDescent="0.3">
      <c r="A339" s="7" t="s">
        <v>1349</v>
      </c>
      <c r="B339" s="7" t="s">
        <v>1350</v>
      </c>
      <c r="C339" s="7" t="s">
        <v>757</v>
      </c>
      <c r="D339" s="7" t="s">
        <v>16</v>
      </c>
      <c r="E339" s="7" t="s">
        <v>777</v>
      </c>
      <c r="F339" s="8">
        <v>44621</v>
      </c>
      <c r="G339" s="9">
        <v>50000</v>
      </c>
      <c r="H339" s="7" t="s">
        <v>745</v>
      </c>
    </row>
    <row r="340" spans="1:8" x14ac:dyDescent="0.3">
      <c r="A340" s="7" t="s">
        <v>1351</v>
      </c>
      <c r="B340" s="7" t="s">
        <v>1352</v>
      </c>
      <c r="C340" s="7" t="s">
        <v>743</v>
      </c>
      <c r="D340" s="7" t="s">
        <v>12</v>
      </c>
      <c r="E340" s="7" t="s">
        <v>760</v>
      </c>
      <c r="F340" s="8">
        <v>43344</v>
      </c>
      <c r="G340" s="9">
        <v>25000</v>
      </c>
      <c r="H340" s="7" t="s">
        <v>745</v>
      </c>
    </row>
    <row r="341" spans="1:8" x14ac:dyDescent="0.3">
      <c r="A341" s="7" t="s">
        <v>1353</v>
      </c>
      <c r="B341" s="7" t="s">
        <v>502</v>
      </c>
      <c r="C341" s="7" t="s">
        <v>763</v>
      </c>
      <c r="D341" s="7" t="s">
        <v>12</v>
      </c>
      <c r="E341" s="7" t="s">
        <v>760</v>
      </c>
      <c r="F341" s="8">
        <v>42705</v>
      </c>
      <c r="G341" s="9">
        <v>100000</v>
      </c>
      <c r="H341" s="7" t="s">
        <v>769</v>
      </c>
    </row>
    <row r="342" spans="1:8" x14ac:dyDescent="0.3">
      <c r="A342" s="7" t="s">
        <v>1354</v>
      </c>
      <c r="B342" s="7" t="s">
        <v>1355</v>
      </c>
      <c r="C342" s="7" t="s">
        <v>780</v>
      </c>
      <c r="D342" s="7" t="s">
        <v>12</v>
      </c>
      <c r="E342" s="7" t="s">
        <v>799</v>
      </c>
      <c r="F342" s="8">
        <v>44440</v>
      </c>
      <c r="G342" s="9">
        <v>75000</v>
      </c>
      <c r="H342" s="7" t="s">
        <v>745</v>
      </c>
    </row>
    <row r="343" spans="1:8" x14ac:dyDescent="0.3">
      <c r="A343" s="7" t="s">
        <v>1356</v>
      </c>
      <c r="B343" s="7" t="s">
        <v>232</v>
      </c>
      <c r="C343" s="7" t="s">
        <v>776</v>
      </c>
      <c r="D343" s="7" t="s">
        <v>16</v>
      </c>
      <c r="E343" s="7" t="s">
        <v>785</v>
      </c>
      <c r="F343" s="8">
        <v>45170</v>
      </c>
      <c r="G343" s="9">
        <v>50000</v>
      </c>
      <c r="H343" s="7" t="s">
        <v>745</v>
      </c>
    </row>
    <row r="344" spans="1:8" x14ac:dyDescent="0.3">
      <c r="A344" s="7" t="s">
        <v>1357</v>
      </c>
      <c r="B344" s="7" t="s">
        <v>161</v>
      </c>
      <c r="C344" s="7" t="s">
        <v>747</v>
      </c>
      <c r="D344" s="7" t="s">
        <v>35</v>
      </c>
      <c r="E344" s="7" t="s">
        <v>771</v>
      </c>
      <c r="F344" s="8">
        <v>42339</v>
      </c>
      <c r="G344" s="9">
        <v>50000</v>
      </c>
      <c r="H344" s="7" t="s">
        <v>745</v>
      </c>
    </row>
    <row r="345" spans="1:8" x14ac:dyDescent="0.3">
      <c r="A345" s="7" t="s">
        <v>1358</v>
      </c>
      <c r="B345" s="7" t="s">
        <v>1359</v>
      </c>
      <c r="C345" s="7" t="s">
        <v>743</v>
      </c>
      <c r="D345" s="7" t="s">
        <v>31</v>
      </c>
      <c r="E345" s="7" t="s">
        <v>902</v>
      </c>
      <c r="F345" s="8">
        <v>45689</v>
      </c>
      <c r="G345" s="9">
        <v>100000</v>
      </c>
      <c r="H345" s="7" t="s">
        <v>745</v>
      </c>
    </row>
    <row r="346" spans="1:8" x14ac:dyDescent="0.3">
      <c r="A346" s="7" t="s">
        <v>1360</v>
      </c>
      <c r="B346" s="7" t="s">
        <v>189</v>
      </c>
      <c r="C346" s="7" t="s">
        <v>757</v>
      </c>
      <c r="D346" s="7" t="s">
        <v>12</v>
      </c>
      <c r="E346" s="7" t="s">
        <v>836</v>
      </c>
      <c r="F346" s="8">
        <v>42826</v>
      </c>
      <c r="G346" s="9">
        <v>150000</v>
      </c>
      <c r="H346" s="7" t="s">
        <v>745</v>
      </c>
    </row>
    <row r="347" spans="1:8" x14ac:dyDescent="0.3">
      <c r="A347" s="7" t="s">
        <v>1361</v>
      </c>
      <c r="B347" s="7" t="s">
        <v>1362</v>
      </c>
      <c r="C347" s="7" t="s">
        <v>776</v>
      </c>
      <c r="D347" s="7" t="s">
        <v>12</v>
      </c>
      <c r="E347" s="7" t="s">
        <v>799</v>
      </c>
      <c r="F347" s="8">
        <v>45352</v>
      </c>
      <c r="G347" s="9">
        <v>400000</v>
      </c>
      <c r="H347" s="7" t="s">
        <v>745</v>
      </c>
    </row>
    <row r="348" spans="1:8" x14ac:dyDescent="0.3">
      <c r="A348" s="7" t="s">
        <v>1363</v>
      </c>
      <c r="B348" s="7" t="s">
        <v>1364</v>
      </c>
      <c r="C348" s="7" t="s">
        <v>776</v>
      </c>
      <c r="D348" s="7" t="s">
        <v>35</v>
      </c>
      <c r="E348" s="7" t="s">
        <v>795</v>
      </c>
      <c r="F348" s="8">
        <v>44501</v>
      </c>
      <c r="G348" s="9">
        <v>400000</v>
      </c>
      <c r="H348" s="7" t="s">
        <v>754</v>
      </c>
    </row>
    <row r="349" spans="1:8" x14ac:dyDescent="0.3">
      <c r="A349" s="7" t="s">
        <v>1365</v>
      </c>
      <c r="B349" s="7" t="s">
        <v>1366</v>
      </c>
      <c r="C349" s="7" t="s">
        <v>743</v>
      </c>
      <c r="D349" s="7" t="s">
        <v>35</v>
      </c>
      <c r="E349" s="7" t="s">
        <v>795</v>
      </c>
      <c r="F349" s="8">
        <v>45444</v>
      </c>
      <c r="G349" s="9">
        <v>400000</v>
      </c>
      <c r="H349" s="7" t="s">
        <v>769</v>
      </c>
    </row>
    <row r="350" spans="1:8" x14ac:dyDescent="0.3">
      <c r="A350" s="7" t="s">
        <v>1367</v>
      </c>
      <c r="B350" s="7" t="s">
        <v>1368</v>
      </c>
      <c r="C350" s="7" t="s">
        <v>747</v>
      </c>
      <c r="D350" s="7" t="s">
        <v>12</v>
      </c>
      <c r="E350" s="7" t="s">
        <v>836</v>
      </c>
      <c r="F350" s="8">
        <v>42430</v>
      </c>
      <c r="G350" s="9">
        <v>150000</v>
      </c>
      <c r="H350" s="7" t="s">
        <v>745</v>
      </c>
    </row>
    <row r="351" spans="1:8" x14ac:dyDescent="0.3">
      <c r="A351" s="7" t="s">
        <v>1369</v>
      </c>
      <c r="B351" s="7" t="s">
        <v>354</v>
      </c>
      <c r="C351" s="7" t="s">
        <v>763</v>
      </c>
      <c r="D351" s="7" t="s">
        <v>20</v>
      </c>
      <c r="E351" s="7" t="s">
        <v>783</v>
      </c>
      <c r="F351" s="8">
        <v>45627</v>
      </c>
      <c r="G351" s="9">
        <v>250000</v>
      </c>
      <c r="H351" s="7" t="s">
        <v>754</v>
      </c>
    </row>
    <row r="352" spans="1:8" x14ac:dyDescent="0.3">
      <c r="A352" s="7" t="s">
        <v>1370</v>
      </c>
      <c r="B352" s="7" t="s">
        <v>1371</v>
      </c>
      <c r="C352" s="7" t="s">
        <v>757</v>
      </c>
      <c r="D352" s="7" t="s">
        <v>16</v>
      </c>
      <c r="E352" s="7" t="s">
        <v>785</v>
      </c>
      <c r="F352" s="8">
        <v>43040</v>
      </c>
      <c r="G352" s="9">
        <v>25000</v>
      </c>
      <c r="H352" s="7" t="s">
        <v>745</v>
      </c>
    </row>
    <row r="353" spans="1:8" x14ac:dyDescent="0.3">
      <c r="A353" s="7" t="s">
        <v>1372</v>
      </c>
      <c r="B353" s="7" t="s">
        <v>1373</v>
      </c>
      <c r="C353" s="7" t="s">
        <v>763</v>
      </c>
      <c r="D353" s="7" t="s">
        <v>20</v>
      </c>
      <c r="E353" s="7" t="s">
        <v>744</v>
      </c>
      <c r="F353" s="8">
        <v>42095</v>
      </c>
      <c r="G353" s="9">
        <v>50000</v>
      </c>
      <c r="H353" s="7" t="s">
        <v>745</v>
      </c>
    </row>
    <row r="354" spans="1:8" x14ac:dyDescent="0.3">
      <c r="A354" s="7" t="s">
        <v>1374</v>
      </c>
      <c r="B354" s="7" t="s">
        <v>1375</v>
      </c>
      <c r="C354" s="7" t="s">
        <v>747</v>
      </c>
      <c r="D354" s="7" t="s">
        <v>35</v>
      </c>
      <c r="E354" s="7" t="s">
        <v>771</v>
      </c>
      <c r="F354" s="8">
        <v>44105</v>
      </c>
      <c r="G354" s="9">
        <v>250000</v>
      </c>
      <c r="H354" s="7" t="s">
        <v>754</v>
      </c>
    </row>
    <row r="355" spans="1:8" x14ac:dyDescent="0.3">
      <c r="A355" s="7" t="s">
        <v>1376</v>
      </c>
      <c r="B355" s="7" t="s">
        <v>1377</v>
      </c>
      <c r="C355" s="7" t="s">
        <v>780</v>
      </c>
      <c r="D355" s="7" t="s">
        <v>12</v>
      </c>
      <c r="E355" s="7" t="s">
        <v>760</v>
      </c>
      <c r="F355" s="8">
        <v>45839</v>
      </c>
      <c r="G355" s="9">
        <v>250000</v>
      </c>
      <c r="H355" s="7" t="s">
        <v>745</v>
      </c>
    </row>
    <row r="356" spans="1:8" x14ac:dyDescent="0.3">
      <c r="A356" s="7" t="s">
        <v>1378</v>
      </c>
      <c r="B356" s="7" t="s">
        <v>1379</v>
      </c>
      <c r="C356" s="7" t="s">
        <v>743</v>
      </c>
      <c r="D356" s="7" t="s">
        <v>31</v>
      </c>
      <c r="E356" s="7" t="s">
        <v>748</v>
      </c>
      <c r="F356" s="8">
        <v>42309</v>
      </c>
      <c r="G356" s="9">
        <v>50000</v>
      </c>
      <c r="H356" s="7" t="s">
        <v>745</v>
      </c>
    </row>
    <row r="357" spans="1:8" x14ac:dyDescent="0.3">
      <c r="A357" s="7" t="s">
        <v>1380</v>
      </c>
      <c r="B357" s="7" t="s">
        <v>1381</v>
      </c>
      <c r="C357" s="7" t="s">
        <v>776</v>
      </c>
      <c r="D357" s="7" t="s">
        <v>12</v>
      </c>
      <c r="E357" s="7" t="s">
        <v>824</v>
      </c>
      <c r="F357" s="8">
        <v>44136</v>
      </c>
      <c r="G357" s="9">
        <v>150000</v>
      </c>
      <c r="H357" s="7" t="s">
        <v>745</v>
      </c>
    </row>
    <row r="358" spans="1:8" x14ac:dyDescent="0.3">
      <c r="A358" s="7" t="s">
        <v>1382</v>
      </c>
      <c r="B358" s="7" t="s">
        <v>1383</v>
      </c>
      <c r="C358" s="7" t="s">
        <v>780</v>
      </c>
      <c r="D358" s="7" t="s">
        <v>12</v>
      </c>
      <c r="E358" s="7" t="s">
        <v>824</v>
      </c>
      <c r="F358" s="8">
        <v>45170</v>
      </c>
      <c r="G358" s="9">
        <v>75000</v>
      </c>
      <c r="H358" s="7" t="s">
        <v>745</v>
      </c>
    </row>
    <row r="359" spans="1:8" x14ac:dyDescent="0.3">
      <c r="A359" s="7" t="s">
        <v>1384</v>
      </c>
      <c r="B359" s="7" t="s">
        <v>1385</v>
      </c>
      <c r="C359" s="7" t="s">
        <v>763</v>
      </c>
      <c r="D359" s="7" t="s">
        <v>31</v>
      </c>
      <c r="E359" s="7" t="s">
        <v>866</v>
      </c>
      <c r="F359" s="8">
        <v>43191</v>
      </c>
      <c r="G359" s="9">
        <v>250000</v>
      </c>
      <c r="H359" s="7" t="s">
        <v>745</v>
      </c>
    </row>
    <row r="360" spans="1:8" x14ac:dyDescent="0.3">
      <c r="A360" s="7" t="s">
        <v>1386</v>
      </c>
      <c r="B360" s="7" t="s">
        <v>1387</v>
      </c>
      <c r="C360" s="7" t="s">
        <v>780</v>
      </c>
      <c r="D360" s="7" t="s">
        <v>35</v>
      </c>
      <c r="E360" s="7" t="s">
        <v>771</v>
      </c>
      <c r="F360" s="8">
        <v>45748</v>
      </c>
      <c r="G360" s="9">
        <v>400000</v>
      </c>
      <c r="H360" s="7" t="s">
        <v>745</v>
      </c>
    </row>
    <row r="361" spans="1:8" x14ac:dyDescent="0.3">
      <c r="A361" s="7" t="s">
        <v>1388</v>
      </c>
      <c r="B361" s="7" t="s">
        <v>1389</v>
      </c>
      <c r="C361" s="7" t="s">
        <v>776</v>
      </c>
      <c r="D361" s="7" t="s">
        <v>35</v>
      </c>
      <c r="E361" s="7" t="s">
        <v>891</v>
      </c>
      <c r="F361" s="8">
        <v>44835</v>
      </c>
      <c r="G361" s="9">
        <v>75000</v>
      </c>
      <c r="H361" s="7" t="s">
        <v>745</v>
      </c>
    </row>
    <row r="362" spans="1:8" x14ac:dyDescent="0.3">
      <c r="A362" s="7" t="s">
        <v>1390</v>
      </c>
      <c r="B362" s="7" t="s">
        <v>1391</v>
      </c>
      <c r="C362" s="7" t="s">
        <v>743</v>
      </c>
      <c r="D362" s="7" t="s">
        <v>35</v>
      </c>
      <c r="E362" s="7" t="s">
        <v>795</v>
      </c>
      <c r="F362" s="8">
        <v>43800</v>
      </c>
      <c r="G362" s="9">
        <v>250000</v>
      </c>
      <c r="H362" s="7" t="s">
        <v>745</v>
      </c>
    </row>
    <row r="363" spans="1:8" x14ac:dyDescent="0.3">
      <c r="A363" s="7" t="s">
        <v>1392</v>
      </c>
      <c r="B363" s="7" t="s">
        <v>1393</v>
      </c>
      <c r="C363" s="7" t="s">
        <v>747</v>
      </c>
      <c r="D363" s="7" t="s">
        <v>16</v>
      </c>
      <c r="E363" s="7" t="s">
        <v>839</v>
      </c>
      <c r="F363" s="8">
        <v>45200</v>
      </c>
      <c r="G363" s="9">
        <v>400000</v>
      </c>
      <c r="H363" s="7" t="s">
        <v>745</v>
      </c>
    </row>
    <row r="364" spans="1:8" x14ac:dyDescent="0.3">
      <c r="A364" s="7" t="s">
        <v>1394</v>
      </c>
      <c r="B364" s="7" t="s">
        <v>1395</v>
      </c>
      <c r="C364" s="7" t="s">
        <v>780</v>
      </c>
      <c r="D364" s="7" t="s">
        <v>12</v>
      </c>
      <c r="E364" s="7" t="s">
        <v>836</v>
      </c>
      <c r="F364" s="8">
        <v>44986</v>
      </c>
      <c r="G364" s="9">
        <v>400000</v>
      </c>
      <c r="H364" s="7" t="s">
        <v>769</v>
      </c>
    </row>
    <row r="365" spans="1:8" x14ac:dyDescent="0.3">
      <c r="A365" s="7" t="s">
        <v>1396</v>
      </c>
      <c r="B365" s="7" t="s">
        <v>1397</v>
      </c>
      <c r="C365" s="7" t="s">
        <v>780</v>
      </c>
      <c r="D365" s="7" t="s">
        <v>31</v>
      </c>
      <c r="E365" s="7" t="s">
        <v>902</v>
      </c>
      <c r="F365" s="8">
        <v>44228</v>
      </c>
      <c r="G365" s="9">
        <v>250000</v>
      </c>
      <c r="H365" s="7" t="s">
        <v>745</v>
      </c>
    </row>
    <row r="366" spans="1:8" x14ac:dyDescent="0.3">
      <c r="A366" s="7" t="s">
        <v>1398</v>
      </c>
      <c r="B366" s="7" t="s">
        <v>1399</v>
      </c>
      <c r="C366" s="7" t="s">
        <v>757</v>
      </c>
      <c r="D366" s="7" t="s">
        <v>20</v>
      </c>
      <c r="E366" s="7" t="s">
        <v>783</v>
      </c>
      <c r="F366" s="8">
        <v>44743</v>
      </c>
      <c r="G366" s="9">
        <v>25000</v>
      </c>
      <c r="H366" s="7" t="s">
        <v>745</v>
      </c>
    </row>
    <row r="367" spans="1:8" x14ac:dyDescent="0.3">
      <c r="A367" s="7" t="s">
        <v>1400</v>
      </c>
      <c r="B367" s="7" t="s">
        <v>1401</v>
      </c>
      <c r="C367" s="7" t="s">
        <v>743</v>
      </c>
      <c r="D367" s="7" t="s">
        <v>16</v>
      </c>
      <c r="E367" s="7" t="s">
        <v>764</v>
      </c>
      <c r="F367" s="8">
        <v>42644</v>
      </c>
      <c r="G367" s="9">
        <v>250000</v>
      </c>
      <c r="H367" s="7" t="s">
        <v>745</v>
      </c>
    </row>
    <row r="368" spans="1:8" x14ac:dyDescent="0.3">
      <c r="A368" s="7" t="s">
        <v>1402</v>
      </c>
      <c r="B368" s="7" t="s">
        <v>1403</v>
      </c>
      <c r="C368" s="7" t="s">
        <v>776</v>
      </c>
      <c r="D368" s="7" t="s">
        <v>12</v>
      </c>
      <c r="E368" s="7" t="s">
        <v>824</v>
      </c>
      <c r="F368" s="8">
        <v>42736</v>
      </c>
      <c r="G368" s="9">
        <v>400000</v>
      </c>
      <c r="H368" s="7" t="s">
        <v>745</v>
      </c>
    </row>
    <row r="369" spans="1:8" x14ac:dyDescent="0.3">
      <c r="A369" s="7" t="s">
        <v>1404</v>
      </c>
      <c r="B369" s="7" t="s">
        <v>414</v>
      </c>
      <c r="C369" s="7" t="s">
        <v>763</v>
      </c>
      <c r="D369" s="7" t="s">
        <v>31</v>
      </c>
      <c r="E369" s="7" t="s">
        <v>748</v>
      </c>
      <c r="F369" s="8">
        <v>42278</v>
      </c>
      <c r="G369" s="9">
        <v>50000</v>
      </c>
      <c r="H369" s="7" t="s">
        <v>769</v>
      </c>
    </row>
    <row r="370" spans="1:8" x14ac:dyDescent="0.3">
      <c r="A370" s="7" t="s">
        <v>1405</v>
      </c>
      <c r="B370" s="7" t="s">
        <v>306</v>
      </c>
      <c r="C370" s="7" t="s">
        <v>743</v>
      </c>
      <c r="D370" s="7" t="s">
        <v>31</v>
      </c>
      <c r="E370" s="7" t="s">
        <v>850</v>
      </c>
      <c r="F370" s="8">
        <v>44256</v>
      </c>
      <c r="G370" s="9">
        <v>75000</v>
      </c>
      <c r="H370" s="7" t="s">
        <v>745</v>
      </c>
    </row>
    <row r="371" spans="1:8" x14ac:dyDescent="0.3">
      <c r="A371" s="7" t="s">
        <v>1406</v>
      </c>
      <c r="B371" s="7" t="s">
        <v>274</v>
      </c>
      <c r="C371" s="7" t="s">
        <v>747</v>
      </c>
      <c r="D371" s="7" t="s">
        <v>16</v>
      </c>
      <c r="E371" s="7" t="s">
        <v>839</v>
      </c>
      <c r="F371" s="8">
        <v>42767</v>
      </c>
      <c r="G371" s="9">
        <v>150000</v>
      </c>
      <c r="H371" s="7" t="s">
        <v>745</v>
      </c>
    </row>
    <row r="372" spans="1:8" x14ac:dyDescent="0.3">
      <c r="A372" s="7" t="s">
        <v>1407</v>
      </c>
      <c r="B372" s="7" t="s">
        <v>1408</v>
      </c>
      <c r="C372" s="7" t="s">
        <v>780</v>
      </c>
      <c r="D372" s="7" t="s">
        <v>20</v>
      </c>
      <c r="E372" s="7" t="s">
        <v>758</v>
      </c>
      <c r="F372" s="8">
        <v>45658</v>
      </c>
      <c r="G372" s="9">
        <v>25000</v>
      </c>
      <c r="H372" s="7" t="s">
        <v>745</v>
      </c>
    </row>
    <row r="373" spans="1:8" x14ac:dyDescent="0.3">
      <c r="A373" s="7" t="s">
        <v>1409</v>
      </c>
      <c r="B373" s="7" t="s">
        <v>123</v>
      </c>
      <c r="C373" s="7" t="s">
        <v>780</v>
      </c>
      <c r="D373" s="7" t="s">
        <v>35</v>
      </c>
      <c r="E373" s="7" t="s">
        <v>829</v>
      </c>
      <c r="F373" s="8">
        <v>42370</v>
      </c>
      <c r="G373" s="9">
        <v>100000</v>
      </c>
      <c r="H373" s="7" t="s">
        <v>745</v>
      </c>
    </row>
    <row r="374" spans="1:8" x14ac:dyDescent="0.3">
      <c r="A374" s="7" t="s">
        <v>1410</v>
      </c>
      <c r="B374" s="7" t="s">
        <v>1411</v>
      </c>
      <c r="C374" s="7" t="s">
        <v>776</v>
      </c>
      <c r="D374" s="7" t="s">
        <v>16</v>
      </c>
      <c r="E374" s="7" t="s">
        <v>839</v>
      </c>
      <c r="F374" s="8">
        <v>42186</v>
      </c>
      <c r="G374" s="9">
        <v>50000</v>
      </c>
      <c r="H374" s="7" t="s">
        <v>745</v>
      </c>
    </row>
    <row r="375" spans="1:8" x14ac:dyDescent="0.3">
      <c r="A375" s="7" t="s">
        <v>1412</v>
      </c>
      <c r="B375" s="7" t="s">
        <v>1413</v>
      </c>
      <c r="C375" s="7" t="s">
        <v>743</v>
      </c>
      <c r="D375" s="7" t="s">
        <v>12</v>
      </c>
      <c r="E375" s="7" t="s">
        <v>750</v>
      </c>
      <c r="F375" s="8">
        <v>42522</v>
      </c>
      <c r="G375" s="9">
        <v>150000</v>
      </c>
      <c r="H375" s="7" t="s">
        <v>745</v>
      </c>
    </row>
    <row r="376" spans="1:8" x14ac:dyDescent="0.3">
      <c r="A376" s="7" t="s">
        <v>1414</v>
      </c>
      <c r="B376" s="7" t="s">
        <v>114</v>
      </c>
      <c r="C376" s="7" t="s">
        <v>757</v>
      </c>
      <c r="D376" s="7" t="s">
        <v>20</v>
      </c>
      <c r="E376" s="7" t="s">
        <v>758</v>
      </c>
      <c r="F376" s="8">
        <v>45566</v>
      </c>
      <c r="G376" s="9">
        <v>100000</v>
      </c>
      <c r="H376" s="7" t="s">
        <v>745</v>
      </c>
    </row>
    <row r="377" spans="1:8" x14ac:dyDescent="0.3">
      <c r="A377" s="7" t="s">
        <v>1415</v>
      </c>
      <c r="B377" s="7" t="s">
        <v>267</v>
      </c>
      <c r="C377" s="7" t="s">
        <v>757</v>
      </c>
      <c r="D377" s="7" t="s">
        <v>20</v>
      </c>
      <c r="E377" s="7" t="s">
        <v>766</v>
      </c>
      <c r="F377" s="8">
        <v>44228</v>
      </c>
      <c r="G377" s="9">
        <v>250000</v>
      </c>
      <c r="H377" s="7" t="s">
        <v>745</v>
      </c>
    </row>
    <row r="378" spans="1:8" x14ac:dyDescent="0.3">
      <c r="A378" s="7" t="s">
        <v>1416</v>
      </c>
      <c r="B378" s="7" t="s">
        <v>1417</v>
      </c>
      <c r="C378" s="7" t="s">
        <v>743</v>
      </c>
      <c r="D378" s="7" t="s">
        <v>31</v>
      </c>
      <c r="E378" s="7" t="s">
        <v>774</v>
      </c>
      <c r="F378" s="8">
        <v>45200</v>
      </c>
      <c r="G378" s="9">
        <v>50000</v>
      </c>
      <c r="H378" s="7" t="s">
        <v>745</v>
      </c>
    </row>
    <row r="379" spans="1:8" x14ac:dyDescent="0.3">
      <c r="A379" s="7" t="s">
        <v>1418</v>
      </c>
      <c r="B379" s="7" t="s">
        <v>1419</v>
      </c>
      <c r="C379" s="7" t="s">
        <v>763</v>
      </c>
      <c r="D379" s="7" t="s">
        <v>16</v>
      </c>
      <c r="E379" s="7" t="s">
        <v>839</v>
      </c>
      <c r="F379" s="8">
        <v>42552</v>
      </c>
      <c r="G379" s="9">
        <v>50000</v>
      </c>
      <c r="H379" s="7" t="s">
        <v>745</v>
      </c>
    </row>
    <row r="380" spans="1:8" x14ac:dyDescent="0.3">
      <c r="A380" s="7" t="s">
        <v>1420</v>
      </c>
      <c r="B380" s="7" t="s">
        <v>1421</v>
      </c>
      <c r="C380" s="7" t="s">
        <v>763</v>
      </c>
      <c r="D380" s="7" t="s">
        <v>20</v>
      </c>
      <c r="E380" s="7" t="s">
        <v>758</v>
      </c>
      <c r="F380" s="8">
        <v>42156</v>
      </c>
      <c r="G380" s="9">
        <v>100000</v>
      </c>
      <c r="H380" s="7" t="s">
        <v>754</v>
      </c>
    </row>
    <row r="381" spans="1:8" x14ac:dyDescent="0.3">
      <c r="A381" s="7" t="s">
        <v>1422</v>
      </c>
      <c r="B381" s="7" t="s">
        <v>1423</v>
      </c>
      <c r="C381" s="7" t="s">
        <v>763</v>
      </c>
      <c r="D381" s="7" t="s">
        <v>31</v>
      </c>
      <c r="E381" s="7" t="s">
        <v>748</v>
      </c>
      <c r="F381" s="8">
        <v>42309</v>
      </c>
      <c r="G381" s="9">
        <v>25000</v>
      </c>
      <c r="H381" s="7" t="s">
        <v>745</v>
      </c>
    </row>
    <row r="382" spans="1:8" x14ac:dyDescent="0.3">
      <c r="A382" s="7" t="s">
        <v>1424</v>
      </c>
      <c r="B382" s="7" t="s">
        <v>1425</v>
      </c>
      <c r="C382" s="7" t="s">
        <v>780</v>
      </c>
      <c r="D382" s="7" t="s">
        <v>35</v>
      </c>
      <c r="E382" s="7" t="s">
        <v>829</v>
      </c>
      <c r="F382" s="8">
        <v>44378</v>
      </c>
      <c r="G382" s="9">
        <v>400000</v>
      </c>
      <c r="H382" s="7" t="s">
        <v>745</v>
      </c>
    </row>
    <row r="383" spans="1:8" x14ac:dyDescent="0.3">
      <c r="A383" s="7" t="s">
        <v>1426</v>
      </c>
      <c r="B383" s="7" t="s">
        <v>286</v>
      </c>
      <c r="C383" s="7" t="s">
        <v>747</v>
      </c>
      <c r="D383" s="7" t="s">
        <v>20</v>
      </c>
      <c r="E383" s="7" t="s">
        <v>783</v>
      </c>
      <c r="F383" s="8">
        <v>44378</v>
      </c>
      <c r="G383" s="9">
        <v>25000</v>
      </c>
      <c r="H383" s="7" t="s">
        <v>745</v>
      </c>
    </row>
    <row r="384" spans="1:8" x14ac:dyDescent="0.3">
      <c r="A384" s="7" t="s">
        <v>1427</v>
      </c>
      <c r="B384" s="7" t="s">
        <v>1428</v>
      </c>
      <c r="C384" s="7" t="s">
        <v>776</v>
      </c>
      <c r="D384" s="7" t="s">
        <v>31</v>
      </c>
      <c r="E384" s="7" t="s">
        <v>850</v>
      </c>
      <c r="F384" s="8">
        <v>45992</v>
      </c>
      <c r="G384" s="9">
        <v>400000</v>
      </c>
      <c r="H384" s="7" t="s">
        <v>745</v>
      </c>
    </row>
    <row r="385" spans="1:8" x14ac:dyDescent="0.3">
      <c r="A385" s="7" t="s">
        <v>1429</v>
      </c>
      <c r="B385" s="7" t="s">
        <v>245</v>
      </c>
      <c r="C385" s="7" t="s">
        <v>776</v>
      </c>
      <c r="D385" s="7" t="s">
        <v>16</v>
      </c>
      <c r="E385" s="7" t="s">
        <v>839</v>
      </c>
      <c r="F385" s="8">
        <v>43435</v>
      </c>
      <c r="G385" s="9">
        <v>100000</v>
      </c>
      <c r="H385" s="7" t="s">
        <v>745</v>
      </c>
    </row>
    <row r="386" spans="1:8" x14ac:dyDescent="0.3">
      <c r="A386" s="7" t="s">
        <v>1430</v>
      </c>
      <c r="B386" s="7" t="s">
        <v>1431</v>
      </c>
      <c r="C386" s="7" t="s">
        <v>776</v>
      </c>
      <c r="D386" s="7" t="s">
        <v>12</v>
      </c>
      <c r="E386" s="7" t="s">
        <v>824</v>
      </c>
      <c r="F386" s="8">
        <v>42887</v>
      </c>
      <c r="G386" s="9">
        <v>400000</v>
      </c>
      <c r="H386" s="7" t="s">
        <v>745</v>
      </c>
    </row>
    <row r="387" spans="1:8" x14ac:dyDescent="0.3">
      <c r="A387" s="7" t="s">
        <v>1432</v>
      </c>
      <c r="B387" s="7" t="s">
        <v>1433</v>
      </c>
      <c r="C387" s="7" t="s">
        <v>743</v>
      </c>
      <c r="D387" s="7" t="s">
        <v>20</v>
      </c>
      <c r="E387" s="7" t="s">
        <v>753</v>
      </c>
      <c r="F387" s="8">
        <v>45413</v>
      </c>
      <c r="G387" s="9">
        <v>25000</v>
      </c>
      <c r="H387" s="7" t="s">
        <v>745</v>
      </c>
    </row>
    <row r="388" spans="1:8" x14ac:dyDescent="0.3">
      <c r="A388" s="7" t="s">
        <v>1434</v>
      </c>
      <c r="B388" s="7" t="s">
        <v>1435</v>
      </c>
      <c r="C388" s="7" t="s">
        <v>743</v>
      </c>
      <c r="D388" s="7" t="s">
        <v>35</v>
      </c>
      <c r="E388" s="7" t="s">
        <v>771</v>
      </c>
      <c r="F388" s="8">
        <v>42125</v>
      </c>
      <c r="G388" s="9">
        <v>250000</v>
      </c>
      <c r="H388" s="7" t="s">
        <v>745</v>
      </c>
    </row>
    <row r="389" spans="1:8" x14ac:dyDescent="0.3">
      <c r="A389" s="7" t="s">
        <v>1436</v>
      </c>
      <c r="B389" s="7" t="s">
        <v>249</v>
      </c>
      <c r="C389" s="7" t="s">
        <v>780</v>
      </c>
      <c r="D389" s="7" t="s">
        <v>12</v>
      </c>
      <c r="E389" s="7" t="s">
        <v>836</v>
      </c>
      <c r="F389" s="8">
        <v>45170</v>
      </c>
      <c r="G389" s="9">
        <v>75000</v>
      </c>
      <c r="H389" s="7" t="s">
        <v>745</v>
      </c>
    </row>
    <row r="390" spans="1:8" x14ac:dyDescent="0.3">
      <c r="A390" s="7" t="s">
        <v>1437</v>
      </c>
      <c r="B390" s="7" t="s">
        <v>1438</v>
      </c>
      <c r="C390" s="7" t="s">
        <v>747</v>
      </c>
      <c r="D390" s="7" t="s">
        <v>31</v>
      </c>
      <c r="E390" s="7" t="s">
        <v>902</v>
      </c>
      <c r="F390" s="8">
        <v>45139</v>
      </c>
      <c r="G390" s="9">
        <v>50000</v>
      </c>
      <c r="H390" s="7" t="s">
        <v>745</v>
      </c>
    </row>
    <row r="391" spans="1:8" x14ac:dyDescent="0.3">
      <c r="A391" s="7" t="s">
        <v>1439</v>
      </c>
      <c r="B391" s="7" t="s">
        <v>1440</v>
      </c>
      <c r="C391" s="7" t="s">
        <v>763</v>
      </c>
      <c r="D391" s="7" t="s">
        <v>16</v>
      </c>
      <c r="E391" s="7" t="s">
        <v>785</v>
      </c>
      <c r="F391" s="8">
        <v>45292</v>
      </c>
      <c r="G391" s="9">
        <v>250000</v>
      </c>
      <c r="H391" s="7" t="s">
        <v>745</v>
      </c>
    </row>
    <row r="392" spans="1:8" x14ac:dyDescent="0.3">
      <c r="A392" s="7" t="s">
        <v>1441</v>
      </c>
      <c r="B392" s="7" t="s">
        <v>1442</v>
      </c>
      <c r="C392" s="7" t="s">
        <v>747</v>
      </c>
      <c r="D392" s="7" t="s">
        <v>20</v>
      </c>
      <c r="E392" s="7" t="s">
        <v>744</v>
      </c>
      <c r="F392" s="8">
        <v>45474</v>
      </c>
      <c r="G392" s="9">
        <v>75000</v>
      </c>
      <c r="H392" s="7" t="s">
        <v>745</v>
      </c>
    </row>
    <row r="393" spans="1:8" x14ac:dyDescent="0.3">
      <c r="A393" s="7" t="s">
        <v>1443</v>
      </c>
      <c r="B393" s="7" t="s">
        <v>263</v>
      </c>
      <c r="C393" s="7" t="s">
        <v>743</v>
      </c>
      <c r="D393" s="7" t="s">
        <v>31</v>
      </c>
      <c r="E393" s="7" t="s">
        <v>866</v>
      </c>
      <c r="F393" s="8">
        <v>43497</v>
      </c>
      <c r="G393" s="9">
        <v>25000</v>
      </c>
      <c r="H393" s="7" t="s">
        <v>745</v>
      </c>
    </row>
    <row r="394" spans="1:8" x14ac:dyDescent="0.3">
      <c r="A394" s="7" t="s">
        <v>1444</v>
      </c>
      <c r="B394" s="7" t="s">
        <v>292</v>
      </c>
      <c r="C394" s="7" t="s">
        <v>757</v>
      </c>
      <c r="D394" s="7" t="s">
        <v>35</v>
      </c>
      <c r="E394" s="7" t="s">
        <v>891</v>
      </c>
      <c r="F394" s="8">
        <v>43647</v>
      </c>
      <c r="G394" s="9">
        <v>250000</v>
      </c>
      <c r="H394" s="7" t="s">
        <v>745</v>
      </c>
    </row>
    <row r="395" spans="1:8" x14ac:dyDescent="0.3">
      <c r="A395" s="7" t="s">
        <v>1445</v>
      </c>
      <c r="B395" s="7" t="s">
        <v>1446</v>
      </c>
      <c r="C395" s="7" t="s">
        <v>780</v>
      </c>
      <c r="D395" s="7" t="s">
        <v>20</v>
      </c>
      <c r="E395" s="7" t="s">
        <v>783</v>
      </c>
      <c r="F395" s="8">
        <v>44409</v>
      </c>
      <c r="G395" s="9">
        <v>250000</v>
      </c>
      <c r="H395" s="7" t="s">
        <v>769</v>
      </c>
    </row>
    <row r="396" spans="1:8" x14ac:dyDescent="0.3">
      <c r="A396" s="7" t="s">
        <v>1447</v>
      </c>
      <c r="B396" s="7" t="s">
        <v>1448</v>
      </c>
      <c r="C396" s="7" t="s">
        <v>747</v>
      </c>
      <c r="D396" s="7" t="s">
        <v>12</v>
      </c>
      <c r="E396" s="7" t="s">
        <v>799</v>
      </c>
      <c r="F396" s="8">
        <v>43101</v>
      </c>
      <c r="G396" s="9">
        <v>50000</v>
      </c>
      <c r="H396" s="7" t="s">
        <v>745</v>
      </c>
    </row>
    <row r="397" spans="1:8" x14ac:dyDescent="0.3">
      <c r="A397" s="7" t="s">
        <v>1449</v>
      </c>
      <c r="B397" s="7" t="s">
        <v>1450</v>
      </c>
      <c r="C397" s="7" t="s">
        <v>776</v>
      </c>
      <c r="D397" s="7" t="s">
        <v>12</v>
      </c>
      <c r="E397" s="7" t="s">
        <v>824</v>
      </c>
      <c r="F397" s="8">
        <v>42644</v>
      </c>
      <c r="G397" s="9">
        <v>25000</v>
      </c>
      <c r="H397" s="7" t="s">
        <v>745</v>
      </c>
    </row>
    <row r="398" spans="1:8" x14ac:dyDescent="0.3">
      <c r="A398" s="7" t="s">
        <v>1451</v>
      </c>
      <c r="B398" s="7" t="s">
        <v>1452</v>
      </c>
      <c r="C398" s="7" t="s">
        <v>780</v>
      </c>
      <c r="D398" s="7" t="s">
        <v>20</v>
      </c>
      <c r="E398" s="7" t="s">
        <v>753</v>
      </c>
      <c r="F398" s="8">
        <v>43709</v>
      </c>
      <c r="G398" s="9">
        <v>100000</v>
      </c>
      <c r="H398" s="7" t="s">
        <v>745</v>
      </c>
    </row>
    <row r="399" spans="1:8" x14ac:dyDescent="0.3">
      <c r="A399" s="7" t="s">
        <v>1453</v>
      </c>
      <c r="B399" s="7" t="s">
        <v>557</v>
      </c>
      <c r="C399" s="7" t="s">
        <v>776</v>
      </c>
      <c r="D399" s="7" t="s">
        <v>20</v>
      </c>
      <c r="E399" s="7" t="s">
        <v>744</v>
      </c>
      <c r="F399" s="8">
        <v>44896</v>
      </c>
      <c r="G399" s="9">
        <v>50000</v>
      </c>
      <c r="H399" s="7" t="s">
        <v>769</v>
      </c>
    </row>
    <row r="400" spans="1:8" x14ac:dyDescent="0.3">
      <c r="A400" s="7" t="s">
        <v>1454</v>
      </c>
      <c r="B400" s="7" t="s">
        <v>1455</v>
      </c>
      <c r="C400" s="7" t="s">
        <v>780</v>
      </c>
      <c r="D400" s="7" t="s">
        <v>35</v>
      </c>
      <c r="E400" s="7" t="s">
        <v>795</v>
      </c>
      <c r="F400" s="8">
        <v>43160</v>
      </c>
      <c r="G400" s="9">
        <v>100000</v>
      </c>
      <c r="H400" s="7" t="s">
        <v>745</v>
      </c>
    </row>
    <row r="401" spans="1:8" x14ac:dyDescent="0.3">
      <c r="A401" s="7" t="s">
        <v>1456</v>
      </c>
      <c r="B401" s="7" t="s">
        <v>408</v>
      </c>
      <c r="C401" s="7" t="s">
        <v>757</v>
      </c>
      <c r="D401" s="7" t="s">
        <v>16</v>
      </c>
      <c r="E401" s="7" t="s">
        <v>764</v>
      </c>
      <c r="F401" s="8">
        <v>45748</v>
      </c>
      <c r="G401" s="9">
        <v>250000</v>
      </c>
      <c r="H401" s="7" t="s">
        <v>745</v>
      </c>
    </row>
    <row r="402" spans="1:8" x14ac:dyDescent="0.3">
      <c r="A402" s="7" t="s">
        <v>1457</v>
      </c>
      <c r="B402" s="7" t="s">
        <v>86</v>
      </c>
      <c r="C402" s="7" t="s">
        <v>763</v>
      </c>
      <c r="D402" s="7" t="s">
        <v>31</v>
      </c>
      <c r="E402" s="7" t="s">
        <v>866</v>
      </c>
      <c r="F402" s="8">
        <v>44835</v>
      </c>
      <c r="G402" s="9">
        <v>75000</v>
      </c>
      <c r="H402" s="7" t="s">
        <v>745</v>
      </c>
    </row>
    <row r="403" spans="1:8" x14ac:dyDescent="0.3">
      <c r="A403" s="7" t="s">
        <v>1458</v>
      </c>
      <c r="B403" s="7" t="s">
        <v>381</v>
      </c>
      <c r="C403" s="7" t="s">
        <v>763</v>
      </c>
      <c r="D403" s="7" t="s">
        <v>35</v>
      </c>
      <c r="E403" s="7" t="s">
        <v>891</v>
      </c>
      <c r="F403" s="8">
        <v>43709</v>
      </c>
      <c r="G403" s="9">
        <v>50000</v>
      </c>
      <c r="H403" s="7" t="s">
        <v>745</v>
      </c>
    </row>
    <row r="404" spans="1:8" x14ac:dyDescent="0.3">
      <c r="A404" s="7" t="s">
        <v>1459</v>
      </c>
      <c r="B404" s="7" t="s">
        <v>1460</v>
      </c>
      <c r="C404" s="7" t="s">
        <v>747</v>
      </c>
      <c r="D404" s="7" t="s">
        <v>16</v>
      </c>
      <c r="E404" s="7" t="s">
        <v>764</v>
      </c>
      <c r="F404" s="8">
        <v>42095</v>
      </c>
      <c r="G404" s="9">
        <v>75000</v>
      </c>
      <c r="H404" s="7" t="s">
        <v>745</v>
      </c>
    </row>
    <row r="405" spans="1:8" x14ac:dyDescent="0.3">
      <c r="A405" s="7" t="s">
        <v>1461</v>
      </c>
      <c r="B405" s="7" t="s">
        <v>506</v>
      </c>
      <c r="C405" s="7" t="s">
        <v>780</v>
      </c>
      <c r="D405" s="7" t="s">
        <v>31</v>
      </c>
      <c r="E405" s="7" t="s">
        <v>850</v>
      </c>
      <c r="F405" s="8">
        <v>43862</v>
      </c>
      <c r="G405" s="9">
        <v>25000</v>
      </c>
      <c r="H405" s="7" t="s">
        <v>745</v>
      </c>
    </row>
    <row r="406" spans="1:8" x14ac:dyDescent="0.3">
      <c r="A406" s="7" t="s">
        <v>1462</v>
      </c>
      <c r="B406" s="7" t="s">
        <v>466</v>
      </c>
      <c r="C406" s="7" t="s">
        <v>757</v>
      </c>
      <c r="D406" s="7" t="s">
        <v>20</v>
      </c>
      <c r="E406" s="7" t="s">
        <v>766</v>
      </c>
      <c r="F406" s="8">
        <v>44652</v>
      </c>
      <c r="G406" s="9">
        <v>100000</v>
      </c>
      <c r="H406" s="7" t="s">
        <v>769</v>
      </c>
    </row>
    <row r="407" spans="1:8" x14ac:dyDescent="0.3">
      <c r="A407" s="7" t="s">
        <v>1463</v>
      </c>
      <c r="B407" s="7" t="s">
        <v>1464</v>
      </c>
      <c r="C407" s="7" t="s">
        <v>763</v>
      </c>
      <c r="D407" s="7" t="s">
        <v>16</v>
      </c>
      <c r="E407" s="7" t="s">
        <v>819</v>
      </c>
      <c r="F407" s="8">
        <v>42248</v>
      </c>
      <c r="G407" s="9">
        <v>150000</v>
      </c>
      <c r="H407" s="7" t="s">
        <v>745</v>
      </c>
    </row>
    <row r="408" spans="1:8" x14ac:dyDescent="0.3">
      <c r="A408" s="7" t="s">
        <v>1465</v>
      </c>
      <c r="B408" s="7" t="s">
        <v>1466</v>
      </c>
      <c r="C408" s="7" t="s">
        <v>780</v>
      </c>
      <c r="D408" s="7" t="s">
        <v>12</v>
      </c>
      <c r="E408" s="7" t="s">
        <v>750</v>
      </c>
      <c r="F408" s="8">
        <v>43252</v>
      </c>
      <c r="G408" s="9">
        <v>100000</v>
      </c>
      <c r="H408" s="7" t="s">
        <v>745</v>
      </c>
    </row>
    <row r="409" spans="1:8" x14ac:dyDescent="0.3">
      <c r="A409" s="7" t="s">
        <v>1467</v>
      </c>
      <c r="B409" s="7" t="s">
        <v>1468</v>
      </c>
      <c r="C409" s="7" t="s">
        <v>743</v>
      </c>
      <c r="D409" s="7" t="s">
        <v>12</v>
      </c>
      <c r="E409" s="7" t="s">
        <v>760</v>
      </c>
      <c r="F409" s="8">
        <v>45778</v>
      </c>
      <c r="G409" s="9">
        <v>100000</v>
      </c>
      <c r="H409" s="7" t="s">
        <v>769</v>
      </c>
    </row>
    <row r="410" spans="1:8" x14ac:dyDescent="0.3">
      <c r="A410" s="7" t="s">
        <v>1469</v>
      </c>
      <c r="B410" s="7" t="s">
        <v>218</v>
      </c>
      <c r="C410" s="7" t="s">
        <v>743</v>
      </c>
      <c r="D410" s="7" t="s">
        <v>16</v>
      </c>
      <c r="E410" s="7" t="s">
        <v>777</v>
      </c>
      <c r="F410" s="8">
        <v>45870</v>
      </c>
      <c r="G410" s="9">
        <v>150000</v>
      </c>
      <c r="H410" s="7" t="s">
        <v>769</v>
      </c>
    </row>
    <row r="411" spans="1:8" x14ac:dyDescent="0.3">
      <c r="A411" s="7" t="s">
        <v>1470</v>
      </c>
      <c r="B411" s="7" t="s">
        <v>1471</v>
      </c>
      <c r="C411" s="7" t="s">
        <v>743</v>
      </c>
      <c r="D411" s="7" t="s">
        <v>20</v>
      </c>
      <c r="E411" s="7" t="s">
        <v>753</v>
      </c>
      <c r="F411" s="8">
        <v>45566</v>
      </c>
      <c r="G411" s="9">
        <v>50000</v>
      </c>
      <c r="H411" s="7" t="s">
        <v>745</v>
      </c>
    </row>
    <row r="412" spans="1:8" x14ac:dyDescent="0.3">
      <c r="A412" s="7" t="s">
        <v>1472</v>
      </c>
      <c r="B412" s="7" t="s">
        <v>1473</v>
      </c>
      <c r="C412" s="7" t="s">
        <v>757</v>
      </c>
      <c r="D412" s="7" t="s">
        <v>12</v>
      </c>
      <c r="E412" s="7" t="s">
        <v>750</v>
      </c>
      <c r="F412" s="8">
        <v>42036</v>
      </c>
      <c r="G412" s="9">
        <v>150000</v>
      </c>
      <c r="H412" s="7" t="s">
        <v>745</v>
      </c>
    </row>
    <row r="413" spans="1:8" x14ac:dyDescent="0.3">
      <c r="A413" s="7" t="s">
        <v>1474</v>
      </c>
      <c r="B413" s="7" t="s">
        <v>1475</v>
      </c>
      <c r="C413" s="7" t="s">
        <v>743</v>
      </c>
      <c r="D413" s="7" t="s">
        <v>20</v>
      </c>
      <c r="E413" s="7" t="s">
        <v>758</v>
      </c>
      <c r="F413" s="8">
        <v>44743</v>
      </c>
      <c r="G413" s="9">
        <v>250000</v>
      </c>
      <c r="H413" s="7" t="s">
        <v>745</v>
      </c>
    </row>
    <row r="414" spans="1:8" x14ac:dyDescent="0.3">
      <c r="A414" s="7" t="s">
        <v>1476</v>
      </c>
      <c r="B414" s="7" t="s">
        <v>256</v>
      </c>
      <c r="C414" s="7" t="s">
        <v>743</v>
      </c>
      <c r="D414" s="7" t="s">
        <v>35</v>
      </c>
      <c r="E414" s="7" t="s">
        <v>891</v>
      </c>
      <c r="F414" s="8">
        <v>44501</v>
      </c>
      <c r="G414" s="9">
        <v>250000</v>
      </c>
      <c r="H414" s="7" t="s">
        <v>745</v>
      </c>
    </row>
    <row r="415" spans="1:8" x14ac:dyDescent="0.3">
      <c r="A415" s="7" t="s">
        <v>1477</v>
      </c>
      <c r="B415" s="7" t="s">
        <v>1478</v>
      </c>
      <c r="C415" s="7" t="s">
        <v>763</v>
      </c>
      <c r="D415" s="7" t="s">
        <v>35</v>
      </c>
      <c r="E415" s="7" t="s">
        <v>829</v>
      </c>
      <c r="F415" s="8">
        <v>42736</v>
      </c>
      <c r="G415" s="9">
        <v>75000</v>
      </c>
      <c r="H415" s="7" t="s">
        <v>745</v>
      </c>
    </row>
    <row r="416" spans="1:8" x14ac:dyDescent="0.3">
      <c r="A416" s="7" t="s">
        <v>1479</v>
      </c>
      <c r="B416" s="7" t="s">
        <v>1480</v>
      </c>
      <c r="C416" s="7" t="s">
        <v>743</v>
      </c>
      <c r="D416" s="7" t="s">
        <v>35</v>
      </c>
      <c r="E416" s="7" t="s">
        <v>829</v>
      </c>
      <c r="F416" s="8">
        <v>44774</v>
      </c>
      <c r="G416" s="9">
        <v>400000</v>
      </c>
      <c r="H416" s="7" t="s">
        <v>745</v>
      </c>
    </row>
    <row r="417" spans="1:8" x14ac:dyDescent="0.3">
      <c r="A417" s="7" t="s">
        <v>1481</v>
      </c>
      <c r="B417" s="7" t="s">
        <v>1482</v>
      </c>
      <c r="C417" s="7" t="s">
        <v>763</v>
      </c>
      <c r="D417" s="7" t="s">
        <v>31</v>
      </c>
      <c r="E417" s="7" t="s">
        <v>774</v>
      </c>
      <c r="F417" s="8">
        <v>44256</v>
      </c>
      <c r="G417" s="9">
        <v>400000</v>
      </c>
      <c r="H417" s="7" t="s">
        <v>745</v>
      </c>
    </row>
    <row r="418" spans="1:8" x14ac:dyDescent="0.3">
      <c r="A418" s="7" t="s">
        <v>1483</v>
      </c>
      <c r="B418" s="7" t="s">
        <v>1484</v>
      </c>
      <c r="C418" s="7" t="s">
        <v>780</v>
      </c>
      <c r="D418" s="7" t="s">
        <v>12</v>
      </c>
      <c r="E418" s="7" t="s">
        <v>836</v>
      </c>
      <c r="F418" s="8">
        <v>44958</v>
      </c>
      <c r="G418" s="9">
        <v>150000</v>
      </c>
      <c r="H418" s="7" t="s">
        <v>745</v>
      </c>
    </row>
    <row r="419" spans="1:8" x14ac:dyDescent="0.3">
      <c r="A419" s="7" t="s">
        <v>1485</v>
      </c>
      <c r="B419" s="7" t="s">
        <v>128</v>
      </c>
      <c r="C419" s="7" t="s">
        <v>743</v>
      </c>
      <c r="D419" s="7" t="s">
        <v>20</v>
      </c>
      <c r="E419" s="7" t="s">
        <v>744</v>
      </c>
      <c r="F419" s="8">
        <v>43221</v>
      </c>
      <c r="G419" s="9">
        <v>400000</v>
      </c>
      <c r="H419" s="7" t="s">
        <v>745</v>
      </c>
    </row>
    <row r="420" spans="1:8" x14ac:dyDescent="0.3">
      <c r="A420" s="7" t="s">
        <v>1486</v>
      </c>
      <c r="B420" s="7" t="s">
        <v>1487</v>
      </c>
      <c r="C420" s="7" t="s">
        <v>776</v>
      </c>
      <c r="D420" s="7" t="s">
        <v>16</v>
      </c>
      <c r="E420" s="7" t="s">
        <v>785</v>
      </c>
      <c r="F420" s="8">
        <v>42795</v>
      </c>
      <c r="G420" s="9">
        <v>75000</v>
      </c>
      <c r="H420" s="7" t="s">
        <v>745</v>
      </c>
    </row>
    <row r="421" spans="1:8" x14ac:dyDescent="0.3">
      <c r="A421" s="7" t="s">
        <v>1488</v>
      </c>
      <c r="B421" s="7" t="s">
        <v>1489</v>
      </c>
      <c r="C421" s="7" t="s">
        <v>763</v>
      </c>
      <c r="D421" s="7" t="s">
        <v>12</v>
      </c>
      <c r="E421" s="7" t="s">
        <v>750</v>
      </c>
      <c r="F421" s="8">
        <v>42767</v>
      </c>
      <c r="G421" s="9">
        <v>100000</v>
      </c>
      <c r="H421" s="7" t="s">
        <v>745</v>
      </c>
    </row>
    <row r="422" spans="1:8" x14ac:dyDescent="0.3">
      <c r="A422" s="7" t="s">
        <v>1490</v>
      </c>
      <c r="B422" s="7" t="s">
        <v>1491</v>
      </c>
      <c r="C422" s="7" t="s">
        <v>747</v>
      </c>
      <c r="D422" s="7" t="s">
        <v>20</v>
      </c>
      <c r="E422" s="7" t="s">
        <v>766</v>
      </c>
      <c r="F422" s="8">
        <v>43282</v>
      </c>
      <c r="G422" s="9">
        <v>50000</v>
      </c>
      <c r="H422" s="7" t="s">
        <v>745</v>
      </c>
    </row>
    <row r="423" spans="1:8" x14ac:dyDescent="0.3">
      <c r="A423" s="7" t="s">
        <v>1492</v>
      </c>
      <c r="B423" s="7" t="s">
        <v>311</v>
      </c>
      <c r="C423" s="7" t="s">
        <v>763</v>
      </c>
      <c r="D423" s="7" t="s">
        <v>20</v>
      </c>
      <c r="E423" s="7" t="s">
        <v>783</v>
      </c>
      <c r="F423" s="8">
        <v>44986</v>
      </c>
      <c r="G423" s="9">
        <v>25000</v>
      </c>
      <c r="H423" s="7" t="s">
        <v>745</v>
      </c>
    </row>
    <row r="424" spans="1:8" x14ac:dyDescent="0.3">
      <c r="A424" s="7" t="s">
        <v>1493</v>
      </c>
      <c r="B424" s="7" t="s">
        <v>394</v>
      </c>
      <c r="C424" s="7" t="s">
        <v>780</v>
      </c>
      <c r="D424" s="7" t="s">
        <v>20</v>
      </c>
      <c r="E424" s="7" t="s">
        <v>783</v>
      </c>
      <c r="F424" s="8">
        <v>44986</v>
      </c>
      <c r="G424" s="9">
        <v>100000</v>
      </c>
      <c r="H424" s="7" t="s">
        <v>769</v>
      </c>
    </row>
    <row r="425" spans="1:8" x14ac:dyDescent="0.3">
      <c r="A425" s="7" t="s">
        <v>1494</v>
      </c>
      <c r="B425" s="7" t="s">
        <v>1495</v>
      </c>
      <c r="C425" s="7" t="s">
        <v>743</v>
      </c>
      <c r="D425" s="7" t="s">
        <v>31</v>
      </c>
      <c r="E425" s="7" t="s">
        <v>866</v>
      </c>
      <c r="F425" s="8">
        <v>42491</v>
      </c>
      <c r="G425" s="9">
        <v>50000</v>
      </c>
      <c r="H425" s="7" t="s">
        <v>745</v>
      </c>
    </row>
    <row r="426" spans="1:8" x14ac:dyDescent="0.3">
      <c r="A426" s="7" t="s">
        <v>1496</v>
      </c>
      <c r="B426" s="7" t="s">
        <v>1497</v>
      </c>
      <c r="C426" s="7" t="s">
        <v>747</v>
      </c>
      <c r="D426" s="7" t="s">
        <v>20</v>
      </c>
      <c r="E426" s="7" t="s">
        <v>753</v>
      </c>
      <c r="F426" s="8">
        <v>43891</v>
      </c>
      <c r="G426" s="9">
        <v>100000</v>
      </c>
      <c r="H426" s="7" t="s">
        <v>745</v>
      </c>
    </row>
    <row r="427" spans="1:8" x14ac:dyDescent="0.3">
      <c r="A427" s="7" t="s">
        <v>1498</v>
      </c>
      <c r="B427" s="7" t="s">
        <v>1499</v>
      </c>
      <c r="C427" s="7" t="s">
        <v>743</v>
      </c>
      <c r="D427" s="7" t="s">
        <v>31</v>
      </c>
      <c r="E427" s="7" t="s">
        <v>850</v>
      </c>
      <c r="F427" s="8">
        <v>45809</v>
      </c>
      <c r="G427" s="9">
        <v>25000</v>
      </c>
      <c r="H427" s="7" t="s">
        <v>769</v>
      </c>
    </row>
    <row r="428" spans="1:8" x14ac:dyDescent="0.3">
      <c r="A428" s="7" t="s">
        <v>1500</v>
      </c>
      <c r="B428" s="7" t="s">
        <v>1501</v>
      </c>
      <c r="C428" s="7" t="s">
        <v>743</v>
      </c>
      <c r="D428" s="7" t="s">
        <v>35</v>
      </c>
      <c r="E428" s="7" t="s">
        <v>792</v>
      </c>
      <c r="F428" s="8">
        <v>42491</v>
      </c>
      <c r="G428" s="9">
        <v>400000</v>
      </c>
      <c r="H428" s="7" t="s">
        <v>745</v>
      </c>
    </row>
    <row r="429" spans="1:8" x14ac:dyDescent="0.3">
      <c r="A429" s="7" t="s">
        <v>1502</v>
      </c>
      <c r="B429" s="7" t="s">
        <v>1503</v>
      </c>
      <c r="C429" s="7" t="s">
        <v>757</v>
      </c>
      <c r="D429" s="7" t="s">
        <v>35</v>
      </c>
      <c r="E429" s="7" t="s">
        <v>891</v>
      </c>
      <c r="F429" s="8">
        <v>44501</v>
      </c>
      <c r="G429" s="9">
        <v>400000</v>
      </c>
      <c r="H429" s="7" t="s">
        <v>745</v>
      </c>
    </row>
    <row r="430" spans="1:8" x14ac:dyDescent="0.3">
      <c r="A430" s="7" t="s">
        <v>1504</v>
      </c>
      <c r="B430" s="7" t="s">
        <v>1505</v>
      </c>
      <c r="C430" s="7" t="s">
        <v>763</v>
      </c>
      <c r="D430" s="7" t="s">
        <v>20</v>
      </c>
      <c r="E430" s="7" t="s">
        <v>758</v>
      </c>
      <c r="F430" s="8">
        <v>44228</v>
      </c>
      <c r="G430" s="9">
        <v>75000</v>
      </c>
      <c r="H430" s="7" t="s">
        <v>745</v>
      </c>
    </row>
    <row r="431" spans="1:8" x14ac:dyDescent="0.3">
      <c r="A431" s="7" t="s">
        <v>1506</v>
      </c>
      <c r="B431" s="7" t="s">
        <v>1507</v>
      </c>
      <c r="C431" s="7" t="s">
        <v>780</v>
      </c>
      <c r="D431" s="7" t="s">
        <v>31</v>
      </c>
      <c r="E431" s="7" t="s">
        <v>902</v>
      </c>
      <c r="F431" s="8">
        <v>42186</v>
      </c>
      <c r="G431" s="9">
        <v>100000</v>
      </c>
      <c r="H431" s="7" t="s">
        <v>769</v>
      </c>
    </row>
    <row r="432" spans="1:8" x14ac:dyDescent="0.3">
      <c r="A432" s="7" t="s">
        <v>1508</v>
      </c>
      <c r="B432" s="7" t="s">
        <v>1509</v>
      </c>
      <c r="C432" s="7" t="s">
        <v>747</v>
      </c>
      <c r="D432" s="7" t="s">
        <v>31</v>
      </c>
      <c r="E432" s="7" t="s">
        <v>774</v>
      </c>
      <c r="F432" s="8">
        <v>44501</v>
      </c>
      <c r="G432" s="9">
        <v>250000</v>
      </c>
      <c r="H432" s="7" t="s">
        <v>745</v>
      </c>
    </row>
    <row r="433" spans="1:8" x14ac:dyDescent="0.3">
      <c r="A433" s="7" t="s">
        <v>1510</v>
      </c>
      <c r="B433" s="7" t="s">
        <v>1511</v>
      </c>
      <c r="C433" s="7" t="s">
        <v>747</v>
      </c>
      <c r="D433" s="7" t="s">
        <v>31</v>
      </c>
      <c r="E433" s="7" t="s">
        <v>866</v>
      </c>
      <c r="F433" s="8">
        <v>43221</v>
      </c>
      <c r="G433" s="9">
        <v>400000</v>
      </c>
      <c r="H433" s="7" t="s">
        <v>745</v>
      </c>
    </row>
    <row r="434" spans="1:8" x14ac:dyDescent="0.3">
      <c r="A434" s="7" t="s">
        <v>1512</v>
      </c>
      <c r="B434" s="7" t="s">
        <v>1513</v>
      </c>
      <c r="C434" s="7" t="s">
        <v>776</v>
      </c>
      <c r="D434" s="7" t="s">
        <v>16</v>
      </c>
      <c r="E434" s="7" t="s">
        <v>785</v>
      </c>
      <c r="F434" s="8">
        <v>44166</v>
      </c>
      <c r="G434" s="9">
        <v>25000</v>
      </c>
      <c r="H434" s="7" t="s">
        <v>745</v>
      </c>
    </row>
    <row r="435" spans="1:8" x14ac:dyDescent="0.3">
      <c r="A435" s="7" t="s">
        <v>1514</v>
      </c>
      <c r="B435" s="7" t="s">
        <v>1515</v>
      </c>
      <c r="C435" s="7" t="s">
        <v>757</v>
      </c>
      <c r="D435" s="7" t="s">
        <v>12</v>
      </c>
      <c r="E435" s="7" t="s">
        <v>824</v>
      </c>
      <c r="F435" s="8">
        <v>43160</v>
      </c>
      <c r="G435" s="9">
        <v>250000</v>
      </c>
      <c r="H435" s="7" t="s">
        <v>745</v>
      </c>
    </row>
    <row r="436" spans="1:8" x14ac:dyDescent="0.3">
      <c r="A436" s="7" t="s">
        <v>1516</v>
      </c>
      <c r="B436" s="7" t="s">
        <v>1517</v>
      </c>
      <c r="C436" s="7" t="s">
        <v>780</v>
      </c>
      <c r="D436" s="7" t="s">
        <v>12</v>
      </c>
      <c r="E436" s="7" t="s">
        <v>760</v>
      </c>
      <c r="F436" s="8">
        <v>44075</v>
      </c>
      <c r="G436" s="9">
        <v>75000</v>
      </c>
      <c r="H436" s="7" t="s">
        <v>745</v>
      </c>
    </row>
    <row r="437" spans="1:8" x14ac:dyDescent="0.3">
      <c r="A437" s="7" t="s">
        <v>1518</v>
      </c>
      <c r="B437" s="7" t="s">
        <v>1519</v>
      </c>
      <c r="C437" s="7" t="s">
        <v>757</v>
      </c>
      <c r="D437" s="7" t="s">
        <v>12</v>
      </c>
      <c r="E437" s="7" t="s">
        <v>750</v>
      </c>
      <c r="F437" s="8">
        <v>45566</v>
      </c>
      <c r="G437" s="9">
        <v>25000</v>
      </c>
      <c r="H437" s="7" t="s">
        <v>745</v>
      </c>
    </row>
    <row r="438" spans="1:8" x14ac:dyDescent="0.3">
      <c r="A438" s="7" t="s">
        <v>1520</v>
      </c>
      <c r="B438" s="7" t="s">
        <v>436</v>
      </c>
      <c r="C438" s="7" t="s">
        <v>763</v>
      </c>
      <c r="D438" s="7" t="s">
        <v>31</v>
      </c>
      <c r="E438" s="7" t="s">
        <v>866</v>
      </c>
      <c r="F438" s="8">
        <v>45231</v>
      </c>
      <c r="G438" s="9">
        <v>50000</v>
      </c>
      <c r="H438" s="7" t="s">
        <v>745</v>
      </c>
    </row>
    <row r="439" spans="1:8" x14ac:dyDescent="0.3">
      <c r="A439" s="7" t="s">
        <v>1521</v>
      </c>
      <c r="B439" s="7" t="s">
        <v>374</v>
      </c>
      <c r="C439" s="7" t="s">
        <v>757</v>
      </c>
      <c r="D439" s="7" t="s">
        <v>12</v>
      </c>
      <c r="E439" s="7" t="s">
        <v>836</v>
      </c>
      <c r="F439" s="8">
        <v>45566</v>
      </c>
      <c r="G439" s="9">
        <v>400000</v>
      </c>
      <c r="H439" s="7" t="s">
        <v>745</v>
      </c>
    </row>
    <row r="440" spans="1:8" x14ac:dyDescent="0.3">
      <c r="A440" s="7" t="s">
        <v>1522</v>
      </c>
      <c r="B440" s="7" t="s">
        <v>1523</v>
      </c>
      <c r="C440" s="7" t="s">
        <v>763</v>
      </c>
      <c r="D440" s="7" t="s">
        <v>20</v>
      </c>
      <c r="E440" s="7" t="s">
        <v>783</v>
      </c>
      <c r="F440" s="8">
        <v>43040</v>
      </c>
      <c r="G440" s="9">
        <v>400000</v>
      </c>
      <c r="H440" s="7" t="s">
        <v>769</v>
      </c>
    </row>
    <row r="441" spans="1:8" x14ac:dyDescent="0.3">
      <c r="A441" s="7" t="s">
        <v>1524</v>
      </c>
      <c r="B441" s="7" t="s">
        <v>23</v>
      </c>
      <c r="C441" s="7" t="s">
        <v>763</v>
      </c>
      <c r="D441" s="7" t="s">
        <v>20</v>
      </c>
      <c r="E441" s="7" t="s">
        <v>744</v>
      </c>
      <c r="F441" s="8">
        <v>45139</v>
      </c>
      <c r="G441" s="9">
        <v>75000</v>
      </c>
      <c r="H441" s="7" t="s">
        <v>754</v>
      </c>
    </row>
    <row r="442" spans="1:8" x14ac:dyDescent="0.3">
      <c r="A442" s="7" t="s">
        <v>1525</v>
      </c>
      <c r="B442" s="7" t="s">
        <v>1526</v>
      </c>
      <c r="C442" s="7" t="s">
        <v>747</v>
      </c>
      <c r="D442" s="7" t="s">
        <v>20</v>
      </c>
      <c r="E442" s="7" t="s">
        <v>758</v>
      </c>
      <c r="F442" s="8">
        <v>44986</v>
      </c>
      <c r="G442" s="9">
        <v>250000</v>
      </c>
      <c r="H442" s="7" t="s">
        <v>745</v>
      </c>
    </row>
    <row r="443" spans="1:8" x14ac:dyDescent="0.3">
      <c r="A443" s="7" t="s">
        <v>1527</v>
      </c>
      <c r="B443" s="7" t="s">
        <v>1528</v>
      </c>
      <c r="C443" s="7" t="s">
        <v>757</v>
      </c>
      <c r="D443" s="7" t="s">
        <v>16</v>
      </c>
      <c r="E443" s="7" t="s">
        <v>839</v>
      </c>
      <c r="F443" s="8">
        <v>45809</v>
      </c>
      <c r="G443" s="9">
        <v>150000</v>
      </c>
      <c r="H443" s="7" t="s">
        <v>745</v>
      </c>
    </row>
    <row r="444" spans="1:8" x14ac:dyDescent="0.3">
      <c r="A444" s="7" t="s">
        <v>1529</v>
      </c>
      <c r="B444" s="7" t="s">
        <v>1530</v>
      </c>
      <c r="C444" s="7" t="s">
        <v>743</v>
      </c>
      <c r="D444" s="7" t="s">
        <v>12</v>
      </c>
      <c r="E444" s="7" t="s">
        <v>760</v>
      </c>
      <c r="F444" s="8">
        <v>42736</v>
      </c>
      <c r="G444" s="9">
        <v>250000</v>
      </c>
      <c r="H444" s="7" t="s">
        <v>745</v>
      </c>
    </row>
    <row r="445" spans="1:8" x14ac:dyDescent="0.3">
      <c r="A445" s="7" t="s">
        <v>1531</v>
      </c>
      <c r="B445" s="7" t="s">
        <v>1532</v>
      </c>
      <c r="C445" s="7" t="s">
        <v>757</v>
      </c>
      <c r="D445" s="7" t="s">
        <v>35</v>
      </c>
      <c r="E445" s="7" t="s">
        <v>829</v>
      </c>
      <c r="F445" s="8">
        <v>45658</v>
      </c>
      <c r="G445" s="9">
        <v>50000</v>
      </c>
      <c r="H445" s="7" t="s">
        <v>745</v>
      </c>
    </row>
    <row r="446" spans="1:8" x14ac:dyDescent="0.3">
      <c r="A446" s="7" t="s">
        <v>1533</v>
      </c>
      <c r="B446" s="7" t="s">
        <v>15</v>
      </c>
      <c r="C446" s="7" t="s">
        <v>780</v>
      </c>
      <c r="D446" s="7" t="s">
        <v>16</v>
      </c>
      <c r="E446" s="7" t="s">
        <v>819</v>
      </c>
      <c r="F446" s="8">
        <v>42278</v>
      </c>
      <c r="G446" s="9">
        <v>100000</v>
      </c>
      <c r="H446" s="7" t="s">
        <v>745</v>
      </c>
    </row>
    <row r="447" spans="1:8" x14ac:dyDescent="0.3">
      <c r="A447" s="7" t="s">
        <v>1534</v>
      </c>
      <c r="B447" s="7" t="s">
        <v>1535</v>
      </c>
      <c r="C447" s="7" t="s">
        <v>757</v>
      </c>
      <c r="D447" s="7" t="s">
        <v>20</v>
      </c>
      <c r="E447" s="7" t="s">
        <v>758</v>
      </c>
      <c r="F447" s="8">
        <v>44531</v>
      </c>
      <c r="G447" s="9">
        <v>250000</v>
      </c>
      <c r="H447" s="7" t="s">
        <v>745</v>
      </c>
    </row>
    <row r="448" spans="1:8" x14ac:dyDescent="0.3">
      <c r="A448" s="7" t="s">
        <v>1536</v>
      </c>
      <c r="B448" s="7" t="s">
        <v>1537</v>
      </c>
      <c r="C448" s="7" t="s">
        <v>757</v>
      </c>
      <c r="D448" s="7" t="s">
        <v>35</v>
      </c>
      <c r="E448" s="7" t="s">
        <v>792</v>
      </c>
      <c r="F448" s="8">
        <v>43862</v>
      </c>
      <c r="G448" s="9">
        <v>250000</v>
      </c>
      <c r="H448" s="7" t="s">
        <v>745</v>
      </c>
    </row>
    <row r="449" spans="1:8" x14ac:dyDescent="0.3">
      <c r="A449" s="7" t="s">
        <v>1538</v>
      </c>
      <c r="B449" s="7" t="s">
        <v>27</v>
      </c>
      <c r="C449" s="7" t="s">
        <v>743</v>
      </c>
      <c r="D449" s="7" t="s">
        <v>16</v>
      </c>
      <c r="E449" s="7" t="s">
        <v>785</v>
      </c>
      <c r="F449" s="8">
        <v>43831</v>
      </c>
      <c r="G449" s="9">
        <v>250000</v>
      </c>
      <c r="H449" s="7" t="s">
        <v>745</v>
      </c>
    </row>
    <row r="450" spans="1:8" x14ac:dyDescent="0.3">
      <c r="A450" s="7" t="s">
        <v>1539</v>
      </c>
      <c r="B450" s="7" t="s">
        <v>164</v>
      </c>
      <c r="C450" s="7" t="s">
        <v>757</v>
      </c>
      <c r="D450" s="7" t="s">
        <v>16</v>
      </c>
      <c r="E450" s="7" t="s">
        <v>819</v>
      </c>
      <c r="F450" s="8">
        <v>43525</v>
      </c>
      <c r="G450" s="9">
        <v>400000</v>
      </c>
      <c r="H450" s="7" t="s">
        <v>745</v>
      </c>
    </row>
    <row r="451" spans="1:8" x14ac:dyDescent="0.3">
      <c r="A451" s="7" t="s">
        <v>1540</v>
      </c>
      <c r="B451" s="7" t="s">
        <v>1541</v>
      </c>
      <c r="C451" s="7" t="s">
        <v>780</v>
      </c>
      <c r="D451" s="7" t="s">
        <v>35</v>
      </c>
      <c r="E451" s="7" t="s">
        <v>891</v>
      </c>
      <c r="F451" s="8">
        <v>44470</v>
      </c>
      <c r="G451" s="9">
        <v>400000</v>
      </c>
      <c r="H451" s="7" t="s">
        <v>745</v>
      </c>
    </row>
    <row r="452" spans="1:8" x14ac:dyDescent="0.3">
      <c r="A452" s="7" t="s">
        <v>1542</v>
      </c>
      <c r="B452" s="7" t="s">
        <v>1543</v>
      </c>
      <c r="C452" s="7" t="s">
        <v>763</v>
      </c>
      <c r="D452" s="7" t="s">
        <v>12</v>
      </c>
      <c r="E452" s="7" t="s">
        <v>750</v>
      </c>
      <c r="F452" s="8">
        <v>42856</v>
      </c>
      <c r="G452" s="9">
        <v>75000</v>
      </c>
      <c r="H452" s="7" t="s">
        <v>745</v>
      </c>
    </row>
    <row r="453" spans="1:8" x14ac:dyDescent="0.3">
      <c r="A453" s="7" t="s">
        <v>1544</v>
      </c>
      <c r="B453" s="7" t="s">
        <v>1545</v>
      </c>
      <c r="C453" s="7" t="s">
        <v>763</v>
      </c>
      <c r="D453" s="7" t="s">
        <v>20</v>
      </c>
      <c r="E453" s="7" t="s">
        <v>753</v>
      </c>
      <c r="F453" s="8">
        <v>43800</v>
      </c>
      <c r="G453" s="9">
        <v>25000</v>
      </c>
      <c r="H453" s="7" t="s">
        <v>745</v>
      </c>
    </row>
    <row r="454" spans="1:8" x14ac:dyDescent="0.3">
      <c r="A454" s="7" t="s">
        <v>1546</v>
      </c>
      <c r="B454" s="7" t="s">
        <v>282</v>
      </c>
      <c r="C454" s="7" t="s">
        <v>776</v>
      </c>
      <c r="D454" s="7" t="s">
        <v>16</v>
      </c>
      <c r="E454" s="7" t="s">
        <v>764</v>
      </c>
      <c r="F454" s="8">
        <v>42795</v>
      </c>
      <c r="G454" s="9">
        <v>25000</v>
      </c>
      <c r="H454" s="7" t="s">
        <v>745</v>
      </c>
    </row>
    <row r="455" spans="1:8" x14ac:dyDescent="0.3">
      <c r="A455" s="7" t="s">
        <v>1547</v>
      </c>
      <c r="B455" s="7" t="s">
        <v>511</v>
      </c>
      <c r="C455" s="7" t="s">
        <v>757</v>
      </c>
      <c r="D455" s="7" t="s">
        <v>16</v>
      </c>
      <c r="E455" s="7" t="s">
        <v>785</v>
      </c>
      <c r="F455" s="8">
        <v>45658</v>
      </c>
      <c r="G455" s="9">
        <v>25000</v>
      </c>
      <c r="H455" s="7" t="s">
        <v>745</v>
      </c>
    </row>
    <row r="456" spans="1:8" x14ac:dyDescent="0.3">
      <c r="A456" s="7" t="s">
        <v>1548</v>
      </c>
      <c r="B456" s="7" t="s">
        <v>30</v>
      </c>
      <c r="C456" s="7" t="s">
        <v>763</v>
      </c>
      <c r="D456" s="7" t="s">
        <v>31</v>
      </c>
      <c r="E456" s="7" t="s">
        <v>902</v>
      </c>
      <c r="F456" s="8">
        <v>44774</v>
      </c>
      <c r="G456" s="9">
        <v>75000</v>
      </c>
      <c r="H456" s="7" t="s">
        <v>745</v>
      </c>
    </row>
    <row r="457" spans="1:8" x14ac:dyDescent="0.3">
      <c r="A457" s="7" t="s">
        <v>1549</v>
      </c>
      <c r="B457" s="7" t="s">
        <v>1550</v>
      </c>
      <c r="C457" s="7" t="s">
        <v>763</v>
      </c>
      <c r="D457" s="7" t="s">
        <v>16</v>
      </c>
      <c r="E457" s="7" t="s">
        <v>764</v>
      </c>
      <c r="F457" s="8">
        <v>42675</v>
      </c>
      <c r="G457" s="9">
        <v>400000</v>
      </c>
      <c r="H457" s="7" t="s">
        <v>769</v>
      </c>
    </row>
    <row r="458" spans="1:8" x14ac:dyDescent="0.3">
      <c r="A458" s="7" t="s">
        <v>1551</v>
      </c>
      <c r="B458" s="7" t="s">
        <v>1552</v>
      </c>
      <c r="C458" s="7" t="s">
        <v>780</v>
      </c>
      <c r="D458" s="7" t="s">
        <v>12</v>
      </c>
      <c r="E458" s="7" t="s">
        <v>799</v>
      </c>
      <c r="F458" s="8">
        <v>42309</v>
      </c>
      <c r="G458" s="9">
        <v>100000</v>
      </c>
      <c r="H458" s="7" t="s">
        <v>745</v>
      </c>
    </row>
    <row r="459" spans="1:8" x14ac:dyDescent="0.3">
      <c r="A459" s="7" t="s">
        <v>1553</v>
      </c>
      <c r="B459" s="7" t="s">
        <v>60</v>
      </c>
      <c r="C459" s="7" t="s">
        <v>780</v>
      </c>
      <c r="D459" s="7" t="s">
        <v>20</v>
      </c>
      <c r="E459" s="7" t="s">
        <v>783</v>
      </c>
      <c r="F459" s="8">
        <v>45383</v>
      </c>
      <c r="G459" s="9">
        <v>50000</v>
      </c>
      <c r="H459" s="7" t="s">
        <v>745</v>
      </c>
    </row>
    <row r="460" spans="1:8" x14ac:dyDescent="0.3">
      <c r="A460" s="7" t="s">
        <v>1554</v>
      </c>
      <c r="B460" s="7" t="s">
        <v>1555</v>
      </c>
      <c r="C460" s="7" t="s">
        <v>747</v>
      </c>
      <c r="D460" s="7" t="s">
        <v>35</v>
      </c>
      <c r="E460" s="7" t="s">
        <v>792</v>
      </c>
      <c r="F460" s="8">
        <v>44105</v>
      </c>
      <c r="G460" s="9">
        <v>75000</v>
      </c>
      <c r="H460" s="7" t="s">
        <v>745</v>
      </c>
    </row>
    <row r="461" spans="1:8" x14ac:dyDescent="0.3">
      <c r="A461" s="7" t="s">
        <v>1556</v>
      </c>
      <c r="B461" s="7" t="s">
        <v>1557</v>
      </c>
      <c r="C461" s="7" t="s">
        <v>743</v>
      </c>
      <c r="D461" s="7" t="s">
        <v>31</v>
      </c>
      <c r="E461" s="7" t="s">
        <v>902</v>
      </c>
      <c r="F461" s="8">
        <v>43435</v>
      </c>
      <c r="G461" s="9">
        <v>250000</v>
      </c>
      <c r="H461" s="7" t="s">
        <v>745</v>
      </c>
    </row>
    <row r="462" spans="1:8" x14ac:dyDescent="0.3">
      <c r="A462" s="7" t="s">
        <v>1558</v>
      </c>
      <c r="B462" s="7" t="s">
        <v>1559</v>
      </c>
      <c r="C462" s="7" t="s">
        <v>747</v>
      </c>
      <c r="D462" s="7" t="s">
        <v>12</v>
      </c>
      <c r="E462" s="7" t="s">
        <v>760</v>
      </c>
      <c r="F462" s="8">
        <v>44409</v>
      </c>
      <c r="G462" s="9">
        <v>75000</v>
      </c>
      <c r="H462" s="7" t="s">
        <v>745</v>
      </c>
    </row>
    <row r="463" spans="1:8" x14ac:dyDescent="0.3">
      <c r="A463" s="7" t="s">
        <v>1560</v>
      </c>
      <c r="B463" s="7" t="s">
        <v>349</v>
      </c>
      <c r="C463" s="7" t="s">
        <v>776</v>
      </c>
      <c r="D463" s="7" t="s">
        <v>16</v>
      </c>
      <c r="E463" s="7" t="s">
        <v>777</v>
      </c>
      <c r="F463" s="8">
        <v>45108</v>
      </c>
      <c r="G463" s="9">
        <v>50000</v>
      </c>
      <c r="H463" s="7" t="s">
        <v>745</v>
      </c>
    </row>
    <row r="464" spans="1:8" x14ac:dyDescent="0.3">
      <c r="A464" s="7" t="s">
        <v>1561</v>
      </c>
      <c r="B464" s="7" t="s">
        <v>168</v>
      </c>
      <c r="C464" s="7" t="s">
        <v>747</v>
      </c>
      <c r="D464" s="7" t="s">
        <v>31</v>
      </c>
      <c r="E464" s="7" t="s">
        <v>748</v>
      </c>
      <c r="F464" s="8">
        <v>44166</v>
      </c>
      <c r="G464" s="9">
        <v>75000</v>
      </c>
      <c r="H464" s="7" t="s">
        <v>745</v>
      </c>
    </row>
    <row r="465" spans="1:8" x14ac:dyDescent="0.3">
      <c r="A465" s="7" t="s">
        <v>1562</v>
      </c>
      <c r="B465" s="7" t="s">
        <v>1563</v>
      </c>
      <c r="C465" s="7" t="s">
        <v>747</v>
      </c>
      <c r="D465" s="7" t="s">
        <v>16</v>
      </c>
      <c r="E465" s="7" t="s">
        <v>777</v>
      </c>
      <c r="F465" s="8">
        <v>45108</v>
      </c>
      <c r="G465" s="9">
        <v>50000</v>
      </c>
      <c r="H465" s="7" t="s">
        <v>754</v>
      </c>
    </row>
    <row r="466" spans="1:8" x14ac:dyDescent="0.3">
      <c r="A466" s="7" t="s">
        <v>1564</v>
      </c>
      <c r="B466" s="7" t="s">
        <v>1565</v>
      </c>
      <c r="C466" s="7" t="s">
        <v>763</v>
      </c>
      <c r="D466" s="7" t="s">
        <v>16</v>
      </c>
      <c r="E466" s="7" t="s">
        <v>819</v>
      </c>
      <c r="F466" s="8">
        <v>44531</v>
      </c>
      <c r="G466" s="9">
        <v>250000</v>
      </c>
      <c r="H466" s="7" t="s">
        <v>745</v>
      </c>
    </row>
    <row r="467" spans="1:8" x14ac:dyDescent="0.3">
      <c r="A467" s="7" t="s">
        <v>1566</v>
      </c>
      <c r="B467" s="7" t="s">
        <v>1567</v>
      </c>
      <c r="C467" s="7" t="s">
        <v>780</v>
      </c>
      <c r="D467" s="7" t="s">
        <v>31</v>
      </c>
      <c r="E467" s="7" t="s">
        <v>850</v>
      </c>
      <c r="F467" s="8">
        <v>45566</v>
      </c>
      <c r="G467" s="9">
        <v>150000</v>
      </c>
      <c r="H467" s="7" t="s">
        <v>745</v>
      </c>
    </row>
    <row r="468" spans="1:8" x14ac:dyDescent="0.3">
      <c r="A468" s="7" t="s">
        <v>1568</v>
      </c>
      <c r="B468" s="7" t="s">
        <v>1569</v>
      </c>
      <c r="C468" s="7" t="s">
        <v>743</v>
      </c>
      <c r="D468" s="7" t="s">
        <v>20</v>
      </c>
      <c r="E468" s="7" t="s">
        <v>744</v>
      </c>
      <c r="F468" s="8">
        <v>45261</v>
      </c>
      <c r="G468" s="9">
        <v>400000</v>
      </c>
      <c r="H468" s="7" t="s">
        <v>754</v>
      </c>
    </row>
    <row r="469" spans="1:8" x14ac:dyDescent="0.3">
      <c r="A469" s="7" t="s">
        <v>1570</v>
      </c>
      <c r="B469" s="7" t="s">
        <v>1571</v>
      </c>
      <c r="C469" s="7" t="s">
        <v>780</v>
      </c>
      <c r="D469" s="7" t="s">
        <v>16</v>
      </c>
      <c r="E469" s="7" t="s">
        <v>777</v>
      </c>
      <c r="F469" s="8">
        <v>42401</v>
      </c>
      <c r="G469" s="9">
        <v>50000</v>
      </c>
      <c r="H469" s="7" t="s">
        <v>745</v>
      </c>
    </row>
    <row r="470" spans="1:8" x14ac:dyDescent="0.3">
      <c r="A470" s="7" t="s">
        <v>1572</v>
      </c>
      <c r="B470" s="7" t="s">
        <v>1573</v>
      </c>
      <c r="C470" s="7" t="s">
        <v>776</v>
      </c>
      <c r="D470" s="7" t="s">
        <v>12</v>
      </c>
      <c r="E470" s="7" t="s">
        <v>750</v>
      </c>
      <c r="F470" s="8">
        <v>45627</v>
      </c>
      <c r="G470" s="9">
        <v>75000</v>
      </c>
      <c r="H470" s="7" t="s">
        <v>745</v>
      </c>
    </row>
    <row r="471" spans="1:8" x14ac:dyDescent="0.3">
      <c r="A471" s="7" t="s">
        <v>1574</v>
      </c>
      <c r="B471" s="7" t="s">
        <v>1575</v>
      </c>
      <c r="C471" s="7" t="s">
        <v>747</v>
      </c>
      <c r="D471" s="7" t="s">
        <v>16</v>
      </c>
      <c r="E471" s="7" t="s">
        <v>764</v>
      </c>
      <c r="F471" s="8">
        <v>45536</v>
      </c>
      <c r="G471" s="9">
        <v>400000</v>
      </c>
      <c r="H471" s="7" t="s">
        <v>745</v>
      </c>
    </row>
    <row r="472" spans="1:8" x14ac:dyDescent="0.3">
      <c r="A472" s="7" t="s">
        <v>1576</v>
      </c>
      <c r="B472" s="7" t="s">
        <v>1577</v>
      </c>
      <c r="C472" s="7" t="s">
        <v>743</v>
      </c>
      <c r="D472" s="7" t="s">
        <v>35</v>
      </c>
      <c r="E472" s="7" t="s">
        <v>891</v>
      </c>
      <c r="F472" s="8">
        <v>43344</v>
      </c>
      <c r="G472" s="9">
        <v>50000</v>
      </c>
      <c r="H472" s="7" t="s">
        <v>745</v>
      </c>
    </row>
    <row r="473" spans="1:8" x14ac:dyDescent="0.3">
      <c r="A473" s="7" t="s">
        <v>1578</v>
      </c>
      <c r="B473" s="7" t="s">
        <v>195</v>
      </c>
      <c r="C473" s="7" t="s">
        <v>763</v>
      </c>
      <c r="D473" s="7" t="s">
        <v>35</v>
      </c>
      <c r="E473" s="7" t="s">
        <v>771</v>
      </c>
      <c r="F473" s="8">
        <v>44958</v>
      </c>
      <c r="G473" s="9">
        <v>50000</v>
      </c>
      <c r="H473" s="7" t="s">
        <v>745</v>
      </c>
    </row>
    <row r="474" spans="1:8" x14ac:dyDescent="0.3">
      <c r="A474" s="7" t="s">
        <v>1579</v>
      </c>
      <c r="B474" s="7" t="s">
        <v>1580</v>
      </c>
      <c r="C474" s="7" t="s">
        <v>747</v>
      </c>
      <c r="D474" s="7" t="s">
        <v>16</v>
      </c>
      <c r="E474" s="7" t="s">
        <v>839</v>
      </c>
      <c r="F474" s="8">
        <v>45901</v>
      </c>
      <c r="G474" s="9">
        <v>50000</v>
      </c>
      <c r="H474" s="7" t="s">
        <v>745</v>
      </c>
    </row>
    <row r="475" spans="1:8" x14ac:dyDescent="0.3">
      <c r="A475" s="7" t="s">
        <v>1581</v>
      </c>
      <c r="B475" s="7" t="s">
        <v>447</v>
      </c>
      <c r="C475" s="7" t="s">
        <v>747</v>
      </c>
      <c r="D475" s="7" t="s">
        <v>16</v>
      </c>
      <c r="E475" s="7" t="s">
        <v>839</v>
      </c>
      <c r="F475" s="8">
        <v>42767</v>
      </c>
      <c r="G475" s="9">
        <v>50000</v>
      </c>
      <c r="H475" s="7" t="s">
        <v>745</v>
      </c>
    </row>
    <row r="476" spans="1:8" x14ac:dyDescent="0.3">
      <c r="A476" s="7" t="s">
        <v>1582</v>
      </c>
      <c r="B476" s="7" t="s">
        <v>77</v>
      </c>
      <c r="C476" s="7" t="s">
        <v>747</v>
      </c>
      <c r="D476" s="7" t="s">
        <v>31</v>
      </c>
      <c r="E476" s="7" t="s">
        <v>850</v>
      </c>
      <c r="F476" s="8">
        <v>43800</v>
      </c>
      <c r="G476" s="9">
        <v>250000</v>
      </c>
      <c r="H476" s="7" t="s">
        <v>745</v>
      </c>
    </row>
    <row r="477" spans="1:8" x14ac:dyDescent="0.3">
      <c r="A477" s="7" t="s">
        <v>1583</v>
      </c>
      <c r="B477" s="7" t="s">
        <v>1584</v>
      </c>
      <c r="C477" s="7" t="s">
        <v>780</v>
      </c>
      <c r="D477" s="7" t="s">
        <v>31</v>
      </c>
      <c r="E477" s="7" t="s">
        <v>774</v>
      </c>
      <c r="F477" s="8">
        <v>44958</v>
      </c>
      <c r="G477" s="9">
        <v>400000</v>
      </c>
      <c r="H477" s="7" t="s">
        <v>745</v>
      </c>
    </row>
    <row r="478" spans="1:8" x14ac:dyDescent="0.3">
      <c r="A478" s="7" t="s">
        <v>1585</v>
      </c>
      <c r="B478" s="7" t="s">
        <v>1586</v>
      </c>
      <c r="C478" s="7" t="s">
        <v>780</v>
      </c>
      <c r="D478" s="7" t="s">
        <v>20</v>
      </c>
      <c r="E478" s="7" t="s">
        <v>758</v>
      </c>
      <c r="F478" s="8">
        <v>43800</v>
      </c>
      <c r="G478" s="9">
        <v>150000</v>
      </c>
      <c r="H478" s="7" t="s">
        <v>769</v>
      </c>
    </row>
    <row r="479" spans="1:8" x14ac:dyDescent="0.3">
      <c r="A479" s="7" t="s">
        <v>1587</v>
      </c>
      <c r="B479" s="7" t="s">
        <v>1588</v>
      </c>
      <c r="C479" s="7" t="s">
        <v>776</v>
      </c>
      <c r="D479" s="7" t="s">
        <v>16</v>
      </c>
      <c r="E479" s="7" t="s">
        <v>764</v>
      </c>
      <c r="F479" s="8">
        <v>42856</v>
      </c>
      <c r="G479" s="9">
        <v>75000</v>
      </c>
      <c r="H479" s="7" t="s">
        <v>745</v>
      </c>
    </row>
    <row r="480" spans="1:8" x14ac:dyDescent="0.3">
      <c r="A480" s="7" t="s">
        <v>1589</v>
      </c>
      <c r="B480" s="7" t="s">
        <v>1590</v>
      </c>
      <c r="C480" s="7" t="s">
        <v>743</v>
      </c>
      <c r="D480" s="7" t="s">
        <v>35</v>
      </c>
      <c r="E480" s="7" t="s">
        <v>771</v>
      </c>
      <c r="F480" s="8">
        <v>42826</v>
      </c>
      <c r="G480" s="9">
        <v>25000</v>
      </c>
      <c r="H480" s="7" t="s">
        <v>745</v>
      </c>
    </row>
    <row r="481" spans="1:8" x14ac:dyDescent="0.3">
      <c r="A481" s="7" t="s">
        <v>1591</v>
      </c>
      <c r="B481" s="7" t="s">
        <v>1592</v>
      </c>
      <c r="C481" s="7" t="s">
        <v>747</v>
      </c>
      <c r="D481" s="7" t="s">
        <v>35</v>
      </c>
      <c r="E481" s="7" t="s">
        <v>792</v>
      </c>
      <c r="F481" s="8">
        <v>43344</v>
      </c>
      <c r="G481" s="9">
        <v>100000</v>
      </c>
      <c r="H481" s="7" t="s">
        <v>745</v>
      </c>
    </row>
    <row r="482" spans="1:8" x14ac:dyDescent="0.3">
      <c r="A482" s="7" t="s">
        <v>1593</v>
      </c>
      <c r="B482" s="7" t="s">
        <v>548</v>
      </c>
      <c r="C482" s="7" t="s">
        <v>757</v>
      </c>
      <c r="D482" s="7" t="s">
        <v>12</v>
      </c>
      <c r="E482" s="7" t="s">
        <v>836</v>
      </c>
      <c r="F482" s="8">
        <v>42461</v>
      </c>
      <c r="G482" s="9">
        <v>25000</v>
      </c>
      <c r="H482" s="7" t="s">
        <v>769</v>
      </c>
    </row>
    <row r="483" spans="1:8" x14ac:dyDescent="0.3">
      <c r="A483" s="7" t="s">
        <v>1594</v>
      </c>
      <c r="B483" s="7" t="s">
        <v>1595</v>
      </c>
      <c r="C483" s="7" t="s">
        <v>776</v>
      </c>
      <c r="D483" s="7" t="s">
        <v>35</v>
      </c>
      <c r="E483" s="7" t="s">
        <v>792</v>
      </c>
      <c r="F483" s="8">
        <v>45413</v>
      </c>
      <c r="G483" s="9">
        <v>250000</v>
      </c>
      <c r="H483" s="7" t="s">
        <v>745</v>
      </c>
    </row>
    <row r="484" spans="1:8" x14ac:dyDescent="0.3">
      <c r="A484" s="7" t="s">
        <v>1596</v>
      </c>
      <c r="B484" s="7" t="s">
        <v>1597</v>
      </c>
      <c r="C484" s="7" t="s">
        <v>763</v>
      </c>
      <c r="D484" s="7" t="s">
        <v>20</v>
      </c>
      <c r="E484" s="7" t="s">
        <v>744</v>
      </c>
      <c r="F484" s="8">
        <v>42614</v>
      </c>
      <c r="G484" s="9">
        <v>50000</v>
      </c>
      <c r="H484" s="7" t="s">
        <v>745</v>
      </c>
    </row>
    <row r="485" spans="1:8" x14ac:dyDescent="0.3">
      <c r="A485" s="7" t="s">
        <v>1598</v>
      </c>
      <c r="B485" s="7" t="s">
        <v>99</v>
      </c>
      <c r="C485" s="7" t="s">
        <v>743</v>
      </c>
      <c r="D485" s="7" t="s">
        <v>12</v>
      </c>
      <c r="E485" s="7" t="s">
        <v>836</v>
      </c>
      <c r="F485" s="8">
        <v>45474</v>
      </c>
      <c r="G485" s="9">
        <v>50000</v>
      </c>
      <c r="H485" s="7" t="s">
        <v>745</v>
      </c>
    </row>
    <row r="486" spans="1:8" x14ac:dyDescent="0.3">
      <c r="A486" s="7" t="s">
        <v>1599</v>
      </c>
      <c r="B486" s="7" t="s">
        <v>1600</v>
      </c>
      <c r="C486" s="7" t="s">
        <v>780</v>
      </c>
      <c r="D486" s="7" t="s">
        <v>12</v>
      </c>
      <c r="E486" s="7" t="s">
        <v>836</v>
      </c>
      <c r="F486" s="8">
        <v>45901</v>
      </c>
      <c r="G486" s="9">
        <v>50000</v>
      </c>
      <c r="H486" s="7" t="s">
        <v>745</v>
      </c>
    </row>
    <row r="487" spans="1:8" x14ac:dyDescent="0.3">
      <c r="A487" s="7" t="s">
        <v>1601</v>
      </c>
      <c r="B487" s="7" t="s">
        <v>1602</v>
      </c>
      <c r="C487" s="7" t="s">
        <v>780</v>
      </c>
      <c r="D487" s="7" t="s">
        <v>20</v>
      </c>
      <c r="E487" s="7" t="s">
        <v>753</v>
      </c>
      <c r="F487" s="8">
        <v>42156</v>
      </c>
      <c r="G487" s="9">
        <v>100000</v>
      </c>
      <c r="H487" s="7" t="s">
        <v>745</v>
      </c>
    </row>
    <row r="488" spans="1:8" x14ac:dyDescent="0.3">
      <c r="A488" s="7" t="s">
        <v>1603</v>
      </c>
      <c r="B488" s="7" t="s">
        <v>1604</v>
      </c>
      <c r="C488" s="7" t="s">
        <v>763</v>
      </c>
      <c r="D488" s="7" t="s">
        <v>31</v>
      </c>
      <c r="E488" s="7" t="s">
        <v>774</v>
      </c>
      <c r="F488" s="8">
        <v>44228</v>
      </c>
      <c r="G488" s="9">
        <v>75000</v>
      </c>
      <c r="H488" s="7" t="s">
        <v>745</v>
      </c>
    </row>
    <row r="489" spans="1:8" x14ac:dyDescent="0.3">
      <c r="A489" s="7" t="s">
        <v>1605</v>
      </c>
      <c r="B489" s="7" t="s">
        <v>1606</v>
      </c>
      <c r="C489" s="7" t="s">
        <v>757</v>
      </c>
      <c r="D489" s="7" t="s">
        <v>31</v>
      </c>
      <c r="E489" s="7" t="s">
        <v>774</v>
      </c>
      <c r="F489" s="8">
        <v>42856</v>
      </c>
      <c r="G489" s="9">
        <v>400000</v>
      </c>
      <c r="H489" s="7" t="s">
        <v>745</v>
      </c>
    </row>
    <row r="490" spans="1:8" x14ac:dyDescent="0.3">
      <c r="A490" s="7" t="s">
        <v>1607</v>
      </c>
      <c r="B490" s="7" t="s">
        <v>1608</v>
      </c>
      <c r="C490" s="7" t="s">
        <v>776</v>
      </c>
      <c r="D490" s="7" t="s">
        <v>16</v>
      </c>
      <c r="E490" s="7" t="s">
        <v>785</v>
      </c>
      <c r="F490" s="8">
        <v>43191</v>
      </c>
      <c r="G490" s="9">
        <v>100000</v>
      </c>
      <c r="H490" s="7" t="s">
        <v>769</v>
      </c>
    </row>
    <row r="491" spans="1:8" x14ac:dyDescent="0.3">
      <c r="A491" s="7" t="s">
        <v>1609</v>
      </c>
      <c r="B491" s="7" t="s">
        <v>1610</v>
      </c>
      <c r="C491" s="7" t="s">
        <v>776</v>
      </c>
      <c r="D491" s="7" t="s">
        <v>20</v>
      </c>
      <c r="E491" s="7" t="s">
        <v>758</v>
      </c>
      <c r="F491" s="8">
        <v>42856</v>
      </c>
      <c r="G491" s="9">
        <v>250000</v>
      </c>
      <c r="H491" s="7" t="s">
        <v>745</v>
      </c>
    </row>
    <row r="492" spans="1:8" x14ac:dyDescent="0.3">
      <c r="A492" s="7" t="s">
        <v>1611</v>
      </c>
      <c r="B492" s="7" t="s">
        <v>522</v>
      </c>
      <c r="C492" s="7" t="s">
        <v>763</v>
      </c>
      <c r="D492" s="7" t="s">
        <v>31</v>
      </c>
      <c r="E492" s="7" t="s">
        <v>902</v>
      </c>
      <c r="F492" s="8">
        <v>45017</v>
      </c>
      <c r="G492" s="9">
        <v>50000</v>
      </c>
      <c r="H492" s="7" t="s">
        <v>745</v>
      </c>
    </row>
    <row r="493" spans="1:8" x14ac:dyDescent="0.3">
      <c r="A493" s="7" t="s">
        <v>1612</v>
      </c>
      <c r="B493" s="7" t="s">
        <v>575</v>
      </c>
      <c r="C493" s="7" t="s">
        <v>763</v>
      </c>
      <c r="D493" s="7" t="s">
        <v>16</v>
      </c>
      <c r="E493" s="7" t="s">
        <v>819</v>
      </c>
      <c r="F493" s="8">
        <v>43862</v>
      </c>
      <c r="G493" s="9">
        <v>150000</v>
      </c>
      <c r="H493" s="7" t="s">
        <v>745</v>
      </c>
    </row>
    <row r="494" spans="1:8" x14ac:dyDescent="0.3">
      <c r="A494" s="7" t="s">
        <v>1613</v>
      </c>
      <c r="B494" s="7" t="s">
        <v>445</v>
      </c>
      <c r="C494" s="7" t="s">
        <v>757</v>
      </c>
      <c r="D494" s="7" t="s">
        <v>35</v>
      </c>
      <c r="E494" s="7" t="s">
        <v>829</v>
      </c>
      <c r="F494" s="8">
        <v>45017</v>
      </c>
      <c r="G494" s="9">
        <v>25000</v>
      </c>
      <c r="H494" s="7" t="s">
        <v>745</v>
      </c>
    </row>
    <row r="495" spans="1:8" x14ac:dyDescent="0.3">
      <c r="A495" s="7" t="s">
        <v>1614</v>
      </c>
      <c r="B495" s="7" t="s">
        <v>1615</v>
      </c>
      <c r="C495" s="7" t="s">
        <v>763</v>
      </c>
      <c r="D495" s="7" t="s">
        <v>12</v>
      </c>
      <c r="E495" s="7" t="s">
        <v>799</v>
      </c>
      <c r="F495" s="8">
        <v>45170</v>
      </c>
      <c r="G495" s="9">
        <v>150000</v>
      </c>
      <c r="H495" s="7" t="s">
        <v>745</v>
      </c>
    </row>
    <row r="496" spans="1:8" x14ac:dyDescent="0.3">
      <c r="A496" s="7" t="s">
        <v>1616</v>
      </c>
      <c r="B496" s="7" t="s">
        <v>1617</v>
      </c>
      <c r="C496" s="7" t="s">
        <v>757</v>
      </c>
      <c r="D496" s="7" t="s">
        <v>12</v>
      </c>
      <c r="E496" s="7" t="s">
        <v>824</v>
      </c>
      <c r="F496" s="8">
        <v>45352</v>
      </c>
      <c r="G496" s="9">
        <v>25000</v>
      </c>
      <c r="H496" s="7" t="s">
        <v>745</v>
      </c>
    </row>
    <row r="497" spans="1:8" x14ac:dyDescent="0.3">
      <c r="A497" s="7" t="s">
        <v>1618</v>
      </c>
      <c r="B497" s="7" t="s">
        <v>515</v>
      </c>
      <c r="C497" s="7" t="s">
        <v>747</v>
      </c>
      <c r="D497" s="7" t="s">
        <v>16</v>
      </c>
      <c r="E497" s="7" t="s">
        <v>764</v>
      </c>
      <c r="F497" s="8">
        <v>43647</v>
      </c>
      <c r="G497" s="9">
        <v>100000</v>
      </c>
      <c r="H497" s="7" t="s">
        <v>745</v>
      </c>
    </row>
    <row r="498" spans="1:8" x14ac:dyDescent="0.3">
      <c r="A498" s="7" t="s">
        <v>1619</v>
      </c>
      <c r="B498" s="7" t="s">
        <v>1620</v>
      </c>
      <c r="C498" s="7" t="s">
        <v>776</v>
      </c>
      <c r="D498" s="7" t="s">
        <v>16</v>
      </c>
      <c r="E498" s="7" t="s">
        <v>777</v>
      </c>
      <c r="F498" s="8">
        <v>44986</v>
      </c>
      <c r="G498" s="9">
        <v>250000</v>
      </c>
      <c r="H498" s="7" t="s">
        <v>745</v>
      </c>
    </row>
    <row r="499" spans="1:8" x14ac:dyDescent="0.3">
      <c r="A499" s="7" t="s">
        <v>1621</v>
      </c>
      <c r="B499" s="7" t="s">
        <v>1622</v>
      </c>
      <c r="C499" s="7" t="s">
        <v>763</v>
      </c>
      <c r="D499" s="7" t="s">
        <v>35</v>
      </c>
      <c r="E499" s="7" t="s">
        <v>792</v>
      </c>
      <c r="F499" s="8">
        <v>44562</v>
      </c>
      <c r="G499" s="9">
        <v>25000</v>
      </c>
      <c r="H499" s="7" t="s">
        <v>754</v>
      </c>
    </row>
    <row r="500" spans="1:8" x14ac:dyDescent="0.3">
      <c r="A500" s="7" t="s">
        <v>1623</v>
      </c>
      <c r="B500" s="7" t="s">
        <v>518</v>
      </c>
      <c r="C500" s="7" t="s">
        <v>780</v>
      </c>
      <c r="D500" s="7" t="s">
        <v>16</v>
      </c>
      <c r="E500" s="7" t="s">
        <v>839</v>
      </c>
      <c r="F500" s="8">
        <v>44013</v>
      </c>
      <c r="G500" s="9">
        <v>50000</v>
      </c>
      <c r="H500" s="7" t="s">
        <v>745</v>
      </c>
    </row>
    <row r="501" spans="1:8" x14ac:dyDescent="0.3">
      <c r="A501" s="7" t="s">
        <v>1624</v>
      </c>
      <c r="B501" s="7" t="s">
        <v>1625</v>
      </c>
      <c r="C501" s="7" t="s">
        <v>747</v>
      </c>
      <c r="D501" s="7" t="s">
        <v>12</v>
      </c>
      <c r="E501" s="7" t="s">
        <v>836</v>
      </c>
      <c r="F501" s="8">
        <v>44044</v>
      </c>
      <c r="G501" s="9">
        <v>100000</v>
      </c>
      <c r="H501" s="7" t="s">
        <v>745</v>
      </c>
    </row>
    <row r="502" spans="1:8" x14ac:dyDescent="0.3">
      <c r="A502" s="7" t="s">
        <v>1626</v>
      </c>
      <c r="B502" s="7" t="s">
        <v>1627</v>
      </c>
      <c r="C502" s="7" t="s">
        <v>757</v>
      </c>
      <c r="D502" s="7" t="s">
        <v>31</v>
      </c>
      <c r="E502" s="7" t="s">
        <v>774</v>
      </c>
      <c r="F502" s="8">
        <v>43739</v>
      </c>
      <c r="G502" s="9">
        <v>250000</v>
      </c>
      <c r="H502" s="7" t="s">
        <v>745</v>
      </c>
    </row>
    <row r="503" spans="1:8" x14ac:dyDescent="0.3">
      <c r="A503" s="7" t="s">
        <v>1628</v>
      </c>
      <c r="B503" s="7" t="s">
        <v>193</v>
      </c>
      <c r="C503" s="7" t="s">
        <v>776</v>
      </c>
      <c r="D503" s="7" t="s">
        <v>35</v>
      </c>
      <c r="E503" s="7" t="s">
        <v>829</v>
      </c>
      <c r="F503" s="8">
        <v>42767</v>
      </c>
      <c r="G503" s="9">
        <v>400000</v>
      </c>
      <c r="H503" s="7" t="s">
        <v>745</v>
      </c>
    </row>
    <row r="504" spans="1:8" x14ac:dyDescent="0.3">
      <c r="A504" s="7" t="s">
        <v>1629</v>
      </c>
      <c r="B504" s="7" t="s">
        <v>338</v>
      </c>
      <c r="C504" s="7" t="s">
        <v>743</v>
      </c>
      <c r="D504" s="7" t="s">
        <v>12</v>
      </c>
      <c r="E504" s="7" t="s">
        <v>750</v>
      </c>
      <c r="F504" s="8">
        <v>43374</v>
      </c>
      <c r="G504" s="9">
        <v>150000</v>
      </c>
      <c r="H504" s="7" t="s">
        <v>745</v>
      </c>
    </row>
  </sheetData>
  <mergeCells count="2">
    <mergeCell ref="A2:H2"/>
    <mergeCell ref="A1:H1"/>
  </mergeCells>
  <pageMargins left="0.75" right="0.75" top="1" bottom="1" header="0.5" footer="0.5"/>
  <pageSetup fitToHeight="0"/>
  <headerFooter>
    <oddFooter>&amp;C&amp;8 Nordbyg | FVU-digital trin 3-4 | &amp;P / &amp;N</oddFooter>
  </headerFooter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304"/>
  <sheetViews>
    <sheetView showGridLines="0" tabSelected="1" zoomScale="92" workbookViewId="0">
      <pane ySplit="4" topLeftCell="A5" activePane="bottomLeft" state="frozen"/>
      <selection pane="bottomLeft" activeCell="L14" sqref="L14"/>
    </sheetView>
  </sheetViews>
  <sheetFormatPr defaultRowHeight="14.4" x14ac:dyDescent="0.3"/>
  <cols>
    <col min="1" max="1" width="12" customWidth="1"/>
    <col min="2" max="2" width="33" customWidth="1"/>
    <col min="3" max="3" width="18" customWidth="1"/>
    <col min="4" max="4" width="16" customWidth="1"/>
    <col min="5" max="7" width="15" customWidth="1"/>
    <col min="8" max="8" width="18" customWidth="1"/>
    <col min="9" max="9" width="12" customWidth="1"/>
    <col min="11" max="11" width="11.77734375" customWidth="1"/>
  </cols>
  <sheetData>
    <row r="1" spans="1:17" ht="33.9" customHeight="1" x14ac:dyDescent="0.3">
      <c r="A1" s="56" t="s">
        <v>1630</v>
      </c>
      <c r="B1" s="57"/>
      <c r="C1" s="57"/>
      <c r="D1" s="57"/>
      <c r="E1" s="57"/>
      <c r="F1" s="57"/>
      <c r="G1" s="57"/>
      <c r="H1" s="57"/>
      <c r="I1" s="57"/>
    </row>
    <row r="2" spans="1:17" ht="30" customHeight="1" x14ac:dyDescent="0.3">
      <c r="A2" s="58" t="s">
        <v>1631</v>
      </c>
      <c r="B2" s="57"/>
      <c r="C2" s="57"/>
      <c r="D2" s="57"/>
      <c r="E2" s="57"/>
      <c r="F2" s="57"/>
      <c r="G2" s="57"/>
      <c r="H2" s="57"/>
      <c r="I2" s="57"/>
    </row>
    <row r="4" spans="1:17" ht="32.1" customHeight="1" x14ac:dyDescent="0.3">
      <c r="A4" s="1" t="s">
        <v>1632</v>
      </c>
      <c r="B4" s="1" t="s">
        <v>1633</v>
      </c>
      <c r="C4" s="1" t="s">
        <v>1634</v>
      </c>
      <c r="D4" s="1" t="s">
        <v>1635</v>
      </c>
      <c r="E4" s="1" t="s">
        <v>1636</v>
      </c>
      <c r="F4" s="1" t="s">
        <v>1637</v>
      </c>
      <c r="G4" s="1" t="s">
        <v>1638</v>
      </c>
      <c r="H4" s="1" t="s">
        <v>1639</v>
      </c>
      <c r="I4" s="1" t="s">
        <v>745</v>
      </c>
      <c r="K4" s="59" t="s">
        <v>16264</v>
      </c>
      <c r="L4" s="60"/>
      <c r="M4" s="60"/>
    </row>
    <row r="5" spans="1:17" x14ac:dyDescent="0.3">
      <c r="A5" s="7" t="s">
        <v>1640</v>
      </c>
      <c r="B5" s="7" t="s">
        <v>332</v>
      </c>
      <c r="C5" s="7" t="s">
        <v>1641</v>
      </c>
      <c r="D5" s="7" t="s">
        <v>1642</v>
      </c>
      <c r="E5" s="7" t="s">
        <v>1643</v>
      </c>
      <c r="F5" s="9">
        <v>1405.96</v>
      </c>
      <c r="G5" s="9">
        <v>2097.38</v>
      </c>
      <c r="H5" s="7">
        <v>15</v>
      </c>
      <c r="I5" s="7" t="s">
        <v>1644</v>
      </c>
      <c r="K5" s="16" t="s">
        <v>1632</v>
      </c>
      <c r="L5" s="17" t="s">
        <v>1637</v>
      </c>
      <c r="M5" s="17" t="s">
        <v>1638</v>
      </c>
    </row>
    <row r="6" spans="1:17" x14ac:dyDescent="0.3">
      <c r="A6" s="7" t="s">
        <v>1645</v>
      </c>
      <c r="B6" s="7" t="s">
        <v>111</v>
      </c>
      <c r="C6" s="7" t="s">
        <v>1646</v>
      </c>
      <c r="D6" s="7" t="s">
        <v>1647</v>
      </c>
      <c r="E6" s="7" t="s">
        <v>1648</v>
      </c>
      <c r="F6" s="9">
        <v>376.54</v>
      </c>
      <c r="G6" s="9">
        <v>676.16</v>
      </c>
      <c r="H6" s="7">
        <v>20</v>
      </c>
      <c r="I6" s="7" t="s">
        <v>1644</v>
      </c>
      <c r="K6" s="18" t="s">
        <v>1649</v>
      </c>
      <c r="L6" s="19">
        <f>_xlfn.XLOOKUP(K6,NordbygProdukter[ProduktID],NordbygProdukter[Kostpris])</f>
        <v>307.37</v>
      </c>
      <c r="M6" s="19"/>
    </row>
    <row r="7" spans="1:17" x14ac:dyDescent="0.3">
      <c r="A7" s="7" t="s">
        <v>1650</v>
      </c>
      <c r="B7" s="7" t="s">
        <v>261</v>
      </c>
      <c r="C7" s="7" t="s">
        <v>1646</v>
      </c>
      <c r="D7" s="7" t="s">
        <v>1651</v>
      </c>
      <c r="E7" s="7" t="s">
        <v>1652</v>
      </c>
      <c r="F7" s="9">
        <v>1629.02</v>
      </c>
      <c r="G7" s="9">
        <v>3116.06</v>
      </c>
      <c r="H7" s="7">
        <v>25</v>
      </c>
      <c r="I7" s="7" t="s">
        <v>1644</v>
      </c>
      <c r="K7" s="18" t="s">
        <v>1653</v>
      </c>
      <c r="L7" s="19">
        <f>_xlfn.XLOOKUP(K7,NordbygProdukter[ProduktID],NordbygProdukter[Kostpris])</f>
        <v>233.44</v>
      </c>
      <c r="M7" s="19"/>
      <c r="Q7">
        <f>COLUMN(H1)</f>
        <v>8</v>
      </c>
    </row>
    <row r="8" spans="1:17" x14ac:dyDescent="0.3">
      <c r="A8" s="7" t="s">
        <v>1654</v>
      </c>
      <c r="B8" s="7" t="s">
        <v>427</v>
      </c>
      <c r="C8" s="7" t="s">
        <v>1655</v>
      </c>
      <c r="D8" s="7" t="s">
        <v>1656</v>
      </c>
      <c r="E8" s="7" t="s">
        <v>1657</v>
      </c>
      <c r="F8" s="9">
        <v>804.76</v>
      </c>
      <c r="G8" s="9">
        <v>1388.2</v>
      </c>
      <c r="H8" s="7">
        <v>30</v>
      </c>
      <c r="I8" s="7" t="s">
        <v>1658</v>
      </c>
      <c r="K8" s="18" t="s">
        <v>1659</v>
      </c>
      <c r="L8" s="19">
        <f>_xlfn.XLOOKUP(K8,NordbygProdukter[ProduktID],NordbygProdukter[Kostpris])</f>
        <v>1353.89</v>
      </c>
      <c r="M8" s="19"/>
    </row>
    <row r="9" spans="1:17" x14ac:dyDescent="0.3">
      <c r="A9" s="7" t="s">
        <v>1660</v>
      </c>
      <c r="B9" s="7" t="s">
        <v>434</v>
      </c>
      <c r="C9" s="7" t="s">
        <v>1661</v>
      </c>
      <c r="D9" s="7" t="s">
        <v>1662</v>
      </c>
      <c r="E9" s="7" t="s">
        <v>1663</v>
      </c>
      <c r="F9" s="9">
        <v>1371.76</v>
      </c>
      <c r="G9" s="9">
        <v>2555.65</v>
      </c>
      <c r="H9" s="7">
        <v>15</v>
      </c>
      <c r="I9" s="7" t="s">
        <v>1644</v>
      </c>
      <c r="K9" s="18" t="s">
        <v>1664</v>
      </c>
      <c r="L9" s="19">
        <f>_xlfn.XLOOKUP(K9,NordbygProdukter[ProduktID],NordbygProdukter[Kostpris])</f>
        <v>284.95999999999998</v>
      </c>
      <c r="M9" s="19"/>
    </row>
    <row r="10" spans="1:17" x14ac:dyDescent="0.3">
      <c r="A10" s="7" t="s">
        <v>1665</v>
      </c>
      <c r="B10" s="7" t="s">
        <v>372</v>
      </c>
      <c r="C10" s="7" t="s">
        <v>1655</v>
      </c>
      <c r="D10" s="7" t="s">
        <v>1662</v>
      </c>
      <c r="E10" s="7" t="s">
        <v>1666</v>
      </c>
      <c r="F10" s="9">
        <v>1574.5</v>
      </c>
      <c r="G10" s="9">
        <v>2677.46</v>
      </c>
      <c r="H10" s="7">
        <v>40</v>
      </c>
      <c r="I10" s="7" t="s">
        <v>1644</v>
      </c>
      <c r="K10" s="18" t="s">
        <v>1667</v>
      </c>
      <c r="L10" s="19">
        <f>_xlfn.XLOOKUP(K10,NordbygProdukter[ProduktID],NordbygProdukter[Kostpris])</f>
        <v>1078.79</v>
      </c>
      <c r="M10" s="19"/>
    </row>
    <row r="11" spans="1:17" x14ac:dyDescent="0.3">
      <c r="A11" s="7" t="s">
        <v>1668</v>
      </c>
      <c r="B11" s="7" t="s">
        <v>129</v>
      </c>
      <c r="C11" s="7" t="s">
        <v>1669</v>
      </c>
      <c r="D11" s="7" t="s">
        <v>1647</v>
      </c>
      <c r="E11" s="7" t="s">
        <v>1670</v>
      </c>
      <c r="F11" s="9">
        <v>990.6</v>
      </c>
      <c r="G11" s="9">
        <v>1996.52</v>
      </c>
      <c r="H11" s="7">
        <v>15</v>
      </c>
      <c r="I11" s="7" t="s">
        <v>1644</v>
      </c>
      <c r="K11" s="18" t="s">
        <v>1671</v>
      </c>
      <c r="L11" s="19">
        <f>_xlfn.XLOOKUP(K11,NordbygProdukter[ProduktID],NordbygProdukter[Kostpris])</f>
        <v>1763.91</v>
      </c>
      <c r="M11" s="19"/>
    </row>
    <row r="12" spans="1:17" x14ac:dyDescent="0.3">
      <c r="A12" s="7" t="s">
        <v>1672</v>
      </c>
      <c r="B12" s="7" t="s">
        <v>342</v>
      </c>
      <c r="C12" s="7" t="s">
        <v>1673</v>
      </c>
      <c r="D12" s="7" t="s">
        <v>1642</v>
      </c>
      <c r="E12" s="7" t="s">
        <v>1674</v>
      </c>
      <c r="F12" s="9">
        <v>958.92</v>
      </c>
      <c r="G12" s="9">
        <v>1785.21</v>
      </c>
      <c r="H12" s="7">
        <v>30</v>
      </c>
      <c r="I12" s="7" t="s">
        <v>1644</v>
      </c>
      <c r="K12" s="18" t="s">
        <v>1675</v>
      </c>
      <c r="L12" s="19">
        <f>_xlfn.XLOOKUP(K12,NordbygProdukter[ProduktID],NordbygProdukter[Kostpris])</f>
        <v>1170.3699999999999</v>
      </c>
      <c r="M12" s="19"/>
    </row>
    <row r="13" spans="1:17" x14ac:dyDescent="0.3">
      <c r="A13" s="7" t="s">
        <v>1676</v>
      </c>
      <c r="B13" s="7" t="s">
        <v>443</v>
      </c>
      <c r="C13" s="7" t="s">
        <v>1677</v>
      </c>
      <c r="D13" s="7" t="s">
        <v>1647</v>
      </c>
      <c r="E13" s="7" t="s">
        <v>1678</v>
      </c>
      <c r="F13" s="9">
        <v>1723.72</v>
      </c>
      <c r="G13" s="9">
        <v>3968.43</v>
      </c>
      <c r="H13" s="7">
        <v>20</v>
      </c>
      <c r="I13" s="7" t="s">
        <v>1644</v>
      </c>
      <c r="K13" s="18" t="s">
        <v>1679</v>
      </c>
      <c r="L13" s="19">
        <f>_xlfn.XLOOKUP(K13,NordbygProdukter[ProduktID],NordbygProdukter[Kostpris])</f>
        <v>292.81</v>
      </c>
      <c r="M13" s="19"/>
    </row>
    <row r="14" spans="1:17" x14ac:dyDescent="0.3">
      <c r="A14" s="7" t="s">
        <v>1680</v>
      </c>
      <c r="B14" s="7" t="s">
        <v>201</v>
      </c>
      <c r="C14" s="7" t="s">
        <v>1669</v>
      </c>
      <c r="D14" s="7" t="s">
        <v>1642</v>
      </c>
      <c r="E14" s="7" t="s">
        <v>1643</v>
      </c>
      <c r="F14" s="9">
        <v>475.74</v>
      </c>
      <c r="G14" s="9">
        <v>1087.8900000000001</v>
      </c>
      <c r="H14" s="7">
        <v>15</v>
      </c>
      <c r="I14" s="7" t="s">
        <v>1644</v>
      </c>
      <c r="K14" s="18" t="s">
        <v>1681</v>
      </c>
      <c r="L14" s="19">
        <f>_xlfn.XLOOKUP(K14,NordbygProdukter[ProduktID],NordbygProdukter[Kostpris])</f>
        <v>1077.05</v>
      </c>
      <c r="M14" s="19"/>
    </row>
    <row r="15" spans="1:17" x14ac:dyDescent="0.3">
      <c r="A15" s="7" t="s">
        <v>1682</v>
      </c>
      <c r="B15" s="7" t="s">
        <v>355</v>
      </c>
      <c r="C15" s="7" t="s">
        <v>1646</v>
      </c>
      <c r="D15" s="7" t="s">
        <v>1651</v>
      </c>
      <c r="E15" s="7" t="s">
        <v>1683</v>
      </c>
      <c r="F15" s="9">
        <v>389.39</v>
      </c>
      <c r="G15" s="9">
        <v>611.02</v>
      </c>
      <c r="H15" s="7">
        <v>25</v>
      </c>
      <c r="I15" s="7" t="s">
        <v>1644</v>
      </c>
      <c r="K15" s="18" t="s">
        <v>1684</v>
      </c>
      <c r="L15" s="19">
        <f>_xlfn.XLOOKUP(K15,NordbygProdukter[ProduktID],NordbygProdukter[Kostpris])</f>
        <v>232.18</v>
      </c>
      <c r="M15" s="19"/>
    </row>
    <row r="16" spans="1:17" x14ac:dyDescent="0.3">
      <c r="A16" s="7" t="s">
        <v>1685</v>
      </c>
      <c r="B16" s="7" t="s">
        <v>385</v>
      </c>
      <c r="C16" s="7" t="s">
        <v>1686</v>
      </c>
      <c r="D16" s="7" t="s">
        <v>763</v>
      </c>
      <c r="E16" s="7" t="s">
        <v>1687</v>
      </c>
      <c r="F16" s="9">
        <v>414.17</v>
      </c>
      <c r="G16" s="9">
        <v>901.52</v>
      </c>
      <c r="H16" s="7">
        <v>10</v>
      </c>
      <c r="I16" s="7" t="s">
        <v>1644</v>
      </c>
      <c r="K16" s="18" t="s">
        <v>1688</v>
      </c>
      <c r="L16" s="19">
        <f>_xlfn.XLOOKUP(K16,NordbygProdukter[ProduktID],NordbygProdukter[Kostpris])</f>
        <v>366.03</v>
      </c>
      <c r="M16" s="19"/>
    </row>
    <row r="17" spans="1:13" x14ac:dyDescent="0.3">
      <c r="A17" s="7" t="s">
        <v>1689</v>
      </c>
      <c r="B17" s="7" t="s">
        <v>58</v>
      </c>
      <c r="C17" s="7" t="s">
        <v>1641</v>
      </c>
      <c r="D17" s="7" t="s">
        <v>763</v>
      </c>
      <c r="E17" s="7" t="s">
        <v>1674</v>
      </c>
      <c r="F17" s="9">
        <v>612.59</v>
      </c>
      <c r="G17" s="9">
        <v>1248.02</v>
      </c>
      <c r="H17" s="7">
        <v>15</v>
      </c>
      <c r="I17" s="7" t="s">
        <v>1644</v>
      </c>
      <c r="K17" s="18" t="s">
        <v>1645</v>
      </c>
      <c r="L17" s="19">
        <f>_xlfn.XLOOKUP(K17,NordbygProdukter[ProduktID],NordbygProdukter[Kostpris])</f>
        <v>376.54</v>
      </c>
      <c r="M17" s="19"/>
    </row>
    <row r="18" spans="1:13" x14ac:dyDescent="0.3">
      <c r="A18" s="7" t="s">
        <v>1690</v>
      </c>
      <c r="B18" s="7" t="s">
        <v>531</v>
      </c>
      <c r="C18" s="7" t="s">
        <v>1655</v>
      </c>
      <c r="D18" s="7" t="s">
        <v>1647</v>
      </c>
      <c r="E18" s="7" t="s">
        <v>1691</v>
      </c>
      <c r="F18" s="9">
        <v>374.65</v>
      </c>
      <c r="G18" s="9">
        <v>807.01</v>
      </c>
      <c r="H18" s="7">
        <v>10</v>
      </c>
      <c r="I18" s="7" t="s">
        <v>1644</v>
      </c>
      <c r="K18" s="18" t="s">
        <v>1692</v>
      </c>
      <c r="L18" s="19">
        <f>_xlfn.XLOOKUP(K18,NordbygProdukter[ProduktID],NordbygProdukter[Kostpris])</f>
        <v>993.61</v>
      </c>
      <c r="M18" s="19"/>
    </row>
    <row r="19" spans="1:13" x14ac:dyDescent="0.3">
      <c r="A19" s="7" t="s">
        <v>1693</v>
      </c>
      <c r="B19" s="7" t="s">
        <v>433</v>
      </c>
      <c r="C19" s="7" t="s">
        <v>1677</v>
      </c>
      <c r="D19" s="7" t="s">
        <v>1662</v>
      </c>
      <c r="E19" s="7" t="s">
        <v>1652</v>
      </c>
      <c r="F19" s="9">
        <v>1723.38</v>
      </c>
      <c r="G19" s="9">
        <v>2696.82</v>
      </c>
      <c r="H19" s="7">
        <v>50</v>
      </c>
      <c r="I19" s="7" t="s">
        <v>1644</v>
      </c>
      <c r="K19" s="18" t="s">
        <v>1694</v>
      </c>
      <c r="L19" s="19">
        <f>_xlfn.XLOOKUP(K19,NordbygProdukter[ProduktID],NordbygProdukter[Kostpris])</f>
        <v>995.11</v>
      </c>
      <c r="M19" s="19"/>
    </row>
    <row r="20" spans="1:13" x14ac:dyDescent="0.3">
      <c r="A20" s="7" t="s">
        <v>1695</v>
      </c>
      <c r="B20" s="7" t="s">
        <v>1696</v>
      </c>
      <c r="C20" s="7" t="s">
        <v>1641</v>
      </c>
      <c r="D20" s="7" t="s">
        <v>1697</v>
      </c>
      <c r="E20" s="7" t="s">
        <v>1698</v>
      </c>
      <c r="F20" s="9">
        <v>1283.29</v>
      </c>
      <c r="G20" s="9">
        <v>1862.31</v>
      </c>
      <c r="H20" s="7">
        <v>20</v>
      </c>
      <c r="I20" s="7" t="s">
        <v>1644</v>
      </c>
      <c r="K20" s="18" t="s">
        <v>1699</v>
      </c>
      <c r="L20" s="19">
        <f>_xlfn.XLOOKUP(K20,NordbygProdukter[ProduktID],NordbygProdukter[Kostpris])</f>
        <v>926.85</v>
      </c>
      <c r="M20" s="19"/>
    </row>
    <row r="21" spans="1:13" x14ac:dyDescent="0.3">
      <c r="A21" s="7" t="s">
        <v>1700</v>
      </c>
      <c r="B21" s="7" t="s">
        <v>207</v>
      </c>
      <c r="C21" s="7" t="s">
        <v>1661</v>
      </c>
      <c r="D21" s="7" t="s">
        <v>1656</v>
      </c>
      <c r="E21" s="7" t="s">
        <v>1701</v>
      </c>
      <c r="F21" s="9">
        <v>1122.21</v>
      </c>
      <c r="G21" s="9">
        <v>2377.77</v>
      </c>
      <c r="H21" s="7">
        <v>25</v>
      </c>
      <c r="I21" s="7" t="s">
        <v>1644</v>
      </c>
      <c r="K21" s="18" t="s">
        <v>1702</v>
      </c>
      <c r="L21" s="19">
        <f>_xlfn.XLOOKUP(K21,NordbygProdukter[ProduktID],NordbygProdukter[Kostpris])</f>
        <v>689.19</v>
      </c>
      <c r="M21" s="19"/>
    </row>
    <row r="22" spans="1:13" x14ac:dyDescent="0.3">
      <c r="A22" s="7" t="s">
        <v>1703</v>
      </c>
      <c r="B22" s="7" t="s">
        <v>365</v>
      </c>
      <c r="C22" s="7" t="s">
        <v>1686</v>
      </c>
      <c r="D22" s="7" t="s">
        <v>1651</v>
      </c>
      <c r="E22" s="7" t="s">
        <v>1704</v>
      </c>
      <c r="F22" s="9">
        <v>1104.46</v>
      </c>
      <c r="G22" s="9">
        <v>1942.51</v>
      </c>
      <c r="H22" s="7">
        <v>50</v>
      </c>
      <c r="I22" s="7" t="s">
        <v>1644</v>
      </c>
      <c r="K22" s="18" t="s">
        <v>1705</v>
      </c>
      <c r="L22" s="19">
        <f>_xlfn.XLOOKUP(K22,NordbygProdukter[ProduktID],NordbygProdukter[Kostpris])</f>
        <v>976.99</v>
      </c>
      <c r="M22" s="19"/>
    </row>
    <row r="23" spans="1:13" x14ac:dyDescent="0.3">
      <c r="A23" s="7" t="s">
        <v>1706</v>
      </c>
      <c r="B23" s="7" t="s">
        <v>484</v>
      </c>
      <c r="C23" s="7" t="s">
        <v>1669</v>
      </c>
      <c r="D23" s="7" t="s">
        <v>763</v>
      </c>
      <c r="E23" s="7" t="s">
        <v>1707</v>
      </c>
      <c r="F23" s="9">
        <v>46.97</v>
      </c>
      <c r="G23" s="9">
        <v>96.94</v>
      </c>
      <c r="H23" s="7">
        <v>30</v>
      </c>
      <c r="I23" s="7" t="s">
        <v>1644</v>
      </c>
      <c r="K23" s="18" t="s">
        <v>1708</v>
      </c>
      <c r="L23" s="19">
        <f>_xlfn.XLOOKUP(K23,NordbygProdukter[ProduktID],NordbygProdukter[Kostpris])</f>
        <v>160.03</v>
      </c>
      <c r="M23" s="19"/>
    </row>
    <row r="24" spans="1:13" x14ac:dyDescent="0.3">
      <c r="A24" s="7" t="s">
        <v>1709</v>
      </c>
      <c r="B24" s="7" t="s">
        <v>1710</v>
      </c>
      <c r="C24" s="7" t="s">
        <v>1673</v>
      </c>
      <c r="D24" s="7" t="s">
        <v>1651</v>
      </c>
      <c r="E24" s="7" t="s">
        <v>1691</v>
      </c>
      <c r="F24" s="9">
        <v>81.94</v>
      </c>
      <c r="G24" s="9">
        <v>147.88</v>
      </c>
      <c r="H24" s="7">
        <v>40</v>
      </c>
      <c r="I24" s="7" t="s">
        <v>1644</v>
      </c>
      <c r="K24" s="18" t="s">
        <v>1711</v>
      </c>
      <c r="L24" s="19">
        <f>_xlfn.XLOOKUP(K24,NordbygProdukter[ProduktID],NordbygProdukter[Kostpris])</f>
        <v>256.01</v>
      </c>
      <c r="M24" s="19"/>
    </row>
    <row r="25" spans="1:13" x14ac:dyDescent="0.3">
      <c r="A25" s="7" t="s">
        <v>1712</v>
      </c>
      <c r="B25" s="7" t="s">
        <v>145</v>
      </c>
      <c r="C25" s="7" t="s">
        <v>1641</v>
      </c>
      <c r="D25" s="7" t="s">
        <v>1662</v>
      </c>
      <c r="E25" s="7" t="s">
        <v>1713</v>
      </c>
      <c r="F25" s="9">
        <v>1525.82</v>
      </c>
      <c r="G25" s="9">
        <v>2249.7199999999998</v>
      </c>
      <c r="H25" s="7">
        <v>40</v>
      </c>
      <c r="I25" s="7" t="s">
        <v>1644</v>
      </c>
      <c r="K25" s="18" t="s">
        <v>1714</v>
      </c>
      <c r="L25" s="19">
        <f>_xlfn.XLOOKUP(K25,NordbygProdukter[ProduktID],NordbygProdukter[Kostpris])</f>
        <v>603.76</v>
      </c>
      <c r="M25" s="19"/>
    </row>
    <row r="26" spans="1:13" x14ac:dyDescent="0.3">
      <c r="A26" s="7" t="s">
        <v>1649</v>
      </c>
      <c r="B26" s="7" t="s">
        <v>32</v>
      </c>
      <c r="C26" s="7" t="s">
        <v>1641</v>
      </c>
      <c r="D26" s="7" t="s">
        <v>1651</v>
      </c>
      <c r="E26" s="7" t="s">
        <v>1715</v>
      </c>
      <c r="F26" s="9">
        <v>307.37</v>
      </c>
      <c r="G26" s="9">
        <v>608.07000000000005</v>
      </c>
      <c r="H26" s="7">
        <v>50</v>
      </c>
      <c r="I26" s="7" t="s">
        <v>1644</v>
      </c>
      <c r="K26" s="18" t="s">
        <v>1716</v>
      </c>
      <c r="L26" s="19">
        <f>_xlfn.XLOOKUP(K26,NordbygProdukter[ProduktID],NordbygProdukter[Kostpris])</f>
        <v>516.26</v>
      </c>
      <c r="M26" s="19"/>
    </row>
    <row r="27" spans="1:13" x14ac:dyDescent="0.3">
      <c r="A27" s="7" t="s">
        <v>1717</v>
      </c>
      <c r="B27" s="7" t="s">
        <v>246</v>
      </c>
      <c r="C27" s="7" t="s">
        <v>1669</v>
      </c>
      <c r="D27" s="7" t="s">
        <v>763</v>
      </c>
      <c r="E27" s="7" t="s">
        <v>1674</v>
      </c>
      <c r="F27" s="9">
        <v>958.08</v>
      </c>
      <c r="G27" s="9">
        <v>1303.77</v>
      </c>
      <c r="H27" s="7">
        <v>20</v>
      </c>
      <c r="I27" s="7" t="s">
        <v>1644</v>
      </c>
      <c r="K27" s="18" t="s">
        <v>1718</v>
      </c>
      <c r="L27" s="19">
        <f>_xlfn.XLOOKUP(K27,NordbygProdukter[ProduktID],NordbygProdukter[Kostpris])</f>
        <v>1465.88</v>
      </c>
      <c r="M27" s="19"/>
    </row>
    <row r="28" spans="1:13" x14ac:dyDescent="0.3">
      <c r="A28" s="7" t="s">
        <v>1692</v>
      </c>
      <c r="B28" s="7" t="s">
        <v>1719</v>
      </c>
      <c r="C28" s="7" t="s">
        <v>1655</v>
      </c>
      <c r="D28" s="7" t="s">
        <v>1651</v>
      </c>
      <c r="E28" s="7" t="s">
        <v>1648</v>
      </c>
      <c r="F28" s="9">
        <v>993.61</v>
      </c>
      <c r="G28" s="9">
        <v>1427.03</v>
      </c>
      <c r="H28" s="7">
        <v>25</v>
      </c>
      <c r="I28" s="7" t="s">
        <v>1644</v>
      </c>
      <c r="K28" s="18" t="s">
        <v>1720</v>
      </c>
      <c r="L28" s="19">
        <f>_xlfn.XLOOKUP(K28,NordbygProdukter[ProduktID],NordbygProdukter[Kostpris])</f>
        <v>162.03</v>
      </c>
      <c r="M28" s="19"/>
    </row>
    <row r="29" spans="1:13" x14ac:dyDescent="0.3">
      <c r="A29" s="7" t="s">
        <v>1721</v>
      </c>
      <c r="B29" s="7" t="s">
        <v>204</v>
      </c>
      <c r="C29" s="7" t="s">
        <v>1677</v>
      </c>
      <c r="D29" s="7" t="s">
        <v>1651</v>
      </c>
      <c r="E29" s="7" t="s">
        <v>1666</v>
      </c>
      <c r="F29" s="9">
        <v>1260.71</v>
      </c>
      <c r="G29" s="9">
        <v>1956.41</v>
      </c>
      <c r="H29" s="7">
        <v>50</v>
      </c>
      <c r="I29" s="7" t="s">
        <v>1644</v>
      </c>
      <c r="K29" s="18" t="s">
        <v>1722</v>
      </c>
      <c r="L29" s="19">
        <f>_xlfn.XLOOKUP(K29,NordbygProdukter[ProduktID],NordbygProdukter[Kostpris])</f>
        <v>1778.22</v>
      </c>
      <c r="M29" s="19"/>
    </row>
    <row r="30" spans="1:13" x14ac:dyDescent="0.3">
      <c r="A30" s="7" t="s">
        <v>1723</v>
      </c>
      <c r="B30" s="7" t="s">
        <v>351</v>
      </c>
      <c r="C30" s="7" t="s">
        <v>1677</v>
      </c>
      <c r="D30" s="7" t="s">
        <v>1662</v>
      </c>
      <c r="E30" s="7" t="s">
        <v>1724</v>
      </c>
      <c r="F30" s="9">
        <v>478.59</v>
      </c>
      <c r="G30" s="9">
        <v>692.41</v>
      </c>
      <c r="H30" s="7">
        <v>10</v>
      </c>
      <c r="I30" s="7" t="s">
        <v>1644</v>
      </c>
      <c r="K30" s="18" t="s">
        <v>1725</v>
      </c>
      <c r="L30" s="19">
        <f>_xlfn.XLOOKUP(K30,NordbygProdukter[ProduktID],NordbygProdukter[Kostpris])</f>
        <v>1046.74</v>
      </c>
      <c r="M30" s="19"/>
    </row>
    <row r="31" spans="1:13" x14ac:dyDescent="0.3">
      <c r="A31" s="7" t="s">
        <v>1726</v>
      </c>
      <c r="B31" s="7" t="s">
        <v>509</v>
      </c>
      <c r="C31" s="7" t="s">
        <v>1673</v>
      </c>
      <c r="D31" s="7" t="s">
        <v>1697</v>
      </c>
      <c r="E31" s="7" t="s">
        <v>1724</v>
      </c>
      <c r="F31" s="9">
        <v>697.82</v>
      </c>
      <c r="G31" s="9">
        <v>1263.4100000000001</v>
      </c>
      <c r="H31" s="7">
        <v>20</v>
      </c>
      <c r="I31" s="7" t="s">
        <v>1644</v>
      </c>
    </row>
    <row r="32" spans="1:13" x14ac:dyDescent="0.3">
      <c r="A32" s="7" t="s">
        <v>1727</v>
      </c>
      <c r="B32" s="7" t="s">
        <v>24</v>
      </c>
      <c r="C32" s="7" t="s">
        <v>1669</v>
      </c>
      <c r="D32" s="7" t="s">
        <v>1662</v>
      </c>
      <c r="E32" s="7" t="s">
        <v>1713</v>
      </c>
      <c r="F32" s="9">
        <v>968.35</v>
      </c>
      <c r="G32" s="9">
        <v>1345.77</v>
      </c>
      <c r="H32" s="7">
        <v>25</v>
      </c>
      <c r="I32" s="7" t="s">
        <v>1644</v>
      </c>
    </row>
    <row r="33" spans="1:9" x14ac:dyDescent="0.3">
      <c r="A33" s="7" t="s">
        <v>1728</v>
      </c>
      <c r="B33" s="7" t="s">
        <v>90</v>
      </c>
      <c r="C33" s="7" t="s">
        <v>1655</v>
      </c>
      <c r="D33" s="7" t="s">
        <v>1656</v>
      </c>
      <c r="E33" s="7" t="s">
        <v>1729</v>
      </c>
      <c r="F33" s="9">
        <v>1392.83</v>
      </c>
      <c r="G33" s="9">
        <v>3253.35</v>
      </c>
      <c r="H33" s="7">
        <v>30</v>
      </c>
      <c r="I33" s="7" t="s">
        <v>1644</v>
      </c>
    </row>
    <row r="34" spans="1:9" x14ac:dyDescent="0.3">
      <c r="A34" s="7" t="s">
        <v>1730</v>
      </c>
      <c r="B34" s="7" t="s">
        <v>386</v>
      </c>
      <c r="C34" s="7" t="s">
        <v>1673</v>
      </c>
      <c r="D34" s="7" t="s">
        <v>1651</v>
      </c>
      <c r="E34" s="7" t="s">
        <v>1657</v>
      </c>
      <c r="F34" s="9">
        <v>394.86</v>
      </c>
      <c r="G34" s="9">
        <v>641.16999999999996</v>
      </c>
      <c r="H34" s="7">
        <v>50</v>
      </c>
      <c r="I34" s="7" t="s">
        <v>1644</v>
      </c>
    </row>
    <row r="35" spans="1:9" x14ac:dyDescent="0.3">
      <c r="A35" s="7" t="s">
        <v>1731</v>
      </c>
      <c r="B35" s="7" t="s">
        <v>376</v>
      </c>
      <c r="C35" s="7" t="s">
        <v>1641</v>
      </c>
      <c r="D35" s="7" t="s">
        <v>1642</v>
      </c>
      <c r="E35" s="7" t="s">
        <v>1670</v>
      </c>
      <c r="F35" s="9">
        <v>413.96</v>
      </c>
      <c r="G35" s="9">
        <v>600.86</v>
      </c>
      <c r="H35" s="7">
        <v>50</v>
      </c>
      <c r="I35" s="7" t="s">
        <v>1644</v>
      </c>
    </row>
    <row r="36" spans="1:9" x14ac:dyDescent="0.3">
      <c r="A36" s="7" t="s">
        <v>1732</v>
      </c>
      <c r="B36" s="7" t="s">
        <v>124</v>
      </c>
      <c r="C36" s="7" t="s">
        <v>1655</v>
      </c>
      <c r="D36" s="7" t="s">
        <v>1662</v>
      </c>
      <c r="E36" s="7" t="s">
        <v>1678</v>
      </c>
      <c r="F36" s="9">
        <v>14.7</v>
      </c>
      <c r="G36" s="9">
        <v>30.7</v>
      </c>
      <c r="H36" s="7">
        <v>25</v>
      </c>
      <c r="I36" s="7" t="s">
        <v>1644</v>
      </c>
    </row>
    <row r="37" spans="1:9" x14ac:dyDescent="0.3">
      <c r="A37" s="7" t="s">
        <v>1694</v>
      </c>
      <c r="B37" s="7" t="s">
        <v>84</v>
      </c>
      <c r="C37" s="7" t="s">
        <v>1661</v>
      </c>
      <c r="D37" s="7" t="s">
        <v>1662</v>
      </c>
      <c r="E37" s="7" t="s">
        <v>1648</v>
      </c>
      <c r="F37" s="9">
        <v>995.11</v>
      </c>
      <c r="G37" s="9">
        <v>2194.65</v>
      </c>
      <c r="H37" s="7">
        <v>25</v>
      </c>
      <c r="I37" s="7" t="s">
        <v>1644</v>
      </c>
    </row>
    <row r="38" spans="1:9" x14ac:dyDescent="0.3">
      <c r="A38" s="7" t="s">
        <v>1733</v>
      </c>
      <c r="B38" s="7" t="s">
        <v>1734</v>
      </c>
      <c r="C38" s="7" t="s">
        <v>1686</v>
      </c>
      <c r="D38" s="7" t="s">
        <v>1651</v>
      </c>
      <c r="E38" s="7" t="s">
        <v>1735</v>
      </c>
      <c r="F38" s="9">
        <v>1248.22</v>
      </c>
      <c r="G38" s="9">
        <v>2080.9299999999998</v>
      </c>
      <c r="H38" s="7">
        <v>15</v>
      </c>
      <c r="I38" s="7" t="s">
        <v>1644</v>
      </c>
    </row>
    <row r="39" spans="1:9" x14ac:dyDescent="0.3">
      <c r="A39" s="7" t="s">
        <v>1736</v>
      </c>
      <c r="B39" s="7" t="s">
        <v>395</v>
      </c>
      <c r="C39" s="7" t="s">
        <v>1641</v>
      </c>
      <c r="D39" s="7" t="s">
        <v>1651</v>
      </c>
      <c r="E39" s="7" t="s">
        <v>1737</v>
      </c>
      <c r="F39" s="9">
        <v>990.62</v>
      </c>
      <c r="G39" s="9">
        <v>2074.61</v>
      </c>
      <c r="H39" s="7">
        <v>10</v>
      </c>
      <c r="I39" s="7" t="s">
        <v>1658</v>
      </c>
    </row>
    <row r="40" spans="1:9" x14ac:dyDescent="0.3">
      <c r="A40" s="7" t="s">
        <v>1738</v>
      </c>
      <c r="B40" s="7" t="s">
        <v>139</v>
      </c>
      <c r="C40" s="7" t="s">
        <v>1686</v>
      </c>
      <c r="D40" s="7" t="s">
        <v>1647</v>
      </c>
      <c r="E40" s="7" t="s">
        <v>1739</v>
      </c>
      <c r="F40" s="9">
        <v>756.45</v>
      </c>
      <c r="G40" s="9">
        <v>1240.56</v>
      </c>
      <c r="H40" s="7">
        <v>40</v>
      </c>
      <c r="I40" s="7" t="s">
        <v>1644</v>
      </c>
    </row>
    <row r="41" spans="1:9" x14ac:dyDescent="0.3">
      <c r="A41" s="7" t="s">
        <v>1740</v>
      </c>
      <c r="B41" s="7" t="s">
        <v>45</v>
      </c>
      <c r="C41" s="7" t="s">
        <v>1661</v>
      </c>
      <c r="D41" s="7" t="s">
        <v>1697</v>
      </c>
      <c r="E41" s="7" t="s">
        <v>1741</v>
      </c>
      <c r="F41" s="9">
        <v>572.75</v>
      </c>
      <c r="G41" s="9">
        <v>1345.14</v>
      </c>
      <c r="H41" s="7">
        <v>40</v>
      </c>
      <c r="I41" s="7" t="s">
        <v>1644</v>
      </c>
    </row>
    <row r="42" spans="1:9" x14ac:dyDescent="0.3">
      <c r="A42" s="7" t="s">
        <v>1742</v>
      </c>
      <c r="B42" s="7" t="s">
        <v>421</v>
      </c>
      <c r="C42" s="7" t="s">
        <v>1646</v>
      </c>
      <c r="D42" s="7" t="s">
        <v>1651</v>
      </c>
      <c r="E42" s="7" t="s">
        <v>1743</v>
      </c>
      <c r="F42" s="9">
        <v>577.88</v>
      </c>
      <c r="G42" s="9">
        <v>866.72</v>
      </c>
      <c r="H42" s="7">
        <v>40</v>
      </c>
      <c r="I42" s="7" t="s">
        <v>1644</v>
      </c>
    </row>
    <row r="43" spans="1:9" x14ac:dyDescent="0.3">
      <c r="A43" s="7" t="s">
        <v>1744</v>
      </c>
      <c r="B43" s="7" t="s">
        <v>1745</v>
      </c>
      <c r="C43" s="7" t="s">
        <v>1655</v>
      </c>
      <c r="D43" s="7" t="s">
        <v>1746</v>
      </c>
      <c r="E43" s="7" t="s">
        <v>1747</v>
      </c>
      <c r="F43" s="9">
        <v>681.49</v>
      </c>
      <c r="G43" s="9">
        <v>1023.07</v>
      </c>
      <c r="H43" s="7">
        <v>10</v>
      </c>
      <c r="I43" s="7" t="s">
        <v>1644</v>
      </c>
    </row>
    <row r="44" spans="1:9" x14ac:dyDescent="0.3">
      <c r="A44" s="7" t="s">
        <v>1748</v>
      </c>
      <c r="B44" s="7" t="s">
        <v>1749</v>
      </c>
      <c r="C44" s="7" t="s">
        <v>1641</v>
      </c>
      <c r="D44" s="7" t="s">
        <v>1656</v>
      </c>
      <c r="E44" s="7" t="s">
        <v>1652</v>
      </c>
      <c r="F44" s="9">
        <v>295.92</v>
      </c>
      <c r="G44" s="9">
        <v>598.85</v>
      </c>
      <c r="H44" s="7">
        <v>30</v>
      </c>
      <c r="I44" s="7" t="s">
        <v>1644</v>
      </c>
    </row>
    <row r="45" spans="1:9" x14ac:dyDescent="0.3">
      <c r="A45" s="7" t="s">
        <v>1653</v>
      </c>
      <c r="B45" s="7" t="s">
        <v>483</v>
      </c>
      <c r="C45" s="7" t="s">
        <v>1655</v>
      </c>
      <c r="D45" s="7" t="s">
        <v>1662</v>
      </c>
      <c r="E45" s="7" t="s">
        <v>1715</v>
      </c>
      <c r="F45" s="9">
        <v>233.44</v>
      </c>
      <c r="G45" s="9">
        <v>403.92</v>
      </c>
      <c r="H45" s="7">
        <v>50</v>
      </c>
      <c r="I45" s="7" t="s">
        <v>1644</v>
      </c>
    </row>
    <row r="46" spans="1:9" x14ac:dyDescent="0.3">
      <c r="A46" s="7" t="s">
        <v>1750</v>
      </c>
      <c r="B46" s="7" t="s">
        <v>196</v>
      </c>
      <c r="C46" s="7" t="s">
        <v>1661</v>
      </c>
      <c r="D46" s="7" t="s">
        <v>1697</v>
      </c>
      <c r="E46" s="7" t="s">
        <v>1739</v>
      </c>
      <c r="F46" s="9">
        <v>747.37</v>
      </c>
      <c r="G46" s="9">
        <v>1181.1400000000001</v>
      </c>
      <c r="H46" s="7">
        <v>30</v>
      </c>
      <c r="I46" s="7" t="s">
        <v>1644</v>
      </c>
    </row>
    <row r="47" spans="1:9" x14ac:dyDescent="0.3">
      <c r="A47" s="7" t="s">
        <v>1751</v>
      </c>
      <c r="B47" s="7" t="s">
        <v>593</v>
      </c>
      <c r="C47" s="7" t="s">
        <v>1669</v>
      </c>
      <c r="D47" s="7" t="s">
        <v>1697</v>
      </c>
      <c r="E47" s="7" t="s">
        <v>1743</v>
      </c>
      <c r="F47" s="9">
        <v>1044.67</v>
      </c>
      <c r="G47" s="9">
        <v>1809.29</v>
      </c>
      <c r="H47" s="7">
        <v>50</v>
      </c>
      <c r="I47" s="7" t="s">
        <v>1644</v>
      </c>
    </row>
    <row r="48" spans="1:9" x14ac:dyDescent="0.3">
      <c r="A48" s="7" t="s">
        <v>1752</v>
      </c>
      <c r="B48" s="7" t="s">
        <v>78</v>
      </c>
      <c r="C48" s="7" t="s">
        <v>1661</v>
      </c>
      <c r="D48" s="7" t="s">
        <v>1651</v>
      </c>
      <c r="E48" s="7" t="s">
        <v>1737</v>
      </c>
      <c r="F48" s="9">
        <v>1602.58</v>
      </c>
      <c r="G48" s="9">
        <v>2282.63</v>
      </c>
      <c r="H48" s="7">
        <v>15</v>
      </c>
      <c r="I48" s="7" t="s">
        <v>1644</v>
      </c>
    </row>
    <row r="49" spans="1:9" x14ac:dyDescent="0.3">
      <c r="A49" s="7" t="s">
        <v>1753</v>
      </c>
      <c r="B49" s="7" t="s">
        <v>277</v>
      </c>
      <c r="C49" s="7" t="s">
        <v>1669</v>
      </c>
      <c r="D49" s="7" t="s">
        <v>1746</v>
      </c>
      <c r="E49" s="7" t="s">
        <v>1754</v>
      </c>
      <c r="F49" s="9">
        <v>420.5</v>
      </c>
      <c r="G49" s="9">
        <v>821.33</v>
      </c>
      <c r="H49" s="7">
        <v>15</v>
      </c>
      <c r="I49" s="7" t="s">
        <v>1644</v>
      </c>
    </row>
    <row r="50" spans="1:9" x14ac:dyDescent="0.3">
      <c r="A50" s="7" t="s">
        <v>1755</v>
      </c>
      <c r="B50" s="7" t="s">
        <v>52</v>
      </c>
      <c r="C50" s="7" t="s">
        <v>1655</v>
      </c>
      <c r="D50" s="7" t="s">
        <v>1647</v>
      </c>
      <c r="E50" s="7" t="s">
        <v>1663</v>
      </c>
      <c r="F50" s="9">
        <v>1748.71</v>
      </c>
      <c r="G50" s="9">
        <v>3571.87</v>
      </c>
      <c r="H50" s="7">
        <v>20</v>
      </c>
      <c r="I50" s="7" t="s">
        <v>1644</v>
      </c>
    </row>
    <row r="51" spans="1:9" x14ac:dyDescent="0.3">
      <c r="A51" s="7" t="s">
        <v>1756</v>
      </c>
      <c r="B51" s="7" t="s">
        <v>529</v>
      </c>
      <c r="C51" s="7" t="s">
        <v>1677</v>
      </c>
      <c r="D51" s="7" t="s">
        <v>1647</v>
      </c>
      <c r="E51" s="7" t="s">
        <v>1754</v>
      </c>
      <c r="F51" s="9">
        <v>573.4</v>
      </c>
      <c r="G51" s="9">
        <v>1081.32</v>
      </c>
      <c r="H51" s="7">
        <v>10</v>
      </c>
      <c r="I51" s="7" t="s">
        <v>1644</v>
      </c>
    </row>
    <row r="52" spans="1:9" x14ac:dyDescent="0.3">
      <c r="A52" s="7" t="s">
        <v>1757</v>
      </c>
      <c r="B52" s="7" t="s">
        <v>406</v>
      </c>
      <c r="C52" s="7" t="s">
        <v>1677</v>
      </c>
      <c r="D52" s="7" t="s">
        <v>1651</v>
      </c>
      <c r="E52" s="7" t="s">
        <v>1674</v>
      </c>
      <c r="F52" s="9">
        <v>1383.58</v>
      </c>
      <c r="G52" s="9">
        <v>2394.92</v>
      </c>
      <c r="H52" s="7">
        <v>10</v>
      </c>
      <c r="I52" s="7" t="s">
        <v>1644</v>
      </c>
    </row>
    <row r="53" spans="1:9" x14ac:dyDescent="0.3">
      <c r="A53" s="7" t="s">
        <v>1758</v>
      </c>
      <c r="B53" s="7" t="s">
        <v>247</v>
      </c>
      <c r="C53" s="7" t="s">
        <v>1661</v>
      </c>
      <c r="D53" s="7" t="s">
        <v>1651</v>
      </c>
      <c r="E53" s="7" t="s">
        <v>1754</v>
      </c>
      <c r="F53" s="9">
        <v>1656</v>
      </c>
      <c r="G53" s="9">
        <v>3386.5</v>
      </c>
      <c r="H53" s="7">
        <v>30</v>
      </c>
      <c r="I53" s="7" t="s">
        <v>1644</v>
      </c>
    </row>
    <row r="54" spans="1:9" x14ac:dyDescent="0.3">
      <c r="A54" s="7" t="s">
        <v>1759</v>
      </c>
      <c r="B54" s="7" t="s">
        <v>400</v>
      </c>
      <c r="C54" s="7" t="s">
        <v>1646</v>
      </c>
      <c r="D54" s="7" t="s">
        <v>1642</v>
      </c>
      <c r="E54" s="7" t="s">
        <v>1747</v>
      </c>
      <c r="F54" s="9">
        <v>732.11</v>
      </c>
      <c r="G54" s="9">
        <v>1202.02</v>
      </c>
      <c r="H54" s="7">
        <v>40</v>
      </c>
      <c r="I54" s="7" t="s">
        <v>1644</v>
      </c>
    </row>
    <row r="55" spans="1:9" x14ac:dyDescent="0.3">
      <c r="A55" s="7" t="s">
        <v>1760</v>
      </c>
      <c r="B55" s="7" t="s">
        <v>296</v>
      </c>
      <c r="C55" s="7" t="s">
        <v>1669</v>
      </c>
      <c r="D55" s="7" t="s">
        <v>1656</v>
      </c>
      <c r="E55" s="7" t="s">
        <v>1713</v>
      </c>
      <c r="F55" s="9">
        <v>631.16</v>
      </c>
      <c r="G55" s="9">
        <v>1034.74</v>
      </c>
      <c r="H55" s="7">
        <v>30</v>
      </c>
      <c r="I55" s="7" t="s">
        <v>1644</v>
      </c>
    </row>
    <row r="56" spans="1:9" x14ac:dyDescent="0.3">
      <c r="A56" s="7" t="s">
        <v>1761</v>
      </c>
      <c r="B56" s="7" t="s">
        <v>504</v>
      </c>
      <c r="C56" s="7" t="s">
        <v>1673</v>
      </c>
      <c r="D56" s="7" t="s">
        <v>1746</v>
      </c>
      <c r="E56" s="7" t="s">
        <v>1735</v>
      </c>
      <c r="F56" s="9">
        <v>1398.26</v>
      </c>
      <c r="G56" s="9">
        <v>2809.18</v>
      </c>
      <c r="H56" s="7">
        <v>10</v>
      </c>
      <c r="I56" s="7" t="s">
        <v>1644</v>
      </c>
    </row>
    <row r="57" spans="1:9" x14ac:dyDescent="0.3">
      <c r="A57" s="7" t="s">
        <v>1762</v>
      </c>
      <c r="B57" s="7" t="s">
        <v>585</v>
      </c>
      <c r="C57" s="7" t="s">
        <v>1673</v>
      </c>
      <c r="D57" s="7" t="s">
        <v>1662</v>
      </c>
      <c r="E57" s="7" t="s">
        <v>1763</v>
      </c>
      <c r="F57" s="9">
        <v>1345.11</v>
      </c>
      <c r="G57" s="9">
        <v>2389.61</v>
      </c>
      <c r="H57" s="7">
        <v>15</v>
      </c>
      <c r="I57" s="7" t="s">
        <v>1644</v>
      </c>
    </row>
    <row r="58" spans="1:9" x14ac:dyDescent="0.3">
      <c r="A58" s="7" t="s">
        <v>1764</v>
      </c>
      <c r="B58" s="7" t="s">
        <v>166</v>
      </c>
      <c r="C58" s="7" t="s">
        <v>1661</v>
      </c>
      <c r="D58" s="7" t="s">
        <v>1647</v>
      </c>
      <c r="E58" s="7" t="s">
        <v>1765</v>
      </c>
      <c r="F58" s="9">
        <v>1534.54</v>
      </c>
      <c r="G58" s="9">
        <v>2984.68</v>
      </c>
      <c r="H58" s="7">
        <v>30</v>
      </c>
      <c r="I58" s="7" t="s">
        <v>1644</v>
      </c>
    </row>
    <row r="59" spans="1:9" x14ac:dyDescent="0.3">
      <c r="A59" s="7" t="s">
        <v>1766</v>
      </c>
      <c r="B59" s="7" t="s">
        <v>1767</v>
      </c>
      <c r="C59" s="7" t="s">
        <v>1677</v>
      </c>
      <c r="D59" s="7" t="s">
        <v>1662</v>
      </c>
      <c r="E59" s="7" t="s">
        <v>1768</v>
      </c>
      <c r="F59" s="9">
        <v>607.13</v>
      </c>
      <c r="G59" s="9">
        <v>911.48</v>
      </c>
      <c r="H59" s="7">
        <v>40</v>
      </c>
      <c r="I59" s="7" t="s">
        <v>1658</v>
      </c>
    </row>
    <row r="60" spans="1:9" x14ac:dyDescent="0.3">
      <c r="A60" s="7" t="s">
        <v>1769</v>
      </c>
      <c r="B60" s="7" t="s">
        <v>553</v>
      </c>
      <c r="C60" s="7" t="s">
        <v>1646</v>
      </c>
      <c r="D60" s="7" t="s">
        <v>1697</v>
      </c>
      <c r="E60" s="7" t="s">
        <v>1707</v>
      </c>
      <c r="F60" s="9">
        <v>1412.16</v>
      </c>
      <c r="G60" s="9">
        <v>3356.3</v>
      </c>
      <c r="H60" s="7">
        <v>40</v>
      </c>
      <c r="I60" s="7" t="s">
        <v>1644</v>
      </c>
    </row>
    <row r="61" spans="1:9" x14ac:dyDescent="0.3">
      <c r="A61" s="7" t="s">
        <v>1770</v>
      </c>
      <c r="B61" s="7" t="s">
        <v>1771</v>
      </c>
      <c r="C61" s="7" t="s">
        <v>1646</v>
      </c>
      <c r="D61" s="7" t="s">
        <v>1642</v>
      </c>
      <c r="E61" s="7" t="s">
        <v>1739</v>
      </c>
      <c r="F61" s="9">
        <v>1583.85</v>
      </c>
      <c r="G61" s="9">
        <v>2227.06</v>
      </c>
      <c r="H61" s="7">
        <v>25</v>
      </c>
      <c r="I61" s="7" t="s">
        <v>1644</v>
      </c>
    </row>
    <row r="62" spans="1:9" x14ac:dyDescent="0.3">
      <c r="A62" s="7" t="s">
        <v>1772</v>
      </c>
      <c r="B62" s="7" t="s">
        <v>1773</v>
      </c>
      <c r="C62" s="7" t="s">
        <v>1661</v>
      </c>
      <c r="D62" s="7" t="s">
        <v>763</v>
      </c>
      <c r="E62" s="7" t="s">
        <v>1707</v>
      </c>
      <c r="F62" s="9">
        <v>892.37</v>
      </c>
      <c r="G62" s="9">
        <v>1273.42</v>
      </c>
      <c r="H62" s="7">
        <v>10</v>
      </c>
      <c r="I62" s="7" t="s">
        <v>1644</v>
      </c>
    </row>
    <row r="63" spans="1:9" x14ac:dyDescent="0.3">
      <c r="A63" s="7" t="s">
        <v>1774</v>
      </c>
      <c r="B63" s="7" t="s">
        <v>172</v>
      </c>
      <c r="C63" s="7" t="s">
        <v>1686</v>
      </c>
      <c r="D63" s="7" t="s">
        <v>1647</v>
      </c>
      <c r="E63" s="7" t="s">
        <v>1729</v>
      </c>
      <c r="F63" s="9">
        <v>1136</v>
      </c>
      <c r="G63" s="9">
        <v>1920.78</v>
      </c>
      <c r="H63" s="7">
        <v>20</v>
      </c>
      <c r="I63" s="7" t="s">
        <v>1644</v>
      </c>
    </row>
    <row r="64" spans="1:9" x14ac:dyDescent="0.3">
      <c r="A64" s="7" t="s">
        <v>1775</v>
      </c>
      <c r="B64" s="7" t="s">
        <v>39</v>
      </c>
      <c r="C64" s="7" t="s">
        <v>1655</v>
      </c>
      <c r="D64" s="7" t="s">
        <v>1651</v>
      </c>
      <c r="E64" s="7" t="s">
        <v>1735</v>
      </c>
      <c r="F64" s="9">
        <v>626.78</v>
      </c>
      <c r="G64" s="9">
        <v>1056.0999999999999</v>
      </c>
      <c r="H64" s="7">
        <v>40</v>
      </c>
      <c r="I64" s="7" t="s">
        <v>1644</v>
      </c>
    </row>
    <row r="65" spans="1:9" x14ac:dyDescent="0.3">
      <c r="A65" s="7" t="s">
        <v>1776</v>
      </c>
      <c r="B65" s="7" t="s">
        <v>1777</v>
      </c>
      <c r="C65" s="7" t="s">
        <v>1677</v>
      </c>
      <c r="D65" s="7" t="s">
        <v>1642</v>
      </c>
      <c r="E65" s="7" t="s">
        <v>1741</v>
      </c>
      <c r="F65" s="9">
        <v>1540.63</v>
      </c>
      <c r="G65" s="9">
        <v>2693.49</v>
      </c>
      <c r="H65" s="7">
        <v>40</v>
      </c>
      <c r="I65" s="7" t="s">
        <v>1644</v>
      </c>
    </row>
    <row r="66" spans="1:9" x14ac:dyDescent="0.3">
      <c r="A66" s="7" t="s">
        <v>1778</v>
      </c>
      <c r="B66" s="7" t="s">
        <v>316</v>
      </c>
      <c r="C66" s="7" t="s">
        <v>1686</v>
      </c>
      <c r="D66" s="7" t="s">
        <v>1647</v>
      </c>
      <c r="E66" s="7" t="s">
        <v>1691</v>
      </c>
      <c r="F66" s="9">
        <v>640.17999999999995</v>
      </c>
      <c r="G66" s="9">
        <v>1042.8</v>
      </c>
      <c r="H66" s="7">
        <v>40</v>
      </c>
      <c r="I66" s="7" t="s">
        <v>1644</v>
      </c>
    </row>
    <row r="67" spans="1:9" x14ac:dyDescent="0.3">
      <c r="A67" s="7" t="s">
        <v>1779</v>
      </c>
      <c r="B67" s="7" t="s">
        <v>470</v>
      </c>
      <c r="C67" s="7" t="s">
        <v>1661</v>
      </c>
      <c r="D67" s="7" t="s">
        <v>1746</v>
      </c>
      <c r="E67" s="7" t="s">
        <v>1780</v>
      </c>
      <c r="F67" s="9">
        <v>774.39</v>
      </c>
      <c r="G67" s="9">
        <v>1248.08</v>
      </c>
      <c r="H67" s="7">
        <v>50</v>
      </c>
      <c r="I67" s="7" t="s">
        <v>1644</v>
      </c>
    </row>
    <row r="68" spans="1:9" x14ac:dyDescent="0.3">
      <c r="A68" s="7" t="s">
        <v>1781</v>
      </c>
      <c r="B68" s="7" t="s">
        <v>513</v>
      </c>
      <c r="C68" s="7" t="s">
        <v>1646</v>
      </c>
      <c r="D68" s="7" t="s">
        <v>1697</v>
      </c>
      <c r="E68" s="7" t="s">
        <v>1729</v>
      </c>
      <c r="F68" s="9">
        <v>216.31</v>
      </c>
      <c r="G68" s="9">
        <v>336.92</v>
      </c>
      <c r="H68" s="7">
        <v>50</v>
      </c>
      <c r="I68" s="7" t="s">
        <v>1644</v>
      </c>
    </row>
    <row r="69" spans="1:9" x14ac:dyDescent="0.3">
      <c r="A69" s="7" t="s">
        <v>1782</v>
      </c>
      <c r="B69" s="7" t="s">
        <v>534</v>
      </c>
      <c r="C69" s="7" t="s">
        <v>1669</v>
      </c>
      <c r="D69" s="7" t="s">
        <v>1697</v>
      </c>
      <c r="E69" s="7" t="s">
        <v>1670</v>
      </c>
      <c r="F69" s="9">
        <v>1091.19</v>
      </c>
      <c r="G69" s="9">
        <v>1940.8</v>
      </c>
      <c r="H69" s="7">
        <v>50</v>
      </c>
      <c r="I69" s="7" t="s">
        <v>1644</v>
      </c>
    </row>
    <row r="70" spans="1:9" x14ac:dyDescent="0.3">
      <c r="A70" s="7" t="s">
        <v>1783</v>
      </c>
      <c r="B70" s="7" t="s">
        <v>1784</v>
      </c>
      <c r="C70" s="7" t="s">
        <v>1669</v>
      </c>
      <c r="D70" s="7" t="s">
        <v>1642</v>
      </c>
      <c r="E70" s="7" t="s">
        <v>1754</v>
      </c>
      <c r="F70" s="9">
        <v>202.48</v>
      </c>
      <c r="G70" s="9">
        <v>455.97</v>
      </c>
      <c r="H70" s="7">
        <v>30</v>
      </c>
      <c r="I70" s="7" t="s">
        <v>1644</v>
      </c>
    </row>
    <row r="71" spans="1:9" x14ac:dyDescent="0.3">
      <c r="A71" s="7" t="s">
        <v>1785</v>
      </c>
      <c r="B71" s="7" t="s">
        <v>1786</v>
      </c>
      <c r="C71" s="7" t="s">
        <v>1655</v>
      </c>
      <c r="D71" s="7" t="s">
        <v>763</v>
      </c>
      <c r="E71" s="7" t="s">
        <v>1763</v>
      </c>
      <c r="F71" s="9">
        <v>1174.18</v>
      </c>
      <c r="G71" s="9">
        <v>1654.06</v>
      </c>
      <c r="H71" s="7">
        <v>20</v>
      </c>
      <c r="I71" s="7" t="s">
        <v>1644</v>
      </c>
    </row>
    <row r="72" spans="1:9" x14ac:dyDescent="0.3">
      <c r="A72" s="7" t="s">
        <v>1787</v>
      </c>
      <c r="B72" s="7" t="s">
        <v>352</v>
      </c>
      <c r="C72" s="7" t="s">
        <v>1661</v>
      </c>
      <c r="D72" s="7" t="s">
        <v>763</v>
      </c>
      <c r="E72" s="7" t="s">
        <v>1724</v>
      </c>
      <c r="F72" s="9">
        <v>992.61</v>
      </c>
      <c r="G72" s="9">
        <v>2012.17</v>
      </c>
      <c r="H72" s="7">
        <v>30</v>
      </c>
      <c r="I72" s="7" t="s">
        <v>1644</v>
      </c>
    </row>
    <row r="73" spans="1:9" x14ac:dyDescent="0.3">
      <c r="A73" s="7" t="s">
        <v>1788</v>
      </c>
      <c r="B73" s="7" t="s">
        <v>118</v>
      </c>
      <c r="C73" s="7" t="s">
        <v>1686</v>
      </c>
      <c r="D73" s="7" t="s">
        <v>763</v>
      </c>
      <c r="E73" s="7" t="s">
        <v>1743</v>
      </c>
      <c r="F73" s="9">
        <v>1664.55</v>
      </c>
      <c r="G73" s="9">
        <v>3814.24</v>
      </c>
      <c r="H73" s="7">
        <v>10</v>
      </c>
      <c r="I73" s="7" t="s">
        <v>1644</v>
      </c>
    </row>
    <row r="74" spans="1:9" x14ac:dyDescent="0.3">
      <c r="A74" s="7" t="s">
        <v>1789</v>
      </c>
      <c r="B74" s="7" t="s">
        <v>184</v>
      </c>
      <c r="C74" s="7" t="s">
        <v>1655</v>
      </c>
      <c r="D74" s="7" t="s">
        <v>1642</v>
      </c>
      <c r="E74" s="7" t="s">
        <v>1683</v>
      </c>
      <c r="F74" s="9">
        <v>1369.3</v>
      </c>
      <c r="G74" s="9">
        <v>2685.66</v>
      </c>
      <c r="H74" s="7">
        <v>20</v>
      </c>
      <c r="I74" s="7" t="s">
        <v>1644</v>
      </c>
    </row>
    <row r="75" spans="1:9" x14ac:dyDescent="0.3">
      <c r="A75" s="7" t="s">
        <v>1790</v>
      </c>
      <c r="B75" s="7" t="s">
        <v>550</v>
      </c>
      <c r="C75" s="7" t="s">
        <v>1669</v>
      </c>
      <c r="D75" s="7" t="s">
        <v>1656</v>
      </c>
      <c r="E75" s="7" t="s">
        <v>1687</v>
      </c>
      <c r="F75" s="9">
        <v>792.23</v>
      </c>
      <c r="G75" s="9">
        <v>1629.42</v>
      </c>
      <c r="H75" s="7">
        <v>40</v>
      </c>
      <c r="I75" s="7" t="s">
        <v>1644</v>
      </c>
    </row>
    <row r="76" spans="1:9" x14ac:dyDescent="0.3">
      <c r="A76" s="7" t="s">
        <v>1791</v>
      </c>
      <c r="B76" s="7" t="s">
        <v>1792</v>
      </c>
      <c r="C76" s="7" t="s">
        <v>1661</v>
      </c>
      <c r="D76" s="7" t="s">
        <v>1651</v>
      </c>
      <c r="E76" s="7" t="s">
        <v>1724</v>
      </c>
      <c r="F76" s="9">
        <v>844.32</v>
      </c>
      <c r="G76" s="9">
        <v>1812.32</v>
      </c>
      <c r="H76" s="7">
        <v>25</v>
      </c>
      <c r="I76" s="7" t="s">
        <v>1644</v>
      </c>
    </row>
    <row r="77" spans="1:9" x14ac:dyDescent="0.3">
      <c r="A77" s="7" t="s">
        <v>1793</v>
      </c>
      <c r="B77" s="7" t="s">
        <v>541</v>
      </c>
      <c r="C77" s="7" t="s">
        <v>1673</v>
      </c>
      <c r="D77" s="7" t="s">
        <v>1746</v>
      </c>
      <c r="E77" s="7" t="s">
        <v>1701</v>
      </c>
      <c r="F77" s="9">
        <v>311.35000000000002</v>
      </c>
      <c r="G77" s="9">
        <v>698.06</v>
      </c>
      <c r="H77" s="7">
        <v>15</v>
      </c>
      <c r="I77" s="7" t="s">
        <v>1644</v>
      </c>
    </row>
    <row r="78" spans="1:9" x14ac:dyDescent="0.3">
      <c r="A78" s="7" t="s">
        <v>1718</v>
      </c>
      <c r="B78" s="7" t="s">
        <v>112</v>
      </c>
      <c r="C78" s="7" t="s">
        <v>1641</v>
      </c>
      <c r="D78" s="7" t="s">
        <v>1662</v>
      </c>
      <c r="E78" s="7" t="s">
        <v>1794</v>
      </c>
      <c r="F78" s="9">
        <v>1465.88</v>
      </c>
      <c r="G78" s="9">
        <v>2002.02</v>
      </c>
      <c r="H78" s="7">
        <v>50</v>
      </c>
      <c r="I78" s="7" t="s">
        <v>1644</v>
      </c>
    </row>
    <row r="79" spans="1:9" x14ac:dyDescent="0.3">
      <c r="A79" s="7" t="s">
        <v>1795</v>
      </c>
      <c r="B79" s="7" t="s">
        <v>159</v>
      </c>
      <c r="C79" s="7" t="s">
        <v>1677</v>
      </c>
      <c r="D79" s="7" t="s">
        <v>1662</v>
      </c>
      <c r="E79" s="7" t="s">
        <v>1643</v>
      </c>
      <c r="F79" s="9">
        <v>1115.8499999999999</v>
      </c>
      <c r="G79" s="9">
        <v>2139.7800000000002</v>
      </c>
      <c r="H79" s="7">
        <v>30</v>
      </c>
      <c r="I79" s="7" t="s">
        <v>1644</v>
      </c>
    </row>
    <row r="80" spans="1:9" x14ac:dyDescent="0.3">
      <c r="A80" s="7" t="s">
        <v>1720</v>
      </c>
      <c r="B80" s="7" t="s">
        <v>382</v>
      </c>
      <c r="C80" s="7" t="s">
        <v>1661</v>
      </c>
      <c r="D80" s="7" t="s">
        <v>1651</v>
      </c>
      <c r="E80" s="7" t="s">
        <v>1794</v>
      </c>
      <c r="F80" s="9">
        <v>162.03</v>
      </c>
      <c r="G80" s="9">
        <v>269.10000000000002</v>
      </c>
      <c r="H80" s="7">
        <v>10</v>
      </c>
      <c r="I80" s="7" t="s">
        <v>1644</v>
      </c>
    </row>
    <row r="81" spans="1:9" x14ac:dyDescent="0.3">
      <c r="A81" s="7" t="s">
        <v>1796</v>
      </c>
      <c r="B81" s="7" t="s">
        <v>561</v>
      </c>
      <c r="C81" s="7" t="s">
        <v>1677</v>
      </c>
      <c r="D81" s="7" t="s">
        <v>1656</v>
      </c>
      <c r="E81" s="7" t="s">
        <v>1747</v>
      </c>
      <c r="F81" s="9">
        <v>784.84</v>
      </c>
      <c r="G81" s="9">
        <v>1549.24</v>
      </c>
      <c r="H81" s="7">
        <v>25</v>
      </c>
      <c r="I81" s="7" t="s">
        <v>1644</v>
      </c>
    </row>
    <row r="82" spans="1:9" x14ac:dyDescent="0.3">
      <c r="A82" s="7" t="s">
        <v>1797</v>
      </c>
      <c r="B82" s="7" t="s">
        <v>572</v>
      </c>
      <c r="C82" s="7" t="s">
        <v>1677</v>
      </c>
      <c r="D82" s="7" t="s">
        <v>1656</v>
      </c>
      <c r="E82" s="7" t="s">
        <v>1666</v>
      </c>
      <c r="F82" s="9">
        <v>1264.81</v>
      </c>
      <c r="G82" s="9">
        <v>2897.13</v>
      </c>
      <c r="H82" s="7">
        <v>40</v>
      </c>
      <c r="I82" s="7" t="s">
        <v>1644</v>
      </c>
    </row>
    <row r="83" spans="1:9" x14ac:dyDescent="0.3">
      <c r="A83" s="7" t="s">
        <v>1798</v>
      </c>
      <c r="B83" s="7" t="s">
        <v>87</v>
      </c>
      <c r="C83" s="7" t="s">
        <v>1661</v>
      </c>
      <c r="D83" s="7" t="s">
        <v>1642</v>
      </c>
      <c r="E83" s="7" t="s">
        <v>1652</v>
      </c>
      <c r="F83" s="9">
        <v>284.73</v>
      </c>
      <c r="G83" s="9">
        <v>638.5</v>
      </c>
      <c r="H83" s="7">
        <v>40</v>
      </c>
      <c r="I83" s="7" t="s">
        <v>1644</v>
      </c>
    </row>
    <row r="84" spans="1:9" x14ac:dyDescent="0.3">
      <c r="A84" s="7" t="s">
        <v>1799</v>
      </c>
      <c r="B84" s="7" t="s">
        <v>339</v>
      </c>
      <c r="C84" s="7" t="s">
        <v>1673</v>
      </c>
      <c r="D84" s="7" t="s">
        <v>1656</v>
      </c>
      <c r="E84" s="7" t="s">
        <v>1729</v>
      </c>
      <c r="F84" s="9">
        <v>1181.69</v>
      </c>
      <c r="G84" s="9">
        <v>2484.4499999999998</v>
      </c>
      <c r="H84" s="7">
        <v>20</v>
      </c>
      <c r="I84" s="7" t="s">
        <v>1644</v>
      </c>
    </row>
    <row r="85" spans="1:9" x14ac:dyDescent="0.3">
      <c r="A85" s="7" t="s">
        <v>1800</v>
      </c>
      <c r="B85" s="7" t="s">
        <v>17</v>
      </c>
      <c r="C85" s="7" t="s">
        <v>1669</v>
      </c>
      <c r="D85" s="7" t="s">
        <v>1746</v>
      </c>
      <c r="E85" s="7" t="s">
        <v>1780</v>
      </c>
      <c r="F85" s="9">
        <v>1380.56</v>
      </c>
      <c r="G85" s="9">
        <v>2359.1999999999998</v>
      </c>
      <c r="H85" s="7">
        <v>10</v>
      </c>
      <c r="I85" s="7" t="s">
        <v>1644</v>
      </c>
    </row>
    <row r="86" spans="1:9" x14ac:dyDescent="0.3">
      <c r="A86" s="7" t="s">
        <v>1801</v>
      </c>
      <c r="B86" s="7" t="s">
        <v>75</v>
      </c>
      <c r="C86" s="7" t="s">
        <v>1673</v>
      </c>
      <c r="D86" s="7" t="s">
        <v>1697</v>
      </c>
      <c r="E86" s="7" t="s">
        <v>1737</v>
      </c>
      <c r="F86" s="9">
        <v>1362.39</v>
      </c>
      <c r="G86" s="9">
        <v>2602.29</v>
      </c>
      <c r="H86" s="7">
        <v>10</v>
      </c>
      <c r="I86" s="7" t="s">
        <v>1644</v>
      </c>
    </row>
    <row r="87" spans="1:9" x14ac:dyDescent="0.3">
      <c r="A87" s="7" t="s">
        <v>1802</v>
      </c>
      <c r="B87" s="7" t="s">
        <v>272</v>
      </c>
      <c r="C87" s="7" t="s">
        <v>1673</v>
      </c>
      <c r="D87" s="7" t="s">
        <v>1662</v>
      </c>
      <c r="E87" s="7" t="s">
        <v>1763</v>
      </c>
      <c r="F87" s="9">
        <v>1686.81</v>
      </c>
      <c r="G87" s="9">
        <v>2804.55</v>
      </c>
      <c r="H87" s="7">
        <v>10</v>
      </c>
      <c r="I87" s="7" t="s">
        <v>1644</v>
      </c>
    </row>
    <row r="88" spans="1:9" x14ac:dyDescent="0.3">
      <c r="A88" s="7" t="s">
        <v>1803</v>
      </c>
      <c r="B88" s="7" t="s">
        <v>405</v>
      </c>
      <c r="C88" s="7" t="s">
        <v>1669</v>
      </c>
      <c r="D88" s="7" t="s">
        <v>763</v>
      </c>
      <c r="E88" s="7" t="s">
        <v>1687</v>
      </c>
      <c r="F88" s="9">
        <v>1436.8</v>
      </c>
      <c r="G88" s="9">
        <v>2386.27</v>
      </c>
      <c r="H88" s="7">
        <v>20</v>
      </c>
      <c r="I88" s="7" t="s">
        <v>1644</v>
      </c>
    </row>
    <row r="89" spans="1:9" x14ac:dyDescent="0.3">
      <c r="A89" s="7" t="s">
        <v>1804</v>
      </c>
      <c r="B89" s="7" t="s">
        <v>562</v>
      </c>
      <c r="C89" s="7" t="s">
        <v>1669</v>
      </c>
      <c r="D89" s="7" t="s">
        <v>763</v>
      </c>
      <c r="E89" s="7" t="s">
        <v>1701</v>
      </c>
      <c r="F89" s="9">
        <v>1105.8699999999999</v>
      </c>
      <c r="G89" s="9">
        <v>1794.22</v>
      </c>
      <c r="H89" s="7">
        <v>15</v>
      </c>
      <c r="I89" s="7" t="s">
        <v>1644</v>
      </c>
    </row>
    <row r="90" spans="1:9" x14ac:dyDescent="0.3">
      <c r="A90" s="7" t="s">
        <v>1805</v>
      </c>
      <c r="B90" s="7" t="s">
        <v>1806</v>
      </c>
      <c r="C90" s="7" t="s">
        <v>1641</v>
      </c>
      <c r="D90" s="7" t="s">
        <v>1656</v>
      </c>
      <c r="E90" s="7" t="s">
        <v>1763</v>
      </c>
      <c r="F90" s="9">
        <v>1157</v>
      </c>
      <c r="G90" s="9">
        <v>1863.57</v>
      </c>
      <c r="H90" s="7">
        <v>20</v>
      </c>
      <c r="I90" s="7" t="s">
        <v>1644</v>
      </c>
    </row>
    <row r="91" spans="1:9" x14ac:dyDescent="0.3">
      <c r="A91" s="7" t="s">
        <v>1807</v>
      </c>
      <c r="B91" s="7" t="s">
        <v>1808</v>
      </c>
      <c r="C91" s="7" t="s">
        <v>1673</v>
      </c>
      <c r="D91" s="7" t="s">
        <v>1662</v>
      </c>
      <c r="E91" s="7" t="s">
        <v>1809</v>
      </c>
      <c r="F91" s="9">
        <v>1271</v>
      </c>
      <c r="G91" s="9">
        <v>1838.77</v>
      </c>
      <c r="H91" s="7">
        <v>30</v>
      </c>
      <c r="I91" s="7" t="s">
        <v>1644</v>
      </c>
    </row>
    <row r="92" spans="1:9" x14ac:dyDescent="0.3">
      <c r="A92" s="7" t="s">
        <v>1810</v>
      </c>
      <c r="B92" s="7" t="s">
        <v>473</v>
      </c>
      <c r="C92" s="7" t="s">
        <v>1646</v>
      </c>
      <c r="D92" s="7" t="s">
        <v>1662</v>
      </c>
      <c r="E92" s="7" t="s">
        <v>1741</v>
      </c>
      <c r="F92" s="9">
        <v>1774.84</v>
      </c>
      <c r="G92" s="9">
        <v>3277.14</v>
      </c>
      <c r="H92" s="7">
        <v>50</v>
      </c>
      <c r="I92" s="7" t="s">
        <v>1644</v>
      </c>
    </row>
    <row r="93" spans="1:9" x14ac:dyDescent="0.3">
      <c r="A93" s="7" t="s">
        <v>1811</v>
      </c>
      <c r="B93" s="7" t="s">
        <v>524</v>
      </c>
      <c r="C93" s="7" t="s">
        <v>1677</v>
      </c>
      <c r="D93" s="7" t="s">
        <v>1656</v>
      </c>
      <c r="E93" s="7" t="s">
        <v>1737</v>
      </c>
      <c r="F93" s="9">
        <v>481.2</v>
      </c>
      <c r="G93" s="9">
        <v>910.98</v>
      </c>
      <c r="H93" s="7">
        <v>40</v>
      </c>
      <c r="I93" s="7" t="s">
        <v>1644</v>
      </c>
    </row>
    <row r="94" spans="1:9" x14ac:dyDescent="0.3">
      <c r="A94" s="7" t="s">
        <v>1812</v>
      </c>
      <c r="B94" s="7" t="s">
        <v>1813</v>
      </c>
      <c r="C94" s="7" t="s">
        <v>1673</v>
      </c>
      <c r="D94" s="7" t="s">
        <v>1697</v>
      </c>
      <c r="E94" s="7" t="s">
        <v>1652</v>
      </c>
      <c r="F94" s="9">
        <v>342.21</v>
      </c>
      <c r="G94" s="9">
        <v>644.61</v>
      </c>
      <c r="H94" s="7">
        <v>30</v>
      </c>
      <c r="I94" s="7" t="s">
        <v>1644</v>
      </c>
    </row>
    <row r="95" spans="1:9" x14ac:dyDescent="0.3">
      <c r="A95" s="7" t="s">
        <v>1814</v>
      </c>
      <c r="B95" s="7" t="s">
        <v>302</v>
      </c>
      <c r="C95" s="7" t="s">
        <v>1686</v>
      </c>
      <c r="D95" s="7" t="s">
        <v>1746</v>
      </c>
      <c r="E95" s="7" t="s">
        <v>1815</v>
      </c>
      <c r="F95" s="9">
        <v>1121.25</v>
      </c>
      <c r="G95" s="9">
        <v>2140.1999999999998</v>
      </c>
      <c r="H95" s="7">
        <v>40</v>
      </c>
      <c r="I95" s="7" t="s">
        <v>1644</v>
      </c>
    </row>
    <row r="96" spans="1:9" x14ac:dyDescent="0.3">
      <c r="A96" s="7" t="s">
        <v>1722</v>
      </c>
      <c r="B96" s="7" t="s">
        <v>402</v>
      </c>
      <c r="C96" s="7" t="s">
        <v>1673</v>
      </c>
      <c r="D96" s="7" t="s">
        <v>1651</v>
      </c>
      <c r="E96" s="7" t="s">
        <v>1794</v>
      </c>
      <c r="F96" s="9">
        <v>1778.22</v>
      </c>
      <c r="G96" s="9">
        <v>2375.14</v>
      </c>
      <c r="H96" s="7">
        <v>50</v>
      </c>
      <c r="I96" s="7" t="s">
        <v>1644</v>
      </c>
    </row>
    <row r="97" spans="1:9" x14ac:dyDescent="0.3">
      <c r="A97" s="7" t="s">
        <v>1699</v>
      </c>
      <c r="B97" s="7" t="s">
        <v>530</v>
      </c>
      <c r="C97" s="7" t="s">
        <v>1646</v>
      </c>
      <c r="D97" s="7" t="s">
        <v>763</v>
      </c>
      <c r="E97" s="7" t="s">
        <v>1648</v>
      </c>
      <c r="F97" s="9">
        <v>926.85</v>
      </c>
      <c r="G97" s="9">
        <v>1392.61</v>
      </c>
      <c r="H97" s="7">
        <v>15</v>
      </c>
      <c r="I97" s="7" t="s">
        <v>1644</v>
      </c>
    </row>
    <row r="98" spans="1:9" x14ac:dyDescent="0.3">
      <c r="A98" s="7" t="s">
        <v>1816</v>
      </c>
      <c r="B98" s="7" t="s">
        <v>191</v>
      </c>
      <c r="C98" s="7" t="s">
        <v>1677</v>
      </c>
      <c r="D98" s="7" t="s">
        <v>1647</v>
      </c>
      <c r="E98" s="7" t="s">
        <v>1663</v>
      </c>
      <c r="F98" s="9">
        <v>1533.28</v>
      </c>
      <c r="G98" s="9">
        <v>3119.73</v>
      </c>
      <c r="H98" s="7">
        <v>10</v>
      </c>
      <c r="I98" s="7" t="s">
        <v>1644</v>
      </c>
    </row>
    <row r="99" spans="1:9" x14ac:dyDescent="0.3">
      <c r="A99" s="7" t="s">
        <v>1817</v>
      </c>
      <c r="B99" s="7" t="s">
        <v>290</v>
      </c>
      <c r="C99" s="7" t="s">
        <v>1677</v>
      </c>
      <c r="D99" s="7" t="s">
        <v>1662</v>
      </c>
      <c r="E99" s="7" t="s">
        <v>1809</v>
      </c>
      <c r="F99" s="9">
        <v>979.71</v>
      </c>
      <c r="G99" s="9">
        <v>1453.93</v>
      </c>
      <c r="H99" s="7">
        <v>10</v>
      </c>
      <c r="I99" s="7" t="s">
        <v>1644</v>
      </c>
    </row>
    <row r="100" spans="1:9" x14ac:dyDescent="0.3">
      <c r="A100" s="7" t="s">
        <v>1818</v>
      </c>
      <c r="B100" s="7" t="s">
        <v>176</v>
      </c>
      <c r="C100" s="7" t="s">
        <v>1673</v>
      </c>
      <c r="D100" s="7" t="s">
        <v>1656</v>
      </c>
      <c r="E100" s="7" t="s">
        <v>1754</v>
      </c>
      <c r="F100" s="9">
        <v>1252.3900000000001</v>
      </c>
      <c r="G100" s="9">
        <v>1674.98</v>
      </c>
      <c r="H100" s="7">
        <v>30</v>
      </c>
      <c r="I100" s="7" t="s">
        <v>1644</v>
      </c>
    </row>
    <row r="101" spans="1:9" x14ac:dyDescent="0.3">
      <c r="A101" s="7" t="s">
        <v>1819</v>
      </c>
      <c r="B101" s="7" t="s">
        <v>1820</v>
      </c>
      <c r="C101" s="7" t="s">
        <v>1655</v>
      </c>
      <c r="D101" s="7" t="s">
        <v>1662</v>
      </c>
      <c r="E101" s="7" t="s">
        <v>1670</v>
      </c>
      <c r="F101" s="9">
        <v>39.76</v>
      </c>
      <c r="G101" s="9">
        <v>59.65</v>
      </c>
      <c r="H101" s="7">
        <v>20</v>
      </c>
      <c r="I101" s="7" t="s">
        <v>1644</v>
      </c>
    </row>
    <row r="102" spans="1:9" x14ac:dyDescent="0.3">
      <c r="A102" s="7" t="s">
        <v>1821</v>
      </c>
      <c r="B102" s="7" t="s">
        <v>94</v>
      </c>
      <c r="C102" s="7" t="s">
        <v>1673</v>
      </c>
      <c r="D102" s="7" t="s">
        <v>1656</v>
      </c>
      <c r="E102" s="7" t="s">
        <v>1815</v>
      </c>
      <c r="F102" s="9">
        <v>317.92</v>
      </c>
      <c r="G102" s="9">
        <v>586.4</v>
      </c>
      <c r="H102" s="7">
        <v>10</v>
      </c>
      <c r="I102" s="7" t="s">
        <v>1658</v>
      </c>
    </row>
    <row r="103" spans="1:9" x14ac:dyDescent="0.3">
      <c r="A103" s="7" t="s">
        <v>1822</v>
      </c>
      <c r="B103" s="7" t="s">
        <v>319</v>
      </c>
      <c r="C103" s="7" t="s">
        <v>1669</v>
      </c>
      <c r="D103" s="7" t="s">
        <v>1662</v>
      </c>
      <c r="E103" s="7" t="s">
        <v>1643</v>
      </c>
      <c r="F103" s="9">
        <v>555.79</v>
      </c>
      <c r="G103" s="9">
        <v>949.7</v>
      </c>
      <c r="H103" s="7">
        <v>10</v>
      </c>
      <c r="I103" s="7" t="s">
        <v>1644</v>
      </c>
    </row>
    <row r="104" spans="1:9" x14ac:dyDescent="0.3">
      <c r="A104" s="7" t="s">
        <v>1823</v>
      </c>
      <c r="B104" s="7" t="s">
        <v>323</v>
      </c>
      <c r="C104" s="7" t="s">
        <v>1686</v>
      </c>
      <c r="D104" s="7" t="s">
        <v>1662</v>
      </c>
      <c r="E104" s="7" t="s">
        <v>1674</v>
      </c>
      <c r="F104" s="9">
        <v>999.42</v>
      </c>
      <c r="G104" s="9">
        <v>2135.58</v>
      </c>
      <c r="H104" s="7">
        <v>15</v>
      </c>
      <c r="I104" s="7" t="s">
        <v>1644</v>
      </c>
    </row>
    <row r="105" spans="1:9" x14ac:dyDescent="0.3">
      <c r="A105" s="7" t="s">
        <v>1824</v>
      </c>
      <c r="B105" s="7" t="s">
        <v>162</v>
      </c>
      <c r="C105" s="7" t="s">
        <v>1641</v>
      </c>
      <c r="D105" s="7" t="s">
        <v>1642</v>
      </c>
      <c r="E105" s="7" t="s">
        <v>1825</v>
      </c>
      <c r="F105" s="9">
        <v>894.51</v>
      </c>
      <c r="G105" s="9">
        <v>1806.55</v>
      </c>
      <c r="H105" s="7">
        <v>40</v>
      </c>
      <c r="I105" s="7" t="s">
        <v>1644</v>
      </c>
    </row>
    <row r="106" spans="1:9" x14ac:dyDescent="0.3">
      <c r="A106" s="7" t="s">
        <v>1826</v>
      </c>
      <c r="B106" s="7" t="s">
        <v>314</v>
      </c>
      <c r="C106" s="7" t="s">
        <v>1661</v>
      </c>
      <c r="D106" s="7" t="s">
        <v>1651</v>
      </c>
      <c r="E106" s="7" t="s">
        <v>1827</v>
      </c>
      <c r="F106" s="9">
        <v>20.079999999999998</v>
      </c>
      <c r="G106" s="9">
        <v>45.3</v>
      </c>
      <c r="H106" s="7">
        <v>30</v>
      </c>
      <c r="I106" s="7" t="s">
        <v>1644</v>
      </c>
    </row>
    <row r="107" spans="1:9" x14ac:dyDescent="0.3">
      <c r="A107" s="7" t="s">
        <v>1828</v>
      </c>
      <c r="B107" s="7" t="s">
        <v>1829</v>
      </c>
      <c r="C107" s="7" t="s">
        <v>1677</v>
      </c>
      <c r="D107" s="7" t="s">
        <v>1746</v>
      </c>
      <c r="E107" s="7" t="s">
        <v>1713</v>
      </c>
      <c r="F107" s="9">
        <v>1544.83</v>
      </c>
      <c r="G107" s="9">
        <v>2644.6</v>
      </c>
      <c r="H107" s="7">
        <v>30</v>
      </c>
      <c r="I107" s="7" t="s">
        <v>1644</v>
      </c>
    </row>
    <row r="108" spans="1:9" x14ac:dyDescent="0.3">
      <c r="A108" s="7" t="s">
        <v>1830</v>
      </c>
      <c r="B108" s="7" t="s">
        <v>283</v>
      </c>
      <c r="C108" s="7" t="s">
        <v>1669</v>
      </c>
      <c r="D108" s="7" t="s">
        <v>1662</v>
      </c>
      <c r="E108" s="7" t="s">
        <v>1691</v>
      </c>
      <c r="F108" s="9">
        <v>621.57000000000005</v>
      </c>
      <c r="G108" s="9">
        <v>1096.6199999999999</v>
      </c>
      <c r="H108" s="7">
        <v>40</v>
      </c>
      <c r="I108" s="7" t="s">
        <v>1644</v>
      </c>
    </row>
    <row r="109" spans="1:9" x14ac:dyDescent="0.3">
      <c r="A109" s="7" t="s">
        <v>1831</v>
      </c>
      <c r="B109" s="7" t="s">
        <v>1832</v>
      </c>
      <c r="C109" s="7" t="s">
        <v>1641</v>
      </c>
      <c r="D109" s="7" t="s">
        <v>1697</v>
      </c>
      <c r="E109" s="7" t="s">
        <v>1780</v>
      </c>
      <c r="F109" s="9">
        <v>526.41999999999996</v>
      </c>
      <c r="G109" s="9">
        <v>900.95</v>
      </c>
      <c r="H109" s="7">
        <v>50</v>
      </c>
      <c r="I109" s="7" t="s">
        <v>1644</v>
      </c>
    </row>
    <row r="110" spans="1:9" x14ac:dyDescent="0.3">
      <c r="A110" s="7" t="s">
        <v>1833</v>
      </c>
      <c r="B110" s="7" t="s">
        <v>1834</v>
      </c>
      <c r="C110" s="7" t="s">
        <v>1646</v>
      </c>
      <c r="D110" s="7" t="s">
        <v>763</v>
      </c>
      <c r="E110" s="7" t="s">
        <v>1687</v>
      </c>
      <c r="F110" s="9">
        <v>624.77</v>
      </c>
      <c r="G110" s="9">
        <v>975.71</v>
      </c>
      <c r="H110" s="7">
        <v>20</v>
      </c>
      <c r="I110" s="7" t="s">
        <v>1644</v>
      </c>
    </row>
    <row r="111" spans="1:9" x14ac:dyDescent="0.3">
      <c r="A111" s="7" t="s">
        <v>1835</v>
      </c>
      <c r="B111" s="7" t="s">
        <v>409</v>
      </c>
      <c r="C111" s="7" t="s">
        <v>1669</v>
      </c>
      <c r="D111" s="7" t="s">
        <v>763</v>
      </c>
      <c r="E111" s="7" t="s">
        <v>1701</v>
      </c>
      <c r="F111" s="9">
        <v>837.9</v>
      </c>
      <c r="G111" s="9">
        <v>1922.4</v>
      </c>
      <c r="H111" s="7">
        <v>40</v>
      </c>
      <c r="I111" s="7" t="s">
        <v>1644</v>
      </c>
    </row>
    <row r="112" spans="1:9" x14ac:dyDescent="0.3">
      <c r="A112" s="7" t="s">
        <v>1836</v>
      </c>
      <c r="B112" s="7" t="s">
        <v>1837</v>
      </c>
      <c r="C112" s="7" t="s">
        <v>1677</v>
      </c>
      <c r="D112" s="7" t="s">
        <v>1642</v>
      </c>
      <c r="E112" s="7" t="s">
        <v>1713</v>
      </c>
      <c r="F112" s="9">
        <v>416.48</v>
      </c>
      <c r="G112" s="9">
        <v>705.2</v>
      </c>
      <c r="H112" s="7">
        <v>20</v>
      </c>
      <c r="I112" s="7" t="s">
        <v>1644</v>
      </c>
    </row>
    <row r="113" spans="1:9" x14ac:dyDescent="0.3">
      <c r="A113" s="7" t="s">
        <v>1838</v>
      </c>
      <c r="B113" s="7" t="s">
        <v>1839</v>
      </c>
      <c r="C113" s="7" t="s">
        <v>1646</v>
      </c>
      <c r="D113" s="7" t="s">
        <v>1642</v>
      </c>
      <c r="E113" s="7" t="s">
        <v>1670</v>
      </c>
      <c r="F113" s="9">
        <v>1492.98</v>
      </c>
      <c r="G113" s="9">
        <v>2053.19</v>
      </c>
      <c r="H113" s="7">
        <v>15</v>
      </c>
      <c r="I113" s="7" t="s">
        <v>1644</v>
      </c>
    </row>
    <row r="114" spans="1:9" x14ac:dyDescent="0.3">
      <c r="A114" s="7" t="s">
        <v>1840</v>
      </c>
      <c r="B114" s="7" t="s">
        <v>257</v>
      </c>
      <c r="C114" s="7" t="s">
        <v>1661</v>
      </c>
      <c r="D114" s="7" t="s">
        <v>1697</v>
      </c>
      <c r="E114" s="7" t="s">
        <v>1670</v>
      </c>
      <c r="F114" s="9">
        <v>1215.2</v>
      </c>
      <c r="G114" s="9">
        <v>2516.9</v>
      </c>
      <c r="H114" s="7">
        <v>40</v>
      </c>
      <c r="I114" s="7" t="s">
        <v>1644</v>
      </c>
    </row>
    <row r="115" spans="1:9" x14ac:dyDescent="0.3">
      <c r="A115" s="7" t="s">
        <v>1841</v>
      </c>
      <c r="B115" s="7" t="s">
        <v>235</v>
      </c>
      <c r="C115" s="7" t="s">
        <v>1673</v>
      </c>
      <c r="D115" s="7" t="s">
        <v>1662</v>
      </c>
      <c r="E115" s="7" t="s">
        <v>1701</v>
      </c>
      <c r="F115" s="9">
        <v>1051.6099999999999</v>
      </c>
      <c r="G115" s="9">
        <v>2022.17</v>
      </c>
      <c r="H115" s="7">
        <v>20</v>
      </c>
      <c r="I115" s="7" t="s">
        <v>1644</v>
      </c>
    </row>
    <row r="116" spans="1:9" x14ac:dyDescent="0.3">
      <c r="A116" s="7" t="s">
        <v>1842</v>
      </c>
      <c r="B116" s="7" t="s">
        <v>28</v>
      </c>
      <c r="C116" s="7" t="s">
        <v>1669</v>
      </c>
      <c r="D116" s="7" t="s">
        <v>1697</v>
      </c>
      <c r="E116" s="7" t="s">
        <v>1707</v>
      </c>
      <c r="F116" s="9">
        <v>242.62</v>
      </c>
      <c r="G116" s="9">
        <v>442.26</v>
      </c>
      <c r="H116" s="7">
        <v>10</v>
      </c>
      <c r="I116" s="7" t="s">
        <v>1644</v>
      </c>
    </row>
    <row r="117" spans="1:9" x14ac:dyDescent="0.3">
      <c r="A117" s="7" t="s">
        <v>1843</v>
      </c>
      <c r="B117" s="7" t="s">
        <v>450</v>
      </c>
      <c r="C117" s="7" t="s">
        <v>1661</v>
      </c>
      <c r="D117" s="7" t="s">
        <v>763</v>
      </c>
      <c r="E117" s="7" t="s">
        <v>1666</v>
      </c>
      <c r="F117" s="9">
        <v>970.36</v>
      </c>
      <c r="G117" s="9">
        <v>1918.22</v>
      </c>
      <c r="H117" s="7">
        <v>15</v>
      </c>
      <c r="I117" s="7" t="s">
        <v>1644</v>
      </c>
    </row>
    <row r="118" spans="1:9" x14ac:dyDescent="0.3">
      <c r="A118" s="7" t="s">
        <v>1844</v>
      </c>
      <c r="B118" s="7" t="s">
        <v>390</v>
      </c>
      <c r="C118" s="7" t="s">
        <v>1677</v>
      </c>
      <c r="D118" s="7" t="s">
        <v>1642</v>
      </c>
      <c r="E118" s="7" t="s">
        <v>1657</v>
      </c>
      <c r="F118" s="9">
        <v>1504.52</v>
      </c>
      <c r="G118" s="9">
        <v>2192.11</v>
      </c>
      <c r="H118" s="7">
        <v>30</v>
      </c>
      <c r="I118" s="7" t="s">
        <v>1644</v>
      </c>
    </row>
    <row r="119" spans="1:9" x14ac:dyDescent="0.3">
      <c r="A119" s="7" t="s">
        <v>1845</v>
      </c>
      <c r="B119" s="7" t="s">
        <v>97</v>
      </c>
      <c r="C119" s="7" t="s">
        <v>1686</v>
      </c>
      <c r="D119" s="7" t="s">
        <v>763</v>
      </c>
      <c r="E119" s="7" t="s">
        <v>1643</v>
      </c>
      <c r="F119" s="9">
        <v>1778.73</v>
      </c>
      <c r="G119" s="9">
        <v>2522.52</v>
      </c>
      <c r="H119" s="7">
        <v>30</v>
      </c>
      <c r="I119" s="7" t="s">
        <v>1644</v>
      </c>
    </row>
    <row r="120" spans="1:9" x14ac:dyDescent="0.3">
      <c r="A120" s="7" t="s">
        <v>1846</v>
      </c>
      <c r="B120" s="7" t="s">
        <v>528</v>
      </c>
      <c r="C120" s="7" t="s">
        <v>1677</v>
      </c>
      <c r="D120" s="7" t="s">
        <v>1697</v>
      </c>
      <c r="E120" s="7" t="s">
        <v>1765</v>
      </c>
      <c r="F120" s="9">
        <v>1550.57</v>
      </c>
      <c r="G120" s="9">
        <v>3387.06</v>
      </c>
      <c r="H120" s="7">
        <v>15</v>
      </c>
      <c r="I120" s="7" t="s">
        <v>1644</v>
      </c>
    </row>
    <row r="121" spans="1:9" x14ac:dyDescent="0.3">
      <c r="A121" s="7" t="s">
        <v>1847</v>
      </c>
      <c r="B121" s="7" t="s">
        <v>181</v>
      </c>
      <c r="C121" s="7" t="s">
        <v>1641</v>
      </c>
      <c r="D121" s="7" t="s">
        <v>1656</v>
      </c>
      <c r="E121" s="7" t="s">
        <v>1848</v>
      </c>
      <c r="F121" s="9">
        <v>1362.69</v>
      </c>
      <c r="G121" s="9">
        <v>2175.2800000000002</v>
      </c>
      <c r="H121" s="7">
        <v>20</v>
      </c>
      <c r="I121" s="7" t="s">
        <v>1644</v>
      </c>
    </row>
    <row r="122" spans="1:9" x14ac:dyDescent="0.3">
      <c r="A122" s="7" t="s">
        <v>1849</v>
      </c>
      <c r="B122" s="7" t="s">
        <v>329</v>
      </c>
      <c r="C122" s="7" t="s">
        <v>1655</v>
      </c>
      <c r="D122" s="7" t="s">
        <v>1662</v>
      </c>
      <c r="E122" s="7" t="s">
        <v>1743</v>
      </c>
      <c r="F122" s="9">
        <v>520.6</v>
      </c>
      <c r="G122" s="9">
        <v>808.49</v>
      </c>
      <c r="H122" s="7">
        <v>15</v>
      </c>
      <c r="I122" s="7" t="s">
        <v>1644</v>
      </c>
    </row>
    <row r="123" spans="1:9" x14ac:dyDescent="0.3">
      <c r="A123" s="7" t="s">
        <v>1850</v>
      </c>
      <c r="B123" s="7" t="s">
        <v>49</v>
      </c>
      <c r="C123" s="7" t="s">
        <v>1673</v>
      </c>
      <c r="D123" s="7" t="s">
        <v>1662</v>
      </c>
      <c r="E123" s="7" t="s">
        <v>1729</v>
      </c>
      <c r="F123" s="9">
        <v>979.99</v>
      </c>
      <c r="G123" s="9">
        <v>1904.79</v>
      </c>
      <c r="H123" s="7">
        <v>30</v>
      </c>
      <c r="I123" s="7" t="s">
        <v>1658</v>
      </c>
    </row>
    <row r="124" spans="1:9" x14ac:dyDescent="0.3">
      <c r="A124" s="7" t="s">
        <v>1851</v>
      </c>
      <c r="B124" s="7" t="s">
        <v>403</v>
      </c>
      <c r="C124" s="7" t="s">
        <v>1661</v>
      </c>
      <c r="D124" s="7" t="s">
        <v>1662</v>
      </c>
      <c r="E124" s="7" t="s">
        <v>1724</v>
      </c>
      <c r="F124" s="9">
        <v>1468.98</v>
      </c>
      <c r="G124" s="9">
        <v>1963.21</v>
      </c>
      <c r="H124" s="7">
        <v>20</v>
      </c>
      <c r="I124" s="7" t="s">
        <v>1644</v>
      </c>
    </row>
    <row r="125" spans="1:9" x14ac:dyDescent="0.3">
      <c r="A125" s="7" t="s">
        <v>1852</v>
      </c>
      <c r="B125" s="7" t="s">
        <v>134</v>
      </c>
      <c r="C125" s="7" t="s">
        <v>1673</v>
      </c>
      <c r="D125" s="7" t="s">
        <v>1746</v>
      </c>
      <c r="E125" s="7" t="s">
        <v>1763</v>
      </c>
      <c r="F125" s="9">
        <v>1402.27</v>
      </c>
      <c r="G125" s="9">
        <v>2379.06</v>
      </c>
      <c r="H125" s="7">
        <v>25</v>
      </c>
      <c r="I125" s="7" t="s">
        <v>1644</v>
      </c>
    </row>
    <row r="126" spans="1:9" x14ac:dyDescent="0.3">
      <c r="A126" s="7" t="s">
        <v>1853</v>
      </c>
      <c r="B126" s="7" t="s">
        <v>438</v>
      </c>
      <c r="C126" s="7" t="s">
        <v>1661</v>
      </c>
      <c r="D126" s="7" t="s">
        <v>1651</v>
      </c>
      <c r="E126" s="7" t="s">
        <v>1825</v>
      </c>
      <c r="F126" s="9">
        <v>553.20000000000005</v>
      </c>
      <c r="G126" s="9">
        <v>1275.5999999999999</v>
      </c>
      <c r="H126" s="7">
        <v>50</v>
      </c>
      <c r="I126" s="7" t="s">
        <v>1644</v>
      </c>
    </row>
    <row r="127" spans="1:9" x14ac:dyDescent="0.3">
      <c r="A127" s="7" t="s">
        <v>1725</v>
      </c>
      <c r="B127" s="7" t="s">
        <v>582</v>
      </c>
      <c r="C127" s="7" t="s">
        <v>1673</v>
      </c>
      <c r="D127" s="7" t="s">
        <v>1662</v>
      </c>
      <c r="E127" s="7" t="s">
        <v>1794</v>
      </c>
      <c r="F127" s="9">
        <v>1046.74</v>
      </c>
      <c r="G127" s="9">
        <v>1562.31</v>
      </c>
      <c r="H127" s="7">
        <v>20</v>
      </c>
      <c r="I127" s="7" t="s">
        <v>1644</v>
      </c>
    </row>
    <row r="128" spans="1:9" x14ac:dyDescent="0.3">
      <c r="A128" s="7" t="s">
        <v>1675</v>
      </c>
      <c r="B128" s="7" t="s">
        <v>503</v>
      </c>
      <c r="C128" s="7" t="s">
        <v>1677</v>
      </c>
      <c r="D128" s="7" t="s">
        <v>1662</v>
      </c>
      <c r="E128" s="7" t="s">
        <v>1854</v>
      </c>
      <c r="F128" s="9">
        <v>1170.3699999999999</v>
      </c>
      <c r="G128" s="9">
        <v>2590.4</v>
      </c>
      <c r="H128" s="7">
        <v>10</v>
      </c>
      <c r="I128" s="7" t="s">
        <v>1644</v>
      </c>
    </row>
    <row r="129" spans="1:9" x14ac:dyDescent="0.3">
      <c r="A129" s="7" t="s">
        <v>1679</v>
      </c>
      <c r="B129" s="7" t="s">
        <v>567</v>
      </c>
      <c r="C129" s="7" t="s">
        <v>1669</v>
      </c>
      <c r="D129" s="7" t="s">
        <v>1651</v>
      </c>
      <c r="E129" s="7" t="s">
        <v>1854</v>
      </c>
      <c r="F129" s="9">
        <v>292.81</v>
      </c>
      <c r="G129" s="9">
        <v>678.35</v>
      </c>
      <c r="H129" s="7">
        <v>25</v>
      </c>
      <c r="I129" s="7" t="s">
        <v>1658</v>
      </c>
    </row>
    <row r="130" spans="1:9" x14ac:dyDescent="0.3">
      <c r="A130" s="7" t="s">
        <v>1855</v>
      </c>
      <c r="B130" s="7" t="s">
        <v>543</v>
      </c>
      <c r="C130" s="7" t="s">
        <v>1673</v>
      </c>
      <c r="D130" s="7" t="s">
        <v>1651</v>
      </c>
      <c r="E130" s="7" t="s">
        <v>1741</v>
      </c>
      <c r="F130" s="9">
        <v>735.45</v>
      </c>
      <c r="G130" s="9">
        <v>1408.24</v>
      </c>
      <c r="H130" s="7">
        <v>50</v>
      </c>
      <c r="I130" s="7" t="s">
        <v>1644</v>
      </c>
    </row>
    <row r="131" spans="1:9" x14ac:dyDescent="0.3">
      <c r="A131" s="7" t="s">
        <v>1856</v>
      </c>
      <c r="B131" s="7" t="s">
        <v>148</v>
      </c>
      <c r="C131" s="7" t="s">
        <v>1677</v>
      </c>
      <c r="D131" s="7" t="s">
        <v>1746</v>
      </c>
      <c r="E131" s="7" t="s">
        <v>1657</v>
      </c>
      <c r="F131" s="9">
        <v>913.05</v>
      </c>
      <c r="G131" s="9">
        <v>1321</v>
      </c>
      <c r="H131" s="7">
        <v>15</v>
      </c>
      <c r="I131" s="7" t="s">
        <v>1644</v>
      </c>
    </row>
    <row r="132" spans="1:9" x14ac:dyDescent="0.3">
      <c r="A132" s="7" t="s">
        <v>1857</v>
      </c>
      <c r="B132" s="7" t="s">
        <v>1858</v>
      </c>
      <c r="C132" s="7" t="s">
        <v>1661</v>
      </c>
      <c r="D132" s="7" t="s">
        <v>1697</v>
      </c>
      <c r="E132" s="7" t="s">
        <v>1763</v>
      </c>
      <c r="F132" s="9">
        <v>908.07</v>
      </c>
      <c r="G132" s="9">
        <v>1888.33</v>
      </c>
      <c r="H132" s="7">
        <v>25</v>
      </c>
      <c r="I132" s="7" t="s">
        <v>1644</v>
      </c>
    </row>
    <row r="133" spans="1:9" x14ac:dyDescent="0.3">
      <c r="A133" s="7" t="s">
        <v>1859</v>
      </c>
      <c r="B133" s="7" t="s">
        <v>412</v>
      </c>
      <c r="C133" s="7" t="s">
        <v>1673</v>
      </c>
      <c r="D133" s="7" t="s">
        <v>1656</v>
      </c>
      <c r="E133" s="7" t="s">
        <v>1827</v>
      </c>
      <c r="F133" s="9">
        <v>476.08</v>
      </c>
      <c r="G133" s="9">
        <v>717.36</v>
      </c>
      <c r="H133" s="7">
        <v>30</v>
      </c>
      <c r="I133" s="7" t="s">
        <v>1644</v>
      </c>
    </row>
    <row r="134" spans="1:9" x14ac:dyDescent="0.3">
      <c r="A134" s="7" t="s">
        <v>1860</v>
      </c>
      <c r="B134" s="7" t="s">
        <v>1861</v>
      </c>
      <c r="C134" s="7" t="s">
        <v>1669</v>
      </c>
      <c r="D134" s="7" t="s">
        <v>1656</v>
      </c>
      <c r="E134" s="7" t="s">
        <v>1698</v>
      </c>
      <c r="F134" s="9">
        <v>1455.59</v>
      </c>
      <c r="G134" s="9">
        <v>3258.14</v>
      </c>
      <c r="H134" s="7">
        <v>30</v>
      </c>
      <c r="I134" s="7" t="s">
        <v>1644</v>
      </c>
    </row>
    <row r="135" spans="1:9" x14ac:dyDescent="0.3">
      <c r="A135" s="7" t="s">
        <v>1659</v>
      </c>
      <c r="B135" s="7" t="s">
        <v>358</v>
      </c>
      <c r="C135" s="7" t="s">
        <v>1686</v>
      </c>
      <c r="D135" s="7" t="s">
        <v>1697</v>
      </c>
      <c r="E135" s="7" t="s">
        <v>1715</v>
      </c>
      <c r="F135" s="9">
        <v>1353.89</v>
      </c>
      <c r="G135" s="9">
        <v>2362.38</v>
      </c>
      <c r="H135" s="7">
        <v>10</v>
      </c>
      <c r="I135" s="7" t="s">
        <v>1644</v>
      </c>
    </row>
    <row r="136" spans="1:9" x14ac:dyDescent="0.3">
      <c r="A136" s="7" t="s">
        <v>1862</v>
      </c>
      <c r="B136" s="7" t="s">
        <v>396</v>
      </c>
      <c r="C136" s="7" t="s">
        <v>1677</v>
      </c>
      <c r="D136" s="7" t="s">
        <v>1656</v>
      </c>
      <c r="E136" s="7" t="s">
        <v>1713</v>
      </c>
      <c r="F136" s="9">
        <v>1214.0899999999999</v>
      </c>
      <c r="G136" s="9">
        <v>2115.1799999999998</v>
      </c>
      <c r="H136" s="7">
        <v>15</v>
      </c>
      <c r="I136" s="7" t="s">
        <v>1644</v>
      </c>
    </row>
    <row r="137" spans="1:9" x14ac:dyDescent="0.3">
      <c r="A137" s="7" t="s">
        <v>1863</v>
      </c>
      <c r="B137" s="7" t="s">
        <v>583</v>
      </c>
      <c r="C137" s="7" t="s">
        <v>1646</v>
      </c>
      <c r="D137" s="7" t="s">
        <v>1746</v>
      </c>
      <c r="E137" s="7" t="s">
        <v>1827</v>
      </c>
      <c r="F137" s="9">
        <v>1492.65</v>
      </c>
      <c r="G137" s="9">
        <v>3161.19</v>
      </c>
      <c r="H137" s="7">
        <v>30</v>
      </c>
      <c r="I137" s="7" t="s">
        <v>1644</v>
      </c>
    </row>
    <row r="138" spans="1:9" x14ac:dyDescent="0.3">
      <c r="A138" s="7" t="s">
        <v>1864</v>
      </c>
      <c r="B138" s="7" t="s">
        <v>142</v>
      </c>
      <c r="C138" s="7" t="s">
        <v>1641</v>
      </c>
      <c r="D138" s="7" t="s">
        <v>1697</v>
      </c>
      <c r="E138" s="7" t="s">
        <v>1809</v>
      </c>
      <c r="F138" s="9">
        <v>686.39</v>
      </c>
      <c r="G138" s="9">
        <v>1458.72</v>
      </c>
      <c r="H138" s="7">
        <v>50</v>
      </c>
      <c r="I138" s="7" t="s">
        <v>1644</v>
      </c>
    </row>
    <row r="139" spans="1:9" x14ac:dyDescent="0.3">
      <c r="A139" s="7" t="s">
        <v>1865</v>
      </c>
      <c r="B139" s="7" t="s">
        <v>1866</v>
      </c>
      <c r="C139" s="7" t="s">
        <v>1661</v>
      </c>
      <c r="D139" s="7" t="s">
        <v>1662</v>
      </c>
      <c r="E139" s="7" t="s">
        <v>1683</v>
      </c>
      <c r="F139" s="9">
        <v>1274.5</v>
      </c>
      <c r="G139" s="9">
        <v>2038.22</v>
      </c>
      <c r="H139" s="7">
        <v>25</v>
      </c>
      <c r="I139" s="7" t="s">
        <v>1644</v>
      </c>
    </row>
    <row r="140" spans="1:9" x14ac:dyDescent="0.3">
      <c r="A140" s="7" t="s">
        <v>1867</v>
      </c>
      <c r="B140" s="7" t="s">
        <v>595</v>
      </c>
      <c r="C140" s="7" t="s">
        <v>1641</v>
      </c>
      <c r="D140" s="7" t="s">
        <v>1642</v>
      </c>
      <c r="E140" s="7" t="s">
        <v>1737</v>
      </c>
      <c r="F140" s="9">
        <v>1339.46</v>
      </c>
      <c r="G140" s="9">
        <v>2492.31</v>
      </c>
      <c r="H140" s="7">
        <v>25</v>
      </c>
      <c r="I140" s="7" t="s">
        <v>1644</v>
      </c>
    </row>
    <row r="141" spans="1:9" x14ac:dyDescent="0.3">
      <c r="A141" s="7" t="s">
        <v>1868</v>
      </c>
      <c r="B141" s="7" t="s">
        <v>538</v>
      </c>
      <c r="C141" s="7" t="s">
        <v>1646</v>
      </c>
      <c r="D141" s="7" t="s">
        <v>1746</v>
      </c>
      <c r="E141" s="7" t="s">
        <v>1643</v>
      </c>
      <c r="F141" s="9">
        <v>241.22</v>
      </c>
      <c r="G141" s="9">
        <v>349.45</v>
      </c>
      <c r="H141" s="7">
        <v>15</v>
      </c>
      <c r="I141" s="7" t="s">
        <v>1644</v>
      </c>
    </row>
    <row r="142" spans="1:9" x14ac:dyDescent="0.3">
      <c r="A142" s="7" t="s">
        <v>1869</v>
      </c>
      <c r="B142" s="7" t="s">
        <v>334</v>
      </c>
      <c r="C142" s="7" t="s">
        <v>1673</v>
      </c>
      <c r="D142" s="7" t="s">
        <v>1647</v>
      </c>
      <c r="E142" s="7" t="s">
        <v>1741</v>
      </c>
      <c r="F142" s="9">
        <v>1747.81</v>
      </c>
      <c r="G142" s="9">
        <v>3189.2</v>
      </c>
      <c r="H142" s="7">
        <v>40</v>
      </c>
      <c r="I142" s="7" t="s">
        <v>1644</v>
      </c>
    </row>
    <row r="143" spans="1:9" x14ac:dyDescent="0.3">
      <c r="A143" s="7" t="s">
        <v>1870</v>
      </c>
      <c r="B143" s="7" t="s">
        <v>418</v>
      </c>
      <c r="C143" s="7" t="s">
        <v>1686</v>
      </c>
      <c r="D143" s="7" t="s">
        <v>1697</v>
      </c>
      <c r="E143" s="7" t="s">
        <v>1747</v>
      </c>
      <c r="F143" s="9">
        <v>1252.8900000000001</v>
      </c>
      <c r="G143" s="9">
        <v>2688.58</v>
      </c>
      <c r="H143" s="7">
        <v>10</v>
      </c>
      <c r="I143" s="7" t="s">
        <v>1644</v>
      </c>
    </row>
    <row r="144" spans="1:9" x14ac:dyDescent="0.3">
      <c r="A144" s="7" t="s">
        <v>1871</v>
      </c>
      <c r="B144" s="7" t="s">
        <v>440</v>
      </c>
      <c r="C144" s="7" t="s">
        <v>1677</v>
      </c>
      <c r="D144" s="7" t="s">
        <v>1662</v>
      </c>
      <c r="E144" s="7" t="s">
        <v>1848</v>
      </c>
      <c r="F144" s="9">
        <v>1243.8</v>
      </c>
      <c r="G144" s="9">
        <v>1762.84</v>
      </c>
      <c r="H144" s="7">
        <v>40</v>
      </c>
      <c r="I144" s="7" t="s">
        <v>1644</v>
      </c>
    </row>
    <row r="145" spans="1:9" x14ac:dyDescent="0.3">
      <c r="A145" s="7" t="s">
        <v>1872</v>
      </c>
      <c r="B145" s="7" t="s">
        <v>1873</v>
      </c>
      <c r="C145" s="7" t="s">
        <v>1641</v>
      </c>
      <c r="D145" s="7" t="s">
        <v>1651</v>
      </c>
      <c r="E145" s="7" t="s">
        <v>1754</v>
      </c>
      <c r="F145" s="9">
        <v>1309.6500000000001</v>
      </c>
      <c r="G145" s="9">
        <v>2195.2399999999998</v>
      </c>
      <c r="H145" s="7">
        <v>20</v>
      </c>
      <c r="I145" s="7" t="s">
        <v>1644</v>
      </c>
    </row>
    <row r="146" spans="1:9" x14ac:dyDescent="0.3">
      <c r="A146" s="7" t="s">
        <v>1874</v>
      </c>
      <c r="B146" s="7" t="s">
        <v>1875</v>
      </c>
      <c r="C146" s="7" t="s">
        <v>1646</v>
      </c>
      <c r="D146" s="7" t="s">
        <v>1651</v>
      </c>
      <c r="E146" s="7" t="s">
        <v>1691</v>
      </c>
      <c r="F146" s="9">
        <v>1188.5999999999999</v>
      </c>
      <c r="G146" s="9">
        <v>2043.85</v>
      </c>
      <c r="H146" s="7">
        <v>30</v>
      </c>
      <c r="I146" s="7" t="s">
        <v>1644</v>
      </c>
    </row>
    <row r="147" spans="1:9" x14ac:dyDescent="0.3">
      <c r="A147" s="7" t="s">
        <v>1702</v>
      </c>
      <c r="B147" s="7" t="s">
        <v>216</v>
      </c>
      <c r="C147" s="7" t="s">
        <v>1673</v>
      </c>
      <c r="D147" s="7" t="s">
        <v>1746</v>
      </c>
      <c r="E147" s="7" t="s">
        <v>1648</v>
      </c>
      <c r="F147" s="9">
        <v>689.19</v>
      </c>
      <c r="G147" s="9">
        <v>1207.81</v>
      </c>
      <c r="H147" s="7">
        <v>25</v>
      </c>
      <c r="I147" s="7" t="s">
        <v>1644</v>
      </c>
    </row>
    <row r="148" spans="1:9" x14ac:dyDescent="0.3">
      <c r="A148" s="7" t="s">
        <v>1876</v>
      </c>
      <c r="B148" s="7" t="s">
        <v>537</v>
      </c>
      <c r="C148" s="7" t="s">
        <v>1677</v>
      </c>
      <c r="D148" s="7" t="s">
        <v>1642</v>
      </c>
      <c r="E148" s="7" t="s">
        <v>1729</v>
      </c>
      <c r="F148" s="9">
        <v>1680.67</v>
      </c>
      <c r="G148" s="9">
        <v>2733.74</v>
      </c>
      <c r="H148" s="7">
        <v>30</v>
      </c>
      <c r="I148" s="7" t="s">
        <v>1644</v>
      </c>
    </row>
    <row r="149" spans="1:9" x14ac:dyDescent="0.3">
      <c r="A149" s="7" t="s">
        <v>1877</v>
      </c>
      <c r="B149" s="7" t="s">
        <v>495</v>
      </c>
      <c r="C149" s="7" t="s">
        <v>1646</v>
      </c>
      <c r="D149" s="7" t="s">
        <v>1656</v>
      </c>
      <c r="E149" s="7" t="s">
        <v>1678</v>
      </c>
      <c r="F149" s="9">
        <v>457.56</v>
      </c>
      <c r="G149" s="9">
        <v>612.04999999999995</v>
      </c>
      <c r="H149" s="7">
        <v>40</v>
      </c>
      <c r="I149" s="7" t="s">
        <v>1644</v>
      </c>
    </row>
    <row r="150" spans="1:9" x14ac:dyDescent="0.3">
      <c r="A150" s="7" t="s">
        <v>1664</v>
      </c>
      <c r="B150" s="7" t="s">
        <v>308</v>
      </c>
      <c r="C150" s="7" t="s">
        <v>1686</v>
      </c>
      <c r="D150" s="7" t="s">
        <v>1697</v>
      </c>
      <c r="E150" s="7" t="s">
        <v>1715</v>
      </c>
      <c r="F150" s="9">
        <v>284.95999999999998</v>
      </c>
      <c r="G150" s="9">
        <v>472.32</v>
      </c>
      <c r="H150" s="7">
        <v>20</v>
      </c>
      <c r="I150" s="7" t="s">
        <v>1644</v>
      </c>
    </row>
    <row r="151" spans="1:9" x14ac:dyDescent="0.3">
      <c r="A151" s="7" t="s">
        <v>1878</v>
      </c>
      <c r="B151" s="7" t="s">
        <v>555</v>
      </c>
      <c r="C151" s="7" t="s">
        <v>1673</v>
      </c>
      <c r="D151" s="7" t="s">
        <v>1697</v>
      </c>
      <c r="E151" s="7" t="s">
        <v>1815</v>
      </c>
      <c r="F151" s="9">
        <v>587.51</v>
      </c>
      <c r="G151" s="9">
        <v>1133.01</v>
      </c>
      <c r="H151" s="7">
        <v>40</v>
      </c>
      <c r="I151" s="7" t="s">
        <v>1644</v>
      </c>
    </row>
    <row r="152" spans="1:9" x14ac:dyDescent="0.3">
      <c r="A152" s="7" t="s">
        <v>1879</v>
      </c>
      <c r="B152" s="7" t="s">
        <v>1880</v>
      </c>
      <c r="C152" s="7" t="s">
        <v>1646</v>
      </c>
      <c r="D152" s="7" t="s">
        <v>1647</v>
      </c>
      <c r="E152" s="7" t="s">
        <v>1825</v>
      </c>
      <c r="F152" s="9">
        <v>1065.3399999999999</v>
      </c>
      <c r="G152" s="9">
        <v>2376.19</v>
      </c>
      <c r="H152" s="7">
        <v>25</v>
      </c>
      <c r="I152" s="7" t="s">
        <v>1644</v>
      </c>
    </row>
    <row r="153" spans="1:9" x14ac:dyDescent="0.3">
      <c r="A153" s="7" t="s">
        <v>1881</v>
      </c>
      <c r="B153" s="7" t="s">
        <v>224</v>
      </c>
      <c r="C153" s="7" t="s">
        <v>1677</v>
      </c>
      <c r="D153" s="7" t="s">
        <v>1651</v>
      </c>
      <c r="E153" s="7" t="s">
        <v>1882</v>
      </c>
      <c r="F153" s="9">
        <v>1003.4</v>
      </c>
      <c r="G153" s="9">
        <v>1751.68</v>
      </c>
      <c r="H153" s="7">
        <v>30</v>
      </c>
      <c r="I153" s="7" t="s">
        <v>1644</v>
      </c>
    </row>
    <row r="154" spans="1:9" x14ac:dyDescent="0.3">
      <c r="A154" s="7" t="s">
        <v>1883</v>
      </c>
      <c r="B154" s="7" t="s">
        <v>36</v>
      </c>
      <c r="C154" s="7" t="s">
        <v>1641</v>
      </c>
      <c r="D154" s="7" t="s">
        <v>1651</v>
      </c>
      <c r="E154" s="7" t="s">
        <v>1657</v>
      </c>
      <c r="F154" s="9">
        <v>23.62</v>
      </c>
      <c r="G154" s="9">
        <v>34.700000000000003</v>
      </c>
      <c r="H154" s="7">
        <v>15</v>
      </c>
      <c r="I154" s="7" t="s">
        <v>1644</v>
      </c>
    </row>
    <row r="155" spans="1:9" x14ac:dyDescent="0.3">
      <c r="A155" s="7" t="s">
        <v>1884</v>
      </c>
      <c r="B155" s="7" t="s">
        <v>558</v>
      </c>
      <c r="C155" s="7" t="s">
        <v>1655</v>
      </c>
      <c r="D155" s="7" t="s">
        <v>1656</v>
      </c>
      <c r="E155" s="7" t="s">
        <v>1724</v>
      </c>
      <c r="F155" s="9">
        <v>407.25</v>
      </c>
      <c r="G155" s="9">
        <v>626.65</v>
      </c>
      <c r="H155" s="7">
        <v>20</v>
      </c>
      <c r="I155" s="7" t="s">
        <v>1644</v>
      </c>
    </row>
    <row r="156" spans="1:9" x14ac:dyDescent="0.3">
      <c r="A156" s="7" t="s">
        <v>1667</v>
      </c>
      <c r="B156" s="7" t="s">
        <v>1885</v>
      </c>
      <c r="C156" s="7" t="s">
        <v>1661</v>
      </c>
      <c r="D156" s="7" t="s">
        <v>1647</v>
      </c>
      <c r="E156" s="7" t="s">
        <v>1715</v>
      </c>
      <c r="F156" s="9">
        <v>1078.79</v>
      </c>
      <c r="G156" s="9">
        <v>1574.33</v>
      </c>
      <c r="H156" s="7">
        <v>15</v>
      </c>
      <c r="I156" s="7" t="s">
        <v>1644</v>
      </c>
    </row>
    <row r="157" spans="1:9" x14ac:dyDescent="0.3">
      <c r="A157" s="7" t="s">
        <v>1886</v>
      </c>
      <c r="B157" s="7" t="s">
        <v>1887</v>
      </c>
      <c r="C157" s="7" t="s">
        <v>1677</v>
      </c>
      <c r="D157" s="7" t="s">
        <v>1642</v>
      </c>
      <c r="E157" s="7" t="s">
        <v>1882</v>
      </c>
      <c r="F157" s="9">
        <v>611.14</v>
      </c>
      <c r="G157" s="9">
        <v>901.07</v>
      </c>
      <c r="H157" s="7">
        <v>10</v>
      </c>
      <c r="I157" s="7" t="s">
        <v>1644</v>
      </c>
    </row>
    <row r="158" spans="1:9" x14ac:dyDescent="0.3">
      <c r="A158" s="7" t="s">
        <v>1888</v>
      </c>
      <c r="B158" s="7" t="s">
        <v>463</v>
      </c>
      <c r="C158" s="7" t="s">
        <v>1686</v>
      </c>
      <c r="D158" s="7" t="s">
        <v>1656</v>
      </c>
      <c r="E158" s="7" t="s">
        <v>1741</v>
      </c>
      <c r="F158" s="9">
        <v>1457.23</v>
      </c>
      <c r="G158" s="9">
        <v>2501.14</v>
      </c>
      <c r="H158" s="7">
        <v>15</v>
      </c>
      <c r="I158" s="7" t="s">
        <v>1644</v>
      </c>
    </row>
    <row r="159" spans="1:9" x14ac:dyDescent="0.3">
      <c r="A159" s="7" t="s">
        <v>1889</v>
      </c>
      <c r="B159" s="7" t="s">
        <v>69</v>
      </c>
      <c r="C159" s="7" t="s">
        <v>1669</v>
      </c>
      <c r="D159" s="7" t="s">
        <v>1746</v>
      </c>
      <c r="E159" s="7" t="s">
        <v>1737</v>
      </c>
      <c r="F159" s="9">
        <v>1570.47</v>
      </c>
      <c r="G159" s="9">
        <v>3088.24</v>
      </c>
      <c r="H159" s="7">
        <v>25</v>
      </c>
      <c r="I159" s="7" t="s">
        <v>1644</v>
      </c>
    </row>
    <row r="160" spans="1:9" x14ac:dyDescent="0.3">
      <c r="A160" s="7" t="s">
        <v>1890</v>
      </c>
      <c r="B160" s="7" t="s">
        <v>269</v>
      </c>
      <c r="C160" s="7" t="s">
        <v>1661</v>
      </c>
      <c r="D160" s="7" t="s">
        <v>1656</v>
      </c>
      <c r="E160" s="7" t="s">
        <v>1670</v>
      </c>
      <c r="F160" s="9">
        <v>809.68</v>
      </c>
      <c r="G160" s="9">
        <v>1585.06</v>
      </c>
      <c r="H160" s="7">
        <v>20</v>
      </c>
      <c r="I160" s="7" t="s">
        <v>1644</v>
      </c>
    </row>
    <row r="161" spans="1:9" x14ac:dyDescent="0.3">
      <c r="A161" s="7" t="s">
        <v>1891</v>
      </c>
      <c r="B161" s="7" t="s">
        <v>397</v>
      </c>
      <c r="C161" s="7" t="s">
        <v>1661</v>
      </c>
      <c r="D161" s="7" t="s">
        <v>1656</v>
      </c>
      <c r="E161" s="7" t="s">
        <v>1848</v>
      </c>
      <c r="F161" s="9">
        <v>192.74</v>
      </c>
      <c r="G161" s="9">
        <v>390.32</v>
      </c>
      <c r="H161" s="7">
        <v>10</v>
      </c>
      <c r="I161" s="7" t="s">
        <v>1644</v>
      </c>
    </row>
    <row r="162" spans="1:9" x14ac:dyDescent="0.3">
      <c r="A162" s="7" t="s">
        <v>1892</v>
      </c>
      <c r="B162" s="7" t="s">
        <v>437</v>
      </c>
      <c r="C162" s="7" t="s">
        <v>1677</v>
      </c>
      <c r="D162" s="7" t="s">
        <v>1651</v>
      </c>
      <c r="E162" s="7" t="s">
        <v>1737</v>
      </c>
      <c r="F162" s="9">
        <v>452.56</v>
      </c>
      <c r="G162" s="9">
        <v>817.68</v>
      </c>
      <c r="H162" s="7">
        <v>20</v>
      </c>
      <c r="I162" s="7" t="s">
        <v>1644</v>
      </c>
    </row>
    <row r="163" spans="1:9" x14ac:dyDescent="0.3">
      <c r="A163" s="7" t="s">
        <v>1893</v>
      </c>
      <c r="B163" s="7" t="s">
        <v>170</v>
      </c>
      <c r="C163" s="7" t="s">
        <v>1686</v>
      </c>
      <c r="D163" s="7" t="s">
        <v>1647</v>
      </c>
      <c r="E163" s="7" t="s">
        <v>1683</v>
      </c>
      <c r="F163" s="9">
        <v>1220.75</v>
      </c>
      <c r="G163" s="9">
        <v>2007.04</v>
      </c>
      <c r="H163" s="7">
        <v>10</v>
      </c>
      <c r="I163" s="7" t="s">
        <v>1644</v>
      </c>
    </row>
    <row r="164" spans="1:9" x14ac:dyDescent="0.3">
      <c r="A164" s="7" t="s">
        <v>1894</v>
      </c>
      <c r="B164" s="7" t="s">
        <v>1895</v>
      </c>
      <c r="C164" s="7" t="s">
        <v>1646</v>
      </c>
      <c r="D164" s="7" t="s">
        <v>1651</v>
      </c>
      <c r="E164" s="7" t="s">
        <v>1735</v>
      </c>
      <c r="F164" s="9">
        <v>658.35</v>
      </c>
      <c r="G164" s="9">
        <v>1022.22</v>
      </c>
      <c r="H164" s="7">
        <v>30</v>
      </c>
      <c r="I164" s="7" t="s">
        <v>1644</v>
      </c>
    </row>
    <row r="165" spans="1:9" x14ac:dyDescent="0.3">
      <c r="A165" s="7" t="s">
        <v>1896</v>
      </c>
      <c r="B165" s="7" t="s">
        <v>477</v>
      </c>
      <c r="C165" s="7" t="s">
        <v>1677</v>
      </c>
      <c r="D165" s="7" t="s">
        <v>763</v>
      </c>
      <c r="E165" s="7" t="s">
        <v>1724</v>
      </c>
      <c r="F165" s="9">
        <v>1363.8</v>
      </c>
      <c r="G165" s="9">
        <v>2038.57</v>
      </c>
      <c r="H165" s="7">
        <v>20</v>
      </c>
      <c r="I165" s="7" t="s">
        <v>1644</v>
      </c>
    </row>
    <row r="166" spans="1:9" x14ac:dyDescent="0.3">
      <c r="A166" s="7" t="s">
        <v>1897</v>
      </c>
      <c r="B166" s="7" t="s">
        <v>1898</v>
      </c>
      <c r="C166" s="7" t="s">
        <v>1661</v>
      </c>
      <c r="D166" s="7" t="s">
        <v>763</v>
      </c>
      <c r="E166" s="7" t="s">
        <v>1809</v>
      </c>
      <c r="F166" s="9">
        <v>1588.13</v>
      </c>
      <c r="G166" s="9">
        <v>3107.61</v>
      </c>
      <c r="H166" s="7">
        <v>50</v>
      </c>
      <c r="I166" s="7" t="s">
        <v>1644</v>
      </c>
    </row>
    <row r="167" spans="1:9" x14ac:dyDescent="0.3">
      <c r="A167" s="7" t="s">
        <v>1671</v>
      </c>
      <c r="B167" s="7" t="s">
        <v>587</v>
      </c>
      <c r="C167" s="7" t="s">
        <v>1677</v>
      </c>
      <c r="D167" s="7" t="s">
        <v>1656</v>
      </c>
      <c r="E167" s="7" t="s">
        <v>1715</v>
      </c>
      <c r="F167" s="9">
        <v>1763.91</v>
      </c>
      <c r="G167" s="9">
        <v>3188.84</v>
      </c>
      <c r="H167" s="7">
        <v>50</v>
      </c>
      <c r="I167" s="7" t="s">
        <v>1644</v>
      </c>
    </row>
    <row r="168" spans="1:9" x14ac:dyDescent="0.3">
      <c r="A168" s="7" t="s">
        <v>1899</v>
      </c>
      <c r="B168" s="7" t="s">
        <v>136</v>
      </c>
      <c r="C168" s="7" t="s">
        <v>1655</v>
      </c>
      <c r="D168" s="7" t="s">
        <v>1662</v>
      </c>
      <c r="E168" s="7" t="s">
        <v>1698</v>
      </c>
      <c r="F168" s="9">
        <v>1070.4100000000001</v>
      </c>
      <c r="G168" s="9">
        <v>1495.69</v>
      </c>
      <c r="H168" s="7">
        <v>25</v>
      </c>
      <c r="I168" s="7" t="s">
        <v>1644</v>
      </c>
    </row>
    <row r="169" spans="1:9" x14ac:dyDescent="0.3">
      <c r="A169" s="7" t="s">
        <v>1900</v>
      </c>
      <c r="B169" s="7" t="s">
        <v>63</v>
      </c>
      <c r="C169" s="7" t="s">
        <v>1641</v>
      </c>
      <c r="D169" s="7" t="s">
        <v>1656</v>
      </c>
      <c r="E169" s="7" t="s">
        <v>1704</v>
      </c>
      <c r="F169" s="9">
        <v>1405.82</v>
      </c>
      <c r="G169" s="9">
        <v>1995.93</v>
      </c>
      <c r="H169" s="7">
        <v>50</v>
      </c>
      <c r="I169" s="7" t="s">
        <v>1644</v>
      </c>
    </row>
    <row r="170" spans="1:9" x14ac:dyDescent="0.3">
      <c r="A170" s="7" t="s">
        <v>1901</v>
      </c>
      <c r="B170" s="7" t="s">
        <v>228</v>
      </c>
      <c r="C170" s="7" t="s">
        <v>1655</v>
      </c>
      <c r="D170" s="7" t="s">
        <v>763</v>
      </c>
      <c r="E170" s="7" t="s">
        <v>1815</v>
      </c>
      <c r="F170" s="9">
        <v>1429.04</v>
      </c>
      <c r="G170" s="9">
        <v>2403.7600000000002</v>
      </c>
      <c r="H170" s="7">
        <v>20</v>
      </c>
      <c r="I170" s="7" t="s">
        <v>1644</v>
      </c>
    </row>
    <row r="171" spans="1:9" x14ac:dyDescent="0.3">
      <c r="A171" s="7" t="s">
        <v>1902</v>
      </c>
      <c r="B171" s="7" t="s">
        <v>1903</v>
      </c>
      <c r="C171" s="7" t="s">
        <v>1661</v>
      </c>
      <c r="D171" s="7" t="s">
        <v>1647</v>
      </c>
      <c r="E171" s="7" t="s">
        <v>1747</v>
      </c>
      <c r="F171" s="9">
        <v>1240.69</v>
      </c>
      <c r="G171" s="9">
        <v>2172.0300000000002</v>
      </c>
      <c r="H171" s="7">
        <v>15</v>
      </c>
      <c r="I171" s="7" t="s">
        <v>1644</v>
      </c>
    </row>
    <row r="172" spans="1:9" x14ac:dyDescent="0.3">
      <c r="A172" s="7" t="s">
        <v>1904</v>
      </c>
      <c r="B172" s="7" t="s">
        <v>1905</v>
      </c>
      <c r="C172" s="7" t="s">
        <v>1646</v>
      </c>
      <c r="D172" s="7" t="s">
        <v>1647</v>
      </c>
      <c r="E172" s="7" t="s">
        <v>1704</v>
      </c>
      <c r="F172" s="9">
        <v>251.64</v>
      </c>
      <c r="G172" s="9">
        <v>461.44</v>
      </c>
      <c r="H172" s="7">
        <v>25</v>
      </c>
      <c r="I172" s="7" t="s">
        <v>1644</v>
      </c>
    </row>
    <row r="173" spans="1:9" x14ac:dyDescent="0.3">
      <c r="A173" s="7" t="s">
        <v>1705</v>
      </c>
      <c r="B173" s="7" t="s">
        <v>55</v>
      </c>
      <c r="C173" s="7" t="s">
        <v>1677</v>
      </c>
      <c r="D173" s="7" t="s">
        <v>1656</v>
      </c>
      <c r="E173" s="7" t="s">
        <v>1648</v>
      </c>
      <c r="F173" s="9">
        <v>976.99</v>
      </c>
      <c r="G173" s="9">
        <v>1376.09</v>
      </c>
      <c r="H173" s="7">
        <v>20</v>
      </c>
      <c r="I173" s="7" t="s">
        <v>1644</v>
      </c>
    </row>
    <row r="174" spans="1:9" x14ac:dyDescent="0.3">
      <c r="A174" s="7" t="s">
        <v>1906</v>
      </c>
      <c r="B174" s="7" t="s">
        <v>287</v>
      </c>
      <c r="C174" s="7" t="s">
        <v>1673</v>
      </c>
      <c r="D174" s="7" t="s">
        <v>1647</v>
      </c>
      <c r="E174" s="7" t="s">
        <v>1643</v>
      </c>
      <c r="F174" s="9">
        <v>1170.56</v>
      </c>
      <c r="G174" s="9">
        <v>2608.5100000000002</v>
      </c>
      <c r="H174" s="7">
        <v>20</v>
      </c>
      <c r="I174" s="7" t="s">
        <v>1644</v>
      </c>
    </row>
    <row r="175" spans="1:9" x14ac:dyDescent="0.3">
      <c r="A175" s="7" t="s">
        <v>1907</v>
      </c>
      <c r="B175" s="7" t="s">
        <v>169</v>
      </c>
      <c r="C175" s="7" t="s">
        <v>1646</v>
      </c>
      <c r="D175" s="7" t="s">
        <v>1642</v>
      </c>
      <c r="E175" s="7" t="s">
        <v>1713</v>
      </c>
      <c r="F175" s="9">
        <v>657.96</v>
      </c>
      <c r="G175" s="9">
        <v>1435.02</v>
      </c>
      <c r="H175" s="7">
        <v>10</v>
      </c>
      <c r="I175" s="7" t="s">
        <v>1644</v>
      </c>
    </row>
    <row r="176" spans="1:9" x14ac:dyDescent="0.3">
      <c r="A176" s="7" t="s">
        <v>1908</v>
      </c>
      <c r="B176" s="7" t="s">
        <v>507</v>
      </c>
      <c r="C176" s="7" t="s">
        <v>1673</v>
      </c>
      <c r="D176" s="7" t="s">
        <v>1651</v>
      </c>
      <c r="E176" s="7" t="s">
        <v>1794</v>
      </c>
      <c r="F176" s="9">
        <v>764.89</v>
      </c>
      <c r="G176" s="9">
        <v>1505.49</v>
      </c>
      <c r="H176" s="7">
        <v>10</v>
      </c>
      <c r="I176" s="7" t="s">
        <v>1644</v>
      </c>
    </row>
    <row r="177" spans="1:9" x14ac:dyDescent="0.3">
      <c r="A177" s="7" t="s">
        <v>1909</v>
      </c>
      <c r="B177" s="7" t="s">
        <v>325</v>
      </c>
      <c r="C177" s="7" t="s">
        <v>1641</v>
      </c>
      <c r="D177" s="7" t="s">
        <v>1746</v>
      </c>
      <c r="E177" s="7" t="s">
        <v>1743</v>
      </c>
      <c r="F177" s="9">
        <v>1778.47</v>
      </c>
      <c r="G177" s="9">
        <v>2599.3200000000002</v>
      </c>
      <c r="H177" s="7">
        <v>15</v>
      </c>
      <c r="I177" s="7" t="s">
        <v>1644</v>
      </c>
    </row>
    <row r="178" spans="1:9" x14ac:dyDescent="0.3">
      <c r="A178" s="7" t="s">
        <v>1910</v>
      </c>
      <c r="B178" s="7" t="s">
        <v>451</v>
      </c>
      <c r="C178" s="7" t="s">
        <v>1646</v>
      </c>
      <c r="D178" s="7" t="s">
        <v>763</v>
      </c>
      <c r="E178" s="7" t="s">
        <v>1809</v>
      </c>
      <c r="F178" s="9">
        <v>1222.6600000000001</v>
      </c>
      <c r="G178" s="9">
        <v>2507.34</v>
      </c>
      <c r="H178" s="7">
        <v>50</v>
      </c>
      <c r="I178" s="7" t="s">
        <v>1644</v>
      </c>
    </row>
    <row r="179" spans="1:9" x14ac:dyDescent="0.3">
      <c r="A179" s="7" t="s">
        <v>1911</v>
      </c>
      <c r="B179" s="7" t="s">
        <v>1912</v>
      </c>
      <c r="C179" s="7" t="s">
        <v>1673</v>
      </c>
      <c r="D179" s="7" t="s">
        <v>1656</v>
      </c>
      <c r="E179" s="7" t="s">
        <v>1678</v>
      </c>
      <c r="F179" s="9">
        <v>1109.8800000000001</v>
      </c>
      <c r="G179" s="9">
        <v>1611.08</v>
      </c>
      <c r="H179" s="7">
        <v>25</v>
      </c>
      <c r="I179" s="7" t="s">
        <v>1644</v>
      </c>
    </row>
    <row r="180" spans="1:9" x14ac:dyDescent="0.3">
      <c r="A180" s="7" t="s">
        <v>1913</v>
      </c>
      <c r="B180" s="7" t="s">
        <v>389</v>
      </c>
      <c r="C180" s="7" t="s">
        <v>1646</v>
      </c>
      <c r="D180" s="7" t="s">
        <v>1656</v>
      </c>
      <c r="E180" s="7" t="s">
        <v>1765</v>
      </c>
      <c r="F180" s="9">
        <v>1334.66</v>
      </c>
      <c r="G180" s="9">
        <v>2227.96</v>
      </c>
      <c r="H180" s="7">
        <v>10</v>
      </c>
      <c r="I180" s="7" t="s">
        <v>1644</v>
      </c>
    </row>
    <row r="181" spans="1:9" x14ac:dyDescent="0.3">
      <c r="A181" s="7" t="s">
        <v>1914</v>
      </c>
      <c r="B181" s="7" t="s">
        <v>1915</v>
      </c>
      <c r="C181" s="7" t="s">
        <v>1673</v>
      </c>
      <c r="D181" s="7" t="s">
        <v>1651</v>
      </c>
      <c r="E181" s="7" t="s">
        <v>1882</v>
      </c>
      <c r="F181" s="9">
        <v>1409.11</v>
      </c>
      <c r="G181" s="9">
        <v>2780.41</v>
      </c>
      <c r="H181" s="7">
        <v>15</v>
      </c>
      <c r="I181" s="7" t="s">
        <v>1644</v>
      </c>
    </row>
    <row r="182" spans="1:9" x14ac:dyDescent="0.3">
      <c r="A182" s="7" t="s">
        <v>1916</v>
      </c>
      <c r="B182" s="7" t="s">
        <v>1917</v>
      </c>
      <c r="C182" s="7" t="s">
        <v>1646</v>
      </c>
      <c r="D182" s="7" t="s">
        <v>1697</v>
      </c>
      <c r="E182" s="7" t="s">
        <v>1768</v>
      </c>
      <c r="F182" s="9">
        <v>904.75</v>
      </c>
      <c r="G182" s="9">
        <v>1246.97</v>
      </c>
      <c r="H182" s="7">
        <v>25</v>
      </c>
      <c r="I182" s="7" t="s">
        <v>1644</v>
      </c>
    </row>
    <row r="183" spans="1:9" x14ac:dyDescent="0.3">
      <c r="A183" s="7" t="s">
        <v>1918</v>
      </c>
      <c r="B183" s="7" t="s">
        <v>65</v>
      </c>
      <c r="C183" s="7" t="s">
        <v>1669</v>
      </c>
      <c r="D183" s="7" t="s">
        <v>763</v>
      </c>
      <c r="E183" s="7" t="s">
        <v>1882</v>
      </c>
      <c r="F183" s="9">
        <v>1527.09</v>
      </c>
      <c r="G183" s="9">
        <v>3436.27</v>
      </c>
      <c r="H183" s="7">
        <v>25</v>
      </c>
      <c r="I183" s="7" t="s">
        <v>1644</v>
      </c>
    </row>
    <row r="184" spans="1:9" x14ac:dyDescent="0.3">
      <c r="A184" s="7" t="s">
        <v>1919</v>
      </c>
      <c r="B184" s="7" t="s">
        <v>121</v>
      </c>
      <c r="C184" s="7" t="s">
        <v>1641</v>
      </c>
      <c r="D184" s="7" t="s">
        <v>1746</v>
      </c>
      <c r="E184" s="7" t="s">
        <v>1848</v>
      </c>
      <c r="F184" s="9">
        <v>565.11</v>
      </c>
      <c r="G184" s="9">
        <v>1338.27</v>
      </c>
      <c r="H184" s="7">
        <v>10</v>
      </c>
      <c r="I184" s="7" t="s">
        <v>1644</v>
      </c>
    </row>
    <row r="185" spans="1:9" x14ac:dyDescent="0.3">
      <c r="A185" s="7" t="s">
        <v>1920</v>
      </c>
      <c r="B185" s="7" t="s">
        <v>375</v>
      </c>
      <c r="C185" s="7" t="s">
        <v>1677</v>
      </c>
      <c r="D185" s="7" t="s">
        <v>1746</v>
      </c>
      <c r="E185" s="7" t="s">
        <v>1666</v>
      </c>
      <c r="F185" s="9">
        <v>269.08999999999997</v>
      </c>
      <c r="G185" s="9">
        <v>559.77</v>
      </c>
      <c r="H185" s="7">
        <v>50</v>
      </c>
      <c r="I185" s="7" t="s">
        <v>1644</v>
      </c>
    </row>
    <row r="186" spans="1:9" x14ac:dyDescent="0.3">
      <c r="A186" s="7" t="s">
        <v>1921</v>
      </c>
      <c r="B186" s="7" t="s">
        <v>171</v>
      </c>
      <c r="C186" s="7" t="s">
        <v>1661</v>
      </c>
      <c r="D186" s="7" t="s">
        <v>1697</v>
      </c>
      <c r="E186" s="7" t="s">
        <v>1754</v>
      </c>
      <c r="F186" s="9">
        <v>1684.07</v>
      </c>
      <c r="G186" s="9">
        <v>3082.68</v>
      </c>
      <c r="H186" s="7">
        <v>10</v>
      </c>
      <c r="I186" s="7" t="s">
        <v>1644</v>
      </c>
    </row>
    <row r="187" spans="1:9" x14ac:dyDescent="0.3">
      <c r="A187" s="7" t="s">
        <v>1922</v>
      </c>
      <c r="B187" s="7" t="s">
        <v>377</v>
      </c>
      <c r="C187" s="7" t="s">
        <v>1655</v>
      </c>
      <c r="D187" s="7" t="s">
        <v>1647</v>
      </c>
      <c r="E187" s="7" t="s">
        <v>1923</v>
      </c>
      <c r="F187" s="9">
        <v>1257.9000000000001</v>
      </c>
      <c r="G187" s="9">
        <v>1720.39</v>
      </c>
      <c r="H187" s="7">
        <v>25</v>
      </c>
      <c r="I187" s="7" t="s">
        <v>1644</v>
      </c>
    </row>
    <row r="188" spans="1:9" x14ac:dyDescent="0.3">
      <c r="A188" s="7" t="s">
        <v>1924</v>
      </c>
      <c r="B188" s="7" t="s">
        <v>61</v>
      </c>
      <c r="C188" s="7" t="s">
        <v>1655</v>
      </c>
      <c r="D188" s="7" t="s">
        <v>1651</v>
      </c>
      <c r="E188" s="7" t="s">
        <v>1724</v>
      </c>
      <c r="F188" s="9">
        <v>896.42</v>
      </c>
      <c r="G188" s="9">
        <v>1905.65</v>
      </c>
      <c r="H188" s="7">
        <v>40</v>
      </c>
      <c r="I188" s="7" t="s">
        <v>1644</v>
      </c>
    </row>
    <row r="189" spans="1:9" x14ac:dyDescent="0.3">
      <c r="A189" s="7" t="s">
        <v>1925</v>
      </c>
      <c r="B189" s="7" t="s">
        <v>564</v>
      </c>
      <c r="C189" s="7" t="s">
        <v>1669</v>
      </c>
      <c r="D189" s="7" t="s">
        <v>1662</v>
      </c>
      <c r="E189" s="7" t="s">
        <v>1643</v>
      </c>
      <c r="F189" s="9">
        <v>1706.62</v>
      </c>
      <c r="G189" s="9">
        <v>3117.59</v>
      </c>
      <c r="H189" s="7">
        <v>50</v>
      </c>
      <c r="I189" s="7" t="s">
        <v>1644</v>
      </c>
    </row>
    <row r="190" spans="1:9" x14ac:dyDescent="0.3">
      <c r="A190" s="7" t="s">
        <v>1926</v>
      </c>
      <c r="B190" s="7" t="s">
        <v>264</v>
      </c>
      <c r="C190" s="7" t="s">
        <v>1646</v>
      </c>
      <c r="D190" s="7" t="s">
        <v>1642</v>
      </c>
      <c r="E190" s="7" t="s">
        <v>1674</v>
      </c>
      <c r="F190" s="9">
        <v>610.26</v>
      </c>
      <c r="G190" s="9">
        <v>1202.33</v>
      </c>
      <c r="H190" s="7">
        <v>30</v>
      </c>
      <c r="I190" s="7" t="s">
        <v>1644</v>
      </c>
    </row>
    <row r="191" spans="1:9" x14ac:dyDescent="0.3">
      <c r="A191" s="7" t="s">
        <v>1927</v>
      </c>
      <c r="B191" s="7" t="s">
        <v>180</v>
      </c>
      <c r="C191" s="7" t="s">
        <v>1673</v>
      </c>
      <c r="D191" s="7" t="s">
        <v>763</v>
      </c>
      <c r="E191" s="7" t="s">
        <v>1768</v>
      </c>
      <c r="F191" s="9">
        <v>1120.32</v>
      </c>
      <c r="G191" s="9">
        <v>1680.53</v>
      </c>
      <c r="H191" s="7">
        <v>20</v>
      </c>
      <c r="I191" s="7" t="s">
        <v>1644</v>
      </c>
    </row>
    <row r="192" spans="1:9" x14ac:dyDescent="0.3">
      <c r="A192" s="7" t="s">
        <v>1928</v>
      </c>
      <c r="B192" s="7" t="s">
        <v>345</v>
      </c>
      <c r="C192" s="7" t="s">
        <v>1673</v>
      </c>
      <c r="D192" s="7" t="s">
        <v>1662</v>
      </c>
      <c r="E192" s="7" t="s">
        <v>1882</v>
      </c>
      <c r="F192" s="9">
        <v>1635.72</v>
      </c>
      <c r="G192" s="9">
        <v>3352.58</v>
      </c>
      <c r="H192" s="7">
        <v>30</v>
      </c>
      <c r="I192" s="7" t="s">
        <v>1644</v>
      </c>
    </row>
    <row r="193" spans="1:9" x14ac:dyDescent="0.3">
      <c r="A193" s="7" t="s">
        <v>1929</v>
      </c>
      <c r="B193" s="7" t="s">
        <v>476</v>
      </c>
      <c r="C193" s="7" t="s">
        <v>1655</v>
      </c>
      <c r="D193" s="7" t="s">
        <v>1656</v>
      </c>
      <c r="E193" s="7" t="s">
        <v>1704</v>
      </c>
      <c r="F193" s="9">
        <v>1204.4100000000001</v>
      </c>
      <c r="G193" s="9">
        <v>2786.08</v>
      </c>
      <c r="H193" s="7">
        <v>20</v>
      </c>
      <c r="I193" s="7" t="s">
        <v>1644</v>
      </c>
    </row>
    <row r="194" spans="1:9" x14ac:dyDescent="0.3">
      <c r="A194" s="7" t="s">
        <v>1930</v>
      </c>
      <c r="B194" s="7" t="s">
        <v>508</v>
      </c>
      <c r="C194" s="7" t="s">
        <v>1646</v>
      </c>
      <c r="D194" s="7" t="s">
        <v>1642</v>
      </c>
      <c r="E194" s="7" t="s">
        <v>1674</v>
      </c>
      <c r="F194" s="9">
        <v>1375.68</v>
      </c>
      <c r="G194" s="9">
        <v>2944.71</v>
      </c>
      <c r="H194" s="7">
        <v>30</v>
      </c>
      <c r="I194" s="7" t="s">
        <v>1658</v>
      </c>
    </row>
    <row r="195" spans="1:9" x14ac:dyDescent="0.3">
      <c r="A195" s="7" t="s">
        <v>1681</v>
      </c>
      <c r="B195" s="7" t="s">
        <v>328</v>
      </c>
      <c r="C195" s="7" t="s">
        <v>1686</v>
      </c>
      <c r="D195" s="7" t="s">
        <v>1662</v>
      </c>
      <c r="E195" s="7" t="s">
        <v>1854</v>
      </c>
      <c r="F195" s="9">
        <v>1077.05</v>
      </c>
      <c r="G195" s="9">
        <v>1590.58</v>
      </c>
      <c r="H195" s="7">
        <v>25</v>
      </c>
      <c r="I195" s="7" t="s">
        <v>1644</v>
      </c>
    </row>
    <row r="196" spans="1:9" x14ac:dyDescent="0.3">
      <c r="A196" s="7" t="s">
        <v>1931</v>
      </c>
      <c r="B196" s="7" t="s">
        <v>304</v>
      </c>
      <c r="C196" s="7" t="s">
        <v>1655</v>
      </c>
      <c r="D196" s="7" t="s">
        <v>763</v>
      </c>
      <c r="E196" s="7" t="s">
        <v>1765</v>
      </c>
      <c r="F196" s="9">
        <v>830.68</v>
      </c>
      <c r="G196" s="9">
        <v>1372.38</v>
      </c>
      <c r="H196" s="7">
        <v>50</v>
      </c>
      <c r="I196" s="7" t="s">
        <v>1644</v>
      </c>
    </row>
    <row r="197" spans="1:9" x14ac:dyDescent="0.3">
      <c r="A197" s="7" t="s">
        <v>1932</v>
      </c>
      <c r="B197" s="7" t="s">
        <v>1933</v>
      </c>
      <c r="C197" s="7" t="s">
        <v>1669</v>
      </c>
      <c r="D197" s="7" t="s">
        <v>1642</v>
      </c>
      <c r="E197" s="7" t="s">
        <v>1848</v>
      </c>
      <c r="F197" s="9">
        <v>397.21</v>
      </c>
      <c r="G197" s="9">
        <v>605.62</v>
      </c>
      <c r="H197" s="7">
        <v>40</v>
      </c>
      <c r="I197" s="7" t="s">
        <v>1644</v>
      </c>
    </row>
    <row r="198" spans="1:9" x14ac:dyDescent="0.3">
      <c r="A198" s="7" t="s">
        <v>1934</v>
      </c>
      <c r="B198" s="7" t="s">
        <v>243</v>
      </c>
      <c r="C198" s="7" t="s">
        <v>1686</v>
      </c>
      <c r="D198" s="7" t="s">
        <v>1697</v>
      </c>
      <c r="E198" s="7" t="s">
        <v>1670</v>
      </c>
      <c r="F198" s="9">
        <v>1754.89</v>
      </c>
      <c r="G198" s="9">
        <v>2626.47</v>
      </c>
      <c r="H198" s="7">
        <v>15</v>
      </c>
      <c r="I198" s="7" t="s">
        <v>1644</v>
      </c>
    </row>
    <row r="199" spans="1:9" x14ac:dyDescent="0.3">
      <c r="A199" s="7" t="s">
        <v>1935</v>
      </c>
      <c r="B199" s="7" t="s">
        <v>540</v>
      </c>
      <c r="C199" s="7" t="s">
        <v>1669</v>
      </c>
      <c r="D199" s="7" t="s">
        <v>1656</v>
      </c>
      <c r="E199" s="7" t="s">
        <v>1848</v>
      </c>
      <c r="F199" s="9">
        <v>902.8</v>
      </c>
      <c r="G199" s="9">
        <v>1633.49</v>
      </c>
      <c r="H199" s="7">
        <v>10</v>
      </c>
      <c r="I199" s="7" t="s">
        <v>1644</v>
      </c>
    </row>
    <row r="200" spans="1:9" x14ac:dyDescent="0.3">
      <c r="A200" s="7" t="s">
        <v>1936</v>
      </c>
      <c r="B200" s="7" t="s">
        <v>153</v>
      </c>
      <c r="C200" s="7" t="s">
        <v>1669</v>
      </c>
      <c r="D200" s="7" t="s">
        <v>1656</v>
      </c>
      <c r="E200" s="7" t="s">
        <v>1765</v>
      </c>
      <c r="F200" s="9">
        <v>747.73</v>
      </c>
      <c r="G200" s="9">
        <v>1110.82</v>
      </c>
      <c r="H200" s="7">
        <v>20</v>
      </c>
      <c r="I200" s="7" t="s">
        <v>1644</v>
      </c>
    </row>
    <row r="201" spans="1:9" x14ac:dyDescent="0.3">
      <c r="A201" s="7" t="s">
        <v>1937</v>
      </c>
      <c r="B201" s="7" t="s">
        <v>462</v>
      </c>
      <c r="C201" s="7" t="s">
        <v>1669</v>
      </c>
      <c r="D201" s="7" t="s">
        <v>1647</v>
      </c>
      <c r="E201" s="7" t="s">
        <v>1754</v>
      </c>
      <c r="F201" s="9">
        <v>1479.85</v>
      </c>
      <c r="G201" s="9">
        <v>2246.65</v>
      </c>
      <c r="H201" s="7">
        <v>30</v>
      </c>
      <c r="I201" s="7" t="s">
        <v>1644</v>
      </c>
    </row>
    <row r="202" spans="1:9" x14ac:dyDescent="0.3">
      <c r="A202" s="7" t="s">
        <v>1938</v>
      </c>
      <c r="B202" s="7" t="s">
        <v>570</v>
      </c>
      <c r="C202" s="7" t="s">
        <v>1646</v>
      </c>
      <c r="D202" s="7" t="s">
        <v>763</v>
      </c>
      <c r="E202" s="7" t="s">
        <v>1701</v>
      </c>
      <c r="F202" s="9">
        <v>1414.3</v>
      </c>
      <c r="G202" s="9">
        <v>2411.42</v>
      </c>
      <c r="H202" s="7">
        <v>30</v>
      </c>
      <c r="I202" s="7" t="s">
        <v>1644</v>
      </c>
    </row>
    <row r="203" spans="1:9" x14ac:dyDescent="0.3">
      <c r="A203" s="7" t="s">
        <v>1939</v>
      </c>
      <c r="B203" s="7" t="s">
        <v>1940</v>
      </c>
      <c r="C203" s="7" t="s">
        <v>1677</v>
      </c>
      <c r="D203" s="7" t="s">
        <v>1642</v>
      </c>
      <c r="E203" s="7" t="s">
        <v>1882</v>
      </c>
      <c r="F203" s="9">
        <v>1767.46</v>
      </c>
      <c r="G203" s="9">
        <v>4178.1000000000004</v>
      </c>
      <c r="H203" s="7">
        <v>30</v>
      </c>
      <c r="I203" s="7" t="s">
        <v>1644</v>
      </c>
    </row>
    <row r="204" spans="1:9" x14ac:dyDescent="0.3">
      <c r="A204" s="7" t="s">
        <v>1941</v>
      </c>
      <c r="B204" s="7" t="s">
        <v>573</v>
      </c>
      <c r="C204" s="7" t="s">
        <v>1673</v>
      </c>
      <c r="D204" s="7" t="s">
        <v>1697</v>
      </c>
      <c r="E204" s="7" t="s">
        <v>1698</v>
      </c>
      <c r="F204" s="9">
        <v>1399.77</v>
      </c>
      <c r="G204" s="9">
        <v>3318.5</v>
      </c>
      <c r="H204" s="7">
        <v>20</v>
      </c>
      <c r="I204" s="7" t="s">
        <v>1644</v>
      </c>
    </row>
    <row r="205" spans="1:9" x14ac:dyDescent="0.3">
      <c r="A205" s="7" t="s">
        <v>1942</v>
      </c>
      <c r="B205" s="7" t="s">
        <v>280</v>
      </c>
      <c r="C205" s="7" t="s">
        <v>1646</v>
      </c>
      <c r="D205" s="7" t="s">
        <v>1642</v>
      </c>
      <c r="E205" s="7" t="s">
        <v>1670</v>
      </c>
      <c r="F205" s="9">
        <v>1376.38</v>
      </c>
      <c r="G205" s="9">
        <v>3133.69</v>
      </c>
      <c r="H205" s="7">
        <v>20</v>
      </c>
      <c r="I205" s="7" t="s">
        <v>1644</v>
      </c>
    </row>
    <row r="206" spans="1:9" x14ac:dyDescent="0.3">
      <c r="A206" s="7" t="s">
        <v>1943</v>
      </c>
      <c r="B206" s="7" t="s">
        <v>67</v>
      </c>
      <c r="C206" s="7" t="s">
        <v>1661</v>
      </c>
      <c r="D206" s="7" t="s">
        <v>1656</v>
      </c>
      <c r="E206" s="7" t="s">
        <v>1741</v>
      </c>
      <c r="F206" s="9">
        <v>1094.31</v>
      </c>
      <c r="G206" s="9">
        <v>1527.3</v>
      </c>
      <c r="H206" s="7">
        <v>20</v>
      </c>
      <c r="I206" s="7" t="s">
        <v>1644</v>
      </c>
    </row>
    <row r="207" spans="1:9" x14ac:dyDescent="0.3">
      <c r="A207" s="7" t="s">
        <v>1944</v>
      </c>
      <c r="B207" s="7" t="s">
        <v>362</v>
      </c>
      <c r="C207" s="7" t="s">
        <v>1669</v>
      </c>
      <c r="D207" s="7" t="s">
        <v>1647</v>
      </c>
      <c r="E207" s="7" t="s">
        <v>1729</v>
      </c>
      <c r="F207" s="9">
        <v>1697.7</v>
      </c>
      <c r="G207" s="9">
        <v>2366.1799999999998</v>
      </c>
      <c r="H207" s="7">
        <v>25</v>
      </c>
      <c r="I207" s="7" t="s">
        <v>1644</v>
      </c>
    </row>
    <row r="208" spans="1:9" x14ac:dyDescent="0.3">
      <c r="A208" s="7" t="s">
        <v>1708</v>
      </c>
      <c r="B208" s="7" t="s">
        <v>312</v>
      </c>
      <c r="C208" s="7" t="s">
        <v>1655</v>
      </c>
      <c r="D208" s="7" t="s">
        <v>763</v>
      </c>
      <c r="E208" s="7" t="s">
        <v>1648</v>
      </c>
      <c r="F208" s="9">
        <v>160.03</v>
      </c>
      <c r="G208" s="9">
        <v>343.75</v>
      </c>
      <c r="H208" s="7">
        <v>10</v>
      </c>
      <c r="I208" s="7" t="s">
        <v>1644</v>
      </c>
    </row>
    <row r="209" spans="1:9" x14ac:dyDescent="0.3">
      <c r="A209" s="7" t="s">
        <v>1945</v>
      </c>
      <c r="B209" s="7" t="s">
        <v>198</v>
      </c>
      <c r="C209" s="7" t="s">
        <v>1646</v>
      </c>
      <c r="D209" s="7" t="s">
        <v>1651</v>
      </c>
      <c r="E209" s="7" t="s">
        <v>1657</v>
      </c>
      <c r="F209" s="9">
        <v>35.619999999999997</v>
      </c>
      <c r="G209" s="9">
        <v>53.1</v>
      </c>
      <c r="H209" s="7">
        <v>20</v>
      </c>
      <c r="I209" s="7" t="s">
        <v>1644</v>
      </c>
    </row>
    <row r="210" spans="1:9" x14ac:dyDescent="0.3">
      <c r="A210" s="7" t="s">
        <v>1946</v>
      </c>
      <c r="B210" s="7" t="s">
        <v>100</v>
      </c>
      <c r="C210" s="7" t="s">
        <v>1641</v>
      </c>
      <c r="D210" s="7" t="s">
        <v>763</v>
      </c>
      <c r="E210" s="7" t="s">
        <v>1827</v>
      </c>
      <c r="F210" s="9">
        <v>1486.34</v>
      </c>
      <c r="G210" s="9">
        <v>2084.0100000000002</v>
      </c>
      <c r="H210" s="7">
        <v>50</v>
      </c>
      <c r="I210" s="7" t="s">
        <v>1644</v>
      </c>
    </row>
    <row r="211" spans="1:9" x14ac:dyDescent="0.3">
      <c r="A211" s="7" t="s">
        <v>1947</v>
      </c>
      <c r="B211" s="7" t="s">
        <v>103</v>
      </c>
      <c r="C211" s="7" t="s">
        <v>1655</v>
      </c>
      <c r="D211" s="7" t="s">
        <v>1647</v>
      </c>
      <c r="E211" s="7" t="s">
        <v>1882</v>
      </c>
      <c r="F211" s="9">
        <v>634.03</v>
      </c>
      <c r="G211" s="9">
        <v>1197.79</v>
      </c>
      <c r="H211" s="7">
        <v>50</v>
      </c>
      <c r="I211" s="7" t="s">
        <v>1644</v>
      </c>
    </row>
    <row r="212" spans="1:9" x14ac:dyDescent="0.3">
      <c r="A212" s="7" t="s">
        <v>1948</v>
      </c>
      <c r="B212" s="7" t="s">
        <v>240</v>
      </c>
      <c r="C212" s="7" t="s">
        <v>1646</v>
      </c>
      <c r="D212" s="7" t="s">
        <v>1651</v>
      </c>
      <c r="E212" s="7" t="s">
        <v>1754</v>
      </c>
      <c r="F212" s="9">
        <v>1267.07</v>
      </c>
      <c r="G212" s="9">
        <v>2301.27</v>
      </c>
      <c r="H212" s="7">
        <v>20</v>
      </c>
      <c r="I212" s="7" t="s">
        <v>1644</v>
      </c>
    </row>
    <row r="213" spans="1:9" x14ac:dyDescent="0.3">
      <c r="A213" s="7" t="s">
        <v>1949</v>
      </c>
      <c r="B213" s="7" t="s">
        <v>190</v>
      </c>
      <c r="C213" s="7" t="s">
        <v>1646</v>
      </c>
      <c r="D213" s="7" t="s">
        <v>763</v>
      </c>
      <c r="E213" s="7" t="s">
        <v>1809</v>
      </c>
      <c r="F213" s="9">
        <v>534.39</v>
      </c>
      <c r="G213" s="9">
        <v>1056.95</v>
      </c>
      <c r="H213" s="7">
        <v>50</v>
      </c>
      <c r="I213" s="7" t="s">
        <v>1644</v>
      </c>
    </row>
    <row r="214" spans="1:9" x14ac:dyDescent="0.3">
      <c r="A214" s="7" t="s">
        <v>1950</v>
      </c>
      <c r="B214" s="7" t="s">
        <v>519</v>
      </c>
      <c r="C214" s="7" t="s">
        <v>1641</v>
      </c>
      <c r="D214" s="7" t="s">
        <v>1697</v>
      </c>
      <c r="E214" s="7" t="s">
        <v>1652</v>
      </c>
      <c r="F214" s="9">
        <v>1691.31</v>
      </c>
      <c r="G214" s="9">
        <v>2400</v>
      </c>
      <c r="H214" s="7">
        <v>20</v>
      </c>
      <c r="I214" s="7" t="s">
        <v>1644</v>
      </c>
    </row>
    <row r="215" spans="1:9" x14ac:dyDescent="0.3">
      <c r="A215" s="7" t="s">
        <v>1951</v>
      </c>
      <c r="B215" s="7" t="s">
        <v>175</v>
      </c>
      <c r="C215" s="7" t="s">
        <v>1677</v>
      </c>
      <c r="D215" s="7" t="s">
        <v>1662</v>
      </c>
      <c r="E215" s="7" t="s">
        <v>1687</v>
      </c>
      <c r="F215" s="9">
        <v>1373.81</v>
      </c>
      <c r="G215" s="9">
        <v>1849.74</v>
      </c>
      <c r="H215" s="7">
        <v>15</v>
      </c>
      <c r="I215" s="7" t="s">
        <v>1644</v>
      </c>
    </row>
    <row r="216" spans="1:9" x14ac:dyDescent="0.3">
      <c r="A216" s="7" t="s">
        <v>1952</v>
      </c>
      <c r="B216" s="7" t="s">
        <v>588</v>
      </c>
      <c r="C216" s="7" t="s">
        <v>1655</v>
      </c>
      <c r="D216" s="7" t="s">
        <v>1647</v>
      </c>
      <c r="E216" s="7" t="s">
        <v>1743</v>
      </c>
      <c r="F216" s="9">
        <v>317.02</v>
      </c>
      <c r="G216" s="9">
        <v>442.43</v>
      </c>
      <c r="H216" s="7">
        <v>20</v>
      </c>
      <c r="I216" s="7" t="s">
        <v>1644</v>
      </c>
    </row>
    <row r="217" spans="1:9" x14ac:dyDescent="0.3">
      <c r="A217" s="7" t="s">
        <v>1953</v>
      </c>
      <c r="B217" s="7" t="s">
        <v>1954</v>
      </c>
      <c r="C217" s="7" t="s">
        <v>1677</v>
      </c>
      <c r="D217" s="7" t="s">
        <v>1656</v>
      </c>
      <c r="E217" s="7" t="s">
        <v>1687</v>
      </c>
      <c r="F217" s="9">
        <v>438.97</v>
      </c>
      <c r="G217" s="9">
        <v>642.23</v>
      </c>
      <c r="H217" s="7">
        <v>50</v>
      </c>
      <c r="I217" s="7" t="s">
        <v>1644</v>
      </c>
    </row>
    <row r="218" spans="1:9" x14ac:dyDescent="0.3">
      <c r="A218" s="7" t="s">
        <v>1955</v>
      </c>
      <c r="B218" s="7" t="s">
        <v>516</v>
      </c>
      <c r="C218" s="7" t="s">
        <v>1686</v>
      </c>
      <c r="D218" s="7" t="s">
        <v>1662</v>
      </c>
      <c r="E218" s="7" t="s">
        <v>1704</v>
      </c>
      <c r="F218" s="9">
        <v>41.45</v>
      </c>
      <c r="G218" s="9">
        <v>60.52</v>
      </c>
      <c r="H218" s="7">
        <v>25</v>
      </c>
      <c r="I218" s="7" t="s">
        <v>1644</v>
      </c>
    </row>
    <row r="219" spans="1:9" x14ac:dyDescent="0.3">
      <c r="A219" s="7" t="s">
        <v>1956</v>
      </c>
      <c r="B219" s="7" t="s">
        <v>225</v>
      </c>
      <c r="C219" s="7" t="s">
        <v>1661</v>
      </c>
      <c r="D219" s="7" t="s">
        <v>1746</v>
      </c>
      <c r="E219" s="7" t="s">
        <v>1741</v>
      </c>
      <c r="F219" s="9">
        <v>1640.41</v>
      </c>
      <c r="G219" s="9">
        <v>2609.13</v>
      </c>
      <c r="H219" s="7">
        <v>15</v>
      </c>
      <c r="I219" s="7" t="s">
        <v>1644</v>
      </c>
    </row>
    <row r="220" spans="1:9" x14ac:dyDescent="0.3">
      <c r="A220" s="7" t="s">
        <v>1711</v>
      </c>
      <c r="B220" s="7" t="s">
        <v>525</v>
      </c>
      <c r="C220" s="7" t="s">
        <v>1673</v>
      </c>
      <c r="D220" s="7" t="s">
        <v>1647</v>
      </c>
      <c r="E220" s="7" t="s">
        <v>1648</v>
      </c>
      <c r="F220" s="9">
        <v>256.01</v>
      </c>
      <c r="G220" s="9">
        <v>415.62</v>
      </c>
      <c r="H220" s="7">
        <v>25</v>
      </c>
      <c r="I220" s="7" t="s">
        <v>1644</v>
      </c>
    </row>
    <row r="221" spans="1:9" x14ac:dyDescent="0.3">
      <c r="A221" s="7" t="s">
        <v>1957</v>
      </c>
      <c r="B221" s="7" t="s">
        <v>93</v>
      </c>
      <c r="C221" s="7" t="s">
        <v>1686</v>
      </c>
      <c r="D221" s="7" t="s">
        <v>1651</v>
      </c>
      <c r="E221" s="7" t="s">
        <v>1707</v>
      </c>
      <c r="F221" s="9">
        <v>411.88</v>
      </c>
      <c r="G221" s="9">
        <v>687.87</v>
      </c>
      <c r="H221" s="7">
        <v>15</v>
      </c>
      <c r="I221" s="7" t="s">
        <v>1644</v>
      </c>
    </row>
    <row r="222" spans="1:9" x14ac:dyDescent="0.3">
      <c r="A222" s="7" t="s">
        <v>1958</v>
      </c>
      <c r="B222" s="7" t="s">
        <v>1959</v>
      </c>
      <c r="C222" s="7" t="s">
        <v>1686</v>
      </c>
      <c r="D222" s="7" t="s">
        <v>1697</v>
      </c>
      <c r="E222" s="7" t="s">
        <v>1765</v>
      </c>
      <c r="F222" s="9">
        <v>1775.42</v>
      </c>
      <c r="G222" s="9">
        <v>2566.06</v>
      </c>
      <c r="H222" s="7">
        <v>25</v>
      </c>
      <c r="I222" s="7" t="s">
        <v>1644</v>
      </c>
    </row>
    <row r="223" spans="1:9" x14ac:dyDescent="0.3">
      <c r="A223" s="7" t="s">
        <v>1960</v>
      </c>
      <c r="B223" s="7" t="s">
        <v>1961</v>
      </c>
      <c r="C223" s="7" t="s">
        <v>1641</v>
      </c>
      <c r="D223" s="7" t="s">
        <v>1697</v>
      </c>
      <c r="E223" s="7" t="s">
        <v>1724</v>
      </c>
      <c r="F223" s="9">
        <v>925.84</v>
      </c>
      <c r="G223" s="9">
        <v>1430.6</v>
      </c>
      <c r="H223" s="7">
        <v>15</v>
      </c>
      <c r="I223" s="7" t="s">
        <v>1644</v>
      </c>
    </row>
    <row r="224" spans="1:9" x14ac:dyDescent="0.3">
      <c r="A224" s="7" t="s">
        <v>1962</v>
      </c>
      <c r="B224" s="7" t="s">
        <v>1963</v>
      </c>
      <c r="C224" s="7" t="s">
        <v>1655</v>
      </c>
      <c r="D224" s="7" t="s">
        <v>1642</v>
      </c>
      <c r="E224" s="7" t="s">
        <v>1687</v>
      </c>
      <c r="F224" s="9">
        <v>194.86</v>
      </c>
      <c r="G224" s="9">
        <v>280.19</v>
      </c>
      <c r="H224" s="7">
        <v>15</v>
      </c>
      <c r="I224" s="7" t="s">
        <v>1644</v>
      </c>
    </row>
    <row r="225" spans="1:9" x14ac:dyDescent="0.3">
      <c r="A225" s="7" t="s">
        <v>1964</v>
      </c>
      <c r="B225" s="7" t="s">
        <v>568</v>
      </c>
      <c r="C225" s="7" t="s">
        <v>1686</v>
      </c>
      <c r="D225" s="7" t="s">
        <v>1662</v>
      </c>
      <c r="E225" s="7" t="s">
        <v>1701</v>
      </c>
      <c r="F225" s="9">
        <v>1741.39</v>
      </c>
      <c r="G225" s="9">
        <v>2731.69</v>
      </c>
      <c r="H225" s="7">
        <v>50</v>
      </c>
      <c r="I225" s="7" t="s">
        <v>1644</v>
      </c>
    </row>
    <row r="226" spans="1:9" x14ac:dyDescent="0.3">
      <c r="A226" s="7" t="s">
        <v>1965</v>
      </c>
      <c r="B226" s="7" t="s">
        <v>309</v>
      </c>
      <c r="C226" s="7" t="s">
        <v>1646</v>
      </c>
      <c r="D226" s="7" t="s">
        <v>1651</v>
      </c>
      <c r="E226" s="7" t="s">
        <v>1663</v>
      </c>
      <c r="F226" s="9">
        <v>1467.73</v>
      </c>
      <c r="G226" s="9">
        <v>2968.76</v>
      </c>
      <c r="H226" s="7">
        <v>30</v>
      </c>
      <c r="I226" s="7" t="s">
        <v>1644</v>
      </c>
    </row>
    <row r="227" spans="1:9" x14ac:dyDescent="0.3">
      <c r="A227" s="7" t="s">
        <v>1966</v>
      </c>
      <c r="B227" s="7" t="s">
        <v>480</v>
      </c>
      <c r="C227" s="7" t="s">
        <v>1673</v>
      </c>
      <c r="D227" s="7" t="s">
        <v>1656</v>
      </c>
      <c r="E227" s="7" t="s">
        <v>1827</v>
      </c>
      <c r="F227" s="9">
        <v>1203.26</v>
      </c>
      <c r="G227" s="9">
        <v>1852.81</v>
      </c>
      <c r="H227" s="7">
        <v>30</v>
      </c>
      <c r="I227" s="7" t="s">
        <v>1644</v>
      </c>
    </row>
    <row r="228" spans="1:9" x14ac:dyDescent="0.3">
      <c r="A228" s="7" t="s">
        <v>1967</v>
      </c>
      <c r="B228" s="7" t="s">
        <v>576</v>
      </c>
      <c r="C228" s="7" t="s">
        <v>1646</v>
      </c>
      <c r="D228" s="7" t="s">
        <v>1647</v>
      </c>
      <c r="E228" s="7" t="s">
        <v>1643</v>
      </c>
      <c r="F228" s="9">
        <v>225.08</v>
      </c>
      <c r="G228" s="9">
        <v>352.16</v>
      </c>
      <c r="H228" s="7">
        <v>10</v>
      </c>
      <c r="I228" s="7" t="s">
        <v>1644</v>
      </c>
    </row>
    <row r="229" spans="1:9" x14ac:dyDescent="0.3">
      <c r="A229" s="7" t="s">
        <v>1968</v>
      </c>
      <c r="B229" s="7" t="s">
        <v>265</v>
      </c>
      <c r="C229" s="7" t="s">
        <v>1641</v>
      </c>
      <c r="D229" s="7" t="s">
        <v>1647</v>
      </c>
      <c r="E229" s="7" t="s">
        <v>1765</v>
      </c>
      <c r="F229" s="9">
        <v>413.61</v>
      </c>
      <c r="G229" s="9">
        <v>724.54</v>
      </c>
      <c r="H229" s="7">
        <v>10</v>
      </c>
      <c r="I229" s="7" t="s">
        <v>1644</v>
      </c>
    </row>
    <row r="230" spans="1:9" x14ac:dyDescent="0.3">
      <c r="A230" s="7" t="s">
        <v>1684</v>
      </c>
      <c r="B230" s="7" t="s">
        <v>238</v>
      </c>
      <c r="C230" s="7" t="s">
        <v>1641</v>
      </c>
      <c r="D230" s="7" t="s">
        <v>1746</v>
      </c>
      <c r="E230" s="7" t="s">
        <v>1854</v>
      </c>
      <c r="F230" s="9">
        <v>232.18</v>
      </c>
      <c r="G230" s="9">
        <v>314.39999999999998</v>
      </c>
      <c r="H230" s="7">
        <v>10</v>
      </c>
      <c r="I230" s="7" t="s">
        <v>1644</v>
      </c>
    </row>
    <row r="231" spans="1:9" x14ac:dyDescent="0.3">
      <c r="A231" s="7" t="s">
        <v>1969</v>
      </c>
      <c r="B231" s="7" t="s">
        <v>275</v>
      </c>
      <c r="C231" s="7" t="s">
        <v>1655</v>
      </c>
      <c r="D231" s="7" t="s">
        <v>1651</v>
      </c>
      <c r="E231" s="7" t="s">
        <v>1735</v>
      </c>
      <c r="F231" s="9">
        <v>749.32</v>
      </c>
      <c r="G231" s="9">
        <v>1386.58</v>
      </c>
      <c r="H231" s="7">
        <v>20</v>
      </c>
      <c r="I231" s="7" t="s">
        <v>1644</v>
      </c>
    </row>
    <row r="232" spans="1:9" x14ac:dyDescent="0.3">
      <c r="A232" s="7" t="s">
        <v>1714</v>
      </c>
      <c r="B232" s="7" t="s">
        <v>549</v>
      </c>
      <c r="C232" s="7" t="s">
        <v>1677</v>
      </c>
      <c r="D232" s="7" t="s">
        <v>1647</v>
      </c>
      <c r="E232" s="7" t="s">
        <v>1648</v>
      </c>
      <c r="F232" s="9">
        <v>603.76</v>
      </c>
      <c r="G232" s="9">
        <v>1085.8800000000001</v>
      </c>
      <c r="H232" s="7">
        <v>15</v>
      </c>
      <c r="I232" s="7" t="s">
        <v>1644</v>
      </c>
    </row>
    <row r="233" spans="1:9" x14ac:dyDescent="0.3">
      <c r="A233" s="7" t="s">
        <v>1970</v>
      </c>
      <c r="B233" s="7" t="s">
        <v>1971</v>
      </c>
      <c r="C233" s="7" t="s">
        <v>1661</v>
      </c>
      <c r="D233" s="7" t="s">
        <v>1647</v>
      </c>
      <c r="E233" s="7" t="s">
        <v>1678</v>
      </c>
      <c r="F233" s="9">
        <v>525.94000000000005</v>
      </c>
      <c r="G233" s="9">
        <v>1213.72</v>
      </c>
      <c r="H233" s="7">
        <v>50</v>
      </c>
      <c r="I233" s="7" t="s">
        <v>1644</v>
      </c>
    </row>
    <row r="234" spans="1:9" x14ac:dyDescent="0.3">
      <c r="A234" s="7" t="s">
        <v>1972</v>
      </c>
      <c r="B234" s="7" t="s">
        <v>430</v>
      </c>
      <c r="C234" s="7" t="s">
        <v>1669</v>
      </c>
      <c r="D234" s="7" t="s">
        <v>1642</v>
      </c>
      <c r="E234" s="7" t="s">
        <v>1674</v>
      </c>
      <c r="F234" s="9">
        <v>1613.22</v>
      </c>
      <c r="G234" s="9">
        <v>2727.33</v>
      </c>
      <c r="H234" s="7">
        <v>20</v>
      </c>
      <c r="I234" s="7" t="s">
        <v>1644</v>
      </c>
    </row>
    <row r="235" spans="1:9" x14ac:dyDescent="0.3">
      <c r="A235" s="7" t="s">
        <v>1973</v>
      </c>
      <c r="B235" s="7" t="s">
        <v>13</v>
      </c>
      <c r="C235" s="7" t="s">
        <v>1673</v>
      </c>
      <c r="D235" s="7" t="s">
        <v>1662</v>
      </c>
      <c r="E235" s="7" t="s">
        <v>1780</v>
      </c>
      <c r="F235" s="9">
        <v>399.77</v>
      </c>
      <c r="G235" s="9">
        <v>930.26</v>
      </c>
      <c r="H235" s="7">
        <v>15</v>
      </c>
      <c r="I235" s="7" t="s">
        <v>1644</v>
      </c>
    </row>
    <row r="236" spans="1:9" x14ac:dyDescent="0.3">
      <c r="A236" s="7" t="s">
        <v>1974</v>
      </c>
      <c r="B236" s="7" t="s">
        <v>551</v>
      </c>
      <c r="C236" s="7" t="s">
        <v>1677</v>
      </c>
      <c r="D236" s="7" t="s">
        <v>1662</v>
      </c>
      <c r="E236" s="7" t="s">
        <v>1652</v>
      </c>
      <c r="F236" s="9">
        <v>1681.98</v>
      </c>
      <c r="G236" s="9">
        <v>2272.09</v>
      </c>
      <c r="H236" s="7">
        <v>50</v>
      </c>
      <c r="I236" s="7" t="s">
        <v>1644</v>
      </c>
    </row>
    <row r="237" spans="1:9" x14ac:dyDescent="0.3">
      <c r="A237" s="7" t="s">
        <v>1975</v>
      </c>
      <c r="B237" s="7" t="s">
        <v>512</v>
      </c>
      <c r="C237" s="7" t="s">
        <v>1669</v>
      </c>
      <c r="D237" s="7" t="s">
        <v>1642</v>
      </c>
      <c r="E237" s="7" t="s">
        <v>1827</v>
      </c>
      <c r="F237" s="9">
        <v>796.54</v>
      </c>
      <c r="G237" s="9">
        <v>1524.15</v>
      </c>
      <c r="H237" s="7">
        <v>20</v>
      </c>
      <c r="I237" s="7" t="s">
        <v>1644</v>
      </c>
    </row>
    <row r="238" spans="1:9" x14ac:dyDescent="0.3">
      <c r="A238" s="7" t="s">
        <v>1976</v>
      </c>
      <c r="B238" s="7" t="s">
        <v>1977</v>
      </c>
      <c r="C238" s="7" t="s">
        <v>1673</v>
      </c>
      <c r="D238" s="7" t="s">
        <v>1647</v>
      </c>
      <c r="E238" s="7" t="s">
        <v>1683</v>
      </c>
      <c r="F238" s="9">
        <v>1017.17</v>
      </c>
      <c r="G238" s="9">
        <v>2180.84</v>
      </c>
      <c r="H238" s="7">
        <v>20</v>
      </c>
      <c r="I238" s="7" t="s">
        <v>1644</v>
      </c>
    </row>
    <row r="239" spans="1:9" x14ac:dyDescent="0.3">
      <c r="A239" s="7" t="s">
        <v>1978</v>
      </c>
      <c r="B239" s="7" t="s">
        <v>81</v>
      </c>
      <c r="C239" s="7" t="s">
        <v>1686</v>
      </c>
      <c r="D239" s="7" t="s">
        <v>1746</v>
      </c>
      <c r="E239" s="7" t="s">
        <v>1701</v>
      </c>
      <c r="F239" s="9">
        <v>1674.12</v>
      </c>
      <c r="G239" s="9">
        <v>3421.14</v>
      </c>
      <c r="H239" s="7">
        <v>15</v>
      </c>
      <c r="I239" s="7" t="s">
        <v>1644</v>
      </c>
    </row>
    <row r="240" spans="1:9" x14ac:dyDescent="0.3">
      <c r="A240" s="7" t="s">
        <v>1979</v>
      </c>
      <c r="B240" s="7" t="s">
        <v>1980</v>
      </c>
      <c r="C240" s="7" t="s">
        <v>1655</v>
      </c>
      <c r="D240" s="7" t="s">
        <v>1642</v>
      </c>
      <c r="E240" s="7" t="s">
        <v>1707</v>
      </c>
      <c r="F240" s="9">
        <v>255.99</v>
      </c>
      <c r="G240" s="9">
        <v>530.84</v>
      </c>
      <c r="H240" s="7">
        <v>50</v>
      </c>
      <c r="I240" s="7" t="s">
        <v>1644</v>
      </c>
    </row>
    <row r="241" spans="1:9" x14ac:dyDescent="0.3">
      <c r="A241" s="7" t="s">
        <v>1981</v>
      </c>
      <c r="B241" s="7" t="s">
        <v>179</v>
      </c>
      <c r="C241" s="7" t="s">
        <v>1686</v>
      </c>
      <c r="D241" s="7" t="s">
        <v>1746</v>
      </c>
      <c r="E241" s="7" t="s">
        <v>1882</v>
      </c>
      <c r="F241" s="9">
        <v>1279.9100000000001</v>
      </c>
      <c r="G241" s="9">
        <v>2311.98</v>
      </c>
      <c r="H241" s="7">
        <v>30</v>
      </c>
      <c r="I241" s="7" t="s">
        <v>1644</v>
      </c>
    </row>
    <row r="242" spans="1:9" x14ac:dyDescent="0.3">
      <c r="A242" s="7" t="s">
        <v>1982</v>
      </c>
      <c r="B242" s="7" t="s">
        <v>1983</v>
      </c>
      <c r="C242" s="7" t="s">
        <v>1661</v>
      </c>
      <c r="D242" s="7" t="s">
        <v>1642</v>
      </c>
      <c r="E242" s="7" t="s">
        <v>1663</v>
      </c>
      <c r="F242" s="9">
        <v>718.31</v>
      </c>
      <c r="G242" s="9">
        <v>1265.31</v>
      </c>
      <c r="H242" s="7">
        <v>50</v>
      </c>
      <c r="I242" s="7" t="s">
        <v>1644</v>
      </c>
    </row>
    <row r="243" spans="1:9" x14ac:dyDescent="0.3">
      <c r="A243" s="7" t="s">
        <v>1984</v>
      </c>
      <c r="B243" s="7" t="s">
        <v>547</v>
      </c>
      <c r="C243" s="7" t="s">
        <v>1646</v>
      </c>
      <c r="D243" s="7" t="s">
        <v>763</v>
      </c>
      <c r="E243" s="7" t="s">
        <v>1713</v>
      </c>
      <c r="F243" s="9">
        <v>1553.15</v>
      </c>
      <c r="G243" s="9">
        <v>3280.95</v>
      </c>
      <c r="H243" s="7">
        <v>50</v>
      </c>
      <c r="I243" s="7" t="s">
        <v>1644</v>
      </c>
    </row>
    <row r="244" spans="1:9" x14ac:dyDescent="0.3">
      <c r="A244" s="7" t="s">
        <v>1985</v>
      </c>
      <c r="B244" s="7" t="s">
        <v>233</v>
      </c>
      <c r="C244" s="7" t="s">
        <v>1686</v>
      </c>
      <c r="D244" s="7" t="s">
        <v>1697</v>
      </c>
      <c r="E244" s="7" t="s">
        <v>1735</v>
      </c>
      <c r="F244" s="9">
        <v>724.39</v>
      </c>
      <c r="G244" s="9">
        <v>1127.51</v>
      </c>
      <c r="H244" s="7">
        <v>40</v>
      </c>
      <c r="I244" s="7" t="s">
        <v>1644</v>
      </c>
    </row>
    <row r="245" spans="1:9" x14ac:dyDescent="0.3">
      <c r="A245" s="7" t="s">
        <v>1986</v>
      </c>
      <c r="B245" s="7" t="s">
        <v>584</v>
      </c>
      <c r="C245" s="7" t="s">
        <v>1673</v>
      </c>
      <c r="D245" s="7" t="s">
        <v>1642</v>
      </c>
      <c r="E245" s="7" t="s">
        <v>1663</v>
      </c>
      <c r="F245" s="9">
        <v>740.58</v>
      </c>
      <c r="G245" s="9">
        <v>1338.05</v>
      </c>
      <c r="H245" s="7">
        <v>20</v>
      </c>
      <c r="I245" s="7" t="s">
        <v>1644</v>
      </c>
    </row>
    <row r="246" spans="1:9" x14ac:dyDescent="0.3">
      <c r="A246" s="7" t="s">
        <v>1987</v>
      </c>
      <c r="B246" s="7" t="s">
        <v>210</v>
      </c>
      <c r="C246" s="7" t="s">
        <v>1655</v>
      </c>
      <c r="D246" s="7" t="s">
        <v>1746</v>
      </c>
      <c r="E246" s="7" t="s">
        <v>1809</v>
      </c>
      <c r="F246" s="9">
        <v>1466.89</v>
      </c>
      <c r="G246" s="9">
        <v>2302.6999999999998</v>
      </c>
      <c r="H246" s="7">
        <v>25</v>
      </c>
      <c r="I246" s="7" t="s">
        <v>1644</v>
      </c>
    </row>
    <row r="247" spans="1:9" x14ac:dyDescent="0.3">
      <c r="A247" s="7" t="s">
        <v>1988</v>
      </c>
      <c r="B247" s="7" t="s">
        <v>131</v>
      </c>
      <c r="C247" s="7" t="s">
        <v>1646</v>
      </c>
      <c r="D247" s="7" t="s">
        <v>1746</v>
      </c>
      <c r="E247" s="7" t="s">
        <v>1763</v>
      </c>
      <c r="F247" s="9">
        <v>340.57</v>
      </c>
      <c r="G247" s="9">
        <v>595.05999999999995</v>
      </c>
      <c r="H247" s="7">
        <v>15</v>
      </c>
      <c r="I247" s="7" t="s">
        <v>1644</v>
      </c>
    </row>
    <row r="248" spans="1:9" x14ac:dyDescent="0.3">
      <c r="A248" s="7" t="s">
        <v>1989</v>
      </c>
      <c r="B248" s="7" t="s">
        <v>72</v>
      </c>
      <c r="C248" s="7" t="s">
        <v>1686</v>
      </c>
      <c r="D248" s="7" t="s">
        <v>1647</v>
      </c>
      <c r="E248" s="7" t="s">
        <v>1737</v>
      </c>
      <c r="F248" s="9">
        <v>1699.76</v>
      </c>
      <c r="G248" s="9">
        <v>3873.68</v>
      </c>
      <c r="H248" s="7">
        <v>30</v>
      </c>
      <c r="I248" s="7" t="s">
        <v>1644</v>
      </c>
    </row>
    <row r="249" spans="1:9" x14ac:dyDescent="0.3">
      <c r="A249" s="7" t="s">
        <v>1990</v>
      </c>
      <c r="B249" s="7" t="s">
        <v>223</v>
      </c>
      <c r="C249" s="7" t="s">
        <v>1641</v>
      </c>
      <c r="D249" s="7" t="s">
        <v>1697</v>
      </c>
      <c r="E249" s="7" t="s">
        <v>1827</v>
      </c>
      <c r="F249" s="9">
        <v>511</v>
      </c>
      <c r="G249" s="9">
        <v>828.88</v>
      </c>
      <c r="H249" s="7">
        <v>40</v>
      </c>
      <c r="I249" s="7" t="s">
        <v>1644</v>
      </c>
    </row>
    <row r="250" spans="1:9" x14ac:dyDescent="0.3">
      <c r="A250" s="7" t="s">
        <v>1991</v>
      </c>
      <c r="B250" s="7" t="s">
        <v>464</v>
      </c>
      <c r="C250" s="7" t="s">
        <v>1641</v>
      </c>
      <c r="D250" s="7" t="s">
        <v>1746</v>
      </c>
      <c r="E250" s="7" t="s">
        <v>1882</v>
      </c>
      <c r="F250" s="9">
        <v>1685.29</v>
      </c>
      <c r="G250" s="9">
        <v>2552.66</v>
      </c>
      <c r="H250" s="7">
        <v>15</v>
      </c>
      <c r="I250" s="7" t="s">
        <v>1644</v>
      </c>
    </row>
    <row r="251" spans="1:9" x14ac:dyDescent="0.3">
      <c r="A251" s="7" t="s">
        <v>1992</v>
      </c>
      <c r="B251" s="7" t="s">
        <v>586</v>
      </c>
      <c r="C251" s="7" t="s">
        <v>1641</v>
      </c>
      <c r="D251" s="7" t="s">
        <v>1642</v>
      </c>
      <c r="E251" s="7" t="s">
        <v>1827</v>
      </c>
      <c r="F251" s="9">
        <v>1225.75</v>
      </c>
      <c r="G251" s="9">
        <v>1761.89</v>
      </c>
      <c r="H251" s="7">
        <v>10</v>
      </c>
      <c r="I251" s="7" t="s">
        <v>1644</v>
      </c>
    </row>
    <row r="252" spans="1:9" x14ac:dyDescent="0.3">
      <c r="A252" s="7" t="s">
        <v>1993</v>
      </c>
      <c r="B252" s="7" t="s">
        <v>165</v>
      </c>
      <c r="C252" s="7" t="s">
        <v>1673</v>
      </c>
      <c r="D252" s="7" t="s">
        <v>1697</v>
      </c>
      <c r="E252" s="7" t="s">
        <v>1724</v>
      </c>
      <c r="F252" s="9">
        <v>1786.06</v>
      </c>
      <c r="G252" s="9">
        <v>2822.52</v>
      </c>
      <c r="H252" s="7">
        <v>40</v>
      </c>
      <c r="I252" s="7" t="s">
        <v>1644</v>
      </c>
    </row>
    <row r="253" spans="1:9" x14ac:dyDescent="0.3">
      <c r="A253" s="7" t="s">
        <v>1994</v>
      </c>
      <c r="B253" s="7" t="s">
        <v>544</v>
      </c>
      <c r="C253" s="7" t="s">
        <v>1686</v>
      </c>
      <c r="D253" s="7" t="s">
        <v>1642</v>
      </c>
      <c r="E253" s="7" t="s">
        <v>1825</v>
      </c>
      <c r="F253" s="9">
        <v>961.91</v>
      </c>
      <c r="G253" s="9">
        <v>1791.24</v>
      </c>
      <c r="H253" s="7">
        <v>10</v>
      </c>
      <c r="I253" s="7" t="s">
        <v>1644</v>
      </c>
    </row>
    <row r="254" spans="1:9" x14ac:dyDescent="0.3">
      <c r="A254" s="7" t="s">
        <v>1995</v>
      </c>
      <c r="B254" s="7" t="s">
        <v>297</v>
      </c>
      <c r="C254" s="7" t="s">
        <v>1673</v>
      </c>
      <c r="D254" s="7" t="s">
        <v>1746</v>
      </c>
      <c r="E254" s="7" t="s">
        <v>1765</v>
      </c>
      <c r="F254" s="9">
        <v>1104.8399999999999</v>
      </c>
      <c r="G254" s="9">
        <v>1551.02</v>
      </c>
      <c r="H254" s="7">
        <v>25</v>
      </c>
      <c r="I254" s="7" t="s">
        <v>1644</v>
      </c>
    </row>
    <row r="255" spans="1:9" x14ac:dyDescent="0.3">
      <c r="A255" s="7" t="s">
        <v>1996</v>
      </c>
      <c r="B255" s="7" t="s">
        <v>1997</v>
      </c>
      <c r="C255" s="7" t="s">
        <v>1669</v>
      </c>
      <c r="D255" s="7" t="s">
        <v>1651</v>
      </c>
      <c r="E255" s="7" t="s">
        <v>1666</v>
      </c>
      <c r="F255" s="9">
        <v>646.80999999999995</v>
      </c>
      <c r="G255" s="9">
        <v>1178.6600000000001</v>
      </c>
      <c r="H255" s="7">
        <v>50</v>
      </c>
      <c r="I255" s="7" t="s">
        <v>1644</v>
      </c>
    </row>
    <row r="256" spans="1:9" x14ac:dyDescent="0.3">
      <c r="A256" s="7" t="s">
        <v>1998</v>
      </c>
      <c r="B256" s="7" t="s">
        <v>458</v>
      </c>
      <c r="C256" s="7" t="s">
        <v>1661</v>
      </c>
      <c r="D256" s="7" t="s">
        <v>1656</v>
      </c>
      <c r="E256" s="7" t="s">
        <v>1923</v>
      </c>
      <c r="F256" s="9">
        <v>361.3</v>
      </c>
      <c r="G256" s="9">
        <v>758.34</v>
      </c>
      <c r="H256" s="7">
        <v>25</v>
      </c>
      <c r="I256" s="7" t="s">
        <v>1658</v>
      </c>
    </row>
    <row r="257" spans="1:9" x14ac:dyDescent="0.3">
      <c r="A257" s="7" t="s">
        <v>1999</v>
      </c>
      <c r="B257" s="7" t="s">
        <v>417</v>
      </c>
      <c r="C257" s="7" t="s">
        <v>1677</v>
      </c>
      <c r="D257" s="7" t="s">
        <v>1697</v>
      </c>
      <c r="E257" s="7" t="s">
        <v>1827</v>
      </c>
      <c r="F257" s="9">
        <v>653.28</v>
      </c>
      <c r="G257" s="9">
        <v>1012.11</v>
      </c>
      <c r="H257" s="7">
        <v>15</v>
      </c>
      <c r="I257" s="7" t="s">
        <v>1644</v>
      </c>
    </row>
    <row r="258" spans="1:9" x14ac:dyDescent="0.3">
      <c r="A258" s="7" t="s">
        <v>2000</v>
      </c>
      <c r="B258" s="7" t="s">
        <v>520</v>
      </c>
      <c r="C258" s="7" t="s">
        <v>1686</v>
      </c>
      <c r="D258" s="7" t="s">
        <v>1647</v>
      </c>
      <c r="E258" s="7" t="s">
        <v>1652</v>
      </c>
      <c r="F258" s="9">
        <v>446.7</v>
      </c>
      <c r="G258" s="9">
        <v>998.96</v>
      </c>
      <c r="H258" s="7">
        <v>40</v>
      </c>
      <c r="I258" s="7" t="s">
        <v>1644</v>
      </c>
    </row>
    <row r="259" spans="1:9" x14ac:dyDescent="0.3">
      <c r="A259" s="7" t="s">
        <v>2001</v>
      </c>
      <c r="B259" s="7" t="s">
        <v>298</v>
      </c>
      <c r="C259" s="7" t="s">
        <v>1677</v>
      </c>
      <c r="D259" s="7" t="s">
        <v>1647</v>
      </c>
      <c r="E259" s="7" t="s">
        <v>1657</v>
      </c>
      <c r="F259" s="9">
        <v>360.3</v>
      </c>
      <c r="G259" s="9">
        <v>554.08000000000004</v>
      </c>
      <c r="H259" s="7">
        <v>30</v>
      </c>
      <c r="I259" s="7" t="s">
        <v>1658</v>
      </c>
    </row>
    <row r="260" spans="1:9" x14ac:dyDescent="0.3">
      <c r="A260" s="7" t="s">
        <v>2002</v>
      </c>
      <c r="B260" s="7" t="s">
        <v>489</v>
      </c>
      <c r="C260" s="7" t="s">
        <v>1646</v>
      </c>
      <c r="D260" s="7" t="s">
        <v>1642</v>
      </c>
      <c r="E260" s="7" t="s">
        <v>1848</v>
      </c>
      <c r="F260" s="9">
        <v>1449.17</v>
      </c>
      <c r="G260" s="9">
        <v>2374.6999999999998</v>
      </c>
      <c r="H260" s="7">
        <v>10</v>
      </c>
      <c r="I260" s="7" t="s">
        <v>1644</v>
      </c>
    </row>
    <row r="261" spans="1:9" x14ac:dyDescent="0.3">
      <c r="A261" s="7" t="s">
        <v>2003</v>
      </c>
      <c r="B261" s="7" t="s">
        <v>324</v>
      </c>
      <c r="C261" s="7" t="s">
        <v>1646</v>
      </c>
      <c r="D261" s="7" t="s">
        <v>763</v>
      </c>
      <c r="E261" s="7" t="s">
        <v>1747</v>
      </c>
      <c r="F261" s="9">
        <v>1409.39</v>
      </c>
      <c r="G261" s="9">
        <v>2954.37</v>
      </c>
      <c r="H261" s="7">
        <v>20</v>
      </c>
      <c r="I261" s="7" t="s">
        <v>1644</v>
      </c>
    </row>
    <row r="262" spans="1:9" x14ac:dyDescent="0.3">
      <c r="A262" s="7" t="s">
        <v>2004</v>
      </c>
      <c r="B262" s="7" t="s">
        <v>472</v>
      </c>
      <c r="C262" s="7" t="s">
        <v>1677</v>
      </c>
      <c r="D262" s="7" t="s">
        <v>1662</v>
      </c>
      <c r="E262" s="7" t="s">
        <v>1691</v>
      </c>
      <c r="F262" s="9">
        <v>742.5</v>
      </c>
      <c r="G262" s="9">
        <v>1126.32</v>
      </c>
      <c r="H262" s="7">
        <v>15</v>
      </c>
      <c r="I262" s="7" t="s">
        <v>1644</v>
      </c>
    </row>
    <row r="263" spans="1:9" x14ac:dyDescent="0.3">
      <c r="A263" s="7" t="s">
        <v>2005</v>
      </c>
      <c r="B263" s="7" t="s">
        <v>456</v>
      </c>
      <c r="C263" s="7" t="s">
        <v>1661</v>
      </c>
      <c r="D263" s="7" t="s">
        <v>1662</v>
      </c>
      <c r="E263" s="7" t="s">
        <v>1737</v>
      </c>
      <c r="F263" s="9">
        <v>1218.22</v>
      </c>
      <c r="G263" s="9">
        <v>2732.31</v>
      </c>
      <c r="H263" s="7">
        <v>20</v>
      </c>
      <c r="I263" s="7" t="s">
        <v>1644</v>
      </c>
    </row>
    <row r="264" spans="1:9" x14ac:dyDescent="0.3">
      <c r="A264" s="7" t="s">
        <v>2006</v>
      </c>
      <c r="B264" s="7" t="s">
        <v>497</v>
      </c>
      <c r="C264" s="7" t="s">
        <v>1673</v>
      </c>
      <c r="D264" s="7" t="s">
        <v>1647</v>
      </c>
      <c r="E264" s="7" t="s">
        <v>1739</v>
      </c>
      <c r="F264" s="9">
        <v>794.97</v>
      </c>
      <c r="G264" s="9">
        <v>1268.1400000000001</v>
      </c>
      <c r="H264" s="7">
        <v>25</v>
      </c>
      <c r="I264" s="7" t="s">
        <v>1644</v>
      </c>
    </row>
    <row r="265" spans="1:9" x14ac:dyDescent="0.3">
      <c r="A265" s="7" t="s">
        <v>2007</v>
      </c>
      <c r="B265" s="7" t="s">
        <v>422</v>
      </c>
      <c r="C265" s="7" t="s">
        <v>1641</v>
      </c>
      <c r="D265" s="7" t="s">
        <v>1642</v>
      </c>
      <c r="E265" s="7" t="s">
        <v>1735</v>
      </c>
      <c r="F265" s="9">
        <v>1336.32</v>
      </c>
      <c r="G265" s="9">
        <v>3176.84</v>
      </c>
      <c r="H265" s="7">
        <v>20</v>
      </c>
      <c r="I265" s="7" t="s">
        <v>1644</v>
      </c>
    </row>
    <row r="266" spans="1:9" x14ac:dyDescent="0.3">
      <c r="A266" s="7" t="s">
        <v>2008</v>
      </c>
      <c r="B266" s="7" t="s">
        <v>2009</v>
      </c>
      <c r="C266" s="7" t="s">
        <v>1669</v>
      </c>
      <c r="D266" s="7" t="s">
        <v>1647</v>
      </c>
      <c r="E266" s="7" t="s">
        <v>1825</v>
      </c>
      <c r="F266" s="9">
        <v>1204.8800000000001</v>
      </c>
      <c r="G266" s="9">
        <v>1788.75</v>
      </c>
      <c r="H266" s="7">
        <v>10</v>
      </c>
      <c r="I266" s="7" t="s">
        <v>1644</v>
      </c>
    </row>
    <row r="267" spans="1:9" x14ac:dyDescent="0.3">
      <c r="A267" s="7" t="s">
        <v>2010</v>
      </c>
      <c r="B267" s="7" t="s">
        <v>254</v>
      </c>
      <c r="C267" s="7" t="s">
        <v>1677</v>
      </c>
      <c r="D267" s="7" t="s">
        <v>1642</v>
      </c>
      <c r="E267" s="7" t="s">
        <v>1809</v>
      </c>
      <c r="F267" s="9">
        <v>714.49</v>
      </c>
      <c r="G267" s="9">
        <v>1193.93</v>
      </c>
      <c r="H267" s="7">
        <v>30</v>
      </c>
      <c r="I267" s="7" t="s">
        <v>1644</v>
      </c>
    </row>
    <row r="268" spans="1:9" x14ac:dyDescent="0.3">
      <c r="A268" s="7" t="s">
        <v>2011</v>
      </c>
      <c r="B268" s="7" t="s">
        <v>2012</v>
      </c>
      <c r="C268" s="7" t="s">
        <v>1641</v>
      </c>
      <c r="D268" s="7" t="s">
        <v>1647</v>
      </c>
      <c r="E268" s="7" t="s">
        <v>1666</v>
      </c>
      <c r="F268" s="9">
        <v>411.34</v>
      </c>
      <c r="G268" s="9">
        <v>666.05</v>
      </c>
      <c r="H268" s="7">
        <v>15</v>
      </c>
      <c r="I268" s="7" t="s">
        <v>1644</v>
      </c>
    </row>
    <row r="269" spans="1:9" x14ac:dyDescent="0.3">
      <c r="A269" s="7" t="s">
        <v>2013</v>
      </c>
      <c r="B269" s="7" t="s">
        <v>295</v>
      </c>
      <c r="C269" s="7" t="s">
        <v>1677</v>
      </c>
      <c r="D269" s="7" t="s">
        <v>1656</v>
      </c>
      <c r="E269" s="7" t="s">
        <v>1882</v>
      </c>
      <c r="F269" s="9">
        <v>1310.85</v>
      </c>
      <c r="G269" s="9">
        <v>2388.9</v>
      </c>
      <c r="H269" s="7">
        <v>30</v>
      </c>
      <c r="I269" s="7" t="s">
        <v>1644</v>
      </c>
    </row>
    <row r="270" spans="1:9" x14ac:dyDescent="0.3">
      <c r="A270" s="7" t="s">
        <v>2014</v>
      </c>
      <c r="B270" s="7" t="s">
        <v>106</v>
      </c>
      <c r="C270" s="7" t="s">
        <v>1641</v>
      </c>
      <c r="D270" s="7" t="s">
        <v>1642</v>
      </c>
      <c r="E270" s="7" t="s">
        <v>1923</v>
      </c>
      <c r="F270" s="9">
        <v>1489.07</v>
      </c>
      <c r="G270" s="9">
        <v>1991.7</v>
      </c>
      <c r="H270" s="7">
        <v>50</v>
      </c>
      <c r="I270" s="7" t="s">
        <v>1644</v>
      </c>
    </row>
    <row r="271" spans="1:9" x14ac:dyDescent="0.3">
      <c r="A271" s="7" t="s">
        <v>2015</v>
      </c>
      <c r="B271" s="7" t="s">
        <v>21</v>
      </c>
      <c r="C271" s="7" t="s">
        <v>1661</v>
      </c>
      <c r="D271" s="7" t="s">
        <v>1656</v>
      </c>
      <c r="E271" s="7" t="s">
        <v>1707</v>
      </c>
      <c r="F271" s="9">
        <v>530.78</v>
      </c>
      <c r="G271" s="9">
        <v>901.27</v>
      </c>
      <c r="H271" s="7">
        <v>15</v>
      </c>
      <c r="I271" s="7" t="s">
        <v>1644</v>
      </c>
    </row>
    <row r="272" spans="1:9" x14ac:dyDescent="0.3">
      <c r="A272" s="7" t="s">
        <v>2016</v>
      </c>
      <c r="B272" s="7" t="s">
        <v>2017</v>
      </c>
      <c r="C272" s="7" t="s">
        <v>1677</v>
      </c>
      <c r="D272" s="7" t="s">
        <v>1651</v>
      </c>
      <c r="E272" s="7" t="s">
        <v>1735</v>
      </c>
      <c r="F272" s="9">
        <v>654.53</v>
      </c>
      <c r="G272" s="9">
        <v>1330.87</v>
      </c>
      <c r="H272" s="7">
        <v>50</v>
      </c>
      <c r="I272" s="7" t="s">
        <v>1644</v>
      </c>
    </row>
    <row r="273" spans="1:9" x14ac:dyDescent="0.3">
      <c r="A273" s="7" t="s">
        <v>2018</v>
      </c>
      <c r="B273" s="7" t="s">
        <v>361</v>
      </c>
      <c r="C273" s="7" t="s">
        <v>1661</v>
      </c>
      <c r="D273" s="7" t="s">
        <v>1697</v>
      </c>
      <c r="E273" s="7" t="s">
        <v>1724</v>
      </c>
      <c r="F273" s="9">
        <v>1270.74</v>
      </c>
      <c r="G273" s="9">
        <v>1754.44</v>
      </c>
      <c r="H273" s="7">
        <v>20</v>
      </c>
      <c r="I273" s="7" t="s">
        <v>1644</v>
      </c>
    </row>
    <row r="274" spans="1:9" x14ac:dyDescent="0.3">
      <c r="A274" s="7" t="s">
        <v>2019</v>
      </c>
      <c r="B274" s="7" t="s">
        <v>367</v>
      </c>
      <c r="C274" s="7" t="s">
        <v>1661</v>
      </c>
      <c r="D274" s="7" t="s">
        <v>1697</v>
      </c>
      <c r="E274" s="7" t="s">
        <v>1663</v>
      </c>
      <c r="F274" s="9">
        <v>39.47</v>
      </c>
      <c r="G274" s="9">
        <v>52.7</v>
      </c>
      <c r="H274" s="7">
        <v>25</v>
      </c>
      <c r="I274" s="7" t="s">
        <v>1644</v>
      </c>
    </row>
    <row r="275" spans="1:9" x14ac:dyDescent="0.3">
      <c r="A275" s="7" t="s">
        <v>2020</v>
      </c>
      <c r="B275" s="7" t="s">
        <v>461</v>
      </c>
      <c r="C275" s="7" t="s">
        <v>1686</v>
      </c>
      <c r="D275" s="7" t="s">
        <v>1651</v>
      </c>
      <c r="E275" s="7" t="s">
        <v>1701</v>
      </c>
      <c r="F275" s="9">
        <v>319.83999999999997</v>
      </c>
      <c r="G275" s="9">
        <v>520.41999999999996</v>
      </c>
      <c r="H275" s="7">
        <v>20</v>
      </c>
      <c r="I275" s="7" t="s">
        <v>1644</v>
      </c>
    </row>
    <row r="276" spans="1:9" x14ac:dyDescent="0.3">
      <c r="A276" s="7" t="s">
        <v>2021</v>
      </c>
      <c r="B276" s="7" t="s">
        <v>156</v>
      </c>
      <c r="C276" s="7" t="s">
        <v>1661</v>
      </c>
      <c r="D276" s="7" t="s">
        <v>1656</v>
      </c>
      <c r="E276" s="7" t="s">
        <v>1663</v>
      </c>
      <c r="F276" s="9">
        <v>1223.5</v>
      </c>
      <c r="G276" s="9">
        <v>1646.16</v>
      </c>
      <c r="H276" s="7">
        <v>10</v>
      </c>
      <c r="I276" s="7" t="s">
        <v>1644</v>
      </c>
    </row>
    <row r="277" spans="1:9" x14ac:dyDescent="0.3">
      <c r="A277" s="7" t="s">
        <v>2022</v>
      </c>
      <c r="B277" s="7" t="s">
        <v>2023</v>
      </c>
      <c r="C277" s="7" t="s">
        <v>1661</v>
      </c>
      <c r="D277" s="7" t="s">
        <v>1642</v>
      </c>
      <c r="E277" s="7" t="s">
        <v>1663</v>
      </c>
      <c r="F277" s="9">
        <v>1684.18</v>
      </c>
      <c r="G277" s="9">
        <v>2962.34</v>
      </c>
      <c r="H277" s="7">
        <v>30</v>
      </c>
      <c r="I277" s="7" t="s">
        <v>1644</v>
      </c>
    </row>
    <row r="278" spans="1:9" x14ac:dyDescent="0.3">
      <c r="A278" s="7" t="s">
        <v>2024</v>
      </c>
      <c r="B278" s="7" t="s">
        <v>563</v>
      </c>
      <c r="C278" s="7" t="s">
        <v>1686</v>
      </c>
      <c r="D278" s="7" t="s">
        <v>1697</v>
      </c>
      <c r="E278" s="7" t="s">
        <v>1815</v>
      </c>
      <c r="F278" s="9">
        <v>1756.24</v>
      </c>
      <c r="G278" s="9">
        <v>3012.06</v>
      </c>
      <c r="H278" s="7">
        <v>40</v>
      </c>
      <c r="I278" s="7" t="s">
        <v>1644</v>
      </c>
    </row>
    <row r="279" spans="1:9" x14ac:dyDescent="0.3">
      <c r="A279" s="7" t="s">
        <v>2025</v>
      </c>
      <c r="B279" s="7" t="s">
        <v>467</v>
      </c>
      <c r="C279" s="7" t="s">
        <v>1646</v>
      </c>
      <c r="D279" s="7" t="s">
        <v>1642</v>
      </c>
      <c r="E279" s="7" t="s">
        <v>1827</v>
      </c>
      <c r="F279" s="9">
        <v>602.67999999999995</v>
      </c>
      <c r="G279" s="9">
        <v>902.58</v>
      </c>
      <c r="H279" s="7">
        <v>10</v>
      </c>
      <c r="I279" s="7" t="s">
        <v>1644</v>
      </c>
    </row>
    <row r="280" spans="1:9" x14ac:dyDescent="0.3">
      <c r="A280" s="7" t="s">
        <v>2026</v>
      </c>
      <c r="B280" s="7" t="s">
        <v>360</v>
      </c>
      <c r="C280" s="7" t="s">
        <v>1669</v>
      </c>
      <c r="D280" s="7" t="s">
        <v>1656</v>
      </c>
      <c r="E280" s="7" t="s">
        <v>1882</v>
      </c>
      <c r="F280" s="9">
        <v>399.32</v>
      </c>
      <c r="G280" s="9">
        <v>796.26</v>
      </c>
      <c r="H280" s="7">
        <v>15</v>
      </c>
      <c r="I280" s="7" t="s">
        <v>1644</v>
      </c>
    </row>
    <row r="281" spans="1:9" x14ac:dyDescent="0.3">
      <c r="A281" s="7" t="s">
        <v>2027</v>
      </c>
      <c r="B281" s="7" t="s">
        <v>2028</v>
      </c>
      <c r="C281" s="7" t="s">
        <v>1686</v>
      </c>
      <c r="D281" s="7" t="s">
        <v>1656</v>
      </c>
      <c r="E281" s="7" t="s">
        <v>1666</v>
      </c>
      <c r="F281" s="9">
        <v>574.78</v>
      </c>
      <c r="G281" s="9">
        <v>1218.8</v>
      </c>
      <c r="H281" s="7">
        <v>25</v>
      </c>
      <c r="I281" s="7" t="s">
        <v>1644</v>
      </c>
    </row>
    <row r="282" spans="1:9" x14ac:dyDescent="0.3">
      <c r="A282" s="7" t="s">
        <v>2029</v>
      </c>
      <c r="B282" s="7" t="s">
        <v>187</v>
      </c>
      <c r="C282" s="7" t="s">
        <v>1655</v>
      </c>
      <c r="D282" s="7" t="s">
        <v>1642</v>
      </c>
      <c r="E282" s="7" t="s">
        <v>1663</v>
      </c>
      <c r="F282" s="9">
        <v>1463.08</v>
      </c>
      <c r="G282" s="9">
        <v>2284.37</v>
      </c>
      <c r="H282" s="7">
        <v>20</v>
      </c>
      <c r="I282" s="7" t="s">
        <v>1658</v>
      </c>
    </row>
    <row r="283" spans="1:9" x14ac:dyDescent="0.3">
      <c r="A283" s="7" t="s">
        <v>2030</v>
      </c>
      <c r="B283" s="7" t="s">
        <v>2031</v>
      </c>
      <c r="C283" s="7" t="s">
        <v>1686</v>
      </c>
      <c r="D283" s="7" t="s">
        <v>763</v>
      </c>
      <c r="E283" s="7" t="s">
        <v>1743</v>
      </c>
      <c r="F283" s="9">
        <v>118.51</v>
      </c>
      <c r="G283" s="9">
        <v>224.73</v>
      </c>
      <c r="H283" s="7">
        <v>30</v>
      </c>
      <c r="I283" s="7" t="s">
        <v>1644</v>
      </c>
    </row>
    <row r="284" spans="1:9" x14ac:dyDescent="0.3">
      <c r="A284" s="7" t="s">
        <v>2032</v>
      </c>
      <c r="B284" s="7" t="s">
        <v>539</v>
      </c>
      <c r="C284" s="7" t="s">
        <v>1641</v>
      </c>
      <c r="D284" s="7" t="s">
        <v>1746</v>
      </c>
      <c r="E284" s="7" t="s">
        <v>1754</v>
      </c>
      <c r="F284" s="9">
        <v>212.14</v>
      </c>
      <c r="G284" s="9">
        <v>332.91</v>
      </c>
      <c r="H284" s="7">
        <v>15</v>
      </c>
      <c r="I284" s="7" t="s">
        <v>1644</v>
      </c>
    </row>
    <row r="285" spans="1:9" x14ac:dyDescent="0.3">
      <c r="A285" s="7" t="s">
        <v>2033</v>
      </c>
      <c r="B285" s="7" t="s">
        <v>260</v>
      </c>
      <c r="C285" s="7" t="s">
        <v>1655</v>
      </c>
      <c r="D285" s="7" t="s">
        <v>1662</v>
      </c>
      <c r="E285" s="7" t="s">
        <v>1657</v>
      </c>
      <c r="F285" s="9">
        <v>844.66</v>
      </c>
      <c r="G285" s="9">
        <v>1582.43</v>
      </c>
      <c r="H285" s="7">
        <v>50</v>
      </c>
      <c r="I285" s="7" t="s">
        <v>1644</v>
      </c>
    </row>
    <row r="286" spans="1:9" x14ac:dyDescent="0.3">
      <c r="A286" s="7" t="s">
        <v>2034</v>
      </c>
      <c r="B286" s="7" t="s">
        <v>117</v>
      </c>
      <c r="C286" s="7" t="s">
        <v>1669</v>
      </c>
      <c r="D286" s="7" t="s">
        <v>1697</v>
      </c>
      <c r="E286" s="7" t="s">
        <v>1848</v>
      </c>
      <c r="F286" s="9">
        <v>733.77</v>
      </c>
      <c r="G286" s="9">
        <v>1029</v>
      </c>
      <c r="H286" s="7">
        <v>10</v>
      </c>
      <c r="I286" s="7" t="s">
        <v>1644</v>
      </c>
    </row>
    <row r="287" spans="1:9" x14ac:dyDescent="0.3">
      <c r="A287" s="7" t="s">
        <v>2035</v>
      </c>
      <c r="B287" s="7" t="s">
        <v>2036</v>
      </c>
      <c r="C287" s="7" t="s">
        <v>1686</v>
      </c>
      <c r="D287" s="7" t="s">
        <v>1697</v>
      </c>
      <c r="E287" s="7" t="s">
        <v>1683</v>
      </c>
      <c r="F287" s="9">
        <v>935.88</v>
      </c>
      <c r="G287" s="9">
        <v>1788.84</v>
      </c>
      <c r="H287" s="7">
        <v>15</v>
      </c>
      <c r="I287" s="7" t="s">
        <v>1644</v>
      </c>
    </row>
    <row r="288" spans="1:9" x14ac:dyDescent="0.3">
      <c r="A288" s="7" t="s">
        <v>2037</v>
      </c>
      <c r="B288" s="7" t="s">
        <v>569</v>
      </c>
      <c r="C288" s="7" t="s">
        <v>1677</v>
      </c>
      <c r="D288" s="7" t="s">
        <v>1697</v>
      </c>
      <c r="E288" s="7" t="s">
        <v>1704</v>
      </c>
      <c r="F288" s="9">
        <v>520.57000000000005</v>
      </c>
      <c r="G288" s="9">
        <v>794.06</v>
      </c>
      <c r="H288" s="7">
        <v>40</v>
      </c>
      <c r="I288" s="7" t="s">
        <v>1644</v>
      </c>
    </row>
    <row r="289" spans="1:9" x14ac:dyDescent="0.3">
      <c r="A289" s="7" t="s">
        <v>2038</v>
      </c>
      <c r="B289" s="7" t="s">
        <v>532</v>
      </c>
      <c r="C289" s="7" t="s">
        <v>1646</v>
      </c>
      <c r="D289" s="7" t="s">
        <v>1656</v>
      </c>
      <c r="E289" s="7" t="s">
        <v>1707</v>
      </c>
      <c r="F289" s="9">
        <v>91.39</v>
      </c>
      <c r="G289" s="9">
        <v>209.57</v>
      </c>
      <c r="H289" s="7">
        <v>20</v>
      </c>
      <c r="I289" s="7" t="s">
        <v>1644</v>
      </c>
    </row>
    <row r="290" spans="1:9" x14ac:dyDescent="0.3">
      <c r="A290" s="7" t="s">
        <v>2039</v>
      </c>
      <c r="B290" s="7" t="s">
        <v>492</v>
      </c>
      <c r="C290" s="7" t="s">
        <v>1673</v>
      </c>
      <c r="D290" s="7" t="s">
        <v>1656</v>
      </c>
      <c r="E290" s="7" t="s">
        <v>1809</v>
      </c>
      <c r="F290" s="9">
        <v>250.75</v>
      </c>
      <c r="G290" s="9">
        <v>461.63</v>
      </c>
      <c r="H290" s="7">
        <v>15</v>
      </c>
      <c r="I290" s="7" t="s">
        <v>1644</v>
      </c>
    </row>
    <row r="291" spans="1:9" x14ac:dyDescent="0.3">
      <c r="A291" s="7" t="s">
        <v>2040</v>
      </c>
      <c r="B291" s="7" t="s">
        <v>211</v>
      </c>
      <c r="C291" s="7" t="s">
        <v>1641</v>
      </c>
      <c r="D291" s="7" t="s">
        <v>1642</v>
      </c>
      <c r="E291" s="7" t="s">
        <v>1683</v>
      </c>
      <c r="F291" s="9">
        <v>1081.42</v>
      </c>
      <c r="G291" s="9">
        <v>2075.2199999999998</v>
      </c>
      <c r="H291" s="7">
        <v>30</v>
      </c>
      <c r="I291" s="7" t="s">
        <v>1644</v>
      </c>
    </row>
    <row r="292" spans="1:9" x14ac:dyDescent="0.3">
      <c r="A292" s="7" t="s">
        <v>2041</v>
      </c>
      <c r="B292" s="7" t="s">
        <v>333</v>
      </c>
      <c r="C292" s="7" t="s">
        <v>1646</v>
      </c>
      <c r="D292" s="7" t="s">
        <v>1642</v>
      </c>
      <c r="E292" s="7" t="s">
        <v>1698</v>
      </c>
      <c r="F292" s="9">
        <v>1549.02</v>
      </c>
      <c r="G292" s="9">
        <v>2093.62</v>
      </c>
      <c r="H292" s="7">
        <v>20</v>
      </c>
      <c r="I292" s="7" t="s">
        <v>1644</v>
      </c>
    </row>
    <row r="293" spans="1:9" x14ac:dyDescent="0.3">
      <c r="A293" s="7" t="s">
        <v>2042</v>
      </c>
      <c r="B293" s="7" t="s">
        <v>500</v>
      </c>
      <c r="C293" s="7" t="s">
        <v>1641</v>
      </c>
      <c r="D293" s="7" t="s">
        <v>1746</v>
      </c>
      <c r="E293" s="7" t="s">
        <v>1809</v>
      </c>
      <c r="F293" s="9">
        <v>475.36</v>
      </c>
      <c r="G293" s="9">
        <v>971.42</v>
      </c>
      <c r="H293" s="7">
        <v>40</v>
      </c>
      <c r="I293" s="7" t="s">
        <v>1644</v>
      </c>
    </row>
    <row r="294" spans="1:9" x14ac:dyDescent="0.3">
      <c r="A294" s="7" t="s">
        <v>2043</v>
      </c>
      <c r="B294" s="7" t="s">
        <v>457</v>
      </c>
      <c r="C294" s="7" t="s">
        <v>1646</v>
      </c>
      <c r="D294" s="7" t="s">
        <v>1746</v>
      </c>
      <c r="E294" s="7" t="s">
        <v>1701</v>
      </c>
      <c r="F294" s="9">
        <v>212.04</v>
      </c>
      <c r="G294" s="9">
        <v>373.12</v>
      </c>
      <c r="H294" s="7">
        <v>40</v>
      </c>
      <c r="I294" s="7" t="s">
        <v>1644</v>
      </c>
    </row>
    <row r="295" spans="1:9" x14ac:dyDescent="0.3">
      <c r="A295" s="7" t="s">
        <v>2044</v>
      </c>
      <c r="B295" s="7" t="s">
        <v>496</v>
      </c>
      <c r="C295" s="7" t="s">
        <v>1641</v>
      </c>
      <c r="D295" s="7" t="s">
        <v>1697</v>
      </c>
      <c r="E295" s="7" t="s">
        <v>1737</v>
      </c>
      <c r="F295" s="9">
        <v>750.96</v>
      </c>
      <c r="G295" s="9">
        <v>1097.03</v>
      </c>
      <c r="H295" s="7">
        <v>50</v>
      </c>
      <c r="I295" s="7" t="s">
        <v>1644</v>
      </c>
    </row>
    <row r="296" spans="1:9" x14ac:dyDescent="0.3">
      <c r="A296" s="7" t="s">
        <v>2045</v>
      </c>
      <c r="B296" s="7" t="s">
        <v>241</v>
      </c>
      <c r="C296" s="7" t="s">
        <v>1641</v>
      </c>
      <c r="D296" s="7" t="s">
        <v>763</v>
      </c>
      <c r="E296" s="7" t="s">
        <v>1666</v>
      </c>
      <c r="F296" s="9">
        <v>59.77</v>
      </c>
      <c r="G296" s="9">
        <v>128.05000000000001</v>
      </c>
      <c r="H296" s="7">
        <v>20</v>
      </c>
      <c r="I296" s="7" t="s">
        <v>1644</v>
      </c>
    </row>
    <row r="297" spans="1:9" x14ac:dyDescent="0.3">
      <c r="A297" s="7" t="s">
        <v>2046</v>
      </c>
      <c r="B297" s="7" t="s">
        <v>250</v>
      </c>
      <c r="C297" s="7" t="s">
        <v>1673</v>
      </c>
      <c r="D297" s="7" t="s">
        <v>763</v>
      </c>
      <c r="E297" s="7" t="s">
        <v>1741</v>
      </c>
      <c r="F297" s="9">
        <v>653.62</v>
      </c>
      <c r="G297" s="9">
        <v>986.75</v>
      </c>
      <c r="H297" s="7">
        <v>25</v>
      </c>
      <c r="I297" s="7" t="s">
        <v>1644</v>
      </c>
    </row>
    <row r="298" spans="1:9" x14ac:dyDescent="0.3">
      <c r="A298" s="7" t="s">
        <v>1716</v>
      </c>
      <c r="B298" s="7" t="s">
        <v>2047</v>
      </c>
      <c r="C298" s="7" t="s">
        <v>1669</v>
      </c>
      <c r="D298" s="7" t="s">
        <v>1662</v>
      </c>
      <c r="E298" s="7" t="s">
        <v>1648</v>
      </c>
      <c r="F298" s="9">
        <v>516.26</v>
      </c>
      <c r="G298" s="9">
        <v>741.13</v>
      </c>
      <c r="H298" s="7">
        <v>10</v>
      </c>
      <c r="I298" s="7" t="s">
        <v>1644</v>
      </c>
    </row>
    <row r="299" spans="1:9" x14ac:dyDescent="0.3">
      <c r="A299" s="7" t="s">
        <v>2048</v>
      </c>
      <c r="B299" s="7" t="s">
        <v>481</v>
      </c>
      <c r="C299" s="7" t="s">
        <v>1646</v>
      </c>
      <c r="D299" s="7" t="s">
        <v>763</v>
      </c>
      <c r="E299" s="7" t="s">
        <v>1691</v>
      </c>
      <c r="F299" s="9">
        <v>1229.0999999999999</v>
      </c>
      <c r="G299" s="9">
        <v>1653.97</v>
      </c>
      <c r="H299" s="7">
        <v>25</v>
      </c>
      <c r="I299" s="7" t="s">
        <v>1644</v>
      </c>
    </row>
    <row r="300" spans="1:9" x14ac:dyDescent="0.3">
      <c r="A300" s="7" t="s">
        <v>1688</v>
      </c>
      <c r="B300" s="7" t="s">
        <v>276</v>
      </c>
      <c r="C300" s="7" t="s">
        <v>1686</v>
      </c>
      <c r="D300" s="7" t="s">
        <v>1746</v>
      </c>
      <c r="E300" s="7" t="s">
        <v>1854</v>
      </c>
      <c r="F300" s="9">
        <v>366.03</v>
      </c>
      <c r="G300" s="9">
        <v>523.46</v>
      </c>
      <c r="H300" s="7">
        <v>30</v>
      </c>
      <c r="I300" s="7" t="s">
        <v>1644</v>
      </c>
    </row>
    <row r="301" spans="1:9" x14ac:dyDescent="0.3">
      <c r="A301" s="7" t="s">
        <v>2049</v>
      </c>
      <c r="B301" s="7" t="s">
        <v>474</v>
      </c>
      <c r="C301" s="7" t="s">
        <v>1646</v>
      </c>
      <c r="D301" s="7" t="s">
        <v>1651</v>
      </c>
      <c r="E301" s="7" t="s">
        <v>1707</v>
      </c>
      <c r="F301" s="9">
        <v>1444.42</v>
      </c>
      <c r="G301" s="9">
        <v>3286.03</v>
      </c>
      <c r="H301" s="7">
        <v>15</v>
      </c>
      <c r="I301" s="7" t="s">
        <v>1644</v>
      </c>
    </row>
    <row r="302" spans="1:9" x14ac:dyDescent="0.3">
      <c r="A302" s="7" t="s">
        <v>2050</v>
      </c>
      <c r="B302" s="7" t="s">
        <v>2051</v>
      </c>
      <c r="C302" s="7" t="s">
        <v>1661</v>
      </c>
      <c r="D302" s="7" t="s">
        <v>1656</v>
      </c>
      <c r="E302" s="7" t="s">
        <v>1809</v>
      </c>
      <c r="F302" s="9">
        <v>1244.83</v>
      </c>
      <c r="G302" s="9">
        <v>1664.8</v>
      </c>
      <c r="H302" s="7">
        <v>10</v>
      </c>
      <c r="I302" s="7" t="s">
        <v>1644</v>
      </c>
    </row>
    <row r="303" spans="1:9" x14ac:dyDescent="0.3">
      <c r="A303" s="7" t="s">
        <v>2052</v>
      </c>
      <c r="B303" s="7" t="s">
        <v>2053</v>
      </c>
      <c r="C303" s="7" t="s">
        <v>1673</v>
      </c>
      <c r="D303" s="7" t="s">
        <v>1656</v>
      </c>
      <c r="E303" s="7" t="s">
        <v>1780</v>
      </c>
      <c r="F303" s="9">
        <v>480.26</v>
      </c>
      <c r="G303" s="9">
        <v>668.06</v>
      </c>
      <c r="H303" s="7">
        <v>30</v>
      </c>
      <c r="I303" s="7" t="s">
        <v>1644</v>
      </c>
    </row>
    <row r="304" spans="1:9" x14ac:dyDescent="0.3">
      <c r="A304" s="7" t="s">
        <v>2054</v>
      </c>
      <c r="B304" s="7" t="s">
        <v>439</v>
      </c>
      <c r="C304" s="7" t="s">
        <v>1669</v>
      </c>
      <c r="D304" s="7" t="s">
        <v>1647</v>
      </c>
      <c r="E304" s="7" t="s">
        <v>1691</v>
      </c>
      <c r="F304" s="9">
        <v>591.78</v>
      </c>
      <c r="G304" s="9">
        <v>1398.74</v>
      </c>
      <c r="H304" s="7">
        <v>30</v>
      </c>
      <c r="I304" s="7" t="s">
        <v>1644</v>
      </c>
    </row>
  </sheetData>
  <mergeCells count="3">
    <mergeCell ref="A1:I1"/>
    <mergeCell ref="A2:I2"/>
    <mergeCell ref="K4:M4"/>
  </mergeCells>
  <pageMargins left="0.75" right="0.75" top="1" bottom="1" header="0.5" footer="0.5"/>
  <pageSetup fitToHeight="0"/>
  <headerFooter>
    <oddFooter>&amp;C&amp;8 Nordbyg | FVU-digital trin 3-4 | &amp;P / &amp;N</oddFooter>
  </headerFooter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Q33"/>
  <sheetViews>
    <sheetView showGridLines="0" zoomScale="91" workbookViewId="0">
      <pane xSplit="1" topLeftCell="B1" activePane="topRight" state="frozen"/>
      <selection activeCell="A6" sqref="A6"/>
      <selection pane="topRight" activeCell="C19" sqref="C19"/>
    </sheetView>
  </sheetViews>
  <sheetFormatPr defaultRowHeight="14.4" x14ac:dyDescent="0.3"/>
  <cols>
    <col min="1" max="1" width="21.88671875" customWidth="1"/>
    <col min="2" max="2" width="27.77734375" customWidth="1"/>
    <col min="3" max="3" width="18.5546875" customWidth="1"/>
    <col min="4" max="4" width="16.33203125" bestFit="1" customWidth="1"/>
    <col min="5" max="5" width="18.5546875" customWidth="1"/>
    <col min="6" max="6" width="24.44140625" bestFit="1" customWidth="1"/>
    <col min="7" max="121" width="18.5546875" customWidth="1"/>
  </cols>
  <sheetData>
    <row r="1" spans="1:121" ht="33.9" customHeight="1" x14ac:dyDescent="0.3">
      <c r="A1" s="56" t="s">
        <v>2055</v>
      </c>
      <c r="B1" s="57"/>
      <c r="C1" s="57"/>
      <c r="D1" s="57"/>
      <c r="E1" s="57"/>
      <c r="F1" s="57"/>
      <c r="G1" s="57"/>
      <c r="H1" s="57"/>
      <c r="I1" s="57"/>
    </row>
    <row r="2" spans="1:121" ht="30" customHeight="1" x14ac:dyDescent="0.3">
      <c r="A2" s="58" t="s">
        <v>2056</v>
      </c>
      <c r="B2" s="57"/>
      <c r="C2" s="57"/>
      <c r="D2" s="57"/>
      <c r="E2" s="57"/>
      <c r="F2" s="57"/>
      <c r="G2" s="57"/>
      <c r="H2" s="57"/>
      <c r="I2" s="57"/>
    </row>
    <row r="4" spans="1:121" ht="24" customHeight="1" x14ac:dyDescent="0.3">
      <c r="A4" s="20" t="s">
        <v>2057</v>
      </c>
      <c r="B4" s="21" t="s">
        <v>2058</v>
      </c>
      <c r="C4" s="21" t="s">
        <v>2059</v>
      </c>
      <c r="D4" s="21" t="s">
        <v>2060</v>
      </c>
      <c r="E4" s="21" t="s">
        <v>2061</v>
      </c>
      <c r="F4" s="21" t="s">
        <v>2062</v>
      </c>
      <c r="G4" s="21" t="s">
        <v>2063</v>
      </c>
      <c r="H4" s="21" t="s">
        <v>2064</v>
      </c>
      <c r="I4" s="21" t="s">
        <v>2065</v>
      </c>
      <c r="J4" s="21" t="s">
        <v>2066</v>
      </c>
      <c r="K4" s="21" t="s">
        <v>2067</v>
      </c>
      <c r="L4" s="21" t="s">
        <v>2068</v>
      </c>
      <c r="M4" s="21" t="s">
        <v>2069</v>
      </c>
      <c r="N4" s="21" t="s">
        <v>2070</v>
      </c>
      <c r="O4" s="21" t="s">
        <v>2071</v>
      </c>
      <c r="P4" s="21" t="s">
        <v>2072</v>
      </c>
      <c r="Q4" s="21" t="s">
        <v>2073</v>
      </c>
      <c r="R4" s="21" t="s">
        <v>2074</v>
      </c>
      <c r="S4" s="21" t="s">
        <v>2075</v>
      </c>
      <c r="T4" s="21" t="s">
        <v>2076</v>
      </c>
      <c r="U4" s="21" t="s">
        <v>2077</v>
      </c>
      <c r="V4" s="21" t="s">
        <v>2078</v>
      </c>
      <c r="W4" s="21" t="s">
        <v>2079</v>
      </c>
      <c r="X4" s="21" t="s">
        <v>2080</v>
      </c>
      <c r="Y4" s="21" t="s">
        <v>2081</v>
      </c>
      <c r="Z4" s="21" t="s">
        <v>2082</v>
      </c>
      <c r="AA4" s="21" t="s">
        <v>2083</v>
      </c>
      <c r="AB4" s="21" t="s">
        <v>2084</v>
      </c>
      <c r="AC4" s="21" t="s">
        <v>2085</v>
      </c>
      <c r="AD4" s="21" t="s">
        <v>2086</v>
      </c>
      <c r="AE4" s="21" t="s">
        <v>2087</v>
      </c>
      <c r="AF4" s="21" t="s">
        <v>2088</v>
      </c>
      <c r="AG4" s="21" t="s">
        <v>2089</v>
      </c>
      <c r="AH4" s="21" t="s">
        <v>2090</v>
      </c>
      <c r="AI4" s="21" t="s">
        <v>2091</v>
      </c>
      <c r="AJ4" s="21" t="s">
        <v>2092</v>
      </c>
      <c r="AK4" s="21" t="s">
        <v>2093</v>
      </c>
      <c r="AL4" s="21" t="s">
        <v>2094</v>
      </c>
      <c r="AM4" s="21" t="s">
        <v>2095</v>
      </c>
      <c r="AN4" s="21" t="s">
        <v>2096</v>
      </c>
      <c r="AO4" s="21" t="s">
        <v>2097</v>
      </c>
      <c r="AP4" s="21" t="s">
        <v>2098</v>
      </c>
      <c r="AQ4" s="21" t="s">
        <v>2099</v>
      </c>
      <c r="AR4" s="21" t="s">
        <v>2100</v>
      </c>
      <c r="AS4" s="21" t="s">
        <v>2101</v>
      </c>
      <c r="AT4" s="21" t="s">
        <v>2102</v>
      </c>
      <c r="AU4" s="21" t="s">
        <v>2103</v>
      </c>
      <c r="AV4" s="21" t="s">
        <v>2104</v>
      </c>
      <c r="AW4" s="21" t="s">
        <v>2105</v>
      </c>
      <c r="AX4" s="21" t="s">
        <v>2106</v>
      </c>
      <c r="AY4" s="21" t="s">
        <v>2107</v>
      </c>
      <c r="AZ4" s="21" t="s">
        <v>2108</v>
      </c>
      <c r="BA4" s="21" t="s">
        <v>2109</v>
      </c>
      <c r="BB4" s="21" t="s">
        <v>2110</v>
      </c>
      <c r="BC4" s="21" t="s">
        <v>2111</v>
      </c>
      <c r="BD4" s="21" t="s">
        <v>2112</v>
      </c>
      <c r="BE4" s="21" t="s">
        <v>2113</v>
      </c>
      <c r="BF4" s="21" t="s">
        <v>2114</v>
      </c>
      <c r="BG4" s="21" t="s">
        <v>2115</v>
      </c>
      <c r="BH4" s="21" t="s">
        <v>2116</v>
      </c>
      <c r="BI4" s="21" t="s">
        <v>2117</v>
      </c>
      <c r="BJ4" s="21" t="s">
        <v>2118</v>
      </c>
      <c r="BK4" s="21" t="s">
        <v>2119</v>
      </c>
      <c r="BL4" s="21" t="s">
        <v>2120</v>
      </c>
      <c r="BM4" s="21" t="s">
        <v>2121</v>
      </c>
      <c r="BN4" s="21" t="s">
        <v>2122</v>
      </c>
      <c r="BO4" s="21" t="s">
        <v>2123</v>
      </c>
      <c r="BP4" s="21" t="s">
        <v>2124</v>
      </c>
      <c r="BQ4" s="21" t="s">
        <v>2125</v>
      </c>
      <c r="BR4" s="21" t="s">
        <v>2126</v>
      </c>
      <c r="BS4" s="21" t="s">
        <v>2127</v>
      </c>
      <c r="BT4" s="21" t="s">
        <v>2128</v>
      </c>
      <c r="BU4" s="21" t="s">
        <v>2129</v>
      </c>
      <c r="BV4" s="21" t="s">
        <v>2130</v>
      </c>
      <c r="BW4" s="21" t="s">
        <v>2131</v>
      </c>
      <c r="BX4" s="21" t="s">
        <v>2132</v>
      </c>
      <c r="BY4" s="21" t="s">
        <v>2133</v>
      </c>
      <c r="BZ4" s="21" t="s">
        <v>2134</v>
      </c>
      <c r="CA4" s="21" t="s">
        <v>2135</v>
      </c>
      <c r="CB4" s="21" t="s">
        <v>2136</v>
      </c>
      <c r="CC4" s="21" t="s">
        <v>2137</v>
      </c>
      <c r="CD4" s="21" t="s">
        <v>2138</v>
      </c>
      <c r="CE4" s="21" t="s">
        <v>2139</v>
      </c>
      <c r="CF4" s="21" t="s">
        <v>2140</v>
      </c>
      <c r="CG4" s="21" t="s">
        <v>2141</v>
      </c>
      <c r="CH4" s="21" t="s">
        <v>2142</v>
      </c>
      <c r="CI4" s="21" t="s">
        <v>2143</v>
      </c>
      <c r="CJ4" s="21" t="s">
        <v>2144</v>
      </c>
      <c r="CK4" s="21" t="s">
        <v>2145</v>
      </c>
      <c r="CL4" s="21" t="s">
        <v>2146</v>
      </c>
      <c r="CM4" s="21" t="s">
        <v>2147</v>
      </c>
      <c r="CN4" s="21" t="s">
        <v>2148</v>
      </c>
      <c r="CO4" s="21" t="s">
        <v>2149</v>
      </c>
      <c r="CP4" s="21" t="s">
        <v>2150</v>
      </c>
      <c r="CQ4" s="21" t="s">
        <v>2151</v>
      </c>
      <c r="CR4" s="21" t="s">
        <v>2152</v>
      </c>
      <c r="CS4" s="21" t="s">
        <v>2153</v>
      </c>
      <c r="CT4" s="21" t="s">
        <v>2154</v>
      </c>
      <c r="CU4" s="21" t="s">
        <v>2155</v>
      </c>
      <c r="CV4" s="21" t="s">
        <v>2156</v>
      </c>
      <c r="CW4" s="21" t="s">
        <v>2157</v>
      </c>
      <c r="CX4" s="21" t="s">
        <v>2158</v>
      </c>
      <c r="CY4" s="21" t="s">
        <v>2159</v>
      </c>
      <c r="CZ4" s="21" t="s">
        <v>2160</v>
      </c>
      <c r="DA4" s="21" t="s">
        <v>2161</v>
      </c>
      <c r="DB4" s="21" t="s">
        <v>2162</v>
      </c>
      <c r="DC4" s="21" t="s">
        <v>2163</v>
      </c>
      <c r="DD4" s="21" t="s">
        <v>2164</v>
      </c>
      <c r="DE4" s="21" t="s">
        <v>2165</v>
      </c>
      <c r="DF4" s="21" t="s">
        <v>2166</v>
      </c>
      <c r="DG4" s="21" t="s">
        <v>2167</v>
      </c>
      <c r="DH4" s="21" t="s">
        <v>2168</v>
      </c>
      <c r="DI4" s="21" t="s">
        <v>2169</v>
      </c>
      <c r="DJ4" s="21" t="s">
        <v>2170</v>
      </c>
      <c r="DK4" s="21" t="s">
        <v>2171</v>
      </c>
      <c r="DL4" s="21" t="s">
        <v>2172</v>
      </c>
      <c r="DM4" s="21" t="s">
        <v>2173</v>
      </c>
      <c r="DN4" s="21" t="s">
        <v>2174</v>
      </c>
      <c r="DO4" s="21" t="s">
        <v>2175</v>
      </c>
      <c r="DP4" s="21" t="s">
        <v>2176</v>
      </c>
      <c r="DQ4" s="21" t="s">
        <v>2177</v>
      </c>
    </row>
    <row r="5" spans="1:121" ht="24" customHeight="1" x14ac:dyDescent="0.3">
      <c r="A5" s="20" t="s">
        <v>2178</v>
      </c>
      <c r="B5" s="22" t="s">
        <v>2179</v>
      </c>
      <c r="C5" s="22" t="s">
        <v>2180</v>
      </c>
      <c r="D5" s="22" t="s">
        <v>2181</v>
      </c>
      <c r="E5" s="22" t="s">
        <v>2181</v>
      </c>
      <c r="F5" s="22" t="s">
        <v>2182</v>
      </c>
      <c r="G5" s="22" t="s">
        <v>2183</v>
      </c>
      <c r="H5" s="22" t="s">
        <v>2184</v>
      </c>
      <c r="I5" s="22" t="s">
        <v>2185</v>
      </c>
      <c r="J5" s="22" t="s">
        <v>2186</v>
      </c>
      <c r="K5" s="22" t="s">
        <v>2187</v>
      </c>
      <c r="L5" s="22" t="s">
        <v>2188</v>
      </c>
      <c r="M5" s="22" t="s">
        <v>2189</v>
      </c>
      <c r="N5" s="22" t="s">
        <v>2190</v>
      </c>
      <c r="O5" s="22" t="s">
        <v>2191</v>
      </c>
      <c r="P5" s="22" t="s">
        <v>2191</v>
      </c>
      <c r="Q5" s="22" t="s">
        <v>2192</v>
      </c>
      <c r="R5" s="22" t="s">
        <v>2193</v>
      </c>
      <c r="S5" s="22" t="s">
        <v>2194</v>
      </c>
      <c r="T5" s="22" t="s">
        <v>2195</v>
      </c>
      <c r="U5" s="22" t="s">
        <v>2196</v>
      </c>
      <c r="V5" s="22" t="s">
        <v>2197</v>
      </c>
      <c r="W5" s="22" t="s">
        <v>2198</v>
      </c>
      <c r="X5" s="22" t="s">
        <v>2199</v>
      </c>
      <c r="Y5" s="22" t="s">
        <v>2200</v>
      </c>
      <c r="Z5" s="22" t="s">
        <v>2201</v>
      </c>
      <c r="AA5" s="22" t="s">
        <v>2202</v>
      </c>
      <c r="AB5" s="22" t="s">
        <v>2203</v>
      </c>
      <c r="AC5" s="22" t="s">
        <v>2204</v>
      </c>
      <c r="AD5" s="22" t="s">
        <v>2205</v>
      </c>
      <c r="AE5" s="22" t="s">
        <v>2206</v>
      </c>
      <c r="AF5" s="22" t="s">
        <v>2207</v>
      </c>
      <c r="AG5" s="22" t="s">
        <v>2208</v>
      </c>
      <c r="AH5" s="22" t="s">
        <v>2209</v>
      </c>
      <c r="AI5" s="22" t="s">
        <v>2210</v>
      </c>
      <c r="AJ5" s="22" t="s">
        <v>2211</v>
      </c>
      <c r="AK5" s="22" t="s">
        <v>2212</v>
      </c>
      <c r="AL5" s="22" t="s">
        <v>2213</v>
      </c>
      <c r="AM5" s="22" t="s">
        <v>2214</v>
      </c>
      <c r="AN5" s="22" t="s">
        <v>2215</v>
      </c>
      <c r="AO5" s="22" t="s">
        <v>2216</v>
      </c>
      <c r="AP5" s="22" t="s">
        <v>2217</v>
      </c>
      <c r="AQ5" s="22" t="s">
        <v>2218</v>
      </c>
      <c r="AR5" s="22" t="s">
        <v>2219</v>
      </c>
      <c r="AS5" s="22" t="s">
        <v>2220</v>
      </c>
      <c r="AT5" s="22" t="s">
        <v>2221</v>
      </c>
      <c r="AU5" s="22" t="s">
        <v>2222</v>
      </c>
      <c r="AV5" s="22" t="s">
        <v>2223</v>
      </c>
      <c r="AW5" s="22" t="s">
        <v>2224</v>
      </c>
      <c r="AX5" s="22" t="s">
        <v>2224</v>
      </c>
      <c r="AY5" s="22" t="s">
        <v>2225</v>
      </c>
      <c r="AZ5" s="22" t="s">
        <v>2226</v>
      </c>
      <c r="BA5" s="22" t="s">
        <v>2227</v>
      </c>
      <c r="BB5" s="22" t="s">
        <v>2228</v>
      </c>
      <c r="BC5" s="22" t="s">
        <v>2228</v>
      </c>
      <c r="BD5" s="22" t="s">
        <v>2229</v>
      </c>
      <c r="BE5" s="22" t="s">
        <v>2230</v>
      </c>
      <c r="BF5" s="22" t="s">
        <v>2231</v>
      </c>
      <c r="BG5" s="22" t="s">
        <v>2232</v>
      </c>
      <c r="BH5" s="22" t="s">
        <v>2233</v>
      </c>
      <c r="BI5" s="22" t="s">
        <v>2234</v>
      </c>
      <c r="BJ5" s="22" t="s">
        <v>2234</v>
      </c>
      <c r="BK5" s="22" t="s">
        <v>2235</v>
      </c>
      <c r="BL5" s="22" t="s">
        <v>2236</v>
      </c>
      <c r="BM5" s="22" t="s">
        <v>2237</v>
      </c>
      <c r="BN5" s="22" t="s">
        <v>2238</v>
      </c>
      <c r="BO5" s="22" t="s">
        <v>2239</v>
      </c>
      <c r="BP5" s="22" t="s">
        <v>2240</v>
      </c>
      <c r="BQ5" s="22" t="s">
        <v>2241</v>
      </c>
      <c r="BR5" s="22" t="s">
        <v>2242</v>
      </c>
      <c r="BS5" s="22" t="s">
        <v>2243</v>
      </c>
      <c r="BT5" s="22" t="s">
        <v>2243</v>
      </c>
      <c r="BU5" s="22" t="s">
        <v>2244</v>
      </c>
      <c r="BV5" s="22" t="s">
        <v>2245</v>
      </c>
      <c r="BW5" s="22" t="s">
        <v>2246</v>
      </c>
      <c r="BX5" s="22" t="s">
        <v>2247</v>
      </c>
      <c r="BY5" s="22" t="s">
        <v>2248</v>
      </c>
      <c r="BZ5" s="22" t="s">
        <v>2249</v>
      </c>
      <c r="CA5" s="22" t="s">
        <v>2249</v>
      </c>
      <c r="CB5" s="22" t="s">
        <v>2249</v>
      </c>
      <c r="CC5" s="22" t="s">
        <v>2250</v>
      </c>
      <c r="CD5" s="22" t="s">
        <v>2251</v>
      </c>
      <c r="CE5" s="22" t="s">
        <v>2252</v>
      </c>
      <c r="CF5" s="22" t="s">
        <v>2253</v>
      </c>
      <c r="CG5" s="22" t="s">
        <v>2254</v>
      </c>
      <c r="CH5" s="22" t="s">
        <v>2254</v>
      </c>
      <c r="CI5" s="22" t="s">
        <v>2255</v>
      </c>
      <c r="CJ5" s="22" t="s">
        <v>2256</v>
      </c>
      <c r="CK5" s="22" t="s">
        <v>2257</v>
      </c>
      <c r="CL5" s="22" t="s">
        <v>2258</v>
      </c>
      <c r="CM5" s="22" t="s">
        <v>2258</v>
      </c>
      <c r="CN5" s="22" t="s">
        <v>2259</v>
      </c>
      <c r="CO5" s="22" t="s">
        <v>2260</v>
      </c>
      <c r="CP5" s="22" t="s">
        <v>2260</v>
      </c>
      <c r="CQ5" s="22" t="s">
        <v>2260</v>
      </c>
      <c r="CR5" s="22" t="s">
        <v>2261</v>
      </c>
      <c r="CS5" s="22" t="s">
        <v>2262</v>
      </c>
      <c r="CT5" s="22" t="s">
        <v>2263</v>
      </c>
      <c r="CU5" s="22" t="s">
        <v>2263</v>
      </c>
      <c r="CV5" s="22" t="s">
        <v>2264</v>
      </c>
      <c r="CW5" s="22" t="s">
        <v>2265</v>
      </c>
      <c r="CX5" s="22" t="s">
        <v>2266</v>
      </c>
      <c r="CY5" s="22" t="s">
        <v>2267</v>
      </c>
      <c r="CZ5" s="22" t="s">
        <v>2268</v>
      </c>
      <c r="DA5" s="22" t="s">
        <v>2269</v>
      </c>
      <c r="DB5" s="22" t="s">
        <v>2270</v>
      </c>
      <c r="DC5" s="22" t="s">
        <v>2270</v>
      </c>
      <c r="DD5" s="22" t="s">
        <v>2271</v>
      </c>
      <c r="DE5" s="22" t="s">
        <v>2272</v>
      </c>
      <c r="DF5" s="22" t="s">
        <v>2272</v>
      </c>
      <c r="DG5" s="22" t="s">
        <v>2273</v>
      </c>
      <c r="DH5" s="22" t="s">
        <v>2274</v>
      </c>
      <c r="DI5" s="22" t="s">
        <v>2275</v>
      </c>
      <c r="DJ5" s="22" t="s">
        <v>2276</v>
      </c>
      <c r="DK5" s="22" t="s">
        <v>2277</v>
      </c>
      <c r="DL5" s="22" t="s">
        <v>2278</v>
      </c>
      <c r="DM5" s="22" t="s">
        <v>2279</v>
      </c>
      <c r="DN5" s="22" t="s">
        <v>2280</v>
      </c>
      <c r="DO5" s="22" t="s">
        <v>2280</v>
      </c>
      <c r="DP5" s="22" t="s">
        <v>2281</v>
      </c>
      <c r="DQ5" s="22" t="s">
        <v>2282</v>
      </c>
    </row>
    <row r="6" spans="1:121" ht="24" customHeight="1" x14ac:dyDescent="0.3">
      <c r="A6" s="20" t="s">
        <v>2283</v>
      </c>
      <c r="B6" s="22" t="s">
        <v>2284</v>
      </c>
      <c r="C6" s="22" t="s">
        <v>2285</v>
      </c>
      <c r="D6" s="22" t="s">
        <v>2285</v>
      </c>
      <c r="E6" s="22" t="s">
        <v>2286</v>
      </c>
      <c r="F6" s="22" t="s">
        <v>2287</v>
      </c>
      <c r="G6" s="22" t="s">
        <v>2288</v>
      </c>
      <c r="H6" s="22" t="s">
        <v>2288</v>
      </c>
      <c r="I6" s="22" t="s">
        <v>2287</v>
      </c>
      <c r="J6" s="22" t="s">
        <v>2288</v>
      </c>
      <c r="K6" s="22" t="s">
        <v>2286</v>
      </c>
      <c r="L6" s="22" t="s">
        <v>2284</v>
      </c>
      <c r="M6" s="22" t="s">
        <v>2285</v>
      </c>
      <c r="N6" s="22" t="s">
        <v>2286</v>
      </c>
      <c r="O6" s="22" t="s">
        <v>2288</v>
      </c>
      <c r="P6" s="22" t="s">
        <v>2287</v>
      </c>
      <c r="Q6" s="22" t="s">
        <v>2286</v>
      </c>
      <c r="R6" s="22" t="s">
        <v>2288</v>
      </c>
      <c r="S6" s="22" t="s">
        <v>2285</v>
      </c>
      <c r="T6" s="22" t="s">
        <v>2284</v>
      </c>
      <c r="U6" s="22" t="s">
        <v>2285</v>
      </c>
      <c r="V6" s="22" t="s">
        <v>2286</v>
      </c>
      <c r="W6" s="22" t="s">
        <v>2287</v>
      </c>
      <c r="X6" s="22" t="s">
        <v>2285</v>
      </c>
      <c r="Y6" s="22" t="s">
        <v>2286</v>
      </c>
      <c r="Z6" s="22" t="s">
        <v>2286</v>
      </c>
      <c r="AA6" s="22" t="s">
        <v>2287</v>
      </c>
      <c r="AB6" s="22" t="s">
        <v>2288</v>
      </c>
      <c r="AC6" s="22" t="s">
        <v>2286</v>
      </c>
      <c r="AD6" s="22" t="s">
        <v>2286</v>
      </c>
      <c r="AE6" s="22" t="s">
        <v>2287</v>
      </c>
      <c r="AF6" s="22" t="s">
        <v>2288</v>
      </c>
      <c r="AG6" s="22" t="s">
        <v>2286</v>
      </c>
      <c r="AH6" s="22" t="s">
        <v>2288</v>
      </c>
      <c r="AI6" s="22" t="s">
        <v>2287</v>
      </c>
      <c r="AJ6" s="22" t="s">
        <v>2285</v>
      </c>
      <c r="AK6" s="22" t="s">
        <v>2286</v>
      </c>
      <c r="AL6" s="22" t="s">
        <v>2285</v>
      </c>
      <c r="AM6" s="22" t="s">
        <v>2286</v>
      </c>
      <c r="AN6" s="22" t="s">
        <v>2284</v>
      </c>
      <c r="AO6" s="22" t="s">
        <v>2287</v>
      </c>
      <c r="AP6" s="22" t="s">
        <v>2287</v>
      </c>
      <c r="AQ6" s="22" t="s">
        <v>2287</v>
      </c>
      <c r="AR6" s="22" t="s">
        <v>2287</v>
      </c>
      <c r="AS6" s="22" t="s">
        <v>2286</v>
      </c>
      <c r="AT6" s="22" t="s">
        <v>2287</v>
      </c>
      <c r="AU6" s="22" t="s">
        <v>2287</v>
      </c>
      <c r="AV6" s="22" t="s">
        <v>2286</v>
      </c>
      <c r="AW6" s="22" t="s">
        <v>2284</v>
      </c>
      <c r="AX6" s="22" t="s">
        <v>2287</v>
      </c>
      <c r="AY6" s="22" t="s">
        <v>2284</v>
      </c>
      <c r="AZ6" s="22" t="s">
        <v>2287</v>
      </c>
      <c r="BA6" s="22" t="s">
        <v>2287</v>
      </c>
      <c r="BB6" s="22" t="s">
        <v>2288</v>
      </c>
      <c r="BC6" s="22" t="s">
        <v>2286</v>
      </c>
      <c r="BD6" s="22" t="s">
        <v>2288</v>
      </c>
      <c r="BE6" s="22" t="s">
        <v>2284</v>
      </c>
      <c r="BF6" s="22" t="s">
        <v>2286</v>
      </c>
      <c r="BG6" s="22" t="s">
        <v>2284</v>
      </c>
      <c r="BH6" s="22" t="s">
        <v>2284</v>
      </c>
      <c r="BI6" s="22" t="s">
        <v>2287</v>
      </c>
      <c r="BJ6" s="22" t="s">
        <v>2284</v>
      </c>
      <c r="BK6" s="22" t="s">
        <v>2287</v>
      </c>
      <c r="BL6" s="22" t="s">
        <v>2288</v>
      </c>
      <c r="BM6" s="22" t="s">
        <v>2284</v>
      </c>
      <c r="BN6" s="22" t="s">
        <v>2284</v>
      </c>
      <c r="BO6" s="22" t="s">
        <v>2288</v>
      </c>
      <c r="BP6" s="22" t="s">
        <v>2287</v>
      </c>
      <c r="BQ6" s="22" t="s">
        <v>2288</v>
      </c>
      <c r="BR6" s="22" t="s">
        <v>2288</v>
      </c>
      <c r="BS6" s="22" t="s">
        <v>2285</v>
      </c>
      <c r="BT6" s="22" t="s">
        <v>2288</v>
      </c>
      <c r="BU6" s="22" t="s">
        <v>2284</v>
      </c>
      <c r="BV6" s="22" t="s">
        <v>2285</v>
      </c>
      <c r="BW6" s="22" t="s">
        <v>2285</v>
      </c>
      <c r="BX6" s="22" t="s">
        <v>2288</v>
      </c>
      <c r="BY6" s="22" t="s">
        <v>2287</v>
      </c>
      <c r="BZ6" s="22" t="s">
        <v>2284</v>
      </c>
      <c r="CA6" s="22" t="s">
        <v>2284</v>
      </c>
      <c r="CB6" s="22" t="s">
        <v>2287</v>
      </c>
      <c r="CC6" s="22" t="s">
        <v>2285</v>
      </c>
      <c r="CD6" s="22" t="s">
        <v>2285</v>
      </c>
      <c r="CE6" s="22" t="s">
        <v>2288</v>
      </c>
      <c r="CF6" s="22" t="s">
        <v>2286</v>
      </c>
      <c r="CG6" s="22" t="s">
        <v>2287</v>
      </c>
      <c r="CH6" s="22" t="s">
        <v>2288</v>
      </c>
      <c r="CI6" s="22" t="s">
        <v>2284</v>
      </c>
      <c r="CJ6" s="22" t="s">
        <v>2287</v>
      </c>
      <c r="CK6" s="22" t="s">
        <v>2285</v>
      </c>
      <c r="CL6" s="22" t="s">
        <v>2284</v>
      </c>
      <c r="CM6" s="22" t="s">
        <v>2286</v>
      </c>
      <c r="CN6" s="22" t="s">
        <v>2285</v>
      </c>
      <c r="CO6" s="22" t="s">
        <v>2287</v>
      </c>
      <c r="CP6" s="22" t="s">
        <v>2286</v>
      </c>
      <c r="CQ6" s="22" t="s">
        <v>2284</v>
      </c>
      <c r="CR6" s="22" t="s">
        <v>2287</v>
      </c>
      <c r="CS6" s="22" t="s">
        <v>2288</v>
      </c>
      <c r="CT6" s="22" t="s">
        <v>2286</v>
      </c>
      <c r="CU6" s="22" t="s">
        <v>2284</v>
      </c>
      <c r="CV6" s="22" t="s">
        <v>2284</v>
      </c>
      <c r="CW6" s="22" t="s">
        <v>2288</v>
      </c>
      <c r="CX6" s="22" t="s">
        <v>2285</v>
      </c>
      <c r="CY6" s="22" t="s">
        <v>2287</v>
      </c>
      <c r="CZ6" s="22" t="s">
        <v>2285</v>
      </c>
      <c r="DA6" s="22" t="s">
        <v>2288</v>
      </c>
      <c r="DB6" s="22" t="s">
        <v>2286</v>
      </c>
      <c r="DC6" s="22" t="s">
        <v>2287</v>
      </c>
      <c r="DD6" s="22" t="s">
        <v>2284</v>
      </c>
      <c r="DE6" s="22" t="s">
        <v>2286</v>
      </c>
      <c r="DF6" s="22" t="s">
        <v>2286</v>
      </c>
      <c r="DG6" s="22" t="s">
        <v>2287</v>
      </c>
      <c r="DH6" s="22" t="s">
        <v>2285</v>
      </c>
      <c r="DI6" s="22" t="s">
        <v>2287</v>
      </c>
      <c r="DJ6" s="22" t="s">
        <v>2284</v>
      </c>
      <c r="DK6" s="22" t="s">
        <v>2285</v>
      </c>
      <c r="DL6" s="22" t="s">
        <v>2286</v>
      </c>
      <c r="DM6" s="22" t="s">
        <v>2285</v>
      </c>
      <c r="DN6" s="22" t="s">
        <v>2288</v>
      </c>
      <c r="DO6" s="22" t="s">
        <v>2288</v>
      </c>
      <c r="DP6" s="22" t="s">
        <v>2287</v>
      </c>
      <c r="DQ6" s="22" t="s">
        <v>2286</v>
      </c>
    </row>
    <row r="7" spans="1:121" ht="37.950000000000003" customHeight="1" x14ac:dyDescent="0.3">
      <c r="A7" s="20" t="s">
        <v>2289</v>
      </c>
      <c r="B7" s="22" t="s">
        <v>2290</v>
      </c>
      <c r="C7" s="22" t="s">
        <v>2291</v>
      </c>
      <c r="D7" s="22" t="s">
        <v>2292</v>
      </c>
      <c r="E7" s="22" t="s">
        <v>2293</v>
      </c>
      <c r="F7" s="22" t="s">
        <v>2294</v>
      </c>
      <c r="G7" s="22" t="s">
        <v>2295</v>
      </c>
      <c r="H7" s="22" t="s">
        <v>2296</v>
      </c>
      <c r="I7" s="22" t="s">
        <v>2297</v>
      </c>
      <c r="J7" s="22" t="s">
        <v>2296</v>
      </c>
      <c r="K7" s="22" t="s">
        <v>2298</v>
      </c>
      <c r="L7" s="22" t="s">
        <v>2290</v>
      </c>
      <c r="M7" s="22" t="s">
        <v>2292</v>
      </c>
      <c r="N7" s="22" t="s">
        <v>2298</v>
      </c>
      <c r="O7" s="22" t="s">
        <v>2295</v>
      </c>
      <c r="P7" s="22" t="s">
        <v>2294</v>
      </c>
      <c r="Q7" s="22" t="s">
        <v>2299</v>
      </c>
      <c r="R7" s="22" t="s">
        <v>2296</v>
      </c>
      <c r="S7" s="22" t="s">
        <v>2292</v>
      </c>
      <c r="T7" s="22" t="s">
        <v>2300</v>
      </c>
      <c r="U7" s="22" t="s">
        <v>2291</v>
      </c>
      <c r="V7" s="22" t="s">
        <v>2293</v>
      </c>
      <c r="W7" s="22" t="s">
        <v>2294</v>
      </c>
      <c r="X7" s="22" t="s">
        <v>2291</v>
      </c>
      <c r="Y7" s="22" t="s">
        <v>2293</v>
      </c>
      <c r="Z7" s="22" t="s">
        <v>2293</v>
      </c>
      <c r="AA7" s="22" t="s">
        <v>2294</v>
      </c>
      <c r="AB7" s="22" t="s">
        <v>2295</v>
      </c>
      <c r="AC7" s="22" t="s">
        <v>2298</v>
      </c>
      <c r="AD7" s="22" t="s">
        <v>2299</v>
      </c>
      <c r="AE7" s="22" t="s">
        <v>2294</v>
      </c>
      <c r="AF7" s="22" t="s">
        <v>2295</v>
      </c>
      <c r="AG7" s="22" t="s">
        <v>2299</v>
      </c>
      <c r="AH7" s="22" t="s">
        <v>2295</v>
      </c>
      <c r="AI7" s="22" t="s">
        <v>2297</v>
      </c>
      <c r="AJ7" s="22" t="s">
        <v>2291</v>
      </c>
      <c r="AK7" s="22" t="s">
        <v>2298</v>
      </c>
      <c r="AL7" s="22" t="s">
        <v>2291</v>
      </c>
      <c r="AM7" s="22" t="s">
        <v>2298</v>
      </c>
      <c r="AN7" s="22" t="s">
        <v>2300</v>
      </c>
      <c r="AO7" s="22" t="s">
        <v>2297</v>
      </c>
      <c r="AP7" s="22" t="s">
        <v>2297</v>
      </c>
      <c r="AQ7" s="22" t="s">
        <v>2294</v>
      </c>
      <c r="AR7" s="22" t="s">
        <v>2294</v>
      </c>
      <c r="AS7" s="22" t="s">
        <v>2293</v>
      </c>
      <c r="AT7" s="22" t="s">
        <v>2297</v>
      </c>
      <c r="AU7" s="22" t="s">
        <v>2297</v>
      </c>
      <c r="AV7" s="22" t="s">
        <v>2298</v>
      </c>
      <c r="AW7" s="22" t="s">
        <v>2290</v>
      </c>
      <c r="AX7" s="22" t="s">
        <v>2294</v>
      </c>
      <c r="AY7" s="22" t="s">
        <v>2290</v>
      </c>
      <c r="AZ7" s="22" t="s">
        <v>2297</v>
      </c>
      <c r="BA7" s="22" t="s">
        <v>2297</v>
      </c>
      <c r="BB7" s="22" t="s">
        <v>2295</v>
      </c>
      <c r="BC7" s="22" t="s">
        <v>2298</v>
      </c>
      <c r="BD7" s="22" t="s">
        <v>2296</v>
      </c>
      <c r="BE7" s="22" t="s">
        <v>2290</v>
      </c>
      <c r="BF7" s="22" t="s">
        <v>2299</v>
      </c>
      <c r="BG7" s="22" t="s">
        <v>2300</v>
      </c>
      <c r="BH7" s="22" t="s">
        <v>2300</v>
      </c>
      <c r="BI7" s="22" t="s">
        <v>2297</v>
      </c>
      <c r="BJ7" s="22" t="s">
        <v>2300</v>
      </c>
      <c r="BK7" s="22" t="s">
        <v>2294</v>
      </c>
      <c r="BL7" s="22" t="s">
        <v>2296</v>
      </c>
      <c r="BM7" s="22" t="s">
        <v>2290</v>
      </c>
      <c r="BN7" s="22" t="s">
        <v>2290</v>
      </c>
      <c r="BO7" s="22" t="s">
        <v>2296</v>
      </c>
      <c r="BP7" s="22" t="s">
        <v>2297</v>
      </c>
      <c r="BQ7" s="22" t="s">
        <v>2296</v>
      </c>
      <c r="BR7" s="22" t="s">
        <v>2295</v>
      </c>
      <c r="BS7" s="22" t="s">
        <v>2291</v>
      </c>
      <c r="BT7" s="22" t="s">
        <v>2295</v>
      </c>
      <c r="BU7" s="22" t="s">
        <v>2290</v>
      </c>
      <c r="BV7" s="22" t="s">
        <v>2291</v>
      </c>
      <c r="BW7" s="22" t="s">
        <v>2291</v>
      </c>
      <c r="BX7" s="22" t="s">
        <v>2296</v>
      </c>
      <c r="BY7" s="22" t="s">
        <v>2297</v>
      </c>
      <c r="BZ7" s="22" t="s">
        <v>2300</v>
      </c>
      <c r="CA7" s="22" t="s">
        <v>2290</v>
      </c>
      <c r="CB7" s="22" t="s">
        <v>2294</v>
      </c>
      <c r="CC7" s="22" t="s">
        <v>2291</v>
      </c>
      <c r="CD7" s="22" t="s">
        <v>2291</v>
      </c>
      <c r="CE7" s="22" t="s">
        <v>2295</v>
      </c>
      <c r="CF7" s="22" t="s">
        <v>2293</v>
      </c>
      <c r="CG7" s="22" t="s">
        <v>2294</v>
      </c>
      <c r="CH7" s="22" t="s">
        <v>2296</v>
      </c>
      <c r="CI7" s="22" t="s">
        <v>2290</v>
      </c>
      <c r="CJ7" s="22" t="s">
        <v>2294</v>
      </c>
      <c r="CK7" s="22" t="s">
        <v>2291</v>
      </c>
      <c r="CL7" s="22" t="s">
        <v>2290</v>
      </c>
      <c r="CM7" s="22" t="s">
        <v>2298</v>
      </c>
      <c r="CN7" s="22" t="s">
        <v>2292</v>
      </c>
      <c r="CO7" s="22" t="s">
        <v>2297</v>
      </c>
      <c r="CP7" s="22" t="s">
        <v>2298</v>
      </c>
      <c r="CQ7" s="22" t="s">
        <v>2300</v>
      </c>
      <c r="CR7" s="22" t="s">
        <v>2297</v>
      </c>
      <c r="CS7" s="22" t="s">
        <v>2295</v>
      </c>
      <c r="CT7" s="22" t="s">
        <v>2299</v>
      </c>
      <c r="CU7" s="22" t="s">
        <v>2300</v>
      </c>
      <c r="CV7" s="22" t="s">
        <v>2290</v>
      </c>
      <c r="CW7" s="22" t="s">
        <v>2295</v>
      </c>
      <c r="CX7" s="22" t="s">
        <v>2291</v>
      </c>
      <c r="CY7" s="22" t="s">
        <v>2294</v>
      </c>
      <c r="CZ7" s="22" t="s">
        <v>2291</v>
      </c>
      <c r="DA7" s="22" t="s">
        <v>2296</v>
      </c>
      <c r="DB7" s="22" t="s">
        <v>2298</v>
      </c>
      <c r="DC7" s="22" t="s">
        <v>2294</v>
      </c>
      <c r="DD7" s="22" t="s">
        <v>2290</v>
      </c>
      <c r="DE7" s="22" t="s">
        <v>2298</v>
      </c>
      <c r="DF7" s="22" t="s">
        <v>2298</v>
      </c>
      <c r="DG7" s="22" t="s">
        <v>2297</v>
      </c>
      <c r="DH7" s="22" t="s">
        <v>2291</v>
      </c>
      <c r="DI7" s="22" t="s">
        <v>2297</v>
      </c>
      <c r="DJ7" s="22" t="s">
        <v>2290</v>
      </c>
      <c r="DK7" s="22" t="s">
        <v>2291</v>
      </c>
      <c r="DL7" s="22" t="s">
        <v>2298</v>
      </c>
      <c r="DM7" s="22" t="s">
        <v>2291</v>
      </c>
      <c r="DN7" s="22" t="s">
        <v>2296</v>
      </c>
      <c r="DO7" s="22" t="s">
        <v>2296</v>
      </c>
      <c r="DP7" s="22" t="s">
        <v>2294</v>
      </c>
      <c r="DQ7" s="22" t="s">
        <v>2298</v>
      </c>
    </row>
    <row r="8" spans="1:121" ht="24" customHeight="1" x14ac:dyDescent="0.3">
      <c r="A8" s="20" t="s">
        <v>3</v>
      </c>
      <c r="B8" s="22" t="s">
        <v>12</v>
      </c>
      <c r="C8" s="22" t="s">
        <v>16</v>
      </c>
      <c r="D8" s="22" t="s">
        <v>20</v>
      </c>
      <c r="E8" s="22" t="s">
        <v>12</v>
      </c>
      <c r="F8" s="22" t="s">
        <v>35</v>
      </c>
      <c r="G8" s="22" t="s">
        <v>31</v>
      </c>
      <c r="H8" s="22" t="s">
        <v>31</v>
      </c>
      <c r="I8" s="22" t="s">
        <v>12</v>
      </c>
      <c r="J8" s="22" t="s">
        <v>12</v>
      </c>
      <c r="K8" s="22" t="s">
        <v>16</v>
      </c>
      <c r="L8" s="22" t="s">
        <v>16</v>
      </c>
      <c r="M8" s="22" t="s">
        <v>35</v>
      </c>
      <c r="N8" s="22" t="s">
        <v>20</v>
      </c>
      <c r="O8" s="22" t="s">
        <v>20</v>
      </c>
      <c r="P8" s="22" t="s">
        <v>35</v>
      </c>
      <c r="Q8" s="22" t="s">
        <v>20</v>
      </c>
      <c r="R8" s="22" t="s">
        <v>20</v>
      </c>
      <c r="S8" s="22" t="s">
        <v>31</v>
      </c>
      <c r="T8" s="22" t="s">
        <v>35</v>
      </c>
      <c r="U8" s="22" t="s">
        <v>16</v>
      </c>
      <c r="V8" s="22" t="s">
        <v>16</v>
      </c>
      <c r="W8" s="22" t="s">
        <v>31</v>
      </c>
      <c r="X8" s="22" t="s">
        <v>12</v>
      </c>
      <c r="Y8" s="22" t="s">
        <v>12</v>
      </c>
      <c r="Z8" s="22" t="s">
        <v>35</v>
      </c>
      <c r="AA8" s="22" t="s">
        <v>20</v>
      </c>
      <c r="AB8" s="22" t="s">
        <v>35</v>
      </c>
      <c r="AC8" s="22" t="s">
        <v>20</v>
      </c>
      <c r="AD8" s="22" t="s">
        <v>12</v>
      </c>
      <c r="AE8" s="22" t="s">
        <v>20</v>
      </c>
      <c r="AF8" s="22" t="s">
        <v>35</v>
      </c>
      <c r="AG8" s="22" t="s">
        <v>31</v>
      </c>
      <c r="AH8" s="22" t="s">
        <v>31</v>
      </c>
      <c r="AI8" s="22" t="s">
        <v>31</v>
      </c>
      <c r="AJ8" s="22" t="s">
        <v>31</v>
      </c>
      <c r="AK8" s="22" t="s">
        <v>20</v>
      </c>
      <c r="AL8" s="22" t="s">
        <v>35</v>
      </c>
      <c r="AM8" s="22" t="s">
        <v>16</v>
      </c>
      <c r="AN8" s="22" t="s">
        <v>35</v>
      </c>
      <c r="AO8" s="22" t="s">
        <v>20</v>
      </c>
      <c r="AP8" s="22" t="s">
        <v>31</v>
      </c>
      <c r="AQ8" s="22" t="s">
        <v>35</v>
      </c>
      <c r="AR8" s="22" t="s">
        <v>35</v>
      </c>
      <c r="AS8" s="22" t="s">
        <v>16</v>
      </c>
      <c r="AT8" s="22" t="s">
        <v>12</v>
      </c>
      <c r="AU8" s="22" t="s">
        <v>35</v>
      </c>
      <c r="AV8" s="22" t="s">
        <v>12</v>
      </c>
      <c r="AW8" s="22" t="s">
        <v>31</v>
      </c>
      <c r="AX8" s="22" t="s">
        <v>31</v>
      </c>
      <c r="AY8" s="22" t="s">
        <v>35</v>
      </c>
      <c r="AZ8" s="22" t="s">
        <v>12</v>
      </c>
      <c r="BA8" s="22" t="s">
        <v>31</v>
      </c>
      <c r="BB8" s="22" t="s">
        <v>31</v>
      </c>
      <c r="BC8" s="22" t="s">
        <v>12</v>
      </c>
      <c r="BD8" s="22" t="s">
        <v>16</v>
      </c>
      <c r="BE8" s="22" t="s">
        <v>16</v>
      </c>
      <c r="BF8" s="22" t="s">
        <v>20</v>
      </c>
      <c r="BG8" s="22" t="s">
        <v>16</v>
      </c>
      <c r="BH8" s="22" t="s">
        <v>31</v>
      </c>
      <c r="BI8" s="22" t="s">
        <v>31</v>
      </c>
      <c r="BJ8" s="22" t="s">
        <v>35</v>
      </c>
      <c r="BK8" s="22" t="s">
        <v>12</v>
      </c>
      <c r="BL8" s="22" t="s">
        <v>12</v>
      </c>
      <c r="BM8" s="22" t="s">
        <v>20</v>
      </c>
      <c r="BN8" s="22" t="s">
        <v>31</v>
      </c>
      <c r="BO8" s="22" t="s">
        <v>35</v>
      </c>
      <c r="BP8" s="22" t="s">
        <v>16</v>
      </c>
      <c r="BQ8" s="22" t="s">
        <v>12</v>
      </c>
      <c r="BR8" s="22" t="s">
        <v>20</v>
      </c>
      <c r="BS8" s="22" t="s">
        <v>20</v>
      </c>
      <c r="BT8" s="22" t="s">
        <v>16</v>
      </c>
      <c r="BU8" s="22" t="s">
        <v>31</v>
      </c>
      <c r="BV8" s="22" t="s">
        <v>16</v>
      </c>
      <c r="BW8" s="22" t="s">
        <v>16</v>
      </c>
      <c r="BX8" s="22" t="s">
        <v>35</v>
      </c>
      <c r="BY8" s="22" t="s">
        <v>31</v>
      </c>
      <c r="BZ8" s="22" t="s">
        <v>31</v>
      </c>
      <c r="CA8" s="22" t="s">
        <v>31</v>
      </c>
      <c r="CB8" s="22" t="s">
        <v>31</v>
      </c>
      <c r="CC8" s="22" t="s">
        <v>20</v>
      </c>
      <c r="CD8" s="22" t="s">
        <v>12</v>
      </c>
      <c r="CE8" s="22" t="s">
        <v>31</v>
      </c>
      <c r="CF8" s="22" t="s">
        <v>12</v>
      </c>
      <c r="CG8" s="22" t="s">
        <v>31</v>
      </c>
      <c r="CH8" s="22" t="s">
        <v>20</v>
      </c>
      <c r="CI8" s="22" t="s">
        <v>12</v>
      </c>
      <c r="CJ8" s="22" t="s">
        <v>20</v>
      </c>
      <c r="CK8" s="22" t="s">
        <v>35</v>
      </c>
      <c r="CL8" s="22" t="s">
        <v>16</v>
      </c>
      <c r="CM8" s="22" t="s">
        <v>31</v>
      </c>
      <c r="CN8" s="22" t="s">
        <v>35</v>
      </c>
      <c r="CO8" s="22" t="s">
        <v>16</v>
      </c>
      <c r="CP8" s="22" t="s">
        <v>20</v>
      </c>
      <c r="CQ8" s="22" t="s">
        <v>20</v>
      </c>
      <c r="CR8" s="22" t="s">
        <v>12</v>
      </c>
      <c r="CS8" s="22" t="s">
        <v>12</v>
      </c>
      <c r="CT8" s="22" t="s">
        <v>16</v>
      </c>
      <c r="CU8" s="22" t="s">
        <v>20</v>
      </c>
      <c r="CV8" s="22" t="s">
        <v>16</v>
      </c>
      <c r="CW8" s="22" t="s">
        <v>12</v>
      </c>
      <c r="CX8" s="22" t="s">
        <v>35</v>
      </c>
      <c r="CY8" s="22" t="s">
        <v>35</v>
      </c>
      <c r="CZ8" s="22" t="s">
        <v>16</v>
      </c>
      <c r="DA8" s="22" t="s">
        <v>20</v>
      </c>
      <c r="DB8" s="22" t="s">
        <v>35</v>
      </c>
      <c r="DC8" s="22" t="s">
        <v>20</v>
      </c>
      <c r="DD8" s="22" t="s">
        <v>20</v>
      </c>
      <c r="DE8" s="22" t="s">
        <v>12</v>
      </c>
      <c r="DF8" s="22" t="s">
        <v>20</v>
      </c>
      <c r="DG8" s="22" t="s">
        <v>12</v>
      </c>
      <c r="DH8" s="22" t="s">
        <v>12</v>
      </c>
      <c r="DI8" s="22" t="s">
        <v>35</v>
      </c>
      <c r="DJ8" s="22" t="s">
        <v>35</v>
      </c>
      <c r="DK8" s="22" t="s">
        <v>16</v>
      </c>
      <c r="DL8" s="22" t="s">
        <v>20</v>
      </c>
      <c r="DM8" s="22" t="s">
        <v>16</v>
      </c>
      <c r="DN8" s="22" t="s">
        <v>31</v>
      </c>
      <c r="DO8" s="22" t="s">
        <v>16</v>
      </c>
      <c r="DP8" s="22" t="s">
        <v>20</v>
      </c>
      <c r="DQ8" s="22" t="s">
        <v>31</v>
      </c>
    </row>
    <row r="9" spans="1:121" ht="24" customHeight="1" x14ac:dyDescent="0.3">
      <c r="A9" s="20" t="s">
        <v>2301</v>
      </c>
      <c r="B9" s="23">
        <v>42125</v>
      </c>
      <c r="C9" s="23">
        <v>42186</v>
      </c>
      <c r="D9" s="23">
        <v>43891</v>
      </c>
      <c r="E9" s="23">
        <v>45413</v>
      </c>
      <c r="F9" s="23">
        <v>42125</v>
      </c>
      <c r="G9" s="23">
        <v>42675</v>
      </c>
      <c r="H9" s="23">
        <v>42614</v>
      </c>
      <c r="I9" s="23">
        <v>42217</v>
      </c>
      <c r="J9" s="23">
        <v>42370</v>
      </c>
      <c r="K9" s="23">
        <v>42767</v>
      </c>
      <c r="L9" s="23">
        <v>45017</v>
      </c>
      <c r="M9" s="23">
        <v>43891</v>
      </c>
      <c r="N9" s="23">
        <v>42339</v>
      </c>
      <c r="O9" s="23">
        <v>44348</v>
      </c>
      <c r="P9" s="23">
        <v>43405</v>
      </c>
      <c r="Q9" s="23">
        <v>42064</v>
      </c>
      <c r="R9" s="23">
        <v>44044</v>
      </c>
      <c r="S9" s="23">
        <v>44197</v>
      </c>
      <c r="T9" s="23">
        <v>43739</v>
      </c>
      <c r="U9" s="23">
        <v>43586</v>
      </c>
      <c r="V9" s="23">
        <v>45901</v>
      </c>
      <c r="W9" s="23">
        <v>41791</v>
      </c>
      <c r="X9" s="23">
        <v>43282</v>
      </c>
      <c r="Y9" s="23">
        <v>42005</v>
      </c>
      <c r="Z9" s="23">
        <v>43466</v>
      </c>
      <c r="AA9" s="23">
        <v>43891</v>
      </c>
      <c r="AB9" s="23">
        <v>43770</v>
      </c>
      <c r="AC9" s="23">
        <v>42430</v>
      </c>
      <c r="AD9" s="23">
        <v>45078</v>
      </c>
      <c r="AE9" s="23">
        <v>42767</v>
      </c>
      <c r="AF9" s="23">
        <v>43800</v>
      </c>
      <c r="AG9" s="23">
        <v>45108</v>
      </c>
      <c r="AH9" s="23">
        <v>43132</v>
      </c>
      <c r="AI9" s="23">
        <v>41791</v>
      </c>
      <c r="AJ9" s="23">
        <v>42705</v>
      </c>
      <c r="AK9" s="23">
        <v>43009</v>
      </c>
      <c r="AL9" s="23">
        <v>43497</v>
      </c>
      <c r="AM9" s="23">
        <v>43435</v>
      </c>
      <c r="AN9" s="23">
        <v>45839</v>
      </c>
      <c r="AO9" s="23">
        <v>44682</v>
      </c>
      <c r="AP9" s="23">
        <v>45597</v>
      </c>
      <c r="AQ9" s="23">
        <v>44440</v>
      </c>
      <c r="AR9" s="23">
        <v>44013</v>
      </c>
      <c r="AS9" s="23">
        <v>44105</v>
      </c>
      <c r="AT9" s="23">
        <v>44440</v>
      </c>
      <c r="AU9" s="23">
        <v>44317</v>
      </c>
      <c r="AV9" s="23">
        <v>43952</v>
      </c>
      <c r="AW9" s="23">
        <v>42552</v>
      </c>
      <c r="AX9" s="23">
        <v>45627</v>
      </c>
      <c r="AY9" s="23">
        <v>45839</v>
      </c>
      <c r="AZ9" s="23">
        <v>42614</v>
      </c>
      <c r="BA9" s="23">
        <v>46327</v>
      </c>
      <c r="BB9" s="23">
        <v>43617</v>
      </c>
      <c r="BC9" s="23">
        <v>42095</v>
      </c>
      <c r="BD9" s="23">
        <v>42705</v>
      </c>
      <c r="BE9" s="23">
        <v>44774</v>
      </c>
      <c r="BF9" s="23">
        <v>41821</v>
      </c>
      <c r="BG9" s="23">
        <v>44805</v>
      </c>
      <c r="BH9" s="23">
        <v>45139</v>
      </c>
      <c r="BI9" s="23">
        <v>44013</v>
      </c>
      <c r="BJ9" s="23">
        <v>43739</v>
      </c>
      <c r="BK9" s="23">
        <v>43009</v>
      </c>
      <c r="BL9" s="23">
        <v>42979</v>
      </c>
      <c r="BM9" s="23">
        <v>45962</v>
      </c>
      <c r="BN9" s="23">
        <v>44713</v>
      </c>
      <c r="BO9" s="23">
        <v>46174</v>
      </c>
      <c r="BP9" s="23">
        <v>41699</v>
      </c>
      <c r="BQ9" s="23">
        <v>46204</v>
      </c>
      <c r="BR9" s="23">
        <v>42125</v>
      </c>
      <c r="BS9" s="23">
        <v>45597</v>
      </c>
      <c r="BT9" s="23">
        <v>43221</v>
      </c>
      <c r="BU9" s="23">
        <v>42583</v>
      </c>
      <c r="BV9" s="23">
        <v>45200</v>
      </c>
      <c r="BW9" s="23">
        <v>44501</v>
      </c>
      <c r="BX9" s="23">
        <v>41821</v>
      </c>
      <c r="BY9" s="23">
        <v>42278</v>
      </c>
      <c r="BZ9" s="23">
        <v>44256</v>
      </c>
      <c r="CA9" s="23">
        <v>42064</v>
      </c>
      <c r="CB9" s="23">
        <v>43191</v>
      </c>
      <c r="CC9" s="23">
        <v>42795</v>
      </c>
      <c r="CD9" s="23">
        <v>43556</v>
      </c>
      <c r="CE9" s="23">
        <v>41760</v>
      </c>
      <c r="CF9" s="23">
        <v>43132</v>
      </c>
      <c r="CG9" s="23">
        <v>42767</v>
      </c>
      <c r="CH9" s="23">
        <v>42186</v>
      </c>
      <c r="CI9" s="23">
        <v>42064</v>
      </c>
      <c r="CJ9" s="23">
        <v>44562</v>
      </c>
      <c r="CK9" s="23">
        <v>45717</v>
      </c>
      <c r="CL9" s="23">
        <v>43070</v>
      </c>
      <c r="CM9" s="23">
        <v>45261</v>
      </c>
      <c r="CN9" s="23">
        <v>41640</v>
      </c>
      <c r="CO9" s="23">
        <v>42095</v>
      </c>
      <c r="CP9" s="23">
        <v>42156</v>
      </c>
      <c r="CQ9" s="23">
        <v>45870</v>
      </c>
      <c r="CR9" s="23">
        <v>44562</v>
      </c>
      <c r="CS9" s="23">
        <v>46054</v>
      </c>
      <c r="CT9" s="23">
        <v>44531</v>
      </c>
      <c r="CU9" s="23">
        <v>42614</v>
      </c>
      <c r="CV9" s="23">
        <v>44562</v>
      </c>
      <c r="CW9" s="23">
        <v>43252</v>
      </c>
      <c r="CX9" s="23">
        <v>41760</v>
      </c>
      <c r="CY9" s="23">
        <v>44774</v>
      </c>
      <c r="CZ9" s="23">
        <v>42948</v>
      </c>
      <c r="DA9" s="23">
        <v>42339</v>
      </c>
      <c r="DB9" s="23">
        <v>43525</v>
      </c>
      <c r="DC9" s="23">
        <v>42430</v>
      </c>
      <c r="DD9" s="23">
        <v>43556</v>
      </c>
      <c r="DE9" s="23">
        <v>44197</v>
      </c>
      <c r="DF9" s="23">
        <v>44470</v>
      </c>
      <c r="DG9" s="23">
        <v>42430</v>
      </c>
      <c r="DH9" s="23">
        <v>44805</v>
      </c>
      <c r="DI9" s="23">
        <v>44348</v>
      </c>
      <c r="DJ9" s="23">
        <v>42614</v>
      </c>
      <c r="DK9" s="23">
        <v>46296</v>
      </c>
      <c r="DL9" s="23">
        <v>45413</v>
      </c>
      <c r="DM9" s="23">
        <v>46266</v>
      </c>
      <c r="DN9" s="23">
        <v>44228</v>
      </c>
      <c r="DO9" s="23">
        <v>43160</v>
      </c>
      <c r="DP9" s="23">
        <v>43983</v>
      </c>
      <c r="DQ9" s="23">
        <v>42095</v>
      </c>
    </row>
    <row r="10" spans="1:121" ht="24" customHeight="1" x14ac:dyDescent="0.3">
      <c r="A10" s="20" t="s">
        <v>2302</v>
      </c>
      <c r="B10" s="22">
        <v>37</v>
      </c>
      <c r="C10" s="22">
        <v>35</v>
      </c>
      <c r="D10" s="22">
        <v>32</v>
      </c>
      <c r="E10" s="22">
        <v>35</v>
      </c>
      <c r="F10" s="22">
        <v>32</v>
      </c>
      <c r="G10" s="22">
        <v>37</v>
      </c>
      <c r="H10" s="22">
        <v>35</v>
      </c>
      <c r="I10" s="22">
        <v>35</v>
      </c>
      <c r="J10" s="22">
        <v>30</v>
      </c>
      <c r="K10" s="22">
        <v>30</v>
      </c>
      <c r="L10" s="22">
        <v>30</v>
      </c>
      <c r="M10" s="22">
        <v>30</v>
      </c>
      <c r="N10" s="22">
        <v>35</v>
      </c>
      <c r="O10" s="22">
        <v>37</v>
      </c>
      <c r="P10" s="22">
        <v>37</v>
      </c>
      <c r="Q10" s="22">
        <v>30</v>
      </c>
      <c r="R10" s="22">
        <v>30</v>
      </c>
      <c r="S10" s="22">
        <v>32</v>
      </c>
      <c r="T10" s="22">
        <v>37</v>
      </c>
      <c r="U10" s="22">
        <v>32</v>
      </c>
      <c r="V10" s="22">
        <v>30</v>
      </c>
      <c r="W10" s="22">
        <v>30</v>
      </c>
      <c r="X10" s="22">
        <v>37</v>
      </c>
      <c r="Y10" s="22">
        <v>32</v>
      </c>
      <c r="Z10" s="22">
        <v>32</v>
      </c>
      <c r="AA10" s="22">
        <v>37</v>
      </c>
      <c r="AB10" s="22">
        <v>30</v>
      </c>
      <c r="AC10" s="22">
        <v>37</v>
      </c>
      <c r="AD10" s="22">
        <v>35</v>
      </c>
      <c r="AE10" s="22">
        <v>32</v>
      </c>
      <c r="AF10" s="22">
        <v>32</v>
      </c>
      <c r="AG10" s="22">
        <v>32</v>
      </c>
      <c r="AH10" s="22">
        <v>37</v>
      </c>
      <c r="AI10" s="22">
        <v>30</v>
      </c>
      <c r="AJ10" s="22">
        <v>30</v>
      </c>
      <c r="AK10" s="22">
        <v>37</v>
      </c>
      <c r="AL10" s="22">
        <v>32</v>
      </c>
      <c r="AM10" s="22">
        <v>35</v>
      </c>
      <c r="AN10" s="22">
        <v>37</v>
      </c>
      <c r="AO10" s="22">
        <v>32</v>
      </c>
      <c r="AP10" s="22">
        <v>32</v>
      </c>
      <c r="AQ10" s="22">
        <v>35</v>
      </c>
      <c r="AR10" s="22">
        <v>30</v>
      </c>
      <c r="AS10" s="22">
        <v>30</v>
      </c>
      <c r="AT10" s="22">
        <v>30</v>
      </c>
      <c r="AU10" s="22">
        <v>35</v>
      </c>
      <c r="AV10" s="22">
        <v>32</v>
      </c>
      <c r="AW10" s="22">
        <v>35</v>
      </c>
      <c r="AX10" s="22">
        <v>35</v>
      </c>
      <c r="AY10" s="22">
        <v>32</v>
      </c>
      <c r="AZ10" s="22">
        <v>30</v>
      </c>
      <c r="BA10" s="22">
        <v>30</v>
      </c>
      <c r="BB10" s="22">
        <v>30</v>
      </c>
      <c r="BC10" s="22">
        <v>35</v>
      </c>
      <c r="BD10" s="22">
        <v>32</v>
      </c>
      <c r="BE10" s="22">
        <v>37</v>
      </c>
      <c r="BF10" s="22">
        <v>30</v>
      </c>
      <c r="BG10" s="22">
        <v>37</v>
      </c>
      <c r="BH10" s="22">
        <v>37</v>
      </c>
      <c r="BI10" s="22">
        <v>37</v>
      </c>
      <c r="BJ10" s="22">
        <v>32</v>
      </c>
      <c r="BK10" s="22">
        <v>30</v>
      </c>
      <c r="BL10" s="22">
        <v>37</v>
      </c>
      <c r="BM10" s="22">
        <v>30</v>
      </c>
      <c r="BN10" s="22">
        <v>30</v>
      </c>
      <c r="BO10" s="22">
        <v>32</v>
      </c>
      <c r="BP10" s="22">
        <v>35</v>
      </c>
      <c r="BQ10" s="22">
        <v>32</v>
      </c>
      <c r="BR10" s="22">
        <v>32</v>
      </c>
      <c r="BS10" s="22">
        <v>35</v>
      </c>
      <c r="BT10" s="22">
        <v>30</v>
      </c>
      <c r="BU10" s="22">
        <v>37</v>
      </c>
      <c r="BV10" s="22">
        <v>35</v>
      </c>
      <c r="BW10" s="22">
        <v>30</v>
      </c>
      <c r="BX10" s="22">
        <v>35</v>
      </c>
      <c r="BY10" s="22">
        <v>37</v>
      </c>
      <c r="BZ10" s="22">
        <v>37</v>
      </c>
      <c r="CA10" s="22">
        <v>37</v>
      </c>
      <c r="CB10" s="22">
        <v>30</v>
      </c>
      <c r="CC10" s="22">
        <v>35</v>
      </c>
      <c r="CD10" s="22">
        <v>35</v>
      </c>
      <c r="CE10" s="22">
        <v>37</v>
      </c>
      <c r="CF10" s="22">
        <v>32</v>
      </c>
      <c r="CG10" s="22">
        <v>35</v>
      </c>
      <c r="CH10" s="22">
        <v>30</v>
      </c>
      <c r="CI10" s="22">
        <v>37</v>
      </c>
      <c r="CJ10" s="22">
        <v>37</v>
      </c>
      <c r="CK10" s="22">
        <v>35</v>
      </c>
      <c r="CL10" s="22">
        <v>32</v>
      </c>
      <c r="CM10" s="22">
        <v>35</v>
      </c>
      <c r="CN10" s="22">
        <v>30</v>
      </c>
      <c r="CO10" s="22">
        <v>37</v>
      </c>
      <c r="CP10" s="22">
        <v>37</v>
      </c>
      <c r="CQ10" s="22">
        <v>35</v>
      </c>
      <c r="CR10" s="22">
        <v>30</v>
      </c>
      <c r="CS10" s="22">
        <v>30</v>
      </c>
      <c r="CT10" s="22">
        <v>30</v>
      </c>
      <c r="CU10" s="22">
        <v>35</v>
      </c>
      <c r="CV10" s="22">
        <v>37</v>
      </c>
      <c r="CW10" s="22">
        <v>30</v>
      </c>
      <c r="CX10" s="22">
        <v>37</v>
      </c>
      <c r="CY10" s="22">
        <v>30</v>
      </c>
      <c r="CZ10" s="22">
        <v>35</v>
      </c>
      <c r="DA10" s="22">
        <v>35</v>
      </c>
      <c r="DB10" s="22">
        <v>37</v>
      </c>
      <c r="DC10" s="22">
        <v>30</v>
      </c>
      <c r="DD10" s="22">
        <v>37</v>
      </c>
      <c r="DE10" s="22">
        <v>30</v>
      </c>
      <c r="DF10" s="22">
        <v>30</v>
      </c>
      <c r="DG10" s="22">
        <v>30</v>
      </c>
      <c r="DH10" s="22">
        <v>35</v>
      </c>
      <c r="DI10" s="22">
        <v>32</v>
      </c>
      <c r="DJ10" s="22">
        <v>35</v>
      </c>
      <c r="DK10" s="22">
        <v>35</v>
      </c>
      <c r="DL10" s="22">
        <v>35</v>
      </c>
      <c r="DM10" s="22">
        <v>35</v>
      </c>
      <c r="DN10" s="22">
        <v>37</v>
      </c>
      <c r="DO10" s="22">
        <v>30</v>
      </c>
      <c r="DP10" s="22">
        <v>32</v>
      </c>
      <c r="DQ10" s="22">
        <v>30</v>
      </c>
    </row>
    <row r="11" spans="1:121" ht="24" customHeight="1" x14ac:dyDescent="0.3">
      <c r="A11" s="20" t="s">
        <v>2303</v>
      </c>
      <c r="B11" s="24">
        <v>48000</v>
      </c>
      <c r="C11" s="24">
        <v>44000</v>
      </c>
      <c r="D11" s="24">
        <v>32500</v>
      </c>
      <c r="E11" s="24">
        <v>33500</v>
      </c>
      <c r="F11" s="24">
        <v>43000</v>
      </c>
      <c r="G11" s="24">
        <v>30500</v>
      </c>
      <c r="H11" s="24">
        <v>47500</v>
      </c>
      <c r="I11" s="24">
        <v>40500</v>
      </c>
      <c r="J11" s="24">
        <v>28500</v>
      </c>
      <c r="K11" s="24">
        <v>49500</v>
      </c>
      <c r="L11" s="24">
        <v>43500</v>
      </c>
      <c r="M11" s="24">
        <v>42000</v>
      </c>
      <c r="N11" s="24">
        <v>35000</v>
      </c>
      <c r="O11" s="24">
        <v>42500</v>
      </c>
      <c r="P11" s="24">
        <v>46500</v>
      </c>
      <c r="Q11" s="24">
        <v>27500</v>
      </c>
      <c r="R11" s="24">
        <v>31500</v>
      </c>
      <c r="S11" s="24">
        <v>40000</v>
      </c>
      <c r="T11" s="24">
        <v>29500</v>
      </c>
      <c r="U11" s="24">
        <v>28000</v>
      </c>
      <c r="V11" s="24">
        <v>37000</v>
      </c>
      <c r="W11" s="24">
        <v>28000</v>
      </c>
      <c r="X11" s="24">
        <v>46500</v>
      </c>
      <c r="Y11" s="24">
        <v>39000</v>
      </c>
      <c r="Z11" s="24">
        <v>29500</v>
      </c>
      <c r="AA11" s="24">
        <v>30500</v>
      </c>
      <c r="AB11" s="24">
        <v>47500</v>
      </c>
      <c r="AC11" s="24">
        <v>40000</v>
      </c>
      <c r="AD11" s="24">
        <v>32000</v>
      </c>
      <c r="AE11" s="24">
        <v>46500</v>
      </c>
      <c r="AF11" s="24">
        <v>36500</v>
      </c>
      <c r="AG11" s="24">
        <v>31000</v>
      </c>
      <c r="AH11" s="24">
        <v>50500</v>
      </c>
      <c r="AI11" s="24">
        <v>28500</v>
      </c>
      <c r="AJ11" s="24">
        <v>28500</v>
      </c>
      <c r="AK11" s="24">
        <v>39500</v>
      </c>
      <c r="AL11" s="24">
        <v>28000</v>
      </c>
      <c r="AM11" s="24">
        <v>33000</v>
      </c>
      <c r="AN11" s="24">
        <v>40000</v>
      </c>
      <c r="AO11" s="24">
        <v>37500</v>
      </c>
      <c r="AP11" s="24">
        <v>49000</v>
      </c>
      <c r="AQ11" s="24">
        <v>29500</v>
      </c>
      <c r="AR11" s="24">
        <v>27500</v>
      </c>
      <c r="AS11" s="24">
        <v>32500</v>
      </c>
      <c r="AT11" s="24">
        <v>33000</v>
      </c>
      <c r="AU11" s="24">
        <v>49500</v>
      </c>
      <c r="AV11" s="24">
        <v>33000</v>
      </c>
      <c r="AW11" s="24">
        <v>31500</v>
      </c>
      <c r="AX11" s="24">
        <v>42500</v>
      </c>
      <c r="AY11" s="24">
        <v>46500</v>
      </c>
      <c r="AZ11" s="24">
        <v>30000</v>
      </c>
      <c r="BA11" s="24">
        <v>49000</v>
      </c>
      <c r="BB11" s="24">
        <v>42500</v>
      </c>
      <c r="BC11" s="24">
        <v>38500</v>
      </c>
      <c r="BD11" s="24">
        <v>43000</v>
      </c>
      <c r="BE11" s="24">
        <v>35000</v>
      </c>
      <c r="BF11" s="24">
        <v>31000</v>
      </c>
      <c r="BG11" s="24">
        <v>45000</v>
      </c>
      <c r="BH11" s="24">
        <v>41000</v>
      </c>
      <c r="BI11" s="24">
        <v>34500</v>
      </c>
      <c r="BJ11" s="24">
        <v>39000</v>
      </c>
      <c r="BK11" s="24">
        <v>37500</v>
      </c>
      <c r="BL11" s="24">
        <v>31000</v>
      </c>
      <c r="BM11" s="24">
        <v>46500</v>
      </c>
      <c r="BN11" s="24">
        <v>40000</v>
      </c>
      <c r="BO11" s="24">
        <v>37500</v>
      </c>
      <c r="BP11" s="24">
        <v>38000</v>
      </c>
      <c r="BQ11" s="24">
        <v>50000</v>
      </c>
      <c r="BR11" s="24">
        <v>27000</v>
      </c>
      <c r="BS11" s="24">
        <v>27500</v>
      </c>
      <c r="BT11" s="24">
        <v>39500</v>
      </c>
      <c r="BU11" s="24">
        <v>45000</v>
      </c>
      <c r="BV11" s="24">
        <v>42000</v>
      </c>
      <c r="BW11" s="24">
        <v>27000</v>
      </c>
      <c r="BX11" s="24">
        <v>31500</v>
      </c>
      <c r="BY11" s="24">
        <v>30000</v>
      </c>
      <c r="BZ11" s="24">
        <v>44500</v>
      </c>
      <c r="CA11" s="24">
        <v>45500</v>
      </c>
      <c r="CB11" s="24">
        <v>47000</v>
      </c>
      <c r="CC11" s="24">
        <v>42500</v>
      </c>
      <c r="CD11" s="24">
        <v>45500</v>
      </c>
      <c r="CE11" s="24">
        <v>28500</v>
      </c>
      <c r="CF11" s="24">
        <v>28500</v>
      </c>
      <c r="CG11" s="24">
        <v>47500</v>
      </c>
      <c r="CH11" s="24">
        <v>40500</v>
      </c>
      <c r="CI11" s="24">
        <v>31000</v>
      </c>
      <c r="CJ11" s="24">
        <v>33500</v>
      </c>
      <c r="CK11" s="24">
        <v>51000</v>
      </c>
      <c r="CL11" s="24">
        <v>37500</v>
      </c>
      <c r="CM11" s="24">
        <v>49000</v>
      </c>
      <c r="CN11" s="24">
        <v>35000</v>
      </c>
      <c r="CO11" s="24">
        <v>40000</v>
      </c>
      <c r="CP11" s="24">
        <v>43500</v>
      </c>
      <c r="CQ11" s="24">
        <v>51500</v>
      </c>
      <c r="CR11" s="24">
        <v>29500</v>
      </c>
      <c r="CS11" s="24">
        <v>41500</v>
      </c>
      <c r="CT11" s="24">
        <v>37500</v>
      </c>
      <c r="CU11" s="24">
        <v>35500</v>
      </c>
      <c r="CV11" s="24">
        <v>47000</v>
      </c>
      <c r="CW11" s="24">
        <v>35000</v>
      </c>
      <c r="CX11" s="24">
        <v>32000</v>
      </c>
      <c r="CY11" s="24">
        <v>47000</v>
      </c>
      <c r="CZ11" s="24">
        <v>31500</v>
      </c>
      <c r="DA11" s="24">
        <v>35500</v>
      </c>
      <c r="DB11" s="24">
        <v>28500</v>
      </c>
      <c r="DC11" s="24">
        <v>50500</v>
      </c>
      <c r="DD11" s="24">
        <v>36000</v>
      </c>
      <c r="DE11" s="24">
        <v>39500</v>
      </c>
      <c r="DF11" s="24">
        <v>48000</v>
      </c>
      <c r="DG11" s="24">
        <v>33500</v>
      </c>
      <c r="DH11" s="24">
        <v>36500</v>
      </c>
      <c r="DI11" s="24">
        <v>35000</v>
      </c>
      <c r="DJ11" s="24">
        <v>47500</v>
      </c>
      <c r="DK11" s="24">
        <v>51500</v>
      </c>
      <c r="DL11" s="24">
        <v>32000</v>
      </c>
      <c r="DM11" s="24">
        <v>43500</v>
      </c>
      <c r="DN11" s="24">
        <v>44500</v>
      </c>
      <c r="DO11" s="24">
        <v>50000</v>
      </c>
      <c r="DP11" s="24">
        <v>35500</v>
      </c>
      <c r="DQ11" s="24">
        <v>30000</v>
      </c>
    </row>
    <row r="12" spans="1:121" ht="24" customHeight="1" x14ac:dyDescent="0.3">
      <c r="A12" s="20" t="s">
        <v>740</v>
      </c>
      <c r="B12" s="22" t="s">
        <v>745</v>
      </c>
      <c r="C12" s="22" t="s">
        <v>745</v>
      </c>
      <c r="D12" s="22" t="s">
        <v>745</v>
      </c>
      <c r="E12" s="22" t="s">
        <v>745</v>
      </c>
      <c r="F12" s="22" t="s">
        <v>745</v>
      </c>
      <c r="G12" s="22" t="s">
        <v>745</v>
      </c>
      <c r="H12" s="22" t="s">
        <v>745</v>
      </c>
      <c r="I12" s="22" t="s">
        <v>745</v>
      </c>
      <c r="J12" s="22" t="s">
        <v>745</v>
      </c>
      <c r="K12" s="22" t="s">
        <v>745</v>
      </c>
      <c r="L12" s="22" t="s">
        <v>745</v>
      </c>
      <c r="M12" s="22" t="s">
        <v>745</v>
      </c>
      <c r="N12" s="22" t="s">
        <v>745</v>
      </c>
      <c r="O12" s="22" t="s">
        <v>745</v>
      </c>
      <c r="P12" s="22" t="s">
        <v>745</v>
      </c>
      <c r="Q12" s="22" t="s">
        <v>745</v>
      </c>
      <c r="R12" s="22" t="s">
        <v>745</v>
      </c>
      <c r="S12" s="22" t="s">
        <v>745</v>
      </c>
      <c r="T12" s="22" t="s">
        <v>745</v>
      </c>
      <c r="U12" s="22" t="s">
        <v>745</v>
      </c>
      <c r="V12" s="22" t="s">
        <v>745</v>
      </c>
      <c r="W12" s="22" t="s">
        <v>745</v>
      </c>
      <c r="X12" s="22" t="s">
        <v>745</v>
      </c>
      <c r="Y12" s="22" t="s">
        <v>745</v>
      </c>
      <c r="Z12" s="22" t="s">
        <v>745</v>
      </c>
      <c r="AA12" s="22" t="s">
        <v>745</v>
      </c>
      <c r="AB12" s="22" t="s">
        <v>745</v>
      </c>
      <c r="AC12" s="22" t="s">
        <v>745</v>
      </c>
      <c r="AD12" s="22" t="s">
        <v>745</v>
      </c>
      <c r="AE12" s="22" t="s">
        <v>745</v>
      </c>
      <c r="AF12" s="22" t="s">
        <v>745</v>
      </c>
      <c r="AG12" s="22" t="s">
        <v>745</v>
      </c>
      <c r="AH12" s="22" t="s">
        <v>745</v>
      </c>
      <c r="AI12" s="22" t="s">
        <v>745</v>
      </c>
      <c r="AJ12" s="22" t="s">
        <v>745</v>
      </c>
      <c r="AK12" s="22" t="s">
        <v>745</v>
      </c>
      <c r="AL12" s="22" t="s">
        <v>745</v>
      </c>
      <c r="AM12" s="22" t="s">
        <v>745</v>
      </c>
      <c r="AN12" s="22" t="s">
        <v>745</v>
      </c>
      <c r="AO12" s="22" t="s">
        <v>745</v>
      </c>
      <c r="AP12" s="22" t="s">
        <v>745</v>
      </c>
      <c r="AQ12" s="22" t="s">
        <v>745</v>
      </c>
      <c r="AR12" s="22" t="s">
        <v>745</v>
      </c>
      <c r="AS12" s="22" t="s">
        <v>745</v>
      </c>
      <c r="AT12" s="22" t="s">
        <v>745</v>
      </c>
      <c r="AU12" s="22" t="s">
        <v>745</v>
      </c>
      <c r="AV12" s="22" t="s">
        <v>745</v>
      </c>
      <c r="AW12" s="22" t="s">
        <v>745</v>
      </c>
      <c r="AX12" s="22" t="s">
        <v>745</v>
      </c>
      <c r="AY12" s="22" t="s">
        <v>745</v>
      </c>
      <c r="AZ12" s="22" t="s">
        <v>745</v>
      </c>
      <c r="BA12" s="22" t="s">
        <v>745</v>
      </c>
      <c r="BB12" s="22" t="s">
        <v>745</v>
      </c>
      <c r="BC12" s="22" t="s">
        <v>745</v>
      </c>
      <c r="BD12" s="22" t="s">
        <v>745</v>
      </c>
      <c r="BE12" s="22" t="s">
        <v>745</v>
      </c>
      <c r="BF12" s="22" t="s">
        <v>745</v>
      </c>
      <c r="BG12" s="22" t="s">
        <v>745</v>
      </c>
      <c r="BH12" s="22" t="s">
        <v>745</v>
      </c>
      <c r="BI12" s="22" t="s">
        <v>745</v>
      </c>
      <c r="BJ12" s="22" t="s">
        <v>745</v>
      </c>
      <c r="BK12" s="22" t="s">
        <v>745</v>
      </c>
      <c r="BL12" s="22" t="s">
        <v>745</v>
      </c>
      <c r="BM12" s="22" t="s">
        <v>745</v>
      </c>
      <c r="BN12" s="22" t="s">
        <v>745</v>
      </c>
      <c r="BO12" s="22" t="s">
        <v>745</v>
      </c>
      <c r="BP12" s="22" t="s">
        <v>745</v>
      </c>
      <c r="BQ12" s="22" t="s">
        <v>745</v>
      </c>
      <c r="BR12" s="22" t="s">
        <v>745</v>
      </c>
      <c r="BS12" s="22" t="s">
        <v>745</v>
      </c>
      <c r="BT12" s="22" t="s">
        <v>745</v>
      </c>
      <c r="BU12" s="22" t="s">
        <v>745</v>
      </c>
      <c r="BV12" s="22" t="s">
        <v>745</v>
      </c>
      <c r="BW12" s="22" t="s">
        <v>745</v>
      </c>
      <c r="BX12" s="22" t="s">
        <v>745</v>
      </c>
      <c r="BY12" s="22" t="s">
        <v>745</v>
      </c>
      <c r="BZ12" s="22" t="s">
        <v>745</v>
      </c>
      <c r="CA12" s="22" t="s">
        <v>745</v>
      </c>
      <c r="CB12" s="22" t="s">
        <v>745</v>
      </c>
      <c r="CC12" s="22" t="s">
        <v>745</v>
      </c>
      <c r="CD12" s="22" t="s">
        <v>745</v>
      </c>
      <c r="CE12" s="22" t="s">
        <v>745</v>
      </c>
      <c r="CF12" s="22" t="s">
        <v>745</v>
      </c>
      <c r="CG12" s="22" t="s">
        <v>745</v>
      </c>
      <c r="CH12" s="22" t="s">
        <v>745</v>
      </c>
      <c r="CI12" s="22" t="s">
        <v>745</v>
      </c>
      <c r="CJ12" s="22" t="s">
        <v>745</v>
      </c>
      <c r="CK12" s="22" t="s">
        <v>745</v>
      </c>
      <c r="CL12" s="22" t="s">
        <v>745</v>
      </c>
      <c r="CM12" s="22" t="s">
        <v>745</v>
      </c>
      <c r="CN12" s="22" t="s">
        <v>745</v>
      </c>
      <c r="CO12" s="22" t="s">
        <v>745</v>
      </c>
      <c r="CP12" s="22" t="s">
        <v>745</v>
      </c>
      <c r="CQ12" s="22" t="s">
        <v>745</v>
      </c>
      <c r="CR12" s="22" t="s">
        <v>745</v>
      </c>
      <c r="CS12" s="22" t="s">
        <v>745</v>
      </c>
      <c r="CT12" s="22" t="s">
        <v>745</v>
      </c>
      <c r="CU12" s="22" t="s">
        <v>745</v>
      </c>
      <c r="CV12" s="22" t="s">
        <v>745</v>
      </c>
      <c r="CW12" s="22" t="s">
        <v>745</v>
      </c>
      <c r="CX12" s="22" t="s">
        <v>745</v>
      </c>
      <c r="CY12" s="22" t="s">
        <v>745</v>
      </c>
      <c r="CZ12" s="22" t="s">
        <v>745</v>
      </c>
      <c r="DA12" s="22" t="s">
        <v>745</v>
      </c>
      <c r="DB12" s="22" t="s">
        <v>745</v>
      </c>
      <c r="DC12" s="22" t="s">
        <v>745</v>
      </c>
      <c r="DD12" s="22" t="s">
        <v>745</v>
      </c>
      <c r="DE12" s="22" t="s">
        <v>745</v>
      </c>
      <c r="DF12" s="22" t="s">
        <v>745</v>
      </c>
      <c r="DG12" s="22" t="s">
        <v>745</v>
      </c>
      <c r="DH12" s="22" t="s">
        <v>745</v>
      </c>
      <c r="DI12" s="22" t="s">
        <v>745</v>
      </c>
      <c r="DJ12" s="22" t="s">
        <v>745</v>
      </c>
      <c r="DK12" s="22" t="s">
        <v>745</v>
      </c>
      <c r="DL12" s="22" t="s">
        <v>745</v>
      </c>
      <c r="DM12" s="22" t="s">
        <v>745</v>
      </c>
      <c r="DN12" s="22" t="s">
        <v>745</v>
      </c>
      <c r="DO12" s="22" t="s">
        <v>745</v>
      </c>
      <c r="DP12" s="22" t="s">
        <v>745</v>
      </c>
      <c r="DQ12" s="22" t="s">
        <v>745</v>
      </c>
    </row>
    <row r="15" spans="1:121" x14ac:dyDescent="0.3">
      <c r="A15" s="26"/>
      <c r="B15" s="26" t="s">
        <v>623</v>
      </c>
    </row>
    <row r="16" spans="1:121" x14ac:dyDescent="0.3">
      <c r="A16" s="27">
        <f>ROW($A$8)-3</f>
        <v>5</v>
      </c>
      <c r="B16" s="62" t="s">
        <v>16265</v>
      </c>
      <c r="C16" s="63"/>
      <c r="D16" s="63"/>
      <c r="E16" s="63"/>
      <c r="F16" s="62" t="s">
        <v>16266</v>
      </c>
      <c r="G16" s="63"/>
    </row>
    <row r="17" spans="1:7" ht="14.4" customHeight="1" x14ac:dyDescent="0.3">
      <c r="A17" s="27"/>
      <c r="B17" s="59"/>
      <c r="C17" s="60"/>
      <c r="D17" s="60"/>
      <c r="E17" s="60"/>
      <c r="F17" s="59"/>
      <c r="G17" s="60"/>
    </row>
    <row r="18" spans="1:7" x14ac:dyDescent="0.3">
      <c r="A18" s="27"/>
      <c r="B18" s="20" t="s">
        <v>2057</v>
      </c>
      <c r="C18" s="20" t="s">
        <v>2301</v>
      </c>
      <c r="D18" s="20" t="s">
        <v>2303</v>
      </c>
      <c r="E18" s="20" t="s">
        <v>2302</v>
      </c>
      <c r="F18" s="82" t="s">
        <v>16267</v>
      </c>
      <c r="G18" s="20"/>
    </row>
    <row r="19" spans="1:7" x14ac:dyDescent="0.3">
      <c r="A19" s="27"/>
      <c r="B19" s="81" t="s">
        <v>2069</v>
      </c>
      <c r="C19" s="54">
        <f>HLOOKUP(B19,$4:$12,6,FALSE)</f>
        <v>43891</v>
      </c>
      <c r="D19" s="55"/>
      <c r="E19" s="19"/>
      <c r="F19" s="19" t="str">
        <f>_xlfn.XLOOKUP(B19,$4:$4,$7:$7)</f>
        <v>Lagermedarbejder</v>
      </c>
      <c r="G19" s="19"/>
    </row>
    <row r="20" spans="1:7" x14ac:dyDescent="0.3">
      <c r="A20" s="27"/>
      <c r="B20" s="25" t="s">
        <v>2070</v>
      </c>
      <c r="C20" s="54">
        <f>HLOOKUP(B20,$4:$12,6,FALSE)</f>
        <v>42339</v>
      </c>
      <c r="D20" s="55"/>
      <c r="E20" s="19"/>
      <c r="F20" s="19" t="str">
        <f>_xlfn.XLOOKUP(B20,$4:$4,$7:$7)</f>
        <v>Salgskonsulent</v>
      </c>
      <c r="G20" s="19"/>
    </row>
    <row r="21" spans="1:7" x14ac:dyDescent="0.3">
      <c r="B21" s="25" t="s">
        <v>2071</v>
      </c>
      <c r="C21" s="54">
        <f>HLOOKUP(B21,$4:$12,6,FALSE)</f>
        <v>44348</v>
      </c>
      <c r="D21" s="55"/>
      <c r="E21" s="19"/>
      <c r="F21" s="19" t="str">
        <f>_xlfn.XLOOKUP(B21,$4:$4,$7:$7)</f>
        <v>Administrativ medarbejder</v>
      </c>
      <c r="G21" s="19"/>
    </row>
    <row r="22" spans="1:7" x14ac:dyDescent="0.3">
      <c r="B22" s="25" t="s">
        <v>2072</v>
      </c>
      <c r="C22" s="54">
        <f>HLOOKUP(B22,$4:$12,6,FALSE)</f>
        <v>43405</v>
      </c>
      <c r="D22" s="55"/>
      <c r="E22" s="19"/>
      <c r="F22" s="19" t="str">
        <f>_xlfn.XLOOKUP(B22,$4:$4,$7:$7)</f>
        <v>Indkøbsassistent</v>
      </c>
      <c r="G22" s="19"/>
    </row>
    <row r="23" spans="1:7" x14ac:dyDescent="0.3">
      <c r="B23" s="25" t="s">
        <v>2073</v>
      </c>
      <c r="C23" s="54">
        <f>HLOOKUP(B23,$4:$12,6,FALSE)</f>
        <v>42064</v>
      </c>
      <c r="D23" s="55"/>
      <c r="E23" s="19"/>
      <c r="F23" s="19" t="str">
        <f>_xlfn.XLOOKUP(B23,$4:$4,$7:$7)</f>
        <v>Salgskoordinator</v>
      </c>
      <c r="G23" s="19"/>
    </row>
    <row r="24" spans="1:7" x14ac:dyDescent="0.3">
      <c r="B24" s="25" t="s">
        <v>2077</v>
      </c>
      <c r="C24" s="54">
        <f>HLOOKUP(B24,$4:$12,6,FALSE)</f>
        <v>43586</v>
      </c>
      <c r="D24" s="55"/>
      <c r="E24" s="19"/>
      <c r="F24" s="19" t="str">
        <f>_xlfn.XLOOKUP(B24,$4:$4,$7:$7)</f>
        <v>Teamkoordinator</v>
      </c>
      <c r="G24" s="19"/>
    </row>
    <row r="25" spans="1:7" x14ac:dyDescent="0.3">
      <c r="B25" s="25" t="s">
        <v>2078</v>
      </c>
      <c r="C25" s="54">
        <f>HLOOKUP(B25,$4:$12,6,FALSE)</f>
        <v>45901</v>
      </c>
      <c r="D25" s="55"/>
      <c r="E25" s="19"/>
      <c r="F25" s="19" t="str">
        <f>_xlfn.XLOOKUP(B25,$4:$4,$7:$7)</f>
        <v>Key Account</v>
      </c>
      <c r="G25" s="19"/>
    </row>
    <row r="26" spans="1:7" x14ac:dyDescent="0.3">
      <c r="B26" s="25" t="s">
        <v>2079</v>
      </c>
      <c r="C26" s="54">
        <f>HLOOKUP(B26,$4:$12,6,FALSE)</f>
        <v>41791</v>
      </c>
      <c r="D26" s="55"/>
      <c r="E26" s="19"/>
      <c r="F26" s="19" t="str">
        <f>_xlfn.XLOOKUP(B26,$4:$4,$7:$7)</f>
        <v>Indkøbsassistent</v>
      </c>
      <c r="G26" s="19"/>
    </row>
    <row r="27" spans="1:7" x14ac:dyDescent="0.3">
      <c r="B27" s="25" t="s">
        <v>2080</v>
      </c>
      <c r="C27" s="54">
        <f>HLOOKUP(B27,$4:$12,6,FALSE)</f>
        <v>43282</v>
      </c>
      <c r="D27" s="55"/>
      <c r="E27" s="19"/>
      <c r="F27" s="19" t="str">
        <f>_xlfn.XLOOKUP(B27,$4:$4,$7:$7)</f>
        <v>Teamkoordinator</v>
      </c>
      <c r="G27" s="19"/>
    </row>
    <row r="28" spans="1:7" x14ac:dyDescent="0.3">
      <c r="B28" s="25" t="s">
        <v>2096</v>
      </c>
      <c r="C28" s="54">
        <f>HLOOKUP(B28,$4:$12,6,FALSE)</f>
        <v>45839</v>
      </c>
      <c r="D28" s="55"/>
      <c r="E28" s="19"/>
      <c r="F28" s="19" t="str">
        <f>_xlfn.XLOOKUP(B28,$4:$4,$7:$7)</f>
        <v>Supporter</v>
      </c>
      <c r="G28" s="19"/>
    </row>
    <row r="29" spans="1:7" x14ac:dyDescent="0.3">
      <c r="B29" s="25" t="s">
        <v>2100</v>
      </c>
      <c r="C29" s="54">
        <f>HLOOKUP(B29,$4:$12,6,FALSE)</f>
        <v>44013</v>
      </c>
      <c r="D29" s="55"/>
      <c r="E29" s="19"/>
      <c r="F29" s="19" t="str">
        <f>_xlfn.XLOOKUP(B29,$4:$4,$7:$7)</f>
        <v>Indkøbsassistent</v>
      </c>
      <c r="G29" s="19"/>
    </row>
    <row r="30" spans="1:7" x14ac:dyDescent="0.3">
      <c r="B30" s="25" t="s">
        <v>2103</v>
      </c>
      <c r="C30" s="54">
        <f>HLOOKUP(B30,$4:$12,6,FALSE)</f>
        <v>44317</v>
      </c>
      <c r="D30" s="55"/>
      <c r="E30" s="19"/>
      <c r="F30" s="19" t="str">
        <f>_xlfn.XLOOKUP(B30,$4:$4,$7:$7)</f>
        <v>Indkøber</v>
      </c>
      <c r="G30" s="19"/>
    </row>
    <row r="31" spans="1:7" x14ac:dyDescent="0.3">
      <c r="B31" s="25" t="s">
        <v>2108</v>
      </c>
      <c r="C31" s="54">
        <f>HLOOKUP(B31,$4:$12,6,FALSE)</f>
        <v>42614</v>
      </c>
      <c r="D31" s="55"/>
      <c r="E31" s="19"/>
      <c r="F31" s="19" t="str">
        <f>_xlfn.XLOOKUP(B31,$4:$4,$7:$7)</f>
        <v>Indkøber</v>
      </c>
      <c r="G31" s="19"/>
    </row>
    <row r="32" spans="1:7" x14ac:dyDescent="0.3">
      <c r="B32" s="25" t="s">
        <v>2116</v>
      </c>
      <c r="C32" s="54">
        <f>HLOOKUP(B32,$4:$12,6,FALSE)</f>
        <v>45139</v>
      </c>
      <c r="D32" s="55"/>
      <c r="E32" s="19"/>
      <c r="F32" s="19" t="str">
        <f>_xlfn.XLOOKUP(B32,$4:$4,$7:$7)</f>
        <v>Supporter</v>
      </c>
      <c r="G32" s="19"/>
    </row>
    <row r="33" spans="2:7" x14ac:dyDescent="0.3">
      <c r="B33" s="25" t="s">
        <v>2126</v>
      </c>
      <c r="C33" s="54">
        <f>HLOOKUP(B33,$4:$12,6,FALSE)</f>
        <v>42125</v>
      </c>
      <c r="D33" s="55"/>
      <c r="E33" s="19"/>
      <c r="F33" s="19" t="str">
        <f>_xlfn.XLOOKUP(B33,$4:$4,$7:$7)</f>
        <v>Administrativ medarbejder</v>
      </c>
      <c r="G33" s="19"/>
    </row>
  </sheetData>
  <mergeCells count="4">
    <mergeCell ref="A1:I1"/>
    <mergeCell ref="A2:I2"/>
    <mergeCell ref="B16:E17"/>
    <mergeCell ref="F16:G17"/>
  </mergeCells>
  <pageMargins left="0.75" right="0.75" top="1" bottom="1" header="0.5" footer="0.5"/>
  <pageSetup fitToHeight="0"/>
  <headerFooter>
    <oddFooter>&amp;C&amp;8 Nordbyg | FVU-digital trin 3-4 | &amp;P /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2004"/>
  <sheetViews>
    <sheetView showGridLines="0" workbookViewId="0">
      <pane ySplit="4" topLeftCell="A9" activePane="bottomLeft" state="frozen"/>
      <selection pane="bottomLeft" activeCell="K16" sqref="K16"/>
    </sheetView>
  </sheetViews>
  <sheetFormatPr defaultRowHeight="14.4" x14ac:dyDescent="0.3"/>
  <cols>
    <col min="1" max="1" width="13" customWidth="1"/>
    <col min="2" max="2" width="14" customWidth="1"/>
    <col min="3" max="3" width="12" customWidth="1"/>
    <col min="4" max="4" width="13" customWidth="1"/>
    <col min="5" max="5" width="12" customWidth="1"/>
    <col min="6" max="6" width="16" customWidth="1"/>
    <col min="7" max="7" width="13" customWidth="1"/>
    <col min="8" max="8" width="21" customWidth="1"/>
    <col min="9" max="9" width="14" customWidth="1"/>
  </cols>
  <sheetData>
    <row r="1" spans="1:9" ht="33.9" customHeight="1" x14ac:dyDescent="0.3">
      <c r="A1" s="56" t="s">
        <v>2304</v>
      </c>
      <c r="B1" s="57"/>
      <c r="C1" s="57"/>
      <c r="D1" s="57"/>
      <c r="E1" s="57"/>
      <c r="F1" s="57"/>
      <c r="G1" s="57"/>
      <c r="H1" s="57"/>
      <c r="I1" s="57"/>
    </row>
    <row r="2" spans="1:9" ht="30" customHeight="1" x14ac:dyDescent="0.3">
      <c r="A2" s="58" t="s">
        <v>2305</v>
      </c>
      <c r="B2" s="57"/>
      <c r="C2" s="57"/>
      <c r="D2" s="57"/>
      <c r="E2" s="57"/>
      <c r="F2" s="57"/>
      <c r="G2" s="57"/>
      <c r="H2" s="57"/>
      <c r="I2" s="57"/>
    </row>
    <row r="4" spans="1:9" ht="32.1" customHeight="1" x14ac:dyDescent="0.3">
      <c r="A4" s="1" t="s">
        <v>1</v>
      </c>
      <c r="B4" s="1" t="s">
        <v>2306</v>
      </c>
      <c r="C4" s="1" t="s">
        <v>734</v>
      </c>
      <c r="D4" s="1" t="s">
        <v>2307</v>
      </c>
      <c r="E4" s="1" t="s">
        <v>3</v>
      </c>
      <c r="F4" s="1" t="s">
        <v>7</v>
      </c>
      <c r="G4" s="1" t="s">
        <v>2308</v>
      </c>
      <c r="H4" s="1" t="s">
        <v>2309</v>
      </c>
      <c r="I4" s="1" t="s">
        <v>2310</v>
      </c>
    </row>
    <row r="5" spans="1:9" x14ac:dyDescent="0.3">
      <c r="A5" s="7" t="s">
        <v>446</v>
      </c>
      <c r="B5" s="8">
        <v>45844</v>
      </c>
      <c r="C5" s="7" t="s">
        <v>1581</v>
      </c>
      <c r="D5" s="7" t="s">
        <v>2172</v>
      </c>
      <c r="E5" s="7" t="s">
        <v>16</v>
      </c>
      <c r="F5" s="7" t="s">
        <v>14</v>
      </c>
      <c r="G5" s="7" t="s">
        <v>2311</v>
      </c>
      <c r="H5" s="7" t="s">
        <v>2312</v>
      </c>
      <c r="I5" s="9">
        <v>149</v>
      </c>
    </row>
    <row r="6" spans="1:9" x14ac:dyDescent="0.3">
      <c r="A6" s="7" t="s">
        <v>221</v>
      </c>
      <c r="B6" s="8">
        <v>46139</v>
      </c>
      <c r="C6" s="7" t="s">
        <v>1125</v>
      </c>
      <c r="D6" s="7" t="s">
        <v>2154</v>
      </c>
      <c r="E6" s="7" t="s">
        <v>35</v>
      </c>
      <c r="F6" s="7" t="s">
        <v>25</v>
      </c>
      <c r="G6" s="7" t="s">
        <v>2313</v>
      </c>
      <c r="H6" s="7" t="s">
        <v>2312</v>
      </c>
      <c r="I6" s="9">
        <v>149</v>
      </c>
    </row>
    <row r="7" spans="1:9" x14ac:dyDescent="0.3">
      <c r="A7" s="7" t="s">
        <v>26</v>
      </c>
      <c r="B7" s="8">
        <v>46289</v>
      </c>
      <c r="C7" s="7" t="s">
        <v>1538</v>
      </c>
      <c r="D7" s="7" t="s">
        <v>2140</v>
      </c>
      <c r="E7" s="7" t="s">
        <v>16</v>
      </c>
      <c r="F7" s="7" t="s">
        <v>14</v>
      </c>
      <c r="G7" s="7" t="s">
        <v>2314</v>
      </c>
      <c r="H7" s="7" t="s">
        <v>2315</v>
      </c>
      <c r="I7" s="9">
        <v>79</v>
      </c>
    </row>
    <row r="8" spans="1:9" x14ac:dyDescent="0.3">
      <c r="A8" s="7" t="s">
        <v>163</v>
      </c>
      <c r="B8" s="8">
        <v>45972</v>
      </c>
      <c r="C8" s="7" t="s">
        <v>1539</v>
      </c>
      <c r="D8" s="7" t="s">
        <v>2166</v>
      </c>
      <c r="E8" s="7" t="s">
        <v>16</v>
      </c>
      <c r="F8" s="7" t="s">
        <v>25</v>
      </c>
      <c r="G8" s="7" t="s">
        <v>2314</v>
      </c>
      <c r="H8" s="7" t="s">
        <v>2315</v>
      </c>
      <c r="I8" s="9">
        <v>0</v>
      </c>
    </row>
    <row r="9" spans="1:9" x14ac:dyDescent="0.3">
      <c r="A9" s="7" t="s">
        <v>536</v>
      </c>
      <c r="B9" s="8">
        <v>45875</v>
      </c>
      <c r="C9" s="7" t="s">
        <v>1456</v>
      </c>
      <c r="D9" s="7" t="s">
        <v>2081</v>
      </c>
      <c r="E9" s="7" t="s">
        <v>16</v>
      </c>
      <c r="F9" s="7" t="s">
        <v>14</v>
      </c>
      <c r="G9" s="7" t="s">
        <v>2316</v>
      </c>
      <c r="H9" s="7" t="s">
        <v>2312</v>
      </c>
      <c r="I9" s="9">
        <v>149</v>
      </c>
    </row>
    <row r="10" spans="1:9" x14ac:dyDescent="0.3">
      <c r="A10" s="7" t="s">
        <v>79</v>
      </c>
      <c r="B10" s="8">
        <v>46251</v>
      </c>
      <c r="C10" s="7" t="s">
        <v>1274</v>
      </c>
      <c r="D10" s="7" t="s">
        <v>2166</v>
      </c>
      <c r="E10" s="7" t="s">
        <v>20</v>
      </c>
      <c r="F10" s="7" t="s">
        <v>14</v>
      </c>
      <c r="G10" s="7" t="s">
        <v>2311</v>
      </c>
      <c r="H10" s="7" t="s">
        <v>2312</v>
      </c>
      <c r="I10" s="9">
        <v>299</v>
      </c>
    </row>
    <row r="11" spans="1:9" x14ac:dyDescent="0.3">
      <c r="A11" s="7" t="s">
        <v>369</v>
      </c>
      <c r="B11" s="8">
        <v>46005</v>
      </c>
      <c r="C11" s="7" t="s">
        <v>1073</v>
      </c>
      <c r="D11" s="7" t="s">
        <v>2073</v>
      </c>
      <c r="E11" s="7" t="s">
        <v>20</v>
      </c>
      <c r="F11" s="7" t="s">
        <v>14</v>
      </c>
      <c r="G11" s="7" t="s">
        <v>2313</v>
      </c>
      <c r="H11" s="7" t="s">
        <v>2315</v>
      </c>
      <c r="I11" s="9">
        <v>0</v>
      </c>
    </row>
    <row r="12" spans="1:9" x14ac:dyDescent="0.3">
      <c r="A12" s="7" t="s">
        <v>82</v>
      </c>
      <c r="B12" s="8">
        <v>46215</v>
      </c>
      <c r="C12" s="7" t="s">
        <v>1152</v>
      </c>
      <c r="D12" s="7" t="s">
        <v>2086</v>
      </c>
      <c r="E12" s="7" t="s">
        <v>35</v>
      </c>
      <c r="F12" s="7" t="s">
        <v>40</v>
      </c>
      <c r="G12" s="7" t="s">
        <v>2311</v>
      </c>
      <c r="H12" s="7" t="s">
        <v>2315</v>
      </c>
      <c r="I12" s="9">
        <v>79</v>
      </c>
    </row>
    <row r="13" spans="1:9" x14ac:dyDescent="0.3">
      <c r="A13" s="7" t="s">
        <v>251</v>
      </c>
      <c r="B13" s="8">
        <v>46216</v>
      </c>
      <c r="C13" s="7" t="s">
        <v>1200</v>
      </c>
      <c r="D13" s="7" t="s">
        <v>2067</v>
      </c>
      <c r="E13" s="7" t="s">
        <v>16</v>
      </c>
      <c r="F13" s="7" t="s">
        <v>14</v>
      </c>
      <c r="G13" s="7" t="s">
        <v>2311</v>
      </c>
      <c r="H13" s="7" t="s">
        <v>2315</v>
      </c>
      <c r="I13" s="9">
        <v>149</v>
      </c>
    </row>
    <row r="14" spans="1:9" x14ac:dyDescent="0.3">
      <c r="A14" s="7" t="s">
        <v>53</v>
      </c>
      <c r="B14" s="8">
        <v>45796</v>
      </c>
      <c r="C14" s="7" t="s">
        <v>1317</v>
      </c>
      <c r="D14" s="7" t="s">
        <v>2085</v>
      </c>
      <c r="E14" s="7" t="s">
        <v>16</v>
      </c>
      <c r="F14" s="7" t="s">
        <v>14</v>
      </c>
      <c r="G14" s="7" t="s">
        <v>2311</v>
      </c>
      <c r="H14" s="7" t="s">
        <v>2317</v>
      </c>
      <c r="I14" s="9">
        <v>0</v>
      </c>
    </row>
    <row r="15" spans="1:9" x14ac:dyDescent="0.3">
      <c r="A15" s="7" t="s">
        <v>253</v>
      </c>
      <c r="B15" s="8">
        <v>45839</v>
      </c>
      <c r="C15" s="7" t="s">
        <v>809</v>
      </c>
      <c r="D15" s="7" t="s">
        <v>2150</v>
      </c>
      <c r="E15" s="7" t="s">
        <v>35</v>
      </c>
      <c r="F15" s="7" t="s">
        <v>14</v>
      </c>
      <c r="G15" s="7" t="s">
        <v>2313</v>
      </c>
      <c r="H15" s="7" t="s">
        <v>2315</v>
      </c>
      <c r="I15" s="9">
        <v>149</v>
      </c>
    </row>
    <row r="16" spans="1:9" x14ac:dyDescent="0.3">
      <c r="A16" s="7" t="s">
        <v>370</v>
      </c>
      <c r="B16" s="8">
        <v>46289</v>
      </c>
      <c r="C16" s="7" t="s">
        <v>1272</v>
      </c>
      <c r="D16" s="7" t="s">
        <v>2101</v>
      </c>
      <c r="E16" s="7" t="s">
        <v>16</v>
      </c>
      <c r="F16" s="7" t="s">
        <v>14</v>
      </c>
      <c r="G16" s="7" t="s">
        <v>2316</v>
      </c>
      <c r="H16" s="7" t="s">
        <v>2312</v>
      </c>
      <c r="I16" s="9">
        <v>299</v>
      </c>
    </row>
    <row r="17" spans="1:9" x14ac:dyDescent="0.3">
      <c r="A17" s="7" t="s">
        <v>284</v>
      </c>
      <c r="B17" s="8">
        <v>46227</v>
      </c>
      <c r="C17" s="7" t="s">
        <v>1360</v>
      </c>
      <c r="D17" s="7" t="s">
        <v>2104</v>
      </c>
      <c r="E17" s="7" t="s">
        <v>12</v>
      </c>
      <c r="F17" s="7" t="s">
        <v>14</v>
      </c>
      <c r="G17" s="7" t="s">
        <v>2316</v>
      </c>
      <c r="H17" s="7" t="s">
        <v>2312</v>
      </c>
      <c r="I17" s="9">
        <v>299</v>
      </c>
    </row>
    <row r="18" spans="1:9" x14ac:dyDescent="0.3">
      <c r="A18" s="7" t="s">
        <v>182</v>
      </c>
      <c r="B18" s="8">
        <v>45841</v>
      </c>
      <c r="C18" s="7" t="s">
        <v>958</v>
      </c>
      <c r="D18" s="7" t="s">
        <v>2089</v>
      </c>
      <c r="E18" s="7" t="s">
        <v>35</v>
      </c>
      <c r="F18" s="7" t="s">
        <v>14</v>
      </c>
      <c r="G18" s="7" t="s">
        <v>2314</v>
      </c>
      <c r="H18" s="7" t="s">
        <v>2317</v>
      </c>
      <c r="I18" s="9">
        <v>149</v>
      </c>
    </row>
    <row r="19" spans="1:9" x14ac:dyDescent="0.3">
      <c r="A19" s="7" t="s">
        <v>29</v>
      </c>
      <c r="B19" s="8">
        <v>46023</v>
      </c>
      <c r="C19" s="7" t="s">
        <v>1548</v>
      </c>
      <c r="D19" s="7" t="s">
        <v>2101</v>
      </c>
      <c r="E19" s="7" t="s">
        <v>31</v>
      </c>
      <c r="F19" s="7" t="s">
        <v>14</v>
      </c>
      <c r="G19" s="7" t="s">
        <v>2316</v>
      </c>
      <c r="H19" s="7" t="s">
        <v>2317</v>
      </c>
      <c r="I19" s="9">
        <v>0</v>
      </c>
    </row>
    <row r="20" spans="1:9" x14ac:dyDescent="0.3">
      <c r="A20" s="7" t="s">
        <v>577</v>
      </c>
      <c r="B20" s="8">
        <v>46068</v>
      </c>
      <c r="C20" s="7" t="s">
        <v>1021</v>
      </c>
      <c r="D20" s="7" t="s">
        <v>2111</v>
      </c>
      <c r="E20" s="7" t="s">
        <v>12</v>
      </c>
      <c r="F20" s="7" t="s">
        <v>46</v>
      </c>
      <c r="G20" s="7" t="s">
        <v>2311</v>
      </c>
      <c r="H20" s="7" t="s">
        <v>2317</v>
      </c>
      <c r="I20" s="9">
        <v>79</v>
      </c>
    </row>
    <row r="21" spans="1:9" x14ac:dyDescent="0.3">
      <c r="A21" s="7" t="s">
        <v>85</v>
      </c>
      <c r="B21" s="8">
        <v>45931</v>
      </c>
      <c r="C21" s="7" t="s">
        <v>1457</v>
      </c>
      <c r="D21" s="7" t="s">
        <v>2147</v>
      </c>
      <c r="E21" s="7" t="s">
        <v>31</v>
      </c>
      <c r="F21" s="7" t="s">
        <v>40</v>
      </c>
      <c r="G21" s="7" t="s">
        <v>2311</v>
      </c>
      <c r="H21" s="7" t="s">
        <v>2317</v>
      </c>
      <c r="I21" s="9">
        <v>149</v>
      </c>
    </row>
    <row r="22" spans="1:9" x14ac:dyDescent="0.3">
      <c r="A22" s="7" t="s">
        <v>350</v>
      </c>
      <c r="B22" s="8">
        <v>45683</v>
      </c>
      <c r="C22" s="7" t="s">
        <v>1405</v>
      </c>
      <c r="D22" s="7" t="s">
        <v>2082</v>
      </c>
      <c r="E22" s="7" t="s">
        <v>31</v>
      </c>
      <c r="F22" s="7" t="s">
        <v>46</v>
      </c>
      <c r="G22" s="7" t="s">
        <v>2314</v>
      </c>
      <c r="H22" s="7" t="s">
        <v>2317</v>
      </c>
      <c r="I22" s="9">
        <v>149</v>
      </c>
    </row>
    <row r="23" spans="1:9" x14ac:dyDescent="0.3">
      <c r="A23" s="7" t="s">
        <v>373</v>
      </c>
      <c r="B23" s="8">
        <v>46214</v>
      </c>
      <c r="C23" s="7" t="s">
        <v>1521</v>
      </c>
      <c r="D23" s="7" t="s">
        <v>2177</v>
      </c>
      <c r="E23" s="7" t="s">
        <v>12</v>
      </c>
      <c r="F23" s="7" t="s">
        <v>46</v>
      </c>
      <c r="G23" s="7" t="s">
        <v>2316</v>
      </c>
      <c r="H23" s="7" t="s">
        <v>2312</v>
      </c>
      <c r="I23" s="9">
        <v>0</v>
      </c>
    </row>
    <row r="24" spans="1:9" x14ac:dyDescent="0.3">
      <c r="A24" s="7" t="s">
        <v>526</v>
      </c>
      <c r="B24" s="8">
        <v>45815</v>
      </c>
      <c r="C24" s="7" t="s">
        <v>1145</v>
      </c>
      <c r="D24" s="7" t="s">
        <v>2104</v>
      </c>
      <c r="E24" s="7" t="s">
        <v>16</v>
      </c>
      <c r="F24" s="7" t="s">
        <v>14</v>
      </c>
      <c r="G24" s="7" t="s">
        <v>2316</v>
      </c>
      <c r="H24" s="7" t="s">
        <v>2317</v>
      </c>
      <c r="I24" s="9">
        <v>0</v>
      </c>
    </row>
    <row r="25" spans="1:9" x14ac:dyDescent="0.3">
      <c r="A25" s="7" t="s">
        <v>185</v>
      </c>
      <c r="B25" s="8">
        <v>46101</v>
      </c>
      <c r="C25" s="7" t="s">
        <v>1182</v>
      </c>
      <c r="D25" s="7" t="s">
        <v>2089</v>
      </c>
      <c r="E25" s="7" t="s">
        <v>12</v>
      </c>
      <c r="F25" s="7" t="s">
        <v>14</v>
      </c>
      <c r="G25" s="7" t="s">
        <v>2311</v>
      </c>
      <c r="H25" s="7" t="s">
        <v>2315</v>
      </c>
      <c r="I25" s="9">
        <v>0</v>
      </c>
    </row>
    <row r="26" spans="1:9" x14ac:dyDescent="0.3">
      <c r="A26" s="7" t="s">
        <v>226</v>
      </c>
      <c r="B26" s="8">
        <v>46091</v>
      </c>
      <c r="C26" s="7" t="s">
        <v>963</v>
      </c>
      <c r="D26" s="7" t="s">
        <v>2093</v>
      </c>
      <c r="E26" s="7" t="s">
        <v>16</v>
      </c>
      <c r="F26" s="7" t="s">
        <v>14</v>
      </c>
      <c r="G26" s="7" t="s">
        <v>2311</v>
      </c>
      <c r="H26" s="7" t="s">
        <v>2315</v>
      </c>
      <c r="I26" s="9">
        <v>299</v>
      </c>
    </row>
    <row r="27" spans="1:9" x14ac:dyDescent="0.3">
      <c r="A27" s="7" t="s">
        <v>188</v>
      </c>
      <c r="B27" s="8">
        <v>46228</v>
      </c>
      <c r="C27" s="7" t="s">
        <v>1360</v>
      </c>
      <c r="D27" s="7" t="s">
        <v>2162</v>
      </c>
      <c r="E27" s="7" t="s">
        <v>12</v>
      </c>
      <c r="F27" s="7" t="s">
        <v>14</v>
      </c>
      <c r="G27" s="7" t="s">
        <v>2313</v>
      </c>
      <c r="H27" s="7" t="s">
        <v>2312</v>
      </c>
      <c r="I27" s="9">
        <v>79</v>
      </c>
    </row>
    <row r="28" spans="1:9" x14ac:dyDescent="0.3">
      <c r="A28" s="7" t="s">
        <v>579</v>
      </c>
      <c r="B28" s="8">
        <v>45832</v>
      </c>
      <c r="C28" s="7" t="s">
        <v>1273</v>
      </c>
      <c r="D28" s="7" t="s">
        <v>2154</v>
      </c>
      <c r="E28" s="7" t="s">
        <v>35</v>
      </c>
      <c r="F28" s="7" t="s">
        <v>14</v>
      </c>
      <c r="G28" s="7" t="s">
        <v>2313</v>
      </c>
      <c r="H28" s="7" t="s">
        <v>2315</v>
      </c>
      <c r="I28" s="9">
        <v>149</v>
      </c>
    </row>
    <row r="29" spans="1:9" x14ac:dyDescent="0.3">
      <c r="A29" s="7" t="s">
        <v>410</v>
      </c>
      <c r="B29" s="8">
        <v>45683</v>
      </c>
      <c r="C29" s="7" t="s">
        <v>834</v>
      </c>
      <c r="D29" s="7" t="s">
        <v>2067</v>
      </c>
      <c r="E29" s="7" t="s">
        <v>20</v>
      </c>
      <c r="F29" s="7" t="s">
        <v>14</v>
      </c>
      <c r="G29" s="7" t="s">
        <v>2314</v>
      </c>
      <c r="H29" s="7" t="s">
        <v>2312</v>
      </c>
      <c r="I29" s="9">
        <v>79</v>
      </c>
    </row>
    <row r="30" spans="1:9" x14ac:dyDescent="0.3">
      <c r="A30" s="7" t="s">
        <v>285</v>
      </c>
      <c r="B30" s="8">
        <v>45844</v>
      </c>
      <c r="C30" s="7" t="s">
        <v>1426</v>
      </c>
      <c r="D30" s="7" t="s">
        <v>2061</v>
      </c>
      <c r="E30" s="7" t="s">
        <v>20</v>
      </c>
      <c r="F30" s="7" t="s">
        <v>14</v>
      </c>
      <c r="G30" s="7" t="s">
        <v>2313</v>
      </c>
      <c r="H30" s="7" t="s">
        <v>2317</v>
      </c>
      <c r="I30" s="9">
        <v>79</v>
      </c>
    </row>
    <row r="31" spans="1:9" x14ac:dyDescent="0.3">
      <c r="A31" s="7" t="s">
        <v>435</v>
      </c>
      <c r="B31" s="8">
        <v>45707</v>
      </c>
      <c r="C31" s="7" t="s">
        <v>1520</v>
      </c>
      <c r="D31" s="7" t="s">
        <v>2104</v>
      </c>
      <c r="E31" s="7" t="s">
        <v>31</v>
      </c>
      <c r="F31" s="7" t="s">
        <v>14</v>
      </c>
      <c r="G31" s="7" t="s">
        <v>2313</v>
      </c>
      <c r="H31" s="7" t="s">
        <v>2317</v>
      </c>
      <c r="I31" s="9">
        <v>299</v>
      </c>
    </row>
    <row r="32" spans="1:9" x14ac:dyDescent="0.3">
      <c r="A32" s="7" t="s">
        <v>448</v>
      </c>
      <c r="B32" s="8">
        <v>45747</v>
      </c>
      <c r="C32" s="7" t="s">
        <v>919</v>
      </c>
      <c r="D32" s="7" t="s">
        <v>2147</v>
      </c>
      <c r="E32" s="7" t="s">
        <v>16</v>
      </c>
      <c r="F32" s="7" t="s">
        <v>14</v>
      </c>
      <c r="G32" s="7" t="s">
        <v>2316</v>
      </c>
      <c r="H32" s="7" t="s">
        <v>2315</v>
      </c>
      <c r="I32" s="9">
        <v>0</v>
      </c>
    </row>
    <row r="33" spans="1:9" x14ac:dyDescent="0.3">
      <c r="A33" s="7" t="s">
        <v>205</v>
      </c>
      <c r="B33" s="8">
        <v>46078</v>
      </c>
      <c r="C33" s="7" t="s">
        <v>1038</v>
      </c>
      <c r="D33" s="7" t="s">
        <v>2089</v>
      </c>
      <c r="E33" s="7" t="s">
        <v>16</v>
      </c>
      <c r="F33" s="7" t="s">
        <v>14</v>
      </c>
      <c r="G33" s="7" t="s">
        <v>2314</v>
      </c>
      <c r="H33" s="7" t="s">
        <v>2315</v>
      </c>
      <c r="I33" s="9">
        <v>79</v>
      </c>
    </row>
    <row r="34" spans="1:9" x14ac:dyDescent="0.3">
      <c r="A34" s="7" t="s">
        <v>482</v>
      </c>
      <c r="B34" s="8">
        <v>45929</v>
      </c>
      <c r="C34" s="7" t="s">
        <v>1485</v>
      </c>
      <c r="D34" s="7" t="s">
        <v>2086</v>
      </c>
      <c r="E34" s="7" t="s">
        <v>20</v>
      </c>
      <c r="F34" s="7" t="s">
        <v>40</v>
      </c>
      <c r="G34" s="7" t="s">
        <v>2311</v>
      </c>
      <c r="H34" s="7" t="s">
        <v>2315</v>
      </c>
      <c r="I34" s="9">
        <v>299</v>
      </c>
    </row>
    <row r="35" spans="1:9" x14ac:dyDescent="0.3">
      <c r="A35" s="7" t="s">
        <v>10</v>
      </c>
      <c r="B35" s="8">
        <v>46115</v>
      </c>
      <c r="C35" s="7" t="s">
        <v>835</v>
      </c>
      <c r="D35" s="7" t="s">
        <v>2166</v>
      </c>
      <c r="E35" s="7" t="s">
        <v>12</v>
      </c>
      <c r="F35" s="7" t="s">
        <v>14</v>
      </c>
      <c r="G35" s="7" t="s">
        <v>2316</v>
      </c>
      <c r="H35" s="7" t="s">
        <v>2317</v>
      </c>
      <c r="I35" s="9">
        <v>0</v>
      </c>
    </row>
    <row r="36" spans="1:9" x14ac:dyDescent="0.3">
      <c r="A36" s="7" t="s">
        <v>498</v>
      </c>
      <c r="B36" s="8">
        <v>46191</v>
      </c>
      <c r="C36" s="7" t="s">
        <v>904</v>
      </c>
      <c r="D36" s="7" t="s">
        <v>2111</v>
      </c>
      <c r="E36" s="7" t="s">
        <v>31</v>
      </c>
      <c r="F36" s="7" t="s">
        <v>14</v>
      </c>
      <c r="G36" s="7" t="s">
        <v>2316</v>
      </c>
      <c r="H36" s="7" t="s">
        <v>2315</v>
      </c>
      <c r="I36" s="9">
        <v>299</v>
      </c>
    </row>
    <row r="37" spans="1:9" x14ac:dyDescent="0.3">
      <c r="A37" s="7" t="s">
        <v>510</v>
      </c>
      <c r="B37" s="8">
        <v>45814</v>
      </c>
      <c r="C37" s="7" t="s">
        <v>1547</v>
      </c>
      <c r="D37" s="7" t="s">
        <v>2114</v>
      </c>
      <c r="E37" s="7" t="s">
        <v>16</v>
      </c>
      <c r="F37" s="7" t="s">
        <v>14</v>
      </c>
      <c r="G37" s="7" t="s">
        <v>2314</v>
      </c>
      <c r="H37" s="7" t="s">
        <v>2312</v>
      </c>
      <c r="I37" s="9">
        <v>299</v>
      </c>
    </row>
    <row r="38" spans="1:9" x14ac:dyDescent="0.3">
      <c r="A38" s="7" t="s">
        <v>119</v>
      </c>
      <c r="B38" s="8">
        <v>45704</v>
      </c>
      <c r="C38" s="7" t="s">
        <v>1059</v>
      </c>
      <c r="D38" s="7" t="s">
        <v>2140</v>
      </c>
      <c r="E38" s="7" t="s">
        <v>31</v>
      </c>
      <c r="F38" s="7" t="s">
        <v>14</v>
      </c>
      <c r="G38" s="7" t="s">
        <v>2314</v>
      </c>
      <c r="H38" s="7" t="s">
        <v>2315</v>
      </c>
      <c r="I38" s="9">
        <v>0</v>
      </c>
    </row>
    <row r="39" spans="1:9" x14ac:dyDescent="0.3">
      <c r="A39" s="7" t="s">
        <v>255</v>
      </c>
      <c r="B39" s="8">
        <v>45996</v>
      </c>
      <c r="C39" s="7" t="s">
        <v>1476</v>
      </c>
      <c r="D39" s="7" t="s">
        <v>2150</v>
      </c>
      <c r="E39" s="7" t="s">
        <v>35</v>
      </c>
      <c r="F39" s="7" t="s">
        <v>25</v>
      </c>
      <c r="G39" s="7" t="s">
        <v>2313</v>
      </c>
      <c r="H39" s="7" t="s">
        <v>2317</v>
      </c>
      <c r="I39" s="9">
        <v>299</v>
      </c>
    </row>
    <row r="40" spans="1:9" x14ac:dyDescent="0.3">
      <c r="A40" s="7" t="s">
        <v>459</v>
      </c>
      <c r="B40" s="8">
        <v>45883</v>
      </c>
      <c r="C40" s="7" t="s">
        <v>1175</v>
      </c>
      <c r="D40" s="7" t="s">
        <v>2165</v>
      </c>
      <c r="E40" s="7" t="s">
        <v>31</v>
      </c>
      <c r="F40" s="7" t="s">
        <v>40</v>
      </c>
      <c r="G40" s="7" t="s">
        <v>2314</v>
      </c>
      <c r="H40" s="7" t="s">
        <v>2315</v>
      </c>
      <c r="I40" s="9">
        <v>149</v>
      </c>
    </row>
    <row r="41" spans="1:9" x14ac:dyDescent="0.3">
      <c r="A41" s="7" t="s">
        <v>258</v>
      </c>
      <c r="B41" s="8">
        <v>45778</v>
      </c>
      <c r="C41" s="7" t="s">
        <v>1048</v>
      </c>
      <c r="D41" s="7" t="s">
        <v>2104</v>
      </c>
      <c r="E41" s="7" t="s">
        <v>12</v>
      </c>
      <c r="F41" s="7" t="s">
        <v>25</v>
      </c>
      <c r="G41" s="7" t="s">
        <v>2314</v>
      </c>
      <c r="H41" s="7" t="s">
        <v>2315</v>
      </c>
      <c r="I41" s="9">
        <v>299</v>
      </c>
    </row>
    <row r="42" spans="1:9" x14ac:dyDescent="0.3">
      <c r="A42" s="7" t="s">
        <v>122</v>
      </c>
      <c r="B42" s="8">
        <v>45664</v>
      </c>
      <c r="C42" s="7" t="s">
        <v>1409</v>
      </c>
      <c r="D42" s="7" t="s">
        <v>2177</v>
      </c>
      <c r="E42" s="7" t="s">
        <v>35</v>
      </c>
      <c r="F42" s="7" t="s">
        <v>14</v>
      </c>
      <c r="G42" s="7" t="s">
        <v>2316</v>
      </c>
      <c r="H42" s="7" t="s">
        <v>2312</v>
      </c>
      <c r="I42" s="9">
        <v>299</v>
      </c>
    </row>
    <row r="43" spans="1:9" x14ac:dyDescent="0.3">
      <c r="A43" s="7" t="s">
        <v>288</v>
      </c>
      <c r="B43" s="8">
        <v>46129</v>
      </c>
      <c r="C43" s="7" t="s">
        <v>1582</v>
      </c>
      <c r="D43" s="7" t="s">
        <v>2089</v>
      </c>
      <c r="E43" s="7" t="s">
        <v>31</v>
      </c>
      <c r="F43" s="7" t="s">
        <v>14</v>
      </c>
      <c r="G43" s="7" t="s">
        <v>2313</v>
      </c>
      <c r="H43" s="7" t="s">
        <v>2315</v>
      </c>
      <c r="I43" s="9">
        <v>0</v>
      </c>
    </row>
    <row r="44" spans="1:9" x14ac:dyDescent="0.3">
      <c r="A44" s="7" t="s">
        <v>398</v>
      </c>
      <c r="B44" s="8">
        <v>46254</v>
      </c>
      <c r="C44" s="7" t="s">
        <v>936</v>
      </c>
      <c r="D44" s="7" t="s">
        <v>2085</v>
      </c>
      <c r="E44" s="7" t="s">
        <v>35</v>
      </c>
      <c r="F44" s="7" t="s">
        <v>14</v>
      </c>
      <c r="G44" s="7" t="s">
        <v>2313</v>
      </c>
      <c r="H44" s="7" t="s">
        <v>2315</v>
      </c>
      <c r="I44" s="9">
        <v>149</v>
      </c>
    </row>
    <row r="45" spans="1:9" x14ac:dyDescent="0.3">
      <c r="A45" s="7" t="s">
        <v>125</v>
      </c>
      <c r="B45" s="8">
        <v>45709</v>
      </c>
      <c r="C45" s="7" t="s">
        <v>935</v>
      </c>
      <c r="D45" s="7" t="s">
        <v>2114</v>
      </c>
      <c r="E45" s="7" t="s">
        <v>31</v>
      </c>
      <c r="F45" s="7" t="s">
        <v>40</v>
      </c>
      <c r="G45" s="7" t="s">
        <v>2316</v>
      </c>
      <c r="H45" s="7" t="s">
        <v>2315</v>
      </c>
      <c r="I45" s="9">
        <v>149</v>
      </c>
    </row>
    <row r="46" spans="1:9" x14ac:dyDescent="0.3">
      <c r="A46" s="7" t="s">
        <v>88</v>
      </c>
      <c r="B46" s="8">
        <v>45984</v>
      </c>
      <c r="C46" s="7" t="s">
        <v>775</v>
      </c>
      <c r="D46" s="7" t="s">
        <v>2111</v>
      </c>
      <c r="E46" s="7" t="s">
        <v>16</v>
      </c>
      <c r="F46" s="7" t="s">
        <v>14</v>
      </c>
      <c r="G46" s="7" t="s">
        <v>2314</v>
      </c>
      <c r="H46" s="7" t="s">
        <v>2315</v>
      </c>
      <c r="I46" s="9">
        <v>79</v>
      </c>
    </row>
    <row r="47" spans="1:9" x14ac:dyDescent="0.3">
      <c r="A47" s="7" t="s">
        <v>127</v>
      </c>
      <c r="B47" s="8">
        <v>46059</v>
      </c>
      <c r="C47" s="7" t="s">
        <v>1485</v>
      </c>
      <c r="D47" s="7" t="s">
        <v>2114</v>
      </c>
      <c r="E47" s="7" t="s">
        <v>20</v>
      </c>
      <c r="F47" s="7" t="s">
        <v>46</v>
      </c>
      <c r="G47" s="7" t="s">
        <v>2313</v>
      </c>
      <c r="H47" s="7" t="s">
        <v>2317</v>
      </c>
      <c r="I47" s="9">
        <v>149</v>
      </c>
    </row>
    <row r="48" spans="1:9" x14ac:dyDescent="0.3">
      <c r="A48" s="7" t="s">
        <v>167</v>
      </c>
      <c r="B48" s="8">
        <v>45770</v>
      </c>
      <c r="C48" s="7" t="s">
        <v>1561</v>
      </c>
      <c r="D48" s="7" t="s">
        <v>2095</v>
      </c>
      <c r="E48" s="7" t="s">
        <v>31</v>
      </c>
      <c r="F48" s="7" t="s">
        <v>46</v>
      </c>
      <c r="G48" s="7" t="s">
        <v>2313</v>
      </c>
      <c r="H48" s="7" t="s">
        <v>2315</v>
      </c>
      <c r="I48" s="9">
        <v>79</v>
      </c>
    </row>
    <row r="49" spans="1:9" x14ac:dyDescent="0.3">
      <c r="A49" s="7" t="s">
        <v>413</v>
      </c>
      <c r="B49" s="8">
        <v>46190</v>
      </c>
      <c r="C49" s="7" t="s">
        <v>1404</v>
      </c>
      <c r="D49" s="7" t="s">
        <v>2150</v>
      </c>
      <c r="E49" s="7" t="s">
        <v>31</v>
      </c>
      <c r="F49" s="7" t="s">
        <v>14</v>
      </c>
      <c r="G49" s="7" t="s">
        <v>2316</v>
      </c>
      <c r="H49" s="7" t="s">
        <v>2317</v>
      </c>
      <c r="I49" s="9">
        <v>79</v>
      </c>
    </row>
    <row r="50" spans="1:9" x14ac:dyDescent="0.3">
      <c r="A50" s="7" t="s">
        <v>18</v>
      </c>
      <c r="B50" s="8">
        <v>45663</v>
      </c>
      <c r="C50" s="7" t="s">
        <v>1222</v>
      </c>
      <c r="D50" s="7" t="s">
        <v>2154</v>
      </c>
      <c r="E50" s="7" t="s">
        <v>20</v>
      </c>
      <c r="F50" s="7" t="s">
        <v>14</v>
      </c>
      <c r="G50" s="7" t="s">
        <v>2311</v>
      </c>
      <c r="H50" s="7" t="s">
        <v>2312</v>
      </c>
      <c r="I50" s="9">
        <v>149</v>
      </c>
    </row>
    <row r="51" spans="1:9" x14ac:dyDescent="0.3">
      <c r="A51" s="7" t="s">
        <v>353</v>
      </c>
      <c r="B51" s="8">
        <v>46247</v>
      </c>
      <c r="C51" s="7" t="s">
        <v>1369</v>
      </c>
      <c r="D51" s="7" t="s">
        <v>2081</v>
      </c>
      <c r="E51" s="7" t="s">
        <v>20</v>
      </c>
      <c r="F51" s="7" t="s">
        <v>14</v>
      </c>
      <c r="G51" s="7" t="s">
        <v>2314</v>
      </c>
      <c r="H51" s="7" t="s">
        <v>2312</v>
      </c>
      <c r="I51" s="9">
        <v>0</v>
      </c>
    </row>
    <row r="52" spans="1:9" x14ac:dyDescent="0.3">
      <c r="A52" s="7" t="s">
        <v>471</v>
      </c>
      <c r="B52" s="8">
        <v>45854</v>
      </c>
      <c r="C52" s="7" t="s">
        <v>746</v>
      </c>
      <c r="D52" s="7" t="s">
        <v>2093</v>
      </c>
      <c r="E52" s="7" t="s">
        <v>31</v>
      </c>
      <c r="F52" s="7" t="s">
        <v>14</v>
      </c>
      <c r="G52" s="7" t="s">
        <v>2314</v>
      </c>
      <c r="H52" s="7" t="s">
        <v>2312</v>
      </c>
      <c r="I52" s="9">
        <v>0</v>
      </c>
    </row>
    <row r="53" spans="1:9" x14ac:dyDescent="0.3">
      <c r="A53" s="7" t="s">
        <v>415</v>
      </c>
      <c r="B53" s="8">
        <v>46210</v>
      </c>
      <c r="C53" s="7" t="s">
        <v>857</v>
      </c>
      <c r="D53" s="7" t="s">
        <v>2085</v>
      </c>
      <c r="E53" s="7" t="s">
        <v>16</v>
      </c>
      <c r="F53" s="7" t="s">
        <v>14</v>
      </c>
      <c r="G53" s="7" t="s">
        <v>2316</v>
      </c>
      <c r="H53" s="7" t="s">
        <v>2317</v>
      </c>
      <c r="I53" s="9">
        <v>149</v>
      </c>
    </row>
    <row r="54" spans="1:9" x14ac:dyDescent="0.3">
      <c r="A54" s="7" t="s">
        <v>356</v>
      </c>
      <c r="B54" s="8">
        <v>46094</v>
      </c>
      <c r="C54" s="7" t="s">
        <v>1295</v>
      </c>
      <c r="D54" s="7" t="s">
        <v>2114</v>
      </c>
      <c r="E54" s="7" t="s">
        <v>16</v>
      </c>
      <c r="F54" s="7" t="s">
        <v>14</v>
      </c>
      <c r="G54" s="7" t="s">
        <v>2316</v>
      </c>
      <c r="H54" s="7" t="s">
        <v>2317</v>
      </c>
      <c r="I54" s="9">
        <v>0</v>
      </c>
    </row>
    <row r="55" spans="1:9" x14ac:dyDescent="0.3">
      <c r="A55" s="7" t="s">
        <v>56</v>
      </c>
      <c r="B55" s="8">
        <v>45689</v>
      </c>
      <c r="C55" s="7" t="s">
        <v>1294</v>
      </c>
      <c r="D55" s="7" t="s">
        <v>2111</v>
      </c>
      <c r="E55" s="7" t="s">
        <v>12</v>
      </c>
      <c r="F55" s="7" t="s">
        <v>14</v>
      </c>
      <c r="G55" s="7" t="s">
        <v>2316</v>
      </c>
      <c r="H55" s="7" t="s">
        <v>2312</v>
      </c>
      <c r="I55" s="9">
        <v>149</v>
      </c>
    </row>
    <row r="56" spans="1:9" x14ac:dyDescent="0.3">
      <c r="A56" s="7" t="s">
        <v>320</v>
      </c>
      <c r="B56" s="8">
        <v>45660</v>
      </c>
      <c r="C56" s="7" t="s">
        <v>1201</v>
      </c>
      <c r="D56" s="7" t="s">
        <v>2093</v>
      </c>
      <c r="E56" s="7" t="s">
        <v>12</v>
      </c>
      <c r="F56" s="7" t="s">
        <v>14</v>
      </c>
      <c r="G56" s="7" t="s">
        <v>2311</v>
      </c>
      <c r="H56" s="7" t="s">
        <v>2315</v>
      </c>
      <c r="I56" s="9">
        <v>79</v>
      </c>
    </row>
    <row r="57" spans="1:9" x14ac:dyDescent="0.3">
      <c r="A57" s="7" t="s">
        <v>130</v>
      </c>
      <c r="B57" s="8">
        <v>45870</v>
      </c>
      <c r="C57" s="7" t="s">
        <v>1457</v>
      </c>
      <c r="D57" s="7" t="s">
        <v>2147</v>
      </c>
      <c r="E57" s="7" t="s">
        <v>31</v>
      </c>
      <c r="F57" s="7" t="s">
        <v>14</v>
      </c>
      <c r="G57" s="7" t="s">
        <v>2313</v>
      </c>
      <c r="H57" s="7" t="s">
        <v>2317</v>
      </c>
      <c r="I57" s="9">
        <v>79</v>
      </c>
    </row>
    <row r="58" spans="1:9" x14ac:dyDescent="0.3">
      <c r="A58" s="7" t="s">
        <v>2318</v>
      </c>
      <c r="B58" s="8">
        <v>45895</v>
      </c>
      <c r="C58" s="7" t="s">
        <v>979</v>
      </c>
      <c r="D58" s="7" t="s">
        <v>2140</v>
      </c>
      <c r="E58" s="7" t="s">
        <v>20</v>
      </c>
      <c r="F58" s="7" t="s">
        <v>14</v>
      </c>
      <c r="G58" s="7" t="s">
        <v>2316</v>
      </c>
      <c r="H58" s="7" t="s">
        <v>2315</v>
      </c>
      <c r="I58" s="9">
        <v>0</v>
      </c>
    </row>
    <row r="59" spans="1:9" x14ac:dyDescent="0.3">
      <c r="A59" s="7" t="s">
        <v>580</v>
      </c>
      <c r="B59" s="8">
        <v>46152</v>
      </c>
      <c r="C59" s="7" t="s">
        <v>1244</v>
      </c>
      <c r="D59" s="7" t="s">
        <v>2154</v>
      </c>
      <c r="E59" s="7" t="s">
        <v>20</v>
      </c>
      <c r="F59" s="7" t="s">
        <v>25</v>
      </c>
      <c r="G59" s="7" t="s">
        <v>2314</v>
      </c>
      <c r="H59" s="7" t="s">
        <v>2315</v>
      </c>
      <c r="I59" s="9">
        <v>149</v>
      </c>
    </row>
    <row r="60" spans="1:9" x14ac:dyDescent="0.3">
      <c r="A60" s="7" t="s">
        <v>208</v>
      </c>
      <c r="B60" s="8">
        <v>46032</v>
      </c>
      <c r="C60" s="7" t="s">
        <v>759</v>
      </c>
      <c r="D60" s="7" t="s">
        <v>2070</v>
      </c>
      <c r="E60" s="7" t="s">
        <v>12</v>
      </c>
      <c r="F60" s="7" t="s">
        <v>14</v>
      </c>
      <c r="G60" s="7" t="s">
        <v>2316</v>
      </c>
      <c r="H60" s="7" t="s">
        <v>2312</v>
      </c>
      <c r="I60" s="9">
        <v>0</v>
      </c>
    </row>
    <row r="61" spans="1:9" x14ac:dyDescent="0.3">
      <c r="A61" s="7" t="s">
        <v>485</v>
      </c>
      <c r="B61" s="8">
        <v>45873</v>
      </c>
      <c r="C61" s="7" t="s">
        <v>1593</v>
      </c>
      <c r="D61" s="7" t="s">
        <v>2067</v>
      </c>
      <c r="E61" s="7" t="s">
        <v>12</v>
      </c>
      <c r="F61" s="7" t="s">
        <v>14</v>
      </c>
      <c r="G61" s="7" t="s">
        <v>2314</v>
      </c>
      <c r="H61" s="7" t="s">
        <v>2317</v>
      </c>
      <c r="I61" s="9">
        <v>299</v>
      </c>
    </row>
    <row r="62" spans="1:9" x14ac:dyDescent="0.3">
      <c r="A62" s="7" t="s">
        <v>132</v>
      </c>
      <c r="B62" s="8">
        <v>45762</v>
      </c>
      <c r="C62" s="7" t="s">
        <v>1073</v>
      </c>
      <c r="D62" s="7" t="s">
        <v>2166</v>
      </c>
      <c r="E62" s="7" t="s">
        <v>20</v>
      </c>
      <c r="F62" s="7" t="s">
        <v>14</v>
      </c>
      <c r="G62" s="7" t="s">
        <v>2316</v>
      </c>
      <c r="H62" s="7" t="s">
        <v>2312</v>
      </c>
      <c r="I62" s="9">
        <v>299</v>
      </c>
    </row>
    <row r="63" spans="1:9" x14ac:dyDescent="0.3">
      <c r="A63" s="7" t="s">
        <v>59</v>
      </c>
      <c r="B63" s="8">
        <v>46258</v>
      </c>
      <c r="C63" s="7" t="s">
        <v>1553</v>
      </c>
      <c r="D63" s="7" t="s">
        <v>2111</v>
      </c>
      <c r="E63" s="7" t="s">
        <v>20</v>
      </c>
      <c r="F63" s="7" t="s">
        <v>14</v>
      </c>
      <c r="G63" s="7" t="s">
        <v>2313</v>
      </c>
      <c r="H63" s="7" t="s">
        <v>2312</v>
      </c>
      <c r="I63" s="9">
        <v>149</v>
      </c>
    </row>
    <row r="64" spans="1:9" x14ac:dyDescent="0.3">
      <c r="A64" s="7" t="s">
        <v>291</v>
      </c>
      <c r="B64" s="8">
        <v>46052</v>
      </c>
      <c r="C64" s="7" t="s">
        <v>1444</v>
      </c>
      <c r="D64" s="7" t="s">
        <v>2111</v>
      </c>
      <c r="E64" s="7" t="s">
        <v>35</v>
      </c>
      <c r="F64" s="7" t="s">
        <v>14</v>
      </c>
      <c r="G64" s="7" t="s">
        <v>2316</v>
      </c>
      <c r="H64" s="7" t="s">
        <v>2312</v>
      </c>
      <c r="I64" s="9">
        <v>299</v>
      </c>
    </row>
    <row r="65" spans="1:9" x14ac:dyDescent="0.3">
      <c r="A65" s="7" t="s">
        <v>62</v>
      </c>
      <c r="B65" s="8">
        <v>45793</v>
      </c>
      <c r="C65" s="7" t="s">
        <v>1533</v>
      </c>
      <c r="D65" s="7" t="s">
        <v>2093</v>
      </c>
      <c r="E65" s="7" t="s">
        <v>16</v>
      </c>
      <c r="F65" s="7" t="s">
        <v>14</v>
      </c>
      <c r="G65" s="7" t="s">
        <v>2313</v>
      </c>
      <c r="H65" s="7" t="s">
        <v>2315</v>
      </c>
      <c r="I65" s="9">
        <v>79</v>
      </c>
    </row>
    <row r="66" spans="1:9" x14ac:dyDescent="0.3">
      <c r="A66" s="7" t="s">
        <v>501</v>
      </c>
      <c r="B66" s="8">
        <v>45775</v>
      </c>
      <c r="C66" s="7" t="s">
        <v>1353</v>
      </c>
      <c r="D66" s="7" t="s">
        <v>2070</v>
      </c>
      <c r="E66" s="7" t="s">
        <v>12</v>
      </c>
      <c r="F66" s="7" t="s">
        <v>14</v>
      </c>
      <c r="G66" s="7" t="s">
        <v>2313</v>
      </c>
      <c r="H66" s="7" t="s">
        <v>2315</v>
      </c>
      <c r="I66" s="9">
        <v>149</v>
      </c>
    </row>
    <row r="67" spans="1:9" x14ac:dyDescent="0.3">
      <c r="A67" s="7" t="s">
        <v>192</v>
      </c>
      <c r="B67" s="8">
        <v>45661</v>
      </c>
      <c r="C67" s="7" t="s">
        <v>1628</v>
      </c>
      <c r="D67" s="7" t="s">
        <v>2089</v>
      </c>
      <c r="E67" s="7" t="s">
        <v>35</v>
      </c>
      <c r="F67" s="7" t="s">
        <v>14</v>
      </c>
      <c r="G67" s="7" t="s">
        <v>2313</v>
      </c>
      <c r="H67" s="7" t="s">
        <v>2317</v>
      </c>
      <c r="I67" s="9">
        <v>0</v>
      </c>
    </row>
    <row r="68" spans="1:9" x14ac:dyDescent="0.3">
      <c r="A68" s="7" t="s">
        <v>91</v>
      </c>
      <c r="B68" s="8">
        <v>46170</v>
      </c>
      <c r="C68" s="7" t="s">
        <v>1172</v>
      </c>
      <c r="D68" s="7" t="s">
        <v>2165</v>
      </c>
      <c r="E68" s="7" t="s">
        <v>12</v>
      </c>
      <c r="F68" s="7" t="s">
        <v>14</v>
      </c>
      <c r="G68" s="7" t="s">
        <v>2316</v>
      </c>
      <c r="H68" s="7" t="s">
        <v>2312</v>
      </c>
      <c r="I68" s="9">
        <v>79</v>
      </c>
    </row>
    <row r="69" spans="1:9" x14ac:dyDescent="0.3">
      <c r="A69" s="7" t="s">
        <v>229</v>
      </c>
      <c r="B69" s="8">
        <v>45970</v>
      </c>
      <c r="C69" s="7" t="s">
        <v>1102</v>
      </c>
      <c r="D69" s="7" t="s">
        <v>2089</v>
      </c>
      <c r="E69" s="7" t="s">
        <v>12</v>
      </c>
      <c r="F69" s="7" t="s">
        <v>14</v>
      </c>
      <c r="G69" s="7" t="s">
        <v>2311</v>
      </c>
      <c r="H69" s="7" t="s">
        <v>2317</v>
      </c>
      <c r="I69" s="9">
        <v>299</v>
      </c>
    </row>
    <row r="70" spans="1:9" x14ac:dyDescent="0.3">
      <c r="A70" s="7" t="s">
        <v>401</v>
      </c>
      <c r="B70" s="8">
        <v>46250</v>
      </c>
      <c r="C70" s="7" t="s">
        <v>800</v>
      </c>
      <c r="D70" s="7" t="s">
        <v>2162</v>
      </c>
      <c r="E70" s="7" t="s">
        <v>35</v>
      </c>
      <c r="F70" s="7" t="s">
        <v>14</v>
      </c>
      <c r="G70" s="7" t="s">
        <v>2316</v>
      </c>
      <c r="H70" s="7" t="s">
        <v>2312</v>
      </c>
      <c r="I70" s="9">
        <v>79</v>
      </c>
    </row>
    <row r="71" spans="1:9" x14ac:dyDescent="0.3">
      <c r="A71" s="7" t="s">
        <v>359</v>
      </c>
      <c r="B71" s="8">
        <v>45910</v>
      </c>
      <c r="C71" s="7" t="s">
        <v>935</v>
      </c>
      <c r="D71" s="7" t="s">
        <v>2067</v>
      </c>
      <c r="E71" s="7" t="s">
        <v>31</v>
      </c>
      <c r="F71" s="7" t="s">
        <v>14</v>
      </c>
      <c r="G71" s="7" t="s">
        <v>2311</v>
      </c>
      <c r="H71" s="7" t="s">
        <v>2317</v>
      </c>
      <c r="I71" s="9">
        <v>0</v>
      </c>
    </row>
    <row r="72" spans="1:9" x14ac:dyDescent="0.3">
      <c r="A72" s="7" t="s">
        <v>293</v>
      </c>
      <c r="B72" s="8">
        <v>45998</v>
      </c>
      <c r="C72" s="7" t="s">
        <v>1241</v>
      </c>
      <c r="D72" s="7" t="s">
        <v>2166</v>
      </c>
      <c r="E72" s="7" t="s">
        <v>16</v>
      </c>
      <c r="F72" s="7" t="s">
        <v>14</v>
      </c>
      <c r="G72" s="7" t="s">
        <v>2311</v>
      </c>
      <c r="H72" s="7" t="s">
        <v>2312</v>
      </c>
      <c r="I72" s="9">
        <v>0</v>
      </c>
    </row>
    <row r="73" spans="1:9" x14ac:dyDescent="0.3">
      <c r="A73" s="7" t="s">
        <v>487</v>
      </c>
      <c r="B73" s="8">
        <v>45895</v>
      </c>
      <c r="C73" s="7" t="s">
        <v>1118</v>
      </c>
      <c r="D73" s="7" t="s">
        <v>2081</v>
      </c>
      <c r="E73" s="7" t="s">
        <v>31</v>
      </c>
      <c r="F73" s="7" t="s">
        <v>14</v>
      </c>
      <c r="G73" s="7" t="s">
        <v>2314</v>
      </c>
      <c r="H73" s="7" t="s">
        <v>2312</v>
      </c>
      <c r="I73" s="9">
        <v>79</v>
      </c>
    </row>
    <row r="74" spans="1:9" x14ac:dyDescent="0.3">
      <c r="A74" s="7" t="s">
        <v>231</v>
      </c>
      <c r="B74" s="8">
        <v>46275</v>
      </c>
      <c r="C74" s="7" t="s">
        <v>1356</v>
      </c>
      <c r="D74" s="7" t="s">
        <v>2085</v>
      </c>
      <c r="E74" s="7" t="s">
        <v>16</v>
      </c>
      <c r="F74" s="7" t="s">
        <v>14</v>
      </c>
      <c r="G74" s="7" t="s">
        <v>2311</v>
      </c>
      <c r="H74" s="7" t="s">
        <v>2312</v>
      </c>
      <c r="I74" s="9">
        <v>299</v>
      </c>
    </row>
    <row r="75" spans="1:9" x14ac:dyDescent="0.3">
      <c r="A75" s="7" t="s">
        <v>378</v>
      </c>
      <c r="B75" s="8">
        <v>45728</v>
      </c>
      <c r="C75" s="7" t="s">
        <v>1219</v>
      </c>
      <c r="D75" s="7" t="s">
        <v>2114</v>
      </c>
      <c r="E75" s="7" t="s">
        <v>31</v>
      </c>
      <c r="F75" s="7" t="s">
        <v>46</v>
      </c>
      <c r="G75" s="7" t="s">
        <v>2316</v>
      </c>
      <c r="H75" s="7" t="s">
        <v>2315</v>
      </c>
      <c r="I75" s="9">
        <v>299</v>
      </c>
    </row>
    <row r="76" spans="1:9" x14ac:dyDescent="0.3">
      <c r="A76" s="7" t="s">
        <v>533</v>
      </c>
      <c r="B76" s="8">
        <v>46155</v>
      </c>
      <c r="C76" s="7" t="s">
        <v>1284</v>
      </c>
      <c r="D76" s="7" t="s">
        <v>2101</v>
      </c>
      <c r="E76" s="7" t="s">
        <v>20</v>
      </c>
      <c r="F76" s="7" t="s">
        <v>14</v>
      </c>
      <c r="G76" s="7" t="s">
        <v>2314</v>
      </c>
      <c r="H76" s="7" t="s">
        <v>2317</v>
      </c>
      <c r="I76" s="9">
        <v>0</v>
      </c>
    </row>
    <row r="77" spans="1:9" x14ac:dyDescent="0.3">
      <c r="A77" s="7" t="s">
        <v>380</v>
      </c>
      <c r="B77" s="8">
        <v>46172</v>
      </c>
      <c r="C77" s="7" t="s">
        <v>1458</v>
      </c>
      <c r="D77" s="7" t="s">
        <v>2082</v>
      </c>
      <c r="E77" s="7" t="s">
        <v>35</v>
      </c>
      <c r="F77" s="7" t="s">
        <v>14</v>
      </c>
      <c r="G77" s="7" t="s">
        <v>2314</v>
      </c>
      <c r="H77" s="7" t="s">
        <v>2312</v>
      </c>
      <c r="I77" s="9">
        <v>149</v>
      </c>
    </row>
    <row r="78" spans="1:9" x14ac:dyDescent="0.3">
      <c r="A78" s="7" t="s">
        <v>505</v>
      </c>
      <c r="B78" s="8">
        <v>46004</v>
      </c>
      <c r="C78" s="7" t="s">
        <v>1461</v>
      </c>
      <c r="D78" s="7" t="s">
        <v>2154</v>
      </c>
      <c r="E78" s="7" t="s">
        <v>31</v>
      </c>
      <c r="F78" s="7" t="s">
        <v>14</v>
      </c>
      <c r="G78" s="7" t="s">
        <v>2313</v>
      </c>
      <c r="H78" s="7" t="s">
        <v>2317</v>
      </c>
      <c r="I78" s="9">
        <v>299</v>
      </c>
    </row>
    <row r="79" spans="1:9" x14ac:dyDescent="0.3">
      <c r="A79" s="7" t="s">
        <v>41</v>
      </c>
      <c r="B79" s="8">
        <v>46165</v>
      </c>
      <c r="C79" s="7" t="s">
        <v>1020</v>
      </c>
      <c r="D79" s="7" t="s">
        <v>2147</v>
      </c>
      <c r="E79" s="7" t="s">
        <v>20</v>
      </c>
      <c r="F79" s="7" t="s">
        <v>14</v>
      </c>
      <c r="G79" s="7" t="s">
        <v>2313</v>
      </c>
      <c r="H79" s="7" t="s">
        <v>2315</v>
      </c>
      <c r="I79" s="9">
        <v>0</v>
      </c>
    </row>
    <row r="80" spans="1:9" x14ac:dyDescent="0.3">
      <c r="A80" s="7" t="s">
        <v>556</v>
      </c>
      <c r="B80" s="8">
        <v>45821</v>
      </c>
      <c r="C80" s="7" t="s">
        <v>1453</v>
      </c>
      <c r="D80" s="7" t="s">
        <v>2085</v>
      </c>
      <c r="E80" s="7" t="s">
        <v>20</v>
      </c>
      <c r="F80" s="7" t="s">
        <v>25</v>
      </c>
      <c r="G80" s="7" t="s">
        <v>2313</v>
      </c>
      <c r="H80" s="7" t="s">
        <v>2315</v>
      </c>
      <c r="I80" s="9">
        <v>0</v>
      </c>
    </row>
    <row r="81" spans="1:9" x14ac:dyDescent="0.3">
      <c r="A81" s="7" t="s">
        <v>490</v>
      </c>
      <c r="B81" s="8">
        <v>45968</v>
      </c>
      <c r="C81" s="7" t="s">
        <v>918</v>
      </c>
      <c r="D81" s="7" t="s">
        <v>2093</v>
      </c>
      <c r="E81" s="7" t="s">
        <v>20</v>
      </c>
      <c r="F81" s="7" t="s">
        <v>14</v>
      </c>
      <c r="G81" s="7" t="s">
        <v>2313</v>
      </c>
      <c r="H81" s="7" t="s">
        <v>2317</v>
      </c>
      <c r="I81" s="9">
        <v>149</v>
      </c>
    </row>
    <row r="82" spans="1:9" x14ac:dyDescent="0.3">
      <c r="A82" s="7" t="s">
        <v>234</v>
      </c>
      <c r="B82" s="8">
        <v>46216</v>
      </c>
      <c r="C82" s="7" t="s">
        <v>1273</v>
      </c>
      <c r="D82" s="7" t="s">
        <v>2111</v>
      </c>
      <c r="E82" s="7" t="s">
        <v>35</v>
      </c>
      <c r="F82" s="7" t="s">
        <v>14</v>
      </c>
      <c r="G82" s="7" t="s">
        <v>2314</v>
      </c>
      <c r="H82" s="7" t="s">
        <v>2312</v>
      </c>
      <c r="I82" s="9">
        <v>79</v>
      </c>
    </row>
    <row r="83" spans="1:9" x14ac:dyDescent="0.3">
      <c r="A83" s="7" t="s">
        <v>135</v>
      </c>
      <c r="B83" s="8">
        <v>46142</v>
      </c>
      <c r="C83" s="7" t="s">
        <v>1285</v>
      </c>
      <c r="D83" s="7" t="s">
        <v>2104</v>
      </c>
      <c r="E83" s="7" t="s">
        <v>12</v>
      </c>
      <c r="F83" s="7" t="s">
        <v>14</v>
      </c>
      <c r="G83" s="7" t="s">
        <v>2314</v>
      </c>
      <c r="H83" s="7" t="s">
        <v>2317</v>
      </c>
      <c r="I83" s="9">
        <v>299</v>
      </c>
    </row>
    <row r="84" spans="1:9" x14ac:dyDescent="0.3">
      <c r="A84" s="7" t="s">
        <v>262</v>
      </c>
      <c r="B84" s="8">
        <v>45775</v>
      </c>
      <c r="C84" s="7" t="s">
        <v>1443</v>
      </c>
      <c r="D84" s="7" t="s">
        <v>2061</v>
      </c>
      <c r="E84" s="7" t="s">
        <v>31</v>
      </c>
      <c r="F84" s="7" t="s">
        <v>14</v>
      </c>
      <c r="G84" s="7" t="s">
        <v>2316</v>
      </c>
      <c r="H84" s="7" t="s">
        <v>2315</v>
      </c>
      <c r="I84" s="9">
        <v>149</v>
      </c>
    </row>
    <row r="85" spans="1:9" x14ac:dyDescent="0.3">
      <c r="A85" s="7" t="s">
        <v>565</v>
      </c>
      <c r="B85" s="8">
        <v>46119</v>
      </c>
      <c r="C85" s="7" t="s">
        <v>1026</v>
      </c>
      <c r="D85" s="7" t="s">
        <v>2070</v>
      </c>
      <c r="E85" s="7" t="s">
        <v>12</v>
      </c>
      <c r="F85" s="7" t="s">
        <v>46</v>
      </c>
      <c r="G85" s="7" t="s">
        <v>2314</v>
      </c>
      <c r="H85" s="7" t="s">
        <v>2315</v>
      </c>
      <c r="I85" s="9">
        <v>79</v>
      </c>
    </row>
    <row r="86" spans="1:9" x14ac:dyDescent="0.3">
      <c r="A86" s="7" t="s">
        <v>514</v>
      </c>
      <c r="B86" s="8">
        <v>45936</v>
      </c>
      <c r="C86" s="7" t="s">
        <v>1618</v>
      </c>
      <c r="D86" s="7" t="s">
        <v>2085</v>
      </c>
      <c r="E86" s="7" t="s">
        <v>16</v>
      </c>
      <c r="F86" s="7" t="s">
        <v>14</v>
      </c>
      <c r="G86" s="7" t="s">
        <v>2313</v>
      </c>
      <c r="H86" s="7" t="s">
        <v>2312</v>
      </c>
      <c r="I86" s="9">
        <v>79</v>
      </c>
    </row>
    <row r="87" spans="1:9" x14ac:dyDescent="0.3">
      <c r="A87" s="7" t="s">
        <v>236</v>
      </c>
      <c r="B87" s="8">
        <v>46080</v>
      </c>
      <c r="C87" s="7" t="s">
        <v>1281</v>
      </c>
      <c r="D87" s="7" t="s">
        <v>2082</v>
      </c>
      <c r="E87" s="7" t="s">
        <v>12</v>
      </c>
      <c r="F87" s="7" t="s">
        <v>14</v>
      </c>
      <c r="G87" s="7" t="s">
        <v>2311</v>
      </c>
      <c r="H87" s="7" t="s">
        <v>2317</v>
      </c>
      <c r="I87" s="9">
        <v>149</v>
      </c>
    </row>
    <row r="88" spans="1:9" x14ac:dyDescent="0.3">
      <c r="A88" s="7" t="s">
        <v>330</v>
      </c>
      <c r="B88" s="8">
        <v>45667</v>
      </c>
      <c r="C88" s="7" t="s">
        <v>746</v>
      </c>
      <c r="D88" s="7" t="s">
        <v>2165</v>
      </c>
      <c r="E88" s="7" t="s">
        <v>31</v>
      </c>
      <c r="F88" s="7" t="s">
        <v>46</v>
      </c>
      <c r="G88" s="7" t="s">
        <v>2316</v>
      </c>
      <c r="H88" s="7" t="s">
        <v>2315</v>
      </c>
      <c r="I88" s="9">
        <v>0</v>
      </c>
    </row>
    <row r="89" spans="1:9" x14ac:dyDescent="0.3">
      <c r="A89" s="7" t="s">
        <v>322</v>
      </c>
      <c r="B89" s="8">
        <v>45675</v>
      </c>
      <c r="C89" s="7" t="s">
        <v>885</v>
      </c>
      <c r="D89" s="7" t="s">
        <v>2093</v>
      </c>
      <c r="E89" s="7" t="s">
        <v>35</v>
      </c>
      <c r="F89" s="7" t="s">
        <v>14</v>
      </c>
      <c r="G89" s="7" t="s">
        <v>2311</v>
      </c>
      <c r="H89" s="7" t="s">
        <v>2317</v>
      </c>
      <c r="I89" s="9">
        <v>299</v>
      </c>
    </row>
    <row r="90" spans="1:9" x14ac:dyDescent="0.3">
      <c r="A90" s="7" t="s">
        <v>95</v>
      </c>
      <c r="B90" s="8">
        <v>46107</v>
      </c>
      <c r="C90" s="7" t="s">
        <v>1269</v>
      </c>
      <c r="D90" s="7" t="s">
        <v>2166</v>
      </c>
      <c r="E90" s="7" t="s">
        <v>35</v>
      </c>
      <c r="F90" s="7" t="s">
        <v>25</v>
      </c>
      <c r="G90" s="7" t="s">
        <v>2314</v>
      </c>
      <c r="H90" s="7" t="s">
        <v>2317</v>
      </c>
      <c r="I90" s="9">
        <v>299</v>
      </c>
    </row>
    <row r="91" spans="1:9" x14ac:dyDescent="0.3">
      <c r="A91" s="7" t="s">
        <v>299</v>
      </c>
      <c r="B91" s="8">
        <v>45974</v>
      </c>
      <c r="C91" s="7" t="s">
        <v>885</v>
      </c>
      <c r="D91" s="7" t="s">
        <v>2089</v>
      </c>
      <c r="E91" s="7" t="s">
        <v>35</v>
      </c>
      <c r="F91" s="7" t="s">
        <v>14</v>
      </c>
      <c r="G91" s="7" t="s">
        <v>2311</v>
      </c>
      <c r="H91" s="7" t="s">
        <v>2317</v>
      </c>
      <c r="I91" s="9">
        <v>299</v>
      </c>
    </row>
    <row r="92" spans="1:9" x14ac:dyDescent="0.3">
      <c r="A92" s="7" t="s">
        <v>98</v>
      </c>
      <c r="B92" s="8">
        <v>46245</v>
      </c>
      <c r="C92" s="7" t="s">
        <v>1598</v>
      </c>
      <c r="D92" s="7" t="s">
        <v>2085</v>
      </c>
      <c r="E92" s="7" t="s">
        <v>12</v>
      </c>
      <c r="F92" s="7" t="s">
        <v>14</v>
      </c>
      <c r="G92" s="7" t="s">
        <v>2316</v>
      </c>
      <c r="H92" s="7" t="s">
        <v>2312</v>
      </c>
      <c r="I92" s="9">
        <v>0</v>
      </c>
    </row>
    <row r="93" spans="1:9" x14ac:dyDescent="0.3">
      <c r="A93" s="7" t="s">
        <v>137</v>
      </c>
      <c r="B93" s="8">
        <v>46252</v>
      </c>
      <c r="C93" s="7" t="s">
        <v>884</v>
      </c>
      <c r="D93" s="7" t="s">
        <v>2147</v>
      </c>
      <c r="E93" s="7" t="s">
        <v>31</v>
      </c>
      <c r="F93" s="7" t="s">
        <v>25</v>
      </c>
      <c r="G93" s="7" t="s">
        <v>2313</v>
      </c>
      <c r="H93" s="7" t="s">
        <v>2312</v>
      </c>
      <c r="I93" s="9">
        <v>149</v>
      </c>
    </row>
    <row r="94" spans="1:9" x14ac:dyDescent="0.3">
      <c r="A94" s="7" t="s">
        <v>239</v>
      </c>
      <c r="B94" s="8">
        <v>46009</v>
      </c>
      <c r="C94" s="7" t="s">
        <v>1227</v>
      </c>
      <c r="D94" s="7" t="s">
        <v>2150</v>
      </c>
      <c r="E94" s="7" t="s">
        <v>31</v>
      </c>
      <c r="F94" s="7" t="s">
        <v>14</v>
      </c>
      <c r="G94" s="7" t="s">
        <v>2313</v>
      </c>
      <c r="H94" s="7" t="s">
        <v>2312</v>
      </c>
      <c r="I94" s="9">
        <v>0</v>
      </c>
    </row>
    <row r="95" spans="1:9" x14ac:dyDescent="0.3">
      <c r="A95" s="7" t="s">
        <v>419</v>
      </c>
      <c r="B95" s="8">
        <v>46277</v>
      </c>
      <c r="C95" s="7" t="s">
        <v>910</v>
      </c>
      <c r="D95" s="7" t="s">
        <v>2101</v>
      </c>
      <c r="E95" s="7" t="s">
        <v>16</v>
      </c>
      <c r="F95" s="7" t="s">
        <v>46</v>
      </c>
      <c r="G95" s="7" t="s">
        <v>2316</v>
      </c>
      <c r="H95" s="7" t="s">
        <v>2317</v>
      </c>
      <c r="I95" s="9">
        <v>299</v>
      </c>
    </row>
    <row r="96" spans="1:9" x14ac:dyDescent="0.3">
      <c r="A96" s="7" t="s">
        <v>43</v>
      </c>
      <c r="B96" s="8">
        <v>46137</v>
      </c>
      <c r="C96" s="7" t="s">
        <v>784</v>
      </c>
      <c r="D96" s="7" t="s">
        <v>2081</v>
      </c>
      <c r="E96" s="7" t="s">
        <v>16</v>
      </c>
      <c r="F96" s="7" t="s">
        <v>46</v>
      </c>
      <c r="G96" s="7" t="s">
        <v>2313</v>
      </c>
      <c r="H96" s="7" t="s">
        <v>2315</v>
      </c>
      <c r="I96" s="9">
        <v>149</v>
      </c>
    </row>
    <row r="97" spans="1:9" x14ac:dyDescent="0.3">
      <c r="A97" s="7" t="s">
        <v>66</v>
      </c>
      <c r="B97" s="8">
        <v>46014</v>
      </c>
      <c r="C97" s="7" t="s">
        <v>1294</v>
      </c>
      <c r="D97" s="7" t="s">
        <v>2165</v>
      </c>
      <c r="E97" s="7" t="s">
        <v>12</v>
      </c>
      <c r="F97" s="7" t="s">
        <v>14</v>
      </c>
      <c r="G97" s="7" t="s">
        <v>2313</v>
      </c>
      <c r="H97" s="7" t="s">
        <v>2315</v>
      </c>
      <c r="I97" s="9">
        <v>149</v>
      </c>
    </row>
    <row r="98" spans="1:9" x14ac:dyDescent="0.3">
      <c r="A98" s="7" t="s">
        <v>266</v>
      </c>
      <c r="B98" s="8">
        <v>45794</v>
      </c>
      <c r="C98" s="7" t="s">
        <v>1415</v>
      </c>
      <c r="D98" s="7" t="s">
        <v>2147</v>
      </c>
      <c r="E98" s="7" t="s">
        <v>20</v>
      </c>
      <c r="F98" s="7" t="s">
        <v>14</v>
      </c>
      <c r="G98" s="7" t="s">
        <v>2313</v>
      </c>
      <c r="H98" s="7" t="s">
        <v>2315</v>
      </c>
      <c r="I98" s="9">
        <v>0</v>
      </c>
    </row>
    <row r="99" spans="1:9" x14ac:dyDescent="0.3">
      <c r="A99" s="7" t="s">
        <v>383</v>
      </c>
      <c r="B99" s="8">
        <v>45963</v>
      </c>
      <c r="C99" s="7" t="s">
        <v>920</v>
      </c>
      <c r="D99" s="7" t="s">
        <v>2104</v>
      </c>
      <c r="E99" s="7" t="s">
        <v>12</v>
      </c>
      <c r="F99" s="7" t="s">
        <v>14</v>
      </c>
      <c r="G99" s="7" t="s">
        <v>2316</v>
      </c>
      <c r="H99" s="7" t="s">
        <v>2317</v>
      </c>
      <c r="I99" s="9">
        <v>149</v>
      </c>
    </row>
    <row r="100" spans="1:9" x14ac:dyDescent="0.3">
      <c r="A100" s="7" t="s">
        <v>423</v>
      </c>
      <c r="B100" s="8">
        <v>46140</v>
      </c>
      <c r="C100" s="7" t="s">
        <v>1017</v>
      </c>
      <c r="D100" s="7" t="s">
        <v>2172</v>
      </c>
      <c r="E100" s="7" t="s">
        <v>16</v>
      </c>
      <c r="F100" s="7" t="s">
        <v>14</v>
      </c>
      <c r="G100" s="7" t="s">
        <v>2316</v>
      </c>
      <c r="H100" s="7" t="s">
        <v>2315</v>
      </c>
      <c r="I100" s="9">
        <v>79</v>
      </c>
    </row>
    <row r="101" spans="1:9" x14ac:dyDescent="0.3">
      <c r="A101" s="7" t="s">
        <v>68</v>
      </c>
      <c r="B101" s="8">
        <v>45704</v>
      </c>
      <c r="C101" s="7" t="s">
        <v>1222</v>
      </c>
      <c r="D101" s="7" t="s">
        <v>2111</v>
      </c>
      <c r="E101" s="7" t="s">
        <v>20</v>
      </c>
      <c r="F101" s="7" t="s">
        <v>25</v>
      </c>
      <c r="G101" s="7" t="s">
        <v>2314</v>
      </c>
      <c r="H101" s="7" t="s">
        <v>2315</v>
      </c>
      <c r="I101" s="9">
        <v>79</v>
      </c>
    </row>
    <row r="102" spans="1:9" x14ac:dyDescent="0.3">
      <c r="A102" s="7" t="s">
        <v>101</v>
      </c>
      <c r="B102" s="8">
        <v>45953</v>
      </c>
      <c r="C102" s="7" t="s">
        <v>1227</v>
      </c>
      <c r="D102" s="7" t="s">
        <v>2070</v>
      </c>
      <c r="E102" s="7" t="s">
        <v>31</v>
      </c>
      <c r="F102" s="7" t="s">
        <v>14</v>
      </c>
      <c r="G102" s="7" t="s">
        <v>2316</v>
      </c>
      <c r="H102" s="7" t="s">
        <v>2315</v>
      </c>
      <c r="I102" s="9">
        <v>0</v>
      </c>
    </row>
    <row r="103" spans="1:9" x14ac:dyDescent="0.3">
      <c r="A103" s="7" t="s">
        <v>140</v>
      </c>
      <c r="B103" s="8">
        <v>46246</v>
      </c>
      <c r="C103" s="7" t="s">
        <v>1039</v>
      </c>
      <c r="D103" s="7" t="s">
        <v>2140</v>
      </c>
      <c r="E103" s="7" t="s">
        <v>20</v>
      </c>
      <c r="F103" s="7" t="s">
        <v>14</v>
      </c>
      <c r="G103" s="7" t="s">
        <v>2313</v>
      </c>
      <c r="H103" s="7" t="s">
        <v>2312</v>
      </c>
      <c r="I103" s="9">
        <v>0</v>
      </c>
    </row>
    <row r="104" spans="1:9" x14ac:dyDescent="0.3">
      <c r="A104" s="7" t="s">
        <v>143</v>
      </c>
      <c r="B104" s="8">
        <v>45903</v>
      </c>
      <c r="C104" s="7" t="s">
        <v>1093</v>
      </c>
      <c r="D104" s="7" t="s">
        <v>2114</v>
      </c>
      <c r="E104" s="7" t="s">
        <v>12</v>
      </c>
      <c r="F104" s="7" t="s">
        <v>25</v>
      </c>
      <c r="G104" s="7" t="s">
        <v>2316</v>
      </c>
      <c r="H104" s="7" t="s">
        <v>2312</v>
      </c>
      <c r="I104" s="9">
        <v>149</v>
      </c>
    </row>
    <row r="105" spans="1:9" x14ac:dyDescent="0.3">
      <c r="A105" s="7" t="s">
        <v>268</v>
      </c>
      <c r="B105" s="8">
        <v>45944</v>
      </c>
      <c r="C105" s="7" t="s">
        <v>935</v>
      </c>
      <c r="D105" s="7" t="s">
        <v>2067</v>
      </c>
      <c r="E105" s="7" t="s">
        <v>31</v>
      </c>
      <c r="F105" s="7" t="s">
        <v>14</v>
      </c>
      <c r="G105" s="7" t="s">
        <v>2313</v>
      </c>
      <c r="H105" s="7" t="s">
        <v>2315</v>
      </c>
      <c r="I105" s="9">
        <v>79</v>
      </c>
    </row>
    <row r="106" spans="1:9" x14ac:dyDescent="0.3">
      <c r="A106" s="7" t="s">
        <v>173</v>
      </c>
      <c r="B106" s="8">
        <v>45843</v>
      </c>
      <c r="C106" s="7" t="s">
        <v>770</v>
      </c>
      <c r="D106" s="7" t="s">
        <v>2086</v>
      </c>
      <c r="E106" s="7" t="s">
        <v>35</v>
      </c>
      <c r="F106" s="7" t="s">
        <v>14</v>
      </c>
      <c r="G106" s="7" t="s">
        <v>2316</v>
      </c>
      <c r="H106" s="7" t="s">
        <v>2312</v>
      </c>
      <c r="I106" s="9">
        <v>149</v>
      </c>
    </row>
    <row r="107" spans="1:9" x14ac:dyDescent="0.3">
      <c r="A107" s="7" t="s">
        <v>270</v>
      </c>
      <c r="B107" s="8">
        <v>46202</v>
      </c>
      <c r="C107" s="7" t="s">
        <v>949</v>
      </c>
      <c r="D107" s="7" t="s">
        <v>2089</v>
      </c>
      <c r="E107" s="7" t="s">
        <v>20</v>
      </c>
      <c r="F107" s="7" t="s">
        <v>14</v>
      </c>
      <c r="G107" s="7" t="s">
        <v>2313</v>
      </c>
      <c r="H107" s="7" t="s">
        <v>2315</v>
      </c>
      <c r="I107" s="9">
        <v>299</v>
      </c>
    </row>
    <row r="108" spans="1:9" x14ac:dyDescent="0.3">
      <c r="A108" s="7" t="s">
        <v>37</v>
      </c>
      <c r="B108" s="8">
        <v>45975</v>
      </c>
      <c r="C108" s="7" t="s">
        <v>886</v>
      </c>
      <c r="D108" s="7" t="s">
        <v>2073</v>
      </c>
      <c r="E108" s="7" t="s">
        <v>31</v>
      </c>
      <c r="F108" s="7" t="s">
        <v>40</v>
      </c>
      <c r="G108" s="7" t="s">
        <v>2313</v>
      </c>
      <c r="H108" s="7" t="s">
        <v>2315</v>
      </c>
      <c r="I108" s="9">
        <v>299</v>
      </c>
    </row>
    <row r="109" spans="1:9" x14ac:dyDescent="0.3">
      <c r="A109" s="7" t="s">
        <v>517</v>
      </c>
      <c r="B109" s="8">
        <v>45907</v>
      </c>
      <c r="C109" s="7" t="s">
        <v>1623</v>
      </c>
      <c r="D109" s="7" t="s">
        <v>2147</v>
      </c>
      <c r="E109" s="7" t="s">
        <v>16</v>
      </c>
      <c r="F109" s="7" t="s">
        <v>14</v>
      </c>
      <c r="G109" s="7" t="s">
        <v>2311</v>
      </c>
      <c r="H109" s="7" t="s">
        <v>2317</v>
      </c>
      <c r="I109" s="9">
        <v>149</v>
      </c>
    </row>
    <row r="110" spans="1:9" x14ac:dyDescent="0.3">
      <c r="A110" s="7" t="s">
        <v>559</v>
      </c>
      <c r="B110" s="8">
        <v>46091</v>
      </c>
      <c r="C110" s="7" t="s">
        <v>1356</v>
      </c>
      <c r="D110" s="7" t="s">
        <v>2081</v>
      </c>
      <c r="E110" s="7" t="s">
        <v>16</v>
      </c>
      <c r="F110" s="7" t="s">
        <v>25</v>
      </c>
      <c r="G110" s="7" t="s">
        <v>2316</v>
      </c>
      <c r="H110" s="7" t="s">
        <v>2317</v>
      </c>
      <c r="I110" s="9">
        <v>79</v>
      </c>
    </row>
    <row r="111" spans="1:9" x14ac:dyDescent="0.3">
      <c r="A111" s="7" t="s">
        <v>452</v>
      </c>
      <c r="B111" s="8">
        <v>45795</v>
      </c>
      <c r="C111" s="7" t="s">
        <v>1578</v>
      </c>
      <c r="D111" s="7" t="s">
        <v>2067</v>
      </c>
      <c r="E111" s="7" t="s">
        <v>35</v>
      </c>
      <c r="F111" s="7" t="s">
        <v>46</v>
      </c>
      <c r="G111" s="7" t="s">
        <v>2316</v>
      </c>
      <c r="H111" s="7" t="s">
        <v>2315</v>
      </c>
      <c r="I111" s="9">
        <v>149</v>
      </c>
    </row>
    <row r="112" spans="1:9" x14ac:dyDescent="0.3">
      <c r="A112" s="7" t="s">
        <v>146</v>
      </c>
      <c r="B112" s="8">
        <v>45702</v>
      </c>
      <c r="C112" s="7" t="s">
        <v>1234</v>
      </c>
      <c r="D112" s="7" t="s">
        <v>2085</v>
      </c>
      <c r="E112" s="7" t="s">
        <v>12</v>
      </c>
      <c r="F112" s="7" t="s">
        <v>46</v>
      </c>
      <c r="G112" s="7" t="s">
        <v>2314</v>
      </c>
      <c r="H112" s="7" t="s">
        <v>2317</v>
      </c>
      <c r="I112" s="9">
        <v>0</v>
      </c>
    </row>
    <row r="113" spans="1:9" x14ac:dyDescent="0.3">
      <c r="A113" s="7" t="s">
        <v>335</v>
      </c>
      <c r="B113" s="8">
        <v>45944</v>
      </c>
      <c r="C113" s="7" t="s">
        <v>1187</v>
      </c>
      <c r="D113" s="7" t="s">
        <v>2104</v>
      </c>
      <c r="E113" s="7" t="s">
        <v>35</v>
      </c>
      <c r="F113" s="7" t="s">
        <v>46</v>
      </c>
      <c r="G113" s="7" t="s">
        <v>2316</v>
      </c>
      <c r="H113" s="7" t="s">
        <v>2312</v>
      </c>
      <c r="I113" s="9">
        <v>149</v>
      </c>
    </row>
    <row r="114" spans="1:9" x14ac:dyDescent="0.3">
      <c r="A114" s="7" t="s">
        <v>104</v>
      </c>
      <c r="B114" s="8">
        <v>46043</v>
      </c>
      <c r="C114" s="7" t="s">
        <v>911</v>
      </c>
      <c r="D114" s="7" t="s">
        <v>2078</v>
      </c>
      <c r="E114" s="7" t="s">
        <v>12</v>
      </c>
      <c r="F114" s="7" t="s">
        <v>25</v>
      </c>
      <c r="G114" s="7" t="s">
        <v>2314</v>
      </c>
      <c r="H114" s="7" t="s">
        <v>2312</v>
      </c>
      <c r="I114" s="9">
        <v>149</v>
      </c>
    </row>
    <row r="115" spans="1:9" x14ac:dyDescent="0.3">
      <c r="A115" s="7" t="s">
        <v>107</v>
      </c>
      <c r="B115" s="8">
        <v>45787</v>
      </c>
      <c r="C115" s="7" t="s">
        <v>885</v>
      </c>
      <c r="D115" s="7" t="s">
        <v>2140</v>
      </c>
      <c r="E115" s="7" t="s">
        <v>35</v>
      </c>
      <c r="F115" s="7" t="s">
        <v>14</v>
      </c>
      <c r="G115" s="7" t="s">
        <v>2316</v>
      </c>
      <c r="H115" s="7" t="s">
        <v>2315</v>
      </c>
      <c r="I115" s="9">
        <v>0</v>
      </c>
    </row>
    <row r="116" spans="1:9" x14ac:dyDescent="0.3">
      <c r="A116" s="7" t="s">
        <v>425</v>
      </c>
      <c r="B116" s="8">
        <v>46046</v>
      </c>
      <c r="C116" s="7" t="s">
        <v>863</v>
      </c>
      <c r="D116" s="7" t="s">
        <v>2114</v>
      </c>
      <c r="E116" s="7" t="s">
        <v>12</v>
      </c>
      <c r="F116" s="7" t="s">
        <v>46</v>
      </c>
      <c r="G116" s="7" t="s">
        <v>2314</v>
      </c>
      <c r="H116" s="7" t="s">
        <v>2317</v>
      </c>
      <c r="I116" s="9">
        <v>0</v>
      </c>
    </row>
    <row r="117" spans="1:9" x14ac:dyDescent="0.3">
      <c r="A117" s="7" t="s">
        <v>552</v>
      </c>
      <c r="B117" s="8">
        <v>45873</v>
      </c>
      <c r="C117" s="7" t="s">
        <v>1613</v>
      </c>
      <c r="D117" s="7" t="s">
        <v>2073</v>
      </c>
      <c r="E117" s="7" t="s">
        <v>35</v>
      </c>
      <c r="F117" s="7" t="s">
        <v>14</v>
      </c>
      <c r="G117" s="7" t="s">
        <v>2314</v>
      </c>
      <c r="H117" s="7" t="s">
        <v>2315</v>
      </c>
      <c r="I117" s="9">
        <v>79</v>
      </c>
    </row>
    <row r="118" spans="1:9" x14ac:dyDescent="0.3">
      <c r="A118" s="7" t="s">
        <v>212</v>
      </c>
      <c r="B118" s="8">
        <v>45773</v>
      </c>
      <c r="C118" s="7" t="s">
        <v>1090</v>
      </c>
      <c r="D118" s="7" t="s">
        <v>2172</v>
      </c>
      <c r="E118" s="7" t="s">
        <v>12</v>
      </c>
      <c r="F118" s="7" t="s">
        <v>14</v>
      </c>
      <c r="G118" s="7" t="s">
        <v>2314</v>
      </c>
      <c r="H118" s="7" t="s">
        <v>2312</v>
      </c>
      <c r="I118" s="9">
        <v>0</v>
      </c>
    </row>
    <row r="119" spans="1:9" x14ac:dyDescent="0.3">
      <c r="A119" s="7" t="s">
        <v>337</v>
      </c>
      <c r="B119" s="8">
        <v>46122</v>
      </c>
      <c r="C119" s="7" t="s">
        <v>1629</v>
      </c>
      <c r="D119" s="7" t="s">
        <v>2082</v>
      </c>
      <c r="E119" s="7" t="s">
        <v>12</v>
      </c>
      <c r="F119" s="7" t="s">
        <v>14</v>
      </c>
      <c r="G119" s="7" t="s">
        <v>2313</v>
      </c>
      <c r="H119" s="7" t="s">
        <v>2315</v>
      </c>
      <c r="I119" s="9">
        <v>0</v>
      </c>
    </row>
    <row r="120" spans="1:9" x14ac:dyDescent="0.3">
      <c r="A120" s="7" t="s">
        <v>214</v>
      </c>
      <c r="B120" s="8">
        <v>45902</v>
      </c>
      <c r="C120" s="7" t="s">
        <v>898</v>
      </c>
      <c r="D120" s="7" t="s">
        <v>2095</v>
      </c>
      <c r="E120" s="7" t="s">
        <v>31</v>
      </c>
      <c r="F120" s="7" t="s">
        <v>14</v>
      </c>
      <c r="G120" s="7" t="s">
        <v>2314</v>
      </c>
      <c r="H120" s="7" t="s">
        <v>2312</v>
      </c>
      <c r="I120" s="9">
        <v>149</v>
      </c>
    </row>
    <row r="121" spans="1:9" x14ac:dyDescent="0.3">
      <c r="A121" s="7" t="s">
        <v>177</v>
      </c>
      <c r="B121" s="8">
        <v>45817</v>
      </c>
      <c r="C121" s="7" t="s">
        <v>939</v>
      </c>
      <c r="D121" s="7" t="s">
        <v>2177</v>
      </c>
      <c r="E121" s="7" t="s">
        <v>16</v>
      </c>
      <c r="F121" s="7" t="s">
        <v>14</v>
      </c>
      <c r="G121" s="7" t="s">
        <v>2311</v>
      </c>
      <c r="H121" s="7" t="s">
        <v>2317</v>
      </c>
      <c r="I121" s="9">
        <v>0</v>
      </c>
    </row>
    <row r="122" spans="1:9" x14ac:dyDescent="0.3">
      <c r="A122" s="7" t="s">
        <v>300</v>
      </c>
      <c r="B122" s="8">
        <v>46122</v>
      </c>
      <c r="C122" s="7" t="s">
        <v>1066</v>
      </c>
      <c r="D122" s="7" t="s">
        <v>2085</v>
      </c>
      <c r="E122" s="7" t="s">
        <v>12</v>
      </c>
      <c r="F122" s="7" t="s">
        <v>14</v>
      </c>
      <c r="G122" s="7" t="s">
        <v>2311</v>
      </c>
      <c r="H122" s="7" t="s">
        <v>2312</v>
      </c>
      <c r="I122" s="9">
        <v>149</v>
      </c>
    </row>
    <row r="123" spans="1:9" x14ac:dyDescent="0.3">
      <c r="A123" s="7" t="s">
        <v>242</v>
      </c>
      <c r="B123" s="8">
        <v>46030</v>
      </c>
      <c r="C123" s="7" t="s">
        <v>885</v>
      </c>
      <c r="D123" s="7" t="s">
        <v>2111</v>
      </c>
      <c r="E123" s="7" t="s">
        <v>35</v>
      </c>
      <c r="F123" s="7" t="s">
        <v>14</v>
      </c>
      <c r="G123" s="7" t="s">
        <v>2311</v>
      </c>
      <c r="H123" s="7" t="s">
        <v>2315</v>
      </c>
      <c r="I123" s="9">
        <v>0</v>
      </c>
    </row>
    <row r="124" spans="1:9" x14ac:dyDescent="0.3">
      <c r="A124" s="7" t="s">
        <v>22</v>
      </c>
      <c r="B124" s="8">
        <v>45865</v>
      </c>
      <c r="C124" s="7" t="s">
        <v>1524</v>
      </c>
      <c r="D124" s="7" t="s">
        <v>2172</v>
      </c>
      <c r="E124" s="7" t="s">
        <v>20</v>
      </c>
      <c r="F124" s="7" t="s">
        <v>25</v>
      </c>
      <c r="G124" s="7" t="s">
        <v>2313</v>
      </c>
      <c r="H124" s="7" t="s">
        <v>2312</v>
      </c>
      <c r="I124" s="9">
        <v>299</v>
      </c>
    </row>
    <row r="125" spans="1:9" x14ac:dyDescent="0.3">
      <c r="A125" s="7" t="s">
        <v>109</v>
      </c>
      <c r="B125" s="8">
        <v>45680</v>
      </c>
      <c r="C125" s="7" t="s">
        <v>1285</v>
      </c>
      <c r="D125" s="7" t="s">
        <v>2166</v>
      </c>
      <c r="E125" s="7" t="s">
        <v>12</v>
      </c>
      <c r="F125" s="7" t="s">
        <v>14</v>
      </c>
      <c r="G125" s="7" t="s">
        <v>2314</v>
      </c>
      <c r="H125" s="7" t="s">
        <v>2315</v>
      </c>
      <c r="I125" s="9">
        <v>79</v>
      </c>
    </row>
    <row r="126" spans="1:9" x14ac:dyDescent="0.3">
      <c r="A126" s="7" t="s">
        <v>340</v>
      </c>
      <c r="B126" s="8">
        <v>46042</v>
      </c>
      <c r="C126" s="7" t="s">
        <v>1218</v>
      </c>
      <c r="D126" s="7" t="s">
        <v>2095</v>
      </c>
      <c r="E126" s="7" t="s">
        <v>16</v>
      </c>
      <c r="F126" s="7" t="s">
        <v>14</v>
      </c>
      <c r="G126" s="7" t="s">
        <v>2316</v>
      </c>
      <c r="H126" s="7" t="s">
        <v>2317</v>
      </c>
      <c r="I126" s="9">
        <v>299</v>
      </c>
    </row>
    <row r="127" spans="1:9" x14ac:dyDescent="0.3">
      <c r="A127" s="7" t="s">
        <v>303</v>
      </c>
      <c r="B127" s="8">
        <v>45663</v>
      </c>
      <c r="C127" s="7" t="s">
        <v>1155</v>
      </c>
      <c r="D127" s="7" t="s">
        <v>2140</v>
      </c>
      <c r="E127" s="7" t="s">
        <v>20</v>
      </c>
      <c r="F127" s="7" t="s">
        <v>14</v>
      </c>
      <c r="G127" s="7" t="s">
        <v>2316</v>
      </c>
      <c r="H127" s="7" t="s">
        <v>2317</v>
      </c>
      <c r="I127" s="9">
        <v>0</v>
      </c>
    </row>
    <row r="128" spans="1:9" x14ac:dyDescent="0.3">
      <c r="A128" s="7" t="s">
        <v>273</v>
      </c>
      <c r="B128" s="8">
        <v>46060</v>
      </c>
      <c r="C128" s="7" t="s">
        <v>1406</v>
      </c>
      <c r="D128" s="7" t="s">
        <v>2104</v>
      </c>
      <c r="E128" s="7" t="s">
        <v>16</v>
      </c>
      <c r="F128" s="7" t="s">
        <v>14</v>
      </c>
      <c r="G128" s="7" t="s">
        <v>2311</v>
      </c>
      <c r="H128" s="7" t="s">
        <v>2312</v>
      </c>
      <c r="I128" s="9">
        <v>0</v>
      </c>
    </row>
    <row r="129" spans="1:9" x14ac:dyDescent="0.3">
      <c r="A129" s="7" t="s">
        <v>428</v>
      </c>
      <c r="B129" s="8">
        <v>46209</v>
      </c>
      <c r="C129" s="7" t="s">
        <v>1213</v>
      </c>
      <c r="D129" s="7" t="s">
        <v>2086</v>
      </c>
      <c r="E129" s="7" t="s">
        <v>20</v>
      </c>
      <c r="F129" s="7" t="s">
        <v>14</v>
      </c>
      <c r="G129" s="7" t="s">
        <v>2311</v>
      </c>
      <c r="H129" s="7" t="s">
        <v>2312</v>
      </c>
      <c r="I129" s="9">
        <v>79</v>
      </c>
    </row>
    <row r="130" spans="1:9" x14ac:dyDescent="0.3">
      <c r="A130" s="7" t="s">
        <v>244</v>
      </c>
      <c r="B130" s="8">
        <v>45700</v>
      </c>
      <c r="C130" s="7" t="s">
        <v>1429</v>
      </c>
      <c r="D130" s="7" t="s">
        <v>2154</v>
      </c>
      <c r="E130" s="7" t="s">
        <v>16</v>
      </c>
      <c r="F130" s="7" t="s">
        <v>14</v>
      </c>
      <c r="G130" s="7" t="s">
        <v>2316</v>
      </c>
      <c r="H130" s="7" t="s">
        <v>2317</v>
      </c>
      <c r="I130" s="9">
        <v>299</v>
      </c>
    </row>
    <row r="131" spans="1:9" x14ac:dyDescent="0.3">
      <c r="A131" s="7" t="s">
        <v>194</v>
      </c>
      <c r="B131" s="8">
        <v>45971</v>
      </c>
      <c r="C131" s="7" t="s">
        <v>1578</v>
      </c>
      <c r="D131" s="7" t="s">
        <v>2147</v>
      </c>
      <c r="E131" s="7" t="s">
        <v>35</v>
      </c>
      <c r="F131" s="7" t="s">
        <v>14</v>
      </c>
      <c r="G131" s="7" t="s">
        <v>2311</v>
      </c>
      <c r="H131" s="7" t="s">
        <v>2317</v>
      </c>
      <c r="I131" s="9">
        <v>0</v>
      </c>
    </row>
    <row r="132" spans="1:9" x14ac:dyDescent="0.3">
      <c r="A132" s="7" t="s">
        <v>305</v>
      </c>
      <c r="B132" s="8">
        <v>46157</v>
      </c>
      <c r="C132" s="7" t="s">
        <v>1405</v>
      </c>
      <c r="D132" s="7" t="s">
        <v>2073</v>
      </c>
      <c r="E132" s="7" t="s">
        <v>31</v>
      </c>
      <c r="F132" s="7" t="s">
        <v>14</v>
      </c>
      <c r="G132" s="7" t="s">
        <v>2316</v>
      </c>
      <c r="H132" s="7" t="s">
        <v>2312</v>
      </c>
      <c r="I132" s="9">
        <v>149</v>
      </c>
    </row>
    <row r="133" spans="1:9" x14ac:dyDescent="0.3">
      <c r="A133" s="7" t="s">
        <v>387</v>
      </c>
      <c r="B133" s="8">
        <v>45789</v>
      </c>
      <c r="C133" s="7" t="s">
        <v>881</v>
      </c>
      <c r="D133" s="7" t="s">
        <v>2104</v>
      </c>
      <c r="E133" s="7" t="s">
        <v>12</v>
      </c>
      <c r="F133" s="7" t="s">
        <v>25</v>
      </c>
      <c r="G133" s="7" t="s">
        <v>2314</v>
      </c>
      <c r="H133" s="7" t="s">
        <v>2317</v>
      </c>
      <c r="I133" s="9">
        <v>299</v>
      </c>
    </row>
    <row r="134" spans="1:9" x14ac:dyDescent="0.3">
      <c r="A134" s="7" t="s">
        <v>149</v>
      </c>
      <c r="B134" s="8">
        <v>46112</v>
      </c>
      <c r="C134" s="7" t="s">
        <v>964</v>
      </c>
      <c r="D134" s="7" t="s">
        <v>2162</v>
      </c>
      <c r="E134" s="7" t="s">
        <v>12</v>
      </c>
      <c r="F134" s="7" t="s">
        <v>14</v>
      </c>
      <c r="G134" s="7" t="s">
        <v>2313</v>
      </c>
      <c r="H134" s="7" t="s">
        <v>2315</v>
      </c>
      <c r="I134" s="9">
        <v>299</v>
      </c>
    </row>
    <row r="135" spans="1:9" x14ac:dyDescent="0.3">
      <c r="A135" s="7" t="s">
        <v>217</v>
      </c>
      <c r="B135" s="8">
        <v>45899</v>
      </c>
      <c r="C135" s="7" t="s">
        <v>1469</v>
      </c>
      <c r="D135" s="7" t="s">
        <v>2070</v>
      </c>
      <c r="E135" s="7" t="s">
        <v>16</v>
      </c>
      <c r="F135" s="7" t="s">
        <v>14</v>
      </c>
      <c r="G135" s="7" t="s">
        <v>2311</v>
      </c>
      <c r="H135" s="7" t="s">
        <v>2312</v>
      </c>
      <c r="I135" s="9">
        <v>79</v>
      </c>
    </row>
    <row r="136" spans="1:9" x14ac:dyDescent="0.3">
      <c r="A136" s="7" t="s">
        <v>307</v>
      </c>
      <c r="B136" s="8">
        <v>45853</v>
      </c>
      <c r="C136" s="7" t="s">
        <v>1125</v>
      </c>
      <c r="D136" s="7" t="s">
        <v>2150</v>
      </c>
      <c r="E136" s="7" t="s">
        <v>35</v>
      </c>
      <c r="F136" s="7" t="s">
        <v>14</v>
      </c>
      <c r="G136" s="7" t="s">
        <v>2311</v>
      </c>
      <c r="H136" s="7" t="s">
        <v>2312</v>
      </c>
      <c r="I136" s="9">
        <v>79</v>
      </c>
    </row>
    <row r="137" spans="1:9" x14ac:dyDescent="0.3">
      <c r="A137" s="7" t="s">
        <v>47</v>
      </c>
      <c r="B137" s="8">
        <v>46077</v>
      </c>
      <c r="C137" s="7" t="s">
        <v>1037</v>
      </c>
      <c r="D137" s="7" t="s">
        <v>2061</v>
      </c>
      <c r="E137" s="7" t="s">
        <v>35</v>
      </c>
      <c r="F137" s="7" t="s">
        <v>14</v>
      </c>
      <c r="G137" s="7" t="s">
        <v>2316</v>
      </c>
      <c r="H137" s="7" t="s">
        <v>2317</v>
      </c>
      <c r="I137" s="9">
        <v>149</v>
      </c>
    </row>
    <row r="138" spans="1:9" x14ac:dyDescent="0.3">
      <c r="A138" s="7" t="s">
        <v>453</v>
      </c>
      <c r="B138" s="8">
        <v>46294</v>
      </c>
      <c r="C138" s="7" t="s">
        <v>1476</v>
      </c>
      <c r="D138" s="7" t="s">
        <v>2101</v>
      </c>
      <c r="E138" s="7" t="s">
        <v>35</v>
      </c>
      <c r="F138" s="7" t="s">
        <v>14</v>
      </c>
      <c r="G138" s="7" t="s">
        <v>2311</v>
      </c>
      <c r="H138" s="7" t="s">
        <v>2315</v>
      </c>
      <c r="I138" s="9">
        <v>0</v>
      </c>
    </row>
    <row r="139" spans="1:9" x14ac:dyDescent="0.3">
      <c r="A139" s="7" t="s">
        <v>197</v>
      </c>
      <c r="B139" s="8">
        <v>45922</v>
      </c>
      <c r="C139" s="7" t="s">
        <v>1317</v>
      </c>
      <c r="D139" s="7" t="s">
        <v>2165</v>
      </c>
      <c r="E139" s="7" t="s">
        <v>16</v>
      </c>
      <c r="F139" s="7" t="s">
        <v>14</v>
      </c>
      <c r="G139" s="7" t="s">
        <v>2313</v>
      </c>
      <c r="H139" s="7" t="s">
        <v>2312</v>
      </c>
      <c r="I139" s="9">
        <v>0</v>
      </c>
    </row>
    <row r="140" spans="1:9" x14ac:dyDescent="0.3">
      <c r="A140" s="7" t="s">
        <v>151</v>
      </c>
      <c r="B140" s="8">
        <v>45891</v>
      </c>
      <c r="C140" s="7" t="s">
        <v>809</v>
      </c>
      <c r="D140" s="7" t="s">
        <v>2081</v>
      </c>
      <c r="E140" s="7" t="s">
        <v>35</v>
      </c>
      <c r="F140" s="7" t="s">
        <v>14</v>
      </c>
      <c r="G140" s="7" t="s">
        <v>2316</v>
      </c>
      <c r="H140" s="7" t="s">
        <v>2315</v>
      </c>
      <c r="I140" s="9">
        <v>79</v>
      </c>
    </row>
    <row r="141" spans="1:9" x14ac:dyDescent="0.3">
      <c r="A141" s="7" t="s">
        <v>441</v>
      </c>
      <c r="B141" s="8">
        <v>45661</v>
      </c>
      <c r="C141" s="7" t="s">
        <v>1078</v>
      </c>
      <c r="D141" s="7" t="s">
        <v>2177</v>
      </c>
      <c r="E141" s="7" t="s">
        <v>20</v>
      </c>
      <c r="F141" s="7" t="s">
        <v>14</v>
      </c>
      <c r="G141" s="7" t="s">
        <v>2311</v>
      </c>
      <c r="H141" s="7" t="s">
        <v>2317</v>
      </c>
      <c r="I141" s="9">
        <v>149</v>
      </c>
    </row>
    <row r="142" spans="1:9" x14ac:dyDescent="0.3">
      <c r="A142" s="7" t="s">
        <v>493</v>
      </c>
      <c r="B142" s="8">
        <v>45682</v>
      </c>
      <c r="C142" s="7" t="s">
        <v>860</v>
      </c>
      <c r="D142" s="7" t="s">
        <v>2154</v>
      </c>
      <c r="E142" s="7" t="s">
        <v>20</v>
      </c>
      <c r="F142" s="7" t="s">
        <v>14</v>
      </c>
      <c r="G142" s="7" t="s">
        <v>2311</v>
      </c>
      <c r="H142" s="7" t="s">
        <v>2317</v>
      </c>
      <c r="I142" s="9">
        <v>0</v>
      </c>
    </row>
    <row r="143" spans="1:9" x14ac:dyDescent="0.3">
      <c r="A143" s="7" t="s">
        <v>431</v>
      </c>
      <c r="B143" s="8">
        <v>45803</v>
      </c>
      <c r="C143" s="7" t="s">
        <v>1300</v>
      </c>
      <c r="D143" s="7" t="s">
        <v>2166</v>
      </c>
      <c r="E143" s="7" t="s">
        <v>35</v>
      </c>
      <c r="F143" s="7" t="s">
        <v>14</v>
      </c>
      <c r="G143" s="7" t="s">
        <v>2311</v>
      </c>
      <c r="H143" s="7" t="s">
        <v>2315</v>
      </c>
      <c r="I143" s="9">
        <v>149</v>
      </c>
    </row>
    <row r="144" spans="1:9" x14ac:dyDescent="0.3">
      <c r="A144" s="7" t="s">
        <v>465</v>
      </c>
      <c r="B144" s="8">
        <v>46023</v>
      </c>
      <c r="C144" s="7" t="s">
        <v>1462</v>
      </c>
      <c r="D144" s="7" t="s">
        <v>2177</v>
      </c>
      <c r="E144" s="7" t="s">
        <v>20</v>
      </c>
      <c r="F144" s="7" t="s">
        <v>14</v>
      </c>
      <c r="G144" s="7" t="s">
        <v>2311</v>
      </c>
      <c r="H144" s="7" t="s">
        <v>2317</v>
      </c>
      <c r="I144" s="9">
        <v>149</v>
      </c>
    </row>
    <row r="145" spans="1:9" x14ac:dyDescent="0.3">
      <c r="A145" s="7" t="s">
        <v>571</v>
      </c>
      <c r="B145" s="8">
        <v>46213</v>
      </c>
      <c r="C145" s="7" t="s">
        <v>770</v>
      </c>
      <c r="D145" s="7" t="s">
        <v>2111</v>
      </c>
      <c r="E145" s="7" t="s">
        <v>35</v>
      </c>
      <c r="F145" s="7" t="s">
        <v>14</v>
      </c>
      <c r="G145" s="7" t="s">
        <v>2314</v>
      </c>
      <c r="H145" s="7" t="s">
        <v>2315</v>
      </c>
      <c r="I145" s="9">
        <v>299</v>
      </c>
    </row>
    <row r="146" spans="1:9" x14ac:dyDescent="0.3">
      <c r="A146" s="7" t="s">
        <v>70</v>
      </c>
      <c r="B146" s="8">
        <v>46196</v>
      </c>
      <c r="C146" s="7" t="s">
        <v>765</v>
      </c>
      <c r="D146" s="7" t="s">
        <v>2070</v>
      </c>
      <c r="E146" s="7" t="s">
        <v>20</v>
      </c>
      <c r="F146" s="7" t="s">
        <v>14</v>
      </c>
      <c r="G146" s="7" t="s">
        <v>2313</v>
      </c>
      <c r="H146" s="7" t="s">
        <v>2312</v>
      </c>
      <c r="I146" s="9">
        <v>0</v>
      </c>
    </row>
    <row r="147" spans="1:9" x14ac:dyDescent="0.3">
      <c r="A147" s="7" t="s">
        <v>278</v>
      </c>
      <c r="B147" s="8">
        <v>45695</v>
      </c>
      <c r="C147" s="7" t="s">
        <v>1083</v>
      </c>
      <c r="D147" s="7" t="s">
        <v>2082</v>
      </c>
      <c r="E147" s="7" t="s">
        <v>12</v>
      </c>
      <c r="F147" s="7" t="s">
        <v>14</v>
      </c>
      <c r="G147" s="7" t="s">
        <v>2314</v>
      </c>
      <c r="H147" s="7" t="s">
        <v>2317</v>
      </c>
      <c r="I147" s="9">
        <v>79</v>
      </c>
    </row>
    <row r="148" spans="1:9" x14ac:dyDescent="0.3">
      <c r="A148" s="7" t="s">
        <v>589</v>
      </c>
      <c r="B148" s="8">
        <v>45699</v>
      </c>
      <c r="C148" s="7" t="s">
        <v>749</v>
      </c>
      <c r="D148" s="7" t="s">
        <v>2101</v>
      </c>
      <c r="E148" s="7" t="s">
        <v>12</v>
      </c>
      <c r="F148" s="7" t="s">
        <v>25</v>
      </c>
      <c r="G148" s="7" t="s">
        <v>2314</v>
      </c>
      <c r="H148" s="7" t="s">
        <v>2315</v>
      </c>
      <c r="I148" s="9">
        <v>0</v>
      </c>
    </row>
    <row r="149" spans="1:9" x14ac:dyDescent="0.3">
      <c r="A149" s="7" t="s">
        <v>73</v>
      </c>
      <c r="B149" s="8">
        <v>46126</v>
      </c>
      <c r="C149" s="7" t="s">
        <v>1158</v>
      </c>
      <c r="D149" s="7" t="s">
        <v>2150</v>
      </c>
      <c r="E149" s="7" t="s">
        <v>16</v>
      </c>
      <c r="F149" s="7" t="s">
        <v>14</v>
      </c>
      <c r="G149" s="7" t="s">
        <v>2316</v>
      </c>
      <c r="H149" s="7" t="s">
        <v>2317</v>
      </c>
      <c r="I149" s="9">
        <v>299</v>
      </c>
    </row>
    <row r="150" spans="1:9" x14ac:dyDescent="0.3">
      <c r="A150" s="7" t="s">
        <v>363</v>
      </c>
      <c r="B150" s="8">
        <v>45695</v>
      </c>
      <c r="C150" s="7" t="s">
        <v>798</v>
      </c>
      <c r="D150" s="7" t="s">
        <v>2073</v>
      </c>
      <c r="E150" s="7" t="s">
        <v>12</v>
      </c>
      <c r="F150" s="7" t="s">
        <v>14</v>
      </c>
      <c r="G150" s="7" t="s">
        <v>2311</v>
      </c>
      <c r="H150" s="7" t="s">
        <v>2312</v>
      </c>
      <c r="I150" s="9">
        <v>299</v>
      </c>
    </row>
    <row r="151" spans="1:9" x14ac:dyDescent="0.3">
      <c r="A151" s="7" t="s">
        <v>50</v>
      </c>
      <c r="B151" s="8">
        <v>45790</v>
      </c>
      <c r="C151" s="7" t="s">
        <v>800</v>
      </c>
      <c r="D151" s="7" t="s">
        <v>2101</v>
      </c>
      <c r="E151" s="7" t="s">
        <v>35</v>
      </c>
      <c r="F151" s="7" t="s">
        <v>46</v>
      </c>
      <c r="G151" s="7" t="s">
        <v>2313</v>
      </c>
      <c r="H151" s="7" t="s">
        <v>2317</v>
      </c>
      <c r="I151" s="9">
        <v>299</v>
      </c>
    </row>
    <row r="152" spans="1:9" x14ac:dyDescent="0.3">
      <c r="A152" s="7" t="s">
        <v>154</v>
      </c>
      <c r="B152" s="8">
        <v>45778</v>
      </c>
      <c r="C152" s="7" t="s">
        <v>1134</v>
      </c>
      <c r="D152" s="7" t="s">
        <v>2081</v>
      </c>
      <c r="E152" s="7" t="s">
        <v>31</v>
      </c>
      <c r="F152" s="7" t="s">
        <v>14</v>
      </c>
      <c r="G152" s="7" t="s">
        <v>2311</v>
      </c>
      <c r="H152" s="7" t="s">
        <v>2315</v>
      </c>
      <c r="I152" s="9">
        <v>0</v>
      </c>
    </row>
    <row r="153" spans="1:9" x14ac:dyDescent="0.3">
      <c r="A153" s="7" t="s">
        <v>113</v>
      </c>
      <c r="B153" s="8">
        <v>45865</v>
      </c>
      <c r="C153" s="7" t="s">
        <v>1414</v>
      </c>
      <c r="D153" s="7" t="s">
        <v>2104</v>
      </c>
      <c r="E153" s="7" t="s">
        <v>20</v>
      </c>
      <c r="F153" s="7" t="s">
        <v>14</v>
      </c>
      <c r="G153" s="7" t="s">
        <v>2313</v>
      </c>
      <c r="H153" s="7" t="s">
        <v>2317</v>
      </c>
      <c r="I153" s="9">
        <v>79</v>
      </c>
    </row>
    <row r="154" spans="1:9" x14ac:dyDescent="0.3">
      <c r="A154" s="7" t="s">
        <v>76</v>
      </c>
      <c r="B154" s="8">
        <v>46039</v>
      </c>
      <c r="C154" s="7" t="s">
        <v>1582</v>
      </c>
      <c r="D154" s="7" t="s">
        <v>2104</v>
      </c>
      <c r="E154" s="7" t="s">
        <v>31</v>
      </c>
      <c r="F154" s="7" t="s">
        <v>14</v>
      </c>
      <c r="G154" s="7" t="s">
        <v>2314</v>
      </c>
      <c r="H154" s="7" t="s">
        <v>2312</v>
      </c>
      <c r="I154" s="9">
        <v>149</v>
      </c>
    </row>
    <row r="155" spans="1:9" x14ac:dyDescent="0.3">
      <c r="A155" s="7" t="s">
        <v>310</v>
      </c>
      <c r="B155" s="8">
        <v>46233</v>
      </c>
      <c r="C155" s="7" t="s">
        <v>1492</v>
      </c>
      <c r="D155" s="7" t="s">
        <v>2111</v>
      </c>
      <c r="E155" s="7" t="s">
        <v>20</v>
      </c>
      <c r="F155" s="7" t="s">
        <v>14</v>
      </c>
      <c r="G155" s="7" t="s">
        <v>2316</v>
      </c>
      <c r="H155" s="7" t="s">
        <v>2317</v>
      </c>
      <c r="I155" s="9">
        <v>299</v>
      </c>
    </row>
    <row r="156" spans="1:9" x14ac:dyDescent="0.3">
      <c r="A156" s="7" t="s">
        <v>366</v>
      </c>
      <c r="B156" s="8">
        <v>45698</v>
      </c>
      <c r="C156" s="7" t="s">
        <v>800</v>
      </c>
      <c r="D156" s="7" t="s">
        <v>2078</v>
      </c>
      <c r="E156" s="7" t="s">
        <v>35</v>
      </c>
      <c r="F156" s="7" t="s">
        <v>25</v>
      </c>
      <c r="G156" s="7" t="s">
        <v>2314</v>
      </c>
      <c r="H156" s="7" t="s">
        <v>2312</v>
      </c>
      <c r="I156" s="9">
        <v>149</v>
      </c>
    </row>
    <row r="157" spans="1:9" x14ac:dyDescent="0.3">
      <c r="A157" s="7" t="s">
        <v>313</v>
      </c>
      <c r="B157" s="8">
        <v>46261</v>
      </c>
      <c r="C157" s="7" t="s">
        <v>949</v>
      </c>
      <c r="D157" s="7" t="s">
        <v>2114</v>
      </c>
      <c r="E157" s="7" t="s">
        <v>20</v>
      </c>
      <c r="F157" s="7" t="s">
        <v>14</v>
      </c>
      <c r="G157" s="7" t="s">
        <v>2314</v>
      </c>
      <c r="H157" s="7" t="s">
        <v>2312</v>
      </c>
      <c r="I157" s="9">
        <v>149</v>
      </c>
    </row>
    <row r="158" spans="1:9" x14ac:dyDescent="0.3">
      <c r="A158" s="7" t="s">
        <v>199</v>
      </c>
      <c r="B158" s="8">
        <v>45934</v>
      </c>
      <c r="C158" s="7" t="s">
        <v>909</v>
      </c>
      <c r="D158" s="7" t="s">
        <v>2067</v>
      </c>
      <c r="E158" s="7" t="s">
        <v>16</v>
      </c>
      <c r="F158" s="7" t="s">
        <v>14</v>
      </c>
      <c r="G158" s="7" t="s">
        <v>2316</v>
      </c>
      <c r="H158" s="7" t="s">
        <v>2315</v>
      </c>
      <c r="I158" s="9">
        <v>299</v>
      </c>
    </row>
    <row r="159" spans="1:9" x14ac:dyDescent="0.3">
      <c r="A159" s="7" t="s">
        <v>521</v>
      </c>
      <c r="B159" s="8">
        <v>45954</v>
      </c>
      <c r="C159" s="7" t="s">
        <v>1611</v>
      </c>
      <c r="D159" s="7" t="s">
        <v>2093</v>
      </c>
      <c r="E159" s="7" t="s">
        <v>31</v>
      </c>
      <c r="F159" s="7" t="s">
        <v>14</v>
      </c>
      <c r="G159" s="7" t="s">
        <v>2311</v>
      </c>
      <c r="H159" s="7" t="s">
        <v>2315</v>
      </c>
      <c r="I159" s="9">
        <v>149</v>
      </c>
    </row>
    <row r="160" spans="1:9" x14ac:dyDescent="0.3">
      <c r="A160" s="7" t="s">
        <v>478</v>
      </c>
      <c r="B160" s="8">
        <v>46129</v>
      </c>
      <c r="C160" s="7" t="s">
        <v>901</v>
      </c>
      <c r="D160" s="7" t="s">
        <v>2114</v>
      </c>
      <c r="E160" s="7" t="s">
        <v>31</v>
      </c>
      <c r="F160" s="7" t="s">
        <v>14</v>
      </c>
      <c r="G160" s="7" t="s">
        <v>2314</v>
      </c>
      <c r="H160" s="7" t="s">
        <v>2315</v>
      </c>
      <c r="I160" s="9">
        <v>0</v>
      </c>
    </row>
    <row r="161" spans="1:9" x14ac:dyDescent="0.3">
      <c r="A161" s="7" t="s">
        <v>157</v>
      </c>
      <c r="B161" s="8">
        <v>45659</v>
      </c>
      <c r="C161" s="7" t="s">
        <v>1124</v>
      </c>
      <c r="D161" s="7" t="s">
        <v>2081</v>
      </c>
      <c r="E161" s="7" t="s">
        <v>16</v>
      </c>
      <c r="F161" s="7" t="s">
        <v>14</v>
      </c>
      <c r="G161" s="7" t="s">
        <v>2313</v>
      </c>
      <c r="H161" s="7" t="s">
        <v>2312</v>
      </c>
      <c r="I161" s="9">
        <v>149</v>
      </c>
    </row>
    <row r="162" spans="1:9" x14ac:dyDescent="0.3">
      <c r="A162" s="7" t="s">
        <v>281</v>
      </c>
      <c r="B162" s="8">
        <v>46005</v>
      </c>
      <c r="C162" s="7" t="s">
        <v>1546</v>
      </c>
      <c r="D162" s="7" t="s">
        <v>2070</v>
      </c>
      <c r="E162" s="7" t="s">
        <v>16</v>
      </c>
      <c r="F162" s="7" t="s">
        <v>14</v>
      </c>
      <c r="G162" s="7" t="s">
        <v>2314</v>
      </c>
      <c r="H162" s="7" t="s">
        <v>2317</v>
      </c>
      <c r="I162" s="9">
        <v>149</v>
      </c>
    </row>
    <row r="163" spans="1:9" x14ac:dyDescent="0.3">
      <c r="A163" s="7" t="s">
        <v>368</v>
      </c>
      <c r="B163" s="8">
        <v>45756</v>
      </c>
      <c r="C163" s="7" t="s">
        <v>1546</v>
      </c>
      <c r="D163" s="7" t="s">
        <v>2114</v>
      </c>
      <c r="E163" s="7" t="s">
        <v>16</v>
      </c>
      <c r="F163" s="7" t="s">
        <v>14</v>
      </c>
      <c r="G163" s="7" t="s">
        <v>2311</v>
      </c>
      <c r="H163" s="7" t="s">
        <v>2317</v>
      </c>
      <c r="I163" s="9">
        <v>299</v>
      </c>
    </row>
    <row r="164" spans="1:9" x14ac:dyDescent="0.3">
      <c r="A164" s="7" t="s">
        <v>535</v>
      </c>
      <c r="B164" s="8">
        <v>46289</v>
      </c>
      <c r="C164" s="7" t="s">
        <v>1123</v>
      </c>
      <c r="D164" s="7" t="s">
        <v>2061</v>
      </c>
      <c r="E164" s="7" t="s">
        <v>31</v>
      </c>
      <c r="F164" s="7" t="s">
        <v>14</v>
      </c>
      <c r="G164" s="7" t="s">
        <v>2314</v>
      </c>
      <c r="H164" s="7" t="s">
        <v>2315</v>
      </c>
      <c r="I164" s="9">
        <v>149</v>
      </c>
    </row>
    <row r="165" spans="1:9" x14ac:dyDescent="0.3">
      <c r="A165" s="7" t="s">
        <v>407</v>
      </c>
      <c r="B165" s="8">
        <v>45834</v>
      </c>
      <c r="C165" s="7" t="s">
        <v>1456</v>
      </c>
      <c r="D165" s="7" t="s">
        <v>2073</v>
      </c>
      <c r="E165" s="7" t="s">
        <v>16</v>
      </c>
      <c r="F165" s="7" t="s">
        <v>14</v>
      </c>
      <c r="G165" s="7" t="s">
        <v>2314</v>
      </c>
      <c r="H165" s="7" t="s">
        <v>2315</v>
      </c>
      <c r="I165" s="9">
        <v>79</v>
      </c>
    </row>
    <row r="166" spans="1:9" x14ac:dyDescent="0.3">
      <c r="A166" s="7" t="s">
        <v>343</v>
      </c>
      <c r="B166" s="8">
        <v>45856</v>
      </c>
      <c r="C166" s="7" t="s">
        <v>816</v>
      </c>
      <c r="D166" s="7" t="s">
        <v>2081</v>
      </c>
      <c r="E166" s="7" t="s">
        <v>12</v>
      </c>
      <c r="F166" s="7" t="s">
        <v>14</v>
      </c>
      <c r="G166" s="7" t="s">
        <v>2313</v>
      </c>
      <c r="H166" s="7" t="s">
        <v>2317</v>
      </c>
      <c r="I166" s="9">
        <v>79</v>
      </c>
    </row>
    <row r="167" spans="1:9" x14ac:dyDescent="0.3">
      <c r="A167" s="7" t="s">
        <v>160</v>
      </c>
      <c r="B167" s="8">
        <v>45902</v>
      </c>
      <c r="C167" s="7" t="s">
        <v>1357</v>
      </c>
      <c r="D167" s="7" t="s">
        <v>2172</v>
      </c>
      <c r="E167" s="7" t="s">
        <v>35</v>
      </c>
      <c r="F167" s="7" t="s">
        <v>14</v>
      </c>
      <c r="G167" s="7" t="s">
        <v>2313</v>
      </c>
      <c r="H167" s="7" t="s">
        <v>2315</v>
      </c>
      <c r="I167" s="9">
        <v>79</v>
      </c>
    </row>
    <row r="168" spans="1:9" x14ac:dyDescent="0.3">
      <c r="A168" s="7" t="s">
        <v>346</v>
      </c>
      <c r="B168" s="8">
        <v>46232</v>
      </c>
      <c r="C168" s="7" t="s">
        <v>1163</v>
      </c>
      <c r="D168" s="7" t="s">
        <v>2140</v>
      </c>
      <c r="E168" s="7" t="s">
        <v>35</v>
      </c>
      <c r="F168" s="7" t="s">
        <v>14</v>
      </c>
      <c r="G168" s="7" t="s">
        <v>2316</v>
      </c>
      <c r="H168" s="7" t="s">
        <v>2315</v>
      </c>
      <c r="I168" s="9">
        <v>0</v>
      </c>
    </row>
    <row r="169" spans="1:9" x14ac:dyDescent="0.3">
      <c r="A169" s="7" t="s">
        <v>33</v>
      </c>
      <c r="B169" s="8">
        <v>45960</v>
      </c>
      <c r="C169" s="7" t="s">
        <v>1273</v>
      </c>
      <c r="D169" s="7" t="s">
        <v>2165</v>
      </c>
      <c r="E169" s="7" t="s">
        <v>35</v>
      </c>
      <c r="F169" s="7" t="s">
        <v>14</v>
      </c>
      <c r="G169" s="7" t="s">
        <v>2313</v>
      </c>
      <c r="H169" s="7" t="s">
        <v>2317</v>
      </c>
      <c r="I169" s="9">
        <v>79</v>
      </c>
    </row>
    <row r="170" spans="1:9" x14ac:dyDescent="0.3">
      <c r="A170" s="7" t="s">
        <v>454</v>
      </c>
      <c r="B170" s="8">
        <v>46177</v>
      </c>
      <c r="C170" s="7" t="s">
        <v>1212</v>
      </c>
      <c r="D170" s="7" t="s">
        <v>2067</v>
      </c>
      <c r="E170" s="7" t="s">
        <v>16</v>
      </c>
      <c r="F170" s="7" t="s">
        <v>14</v>
      </c>
      <c r="G170" s="7" t="s">
        <v>2316</v>
      </c>
      <c r="H170" s="7" t="s">
        <v>2317</v>
      </c>
      <c r="I170" s="9">
        <v>79</v>
      </c>
    </row>
    <row r="171" spans="1:9" x14ac:dyDescent="0.3">
      <c r="A171" s="7" t="s">
        <v>315</v>
      </c>
      <c r="B171" s="8">
        <v>46187</v>
      </c>
      <c r="C171" s="7" t="s">
        <v>770</v>
      </c>
      <c r="D171" s="7" t="s">
        <v>2114</v>
      </c>
      <c r="E171" s="7" t="s">
        <v>35</v>
      </c>
      <c r="F171" s="7" t="s">
        <v>25</v>
      </c>
      <c r="G171" s="7" t="s">
        <v>2311</v>
      </c>
      <c r="H171" s="7" t="s">
        <v>2312</v>
      </c>
      <c r="I171" s="9">
        <v>0</v>
      </c>
    </row>
    <row r="172" spans="1:9" x14ac:dyDescent="0.3">
      <c r="A172" s="7" t="s">
        <v>219</v>
      </c>
      <c r="B172" s="8">
        <v>46009</v>
      </c>
      <c r="C172" s="7" t="s">
        <v>1123</v>
      </c>
      <c r="D172" s="7" t="s">
        <v>2111</v>
      </c>
      <c r="E172" s="7" t="s">
        <v>31</v>
      </c>
      <c r="F172" s="7" t="s">
        <v>14</v>
      </c>
      <c r="G172" s="7" t="s">
        <v>2311</v>
      </c>
      <c r="H172" s="7" t="s">
        <v>2312</v>
      </c>
      <c r="I172" s="9">
        <v>299</v>
      </c>
    </row>
    <row r="173" spans="1:9" x14ac:dyDescent="0.3">
      <c r="A173" s="7" t="s">
        <v>115</v>
      </c>
      <c r="B173" s="8">
        <v>45712</v>
      </c>
      <c r="C173" s="7" t="s">
        <v>1155</v>
      </c>
      <c r="D173" s="7" t="s">
        <v>2166</v>
      </c>
      <c r="E173" s="7" t="s">
        <v>20</v>
      </c>
      <c r="F173" s="7" t="s">
        <v>14</v>
      </c>
      <c r="G173" s="7" t="s">
        <v>2316</v>
      </c>
      <c r="H173" s="7" t="s">
        <v>2312</v>
      </c>
      <c r="I173" s="9">
        <v>149</v>
      </c>
    </row>
    <row r="174" spans="1:9" x14ac:dyDescent="0.3">
      <c r="A174" s="7" t="s">
        <v>348</v>
      </c>
      <c r="B174" s="8">
        <v>46027</v>
      </c>
      <c r="C174" s="7" t="s">
        <v>1560</v>
      </c>
      <c r="D174" s="7" t="s">
        <v>2070</v>
      </c>
      <c r="E174" s="7" t="s">
        <v>16</v>
      </c>
      <c r="F174" s="7" t="s">
        <v>46</v>
      </c>
      <c r="G174" s="7" t="s">
        <v>2316</v>
      </c>
      <c r="H174" s="7" t="s">
        <v>2317</v>
      </c>
      <c r="I174" s="9">
        <v>149</v>
      </c>
    </row>
    <row r="175" spans="1:9" x14ac:dyDescent="0.3">
      <c r="A175" s="7" t="s">
        <v>248</v>
      </c>
      <c r="B175" s="8">
        <v>45881</v>
      </c>
      <c r="C175" s="7" t="s">
        <v>1436</v>
      </c>
      <c r="D175" s="7" t="s">
        <v>2166</v>
      </c>
      <c r="E175" s="7" t="s">
        <v>12</v>
      </c>
      <c r="F175" s="7" t="s">
        <v>14</v>
      </c>
      <c r="G175" s="7" t="s">
        <v>2311</v>
      </c>
      <c r="H175" s="7" t="s">
        <v>2312</v>
      </c>
      <c r="I175" s="9">
        <v>299</v>
      </c>
    </row>
    <row r="176" spans="1:9" x14ac:dyDescent="0.3">
      <c r="A176" s="7" t="s">
        <v>317</v>
      </c>
      <c r="B176" s="8">
        <v>46039</v>
      </c>
      <c r="C176" s="7" t="s">
        <v>903</v>
      </c>
      <c r="D176" s="7" t="s">
        <v>2070</v>
      </c>
      <c r="E176" s="7" t="s">
        <v>16</v>
      </c>
      <c r="F176" s="7" t="s">
        <v>14</v>
      </c>
      <c r="G176" s="7" t="s">
        <v>2311</v>
      </c>
      <c r="H176" s="7" t="s">
        <v>2315</v>
      </c>
      <c r="I176" s="9">
        <v>149</v>
      </c>
    </row>
    <row r="177" spans="1:9" x14ac:dyDescent="0.3">
      <c r="A177" s="7" t="s">
        <v>468</v>
      </c>
      <c r="B177" s="8">
        <v>45898</v>
      </c>
      <c r="C177" s="7" t="s">
        <v>1328</v>
      </c>
      <c r="D177" s="7" t="s">
        <v>2114</v>
      </c>
      <c r="E177" s="7" t="s">
        <v>16</v>
      </c>
      <c r="F177" s="7" t="s">
        <v>25</v>
      </c>
      <c r="G177" s="7" t="s">
        <v>2311</v>
      </c>
      <c r="H177" s="7" t="s">
        <v>2317</v>
      </c>
      <c r="I177" s="9">
        <v>0</v>
      </c>
    </row>
    <row r="178" spans="1:9" x14ac:dyDescent="0.3">
      <c r="A178" s="7" t="s">
        <v>391</v>
      </c>
      <c r="B178" s="8">
        <v>46171</v>
      </c>
      <c r="C178" s="7" t="s">
        <v>985</v>
      </c>
      <c r="D178" s="7" t="s">
        <v>2073</v>
      </c>
      <c r="E178" s="7" t="s">
        <v>16</v>
      </c>
      <c r="F178" s="7" t="s">
        <v>14</v>
      </c>
      <c r="G178" s="7" t="s">
        <v>2313</v>
      </c>
      <c r="H178" s="7" t="s">
        <v>2312</v>
      </c>
      <c r="I178" s="9">
        <v>79</v>
      </c>
    </row>
    <row r="179" spans="1:9" x14ac:dyDescent="0.3">
      <c r="A179" s="7" t="s">
        <v>202</v>
      </c>
      <c r="B179" s="8">
        <v>46135</v>
      </c>
      <c r="C179" s="7" t="s">
        <v>994</v>
      </c>
      <c r="D179" s="7" t="s">
        <v>2082</v>
      </c>
      <c r="E179" s="7" t="s">
        <v>12</v>
      </c>
      <c r="F179" s="7" t="s">
        <v>14</v>
      </c>
      <c r="G179" s="7" t="s">
        <v>2314</v>
      </c>
      <c r="H179" s="7" t="s">
        <v>2315</v>
      </c>
      <c r="I179" s="9">
        <v>79</v>
      </c>
    </row>
    <row r="180" spans="1:9" x14ac:dyDescent="0.3">
      <c r="A180" s="7" t="s">
        <v>393</v>
      </c>
      <c r="B180" s="8">
        <v>45886</v>
      </c>
      <c r="C180" s="7" t="s">
        <v>1493</v>
      </c>
      <c r="D180" s="7" t="s">
        <v>2067</v>
      </c>
      <c r="E180" s="7" t="s">
        <v>20</v>
      </c>
      <c r="F180" s="7" t="s">
        <v>14</v>
      </c>
      <c r="G180" s="7" t="s">
        <v>2313</v>
      </c>
      <c r="H180" s="7" t="s">
        <v>2315</v>
      </c>
      <c r="I180" s="9">
        <v>0</v>
      </c>
    </row>
    <row r="181" spans="1:9" x14ac:dyDescent="0.3">
      <c r="A181" s="7" t="s">
        <v>444</v>
      </c>
      <c r="B181" s="8">
        <v>45740</v>
      </c>
      <c r="C181" s="7" t="s">
        <v>1613</v>
      </c>
      <c r="D181" s="7" t="s">
        <v>2104</v>
      </c>
      <c r="E181" s="7" t="s">
        <v>35</v>
      </c>
      <c r="F181" s="7" t="s">
        <v>25</v>
      </c>
      <c r="G181" s="7" t="s">
        <v>2311</v>
      </c>
      <c r="H181" s="7" t="s">
        <v>2315</v>
      </c>
      <c r="I181" s="9">
        <v>299</v>
      </c>
    </row>
    <row r="182" spans="1:9" x14ac:dyDescent="0.3">
      <c r="A182" s="7" t="s">
        <v>591</v>
      </c>
      <c r="B182" s="8">
        <v>45950</v>
      </c>
      <c r="C182" s="7" t="s">
        <v>1115</v>
      </c>
      <c r="D182" s="7" t="s">
        <v>2061</v>
      </c>
      <c r="E182" s="7" t="s">
        <v>16</v>
      </c>
      <c r="F182" s="7" t="s">
        <v>14</v>
      </c>
      <c r="G182" s="7" t="s">
        <v>2316</v>
      </c>
      <c r="H182" s="7" t="s">
        <v>2317</v>
      </c>
      <c r="I182" s="9">
        <v>0</v>
      </c>
    </row>
    <row r="183" spans="1:9" x14ac:dyDescent="0.3">
      <c r="A183" s="7" t="s">
        <v>326</v>
      </c>
      <c r="B183" s="8">
        <v>45740</v>
      </c>
      <c r="C183" s="7" t="s">
        <v>946</v>
      </c>
      <c r="D183" s="7" t="s">
        <v>2140</v>
      </c>
      <c r="E183" s="7" t="s">
        <v>16</v>
      </c>
      <c r="F183" s="7" t="s">
        <v>14</v>
      </c>
      <c r="G183" s="7" t="s">
        <v>2311</v>
      </c>
      <c r="H183" s="7" t="s">
        <v>2315</v>
      </c>
      <c r="I183" s="9">
        <v>0</v>
      </c>
    </row>
    <row r="184" spans="1:9" x14ac:dyDescent="0.3">
      <c r="A184" s="7" t="s">
        <v>574</v>
      </c>
      <c r="B184" s="8">
        <v>45752</v>
      </c>
      <c r="C184" s="7" t="s">
        <v>1612</v>
      </c>
      <c r="D184" s="7" t="s">
        <v>2140</v>
      </c>
      <c r="E184" s="7" t="s">
        <v>16</v>
      </c>
      <c r="F184" s="7" t="s">
        <v>14</v>
      </c>
      <c r="G184" s="7" t="s">
        <v>2311</v>
      </c>
      <c r="H184" s="7" t="s">
        <v>2315</v>
      </c>
      <c r="I184" s="9">
        <v>79</v>
      </c>
    </row>
    <row r="185" spans="1:9" x14ac:dyDescent="0.3">
      <c r="A185" s="7" t="s">
        <v>2319</v>
      </c>
      <c r="B185" s="8">
        <v>45823</v>
      </c>
      <c r="C185" s="7" t="s">
        <v>1449</v>
      </c>
      <c r="D185" s="7" t="s">
        <v>2150</v>
      </c>
      <c r="E185" s="7" t="s">
        <v>12</v>
      </c>
      <c r="F185" s="7" t="s">
        <v>14</v>
      </c>
      <c r="G185" s="7" t="s">
        <v>2311</v>
      </c>
      <c r="H185" s="7" t="s">
        <v>2317</v>
      </c>
      <c r="I185" s="9">
        <v>299</v>
      </c>
    </row>
    <row r="186" spans="1:9" x14ac:dyDescent="0.3">
      <c r="A186" s="7" t="s">
        <v>2320</v>
      </c>
      <c r="B186" s="8">
        <v>45686</v>
      </c>
      <c r="C186" s="7" t="s">
        <v>1096</v>
      </c>
      <c r="D186" s="7" t="s">
        <v>2101</v>
      </c>
      <c r="E186" s="7" t="s">
        <v>16</v>
      </c>
      <c r="F186" s="7" t="s">
        <v>25</v>
      </c>
      <c r="G186" s="7" t="s">
        <v>2314</v>
      </c>
      <c r="H186" s="7" t="s">
        <v>2312</v>
      </c>
      <c r="I186" s="9">
        <v>79</v>
      </c>
    </row>
    <row r="187" spans="1:9" x14ac:dyDescent="0.3">
      <c r="A187" s="7" t="s">
        <v>2321</v>
      </c>
      <c r="B187" s="8">
        <v>46224</v>
      </c>
      <c r="C187" s="7" t="s">
        <v>1288</v>
      </c>
      <c r="D187" s="7" t="s">
        <v>2140</v>
      </c>
      <c r="E187" s="7" t="s">
        <v>12</v>
      </c>
      <c r="F187" s="7" t="s">
        <v>14</v>
      </c>
      <c r="G187" s="7" t="s">
        <v>2313</v>
      </c>
      <c r="H187" s="7" t="s">
        <v>2315</v>
      </c>
      <c r="I187" s="9">
        <v>149</v>
      </c>
    </row>
    <row r="188" spans="1:9" x14ac:dyDescent="0.3">
      <c r="A188" s="7" t="s">
        <v>2322</v>
      </c>
      <c r="B188" s="8">
        <v>46151</v>
      </c>
      <c r="C188" s="7" t="s">
        <v>1486</v>
      </c>
      <c r="D188" s="7" t="s">
        <v>2172</v>
      </c>
      <c r="E188" s="7" t="s">
        <v>16</v>
      </c>
      <c r="F188" s="7" t="s">
        <v>14</v>
      </c>
      <c r="G188" s="7" t="s">
        <v>2311</v>
      </c>
      <c r="H188" s="7" t="s">
        <v>2312</v>
      </c>
      <c r="I188" s="9">
        <v>0</v>
      </c>
    </row>
    <row r="189" spans="1:9" x14ac:dyDescent="0.3">
      <c r="A189" s="7" t="s">
        <v>2323</v>
      </c>
      <c r="B189" s="8">
        <v>45847</v>
      </c>
      <c r="C189" s="7" t="s">
        <v>1361</v>
      </c>
      <c r="D189" s="7" t="s">
        <v>2082</v>
      </c>
      <c r="E189" s="7" t="s">
        <v>12</v>
      </c>
      <c r="F189" s="7" t="s">
        <v>40</v>
      </c>
      <c r="G189" s="7" t="s">
        <v>2313</v>
      </c>
      <c r="H189" s="7" t="s">
        <v>2315</v>
      </c>
      <c r="I189" s="9">
        <v>0</v>
      </c>
    </row>
    <row r="190" spans="1:9" x14ac:dyDescent="0.3">
      <c r="A190" s="7" t="s">
        <v>2324</v>
      </c>
      <c r="B190" s="8">
        <v>45662</v>
      </c>
      <c r="C190" s="7" t="s">
        <v>1598</v>
      </c>
      <c r="D190" s="7" t="s">
        <v>2085</v>
      </c>
      <c r="E190" s="7" t="s">
        <v>12</v>
      </c>
      <c r="F190" s="7" t="s">
        <v>14</v>
      </c>
      <c r="G190" s="7" t="s">
        <v>2314</v>
      </c>
      <c r="H190" s="7" t="s">
        <v>2312</v>
      </c>
      <c r="I190" s="9">
        <v>79</v>
      </c>
    </row>
    <row r="191" spans="1:9" x14ac:dyDescent="0.3">
      <c r="A191" s="7" t="s">
        <v>2325</v>
      </c>
      <c r="B191" s="8">
        <v>46135</v>
      </c>
      <c r="C191" s="7" t="s">
        <v>1376</v>
      </c>
      <c r="D191" s="7" t="s">
        <v>2061</v>
      </c>
      <c r="E191" s="7" t="s">
        <v>12</v>
      </c>
      <c r="F191" s="7" t="s">
        <v>14</v>
      </c>
      <c r="G191" s="7" t="s">
        <v>2311</v>
      </c>
      <c r="H191" s="7" t="s">
        <v>2317</v>
      </c>
      <c r="I191" s="9">
        <v>149</v>
      </c>
    </row>
    <row r="192" spans="1:9" x14ac:dyDescent="0.3">
      <c r="A192" s="7" t="s">
        <v>2326</v>
      </c>
      <c r="B192" s="8">
        <v>45916</v>
      </c>
      <c r="C192" s="7" t="s">
        <v>1354</v>
      </c>
      <c r="D192" s="7" t="s">
        <v>2067</v>
      </c>
      <c r="E192" s="7" t="s">
        <v>12</v>
      </c>
      <c r="F192" s="7" t="s">
        <v>14</v>
      </c>
      <c r="G192" s="7" t="s">
        <v>2316</v>
      </c>
      <c r="H192" s="7" t="s">
        <v>2315</v>
      </c>
      <c r="I192" s="9">
        <v>0</v>
      </c>
    </row>
    <row r="193" spans="1:9" x14ac:dyDescent="0.3">
      <c r="A193" s="7" t="s">
        <v>2327</v>
      </c>
      <c r="B193" s="8">
        <v>45842</v>
      </c>
      <c r="C193" s="7" t="s">
        <v>848</v>
      </c>
      <c r="D193" s="7" t="s">
        <v>2061</v>
      </c>
      <c r="E193" s="7" t="s">
        <v>31</v>
      </c>
      <c r="F193" s="7" t="s">
        <v>46</v>
      </c>
      <c r="G193" s="7" t="s">
        <v>2311</v>
      </c>
      <c r="H193" s="7" t="s">
        <v>2315</v>
      </c>
      <c r="I193" s="9">
        <v>299</v>
      </c>
    </row>
    <row r="194" spans="1:9" x14ac:dyDescent="0.3">
      <c r="A194" s="7" t="s">
        <v>2328</v>
      </c>
      <c r="B194" s="8">
        <v>46037</v>
      </c>
      <c r="C194" s="7" t="s">
        <v>923</v>
      </c>
      <c r="D194" s="7" t="s">
        <v>2078</v>
      </c>
      <c r="E194" s="7" t="s">
        <v>12</v>
      </c>
      <c r="F194" s="7" t="s">
        <v>14</v>
      </c>
      <c r="G194" s="7" t="s">
        <v>2314</v>
      </c>
      <c r="H194" s="7" t="s">
        <v>2315</v>
      </c>
      <c r="I194" s="9">
        <v>149</v>
      </c>
    </row>
    <row r="195" spans="1:9" x14ac:dyDescent="0.3">
      <c r="A195" s="7" t="s">
        <v>2329</v>
      </c>
      <c r="B195" s="8">
        <v>46176</v>
      </c>
      <c r="C195" s="7" t="s">
        <v>923</v>
      </c>
      <c r="D195" s="7" t="s">
        <v>2165</v>
      </c>
      <c r="E195" s="7" t="s">
        <v>12</v>
      </c>
      <c r="F195" s="7" t="s">
        <v>14</v>
      </c>
      <c r="G195" s="7" t="s">
        <v>2311</v>
      </c>
      <c r="H195" s="7" t="s">
        <v>2315</v>
      </c>
      <c r="I195" s="9">
        <v>149</v>
      </c>
    </row>
    <row r="196" spans="1:9" x14ac:dyDescent="0.3">
      <c r="A196" s="7" t="s">
        <v>2330</v>
      </c>
      <c r="B196" s="8">
        <v>46108</v>
      </c>
      <c r="C196" s="7" t="s">
        <v>1202</v>
      </c>
      <c r="D196" s="7" t="s">
        <v>2101</v>
      </c>
      <c r="E196" s="7" t="s">
        <v>12</v>
      </c>
      <c r="F196" s="7" t="s">
        <v>14</v>
      </c>
      <c r="G196" s="7" t="s">
        <v>2316</v>
      </c>
      <c r="H196" s="7" t="s">
        <v>2315</v>
      </c>
      <c r="I196" s="9">
        <v>79</v>
      </c>
    </row>
    <row r="197" spans="1:9" x14ac:dyDescent="0.3">
      <c r="A197" s="7" t="s">
        <v>2331</v>
      </c>
      <c r="B197" s="8">
        <v>46178</v>
      </c>
      <c r="C197" s="7" t="s">
        <v>1628</v>
      </c>
      <c r="D197" s="7" t="s">
        <v>2089</v>
      </c>
      <c r="E197" s="7" t="s">
        <v>35</v>
      </c>
      <c r="F197" s="7" t="s">
        <v>14</v>
      </c>
      <c r="G197" s="7" t="s">
        <v>2316</v>
      </c>
      <c r="H197" s="7" t="s">
        <v>2315</v>
      </c>
      <c r="I197" s="9">
        <v>79</v>
      </c>
    </row>
    <row r="198" spans="1:9" x14ac:dyDescent="0.3">
      <c r="A198" s="7" t="s">
        <v>2332</v>
      </c>
      <c r="B198" s="8">
        <v>45993</v>
      </c>
      <c r="C198" s="7" t="s">
        <v>1102</v>
      </c>
      <c r="D198" s="7" t="s">
        <v>2101</v>
      </c>
      <c r="E198" s="7" t="s">
        <v>12</v>
      </c>
      <c r="F198" s="7" t="s">
        <v>14</v>
      </c>
      <c r="G198" s="7" t="s">
        <v>2316</v>
      </c>
      <c r="H198" s="7" t="s">
        <v>2315</v>
      </c>
      <c r="I198" s="9">
        <v>149</v>
      </c>
    </row>
    <row r="199" spans="1:9" x14ac:dyDescent="0.3">
      <c r="A199" s="7" t="s">
        <v>2333</v>
      </c>
      <c r="B199" s="8">
        <v>46068</v>
      </c>
      <c r="C199" s="7" t="s">
        <v>873</v>
      </c>
      <c r="D199" s="7" t="s">
        <v>2140</v>
      </c>
      <c r="E199" s="7" t="s">
        <v>31</v>
      </c>
      <c r="F199" s="7" t="s">
        <v>14</v>
      </c>
      <c r="G199" s="7" t="s">
        <v>2313</v>
      </c>
      <c r="H199" s="7" t="s">
        <v>2315</v>
      </c>
      <c r="I199" s="9">
        <v>79</v>
      </c>
    </row>
    <row r="200" spans="1:9" x14ac:dyDescent="0.3">
      <c r="A200" s="7" t="s">
        <v>2334</v>
      </c>
      <c r="B200" s="8">
        <v>45889</v>
      </c>
      <c r="C200" s="7" t="s">
        <v>1279</v>
      </c>
      <c r="D200" s="7" t="s">
        <v>2147</v>
      </c>
      <c r="E200" s="7" t="s">
        <v>16</v>
      </c>
      <c r="F200" s="7" t="s">
        <v>14</v>
      </c>
      <c r="G200" s="7" t="s">
        <v>2314</v>
      </c>
      <c r="H200" s="7" t="s">
        <v>2317</v>
      </c>
      <c r="I200" s="9">
        <v>0</v>
      </c>
    </row>
    <row r="201" spans="1:9" x14ac:dyDescent="0.3">
      <c r="A201" s="7" t="s">
        <v>2335</v>
      </c>
      <c r="B201" s="8">
        <v>45739</v>
      </c>
      <c r="C201" s="7" t="s">
        <v>1402</v>
      </c>
      <c r="D201" s="7" t="s">
        <v>2165</v>
      </c>
      <c r="E201" s="7" t="s">
        <v>12</v>
      </c>
      <c r="F201" s="7" t="s">
        <v>14</v>
      </c>
      <c r="G201" s="7" t="s">
        <v>2316</v>
      </c>
      <c r="H201" s="7" t="s">
        <v>2317</v>
      </c>
      <c r="I201" s="9">
        <v>79</v>
      </c>
    </row>
    <row r="202" spans="1:9" x14ac:dyDescent="0.3">
      <c r="A202" s="7" t="s">
        <v>2336</v>
      </c>
      <c r="B202" s="8">
        <v>45748</v>
      </c>
      <c r="C202" s="7" t="s">
        <v>1445</v>
      </c>
      <c r="D202" s="7" t="s">
        <v>2140</v>
      </c>
      <c r="E202" s="7" t="s">
        <v>20</v>
      </c>
      <c r="F202" s="7" t="s">
        <v>14</v>
      </c>
      <c r="G202" s="7" t="s">
        <v>2314</v>
      </c>
      <c r="H202" s="7" t="s">
        <v>2312</v>
      </c>
      <c r="I202" s="9">
        <v>79</v>
      </c>
    </row>
    <row r="203" spans="1:9" x14ac:dyDescent="0.3">
      <c r="A203" s="7" t="s">
        <v>2337</v>
      </c>
      <c r="B203" s="8">
        <v>46138</v>
      </c>
      <c r="C203" s="7" t="s">
        <v>954</v>
      </c>
      <c r="D203" s="7" t="s">
        <v>2111</v>
      </c>
      <c r="E203" s="7" t="s">
        <v>35</v>
      </c>
      <c r="F203" s="7" t="s">
        <v>14</v>
      </c>
      <c r="G203" s="7" t="s">
        <v>2313</v>
      </c>
      <c r="H203" s="7" t="s">
        <v>2312</v>
      </c>
      <c r="I203" s="9">
        <v>79</v>
      </c>
    </row>
    <row r="204" spans="1:9" x14ac:dyDescent="0.3">
      <c r="A204" s="7" t="s">
        <v>2338</v>
      </c>
      <c r="B204" s="8">
        <v>46294</v>
      </c>
      <c r="C204" s="7" t="s">
        <v>1307</v>
      </c>
      <c r="D204" s="7" t="s">
        <v>2073</v>
      </c>
      <c r="E204" s="7" t="s">
        <v>35</v>
      </c>
      <c r="F204" s="7" t="s">
        <v>14</v>
      </c>
      <c r="G204" s="7" t="s">
        <v>2311</v>
      </c>
      <c r="H204" s="7" t="s">
        <v>2315</v>
      </c>
      <c r="I204" s="9">
        <v>0</v>
      </c>
    </row>
    <row r="205" spans="1:9" x14ac:dyDescent="0.3">
      <c r="A205" s="7" t="s">
        <v>2339</v>
      </c>
      <c r="B205" s="8">
        <v>46023</v>
      </c>
      <c r="C205" s="7" t="s">
        <v>1105</v>
      </c>
      <c r="D205" s="7" t="s">
        <v>2073</v>
      </c>
      <c r="E205" s="7" t="s">
        <v>35</v>
      </c>
      <c r="F205" s="7" t="s">
        <v>14</v>
      </c>
      <c r="G205" s="7" t="s">
        <v>2316</v>
      </c>
      <c r="H205" s="7" t="s">
        <v>2312</v>
      </c>
      <c r="I205" s="9">
        <v>149</v>
      </c>
    </row>
    <row r="206" spans="1:9" x14ac:dyDescent="0.3">
      <c r="A206" s="7" t="s">
        <v>2340</v>
      </c>
      <c r="B206" s="8">
        <v>46039</v>
      </c>
      <c r="C206" s="7" t="s">
        <v>1194</v>
      </c>
      <c r="D206" s="7" t="s">
        <v>2061</v>
      </c>
      <c r="E206" s="7" t="s">
        <v>31</v>
      </c>
      <c r="F206" s="7" t="s">
        <v>14</v>
      </c>
      <c r="G206" s="7" t="s">
        <v>2311</v>
      </c>
      <c r="H206" s="7" t="s">
        <v>2312</v>
      </c>
      <c r="I206" s="9">
        <v>0</v>
      </c>
    </row>
    <row r="207" spans="1:9" x14ac:dyDescent="0.3">
      <c r="A207" s="7" t="s">
        <v>2341</v>
      </c>
      <c r="B207" s="8">
        <v>45749</v>
      </c>
      <c r="C207" s="7" t="s">
        <v>1073</v>
      </c>
      <c r="D207" s="7" t="s">
        <v>2067</v>
      </c>
      <c r="E207" s="7" t="s">
        <v>20</v>
      </c>
      <c r="F207" s="7" t="s">
        <v>25</v>
      </c>
      <c r="G207" s="7" t="s">
        <v>2313</v>
      </c>
      <c r="H207" s="7" t="s">
        <v>2312</v>
      </c>
      <c r="I207" s="9">
        <v>0</v>
      </c>
    </row>
    <row r="208" spans="1:9" x14ac:dyDescent="0.3">
      <c r="A208" s="7" t="s">
        <v>2342</v>
      </c>
      <c r="B208" s="8">
        <v>46265</v>
      </c>
      <c r="C208" s="7" t="s">
        <v>1618</v>
      </c>
      <c r="D208" s="7" t="s">
        <v>2081</v>
      </c>
      <c r="E208" s="7" t="s">
        <v>16</v>
      </c>
      <c r="F208" s="7" t="s">
        <v>14</v>
      </c>
      <c r="G208" s="7" t="s">
        <v>2316</v>
      </c>
      <c r="H208" s="7" t="s">
        <v>2312</v>
      </c>
      <c r="I208" s="9">
        <v>299</v>
      </c>
    </row>
    <row r="209" spans="1:9" x14ac:dyDescent="0.3">
      <c r="A209" s="7" t="s">
        <v>2343</v>
      </c>
      <c r="B209" s="8">
        <v>45681</v>
      </c>
      <c r="C209" s="7" t="s">
        <v>1414</v>
      </c>
      <c r="D209" s="7" t="s">
        <v>2150</v>
      </c>
      <c r="E209" s="7" t="s">
        <v>20</v>
      </c>
      <c r="F209" s="7" t="s">
        <v>14</v>
      </c>
      <c r="G209" s="7" t="s">
        <v>2316</v>
      </c>
      <c r="H209" s="7" t="s">
        <v>2315</v>
      </c>
      <c r="I209" s="9">
        <v>149</v>
      </c>
    </row>
    <row r="210" spans="1:9" x14ac:dyDescent="0.3">
      <c r="A210" s="7" t="s">
        <v>2344</v>
      </c>
      <c r="B210" s="8">
        <v>46003</v>
      </c>
      <c r="C210" s="7" t="s">
        <v>899</v>
      </c>
      <c r="D210" s="7" t="s">
        <v>2073</v>
      </c>
      <c r="E210" s="7" t="s">
        <v>35</v>
      </c>
      <c r="F210" s="7" t="s">
        <v>14</v>
      </c>
      <c r="G210" s="7" t="s">
        <v>2316</v>
      </c>
      <c r="H210" s="7" t="s">
        <v>2315</v>
      </c>
      <c r="I210" s="9">
        <v>0</v>
      </c>
    </row>
    <row r="211" spans="1:9" x14ac:dyDescent="0.3">
      <c r="A211" s="7" t="s">
        <v>2345</v>
      </c>
      <c r="B211" s="8">
        <v>45924</v>
      </c>
      <c r="C211" s="7" t="s">
        <v>1009</v>
      </c>
      <c r="D211" s="7" t="s">
        <v>2070</v>
      </c>
      <c r="E211" s="7" t="s">
        <v>16</v>
      </c>
      <c r="F211" s="7" t="s">
        <v>14</v>
      </c>
      <c r="G211" s="7" t="s">
        <v>2316</v>
      </c>
      <c r="H211" s="7" t="s">
        <v>2315</v>
      </c>
      <c r="I211" s="9">
        <v>0</v>
      </c>
    </row>
    <row r="212" spans="1:9" x14ac:dyDescent="0.3">
      <c r="A212" s="7" t="s">
        <v>2346</v>
      </c>
      <c r="B212" s="8">
        <v>45818</v>
      </c>
      <c r="C212" s="7" t="s">
        <v>1230</v>
      </c>
      <c r="D212" s="7" t="s">
        <v>2082</v>
      </c>
      <c r="E212" s="7" t="s">
        <v>35</v>
      </c>
      <c r="F212" s="7" t="s">
        <v>14</v>
      </c>
      <c r="G212" s="7" t="s">
        <v>2311</v>
      </c>
      <c r="H212" s="7" t="s">
        <v>2315</v>
      </c>
      <c r="I212" s="9">
        <v>79</v>
      </c>
    </row>
    <row r="213" spans="1:9" x14ac:dyDescent="0.3">
      <c r="A213" s="7" t="s">
        <v>2347</v>
      </c>
      <c r="B213" s="8">
        <v>45936</v>
      </c>
      <c r="C213" s="7" t="s">
        <v>1525</v>
      </c>
      <c r="D213" s="7" t="s">
        <v>2078</v>
      </c>
      <c r="E213" s="7" t="s">
        <v>20</v>
      </c>
      <c r="F213" s="7" t="s">
        <v>14</v>
      </c>
      <c r="G213" s="7" t="s">
        <v>2311</v>
      </c>
      <c r="H213" s="7" t="s">
        <v>2317</v>
      </c>
      <c r="I213" s="9">
        <v>149</v>
      </c>
    </row>
    <row r="214" spans="1:9" x14ac:dyDescent="0.3">
      <c r="A214" s="7" t="s">
        <v>2348</v>
      </c>
      <c r="B214" s="8">
        <v>45665</v>
      </c>
      <c r="C214" s="7" t="s">
        <v>1429</v>
      </c>
      <c r="D214" s="7" t="s">
        <v>2061</v>
      </c>
      <c r="E214" s="7" t="s">
        <v>16</v>
      </c>
      <c r="F214" s="7" t="s">
        <v>14</v>
      </c>
      <c r="G214" s="7" t="s">
        <v>2311</v>
      </c>
      <c r="H214" s="7" t="s">
        <v>2315</v>
      </c>
      <c r="I214" s="9">
        <v>0</v>
      </c>
    </row>
    <row r="215" spans="1:9" x14ac:dyDescent="0.3">
      <c r="A215" s="7" t="s">
        <v>2349</v>
      </c>
      <c r="B215" s="8">
        <v>45694</v>
      </c>
      <c r="C215" s="7" t="s">
        <v>1245</v>
      </c>
      <c r="D215" s="7" t="s">
        <v>2154</v>
      </c>
      <c r="E215" s="7" t="s">
        <v>20</v>
      </c>
      <c r="F215" s="7" t="s">
        <v>14</v>
      </c>
      <c r="G215" s="7" t="s">
        <v>2311</v>
      </c>
      <c r="H215" s="7" t="s">
        <v>2315</v>
      </c>
      <c r="I215" s="9">
        <v>79</v>
      </c>
    </row>
    <row r="216" spans="1:9" x14ac:dyDescent="0.3">
      <c r="A216" s="7" t="s">
        <v>2350</v>
      </c>
      <c r="B216" s="8">
        <v>45866</v>
      </c>
      <c r="C216" s="7" t="s">
        <v>1335</v>
      </c>
      <c r="D216" s="7" t="s">
        <v>2165</v>
      </c>
      <c r="E216" s="7" t="s">
        <v>16</v>
      </c>
      <c r="F216" s="7" t="s">
        <v>14</v>
      </c>
      <c r="G216" s="7" t="s">
        <v>2313</v>
      </c>
      <c r="H216" s="7" t="s">
        <v>2317</v>
      </c>
      <c r="I216" s="9">
        <v>0</v>
      </c>
    </row>
    <row r="217" spans="1:9" x14ac:dyDescent="0.3">
      <c r="A217" s="7" t="s">
        <v>2351</v>
      </c>
      <c r="B217" s="8">
        <v>45799</v>
      </c>
      <c r="C217" s="7" t="s">
        <v>1558</v>
      </c>
      <c r="D217" s="7" t="s">
        <v>2150</v>
      </c>
      <c r="E217" s="7" t="s">
        <v>12</v>
      </c>
      <c r="F217" s="7" t="s">
        <v>14</v>
      </c>
      <c r="G217" s="7" t="s">
        <v>2316</v>
      </c>
      <c r="H217" s="7" t="s">
        <v>2317</v>
      </c>
      <c r="I217" s="9">
        <v>299</v>
      </c>
    </row>
    <row r="218" spans="1:9" x14ac:dyDescent="0.3">
      <c r="A218" s="7" t="s">
        <v>2352</v>
      </c>
      <c r="B218" s="8">
        <v>46238</v>
      </c>
      <c r="C218" s="7" t="s">
        <v>1044</v>
      </c>
      <c r="D218" s="7" t="s">
        <v>2093</v>
      </c>
      <c r="E218" s="7" t="s">
        <v>12</v>
      </c>
      <c r="F218" s="7" t="s">
        <v>25</v>
      </c>
      <c r="G218" s="7" t="s">
        <v>2316</v>
      </c>
      <c r="H218" s="7" t="s">
        <v>2317</v>
      </c>
      <c r="I218" s="9">
        <v>299</v>
      </c>
    </row>
    <row r="219" spans="1:9" x14ac:dyDescent="0.3">
      <c r="A219" s="7" t="s">
        <v>2353</v>
      </c>
      <c r="B219" s="8">
        <v>46054</v>
      </c>
      <c r="C219" s="7" t="s">
        <v>1317</v>
      </c>
      <c r="D219" s="7" t="s">
        <v>2150</v>
      </c>
      <c r="E219" s="7" t="s">
        <v>16</v>
      </c>
      <c r="F219" s="7" t="s">
        <v>14</v>
      </c>
      <c r="G219" s="7" t="s">
        <v>2314</v>
      </c>
      <c r="H219" s="7" t="s">
        <v>2315</v>
      </c>
      <c r="I219" s="9">
        <v>149</v>
      </c>
    </row>
    <row r="220" spans="1:9" x14ac:dyDescent="0.3">
      <c r="A220" s="7" t="s">
        <v>2354</v>
      </c>
      <c r="B220" s="8">
        <v>46050</v>
      </c>
      <c r="C220" s="7" t="s">
        <v>1376</v>
      </c>
      <c r="D220" s="7" t="s">
        <v>2086</v>
      </c>
      <c r="E220" s="7" t="s">
        <v>12</v>
      </c>
      <c r="F220" s="7" t="s">
        <v>14</v>
      </c>
      <c r="G220" s="7" t="s">
        <v>2313</v>
      </c>
      <c r="H220" s="7" t="s">
        <v>2317</v>
      </c>
      <c r="I220" s="9">
        <v>149</v>
      </c>
    </row>
    <row r="221" spans="1:9" x14ac:dyDescent="0.3">
      <c r="A221" s="7" t="s">
        <v>2355</v>
      </c>
      <c r="B221" s="8">
        <v>46123</v>
      </c>
      <c r="C221" s="7" t="s">
        <v>867</v>
      </c>
      <c r="D221" s="7" t="s">
        <v>2147</v>
      </c>
      <c r="E221" s="7" t="s">
        <v>20</v>
      </c>
      <c r="F221" s="7" t="s">
        <v>14</v>
      </c>
      <c r="G221" s="7" t="s">
        <v>2316</v>
      </c>
      <c r="H221" s="7" t="s">
        <v>2312</v>
      </c>
      <c r="I221" s="9">
        <v>149</v>
      </c>
    </row>
    <row r="222" spans="1:9" x14ac:dyDescent="0.3">
      <c r="A222" s="7" t="s">
        <v>2356</v>
      </c>
      <c r="B222" s="8">
        <v>46179</v>
      </c>
      <c r="C222" s="7" t="s">
        <v>1090</v>
      </c>
      <c r="D222" s="7" t="s">
        <v>2114</v>
      </c>
      <c r="E222" s="7" t="s">
        <v>12</v>
      </c>
      <c r="F222" s="7" t="s">
        <v>14</v>
      </c>
      <c r="G222" s="7" t="s">
        <v>2313</v>
      </c>
      <c r="H222" s="7" t="s">
        <v>2317</v>
      </c>
      <c r="I222" s="9">
        <v>79</v>
      </c>
    </row>
    <row r="223" spans="1:9" x14ac:dyDescent="0.3">
      <c r="A223" s="7" t="s">
        <v>2357</v>
      </c>
      <c r="B223" s="8">
        <v>45661</v>
      </c>
      <c r="C223" s="7" t="s">
        <v>1447</v>
      </c>
      <c r="D223" s="7" t="s">
        <v>2082</v>
      </c>
      <c r="E223" s="7" t="s">
        <v>12</v>
      </c>
      <c r="F223" s="7" t="s">
        <v>14</v>
      </c>
      <c r="G223" s="7" t="s">
        <v>2313</v>
      </c>
      <c r="H223" s="7" t="s">
        <v>2312</v>
      </c>
      <c r="I223" s="9">
        <v>299</v>
      </c>
    </row>
    <row r="224" spans="1:9" x14ac:dyDescent="0.3">
      <c r="A224" s="7" t="s">
        <v>2358</v>
      </c>
      <c r="B224" s="8">
        <v>46111</v>
      </c>
      <c r="C224" s="7" t="s">
        <v>844</v>
      </c>
      <c r="D224" s="7" t="s">
        <v>2093</v>
      </c>
      <c r="E224" s="7" t="s">
        <v>12</v>
      </c>
      <c r="F224" s="7" t="s">
        <v>25</v>
      </c>
      <c r="G224" s="7" t="s">
        <v>2313</v>
      </c>
      <c r="H224" s="7" t="s">
        <v>2312</v>
      </c>
      <c r="I224" s="9">
        <v>299</v>
      </c>
    </row>
    <row r="225" spans="1:9" x14ac:dyDescent="0.3">
      <c r="A225" s="7" t="s">
        <v>2359</v>
      </c>
      <c r="B225" s="8">
        <v>45764</v>
      </c>
      <c r="C225" s="7" t="s">
        <v>741</v>
      </c>
      <c r="D225" s="7" t="s">
        <v>2166</v>
      </c>
      <c r="E225" s="7" t="s">
        <v>20</v>
      </c>
      <c r="F225" s="7" t="s">
        <v>25</v>
      </c>
      <c r="G225" s="7" t="s">
        <v>2311</v>
      </c>
      <c r="H225" s="7" t="s">
        <v>2315</v>
      </c>
      <c r="I225" s="9">
        <v>149</v>
      </c>
    </row>
    <row r="226" spans="1:9" x14ac:dyDescent="0.3">
      <c r="A226" s="7" t="s">
        <v>2360</v>
      </c>
      <c r="B226" s="8">
        <v>45922</v>
      </c>
      <c r="C226" s="7" t="s">
        <v>1141</v>
      </c>
      <c r="D226" s="7" t="s">
        <v>2104</v>
      </c>
      <c r="E226" s="7" t="s">
        <v>35</v>
      </c>
      <c r="F226" s="7" t="s">
        <v>14</v>
      </c>
      <c r="G226" s="7" t="s">
        <v>2313</v>
      </c>
      <c r="H226" s="7" t="s">
        <v>2317</v>
      </c>
      <c r="I226" s="9">
        <v>299</v>
      </c>
    </row>
    <row r="227" spans="1:9" x14ac:dyDescent="0.3">
      <c r="A227" s="7" t="s">
        <v>2361</v>
      </c>
      <c r="B227" s="8">
        <v>45835</v>
      </c>
      <c r="C227" s="7" t="s">
        <v>944</v>
      </c>
      <c r="D227" s="7" t="s">
        <v>2177</v>
      </c>
      <c r="E227" s="7" t="s">
        <v>20</v>
      </c>
      <c r="F227" s="7" t="s">
        <v>14</v>
      </c>
      <c r="G227" s="7" t="s">
        <v>2313</v>
      </c>
      <c r="H227" s="7" t="s">
        <v>2312</v>
      </c>
      <c r="I227" s="9">
        <v>149</v>
      </c>
    </row>
    <row r="228" spans="1:9" x14ac:dyDescent="0.3">
      <c r="A228" s="7" t="s">
        <v>2362</v>
      </c>
      <c r="B228" s="8">
        <v>45723</v>
      </c>
      <c r="C228" s="7" t="s">
        <v>1333</v>
      </c>
      <c r="D228" s="7" t="s">
        <v>2150</v>
      </c>
      <c r="E228" s="7" t="s">
        <v>31</v>
      </c>
      <c r="F228" s="7" t="s">
        <v>14</v>
      </c>
      <c r="G228" s="7" t="s">
        <v>2314</v>
      </c>
      <c r="H228" s="7" t="s">
        <v>2315</v>
      </c>
      <c r="I228" s="9">
        <v>79</v>
      </c>
    </row>
    <row r="229" spans="1:9" x14ac:dyDescent="0.3">
      <c r="A229" s="7" t="s">
        <v>2363</v>
      </c>
      <c r="B229" s="8">
        <v>46062</v>
      </c>
      <c r="C229" s="7" t="s">
        <v>1218</v>
      </c>
      <c r="D229" s="7" t="s">
        <v>2114</v>
      </c>
      <c r="E229" s="7" t="s">
        <v>16</v>
      </c>
      <c r="F229" s="7" t="s">
        <v>14</v>
      </c>
      <c r="G229" s="7" t="s">
        <v>2314</v>
      </c>
      <c r="H229" s="7" t="s">
        <v>2315</v>
      </c>
      <c r="I229" s="9">
        <v>149</v>
      </c>
    </row>
    <row r="230" spans="1:9" x14ac:dyDescent="0.3">
      <c r="A230" s="7" t="s">
        <v>2364</v>
      </c>
      <c r="B230" s="8">
        <v>46286</v>
      </c>
      <c r="C230" s="7" t="s">
        <v>1605</v>
      </c>
      <c r="D230" s="7" t="s">
        <v>2082</v>
      </c>
      <c r="E230" s="7" t="s">
        <v>31</v>
      </c>
      <c r="F230" s="7" t="s">
        <v>14</v>
      </c>
      <c r="G230" s="7" t="s">
        <v>2313</v>
      </c>
      <c r="H230" s="7" t="s">
        <v>2312</v>
      </c>
      <c r="I230" s="9">
        <v>149</v>
      </c>
    </row>
    <row r="231" spans="1:9" x14ac:dyDescent="0.3">
      <c r="A231" s="7" t="s">
        <v>2365</v>
      </c>
      <c r="B231" s="8">
        <v>45707</v>
      </c>
      <c r="C231" s="7" t="s">
        <v>1335</v>
      </c>
      <c r="D231" s="7" t="s">
        <v>2114</v>
      </c>
      <c r="E231" s="7" t="s">
        <v>16</v>
      </c>
      <c r="F231" s="7" t="s">
        <v>14</v>
      </c>
      <c r="G231" s="7" t="s">
        <v>2316</v>
      </c>
      <c r="H231" s="7" t="s">
        <v>2317</v>
      </c>
      <c r="I231" s="9">
        <v>149</v>
      </c>
    </row>
    <row r="232" spans="1:9" x14ac:dyDescent="0.3">
      <c r="A232" s="7" t="s">
        <v>2366</v>
      </c>
      <c r="B232" s="8">
        <v>45660</v>
      </c>
      <c r="C232" s="7" t="s">
        <v>1437</v>
      </c>
      <c r="D232" s="7" t="s">
        <v>2165</v>
      </c>
      <c r="E232" s="7" t="s">
        <v>31</v>
      </c>
      <c r="F232" s="7" t="s">
        <v>25</v>
      </c>
      <c r="G232" s="7" t="s">
        <v>2314</v>
      </c>
      <c r="H232" s="7" t="s">
        <v>2317</v>
      </c>
      <c r="I232" s="9">
        <v>0</v>
      </c>
    </row>
    <row r="233" spans="1:9" x14ac:dyDescent="0.3">
      <c r="A233" s="7" t="s">
        <v>2367</v>
      </c>
      <c r="B233" s="8">
        <v>45703</v>
      </c>
      <c r="C233" s="7" t="s">
        <v>1496</v>
      </c>
      <c r="D233" s="7" t="s">
        <v>2082</v>
      </c>
      <c r="E233" s="7" t="s">
        <v>20</v>
      </c>
      <c r="F233" s="7" t="s">
        <v>14</v>
      </c>
      <c r="G233" s="7" t="s">
        <v>2313</v>
      </c>
      <c r="H233" s="7" t="s">
        <v>2317</v>
      </c>
      <c r="I233" s="9">
        <v>79</v>
      </c>
    </row>
    <row r="234" spans="1:9" x14ac:dyDescent="0.3">
      <c r="A234" s="7" t="s">
        <v>2368</v>
      </c>
      <c r="B234" s="8">
        <v>46226</v>
      </c>
      <c r="C234" s="7" t="s">
        <v>1566</v>
      </c>
      <c r="D234" s="7" t="s">
        <v>2111</v>
      </c>
      <c r="E234" s="7" t="s">
        <v>31</v>
      </c>
      <c r="F234" s="7" t="s">
        <v>14</v>
      </c>
      <c r="G234" s="7" t="s">
        <v>2314</v>
      </c>
      <c r="H234" s="7" t="s">
        <v>2312</v>
      </c>
      <c r="I234" s="9">
        <v>299</v>
      </c>
    </row>
    <row r="235" spans="1:9" x14ac:dyDescent="0.3">
      <c r="A235" s="7" t="s">
        <v>2369</v>
      </c>
      <c r="B235" s="8">
        <v>46057</v>
      </c>
      <c r="C235" s="7" t="s">
        <v>1159</v>
      </c>
      <c r="D235" s="7" t="s">
        <v>2093</v>
      </c>
      <c r="E235" s="7" t="s">
        <v>20</v>
      </c>
      <c r="F235" s="7" t="s">
        <v>14</v>
      </c>
      <c r="G235" s="7" t="s">
        <v>2313</v>
      </c>
      <c r="H235" s="7" t="s">
        <v>2317</v>
      </c>
      <c r="I235" s="9">
        <v>149</v>
      </c>
    </row>
    <row r="236" spans="1:9" x14ac:dyDescent="0.3">
      <c r="A236" s="7" t="s">
        <v>2370</v>
      </c>
      <c r="B236" s="8">
        <v>45689</v>
      </c>
      <c r="C236" s="7" t="s">
        <v>1166</v>
      </c>
      <c r="D236" s="7" t="s">
        <v>2150</v>
      </c>
      <c r="E236" s="7" t="s">
        <v>31</v>
      </c>
      <c r="F236" s="7" t="s">
        <v>25</v>
      </c>
      <c r="G236" s="7" t="s">
        <v>2311</v>
      </c>
      <c r="H236" s="7" t="s">
        <v>2317</v>
      </c>
      <c r="I236" s="9">
        <v>79</v>
      </c>
    </row>
    <row r="237" spans="1:9" x14ac:dyDescent="0.3">
      <c r="A237" s="7" t="s">
        <v>2371</v>
      </c>
      <c r="B237" s="8">
        <v>45774</v>
      </c>
      <c r="C237" s="7" t="s">
        <v>1384</v>
      </c>
      <c r="D237" s="7" t="s">
        <v>2111</v>
      </c>
      <c r="E237" s="7" t="s">
        <v>31</v>
      </c>
      <c r="F237" s="7" t="s">
        <v>14</v>
      </c>
      <c r="G237" s="7" t="s">
        <v>2314</v>
      </c>
      <c r="H237" s="7" t="s">
        <v>2315</v>
      </c>
      <c r="I237" s="9">
        <v>79</v>
      </c>
    </row>
    <row r="238" spans="1:9" x14ac:dyDescent="0.3">
      <c r="A238" s="7" t="s">
        <v>2372</v>
      </c>
      <c r="B238" s="8">
        <v>45665</v>
      </c>
      <c r="C238" s="7" t="s">
        <v>1426</v>
      </c>
      <c r="D238" s="7" t="s">
        <v>2114</v>
      </c>
      <c r="E238" s="7" t="s">
        <v>20</v>
      </c>
      <c r="F238" s="7" t="s">
        <v>14</v>
      </c>
      <c r="G238" s="7" t="s">
        <v>2314</v>
      </c>
      <c r="H238" s="7" t="s">
        <v>2312</v>
      </c>
      <c r="I238" s="9">
        <v>79</v>
      </c>
    </row>
    <row r="239" spans="1:9" x14ac:dyDescent="0.3">
      <c r="A239" s="7" t="s">
        <v>2373</v>
      </c>
      <c r="B239" s="8">
        <v>45695</v>
      </c>
      <c r="C239" s="7" t="s">
        <v>832</v>
      </c>
      <c r="D239" s="7" t="s">
        <v>2165</v>
      </c>
      <c r="E239" s="7" t="s">
        <v>12</v>
      </c>
      <c r="F239" s="7" t="s">
        <v>14</v>
      </c>
      <c r="G239" s="7" t="s">
        <v>2311</v>
      </c>
      <c r="H239" s="7" t="s">
        <v>2315</v>
      </c>
      <c r="I239" s="9">
        <v>79</v>
      </c>
    </row>
    <row r="240" spans="1:9" x14ac:dyDescent="0.3">
      <c r="A240" s="7" t="s">
        <v>2374</v>
      </c>
      <c r="B240" s="8">
        <v>46090</v>
      </c>
      <c r="C240" s="7" t="s">
        <v>1447</v>
      </c>
      <c r="D240" s="7" t="s">
        <v>2104</v>
      </c>
      <c r="E240" s="7" t="s">
        <v>12</v>
      </c>
      <c r="F240" s="7" t="s">
        <v>14</v>
      </c>
      <c r="G240" s="7" t="s">
        <v>2314</v>
      </c>
      <c r="H240" s="7" t="s">
        <v>2315</v>
      </c>
      <c r="I240" s="9">
        <v>149</v>
      </c>
    </row>
    <row r="241" spans="1:9" x14ac:dyDescent="0.3">
      <c r="A241" s="7" t="s">
        <v>2375</v>
      </c>
      <c r="B241" s="8">
        <v>46200</v>
      </c>
      <c r="C241" s="7" t="s">
        <v>1560</v>
      </c>
      <c r="D241" s="7" t="s">
        <v>2177</v>
      </c>
      <c r="E241" s="7" t="s">
        <v>16</v>
      </c>
      <c r="F241" s="7" t="s">
        <v>14</v>
      </c>
      <c r="G241" s="7" t="s">
        <v>2314</v>
      </c>
      <c r="H241" s="7" t="s">
        <v>2317</v>
      </c>
      <c r="I241" s="9">
        <v>0</v>
      </c>
    </row>
    <row r="242" spans="1:9" x14ac:dyDescent="0.3">
      <c r="A242" s="7" t="s">
        <v>2376</v>
      </c>
      <c r="B242" s="8">
        <v>45788</v>
      </c>
      <c r="C242" s="7" t="s">
        <v>1520</v>
      </c>
      <c r="D242" s="7" t="s">
        <v>2147</v>
      </c>
      <c r="E242" s="7" t="s">
        <v>31</v>
      </c>
      <c r="F242" s="7" t="s">
        <v>40</v>
      </c>
      <c r="G242" s="7" t="s">
        <v>2311</v>
      </c>
      <c r="H242" s="7" t="s">
        <v>2312</v>
      </c>
      <c r="I242" s="9">
        <v>79</v>
      </c>
    </row>
    <row r="243" spans="1:9" x14ac:dyDescent="0.3">
      <c r="A243" s="7" t="s">
        <v>2377</v>
      </c>
      <c r="B243" s="8">
        <v>45920</v>
      </c>
      <c r="C243" s="7" t="s">
        <v>964</v>
      </c>
      <c r="D243" s="7" t="s">
        <v>2078</v>
      </c>
      <c r="E243" s="7" t="s">
        <v>12</v>
      </c>
      <c r="F243" s="7" t="s">
        <v>14</v>
      </c>
      <c r="G243" s="7" t="s">
        <v>2313</v>
      </c>
      <c r="H243" s="7" t="s">
        <v>2317</v>
      </c>
      <c r="I243" s="9">
        <v>79</v>
      </c>
    </row>
    <row r="244" spans="1:9" x14ac:dyDescent="0.3">
      <c r="A244" s="7" t="s">
        <v>2378</v>
      </c>
      <c r="B244" s="8">
        <v>46164</v>
      </c>
      <c r="C244" s="7" t="s">
        <v>1305</v>
      </c>
      <c r="D244" s="7" t="s">
        <v>2081</v>
      </c>
      <c r="E244" s="7" t="s">
        <v>16</v>
      </c>
      <c r="F244" s="7" t="s">
        <v>14</v>
      </c>
      <c r="G244" s="7" t="s">
        <v>2316</v>
      </c>
      <c r="H244" s="7" t="s">
        <v>2315</v>
      </c>
      <c r="I244" s="9">
        <v>299</v>
      </c>
    </row>
    <row r="245" spans="1:9" x14ac:dyDescent="0.3">
      <c r="A245" s="7" t="s">
        <v>2379</v>
      </c>
      <c r="B245" s="8">
        <v>46046</v>
      </c>
      <c r="C245" s="7" t="s">
        <v>1305</v>
      </c>
      <c r="D245" s="7" t="s">
        <v>2082</v>
      </c>
      <c r="E245" s="7" t="s">
        <v>16</v>
      </c>
      <c r="F245" s="7" t="s">
        <v>14</v>
      </c>
      <c r="G245" s="7" t="s">
        <v>2316</v>
      </c>
      <c r="H245" s="7" t="s">
        <v>2315</v>
      </c>
      <c r="I245" s="9">
        <v>0</v>
      </c>
    </row>
    <row r="246" spans="1:9" x14ac:dyDescent="0.3">
      <c r="A246" s="7" t="s">
        <v>2380</v>
      </c>
      <c r="B246" s="8">
        <v>46205</v>
      </c>
      <c r="C246" s="7" t="s">
        <v>853</v>
      </c>
      <c r="D246" s="7" t="s">
        <v>2162</v>
      </c>
      <c r="E246" s="7" t="s">
        <v>31</v>
      </c>
      <c r="F246" s="7" t="s">
        <v>14</v>
      </c>
      <c r="G246" s="7" t="s">
        <v>2311</v>
      </c>
      <c r="H246" s="7" t="s">
        <v>2312</v>
      </c>
      <c r="I246" s="9">
        <v>299</v>
      </c>
    </row>
    <row r="247" spans="1:9" x14ac:dyDescent="0.3">
      <c r="A247" s="7" t="s">
        <v>2381</v>
      </c>
      <c r="B247" s="8">
        <v>45741</v>
      </c>
      <c r="C247" s="7" t="s">
        <v>988</v>
      </c>
      <c r="D247" s="7" t="s">
        <v>2150</v>
      </c>
      <c r="E247" s="7" t="s">
        <v>20</v>
      </c>
      <c r="F247" s="7" t="s">
        <v>25</v>
      </c>
      <c r="G247" s="7" t="s">
        <v>2311</v>
      </c>
      <c r="H247" s="7" t="s">
        <v>2317</v>
      </c>
      <c r="I247" s="9">
        <v>149</v>
      </c>
    </row>
    <row r="248" spans="1:9" x14ac:dyDescent="0.3">
      <c r="A248" s="7" t="s">
        <v>2382</v>
      </c>
      <c r="B248" s="8">
        <v>46046</v>
      </c>
      <c r="C248" s="7" t="s">
        <v>1216</v>
      </c>
      <c r="D248" s="7" t="s">
        <v>2111</v>
      </c>
      <c r="E248" s="7" t="s">
        <v>16</v>
      </c>
      <c r="F248" s="7" t="s">
        <v>25</v>
      </c>
      <c r="G248" s="7" t="s">
        <v>2311</v>
      </c>
      <c r="H248" s="7" t="s">
        <v>2315</v>
      </c>
      <c r="I248" s="9">
        <v>149</v>
      </c>
    </row>
    <row r="249" spans="1:9" x14ac:dyDescent="0.3">
      <c r="A249" s="7" t="s">
        <v>2383</v>
      </c>
      <c r="B249" s="8">
        <v>46041</v>
      </c>
      <c r="C249" s="7" t="s">
        <v>809</v>
      </c>
      <c r="D249" s="7" t="s">
        <v>2150</v>
      </c>
      <c r="E249" s="7" t="s">
        <v>35</v>
      </c>
      <c r="F249" s="7" t="s">
        <v>14</v>
      </c>
      <c r="G249" s="7" t="s">
        <v>2314</v>
      </c>
      <c r="H249" s="7" t="s">
        <v>2315</v>
      </c>
      <c r="I249" s="9">
        <v>0</v>
      </c>
    </row>
    <row r="250" spans="1:9" x14ac:dyDescent="0.3">
      <c r="A250" s="7" t="s">
        <v>2384</v>
      </c>
      <c r="B250" s="8">
        <v>46237</v>
      </c>
      <c r="C250" s="7" t="s">
        <v>1449</v>
      </c>
      <c r="D250" s="7" t="s">
        <v>2154</v>
      </c>
      <c r="E250" s="7" t="s">
        <v>12</v>
      </c>
      <c r="F250" s="7" t="s">
        <v>14</v>
      </c>
      <c r="G250" s="7" t="s">
        <v>2316</v>
      </c>
      <c r="H250" s="7" t="s">
        <v>2317</v>
      </c>
      <c r="I250" s="9">
        <v>149</v>
      </c>
    </row>
    <row r="251" spans="1:9" x14ac:dyDescent="0.3">
      <c r="A251" s="7" t="s">
        <v>2385</v>
      </c>
      <c r="B251" s="8">
        <v>45985</v>
      </c>
      <c r="C251" s="7" t="s">
        <v>1328</v>
      </c>
      <c r="D251" s="7" t="s">
        <v>2089</v>
      </c>
      <c r="E251" s="7" t="s">
        <v>16</v>
      </c>
      <c r="F251" s="7" t="s">
        <v>14</v>
      </c>
      <c r="G251" s="7" t="s">
        <v>2313</v>
      </c>
      <c r="H251" s="7" t="s">
        <v>2312</v>
      </c>
      <c r="I251" s="9">
        <v>299</v>
      </c>
    </row>
    <row r="252" spans="1:9" x14ac:dyDescent="0.3">
      <c r="A252" s="7" t="s">
        <v>2386</v>
      </c>
      <c r="B252" s="8">
        <v>45668</v>
      </c>
      <c r="C252" s="7" t="s">
        <v>1621</v>
      </c>
      <c r="D252" s="7" t="s">
        <v>2172</v>
      </c>
      <c r="E252" s="7" t="s">
        <v>35</v>
      </c>
      <c r="F252" s="7" t="s">
        <v>14</v>
      </c>
      <c r="G252" s="7" t="s">
        <v>2313</v>
      </c>
      <c r="H252" s="7" t="s">
        <v>2317</v>
      </c>
      <c r="I252" s="9">
        <v>149</v>
      </c>
    </row>
    <row r="253" spans="1:9" x14ac:dyDescent="0.3">
      <c r="A253" s="7" t="s">
        <v>2387</v>
      </c>
      <c r="B253" s="8">
        <v>46179</v>
      </c>
      <c r="C253" s="7" t="s">
        <v>920</v>
      </c>
      <c r="D253" s="7" t="s">
        <v>2078</v>
      </c>
      <c r="E253" s="7" t="s">
        <v>12</v>
      </c>
      <c r="F253" s="7" t="s">
        <v>14</v>
      </c>
      <c r="G253" s="7" t="s">
        <v>2314</v>
      </c>
      <c r="H253" s="7" t="s">
        <v>2317</v>
      </c>
      <c r="I253" s="9">
        <v>299</v>
      </c>
    </row>
    <row r="254" spans="1:9" x14ac:dyDescent="0.3">
      <c r="A254" s="7" t="s">
        <v>2388</v>
      </c>
      <c r="B254" s="8">
        <v>45702</v>
      </c>
      <c r="C254" s="7" t="s">
        <v>1629</v>
      </c>
      <c r="D254" s="7" t="s">
        <v>2166</v>
      </c>
      <c r="E254" s="7" t="s">
        <v>12</v>
      </c>
      <c r="F254" s="7" t="s">
        <v>14</v>
      </c>
      <c r="G254" s="7" t="s">
        <v>2313</v>
      </c>
      <c r="H254" s="7" t="s">
        <v>2315</v>
      </c>
      <c r="I254" s="9">
        <v>79</v>
      </c>
    </row>
    <row r="255" spans="1:9" x14ac:dyDescent="0.3">
      <c r="A255" s="7" t="s">
        <v>2389</v>
      </c>
      <c r="B255" s="8">
        <v>46045</v>
      </c>
      <c r="C255" s="7" t="s">
        <v>1201</v>
      </c>
      <c r="D255" s="7" t="s">
        <v>2070</v>
      </c>
      <c r="E255" s="7" t="s">
        <v>12</v>
      </c>
      <c r="F255" s="7" t="s">
        <v>14</v>
      </c>
      <c r="G255" s="7" t="s">
        <v>2314</v>
      </c>
      <c r="H255" s="7" t="s">
        <v>2315</v>
      </c>
      <c r="I255" s="9">
        <v>79</v>
      </c>
    </row>
    <row r="256" spans="1:9" x14ac:dyDescent="0.3">
      <c r="A256" s="7" t="s">
        <v>2390</v>
      </c>
      <c r="B256" s="8">
        <v>46132</v>
      </c>
      <c r="C256" s="7" t="s">
        <v>1263</v>
      </c>
      <c r="D256" s="7" t="s">
        <v>2165</v>
      </c>
      <c r="E256" s="7" t="s">
        <v>20</v>
      </c>
      <c r="F256" s="7" t="s">
        <v>14</v>
      </c>
      <c r="G256" s="7" t="s">
        <v>2314</v>
      </c>
      <c r="H256" s="7" t="s">
        <v>2312</v>
      </c>
      <c r="I256" s="9">
        <v>79</v>
      </c>
    </row>
    <row r="257" spans="1:9" x14ac:dyDescent="0.3">
      <c r="A257" s="7" t="s">
        <v>2391</v>
      </c>
      <c r="B257" s="8">
        <v>45665</v>
      </c>
      <c r="C257" s="7" t="s">
        <v>860</v>
      </c>
      <c r="D257" s="7" t="s">
        <v>2140</v>
      </c>
      <c r="E257" s="7" t="s">
        <v>20</v>
      </c>
      <c r="F257" s="7" t="s">
        <v>14</v>
      </c>
      <c r="G257" s="7" t="s">
        <v>2313</v>
      </c>
      <c r="H257" s="7" t="s">
        <v>2317</v>
      </c>
      <c r="I257" s="9">
        <v>79</v>
      </c>
    </row>
    <row r="258" spans="1:9" x14ac:dyDescent="0.3">
      <c r="A258" s="7" t="s">
        <v>2392</v>
      </c>
      <c r="B258" s="8">
        <v>46247</v>
      </c>
      <c r="C258" s="7" t="s">
        <v>820</v>
      </c>
      <c r="D258" s="7" t="s">
        <v>2162</v>
      </c>
      <c r="E258" s="7" t="s">
        <v>16</v>
      </c>
      <c r="F258" s="7" t="s">
        <v>14</v>
      </c>
      <c r="G258" s="7" t="s">
        <v>2313</v>
      </c>
      <c r="H258" s="7" t="s">
        <v>2317</v>
      </c>
      <c r="I258" s="9">
        <v>0</v>
      </c>
    </row>
    <row r="259" spans="1:9" x14ac:dyDescent="0.3">
      <c r="A259" s="7" t="s">
        <v>2393</v>
      </c>
      <c r="B259" s="8">
        <v>45887</v>
      </c>
      <c r="C259" s="7" t="s">
        <v>855</v>
      </c>
      <c r="D259" s="7" t="s">
        <v>2165</v>
      </c>
      <c r="E259" s="7" t="s">
        <v>31</v>
      </c>
      <c r="F259" s="7" t="s">
        <v>14</v>
      </c>
      <c r="G259" s="7" t="s">
        <v>2314</v>
      </c>
      <c r="H259" s="7" t="s">
        <v>2312</v>
      </c>
      <c r="I259" s="9">
        <v>79</v>
      </c>
    </row>
    <row r="260" spans="1:9" x14ac:dyDescent="0.3">
      <c r="A260" s="7" t="s">
        <v>2394</v>
      </c>
      <c r="B260" s="8">
        <v>46158</v>
      </c>
      <c r="C260" s="7" t="s">
        <v>899</v>
      </c>
      <c r="D260" s="7" t="s">
        <v>2085</v>
      </c>
      <c r="E260" s="7" t="s">
        <v>35</v>
      </c>
      <c r="F260" s="7" t="s">
        <v>40</v>
      </c>
      <c r="G260" s="7" t="s">
        <v>2313</v>
      </c>
      <c r="H260" s="7" t="s">
        <v>2317</v>
      </c>
      <c r="I260" s="9">
        <v>0</v>
      </c>
    </row>
    <row r="261" spans="1:9" x14ac:dyDescent="0.3">
      <c r="A261" s="7" t="s">
        <v>2395</v>
      </c>
      <c r="B261" s="8">
        <v>45773</v>
      </c>
      <c r="C261" s="7" t="s">
        <v>1516</v>
      </c>
      <c r="D261" s="7" t="s">
        <v>2162</v>
      </c>
      <c r="E261" s="7" t="s">
        <v>12</v>
      </c>
      <c r="F261" s="7" t="s">
        <v>14</v>
      </c>
      <c r="G261" s="7" t="s">
        <v>2311</v>
      </c>
      <c r="H261" s="7" t="s">
        <v>2312</v>
      </c>
      <c r="I261" s="9">
        <v>79</v>
      </c>
    </row>
    <row r="262" spans="1:9" x14ac:dyDescent="0.3">
      <c r="A262" s="7" t="s">
        <v>2396</v>
      </c>
      <c r="B262" s="8">
        <v>45889</v>
      </c>
      <c r="C262" s="7" t="s">
        <v>1510</v>
      </c>
      <c r="D262" s="7" t="s">
        <v>2111</v>
      </c>
      <c r="E262" s="7" t="s">
        <v>31</v>
      </c>
      <c r="F262" s="7" t="s">
        <v>14</v>
      </c>
      <c r="G262" s="7" t="s">
        <v>2314</v>
      </c>
      <c r="H262" s="7" t="s">
        <v>2312</v>
      </c>
      <c r="I262" s="9">
        <v>299</v>
      </c>
    </row>
    <row r="263" spans="1:9" x14ac:dyDescent="0.3">
      <c r="A263" s="7" t="s">
        <v>2397</v>
      </c>
      <c r="B263" s="8">
        <v>46229</v>
      </c>
      <c r="C263" s="7" t="s">
        <v>1520</v>
      </c>
      <c r="D263" s="7" t="s">
        <v>2177</v>
      </c>
      <c r="E263" s="7" t="s">
        <v>31</v>
      </c>
      <c r="F263" s="7" t="s">
        <v>14</v>
      </c>
      <c r="G263" s="7" t="s">
        <v>2311</v>
      </c>
      <c r="H263" s="7" t="s">
        <v>2317</v>
      </c>
      <c r="I263" s="9">
        <v>299</v>
      </c>
    </row>
    <row r="264" spans="1:9" x14ac:dyDescent="0.3">
      <c r="A264" s="7" t="s">
        <v>2398</v>
      </c>
      <c r="B264" s="8">
        <v>45779</v>
      </c>
      <c r="C264" s="7" t="s">
        <v>1390</v>
      </c>
      <c r="D264" s="7" t="s">
        <v>2073</v>
      </c>
      <c r="E264" s="7" t="s">
        <v>35</v>
      </c>
      <c r="F264" s="7" t="s">
        <v>14</v>
      </c>
      <c r="G264" s="7" t="s">
        <v>2311</v>
      </c>
      <c r="H264" s="7" t="s">
        <v>2317</v>
      </c>
      <c r="I264" s="9">
        <v>79</v>
      </c>
    </row>
    <row r="265" spans="1:9" x14ac:dyDescent="0.3">
      <c r="A265" s="7" t="s">
        <v>2399</v>
      </c>
      <c r="B265" s="8">
        <v>45694</v>
      </c>
      <c r="C265" s="7" t="s">
        <v>1358</v>
      </c>
      <c r="D265" s="7" t="s">
        <v>2147</v>
      </c>
      <c r="E265" s="7" t="s">
        <v>31</v>
      </c>
      <c r="F265" s="7" t="s">
        <v>14</v>
      </c>
      <c r="G265" s="7" t="s">
        <v>2314</v>
      </c>
      <c r="H265" s="7" t="s">
        <v>2317</v>
      </c>
      <c r="I265" s="9">
        <v>149</v>
      </c>
    </row>
    <row r="266" spans="1:9" x14ac:dyDescent="0.3">
      <c r="A266" s="7" t="s">
        <v>2400</v>
      </c>
      <c r="B266" s="8">
        <v>46286</v>
      </c>
      <c r="C266" s="7" t="s">
        <v>800</v>
      </c>
      <c r="D266" s="7" t="s">
        <v>2061</v>
      </c>
      <c r="E266" s="7" t="s">
        <v>35</v>
      </c>
      <c r="F266" s="7" t="s">
        <v>14</v>
      </c>
      <c r="G266" s="7" t="s">
        <v>2314</v>
      </c>
      <c r="H266" s="7" t="s">
        <v>2315</v>
      </c>
      <c r="I266" s="9">
        <v>149</v>
      </c>
    </row>
    <row r="267" spans="1:9" x14ac:dyDescent="0.3">
      <c r="A267" s="7" t="s">
        <v>2401</v>
      </c>
      <c r="B267" s="8">
        <v>45741</v>
      </c>
      <c r="C267" s="7" t="s">
        <v>1031</v>
      </c>
      <c r="D267" s="7" t="s">
        <v>2147</v>
      </c>
      <c r="E267" s="7" t="s">
        <v>20</v>
      </c>
      <c r="F267" s="7" t="s">
        <v>14</v>
      </c>
      <c r="G267" s="7" t="s">
        <v>2316</v>
      </c>
      <c r="H267" s="7" t="s">
        <v>2312</v>
      </c>
      <c r="I267" s="9">
        <v>299</v>
      </c>
    </row>
    <row r="268" spans="1:9" x14ac:dyDescent="0.3">
      <c r="A268" s="7" t="s">
        <v>2402</v>
      </c>
      <c r="B268" s="8">
        <v>46118</v>
      </c>
      <c r="C268" s="7" t="s">
        <v>1394</v>
      </c>
      <c r="D268" s="7" t="s">
        <v>2093</v>
      </c>
      <c r="E268" s="7" t="s">
        <v>12</v>
      </c>
      <c r="F268" s="7" t="s">
        <v>25</v>
      </c>
      <c r="G268" s="7" t="s">
        <v>2316</v>
      </c>
      <c r="H268" s="7" t="s">
        <v>2317</v>
      </c>
      <c r="I268" s="9">
        <v>0</v>
      </c>
    </row>
    <row r="269" spans="1:9" x14ac:dyDescent="0.3">
      <c r="A269" s="7" t="s">
        <v>2403</v>
      </c>
      <c r="B269" s="8">
        <v>46040</v>
      </c>
      <c r="C269" s="7" t="s">
        <v>1125</v>
      </c>
      <c r="D269" s="7" t="s">
        <v>2095</v>
      </c>
      <c r="E269" s="7" t="s">
        <v>35</v>
      </c>
      <c r="F269" s="7" t="s">
        <v>14</v>
      </c>
      <c r="G269" s="7" t="s">
        <v>2313</v>
      </c>
      <c r="H269" s="7" t="s">
        <v>2315</v>
      </c>
      <c r="I269" s="9">
        <v>149</v>
      </c>
    </row>
    <row r="270" spans="1:9" x14ac:dyDescent="0.3">
      <c r="A270" s="7" t="s">
        <v>2404</v>
      </c>
      <c r="B270" s="8">
        <v>45723</v>
      </c>
      <c r="C270" s="7" t="s">
        <v>1124</v>
      </c>
      <c r="D270" s="7" t="s">
        <v>2078</v>
      </c>
      <c r="E270" s="7" t="s">
        <v>16</v>
      </c>
      <c r="F270" s="7" t="s">
        <v>14</v>
      </c>
      <c r="G270" s="7" t="s">
        <v>2313</v>
      </c>
      <c r="H270" s="7" t="s">
        <v>2312</v>
      </c>
      <c r="I270" s="9">
        <v>299</v>
      </c>
    </row>
    <row r="271" spans="1:9" x14ac:dyDescent="0.3">
      <c r="A271" s="7" t="s">
        <v>2405</v>
      </c>
      <c r="B271" s="8">
        <v>45831</v>
      </c>
      <c r="C271" s="7" t="s">
        <v>1618</v>
      </c>
      <c r="D271" s="7" t="s">
        <v>2150</v>
      </c>
      <c r="E271" s="7" t="s">
        <v>16</v>
      </c>
      <c r="F271" s="7" t="s">
        <v>14</v>
      </c>
      <c r="G271" s="7" t="s">
        <v>2316</v>
      </c>
      <c r="H271" s="7" t="s">
        <v>2317</v>
      </c>
      <c r="I271" s="9">
        <v>0</v>
      </c>
    </row>
    <row r="272" spans="1:9" x14ac:dyDescent="0.3">
      <c r="A272" s="7" t="s">
        <v>2406</v>
      </c>
      <c r="B272" s="8">
        <v>46102</v>
      </c>
      <c r="C272" s="7" t="s">
        <v>1548</v>
      </c>
      <c r="D272" s="7" t="s">
        <v>2111</v>
      </c>
      <c r="E272" s="7" t="s">
        <v>31</v>
      </c>
      <c r="F272" s="7" t="s">
        <v>14</v>
      </c>
      <c r="G272" s="7" t="s">
        <v>2316</v>
      </c>
      <c r="H272" s="7" t="s">
        <v>2317</v>
      </c>
      <c r="I272" s="9">
        <v>149</v>
      </c>
    </row>
    <row r="273" spans="1:9" x14ac:dyDescent="0.3">
      <c r="A273" s="7" t="s">
        <v>2407</v>
      </c>
      <c r="B273" s="8">
        <v>45974</v>
      </c>
      <c r="C273" s="7" t="s">
        <v>1200</v>
      </c>
      <c r="D273" s="7" t="s">
        <v>2111</v>
      </c>
      <c r="E273" s="7" t="s">
        <v>16</v>
      </c>
      <c r="F273" s="7" t="s">
        <v>14</v>
      </c>
      <c r="G273" s="7" t="s">
        <v>2311</v>
      </c>
      <c r="H273" s="7" t="s">
        <v>2315</v>
      </c>
      <c r="I273" s="9">
        <v>79</v>
      </c>
    </row>
    <row r="274" spans="1:9" x14ac:dyDescent="0.3">
      <c r="A274" s="7" t="s">
        <v>2408</v>
      </c>
      <c r="B274" s="8">
        <v>46018</v>
      </c>
      <c r="C274" s="7" t="s">
        <v>1462</v>
      </c>
      <c r="D274" s="7" t="s">
        <v>2082</v>
      </c>
      <c r="E274" s="7" t="s">
        <v>20</v>
      </c>
      <c r="F274" s="7" t="s">
        <v>14</v>
      </c>
      <c r="G274" s="7" t="s">
        <v>2313</v>
      </c>
      <c r="H274" s="7" t="s">
        <v>2312</v>
      </c>
      <c r="I274" s="9">
        <v>149</v>
      </c>
    </row>
    <row r="275" spans="1:9" x14ac:dyDescent="0.3">
      <c r="A275" s="7" t="s">
        <v>2409</v>
      </c>
      <c r="B275" s="8">
        <v>45742</v>
      </c>
      <c r="C275" s="7" t="s">
        <v>1376</v>
      </c>
      <c r="D275" s="7" t="s">
        <v>2095</v>
      </c>
      <c r="E275" s="7" t="s">
        <v>12</v>
      </c>
      <c r="F275" s="7" t="s">
        <v>14</v>
      </c>
      <c r="G275" s="7" t="s">
        <v>2311</v>
      </c>
      <c r="H275" s="7" t="s">
        <v>2312</v>
      </c>
      <c r="I275" s="9">
        <v>0</v>
      </c>
    </row>
    <row r="276" spans="1:9" x14ac:dyDescent="0.3">
      <c r="A276" s="7" t="s">
        <v>2410</v>
      </c>
      <c r="B276" s="8">
        <v>46118</v>
      </c>
      <c r="C276" s="7" t="s">
        <v>1232</v>
      </c>
      <c r="D276" s="7" t="s">
        <v>2165</v>
      </c>
      <c r="E276" s="7" t="s">
        <v>12</v>
      </c>
      <c r="F276" s="7" t="s">
        <v>14</v>
      </c>
      <c r="G276" s="7" t="s">
        <v>2311</v>
      </c>
      <c r="H276" s="7" t="s">
        <v>2315</v>
      </c>
      <c r="I276" s="9">
        <v>149</v>
      </c>
    </row>
    <row r="277" spans="1:9" x14ac:dyDescent="0.3">
      <c r="A277" s="7" t="s">
        <v>2411</v>
      </c>
      <c r="B277" s="8">
        <v>45964</v>
      </c>
      <c r="C277" s="7" t="s">
        <v>1214</v>
      </c>
      <c r="D277" s="7" t="s">
        <v>2166</v>
      </c>
      <c r="E277" s="7" t="s">
        <v>12</v>
      </c>
      <c r="F277" s="7" t="s">
        <v>14</v>
      </c>
      <c r="G277" s="7" t="s">
        <v>2316</v>
      </c>
      <c r="H277" s="7" t="s">
        <v>2312</v>
      </c>
      <c r="I277" s="9">
        <v>299</v>
      </c>
    </row>
    <row r="278" spans="1:9" x14ac:dyDescent="0.3">
      <c r="A278" s="7" t="s">
        <v>2412</v>
      </c>
      <c r="B278" s="8">
        <v>45727</v>
      </c>
      <c r="C278" s="7" t="s">
        <v>1303</v>
      </c>
      <c r="D278" s="7" t="s">
        <v>2147</v>
      </c>
      <c r="E278" s="7" t="s">
        <v>20</v>
      </c>
      <c r="F278" s="7" t="s">
        <v>14</v>
      </c>
      <c r="G278" s="7" t="s">
        <v>2311</v>
      </c>
      <c r="H278" s="7" t="s">
        <v>2315</v>
      </c>
      <c r="I278" s="9">
        <v>79</v>
      </c>
    </row>
    <row r="279" spans="1:9" x14ac:dyDescent="0.3">
      <c r="A279" s="7" t="s">
        <v>2413</v>
      </c>
      <c r="B279" s="8">
        <v>46119</v>
      </c>
      <c r="C279" s="7" t="s">
        <v>1461</v>
      </c>
      <c r="D279" s="7" t="s">
        <v>2067</v>
      </c>
      <c r="E279" s="7" t="s">
        <v>31</v>
      </c>
      <c r="F279" s="7" t="s">
        <v>14</v>
      </c>
      <c r="G279" s="7" t="s">
        <v>2316</v>
      </c>
      <c r="H279" s="7" t="s">
        <v>2315</v>
      </c>
      <c r="I279" s="9">
        <v>149</v>
      </c>
    </row>
    <row r="280" spans="1:9" x14ac:dyDescent="0.3">
      <c r="A280" s="7" t="s">
        <v>2414</v>
      </c>
      <c r="B280" s="8">
        <v>46185</v>
      </c>
      <c r="C280" s="7" t="s">
        <v>1155</v>
      </c>
      <c r="D280" s="7" t="s">
        <v>2073</v>
      </c>
      <c r="E280" s="7" t="s">
        <v>20</v>
      </c>
      <c r="F280" s="7" t="s">
        <v>14</v>
      </c>
      <c r="G280" s="7" t="s">
        <v>2313</v>
      </c>
      <c r="H280" s="7" t="s">
        <v>2312</v>
      </c>
      <c r="I280" s="9">
        <v>299</v>
      </c>
    </row>
    <row r="281" spans="1:9" x14ac:dyDescent="0.3">
      <c r="A281" s="7" t="s">
        <v>2415</v>
      </c>
      <c r="B281" s="8">
        <v>46018</v>
      </c>
      <c r="C281" s="7" t="s">
        <v>1546</v>
      </c>
      <c r="D281" s="7" t="s">
        <v>2070</v>
      </c>
      <c r="E281" s="7" t="s">
        <v>16</v>
      </c>
      <c r="F281" s="7" t="s">
        <v>14</v>
      </c>
      <c r="G281" s="7" t="s">
        <v>2316</v>
      </c>
      <c r="H281" s="7" t="s">
        <v>2317</v>
      </c>
      <c r="I281" s="9">
        <v>79</v>
      </c>
    </row>
    <row r="282" spans="1:9" x14ac:dyDescent="0.3">
      <c r="A282" s="7" t="s">
        <v>2416</v>
      </c>
      <c r="B282" s="8">
        <v>46048</v>
      </c>
      <c r="C282" s="7" t="s">
        <v>1560</v>
      </c>
      <c r="D282" s="7" t="s">
        <v>2172</v>
      </c>
      <c r="E282" s="7" t="s">
        <v>16</v>
      </c>
      <c r="F282" s="7" t="s">
        <v>14</v>
      </c>
      <c r="G282" s="7" t="s">
        <v>2311</v>
      </c>
      <c r="H282" s="7" t="s">
        <v>2317</v>
      </c>
      <c r="I282" s="9">
        <v>149</v>
      </c>
    </row>
    <row r="283" spans="1:9" x14ac:dyDescent="0.3">
      <c r="A283" s="7" t="s">
        <v>2417</v>
      </c>
      <c r="B283" s="8">
        <v>45823</v>
      </c>
      <c r="C283" s="7" t="s">
        <v>805</v>
      </c>
      <c r="D283" s="7" t="s">
        <v>2165</v>
      </c>
      <c r="E283" s="7" t="s">
        <v>16</v>
      </c>
      <c r="F283" s="7" t="s">
        <v>46</v>
      </c>
      <c r="G283" s="7" t="s">
        <v>2316</v>
      </c>
      <c r="H283" s="7" t="s">
        <v>2315</v>
      </c>
      <c r="I283" s="9">
        <v>299</v>
      </c>
    </row>
    <row r="284" spans="1:9" x14ac:dyDescent="0.3">
      <c r="A284" s="7" t="s">
        <v>2418</v>
      </c>
      <c r="B284" s="8">
        <v>46289</v>
      </c>
      <c r="C284" s="7" t="s">
        <v>1146</v>
      </c>
      <c r="D284" s="7" t="s">
        <v>2140</v>
      </c>
      <c r="E284" s="7" t="s">
        <v>20</v>
      </c>
      <c r="F284" s="7" t="s">
        <v>14</v>
      </c>
      <c r="G284" s="7" t="s">
        <v>2316</v>
      </c>
      <c r="H284" s="7" t="s">
        <v>2315</v>
      </c>
      <c r="I284" s="9">
        <v>149</v>
      </c>
    </row>
    <row r="285" spans="1:9" x14ac:dyDescent="0.3">
      <c r="A285" s="7" t="s">
        <v>2419</v>
      </c>
      <c r="B285" s="8">
        <v>46135</v>
      </c>
      <c r="C285" s="7" t="s">
        <v>1612</v>
      </c>
      <c r="D285" s="7" t="s">
        <v>2073</v>
      </c>
      <c r="E285" s="7" t="s">
        <v>16</v>
      </c>
      <c r="F285" s="7" t="s">
        <v>14</v>
      </c>
      <c r="G285" s="7" t="s">
        <v>2311</v>
      </c>
      <c r="H285" s="7" t="s">
        <v>2312</v>
      </c>
      <c r="I285" s="9">
        <v>0</v>
      </c>
    </row>
    <row r="286" spans="1:9" x14ac:dyDescent="0.3">
      <c r="A286" s="7" t="s">
        <v>2420</v>
      </c>
      <c r="B286" s="8">
        <v>46098</v>
      </c>
      <c r="C286" s="7" t="s">
        <v>886</v>
      </c>
      <c r="D286" s="7" t="s">
        <v>2089</v>
      </c>
      <c r="E286" s="7" t="s">
        <v>31</v>
      </c>
      <c r="F286" s="7" t="s">
        <v>14</v>
      </c>
      <c r="G286" s="7" t="s">
        <v>2311</v>
      </c>
      <c r="H286" s="7" t="s">
        <v>2312</v>
      </c>
      <c r="I286" s="9">
        <v>0</v>
      </c>
    </row>
    <row r="287" spans="1:9" x14ac:dyDescent="0.3">
      <c r="A287" s="7" t="s">
        <v>2421</v>
      </c>
      <c r="B287" s="8">
        <v>45983</v>
      </c>
      <c r="C287" s="7" t="s">
        <v>1453</v>
      </c>
      <c r="D287" s="7" t="s">
        <v>2101</v>
      </c>
      <c r="E287" s="7" t="s">
        <v>20</v>
      </c>
      <c r="F287" s="7" t="s">
        <v>25</v>
      </c>
      <c r="G287" s="7" t="s">
        <v>2316</v>
      </c>
      <c r="H287" s="7" t="s">
        <v>2312</v>
      </c>
      <c r="I287" s="9">
        <v>79</v>
      </c>
    </row>
    <row r="288" spans="1:9" x14ac:dyDescent="0.3">
      <c r="A288" s="7" t="s">
        <v>2422</v>
      </c>
      <c r="B288" s="8">
        <v>46283</v>
      </c>
      <c r="C288" s="7" t="s">
        <v>1439</v>
      </c>
      <c r="D288" s="7" t="s">
        <v>2070</v>
      </c>
      <c r="E288" s="7" t="s">
        <v>16</v>
      </c>
      <c r="F288" s="7" t="s">
        <v>14</v>
      </c>
      <c r="G288" s="7" t="s">
        <v>2314</v>
      </c>
      <c r="H288" s="7" t="s">
        <v>2312</v>
      </c>
      <c r="I288" s="9">
        <v>79</v>
      </c>
    </row>
    <row r="289" spans="1:9" x14ac:dyDescent="0.3">
      <c r="A289" s="7" t="s">
        <v>2423</v>
      </c>
      <c r="B289" s="8">
        <v>46072</v>
      </c>
      <c r="C289" s="7" t="s">
        <v>1576</v>
      </c>
      <c r="D289" s="7" t="s">
        <v>2085</v>
      </c>
      <c r="E289" s="7" t="s">
        <v>35</v>
      </c>
      <c r="F289" s="7" t="s">
        <v>40</v>
      </c>
      <c r="G289" s="7" t="s">
        <v>2316</v>
      </c>
      <c r="H289" s="7" t="s">
        <v>2312</v>
      </c>
      <c r="I289" s="9">
        <v>79</v>
      </c>
    </row>
    <row r="290" spans="1:9" x14ac:dyDescent="0.3">
      <c r="A290" s="7" t="s">
        <v>2424</v>
      </c>
      <c r="B290" s="8">
        <v>45928</v>
      </c>
      <c r="C290" s="7" t="s">
        <v>1146</v>
      </c>
      <c r="D290" s="7" t="s">
        <v>2172</v>
      </c>
      <c r="E290" s="7" t="s">
        <v>20</v>
      </c>
      <c r="F290" s="7" t="s">
        <v>46</v>
      </c>
      <c r="G290" s="7" t="s">
        <v>2313</v>
      </c>
      <c r="H290" s="7" t="s">
        <v>2317</v>
      </c>
      <c r="I290" s="9">
        <v>149</v>
      </c>
    </row>
    <row r="291" spans="1:9" x14ac:dyDescent="0.3">
      <c r="A291" s="7" t="s">
        <v>2425</v>
      </c>
      <c r="B291" s="8">
        <v>46267</v>
      </c>
      <c r="C291" s="7" t="s">
        <v>1018</v>
      </c>
      <c r="D291" s="7" t="s">
        <v>2086</v>
      </c>
      <c r="E291" s="7" t="s">
        <v>31</v>
      </c>
      <c r="F291" s="7" t="s">
        <v>14</v>
      </c>
      <c r="G291" s="7" t="s">
        <v>2316</v>
      </c>
      <c r="H291" s="7" t="s">
        <v>2315</v>
      </c>
      <c r="I291" s="9">
        <v>149</v>
      </c>
    </row>
    <row r="292" spans="1:9" x14ac:dyDescent="0.3">
      <c r="A292" s="7" t="s">
        <v>2426</v>
      </c>
      <c r="B292" s="8">
        <v>45690</v>
      </c>
      <c r="C292" s="7" t="s">
        <v>881</v>
      </c>
      <c r="D292" s="7" t="s">
        <v>2172</v>
      </c>
      <c r="E292" s="7" t="s">
        <v>12</v>
      </c>
      <c r="F292" s="7" t="s">
        <v>14</v>
      </c>
      <c r="G292" s="7" t="s">
        <v>2311</v>
      </c>
      <c r="H292" s="7" t="s">
        <v>2315</v>
      </c>
      <c r="I292" s="9">
        <v>79</v>
      </c>
    </row>
    <row r="293" spans="1:9" x14ac:dyDescent="0.3">
      <c r="A293" s="7" t="s">
        <v>2427</v>
      </c>
      <c r="B293" s="8">
        <v>46263</v>
      </c>
      <c r="C293" s="7" t="s">
        <v>1589</v>
      </c>
      <c r="D293" s="7" t="s">
        <v>2177</v>
      </c>
      <c r="E293" s="7" t="s">
        <v>35</v>
      </c>
      <c r="F293" s="7" t="s">
        <v>14</v>
      </c>
      <c r="G293" s="7" t="s">
        <v>2311</v>
      </c>
      <c r="H293" s="7" t="s">
        <v>2315</v>
      </c>
      <c r="I293" s="9">
        <v>149</v>
      </c>
    </row>
    <row r="294" spans="1:9" x14ac:dyDescent="0.3">
      <c r="A294" s="7" t="s">
        <v>2428</v>
      </c>
      <c r="B294" s="8">
        <v>45792</v>
      </c>
      <c r="C294" s="7" t="s">
        <v>1445</v>
      </c>
      <c r="D294" s="7" t="s">
        <v>2150</v>
      </c>
      <c r="E294" s="7" t="s">
        <v>20</v>
      </c>
      <c r="F294" s="7" t="s">
        <v>46</v>
      </c>
      <c r="G294" s="7" t="s">
        <v>2313</v>
      </c>
      <c r="H294" s="7" t="s">
        <v>2317</v>
      </c>
      <c r="I294" s="9">
        <v>149</v>
      </c>
    </row>
    <row r="295" spans="1:9" x14ac:dyDescent="0.3">
      <c r="A295" s="7" t="s">
        <v>2429</v>
      </c>
      <c r="B295" s="8">
        <v>46098</v>
      </c>
      <c r="C295" s="7" t="s">
        <v>1384</v>
      </c>
      <c r="D295" s="7" t="s">
        <v>2067</v>
      </c>
      <c r="E295" s="7" t="s">
        <v>31</v>
      </c>
      <c r="F295" s="7" t="s">
        <v>25</v>
      </c>
      <c r="G295" s="7" t="s">
        <v>2314</v>
      </c>
      <c r="H295" s="7" t="s">
        <v>2312</v>
      </c>
      <c r="I295" s="9">
        <v>79</v>
      </c>
    </row>
    <row r="296" spans="1:9" x14ac:dyDescent="0.3">
      <c r="A296" s="7" t="s">
        <v>2430</v>
      </c>
      <c r="B296" s="8">
        <v>45937</v>
      </c>
      <c r="C296" s="7" t="s">
        <v>903</v>
      </c>
      <c r="D296" s="7" t="s">
        <v>2078</v>
      </c>
      <c r="E296" s="7" t="s">
        <v>16</v>
      </c>
      <c r="F296" s="7" t="s">
        <v>14</v>
      </c>
      <c r="G296" s="7" t="s">
        <v>2316</v>
      </c>
      <c r="H296" s="7" t="s">
        <v>2317</v>
      </c>
      <c r="I296" s="9">
        <v>0</v>
      </c>
    </row>
    <row r="297" spans="1:9" x14ac:dyDescent="0.3">
      <c r="A297" s="7" t="s">
        <v>2431</v>
      </c>
      <c r="B297" s="8">
        <v>45779</v>
      </c>
      <c r="C297" s="7" t="s">
        <v>1619</v>
      </c>
      <c r="D297" s="7" t="s">
        <v>2140</v>
      </c>
      <c r="E297" s="7" t="s">
        <v>16</v>
      </c>
      <c r="F297" s="7" t="s">
        <v>40</v>
      </c>
      <c r="G297" s="7" t="s">
        <v>2313</v>
      </c>
      <c r="H297" s="7" t="s">
        <v>2317</v>
      </c>
      <c r="I297" s="9">
        <v>0</v>
      </c>
    </row>
    <row r="298" spans="1:9" x14ac:dyDescent="0.3">
      <c r="A298" s="7" t="s">
        <v>2432</v>
      </c>
      <c r="B298" s="8">
        <v>45959</v>
      </c>
      <c r="C298" s="7" t="s">
        <v>1086</v>
      </c>
      <c r="D298" s="7" t="s">
        <v>2162</v>
      </c>
      <c r="E298" s="7" t="s">
        <v>20</v>
      </c>
      <c r="F298" s="7" t="s">
        <v>14</v>
      </c>
      <c r="G298" s="7" t="s">
        <v>2313</v>
      </c>
      <c r="H298" s="7" t="s">
        <v>2317</v>
      </c>
      <c r="I298" s="9">
        <v>0</v>
      </c>
    </row>
    <row r="299" spans="1:9" x14ac:dyDescent="0.3">
      <c r="A299" s="7" t="s">
        <v>2433</v>
      </c>
      <c r="B299" s="8">
        <v>45821</v>
      </c>
      <c r="C299" s="7" t="s">
        <v>1415</v>
      </c>
      <c r="D299" s="7" t="s">
        <v>2150</v>
      </c>
      <c r="E299" s="7" t="s">
        <v>20</v>
      </c>
      <c r="F299" s="7" t="s">
        <v>40</v>
      </c>
      <c r="G299" s="7" t="s">
        <v>2311</v>
      </c>
      <c r="H299" s="7" t="s">
        <v>2317</v>
      </c>
      <c r="I299" s="9">
        <v>299</v>
      </c>
    </row>
    <row r="300" spans="1:9" x14ac:dyDescent="0.3">
      <c r="A300" s="7" t="s">
        <v>2434</v>
      </c>
      <c r="B300" s="8">
        <v>45790</v>
      </c>
      <c r="C300" s="7" t="s">
        <v>1457</v>
      </c>
      <c r="D300" s="7" t="s">
        <v>2114</v>
      </c>
      <c r="E300" s="7" t="s">
        <v>31</v>
      </c>
      <c r="F300" s="7" t="s">
        <v>14</v>
      </c>
      <c r="G300" s="7" t="s">
        <v>2314</v>
      </c>
      <c r="H300" s="7" t="s">
        <v>2312</v>
      </c>
      <c r="I300" s="9">
        <v>299</v>
      </c>
    </row>
    <row r="301" spans="1:9" x14ac:dyDescent="0.3">
      <c r="A301" s="7" t="s">
        <v>2435</v>
      </c>
      <c r="B301" s="8">
        <v>46149</v>
      </c>
      <c r="C301" s="7" t="s">
        <v>1406</v>
      </c>
      <c r="D301" s="7" t="s">
        <v>2061</v>
      </c>
      <c r="E301" s="7" t="s">
        <v>16</v>
      </c>
      <c r="F301" s="7" t="s">
        <v>14</v>
      </c>
      <c r="G301" s="7" t="s">
        <v>2313</v>
      </c>
      <c r="H301" s="7" t="s">
        <v>2317</v>
      </c>
      <c r="I301" s="9">
        <v>79</v>
      </c>
    </row>
    <row r="302" spans="1:9" x14ac:dyDescent="0.3">
      <c r="A302" s="7" t="s">
        <v>2436</v>
      </c>
      <c r="B302" s="8">
        <v>46006</v>
      </c>
      <c r="C302" s="7" t="s">
        <v>1514</v>
      </c>
      <c r="D302" s="7" t="s">
        <v>2095</v>
      </c>
      <c r="E302" s="7" t="s">
        <v>12</v>
      </c>
      <c r="F302" s="7" t="s">
        <v>14</v>
      </c>
      <c r="G302" s="7" t="s">
        <v>2313</v>
      </c>
      <c r="H302" s="7" t="s">
        <v>2315</v>
      </c>
      <c r="I302" s="9">
        <v>149</v>
      </c>
    </row>
    <row r="303" spans="1:9" x14ac:dyDescent="0.3">
      <c r="A303" s="7" t="s">
        <v>2437</v>
      </c>
      <c r="B303" s="8">
        <v>45909</v>
      </c>
      <c r="C303" s="7" t="s">
        <v>884</v>
      </c>
      <c r="D303" s="7" t="s">
        <v>2177</v>
      </c>
      <c r="E303" s="7" t="s">
        <v>31</v>
      </c>
      <c r="F303" s="7" t="s">
        <v>14</v>
      </c>
      <c r="G303" s="7" t="s">
        <v>2316</v>
      </c>
      <c r="H303" s="7" t="s">
        <v>2315</v>
      </c>
      <c r="I303" s="9">
        <v>149</v>
      </c>
    </row>
    <row r="304" spans="1:9" x14ac:dyDescent="0.3">
      <c r="A304" s="7" t="s">
        <v>2438</v>
      </c>
      <c r="B304" s="8">
        <v>45818</v>
      </c>
      <c r="C304" s="7" t="s">
        <v>944</v>
      </c>
      <c r="D304" s="7" t="s">
        <v>2165</v>
      </c>
      <c r="E304" s="7" t="s">
        <v>20</v>
      </c>
      <c r="F304" s="7" t="s">
        <v>14</v>
      </c>
      <c r="G304" s="7" t="s">
        <v>2313</v>
      </c>
      <c r="H304" s="7" t="s">
        <v>2315</v>
      </c>
      <c r="I304" s="9">
        <v>0</v>
      </c>
    </row>
    <row r="305" spans="1:9" x14ac:dyDescent="0.3">
      <c r="A305" s="7" t="s">
        <v>2439</v>
      </c>
      <c r="B305" s="8">
        <v>45868</v>
      </c>
      <c r="C305" s="7" t="s">
        <v>1481</v>
      </c>
      <c r="D305" s="7" t="s">
        <v>2154</v>
      </c>
      <c r="E305" s="7" t="s">
        <v>31</v>
      </c>
      <c r="F305" s="7" t="s">
        <v>14</v>
      </c>
      <c r="G305" s="7" t="s">
        <v>2314</v>
      </c>
      <c r="H305" s="7" t="s">
        <v>2312</v>
      </c>
      <c r="I305" s="9">
        <v>0</v>
      </c>
    </row>
    <row r="306" spans="1:9" x14ac:dyDescent="0.3">
      <c r="A306" s="7" t="s">
        <v>2440</v>
      </c>
      <c r="B306" s="8">
        <v>45861</v>
      </c>
      <c r="C306" s="7" t="s">
        <v>1083</v>
      </c>
      <c r="D306" s="7" t="s">
        <v>2111</v>
      </c>
      <c r="E306" s="7" t="s">
        <v>12</v>
      </c>
      <c r="F306" s="7" t="s">
        <v>14</v>
      </c>
      <c r="G306" s="7" t="s">
        <v>2316</v>
      </c>
      <c r="H306" s="7" t="s">
        <v>2312</v>
      </c>
      <c r="I306" s="9">
        <v>79</v>
      </c>
    </row>
    <row r="307" spans="1:9" x14ac:dyDescent="0.3">
      <c r="A307" s="7" t="s">
        <v>2441</v>
      </c>
      <c r="B307" s="8">
        <v>45946</v>
      </c>
      <c r="C307" s="7" t="s">
        <v>1365</v>
      </c>
      <c r="D307" s="7" t="s">
        <v>2082</v>
      </c>
      <c r="E307" s="7" t="s">
        <v>35</v>
      </c>
      <c r="F307" s="7" t="s">
        <v>14</v>
      </c>
      <c r="G307" s="7" t="s">
        <v>2316</v>
      </c>
      <c r="H307" s="7" t="s">
        <v>2315</v>
      </c>
      <c r="I307" s="9">
        <v>0</v>
      </c>
    </row>
    <row r="308" spans="1:9" x14ac:dyDescent="0.3">
      <c r="A308" s="7" t="s">
        <v>2442</v>
      </c>
      <c r="B308" s="8">
        <v>45731</v>
      </c>
      <c r="C308" s="7" t="s">
        <v>919</v>
      </c>
      <c r="D308" s="7" t="s">
        <v>2089</v>
      </c>
      <c r="E308" s="7" t="s">
        <v>16</v>
      </c>
      <c r="F308" s="7" t="s">
        <v>14</v>
      </c>
      <c r="G308" s="7" t="s">
        <v>2314</v>
      </c>
      <c r="H308" s="7" t="s">
        <v>2312</v>
      </c>
      <c r="I308" s="9">
        <v>0</v>
      </c>
    </row>
    <row r="309" spans="1:9" x14ac:dyDescent="0.3">
      <c r="A309" s="7" t="s">
        <v>2443</v>
      </c>
      <c r="B309" s="8">
        <v>45757</v>
      </c>
      <c r="C309" s="7" t="s">
        <v>1166</v>
      </c>
      <c r="D309" s="7" t="s">
        <v>2154</v>
      </c>
      <c r="E309" s="7" t="s">
        <v>31</v>
      </c>
      <c r="F309" s="7" t="s">
        <v>14</v>
      </c>
      <c r="G309" s="7" t="s">
        <v>2314</v>
      </c>
      <c r="H309" s="7" t="s">
        <v>2312</v>
      </c>
      <c r="I309" s="9">
        <v>79</v>
      </c>
    </row>
    <row r="310" spans="1:9" x14ac:dyDescent="0.3">
      <c r="A310" s="7" t="s">
        <v>2444</v>
      </c>
      <c r="B310" s="8">
        <v>46015</v>
      </c>
      <c r="C310" s="7" t="s">
        <v>1083</v>
      </c>
      <c r="D310" s="7" t="s">
        <v>2114</v>
      </c>
      <c r="E310" s="7" t="s">
        <v>12</v>
      </c>
      <c r="F310" s="7" t="s">
        <v>14</v>
      </c>
      <c r="G310" s="7" t="s">
        <v>2314</v>
      </c>
      <c r="H310" s="7" t="s">
        <v>2312</v>
      </c>
      <c r="I310" s="9">
        <v>79</v>
      </c>
    </row>
    <row r="311" spans="1:9" x14ac:dyDescent="0.3">
      <c r="A311" s="7" t="s">
        <v>2445</v>
      </c>
      <c r="B311" s="8">
        <v>45968</v>
      </c>
      <c r="C311" s="7" t="s">
        <v>861</v>
      </c>
      <c r="D311" s="7" t="s">
        <v>2101</v>
      </c>
      <c r="E311" s="7" t="s">
        <v>35</v>
      </c>
      <c r="F311" s="7" t="s">
        <v>14</v>
      </c>
      <c r="G311" s="7" t="s">
        <v>2313</v>
      </c>
      <c r="H311" s="7" t="s">
        <v>2315</v>
      </c>
      <c r="I311" s="9">
        <v>0</v>
      </c>
    </row>
    <row r="312" spans="1:9" x14ac:dyDescent="0.3">
      <c r="A312" s="7" t="s">
        <v>2446</v>
      </c>
      <c r="B312" s="8">
        <v>45677</v>
      </c>
      <c r="C312" s="7" t="s">
        <v>1388</v>
      </c>
      <c r="D312" s="7" t="s">
        <v>2093</v>
      </c>
      <c r="E312" s="7" t="s">
        <v>35</v>
      </c>
      <c r="F312" s="7" t="s">
        <v>14</v>
      </c>
      <c r="G312" s="7" t="s">
        <v>2314</v>
      </c>
      <c r="H312" s="7" t="s">
        <v>2317</v>
      </c>
      <c r="I312" s="9">
        <v>0</v>
      </c>
    </row>
    <row r="313" spans="1:9" x14ac:dyDescent="0.3">
      <c r="A313" s="7" t="s">
        <v>2447</v>
      </c>
      <c r="B313" s="8">
        <v>45836</v>
      </c>
      <c r="C313" s="7" t="s">
        <v>1083</v>
      </c>
      <c r="D313" s="7" t="s">
        <v>2114</v>
      </c>
      <c r="E313" s="7" t="s">
        <v>12</v>
      </c>
      <c r="F313" s="7" t="s">
        <v>14</v>
      </c>
      <c r="G313" s="7" t="s">
        <v>2314</v>
      </c>
      <c r="H313" s="7" t="s">
        <v>2315</v>
      </c>
      <c r="I313" s="9">
        <v>79</v>
      </c>
    </row>
    <row r="314" spans="1:9" x14ac:dyDescent="0.3">
      <c r="A314" s="7" t="s">
        <v>2448</v>
      </c>
      <c r="B314" s="8">
        <v>46187</v>
      </c>
      <c r="C314" s="7" t="s">
        <v>1183</v>
      </c>
      <c r="D314" s="7" t="s">
        <v>2070</v>
      </c>
      <c r="E314" s="7" t="s">
        <v>12</v>
      </c>
      <c r="F314" s="7" t="s">
        <v>14</v>
      </c>
      <c r="G314" s="7" t="s">
        <v>2316</v>
      </c>
      <c r="H314" s="7" t="s">
        <v>2317</v>
      </c>
      <c r="I314" s="9">
        <v>149</v>
      </c>
    </row>
    <row r="315" spans="1:9" x14ac:dyDescent="0.3">
      <c r="A315" s="7" t="s">
        <v>2449</v>
      </c>
      <c r="B315" s="8">
        <v>46155</v>
      </c>
      <c r="C315" s="7" t="s">
        <v>1585</v>
      </c>
      <c r="D315" s="7" t="s">
        <v>2093</v>
      </c>
      <c r="E315" s="7" t="s">
        <v>20</v>
      </c>
      <c r="F315" s="7" t="s">
        <v>14</v>
      </c>
      <c r="G315" s="7" t="s">
        <v>2313</v>
      </c>
      <c r="H315" s="7" t="s">
        <v>2317</v>
      </c>
      <c r="I315" s="9">
        <v>299</v>
      </c>
    </row>
    <row r="316" spans="1:9" x14ac:dyDescent="0.3">
      <c r="A316" s="7" t="s">
        <v>2450</v>
      </c>
      <c r="B316" s="8">
        <v>45988</v>
      </c>
      <c r="C316" s="7" t="s">
        <v>790</v>
      </c>
      <c r="D316" s="7" t="s">
        <v>2111</v>
      </c>
      <c r="E316" s="7" t="s">
        <v>35</v>
      </c>
      <c r="F316" s="7" t="s">
        <v>14</v>
      </c>
      <c r="G316" s="7" t="s">
        <v>2316</v>
      </c>
      <c r="H316" s="7" t="s">
        <v>2312</v>
      </c>
      <c r="I316" s="9">
        <v>149</v>
      </c>
    </row>
    <row r="317" spans="1:9" x14ac:dyDescent="0.3">
      <c r="A317" s="7" t="s">
        <v>2451</v>
      </c>
      <c r="B317" s="8">
        <v>46275</v>
      </c>
      <c r="C317" s="7" t="s">
        <v>1326</v>
      </c>
      <c r="D317" s="7" t="s">
        <v>2101</v>
      </c>
      <c r="E317" s="7" t="s">
        <v>12</v>
      </c>
      <c r="F317" s="7" t="s">
        <v>25</v>
      </c>
      <c r="G317" s="7" t="s">
        <v>2313</v>
      </c>
      <c r="H317" s="7" t="s">
        <v>2317</v>
      </c>
      <c r="I317" s="9">
        <v>149</v>
      </c>
    </row>
    <row r="318" spans="1:9" x14ac:dyDescent="0.3">
      <c r="A318" s="7" t="s">
        <v>2452</v>
      </c>
      <c r="B318" s="8">
        <v>45902</v>
      </c>
      <c r="C318" s="7" t="s">
        <v>1476</v>
      </c>
      <c r="D318" s="7" t="s">
        <v>2147</v>
      </c>
      <c r="E318" s="7" t="s">
        <v>35</v>
      </c>
      <c r="F318" s="7" t="s">
        <v>14</v>
      </c>
      <c r="G318" s="7" t="s">
        <v>2314</v>
      </c>
      <c r="H318" s="7" t="s">
        <v>2317</v>
      </c>
      <c r="I318" s="9">
        <v>0</v>
      </c>
    </row>
    <row r="319" spans="1:9" x14ac:dyDescent="0.3">
      <c r="A319" s="7" t="s">
        <v>2453</v>
      </c>
      <c r="B319" s="8">
        <v>46130</v>
      </c>
      <c r="C319" s="7" t="s">
        <v>1273</v>
      </c>
      <c r="D319" s="7" t="s">
        <v>2093</v>
      </c>
      <c r="E319" s="7" t="s">
        <v>35</v>
      </c>
      <c r="F319" s="7" t="s">
        <v>14</v>
      </c>
      <c r="G319" s="7" t="s">
        <v>2313</v>
      </c>
      <c r="H319" s="7" t="s">
        <v>2315</v>
      </c>
      <c r="I319" s="9">
        <v>0</v>
      </c>
    </row>
    <row r="320" spans="1:9" x14ac:dyDescent="0.3">
      <c r="A320" s="7" t="s">
        <v>2454</v>
      </c>
      <c r="B320" s="8">
        <v>45769</v>
      </c>
      <c r="C320" s="7" t="s">
        <v>925</v>
      </c>
      <c r="D320" s="7" t="s">
        <v>2111</v>
      </c>
      <c r="E320" s="7" t="s">
        <v>31</v>
      </c>
      <c r="F320" s="7" t="s">
        <v>14</v>
      </c>
      <c r="G320" s="7" t="s">
        <v>2311</v>
      </c>
      <c r="H320" s="7" t="s">
        <v>2315</v>
      </c>
      <c r="I320" s="9">
        <v>149</v>
      </c>
    </row>
    <row r="321" spans="1:9" x14ac:dyDescent="0.3">
      <c r="A321" s="7" t="s">
        <v>2455</v>
      </c>
      <c r="B321" s="8">
        <v>45838</v>
      </c>
      <c r="C321" s="7" t="s">
        <v>1626</v>
      </c>
      <c r="D321" s="7" t="s">
        <v>2082</v>
      </c>
      <c r="E321" s="7" t="s">
        <v>31</v>
      </c>
      <c r="F321" s="7" t="s">
        <v>14</v>
      </c>
      <c r="G321" s="7" t="s">
        <v>2314</v>
      </c>
      <c r="H321" s="7" t="s">
        <v>2312</v>
      </c>
      <c r="I321" s="9">
        <v>79</v>
      </c>
    </row>
    <row r="322" spans="1:9" x14ac:dyDescent="0.3">
      <c r="A322" s="7" t="s">
        <v>2456</v>
      </c>
      <c r="B322" s="8">
        <v>45831</v>
      </c>
      <c r="C322" s="7" t="s">
        <v>999</v>
      </c>
      <c r="D322" s="7" t="s">
        <v>2150</v>
      </c>
      <c r="E322" s="7" t="s">
        <v>12</v>
      </c>
      <c r="F322" s="7" t="s">
        <v>14</v>
      </c>
      <c r="G322" s="7" t="s">
        <v>2311</v>
      </c>
      <c r="H322" s="7" t="s">
        <v>2315</v>
      </c>
      <c r="I322" s="9">
        <v>149</v>
      </c>
    </row>
    <row r="323" spans="1:9" x14ac:dyDescent="0.3">
      <c r="A323" s="7" t="s">
        <v>2457</v>
      </c>
      <c r="B323" s="8">
        <v>46135</v>
      </c>
      <c r="C323" s="7" t="s">
        <v>1337</v>
      </c>
      <c r="D323" s="7" t="s">
        <v>2082</v>
      </c>
      <c r="E323" s="7" t="s">
        <v>31</v>
      </c>
      <c r="F323" s="7" t="s">
        <v>14</v>
      </c>
      <c r="G323" s="7" t="s">
        <v>2316</v>
      </c>
      <c r="H323" s="7" t="s">
        <v>2317</v>
      </c>
      <c r="I323" s="9">
        <v>0</v>
      </c>
    </row>
    <row r="324" spans="1:9" x14ac:dyDescent="0.3">
      <c r="A324" s="7" t="s">
        <v>2458</v>
      </c>
      <c r="B324" s="8">
        <v>45763</v>
      </c>
      <c r="C324" s="7" t="s">
        <v>1328</v>
      </c>
      <c r="D324" s="7" t="s">
        <v>2086</v>
      </c>
      <c r="E324" s="7" t="s">
        <v>16</v>
      </c>
      <c r="F324" s="7" t="s">
        <v>14</v>
      </c>
      <c r="G324" s="7" t="s">
        <v>2311</v>
      </c>
      <c r="H324" s="7" t="s">
        <v>2315</v>
      </c>
      <c r="I324" s="9">
        <v>0</v>
      </c>
    </row>
    <row r="325" spans="1:9" x14ac:dyDescent="0.3">
      <c r="A325" s="7" t="s">
        <v>2459</v>
      </c>
      <c r="B325" s="8">
        <v>46162</v>
      </c>
      <c r="C325" s="7" t="s">
        <v>1286</v>
      </c>
      <c r="D325" s="7" t="s">
        <v>2082</v>
      </c>
      <c r="E325" s="7" t="s">
        <v>16</v>
      </c>
      <c r="F325" s="7" t="s">
        <v>14</v>
      </c>
      <c r="G325" s="7" t="s">
        <v>2311</v>
      </c>
      <c r="H325" s="7" t="s">
        <v>2312</v>
      </c>
      <c r="I325" s="9">
        <v>0</v>
      </c>
    </row>
    <row r="326" spans="1:9" x14ac:dyDescent="0.3">
      <c r="A326" s="7" t="s">
        <v>2460</v>
      </c>
      <c r="B326" s="8">
        <v>46200</v>
      </c>
      <c r="C326" s="7" t="s">
        <v>954</v>
      </c>
      <c r="D326" s="7" t="s">
        <v>2140</v>
      </c>
      <c r="E326" s="7" t="s">
        <v>35</v>
      </c>
      <c r="F326" s="7" t="s">
        <v>14</v>
      </c>
      <c r="G326" s="7" t="s">
        <v>2314</v>
      </c>
      <c r="H326" s="7" t="s">
        <v>2317</v>
      </c>
      <c r="I326" s="9">
        <v>79</v>
      </c>
    </row>
    <row r="327" spans="1:9" x14ac:dyDescent="0.3">
      <c r="A327" s="7" t="s">
        <v>2461</v>
      </c>
      <c r="B327" s="8">
        <v>45741</v>
      </c>
      <c r="C327" s="7" t="s">
        <v>969</v>
      </c>
      <c r="D327" s="7" t="s">
        <v>2073</v>
      </c>
      <c r="E327" s="7" t="s">
        <v>31</v>
      </c>
      <c r="F327" s="7" t="s">
        <v>14</v>
      </c>
      <c r="G327" s="7" t="s">
        <v>2316</v>
      </c>
      <c r="H327" s="7" t="s">
        <v>2312</v>
      </c>
      <c r="I327" s="9">
        <v>299</v>
      </c>
    </row>
    <row r="328" spans="1:9" x14ac:dyDescent="0.3">
      <c r="A328" s="7" t="s">
        <v>2462</v>
      </c>
      <c r="B328" s="8">
        <v>45683</v>
      </c>
      <c r="C328" s="7" t="s">
        <v>1430</v>
      </c>
      <c r="D328" s="7" t="s">
        <v>2172</v>
      </c>
      <c r="E328" s="7" t="s">
        <v>12</v>
      </c>
      <c r="F328" s="7" t="s">
        <v>14</v>
      </c>
      <c r="G328" s="7" t="s">
        <v>2313</v>
      </c>
      <c r="H328" s="7" t="s">
        <v>2317</v>
      </c>
      <c r="I328" s="9">
        <v>299</v>
      </c>
    </row>
    <row r="329" spans="1:9" x14ac:dyDescent="0.3">
      <c r="A329" s="7" t="s">
        <v>2463</v>
      </c>
      <c r="B329" s="8">
        <v>46119</v>
      </c>
      <c r="C329" s="7" t="s">
        <v>1305</v>
      </c>
      <c r="D329" s="7" t="s">
        <v>2061</v>
      </c>
      <c r="E329" s="7" t="s">
        <v>16</v>
      </c>
      <c r="F329" s="7" t="s">
        <v>46</v>
      </c>
      <c r="G329" s="7" t="s">
        <v>2313</v>
      </c>
      <c r="H329" s="7" t="s">
        <v>2315</v>
      </c>
      <c r="I329" s="9">
        <v>149</v>
      </c>
    </row>
    <row r="330" spans="1:9" x14ac:dyDescent="0.3">
      <c r="A330" s="7" t="s">
        <v>2464</v>
      </c>
      <c r="B330" s="8">
        <v>45702</v>
      </c>
      <c r="C330" s="7" t="s">
        <v>844</v>
      </c>
      <c r="D330" s="7" t="s">
        <v>2172</v>
      </c>
      <c r="E330" s="7" t="s">
        <v>12</v>
      </c>
      <c r="F330" s="7" t="s">
        <v>25</v>
      </c>
      <c r="G330" s="7" t="s">
        <v>2314</v>
      </c>
      <c r="H330" s="7" t="s">
        <v>2312</v>
      </c>
      <c r="I330" s="9">
        <v>299</v>
      </c>
    </row>
    <row r="331" spans="1:9" x14ac:dyDescent="0.3">
      <c r="A331" s="7" t="s">
        <v>2465</v>
      </c>
      <c r="B331" s="8">
        <v>45818</v>
      </c>
      <c r="C331" s="7" t="s">
        <v>1158</v>
      </c>
      <c r="D331" s="7" t="s">
        <v>2086</v>
      </c>
      <c r="E331" s="7" t="s">
        <v>16</v>
      </c>
      <c r="F331" s="7" t="s">
        <v>14</v>
      </c>
      <c r="G331" s="7" t="s">
        <v>2316</v>
      </c>
      <c r="H331" s="7" t="s">
        <v>2317</v>
      </c>
      <c r="I331" s="9">
        <v>149</v>
      </c>
    </row>
    <row r="332" spans="1:9" x14ac:dyDescent="0.3">
      <c r="A332" s="7" t="s">
        <v>2466</v>
      </c>
      <c r="B332" s="8">
        <v>46137</v>
      </c>
      <c r="C332" s="7" t="s">
        <v>905</v>
      </c>
      <c r="D332" s="7" t="s">
        <v>2095</v>
      </c>
      <c r="E332" s="7" t="s">
        <v>20</v>
      </c>
      <c r="F332" s="7" t="s">
        <v>14</v>
      </c>
      <c r="G332" s="7" t="s">
        <v>2316</v>
      </c>
      <c r="H332" s="7" t="s">
        <v>2312</v>
      </c>
      <c r="I332" s="9">
        <v>0</v>
      </c>
    </row>
    <row r="333" spans="1:9" x14ac:dyDescent="0.3">
      <c r="A333" s="7" t="s">
        <v>2467</v>
      </c>
      <c r="B333" s="8">
        <v>46043</v>
      </c>
      <c r="C333" s="7" t="s">
        <v>1551</v>
      </c>
      <c r="D333" s="7" t="s">
        <v>2166</v>
      </c>
      <c r="E333" s="7" t="s">
        <v>12</v>
      </c>
      <c r="F333" s="7" t="s">
        <v>14</v>
      </c>
      <c r="G333" s="7" t="s">
        <v>2316</v>
      </c>
      <c r="H333" s="7" t="s">
        <v>2312</v>
      </c>
      <c r="I333" s="9">
        <v>79</v>
      </c>
    </row>
    <row r="334" spans="1:9" x14ac:dyDescent="0.3">
      <c r="A334" s="7" t="s">
        <v>2468</v>
      </c>
      <c r="B334" s="8">
        <v>46276</v>
      </c>
      <c r="C334" s="7" t="s">
        <v>1285</v>
      </c>
      <c r="D334" s="7" t="s">
        <v>2166</v>
      </c>
      <c r="E334" s="7" t="s">
        <v>12</v>
      </c>
      <c r="F334" s="7" t="s">
        <v>14</v>
      </c>
      <c r="G334" s="7" t="s">
        <v>2316</v>
      </c>
      <c r="H334" s="7" t="s">
        <v>2315</v>
      </c>
      <c r="I334" s="9">
        <v>0</v>
      </c>
    </row>
    <row r="335" spans="1:9" x14ac:dyDescent="0.3">
      <c r="A335" s="7" t="s">
        <v>2469</v>
      </c>
      <c r="B335" s="8">
        <v>46165</v>
      </c>
      <c r="C335" s="7" t="s">
        <v>1549</v>
      </c>
      <c r="D335" s="7" t="s">
        <v>2082</v>
      </c>
      <c r="E335" s="7" t="s">
        <v>16</v>
      </c>
      <c r="F335" s="7" t="s">
        <v>14</v>
      </c>
      <c r="G335" s="7" t="s">
        <v>2313</v>
      </c>
      <c r="H335" s="7" t="s">
        <v>2312</v>
      </c>
      <c r="I335" s="9">
        <v>79</v>
      </c>
    </row>
    <row r="336" spans="1:9" x14ac:dyDescent="0.3">
      <c r="A336" s="7" t="s">
        <v>2470</v>
      </c>
      <c r="B336" s="8">
        <v>46040</v>
      </c>
      <c r="C336" s="7" t="s">
        <v>879</v>
      </c>
      <c r="D336" s="7" t="s">
        <v>2140</v>
      </c>
      <c r="E336" s="7" t="s">
        <v>20</v>
      </c>
      <c r="F336" s="7" t="s">
        <v>14</v>
      </c>
      <c r="G336" s="7" t="s">
        <v>2316</v>
      </c>
      <c r="H336" s="7" t="s">
        <v>2312</v>
      </c>
      <c r="I336" s="9">
        <v>0</v>
      </c>
    </row>
    <row r="337" spans="1:9" x14ac:dyDescent="0.3">
      <c r="A337" s="7" t="s">
        <v>2471</v>
      </c>
      <c r="B337" s="8">
        <v>46123</v>
      </c>
      <c r="C337" s="7" t="s">
        <v>1261</v>
      </c>
      <c r="D337" s="7" t="s">
        <v>2067</v>
      </c>
      <c r="E337" s="7" t="s">
        <v>20</v>
      </c>
      <c r="F337" s="7" t="s">
        <v>14</v>
      </c>
      <c r="G337" s="7" t="s">
        <v>2316</v>
      </c>
      <c r="H337" s="7" t="s">
        <v>2315</v>
      </c>
      <c r="I337" s="9">
        <v>149</v>
      </c>
    </row>
    <row r="338" spans="1:9" x14ac:dyDescent="0.3">
      <c r="A338" s="7" t="s">
        <v>2472</v>
      </c>
      <c r="B338" s="8">
        <v>45790</v>
      </c>
      <c r="C338" s="7" t="s">
        <v>864</v>
      </c>
      <c r="D338" s="7" t="s">
        <v>2089</v>
      </c>
      <c r="E338" s="7" t="s">
        <v>31</v>
      </c>
      <c r="F338" s="7" t="s">
        <v>14</v>
      </c>
      <c r="G338" s="7" t="s">
        <v>2313</v>
      </c>
      <c r="H338" s="7" t="s">
        <v>2317</v>
      </c>
      <c r="I338" s="9">
        <v>0</v>
      </c>
    </row>
    <row r="339" spans="1:9" x14ac:dyDescent="0.3">
      <c r="A339" s="7" t="s">
        <v>2473</v>
      </c>
      <c r="B339" s="8">
        <v>45832</v>
      </c>
      <c r="C339" s="7" t="s">
        <v>1576</v>
      </c>
      <c r="D339" s="7" t="s">
        <v>2085</v>
      </c>
      <c r="E339" s="7" t="s">
        <v>35</v>
      </c>
      <c r="F339" s="7" t="s">
        <v>14</v>
      </c>
      <c r="G339" s="7" t="s">
        <v>2313</v>
      </c>
      <c r="H339" s="7" t="s">
        <v>2315</v>
      </c>
      <c r="I339" s="9">
        <v>299</v>
      </c>
    </row>
    <row r="340" spans="1:9" x14ac:dyDescent="0.3">
      <c r="A340" s="7" t="s">
        <v>2474</v>
      </c>
      <c r="B340" s="8">
        <v>45953</v>
      </c>
      <c r="C340" s="7" t="s">
        <v>1578</v>
      </c>
      <c r="D340" s="7" t="s">
        <v>2140</v>
      </c>
      <c r="E340" s="7" t="s">
        <v>35</v>
      </c>
      <c r="F340" s="7" t="s">
        <v>14</v>
      </c>
      <c r="G340" s="7" t="s">
        <v>2316</v>
      </c>
      <c r="H340" s="7" t="s">
        <v>2315</v>
      </c>
      <c r="I340" s="9">
        <v>79</v>
      </c>
    </row>
    <row r="341" spans="1:9" x14ac:dyDescent="0.3">
      <c r="A341" s="7" t="s">
        <v>2475</v>
      </c>
      <c r="B341" s="8">
        <v>45807</v>
      </c>
      <c r="C341" s="7" t="s">
        <v>1351</v>
      </c>
      <c r="D341" s="7" t="s">
        <v>2111</v>
      </c>
      <c r="E341" s="7" t="s">
        <v>12</v>
      </c>
      <c r="F341" s="7" t="s">
        <v>14</v>
      </c>
      <c r="G341" s="7" t="s">
        <v>2316</v>
      </c>
      <c r="H341" s="7" t="s">
        <v>2312</v>
      </c>
      <c r="I341" s="9">
        <v>0</v>
      </c>
    </row>
    <row r="342" spans="1:9" x14ac:dyDescent="0.3">
      <c r="A342" s="7" t="s">
        <v>2476</v>
      </c>
      <c r="B342" s="8">
        <v>45914</v>
      </c>
      <c r="C342" s="7" t="s">
        <v>1443</v>
      </c>
      <c r="D342" s="7" t="s">
        <v>2166</v>
      </c>
      <c r="E342" s="7" t="s">
        <v>31</v>
      </c>
      <c r="F342" s="7" t="s">
        <v>14</v>
      </c>
      <c r="G342" s="7" t="s">
        <v>2314</v>
      </c>
      <c r="H342" s="7" t="s">
        <v>2317</v>
      </c>
      <c r="I342" s="9">
        <v>0</v>
      </c>
    </row>
    <row r="343" spans="1:9" x14ac:dyDescent="0.3">
      <c r="A343" s="7" t="s">
        <v>2477</v>
      </c>
      <c r="B343" s="8">
        <v>46037</v>
      </c>
      <c r="C343" s="7" t="s">
        <v>1178</v>
      </c>
      <c r="D343" s="7" t="s">
        <v>2082</v>
      </c>
      <c r="E343" s="7" t="s">
        <v>20</v>
      </c>
      <c r="F343" s="7" t="s">
        <v>25</v>
      </c>
      <c r="G343" s="7" t="s">
        <v>2314</v>
      </c>
      <c r="H343" s="7" t="s">
        <v>2312</v>
      </c>
      <c r="I343" s="9">
        <v>149</v>
      </c>
    </row>
    <row r="344" spans="1:9" x14ac:dyDescent="0.3">
      <c r="A344" s="7" t="s">
        <v>2478</v>
      </c>
      <c r="B344" s="8">
        <v>45855</v>
      </c>
      <c r="C344" s="7" t="s">
        <v>1161</v>
      </c>
      <c r="D344" s="7" t="s">
        <v>2104</v>
      </c>
      <c r="E344" s="7" t="s">
        <v>16</v>
      </c>
      <c r="F344" s="7" t="s">
        <v>14</v>
      </c>
      <c r="G344" s="7" t="s">
        <v>2316</v>
      </c>
      <c r="H344" s="7" t="s">
        <v>2315</v>
      </c>
      <c r="I344" s="9">
        <v>149</v>
      </c>
    </row>
    <row r="345" spans="1:9" x14ac:dyDescent="0.3">
      <c r="A345" s="7" t="s">
        <v>2479</v>
      </c>
      <c r="B345" s="8">
        <v>45685</v>
      </c>
      <c r="C345" s="7" t="s">
        <v>767</v>
      </c>
      <c r="D345" s="7" t="s">
        <v>2078</v>
      </c>
      <c r="E345" s="7" t="s">
        <v>20</v>
      </c>
      <c r="F345" s="7" t="s">
        <v>14</v>
      </c>
      <c r="G345" s="7" t="s">
        <v>2314</v>
      </c>
      <c r="H345" s="7" t="s">
        <v>2312</v>
      </c>
      <c r="I345" s="9">
        <v>149</v>
      </c>
    </row>
    <row r="346" spans="1:9" x14ac:dyDescent="0.3">
      <c r="A346" s="7" t="s">
        <v>2480</v>
      </c>
      <c r="B346" s="8">
        <v>45884</v>
      </c>
      <c r="C346" s="7" t="s">
        <v>1533</v>
      </c>
      <c r="D346" s="7" t="s">
        <v>2114</v>
      </c>
      <c r="E346" s="7" t="s">
        <v>16</v>
      </c>
      <c r="F346" s="7" t="s">
        <v>14</v>
      </c>
      <c r="G346" s="7" t="s">
        <v>2311</v>
      </c>
      <c r="H346" s="7" t="s">
        <v>2315</v>
      </c>
      <c r="I346" s="9">
        <v>149</v>
      </c>
    </row>
    <row r="347" spans="1:9" x14ac:dyDescent="0.3">
      <c r="A347" s="7" t="s">
        <v>2481</v>
      </c>
      <c r="B347" s="8">
        <v>45965</v>
      </c>
      <c r="C347" s="7" t="s">
        <v>1123</v>
      </c>
      <c r="D347" s="7" t="s">
        <v>2085</v>
      </c>
      <c r="E347" s="7" t="s">
        <v>31</v>
      </c>
      <c r="F347" s="7" t="s">
        <v>14</v>
      </c>
      <c r="G347" s="7" t="s">
        <v>2311</v>
      </c>
      <c r="H347" s="7" t="s">
        <v>2312</v>
      </c>
      <c r="I347" s="9">
        <v>0</v>
      </c>
    </row>
    <row r="348" spans="1:9" x14ac:dyDescent="0.3">
      <c r="A348" s="7" t="s">
        <v>2482</v>
      </c>
      <c r="B348" s="8">
        <v>45980</v>
      </c>
      <c r="C348" s="7" t="s">
        <v>1574</v>
      </c>
      <c r="D348" s="7" t="s">
        <v>2172</v>
      </c>
      <c r="E348" s="7" t="s">
        <v>16</v>
      </c>
      <c r="F348" s="7" t="s">
        <v>40</v>
      </c>
      <c r="G348" s="7" t="s">
        <v>2316</v>
      </c>
      <c r="H348" s="7" t="s">
        <v>2315</v>
      </c>
      <c r="I348" s="9">
        <v>0</v>
      </c>
    </row>
    <row r="349" spans="1:9" x14ac:dyDescent="0.3">
      <c r="A349" s="7" t="s">
        <v>2483</v>
      </c>
      <c r="B349" s="8">
        <v>46002</v>
      </c>
      <c r="C349" s="7" t="s">
        <v>1035</v>
      </c>
      <c r="D349" s="7" t="s">
        <v>2104</v>
      </c>
      <c r="E349" s="7" t="s">
        <v>12</v>
      </c>
      <c r="F349" s="7" t="s">
        <v>14</v>
      </c>
      <c r="G349" s="7" t="s">
        <v>2313</v>
      </c>
      <c r="H349" s="7" t="s">
        <v>2317</v>
      </c>
      <c r="I349" s="9">
        <v>0</v>
      </c>
    </row>
    <row r="350" spans="1:9" x14ac:dyDescent="0.3">
      <c r="A350" s="7" t="s">
        <v>2484</v>
      </c>
      <c r="B350" s="8">
        <v>45689</v>
      </c>
      <c r="C350" s="7" t="s">
        <v>1415</v>
      </c>
      <c r="D350" s="7" t="s">
        <v>2114</v>
      </c>
      <c r="E350" s="7" t="s">
        <v>20</v>
      </c>
      <c r="F350" s="7" t="s">
        <v>46</v>
      </c>
      <c r="G350" s="7" t="s">
        <v>2314</v>
      </c>
      <c r="H350" s="7" t="s">
        <v>2315</v>
      </c>
      <c r="I350" s="9">
        <v>0</v>
      </c>
    </row>
    <row r="351" spans="1:9" x14ac:dyDescent="0.3">
      <c r="A351" s="7" t="s">
        <v>2485</v>
      </c>
      <c r="B351" s="8">
        <v>46253</v>
      </c>
      <c r="C351" s="7" t="s">
        <v>1614</v>
      </c>
      <c r="D351" s="7" t="s">
        <v>2086</v>
      </c>
      <c r="E351" s="7" t="s">
        <v>12</v>
      </c>
      <c r="F351" s="7" t="s">
        <v>14</v>
      </c>
      <c r="G351" s="7" t="s">
        <v>2314</v>
      </c>
      <c r="H351" s="7" t="s">
        <v>2315</v>
      </c>
      <c r="I351" s="9">
        <v>0</v>
      </c>
    </row>
    <row r="352" spans="1:9" x14ac:dyDescent="0.3">
      <c r="A352" s="7" t="s">
        <v>2486</v>
      </c>
      <c r="B352" s="8">
        <v>45973</v>
      </c>
      <c r="C352" s="7" t="s">
        <v>1121</v>
      </c>
      <c r="D352" s="7" t="s">
        <v>2070</v>
      </c>
      <c r="E352" s="7" t="s">
        <v>12</v>
      </c>
      <c r="F352" s="7" t="s">
        <v>14</v>
      </c>
      <c r="G352" s="7" t="s">
        <v>2314</v>
      </c>
      <c r="H352" s="7" t="s">
        <v>2317</v>
      </c>
      <c r="I352" s="9">
        <v>149</v>
      </c>
    </row>
    <row r="353" spans="1:9" x14ac:dyDescent="0.3">
      <c r="A353" s="7" t="s">
        <v>2487</v>
      </c>
      <c r="B353" s="8">
        <v>46156</v>
      </c>
      <c r="C353" s="7" t="s">
        <v>1525</v>
      </c>
      <c r="D353" s="7" t="s">
        <v>2140</v>
      </c>
      <c r="E353" s="7" t="s">
        <v>20</v>
      </c>
      <c r="F353" s="7" t="s">
        <v>14</v>
      </c>
      <c r="G353" s="7" t="s">
        <v>2316</v>
      </c>
      <c r="H353" s="7" t="s">
        <v>2317</v>
      </c>
      <c r="I353" s="9">
        <v>79</v>
      </c>
    </row>
    <row r="354" spans="1:9" x14ac:dyDescent="0.3">
      <c r="A354" s="7" t="s">
        <v>2488</v>
      </c>
      <c r="B354" s="8">
        <v>45863</v>
      </c>
      <c r="C354" s="7" t="s">
        <v>1581</v>
      </c>
      <c r="D354" s="7" t="s">
        <v>2095</v>
      </c>
      <c r="E354" s="7" t="s">
        <v>16</v>
      </c>
      <c r="F354" s="7" t="s">
        <v>25</v>
      </c>
      <c r="G354" s="7" t="s">
        <v>2311</v>
      </c>
      <c r="H354" s="7" t="s">
        <v>2315</v>
      </c>
      <c r="I354" s="9">
        <v>0</v>
      </c>
    </row>
    <row r="355" spans="1:9" x14ac:dyDescent="0.3">
      <c r="A355" s="7" t="s">
        <v>2489</v>
      </c>
      <c r="B355" s="8">
        <v>45806</v>
      </c>
      <c r="C355" s="7" t="s">
        <v>1483</v>
      </c>
      <c r="D355" s="7" t="s">
        <v>2114</v>
      </c>
      <c r="E355" s="7" t="s">
        <v>12</v>
      </c>
      <c r="F355" s="7" t="s">
        <v>14</v>
      </c>
      <c r="G355" s="7" t="s">
        <v>2314</v>
      </c>
      <c r="H355" s="7" t="s">
        <v>2315</v>
      </c>
      <c r="I355" s="9">
        <v>0</v>
      </c>
    </row>
    <row r="356" spans="1:9" x14ac:dyDescent="0.3">
      <c r="A356" s="7" t="s">
        <v>2490</v>
      </c>
      <c r="B356" s="8">
        <v>45685</v>
      </c>
      <c r="C356" s="7" t="s">
        <v>1228</v>
      </c>
      <c r="D356" s="7" t="s">
        <v>2073</v>
      </c>
      <c r="E356" s="7" t="s">
        <v>20</v>
      </c>
      <c r="F356" s="7" t="s">
        <v>14</v>
      </c>
      <c r="G356" s="7" t="s">
        <v>2316</v>
      </c>
      <c r="H356" s="7" t="s">
        <v>2315</v>
      </c>
      <c r="I356" s="9">
        <v>0</v>
      </c>
    </row>
    <row r="357" spans="1:9" x14ac:dyDescent="0.3">
      <c r="A357" s="7" t="s">
        <v>2491</v>
      </c>
      <c r="B357" s="8">
        <v>45734</v>
      </c>
      <c r="C357" s="7" t="s">
        <v>1220</v>
      </c>
      <c r="D357" s="7" t="s">
        <v>2081</v>
      </c>
      <c r="E357" s="7" t="s">
        <v>31</v>
      </c>
      <c r="F357" s="7" t="s">
        <v>14</v>
      </c>
      <c r="G357" s="7" t="s">
        <v>2311</v>
      </c>
      <c r="H357" s="7" t="s">
        <v>2317</v>
      </c>
      <c r="I357" s="9">
        <v>149</v>
      </c>
    </row>
    <row r="358" spans="1:9" x14ac:dyDescent="0.3">
      <c r="A358" s="7" t="s">
        <v>2492</v>
      </c>
      <c r="B358" s="8">
        <v>45980</v>
      </c>
      <c r="C358" s="7" t="s">
        <v>1574</v>
      </c>
      <c r="D358" s="7" t="s">
        <v>2082</v>
      </c>
      <c r="E358" s="7" t="s">
        <v>16</v>
      </c>
      <c r="F358" s="7" t="s">
        <v>14</v>
      </c>
      <c r="G358" s="7" t="s">
        <v>2311</v>
      </c>
      <c r="H358" s="7" t="s">
        <v>2317</v>
      </c>
      <c r="I358" s="9">
        <v>299</v>
      </c>
    </row>
    <row r="359" spans="1:9" x14ac:dyDescent="0.3">
      <c r="A359" s="7" t="s">
        <v>2493</v>
      </c>
      <c r="B359" s="8">
        <v>46008</v>
      </c>
      <c r="C359" s="7" t="s">
        <v>1351</v>
      </c>
      <c r="D359" s="7" t="s">
        <v>2089</v>
      </c>
      <c r="E359" s="7" t="s">
        <v>12</v>
      </c>
      <c r="F359" s="7" t="s">
        <v>14</v>
      </c>
      <c r="G359" s="7" t="s">
        <v>2311</v>
      </c>
      <c r="H359" s="7" t="s">
        <v>2317</v>
      </c>
      <c r="I359" s="9">
        <v>149</v>
      </c>
    </row>
    <row r="360" spans="1:9" x14ac:dyDescent="0.3">
      <c r="A360" s="7" t="s">
        <v>2494</v>
      </c>
      <c r="B360" s="8">
        <v>46179</v>
      </c>
      <c r="C360" s="7" t="s">
        <v>964</v>
      </c>
      <c r="D360" s="7" t="s">
        <v>2140</v>
      </c>
      <c r="E360" s="7" t="s">
        <v>12</v>
      </c>
      <c r="F360" s="7" t="s">
        <v>14</v>
      </c>
      <c r="G360" s="7" t="s">
        <v>2316</v>
      </c>
      <c r="H360" s="7" t="s">
        <v>2317</v>
      </c>
      <c r="I360" s="9">
        <v>79</v>
      </c>
    </row>
    <row r="361" spans="1:9" x14ac:dyDescent="0.3">
      <c r="A361" s="7" t="s">
        <v>2495</v>
      </c>
      <c r="B361" s="8">
        <v>45890</v>
      </c>
      <c r="C361" s="7" t="s">
        <v>1534</v>
      </c>
      <c r="D361" s="7" t="s">
        <v>2166</v>
      </c>
      <c r="E361" s="7" t="s">
        <v>20</v>
      </c>
      <c r="F361" s="7" t="s">
        <v>14</v>
      </c>
      <c r="G361" s="7" t="s">
        <v>2314</v>
      </c>
      <c r="H361" s="7" t="s">
        <v>2315</v>
      </c>
      <c r="I361" s="9">
        <v>299</v>
      </c>
    </row>
    <row r="362" spans="1:9" x14ac:dyDescent="0.3">
      <c r="A362" s="7" t="s">
        <v>2496</v>
      </c>
      <c r="B362" s="8">
        <v>45753</v>
      </c>
      <c r="C362" s="7" t="s">
        <v>1011</v>
      </c>
      <c r="D362" s="7" t="s">
        <v>2177</v>
      </c>
      <c r="E362" s="7" t="s">
        <v>31</v>
      </c>
      <c r="F362" s="7" t="s">
        <v>14</v>
      </c>
      <c r="G362" s="7" t="s">
        <v>2313</v>
      </c>
      <c r="H362" s="7" t="s">
        <v>2317</v>
      </c>
      <c r="I362" s="9">
        <v>79</v>
      </c>
    </row>
    <row r="363" spans="1:9" x14ac:dyDescent="0.3">
      <c r="A363" s="7" t="s">
        <v>2497</v>
      </c>
      <c r="B363" s="8">
        <v>45955</v>
      </c>
      <c r="C363" s="7" t="s">
        <v>1161</v>
      </c>
      <c r="D363" s="7" t="s">
        <v>2140</v>
      </c>
      <c r="E363" s="7" t="s">
        <v>16</v>
      </c>
      <c r="F363" s="7" t="s">
        <v>14</v>
      </c>
      <c r="G363" s="7" t="s">
        <v>2311</v>
      </c>
      <c r="H363" s="7" t="s">
        <v>2312</v>
      </c>
      <c r="I363" s="9">
        <v>149</v>
      </c>
    </row>
    <row r="364" spans="1:9" x14ac:dyDescent="0.3">
      <c r="A364" s="7" t="s">
        <v>2498</v>
      </c>
      <c r="B364" s="8">
        <v>45917</v>
      </c>
      <c r="C364" s="7" t="s">
        <v>1412</v>
      </c>
      <c r="D364" s="7" t="s">
        <v>2085</v>
      </c>
      <c r="E364" s="7" t="s">
        <v>12</v>
      </c>
      <c r="F364" s="7" t="s">
        <v>14</v>
      </c>
      <c r="G364" s="7" t="s">
        <v>2311</v>
      </c>
      <c r="H364" s="7" t="s">
        <v>2312</v>
      </c>
      <c r="I364" s="9">
        <v>299</v>
      </c>
    </row>
    <row r="365" spans="1:9" x14ac:dyDescent="0.3">
      <c r="A365" s="7" t="s">
        <v>2499</v>
      </c>
      <c r="B365" s="8">
        <v>45891</v>
      </c>
      <c r="C365" s="7" t="s">
        <v>1113</v>
      </c>
      <c r="D365" s="7" t="s">
        <v>2093</v>
      </c>
      <c r="E365" s="7" t="s">
        <v>16</v>
      </c>
      <c r="F365" s="7" t="s">
        <v>25</v>
      </c>
      <c r="G365" s="7" t="s">
        <v>2311</v>
      </c>
      <c r="H365" s="7" t="s">
        <v>2317</v>
      </c>
      <c r="I365" s="9">
        <v>79</v>
      </c>
    </row>
    <row r="366" spans="1:9" x14ac:dyDescent="0.3">
      <c r="A366" s="7" t="s">
        <v>2500</v>
      </c>
      <c r="B366" s="8">
        <v>46080</v>
      </c>
      <c r="C366" s="7" t="s">
        <v>1152</v>
      </c>
      <c r="D366" s="7" t="s">
        <v>2093</v>
      </c>
      <c r="E366" s="7" t="s">
        <v>35</v>
      </c>
      <c r="F366" s="7" t="s">
        <v>40</v>
      </c>
      <c r="G366" s="7" t="s">
        <v>2316</v>
      </c>
      <c r="H366" s="7" t="s">
        <v>2315</v>
      </c>
      <c r="I366" s="9">
        <v>149</v>
      </c>
    </row>
    <row r="367" spans="1:9" x14ac:dyDescent="0.3">
      <c r="A367" s="7" t="s">
        <v>2501</v>
      </c>
      <c r="B367" s="8">
        <v>46060</v>
      </c>
      <c r="C367" s="7" t="s">
        <v>778</v>
      </c>
      <c r="D367" s="7" t="s">
        <v>2078</v>
      </c>
      <c r="E367" s="7" t="s">
        <v>20</v>
      </c>
      <c r="F367" s="7" t="s">
        <v>25</v>
      </c>
      <c r="G367" s="7" t="s">
        <v>2314</v>
      </c>
      <c r="H367" s="7" t="s">
        <v>2317</v>
      </c>
      <c r="I367" s="9">
        <v>0</v>
      </c>
    </row>
    <row r="368" spans="1:9" x14ac:dyDescent="0.3">
      <c r="A368" s="7" t="s">
        <v>2502</v>
      </c>
      <c r="B368" s="8">
        <v>45936</v>
      </c>
      <c r="C368" s="7" t="s">
        <v>1426</v>
      </c>
      <c r="D368" s="7" t="s">
        <v>2172</v>
      </c>
      <c r="E368" s="7" t="s">
        <v>20</v>
      </c>
      <c r="F368" s="7" t="s">
        <v>14</v>
      </c>
      <c r="G368" s="7" t="s">
        <v>2311</v>
      </c>
      <c r="H368" s="7" t="s">
        <v>2312</v>
      </c>
      <c r="I368" s="9">
        <v>0</v>
      </c>
    </row>
    <row r="369" spans="1:9" x14ac:dyDescent="0.3">
      <c r="A369" s="7" t="s">
        <v>2503</v>
      </c>
      <c r="B369" s="8">
        <v>45758</v>
      </c>
      <c r="C369" s="7" t="s">
        <v>1598</v>
      </c>
      <c r="D369" s="7" t="s">
        <v>2070</v>
      </c>
      <c r="E369" s="7" t="s">
        <v>12</v>
      </c>
      <c r="F369" s="7" t="s">
        <v>14</v>
      </c>
      <c r="G369" s="7" t="s">
        <v>2316</v>
      </c>
      <c r="H369" s="7" t="s">
        <v>2312</v>
      </c>
      <c r="I369" s="9">
        <v>299</v>
      </c>
    </row>
    <row r="370" spans="1:9" x14ac:dyDescent="0.3">
      <c r="A370" s="7" t="s">
        <v>2504</v>
      </c>
      <c r="B370" s="8">
        <v>45926</v>
      </c>
      <c r="C370" s="7" t="s">
        <v>1022</v>
      </c>
      <c r="D370" s="7" t="s">
        <v>2114</v>
      </c>
      <c r="E370" s="7" t="s">
        <v>35</v>
      </c>
      <c r="F370" s="7" t="s">
        <v>14</v>
      </c>
      <c r="G370" s="7" t="s">
        <v>2314</v>
      </c>
      <c r="H370" s="7" t="s">
        <v>2317</v>
      </c>
      <c r="I370" s="9">
        <v>0</v>
      </c>
    </row>
    <row r="371" spans="1:9" x14ac:dyDescent="0.3">
      <c r="A371" s="7" t="s">
        <v>2505</v>
      </c>
      <c r="B371" s="8">
        <v>46077</v>
      </c>
      <c r="C371" s="7" t="s">
        <v>1405</v>
      </c>
      <c r="D371" s="7" t="s">
        <v>2114</v>
      </c>
      <c r="E371" s="7" t="s">
        <v>31</v>
      </c>
      <c r="F371" s="7" t="s">
        <v>40</v>
      </c>
      <c r="G371" s="7" t="s">
        <v>2314</v>
      </c>
      <c r="H371" s="7" t="s">
        <v>2315</v>
      </c>
      <c r="I371" s="9">
        <v>0</v>
      </c>
    </row>
    <row r="372" spans="1:9" x14ac:dyDescent="0.3">
      <c r="A372" s="7" t="s">
        <v>2506</v>
      </c>
      <c r="B372" s="8">
        <v>46172</v>
      </c>
      <c r="C372" s="7" t="s">
        <v>1155</v>
      </c>
      <c r="D372" s="7" t="s">
        <v>2086</v>
      </c>
      <c r="E372" s="7" t="s">
        <v>20</v>
      </c>
      <c r="F372" s="7" t="s">
        <v>40</v>
      </c>
      <c r="G372" s="7" t="s">
        <v>2316</v>
      </c>
      <c r="H372" s="7" t="s">
        <v>2315</v>
      </c>
      <c r="I372" s="9">
        <v>79</v>
      </c>
    </row>
    <row r="373" spans="1:9" x14ac:dyDescent="0.3">
      <c r="A373" s="7" t="s">
        <v>2507</v>
      </c>
      <c r="B373" s="8">
        <v>45991</v>
      </c>
      <c r="C373" s="7" t="s">
        <v>1551</v>
      </c>
      <c r="D373" s="7" t="s">
        <v>2081</v>
      </c>
      <c r="E373" s="7" t="s">
        <v>12</v>
      </c>
      <c r="F373" s="7" t="s">
        <v>14</v>
      </c>
      <c r="G373" s="7" t="s">
        <v>2313</v>
      </c>
      <c r="H373" s="7" t="s">
        <v>2317</v>
      </c>
      <c r="I373" s="9">
        <v>0</v>
      </c>
    </row>
    <row r="374" spans="1:9" x14ac:dyDescent="0.3">
      <c r="A374" s="7" t="s">
        <v>2508</v>
      </c>
      <c r="B374" s="8">
        <v>46185</v>
      </c>
      <c r="C374" s="7" t="s">
        <v>1084</v>
      </c>
      <c r="D374" s="7" t="s">
        <v>2140</v>
      </c>
      <c r="E374" s="7" t="s">
        <v>16</v>
      </c>
      <c r="F374" s="7" t="s">
        <v>14</v>
      </c>
      <c r="G374" s="7" t="s">
        <v>2311</v>
      </c>
      <c r="H374" s="7" t="s">
        <v>2315</v>
      </c>
      <c r="I374" s="9">
        <v>79</v>
      </c>
    </row>
    <row r="375" spans="1:9" x14ac:dyDescent="0.3">
      <c r="A375" s="7" t="s">
        <v>2509</v>
      </c>
      <c r="B375" s="8">
        <v>46144</v>
      </c>
      <c r="C375" s="7" t="s">
        <v>1125</v>
      </c>
      <c r="D375" s="7" t="s">
        <v>2165</v>
      </c>
      <c r="E375" s="7" t="s">
        <v>35</v>
      </c>
      <c r="F375" s="7" t="s">
        <v>25</v>
      </c>
      <c r="G375" s="7" t="s">
        <v>2316</v>
      </c>
      <c r="H375" s="7" t="s">
        <v>2312</v>
      </c>
      <c r="I375" s="9">
        <v>0</v>
      </c>
    </row>
    <row r="376" spans="1:9" x14ac:dyDescent="0.3">
      <c r="A376" s="7" t="s">
        <v>2510</v>
      </c>
      <c r="B376" s="8">
        <v>46147</v>
      </c>
      <c r="C376" s="7" t="s">
        <v>1378</v>
      </c>
      <c r="D376" s="7" t="s">
        <v>2082</v>
      </c>
      <c r="E376" s="7" t="s">
        <v>31</v>
      </c>
      <c r="F376" s="7" t="s">
        <v>14</v>
      </c>
      <c r="G376" s="7" t="s">
        <v>2314</v>
      </c>
      <c r="H376" s="7" t="s">
        <v>2317</v>
      </c>
      <c r="I376" s="9">
        <v>299</v>
      </c>
    </row>
    <row r="377" spans="1:9" x14ac:dyDescent="0.3">
      <c r="A377" s="7" t="s">
        <v>2511</v>
      </c>
      <c r="B377" s="8">
        <v>45920</v>
      </c>
      <c r="C377" s="7" t="s">
        <v>1192</v>
      </c>
      <c r="D377" s="7" t="s">
        <v>2093</v>
      </c>
      <c r="E377" s="7" t="s">
        <v>31</v>
      </c>
      <c r="F377" s="7" t="s">
        <v>14</v>
      </c>
      <c r="G377" s="7" t="s">
        <v>2316</v>
      </c>
      <c r="H377" s="7" t="s">
        <v>2312</v>
      </c>
      <c r="I377" s="9">
        <v>0</v>
      </c>
    </row>
    <row r="378" spans="1:9" x14ac:dyDescent="0.3">
      <c r="A378" s="7" t="s">
        <v>2512</v>
      </c>
      <c r="B378" s="8">
        <v>45902</v>
      </c>
      <c r="C378" s="7" t="s">
        <v>1275</v>
      </c>
      <c r="D378" s="7" t="s">
        <v>2086</v>
      </c>
      <c r="E378" s="7" t="s">
        <v>12</v>
      </c>
      <c r="F378" s="7" t="s">
        <v>14</v>
      </c>
      <c r="G378" s="7" t="s">
        <v>2316</v>
      </c>
      <c r="H378" s="7" t="s">
        <v>2312</v>
      </c>
      <c r="I378" s="9">
        <v>0</v>
      </c>
    </row>
    <row r="379" spans="1:9" x14ac:dyDescent="0.3">
      <c r="A379" s="7" t="s">
        <v>2513</v>
      </c>
      <c r="B379" s="8">
        <v>45778</v>
      </c>
      <c r="C379" s="7" t="s">
        <v>807</v>
      </c>
      <c r="D379" s="7" t="s">
        <v>2086</v>
      </c>
      <c r="E379" s="7" t="s">
        <v>31</v>
      </c>
      <c r="F379" s="7" t="s">
        <v>14</v>
      </c>
      <c r="G379" s="7" t="s">
        <v>2316</v>
      </c>
      <c r="H379" s="7" t="s">
        <v>2312</v>
      </c>
      <c r="I379" s="9">
        <v>0</v>
      </c>
    </row>
    <row r="380" spans="1:9" x14ac:dyDescent="0.3">
      <c r="A380" s="7" t="s">
        <v>2514</v>
      </c>
      <c r="B380" s="8">
        <v>45688</v>
      </c>
      <c r="C380" s="7" t="s">
        <v>1485</v>
      </c>
      <c r="D380" s="7" t="s">
        <v>2101</v>
      </c>
      <c r="E380" s="7" t="s">
        <v>20</v>
      </c>
      <c r="F380" s="7" t="s">
        <v>14</v>
      </c>
      <c r="G380" s="7" t="s">
        <v>2313</v>
      </c>
      <c r="H380" s="7" t="s">
        <v>2317</v>
      </c>
      <c r="I380" s="9">
        <v>149</v>
      </c>
    </row>
    <row r="381" spans="1:9" x14ac:dyDescent="0.3">
      <c r="A381" s="7" t="s">
        <v>2515</v>
      </c>
      <c r="B381" s="8">
        <v>46291</v>
      </c>
      <c r="C381" s="7" t="s">
        <v>1102</v>
      </c>
      <c r="D381" s="7" t="s">
        <v>2089</v>
      </c>
      <c r="E381" s="7" t="s">
        <v>12</v>
      </c>
      <c r="F381" s="7" t="s">
        <v>14</v>
      </c>
      <c r="G381" s="7" t="s">
        <v>2316</v>
      </c>
      <c r="H381" s="7" t="s">
        <v>2315</v>
      </c>
      <c r="I381" s="9">
        <v>299</v>
      </c>
    </row>
    <row r="382" spans="1:9" x14ac:dyDescent="0.3">
      <c r="A382" s="7" t="s">
        <v>2516</v>
      </c>
      <c r="B382" s="8">
        <v>45956</v>
      </c>
      <c r="C382" s="7" t="s">
        <v>898</v>
      </c>
      <c r="D382" s="7" t="s">
        <v>2177</v>
      </c>
      <c r="E382" s="7" t="s">
        <v>31</v>
      </c>
      <c r="F382" s="7" t="s">
        <v>14</v>
      </c>
      <c r="G382" s="7" t="s">
        <v>2314</v>
      </c>
      <c r="H382" s="7" t="s">
        <v>2317</v>
      </c>
      <c r="I382" s="9">
        <v>79</v>
      </c>
    </row>
    <row r="383" spans="1:9" x14ac:dyDescent="0.3">
      <c r="A383" s="7" t="s">
        <v>2517</v>
      </c>
      <c r="B383" s="8">
        <v>46158</v>
      </c>
      <c r="C383" s="7" t="s">
        <v>781</v>
      </c>
      <c r="D383" s="7" t="s">
        <v>2162</v>
      </c>
      <c r="E383" s="7" t="s">
        <v>20</v>
      </c>
      <c r="F383" s="7" t="s">
        <v>46</v>
      </c>
      <c r="G383" s="7" t="s">
        <v>2313</v>
      </c>
      <c r="H383" s="7" t="s">
        <v>2312</v>
      </c>
      <c r="I383" s="9">
        <v>79</v>
      </c>
    </row>
    <row r="384" spans="1:9" x14ac:dyDescent="0.3">
      <c r="A384" s="7" t="s">
        <v>2518</v>
      </c>
      <c r="B384" s="8">
        <v>45854</v>
      </c>
      <c r="C384" s="7" t="s">
        <v>1249</v>
      </c>
      <c r="D384" s="7" t="s">
        <v>2070</v>
      </c>
      <c r="E384" s="7" t="s">
        <v>31</v>
      </c>
      <c r="F384" s="7" t="s">
        <v>14</v>
      </c>
      <c r="G384" s="7" t="s">
        <v>2314</v>
      </c>
      <c r="H384" s="7" t="s">
        <v>2315</v>
      </c>
      <c r="I384" s="9">
        <v>149</v>
      </c>
    </row>
    <row r="385" spans="1:9" x14ac:dyDescent="0.3">
      <c r="A385" s="7" t="s">
        <v>2519</v>
      </c>
      <c r="B385" s="8">
        <v>45781</v>
      </c>
      <c r="C385" s="7" t="s">
        <v>848</v>
      </c>
      <c r="D385" s="7" t="s">
        <v>2061</v>
      </c>
      <c r="E385" s="7" t="s">
        <v>31</v>
      </c>
      <c r="F385" s="7" t="s">
        <v>14</v>
      </c>
      <c r="G385" s="7" t="s">
        <v>2316</v>
      </c>
      <c r="H385" s="7" t="s">
        <v>2315</v>
      </c>
      <c r="I385" s="9">
        <v>149</v>
      </c>
    </row>
    <row r="386" spans="1:9" x14ac:dyDescent="0.3">
      <c r="A386" s="7" t="s">
        <v>2520</v>
      </c>
      <c r="B386" s="8">
        <v>45925</v>
      </c>
      <c r="C386" s="7" t="s">
        <v>1510</v>
      </c>
      <c r="D386" s="7" t="s">
        <v>2104</v>
      </c>
      <c r="E386" s="7" t="s">
        <v>31</v>
      </c>
      <c r="F386" s="7" t="s">
        <v>46</v>
      </c>
      <c r="G386" s="7" t="s">
        <v>2314</v>
      </c>
      <c r="H386" s="7" t="s">
        <v>2315</v>
      </c>
      <c r="I386" s="9">
        <v>0</v>
      </c>
    </row>
    <row r="387" spans="1:9" x14ac:dyDescent="0.3">
      <c r="A387" s="7" t="s">
        <v>2521</v>
      </c>
      <c r="B387" s="8">
        <v>46055</v>
      </c>
      <c r="C387" s="7" t="s">
        <v>837</v>
      </c>
      <c r="D387" s="7" t="s">
        <v>2154</v>
      </c>
      <c r="E387" s="7" t="s">
        <v>16</v>
      </c>
      <c r="F387" s="7" t="s">
        <v>14</v>
      </c>
      <c r="G387" s="7" t="s">
        <v>2316</v>
      </c>
      <c r="H387" s="7" t="s">
        <v>2315</v>
      </c>
      <c r="I387" s="9">
        <v>79</v>
      </c>
    </row>
    <row r="388" spans="1:9" x14ac:dyDescent="0.3">
      <c r="A388" s="7" t="s">
        <v>2522</v>
      </c>
      <c r="B388" s="8">
        <v>46054</v>
      </c>
      <c r="C388" s="7" t="s">
        <v>1164</v>
      </c>
      <c r="D388" s="7" t="s">
        <v>2111</v>
      </c>
      <c r="E388" s="7" t="s">
        <v>16</v>
      </c>
      <c r="F388" s="7" t="s">
        <v>25</v>
      </c>
      <c r="G388" s="7" t="s">
        <v>2313</v>
      </c>
      <c r="H388" s="7" t="s">
        <v>2315</v>
      </c>
      <c r="I388" s="9">
        <v>0</v>
      </c>
    </row>
    <row r="389" spans="1:9" x14ac:dyDescent="0.3">
      <c r="A389" s="7" t="s">
        <v>2523</v>
      </c>
      <c r="B389" s="8">
        <v>45811</v>
      </c>
      <c r="C389" s="7" t="s">
        <v>1124</v>
      </c>
      <c r="D389" s="7" t="s">
        <v>2073</v>
      </c>
      <c r="E389" s="7" t="s">
        <v>16</v>
      </c>
      <c r="F389" s="7" t="s">
        <v>14</v>
      </c>
      <c r="G389" s="7" t="s">
        <v>2316</v>
      </c>
      <c r="H389" s="7" t="s">
        <v>2312</v>
      </c>
      <c r="I389" s="9">
        <v>0</v>
      </c>
    </row>
    <row r="390" spans="1:9" x14ac:dyDescent="0.3">
      <c r="A390" s="7" t="s">
        <v>2524</v>
      </c>
      <c r="B390" s="8">
        <v>46009</v>
      </c>
      <c r="C390" s="7" t="s">
        <v>1296</v>
      </c>
      <c r="D390" s="7" t="s">
        <v>2082</v>
      </c>
      <c r="E390" s="7" t="s">
        <v>12</v>
      </c>
      <c r="F390" s="7" t="s">
        <v>14</v>
      </c>
      <c r="G390" s="7" t="s">
        <v>2311</v>
      </c>
      <c r="H390" s="7" t="s">
        <v>2312</v>
      </c>
      <c r="I390" s="9">
        <v>0</v>
      </c>
    </row>
    <row r="391" spans="1:9" x14ac:dyDescent="0.3">
      <c r="A391" s="7" t="s">
        <v>2525</v>
      </c>
      <c r="B391" s="8">
        <v>46134</v>
      </c>
      <c r="C391" s="7" t="s">
        <v>778</v>
      </c>
      <c r="D391" s="7" t="s">
        <v>2082</v>
      </c>
      <c r="E391" s="7" t="s">
        <v>20</v>
      </c>
      <c r="F391" s="7" t="s">
        <v>14</v>
      </c>
      <c r="G391" s="7" t="s">
        <v>2313</v>
      </c>
      <c r="H391" s="7" t="s">
        <v>2315</v>
      </c>
      <c r="I391" s="9">
        <v>0</v>
      </c>
    </row>
    <row r="392" spans="1:9" x14ac:dyDescent="0.3">
      <c r="A392" s="7" t="s">
        <v>2526</v>
      </c>
      <c r="B392" s="8">
        <v>45859</v>
      </c>
      <c r="C392" s="7" t="s">
        <v>767</v>
      </c>
      <c r="D392" s="7" t="s">
        <v>2095</v>
      </c>
      <c r="E392" s="7" t="s">
        <v>20</v>
      </c>
      <c r="F392" s="7" t="s">
        <v>14</v>
      </c>
      <c r="G392" s="7" t="s">
        <v>2311</v>
      </c>
      <c r="H392" s="7" t="s">
        <v>2315</v>
      </c>
      <c r="I392" s="9">
        <v>149</v>
      </c>
    </row>
    <row r="393" spans="1:9" x14ac:dyDescent="0.3">
      <c r="A393" s="7" t="s">
        <v>2527</v>
      </c>
      <c r="B393" s="8">
        <v>46009</v>
      </c>
      <c r="C393" s="7" t="s">
        <v>1444</v>
      </c>
      <c r="D393" s="7" t="s">
        <v>2095</v>
      </c>
      <c r="E393" s="7" t="s">
        <v>35</v>
      </c>
      <c r="F393" s="7" t="s">
        <v>14</v>
      </c>
      <c r="G393" s="7" t="s">
        <v>2314</v>
      </c>
      <c r="H393" s="7" t="s">
        <v>2317</v>
      </c>
      <c r="I393" s="9">
        <v>0</v>
      </c>
    </row>
    <row r="394" spans="1:9" x14ac:dyDescent="0.3">
      <c r="A394" s="7" t="s">
        <v>2528</v>
      </c>
      <c r="B394" s="8">
        <v>46295</v>
      </c>
      <c r="C394" s="7" t="s">
        <v>1132</v>
      </c>
      <c r="D394" s="7" t="s">
        <v>2150</v>
      </c>
      <c r="E394" s="7" t="s">
        <v>16</v>
      </c>
      <c r="F394" s="7" t="s">
        <v>14</v>
      </c>
      <c r="G394" s="7" t="s">
        <v>2311</v>
      </c>
      <c r="H394" s="7" t="s">
        <v>2317</v>
      </c>
      <c r="I394" s="9">
        <v>0</v>
      </c>
    </row>
    <row r="395" spans="1:9" x14ac:dyDescent="0.3">
      <c r="A395" s="7" t="s">
        <v>2529</v>
      </c>
      <c r="B395" s="8">
        <v>46252</v>
      </c>
      <c r="C395" s="7" t="s">
        <v>1341</v>
      </c>
      <c r="D395" s="7" t="s">
        <v>2172</v>
      </c>
      <c r="E395" s="7" t="s">
        <v>20</v>
      </c>
      <c r="F395" s="7" t="s">
        <v>46</v>
      </c>
      <c r="G395" s="7" t="s">
        <v>2316</v>
      </c>
      <c r="H395" s="7" t="s">
        <v>2312</v>
      </c>
      <c r="I395" s="9">
        <v>149</v>
      </c>
    </row>
    <row r="396" spans="1:9" x14ac:dyDescent="0.3">
      <c r="A396" s="7" t="s">
        <v>2530</v>
      </c>
      <c r="B396" s="8">
        <v>45678</v>
      </c>
      <c r="C396" s="7" t="s">
        <v>1354</v>
      </c>
      <c r="D396" s="7" t="s">
        <v>2162</v>
      </c>
      <c r="E396" s="7" t="s">
        <v>12</v>
      </c>
      <c r="F396" s="7" t="s">
        <v>46</v>
      </c>
      <c r="G396" s="7" t="s">
        <v>2316</v>
      </c>
      <c r="H396" s="7" t="s">
        <v>2317</v>
      </c>
      <c r="I396" s="9">
        <v>0</v>
      </c>
    </row>
    <row r="397" spans="1:9" x14ac:dyDescent="0.3">
      <c r="A397" s="7" t="s">
        <v>2531</v>
      </c>
      <c r="B397" s="8">
        <v>45729</v>
      </c>
      <c r="C397" s="7" t="s">
        <v>827</v>
      </c>
      <c r="D397" s="7" t="s">
        <v>2150</v>
      </c>
      <c r="E397" s="7" t="s">
        <v>35</v>
      </c>
      <c r="F397" s="7" t="s">
        <v>14</v>
      </c>
      <c r="G397" s="7" t="s">
        <v>2311</v>
      </c>
      <c r="H397" s="7" t="s">
        <v>2317</v>
      </c>
      <c r="I397" s="9">
        <v>79</v>
      </c>
    </row>
    <row r="398" spans="1:9" x14ac:dyDescent="0.3">
      <c r="A398" s="7" t="s">
        <v>2532</v>
      </c>
      <c r="B398" s="8">
        <v>46274</v>
      </c>
      <c r="C398" s="7" t="s">
        <v>1113</v>
      </c>
      <c r="D398" s="7" t="s">
        <v>2172</v>
      </c>
      <c r="E398" s="7" t="s">
        <v>16</v>
      </c>
      <c r="F398" s="7" t="s">
        <v>14</v>
      </c>
      <c r="G398" s="7" t="s">
        <v>2314</v>
      </c>
      <c r="H398" s="7" t="s">
        <v>2317</v>
      </c>
      <c r="I398" s="9">
        <v>0</v>
      </c>
    </row>
    <row r="399" spans="1:9" x14ac:dyDescent="0.3">
      <c r="A399" s="7" t="s">
        <v>2533</v>
      </c>
      <c r="B399" s="8">
        <v>45682</v>
      </c>
      <c r="C399" s="7" t="s">
        <v>1335</v>
      </c>
      <c r="D399" s="7" t="s">
        <v>2172</v>
      </c>
      <c r="E399" s="7" t="s">
        <v>16</v>
      </c>
      <c r="F399" s="7" t="s">
        <v>14</v>
      </c>
      <c r="G399" s="7" t="s">
        <v>2316</v>
      </c>
      <c r="H399" s="7" t="s">
        <v>2312</v>
      </c>
      <c r="I399" s="9">
        <v>299</v>
      </c>
    </row>
    <row r="400" spans="1:9" x14ac:dyDescent="0.3">
      <c r="A400" s="7" t="s">
        <v>2534</v>
      </c>
      <c r="B400" s="8">
        <v>46177</v>
      </c>
      <c r="C400" s="7" t="s">
        <v>905</v>
      </c>
      <c r="D400" s="7" t="s">
        <v>2165</v>
      </c>
      <c r="E400" s="7" t="s">
        <v>20</v>
      </c>
      <c r="F400" s="7" t="s">
        <v>14</v>
      </c>
      <c r="G400" s="7" t="s">
        <v>2314</v>
      </c>
      <c r="H400" s="7" t="s">
        <v>2317</v>
      </c>
      <c r="I400" s="9">
        <v>79</v>
      </c>
    </row>
    <row r="401" spans="1:9" x14ac:dyDescent="0.3">
      <c r="A401" s="7" t="s">
        <v>2535</v>
      </c>
      <c r="B401" s="8">
        <v>45893</v>
      </c>
      <c r="C401" s="7" t="s">
        <v>1481</v>
      </c>
      <c r="D401" s="7" t="s">
        <v>2147</v>
      </c>
      <c r="E401" s="7" t="s">
        <v>31</v>
      </c>
      <c r="F401" s="7" t="s">
        <v>14</v>
      </c>
      <c r="G401" s="7" t="s">
        <v>2316</v>
      </c>
      <c r="H401" s="7" t="s">
        <v>2315</v>
      </c>
      <c r="I401" s="9">
        <v>149</v>
      </c>
    </row>
    <row r="402" spans="1:9" x14ac:dyDescent="0.3">
      <c r="A402" s="7" t="s">
        <v>2536</v>
      </c>
      <c r="B402" s="8">
        <v>45756</v>
      </c>
      <c r="C402" s="7" t="s">
        <v>1434</v>
      </c>
      <c r="D402" s="7" t="s">
        <v>2101</v>
      </c>
      <c r="E402" s="7" t="s">
        <v>35</v>
      </c>
      <c r="F402" s="7" t="s">
        <v>46</v>
      </c>
      <c r="G402" s="7" t="s">
        <v>2314</v>
      </c>
      <c r="H402" s="7" t="s">
        <v>2317</v>
      </c>
      <c r="I402" s="9">
        <v>149</v>
      </c>
    </row>
    <row r="403" spans="1:9" x14ac:dyDescent="0.3">
      <c r="A403" s="7" t="s">
        <v>2537</v>
      </c>
      <c r="B403" s="8">
        <v>46144</v>
      </c>
      <c r="C403" s="7" t="s">
        <v>1204</v>
      </c>
      <c r="D403" s="7" t="s">
        <v>2085</v>
      </c>
      <c r="E403" s="7" t="s">
        <v>16</v>
      </c>
      <c r="F403" s="7" t="s">
        <v>14</v>
      </c>
      <c r="G403" s="7" t="s">
        <v>2316</v>
      </c>
      <c r="H403" s="7" t="s">
        <v>2317</v>
      </c>
      <c r="I403" s="9">
        <v>0</v>
      </c>
    </row>
    <row r="404" spans="1:9" x14ac:dyDescent="0.3">
      <c r="A404" s="7" t="s">
        <v>2538</v>
      </c>
      <c r="B404" s="8">
        <v>45686</v>
      </c>
      <c r="C404" s="7" t="s">
        <v>827</v>
      </c>
      <c r="D404" s="7" t="s">
        <v>2154</v>
      </c>
      <c r="E404" s="7" t="s">
        <v>35</v>
      </c>
      <c r="F404" s="7" t="s">
        <v>14</v>
      </c>
      <c r="G404" s="7" t="s">
        <v>2311</v>
      </c>
      <c r="H404" s="7" t="s">
        <v>2317</v>
      </c>
      <c r="I404" s="9">
        <v>79</v>
      </c>
    </row>
    <row r="405" spans="1:9" x14ac:dyDescent="0.3">
      <c r="A405" s="7" t="s">
        <v>2539</v>
      </c>
      <c r="B405" s="8">
        <v>46157</v>
      </c>
      <c r="C405" s="7" t="s">
        <v>1107</v>
      </c>
      <c r="D405" s="7" t="s">
        <v>2081</v>
      </c>
      <c r="E405" s="7" t="s">
        <v>35</v>
      </c>
      <c r="F405" s="7" t="s">
        <v>14</v>
      </c>
      <c r="G405" s="7" t="s">
        <v>2313</v>
      </c>
      <c r="H405" s="7" t="s">
        <v>2312</v>
      </c>
      <c r="I405" s="9">
        <v>299</v>
      </c>
    </row>
    <row r="406" spans="1:9" x14ac:dyDescent="0.3">
      <c r="A406" s="7" t="s">
        <v>2540</v>
      </c>
      <c r="B406" s="8">
        <v>45828</v>
      </c>
      <c r="C406" s="7" t="s">
        <v>1128</v>
      </c>
      <c r="D406" s="7" t="s">
        <v>2104</v>
      </c>
      <c r="E406" s="7" t="s">
        <v>12</v>
      </c>
      <c r="F406" s="7" t="s">
        <v>14</v>
      </c>
      <c r="G406" s="7" t="s">
        <v>2311</v>
      </c>
      <c r="H406" s="7" t="s">
        <v>2317</v>
      </c>
      <c r="I406" s="9">
        <v>79</v>
      </c>
    </row>
    <row r="407" spans="1:9" x14ac:dyDescent="0.3">
      <c r="A407" s="7" t="s">
        <v>2541</v>
      </c>
      <c r="B407" s="8">
        <v>46205</v>
      </c>
      <c r="C407" s="7" t="s">
        <v>898</v>
      </c>
      <c r="D407" s="7" t="s">
        <v>2089</v>
      </c>
      <c r="E407" s="7" t="s">
        <v>31</v>
      </c>
      <c r="F407" s="7" t="s">
        <v>14</v>
      </c>
      <c r="G407" s="7" t="s">
        <v>2314</v>
      </c>
      <c r="H407" s="7" t="s">
        <v>2312</v>
      </c>
      <c r="I407" s="9">
        <v>149</v>
      </c>
    </row>
    <row r="408" spans="1:9" x14ac:dyDescent="0.3">
      <c r="A408" s="7" t="s">
        <v>2542</v>
      </c>
      <c r="B408" s="8">
        <v>45713</v>
      </c>
      <c r="C408" s="7" t="s">
        <v>1521</v>
      </c>
      <c r="D408" s="7" t="s">
        <v>2073</v>
      </c>
      <c r="E408" s="7" t="s">
        <v>12</v>
      </c>
      <c r="F408" s="7" t="s">
        <v>14</v>
      </c>
      <c r="G408" s="7" t="s">
        <v>2316</v>
      </c>
      <c r="H408" s="7" t="s">
        <v>2317</v>
      </c>
      <c r="I408" s="9">
        <v>79</v>
      </c>
    </row>
    <row r="409" spans="1:9" x14ac:dyDescent="0.3">
      <c r="A409" s="7" t="s">
        <v>2543</v>
      </c>
      <c r="B409" s="8">
        <v>45735</v>
      </c>
      <c r="C409" s="7" t="s">
        <v>933</v>
      </c>
      <c r="D409" s="7" t="s">
        <v>2172</v>
      </c>
      <c r="E409" s="7" t="s">
        <v>35</v>
      </c>
      <c r="F409" s="7" t="s">
        <v>14</v>
      </c>
      <c r="G409" s="7" t="s">
        <v>2311</v>
      </c>
      <c r="H409" s="7" t="s">
        <v>2317</v>
      </c>
      <c r="I409" s="9">
        <v>149</v>
      </c>
    </row>
    <row r="410" spans="1:9" x14ac:dyDescent="0.3">
      <c r="A410" s="7" t="s">
        <v>2544</v>
      </c>
      <c r="B410" s="8">
        <v>45892</v>
      </c>
      <c r="C410" s="7" t="s">
        <v>803</v>
      </c>
      <c r="D410" s="7" t="s">
        <v>2093</v>
      </c>
      <c r="E410" s="7" t="s">
        <v>31</v>
      </c>
      <c r="F410" s="7" t="s">
        <v>14</v>
      </c>
      <c r="G410" s="7" t="s">
        <v>2314</v>
      </c>
      <c r="H410" s="7" t="s">
        <v>2315</v>
      </c>
      <c r="I410" s="9">
        <v>0</v>
      </c>
    </row>
    <row r="411" spans="1:9" x14ac:dyDescent="0.3">
      <c r="A411" s="7" t="s">
        <v>2545</v>
      </c>
      <c r="B411" s="8">
        <v>45689</v>
      </c>
      <c r="C411" s="7" t="s">
        <v>1037</v>
      </c>
      <c r="D411" s="7" t="s">
        <v>2150</v>
      </c>
      <c r="E411" s="7" t="s">
        <v>35</v>
      </c>
      <c r="F411" s="7" t="s">
        <v>14</v>
      </c>
      <c r="G411" s="7" t="s">
        <v>2311</v>
      </c>
      <c r="H411" s="7" t="s">
        <v>2312</v>
      </c>
      <c r="I411" s="9">
        <v>79</v>
      </c>
    </row>
    <row r="412" spans="1:9" x14ac:dyDescent="0.3">
      <c r="A412" s="7" t="s">
        <v>2546</v>
      </c>
      <c r="B412" s="8">
        <v>46107</v>
      </c>
      <c r="C412" s="7" t="s">
        <v>946</v>
      </c>
      <c r="D412" s="7" t="s">
        <v>2150</v>
      </c>
      <c r="E412" s="7" t="s">
        <v>16</v>
      </c>
      <c r="F412" s="7" t="s">
        <v>14</v>
      </c>
      <c r="G412" s="7" t="s">
        <v>2313</v>
      </c>
      <c r="H412" s="7" t="s">
        <v>2315</v>
      </c>
      <c r="I412" s="9">
        <v>299</v>
      </c>
    </row>
    <row r="413" spans="1:9" x14ac:dyDescent="0.3">
      <c r="A413" s="7" t="s">
        <v>2547</v>
      </c>
      <c r="B413" s="8">
        <v>46253</v>
      </c>
      <c r="C413" s="7" t="s">
        <v>1093</v>
      </c>
      <c r="D413" s="7" t="s">
        <v>2081</v>
      </c>
      <c r="E413" s="7" t="s">
        <v>12</v>
      </c>
      <c r="F413" s="7" t="s">
        <v>14</v>
      </c>
      <c r="G413" s="7" t="s">
        <v>2311</v>
      </c>
      <c r="H413" s="7" t="s">
        <v>2315</v>
      </c>
      <c r="I413" s="9">
        <v>79</v>
      </c>
    </row>
    <row r="414" spans="1:9" x14ac:dyDescent="0.3">
      <c r="A414" s="7" t="s">
        <v>2548</v>
      </c>
      <c r="B414" s="8">
        <v>45981</v>
      </c>
      <c r="C414" s="7" t="s">
        <v>1486</v>
      </c>
      <c r="D414" s="7" t="s">
        <v>2165</v>
      </c>
      <c r="E414" s="7" t="s">
        <v>16</v>
      </c>
      <c r="F414" s="7" t="s">
        <v>14</v>
      </c>
      <c r="G414" s="7" t="s">
        <v>2311</v>
      </c>
      <c r="H414" s="7" t="s">
        <v>2312</v>
      </c>
      <c r="I414" s="9">
        <v>0</v>
      </c>
    </row>
    <row r="415" spans="1:9" x14ac:dyDescent="0.3">
      <c r="A415" s="7" t="s">
        <v>2549</v>
      </c>
      <c r="B415" s="8">
        <v>46070</v>
      </c>
      <c r="C415" s="7" t="s">
        <v>1237</v>
      </c>
      <c r="D415" s="7" t="s">
        <v>2111</v>
      </c>
      <c r="E415" s="7" t="s">
        <v>12</v>
      </c>
      <c r="F415" s="7" t="s">
        <v>14</v>
      </c>
      <c r="G415" s="7" t="s">
        <v>2314</v>
      </c>
      <c r="H415" s="7" t="s">
        <v>2315</v>
      </c>
      <c r="I415" s="9">
        <v>299</v>
      </c>
    </row>
    <row r="416" spans="1:9" x14ac:dyDescent="0.3">
      <c r="A416" s="7" t="s">
        <v>2550</v>
      </c>
      <c r="B416" s="8">
        <v>45809</v>
      </c>
      <c r="C416" s="7" t="s">
        <v>1188</v>
      </c>
      <c r="D416" s="7" t="s">
        <v>2085</v>
      </c>
      <c r="E416" s="7" t="s">
        <v>31</v>
      </c>
      <c r="F416" s="7" t="s">
        <v>14</v>
      </c>
      <c r="G416" s="7" t="s">
        <v>2314</v>
      </c>
      <c r="H416" s="7" t="s">
        <v>2312</v>
      </c>
      <c r="I416" s="9">
        <v>79</v>
      </c>
    </row>
    <row r="417" spans="1:9" x14ac:dyDescent="0.3">
      <c r="A417" s="7" t="s">
        <v>2551</v>
      </c>
      <c r="B417" s="8">
        <v>45745</v>
      </c>
      <c r="C417" s="7" t="s">
        <v>1326</v>
      </c>
      <c r="D417" s="7" t="s">
        <v>2067</v>
      </c>
      <c r="E417" s="7" t="s">
        <v>12</v>
      </c>
      <c r="F417" s="7" t="s">
        <v>46</v>
      </c>
      <c r="G417" s="7" t="s">
        <v>2311</v>
      </c>
      <c r="H417" s="7" t="s">
        <v>2312</v>
      </c>
      <c r="I417" s="9">
        <v>79</v>
      </c>
    </row>
    <row r="418" spans="1:9" x14ac:dyDescent="0.3">
      <c r="A418" s="7" t="s">
        <v>2552</v>
      </c>
      <c r="B418" s="8">
        <v>46057</v>
      </c>
      <c r="C418" s="7" t="s">
        <v>1539</v>
      </c>
      <c r="D418" s="7" t="s">
        <v>2114</v>
      </c>
      <c r="E418" s="7" t="s">
        <v>16</v>
      </c>
      <c r="F418" s="7" t="s">
        <v>46</v>
      </c>
      <c r="G418" s="7" t="s">
        <v>2313</v>
      </c>
      <c r="H418" s="7" t="s">
        <v>2315</v>
      </c>
      <c r="I418" s="9">
        <v>79</v>
      </c>
    </row>
    <row r="419" spans="1:9" x14ac:dyDescent="0.3">
      <c r="A419" s="7" t="s">
        <v>2553</v>
      </c>
      <c r="B419" s="8">
        <v>45949</v>
      </c>
      <c r="C419" s="7" t="s">
        <v>1522</v>
      </c>
      <c r="D419" s="7" t="s">
        <v>2089</v>
      </c>
      <c r="E419" s="7" t="s">
        <v>20</v>
      </c>
      <c r="F419" s="7" t="s">
        <v>14</v>
      </c>
      <c r="G419" s="7" t="s">
        <v>2313</v>
      </c>
      <c r="H419" s="7" t="s">
        <v>2312</v>
      </c>
      <c r="I419" s="9">
        <v>299</v>
      </c>
    </row>
    <row r="420" spans="1:9" x14ac:dyDescent="0.3">
      <c r="A420" s="7" t="s">
        <v>2554</v>
      </c>
      <c r="B420" s="8">
        <v>46158</v>
      </c>
      <c r="C420" s="7" t="s">
        <v>1441</v>
      </c>
      <c r="D420" s="7" t="s">
        <v>2061</v>
      </c>
      <c r="E420" s="7" t="s">
        <v>20</v>
      </c>
      <c r="F420" s="7" t="s">
        <v>14</v>
      </c>
      <c r="G420" s="7" t="s">
        <v>2311</v>
      </c>
      <c r="H420" s="7" t="s">
        <v>2312</v>
      </c>
      <c r="I420" s="9">
        <v>0</v>
      </c>
    </row>
    <row r="421" spans="1:9" x14ac:dyDescent="0.3">
      <c r="A421" s="7" t="s">
        <v>2555</v>
      </c>
      <c r="B421" s="8">
        <v>46178</v>
      </c>
      <c r="C421" s="7" t="s">
        <v>1083</v>
      </c>
      <c r="D421" s="7" t="s">
        <v>2067</v>
      </c>
      <c r="E421" s="7" t="s">
        <v>12</v>
      </c>
      <c r="F421" s="7" t="s">
        <v>25</v>
      </c>
      <c r="G421" s="7" t="s">
        <v>2316</v>
      </c>
      <c r="H421" s="7" t="s">
        <v>2315</v>
      </c>
      <c r="I421" s="9">
        <v>149</v>
      </c>
    </row>
    <row r="422" spans="1:9" x14ac:dyDescent="0.3">
      <c r="A422" s="7" t="s">
        <v>2556</v>
      </c>
      <c r="B422" s="8">
        <v>45934</v>
      </c>
      <c r="C422" s="7" t="s">
        <v>909</v>
      </c>
      <c r="D422" s="7" t="s">
        <v>2086</v>
      </c>
      <c r="E422" s="7" t="s">
        <v>16</v>
      </c>
      <c r="F422" s="7" t="s">
        <v>25</v>
      </c>
      <c r="G422" s="7" t="s">
        <v>2311</v>
      </c>
      <c r="H422" s="7" t="s">
        <v>2317</v>
      </c>
      <c r="I422" s="9">
        <v>149</v>
      </c>
    </row>
    <row r="423" spans="1:9" x14ac:dyDescent="0.3">
      <c r="A423" s="7" t="s">
        <v>2557</v>
      </c>
      <c r="B423" s="8">
        <v>46179</v>
      </c>
      <c r="C423" s="7" t="s">
        <v>1568</v>
      </c>
      <c r="D423" s="7" t="s">
        <v>2073</v>
      </c>
      <c r="E423" s="7" t="s">
        <v>20</v>
      </c>
      <c r="F423" s="7" t="s">
        <v>14</v>
      </c>
      <c r="G423" s="7" t="s">
        <v>2314</v>
      </c>
      <c r="H423" s="7" t="s">
        <v>2312</v>
      </c>
      <c r="I423" s="9">
        <v>79</v>
      </c>
    </row>
    <row r="424" spans="1:9" x14ac:dyDescent="0.3">
      <c r="A424" s="7" t="s">
        <v>2558</v>
      </c>
      <c r="B424" s="8">
        <v>45763</v>
      </c>
      <c r="C424" s="7" t="s">
        <v>1018</v>
      </c>
      <c r="D424" s="7" t="s">
        <v>2104</v>
      </c>
      <c r="E424" s="7" t="s">
        <v>31</v>
      </c>
      <c r="F424" s="7" t="s">
        <v>14</v>
      </c>
      <c r="G424" s="7" t="s">
        <v>2316</v>
      </c>
      <c r="H424" s="7" t="s">
        <v>2317</v>
      </c>
      <c r="I424" s="9">
        <v>0</v>
      </c>
    </row>
    <row r="425" spans="1:9" x14ac:dyDescent="0.3">
      <c r="A425" s="7" t="s">
        <v>2559</v>
      </c>
      <c r="B425" s="8">
        <v>46114</v>
      </c>
      <c r="C425" s="7" t="s">
        <v>1462</v>
      </c>
      <c r="D425" s="7" t="s">
        <v>2082</v>
      </c>
      <c r="E425" s="7" t="s">
        <v>20</v>
      </c>
      <c r="F425" s="7" t="s">
        <v>14</v>
      </c>
      <c r="G425" s="7" t="s">
        <v>2314</v>
      </c>
      <c r="H425" s="7" t="s">
        <v>2312</v>
      </c>
      <c r="I425" s="9">
        <v>0</v>
      </c>
    </row>
    <row r="426" spans="1:9" x14ac:dyDescent="0.3">
      <c r="A426" s="7" t="s">
        <v>2560</v>
      </c>
      <c r="B426" s="8">
        <v>46157</v>
      </c>
      <c r="C426" s="7" t="s">
        <v>1307</v>
      </c>
      <c r="D426" s="7" t="s">
        <v>2114</v>
      </c>
      <c r="E426" s="7" t="s">
        <v>35</v>
      </c>
      <c r="F426" s="7" t="s">
        <v>14</v>
      </c>
      <c r="G426" s="7" t="s">
        <v>2313</v>
      </c>
      <c r="H426" s="7" t="s">
        <v>2317</v>
      </c>
      <c r="I426" s="9">
        <v>299</v>
      </c>
    </row>
    <row r="427" spans="1:9" x14ac:dyDescent="0.3">
      <c r="A427" s="7" t="s">
        <v>2561</v>
      </c>
      <c r="B427" s="8">
        <v>46268</v>
      </c>
      <c r="C427" s="7" t="s">
        <v>1561</v>
      </c>
      <c r="D427" s="7" t="s">
        <v>2089</v>
      </c>
      <c r="E427" s="7" t="s">
        <v>31</v>
      </c>
      <c r="F427" s="7" t="s">
        <v>14</v>
      </c>
      <c r="G427" s="7" t="s">
        <v>2311</v>
      </c>
      <c r="H427" s="7" t="s">
        <v>2312</v>
      </c>
      <c r="I427" s="9">
        <v>79</v>
      </c>
    </row>
    <row r="428" spans="1:9" x14ac:dyDescent="0.3">
      <c r="A428" s="7" t="s">
        <v>2562</v>
      </c>
      <c r="B428" s="8">
        <v>45790</v>
      </c>
      <c r="C428" s="7" t="s">
        <v>1333</v>
      </c>
      <c r="D428" s="7" t="s">
        <v>2154</v>
      </c>
      <c r="E428" s="7" t="s">
        <v>31</v>
      </c>
      <c r="F428" s="7" t="s">
        <v>14</v>
      </c>
      <c r="G428" s="7" t="s">
        <v>2316</v>
      </c>
      <c r="H428" s="7" t="s">
        <v>2315</v>
      </c>
      <c r="I428" s="9">
        <v>149</v>
      </c>
    </row>
    <row r="429" spans="1:9" x14ac:dyDescent="0.3">
      <c r="A429" s="7" t="s">
        <v>2563</v>
      </c>
      <c r="B429" s="8">
        <v>45952</v>
      </c>
      <c r="C429" s="7" t="s">
        <v>1326</v>
      </c>
      <c r="D429" s="7" t="s">
        <v>2070</v>
      </c>
      <c r="E429" s="7" t="s">
        <v>12</v>
      </c>
      <c r="F429" s="7" t="s">
        <v>14</v>
      </c>
      <c r="G429" s="7" t="s">
        <v>2311</v>
      </c>
      <c r="H429" s="7" t="s">
        <v>2312</v>
      </c>
      <c r="I429" s="9">
        <v>149</v>
      </c>
    </row>
    <row r="430" spans="1:9" x14ac:dyDescent="0.3">
      <c r="A430" s="7" t="s">
        <v>2564</v>
      </c>
      <c r="B430" s="8">
        <v>45802</v>
      </c>
      <c r="C430" s="7" t="s">
        <v>1150</v>
      </c>
      <c r="D430" s="7" t="s">
        <v>2081</v>
      </c>
      <c r="E430" s="7" t="s">
        <v>35</v>
      </c>
      <c r="F430" s="7" t="s">
        <v>14</v>
      </c>
      <c r="G430" s="7" t="s">
        <v>2313</v>
      </c>
      <c r="H430" s="7" t="s">
        <v>2317</v>
      </c>
      <c r="I430" s="9">
        <v>79</v>
      </c>
    </row>
    <row r="431" spans="1:9" x14ac:dyDescent="0.3">
      <c r="A431" s="7" t="s">
        <v>2565</v>
      </c>
      <c r="B431" s="8">
        <v>46150</v>
      </c>
      <c r="C431" s="7" t="s">
        <v>1486</v>
      </c>
      <c r="D431" s="7" t="s">
        <v>2095</v>
      </c>
      <c r="E431" s="7" t="s">
        <v>16</v>
      </c>
      <c r="F431" s="7" t="s">
        <v>14</v>
      </c>
      <c r="G431" s="7" t="s">
        <v>2311</v>
      </c>
      <c r="H431" s="7" t="s">
        <v>2317</v>
      </c>
      <c r="I431" s="9">
        <v>299</v>
      </c>
    </row>
    <row r="432" spans="1:9" x14ac:dyDescent="0.3">
      <c r="A432" s="7" t="s">
        <v>2566</v>
      </c>
      <c r="B432" s="8">
        <v>46131</v>
      </c>
      <c r="C432" s="7" t="s">
        <v>1502</v>
      </c>
      <c r="D432" s="7" t="s">
        <v>2093</v>
      </c>
      <c r="E432" s="7" t="s">
        <v>35</v>
      </c>
      <c r="F432" s="7" t="s">
        <v>14</v>
      </c>
      <c r="G432" s="7" t="s">
        <v>2311</v>
      </c>
      <c r="H432" s="7" t="s">
        <v>2312</v>
      </c>
      <c r="I432" s="9">
        <v>149</v>
      </c>
    </row>
    <row r="433" spans="1:9" x14ac:dyDescent="0.3">
      <c r="A433" s="7" t="s">
        <v>2567</v>
      </c>
      <c r="B433" s="8">
        <v>45765</v>
      </c>
      <c r="C433" s="7" t="s">
        <v>1611</v>
      </c>
      <c r="D433" s="7" t="s">
        <v>2070</v>
      </c>
      <c r="E433" s="7" t="s">
        <v>31</v>
      </c>
      <c r="F433" s="7" t="s">
        <v>46</v>
      </c>
      <c r="G433" s="7" t="s">
        <v>2314</v>
      </c>
      <c r="H433" s="7" t="s">
        <v>2317</v>
      </c>
      <c r="I433" s="9">
        <v>149</v>
      </c>
    </row>
    <row r="434" spans="1:9" x14ac:dyDescent="0.3">
      <c r="A434" s="7" t="s">
        <v>2568</v>
      </c>
      <c r="B434" s="8">
        <v>46258</v>
      </c>
      <c r="C434" s="7" t="s">
        <v>937</v>
      </c>
      <c r="D434" s="7" t="s">
        <v>2101</v>
      </c>
      <c r="E434" s="7" t="s">
        <v>31</v>
      </c>
      <c r="F434" s="7" t="s">
        <v>14</v>
      </c>
      <c r="G434" s="7" t="s">
        <v>2316</v>
      </c>
      <c r="H434" s="7" t="s">
        <v>2315</v>
      </c>
      <c r="I434" s="9">
        <v>0</v>
      </c>
    </row>
    <row r="435" spans="1:9" x14ac:dyDescent="0.3">
      <c r="A435" s="7" t="s">
        <v>2569</v>
      </c>
      <c r="B435" s="8">
        <v>45950</v>
      </c>
      <c r="C435" s="7" t="s">
        <v>1328</v>
      </c>
      <c r="D435" s="7" t="s">
        <v>2104</v>
      </c>
      <c r="E435" s="7" t="s">
        <v>16</v>
      </c>
      <c r="F435" s="7" t="s">
        <v>14</v>
      </c>
      <c r="G435" s="7" t="s">
        <v>2313</v>
      </c>
      <c r="H435" s="7" t="s">
        <v>2317</v>
      </c>
      <c r="I435" s="9">
        <v>79</v>
      </c>
    </row>
    <row r="436" spans="1:9" x14ac:dyDescent="0.3">
      <c r="A436" s="7" t="s">
        <v>2570</v>
      </c>
      <c r="B436" s="8">
        <v>45757</v>
      </c>
      <c r="C436" s="7" t="s">
        <v>1598</v>
      </c>
      <c r="D436" s="7" t="s">
        <v>2101</v>
      </c>
      <c r="E436" s="7" t="s">
        <v>12</v>
      </c>
      <c r="F436" s="7" t="s">
        <v>46</v>
      </c>
      <c r="G436" s="7" t="s">
        <v>2316</v>
      </c>
      <c r="H436" s="7" t="s">
        <v>2317</v>
      </c>
      <c r="I436" s="9">
        <v>299</v>
      </c>
    </row>
    <row r="437" spans="1:9" x14ac:dyDescent="0.3">
      <c r="A437" s="7" t="s">
        <v>2571</v>
      </c>
      <c r="B437" s="8">
        <v>46117</v>
      </c>
      <c r="C437" s="7" t="s">
        <v>1459</v>
      </c>
      <c r="D437" s="7" t="s">
        <v>2165</v>
      </c>
      <c r="E437" s="7" t="s">
        <v>16</v>
      </c>
      <c r="F437" s="7" t="s">
        <v>14</v>
      </c>
      <c r="G437" s="7" t="s">
        <v>2311</v>
      </c>
      <c r="H437" s="7" t="s">
        <v>2312</v>
      </c>
      <c r="I437" s="9">
        <v>299</v>
      </c>
    </row>
    <row r="438" spans="1:9" x14ac:dyDescent="0.3">
      <c r="A438" s="7" t="s">
        <v>2572</v>
      </c>
      <c r="B438" s="8">
        <v>45947</v>
      </c>
      <c r="C438" s="7" t="s">
        <v>1194</v>
      </c>
      <c r="D438" s="7" t="s">
        <v>2085</v>
      </c>
      <c r="E438" s="7" t="s">
        <v>31</v>
      </c>
      <c r="F438" s="7" t="s">
        <v>14</v>
      </c>
      <c r="G438" s="7" t="s">
        <v>2314</v>
      </c>
      <c r="H438" s="7" t="s">
        <v>2317</v>
      </c>
      <c r="I438" s="9">
        <v>299</v>
      </c>
    </row>
    <row r="439" spans="1:9" x14ac:dyDescent="0.3">
      <c r="A439" s="7" t="s">
        <v>2573</v>
      </c>
      <c r="B439" s="8">
        <v>45806</v>
      </c>
      <c r="C439" s="7" t="s">
        <v>1358</v>
      </c>
      <c r="D439" s="7" t="s">
        <v>2095</v>
      </c>
      <c r="E439" s="7" t="s">
        <v>31</v>
      </c>
      <c r="F439" s="7" t="s">
        <v>14</v>
      </c>
      <c r="G439" s="7" t="s">
        <v>2316</v>
      </c>
      <c r="H439" s="7" t="s">
        <v>2312</v>
      </c>
      <c r="I439" s="9">
        <v>79</v>
      </c>
    </row>
    <row r="440" spans="1:9" x14ac:dyDescent="0.3">
      <c r="A440" s="7" t="s">
        <v>2574</v>
      </c>
      <c r="B440" s="8">
        <v>46154</v>
      </c>
      <c r="C440" s="7" t="s">
        <v>1436</v>
      </c>
      <c r="D440" s="7" t="s">
        <v>2172</v>
      </c>
      <c r="E440" s="7" t="s">
        <v>12</v>
      </c>
      <c r="F440" s="7" t="s">
        <v>14</v>
      </c>
      <c r="G440" s="7" t="s">
        <v>2314</v>
      </c>
      <c r="H440" s="7" t="s">
        <v>2315</v>
      </c>
      <c r="I440" s="9">
        <v>79</v>
      </c>
    </row>
    <row r="441" spans="1:9" x14ac:dyDescent="0.3">
      <c r="A441" s="7" t="s">
        <v>2575</v>
      </c>
      <c r="B441" s="8">
        <v>45738</v>
      </c>
      <c r="C441" s="7" t="s">
        <v>1599</v>
      </c>
      <c r="D441" s="7" t="s">
        <v>2073</v>
      </c>
      <c r="E441" s="7" t="s">
        <v>12</v>
      </c>
      <c r="F441" s="7" t="s">
        <v>46</v>
      </c>
      <c r="G441" s="7" t="s">
        <v>2313</v>
      </c>
      <c r="H441" s="7" t="s">
        <v>2312</v>
      </c>
      <c r="I441" s="9">
        <v>299</v>
      </c>
    </row>
    <row r="442" spans="1:9" x14ac:dyDescent="0.3">
      <c r="A442" s="7" t="s">
        <v>2576</v>
      </c>
      <c r="B442" s="8">
        <v>46062</v>
      </c>
      <c r="C442" s="7" t="s">
        <v>981</v>
      </c>
      <c r="D442" s="7" t="s">
        <v>2111</v>
      </c>
      <c r="E442" s="7" t="s">
        <v>35</v>
      </c>
      <c r="F442" s="7" t="s">
        <v>14</v>
      </c>
      <c r="G442" s="7" t="s">
        <v>2314</v>
      </c>
      <c r="H442" s="7" t="s">
        <v>2312</v>
      </c>
      <c r="I442" s="9">
        <v>299</v>
      </c>
    </row>
    <row r="443" spans="1:9" x14ac:dyDescent="0.3">
      <c r="A443" s="7" t="s">
        <v>2577</v>
      </c>
      <c r="B443" s="8">
        <v>46126</v>
      </c>
      <c r="C443" s="7" t="s">
        <v>820</v>
      </c>
      <c r="D443" s="7" t="s">
        <v>2150</v>
      </c>
      <c r="E443" s="7" t="s">
        <v>16</v>
      </c>
      <c r="F443" s="7" t="s">
        <v>14</v>
      </c>
      <c r="G443" s="7" t="s">
        <v>2311</v>
      </c>
      <c r="H443" s="7" t="s">
        <v>2312</v>
      </c>
      <c r="I443" s="9">
        <v>79</v>
      </c>
    </row>
    <row r="444" spans="1:9" x14ac:dyDescent="0.3">
      <c r="A444" s="7" t="s">
        <v>2578</v>
      </c>
      <c r="B444" s="8">
        <v>46265</v>
      </c>
      <c r="C444" s="7" t="s">
        <v>1234</v>
      </c>
      <c r="D444" s="7" t="s">
        <v>2085</v>
      </c>
      <c r="E444" s="7" t="s">
        <v>12</v>
      </c>
      <c r="F444" s="7" t="s">
        <v>14</v>
      </c>
      <c r="G444" s="7" t="s">
        <v>2311</v>
      </c>
      <c r="H444" s="7" t="s">
        <v>2312</v>
      </c>
      <c r="I444" s="9">
        <v>0</v>
      </c>
    </row>
    <row r="445" spans="1:9" x14ac:dyDescent="0.3">
      <c r="A445" s="7" t="s">
        <v>2579</v>
      </c>
      <c r="B445" s="8">
        <v>45721</v>
      </c>
      <c r="C445" s="7" t="s">
        <v>1434</v>
      </c>
      <c r="D445" s="7" t="s">
        <v>2061</v>
      </c>
      <c r="E445" s="7" t="s">
        <v>35</v>
      </c>
      <c r="F445" s="7" t="s">
        <v>14</v>
      </c>
      <c r="G445" s="7" t="s">
        <v>2311</v>
      </c>
      <c r="H445" s="7" t="s">
        <v>2315</v>
      </c>
      <c r="I445" s="9">
        <v>299</v>
      </c>
    </row>
    <row r="446" spans="1:9" x14ac:dyDescent="0.3">
      <c r="A446" s="7" t="s">
        <v>2580</v>
      </c>
      <c r="B446" s="8">
        <v>45802</v>
      </c>
      <c r="C446" s="7" t="s">
        <v>903</v>
      </c>
      <c r="D446" s="7" t="s">
        <v>2166</v>
      </c>
      <c r="E446" s="7" t="s">
        <v>16</v>
      </c>
      <c r="F446" s="7" t="s">
        <v>14</v>
      </c>
      <c r="G446" s="7" t="s">
        <v>2314</v>
      </c>
      <c r="H446" s="7" t="s">
        <v>2317</v>
      </c>
      <c r="I446" s="9">
        <v>79</v>
      </c>
    </row>
    <row r="447" spans="1:9" x14ac:dyDescent="0.3">
      <c r="A447" s="7" t="s">
        <v>2581</v>
      </c>
      <c r="B447" s="8">
        <v>46071</v>
      </c>
      <c r="C447" s="7" t="s">
        <v>1400</v>
      </c>
      <c r="D447" s="7" t="s">
        <v>2067</v>
      </c>
      <c r="E447" s="7" t="s">
        <v>16</v>
      </c>
      <c r="F447" s="7" t="s">
        <v>14</v>
      </c>
      <c r="G447" s="7" t="s">
        <v>2311</v>
      </c>
      <c r="H447" s="7" t="s">
        <v>2317</v>
      </c>
      <c r="I447" s="9">
        <v>149</v>
      </c>
    </row>
    <row r="448" spans="1:9" x14ac:dyDescent="0.3">
      <c r="A448" s="7" t="s">
        <v>2582</v>
      </c>
      <c r="B448" s="8">
        <v>45972</v>
      </c>
      <c r="C448" s="7" t="s">
        <v>1210</v>
      </c>
      <c r="D448" s="7" t="s">
        <v>2067</v>
      </c>
      <c r="E448" s="7" t="s">
        <v>12</v>
      </c>
      <c r="F448" s="7" t="s">
        <v>46</v>
      </c>
      <c r="G448" s="7" t="s">
        <v>2314</v>
      </c>
      <c r="H448" s="7" t="s">
        <v>2312</v>
      </c>
      <c r="I448" s="9">
        <v>0</v>
      </c>
    </row>
    <row r="449" spans="1:9" x14ac:dyDescent="0.3">
      <c r="A449" s="7" t="s">
        <v>2583</v>
      </c>
      <c r="B449" s="8">
        <v>46271</v>
      </c>
      <c r="C449" s="7" t="s">
        <v>1086</v>
      </c>
      <c r="D449" s="7" t="s">
        <v>2140</v>
      </c>
      <c r="E449" s="7" t="s">
        <v>20</v>
      </c>
      <c r="F449" s="7" t="s">
        <v>14</v>
      </c>
      <c r="G449" s="7" t="s">
        <v>2313</v>
      </c>
      <c r="H449" s="7" t="s">
        <v>2315</v>
      </c>
      <c r="I449" s="9">
        <v>79</v>
      </c>
    </row>
    <row r="450" spans="1:9" x14ac:dyDescent="0.3">
      <c r="A450" s="7" t="s">
        <v>2584</v>
      </c>
      <c r="B450" s="8">
        <v>46206</v>
      </c>
      <c r="C450" s="7" t="s">
        <v>778</v>
      </c>
      <c r="D450" s="7" t="s">
        <v>2082</v>
      </c>
      <c r="E450" s="7" t="s">
        <v>20</v>
      </c>
      <c r="F450" s="7" t="s">
        <v>14</v>
      </c>
      <c r="G450" s="7" t="s">
        <v>2313</v>
      </c>
      <c r="H450" s="7" t="s">
        <v>2312</v>
      </c>
      <c r="I450" s="9">
        <v>79</v>
      </c>
    </row>
    <row r="451" spans="1:9" x14ac:dyDescent="0.3">
      <c r="A451" s="7" t="s">
        <v>2585</v>
      </c>
      <c r="B451" s="8">
        <v>45668</v>
      </c>
      <c r="C451" s="7" t="s">
        <v>892</v>
      </c>
      <c r="D451" s="7" t="s">
        <v>2082</v>
      </c>
      <c r="E451" s="7" t="s">
        <v>16</v>
      </c>
      <c r="F451" s="7" t="s">
        <v>14</v>
      </c>
      <c r="G451" s="7" t="s">
        <v>2314</v>
      </c>
      <c r="H451" s="7" t="s">
        <v>2315</v>
      </c>
      <c r="I451" s="9">
        <v>149</v>
      </c>
    </row>
    <row r="452" spans="1:9" x14ac:dyDescent="0.3">
      <c r="A452" s="7" t="s">
        <v>2586</v>
      </c>
      <c r="B452" s="8">
        <v>45989</v>
      </c>
      <c r="C452" s="7" t="s">
        <v>853</v>
      </c>
      <c r="D452" s="7" t="s">
        <v>2086</v>
      </c>
      <c r="E452" s="7" t="s">
        <v>31</v>
      </c>
      <c r="F452" s="7" t="s">
        <v>14</v>
      </c>
      <c r="G452" s="7" t="s">
        <v>2313</v>
      </c>
      <c r="H452" s="7" t="s">
        <v>2312</v>
      </c>
      <c r="I452" s="9">
        <v>0</v>
      </c>
    </row>
    <row r="453" spans="1:9" x14ac:dyDescent="0.3">
      <c r="A453" s="7" t="s">
        <v>2587</v>
      </c>
      <c r="B453" s="8">
        <v>45766</v>
      </c>
      <c r="C453" s="7" t="s">
        <v>1086</v>
      </c>
      <c r="D453" s="7" t="s">
        <v>2082</v>
      </c>
      <c r="E453" s="7" t="s">
        <v>20</v>
      </c>
      <c r="F453" s="7" t="s">
        <v>14</v>
      </c>
      <c r="G453" s="7" t="s">
        <v>2313</v>
      </c>
      <c r="H453" s="7" t="s">
        <v>2317</v>
      </c>
      <c r="I453" s="9">
        <v>79</v>
      </c>
    </row>
    <row r="454" spans="1:9" x14ac:dyDescent="0.3">
      <c r="A454" s="7" t="s">
        <v>2588</v>
      </c>
      <c r="B454" s="8">
        <v>46167</v>
      </c>
      <c r="C454" s="7" t="s">
        <v>1568</v>
      </c>
      <c r="D454" s="7" t="s">
        <v>2067</v>
      </c>
      <c r="E454" s="7" t="s">
        <v>20</v>
      </c>
      <c r="F454" s="7" t="s">
        <v>14</v>
      </c>
      <c r="G454" s="7" t="s">
        <v>2313</v>
      </c>
      <c r="H454" s="7" t="s">
        <v>2317</v>
      </c>
      <c r="I454" s="9">
        <v>0</v>
      </c>
    </row>
    <row r="455" spans="1:9" x14ac:dyDescent="0.3">
      <c r="A455" s="7" t="s">
        <v>2589</v>
      </c>
      <c r="B455" s="8">
        <v>46040</v>
      </c>
      <c r="C455" s="7" t="s">
        <v>1594</v>
      </c>
      <c r="D455" s="7" t="s">
        <v>2114</v>
      </c>
      <c r="E455" s="7" t="s">
        <v>35</v>
      </c>
      <c r="F455" s="7" t="s">
        <v>14</v>
      </c>
      <c r="G455" s="7" t="s">
        <v>2316</v>
      </c>
      <c r="H455" s="7" t="s">
        <v>2317</v>
      </c>
      <c r="I455" s="9">
        <v>149</v>
      </c>
    </row>
    <row r="456" spans="1:9" x14ac:dyDescent="0.3">
      <c r="A456" s="7" t="s">
        <v>2590</v>
      </c>
      <c r="B456" s="8">
        <v>45774</v>
      </c>
      <c r="C456" s="7" t="s">
        <v>942</v>
      </c>
      <c r="D456" s="7" t="s">
        <v>2140</v>
      </c>
      <c r="E456" s="7" t="s">
        <v>12</v>
      </c>
      <c r="F456" s="7" t="s">
        <v>14</v>
      </c>
      <c r="G456" s="7" t="s">
        <v>2311</v>
      </c>
      <c r="H456" s="7" t="s">
        <v>2317</v>
      </c>
      <c r="I456" s="9">
        <v>0</v>
      </c>
    </row>
    <row r="457" spans="1:9" x14ac:dyDescent="0.3">
      <c r="A457" s="7" t="s">
        <v>2591</v>
      </c>
      <c r="B457" s="8">
        <v>45914</v>
      </c>
      <c r="C457" s="7" t="s">
        <v>1616</v>
      </c>
      <c r="D457" s="7" t="s">
        <v>2166</v>
      </c>
      <c r="E457" s="7" t="s">
        <v>12</v>
      </c>
      <c r="F457" s="7" t="s">
        <v>14</v>
      </c>
      <c r="G457" s="7" t="s">
        <v>2316</v>
      </c>
      <c r="H457" s="7" t="s">
        <v>2312</v>
      </c>
      <c r="I457" s="9">
        <v>79</v>
      </c>
    </row>
    <row r="458" spans="1:9" x14ac:dyDescent="0.3">
      <c r="A458" s="7" t="s">
        <v>2592</v>
      </c>
      <c r="B458" s="8">
        <v>45952</v>
      </c>
      <c r="C458" s="7" t="s">
        <v>853</v>
      </c>
      <c r="D458" s="7" t="s">
        <v>2140</v>
      </c>
      <c r="E458" s="7" t="s">
        <v>31</v>
      </c>
      <c r="F458" s="7" t="s">
        <v>14</v>
      </c>
      <c r="G458" s="7" t="s">
        <v>2313</v>
      </c>
      <c r="H458" s="7" t="s">
        <v>2312</v>
      </c>
      <c r="I458" s="9">
        <v>79</v>
      </c>
    </row>
    <row r="459" spans="1:9" x14ac:dyDescent="0.3">
      <c r="A459" s="7" t="s">
        <v>2593</v>
      </c>
      <c r="B459" s="8">
        <v>46197</v>
      </c>
      <c r="C459" s="7" t="s">
        <v>947</v>
      </c>
      <c r="D459" s="7" t="s">
        <v>2177</v>
      </c>
      <c r="E459" s="7" t="s">
        <v>12</v>
      </c>
      <c r="F459" s="7" t="s">
        <v>14</v>
      </c>
      <c r="G459" s="7" t="s">
        <v>2316</v>
      </c>
      <c r="H459" s="7" t="s">
        <v>2312</v>
      </c>
      <c r="I459" s="9">
        <v>149</v>
      </c>
    </row>
    <row r="460" spans="1:9" x14ac:dyDescent="0.3">
      <c r="A460" s="7" t="s">
        <v>2594</v>
      </c>
      <c r="B460" s="8">
        <v>46203</v>
      </c>
      <c r="C460" s="7" t="s">
        <v>1146</v>
      </c>
      <c r="D460" s="7" t="s">
        <v>2061</v>
      </c>
      <c r="E460" s="7" t="s">
        <v>20</v>
      </c>
      <c r="F460" s="7" t="s">
        <v>25</v>
      </c>
      <c r="G460" s="7" t="s">
        <v>2313</v>
      </c>
      <c r="H460" s="7" t="s">
        <v>2315</v>
      </c>
      <c r="I460" s="9">
        <v>79</v>
      </c>
    </row>
    <row r="461" spans="1:9" x14ac:dyDescent="0.3">
      <c r="A461" s="7" t="s">
        <v>2595</v>
      </c>
      <c r="B461" s="8">
        <v>46089</v>
      </c>
      <c r="C461" s="7" t="s">
        <v>1616</v>
      </c>
      <c r="D461" s="7" t="s">
        <v>2177</v>
      </c>
      <c r="E461" s="7" t="s">
        <v>12</v>
      </c>
      <c r="F461" s="7" t="s">
        <v>14</v>
      </c>
      <c r="G461" s="7" t="s">
        <v>2314</v>
      </c>
      <c r="H461" s="7" t="s">
        <v>2317</v>
      </c>
      <c r="I461" s="9">
        <v>149</v>
      </c>
    </row>
    <row r="462" spans="1:9" x14ac:dyDescent="0.3">
      <c r="A462" s="7" t="s">
        <v>2596</v>
      </c>
      <c r="B462" s="8">
        <v>46252</v>
      </c>
      <c r="C462" s="7" t="s">
        <v>1216</v>
      </c>
      <c r="D462" s="7" t="s">
        <v>2172</v>
      </c>
      <c r="E462" s="7" t="s">
        <v>16</v>
      </c>
      <c r="F462" s="7" t="s">
        <v>25</v>
      </c>
      <c r="G462" s="7" t="s">
        <v>2316</v>
      </c>
      <c r="H462" s="7" t="s">
        <v>2312</v>
      </c>
      <c r="I462" s="9">
        <v>0</v>
      </c>
    </row>
    <row r="463" spans="1:9" x14ac:dyDescent="0.3">
      <c r="A463" s="7" t="s">
        <v>2597</v>
      </c>
      <c r="B463" s="8">
        <v>45760</v>
      </c>
      <c r="C463" s="7" t="s">
        <v>1629</v>
      </c>
      <c r="D463" s="7" t="s">
        <v>2166</v>
      </c>
      <c r="E463" s="7" t="s">
        <v>12</v>
      </c>
      <c r="F463" s="7" t="s">
        <v>14</v>
      </c>
      <c r="G463" s="7" t="s">
        <v>2316</v>
      </c>
      <c r="H463" s="7" t="s">
        <v>2315</v>
      </c>
      <c r="I463" s="9">
        <v>0</v>
      </c>
    </row>
    <row r="464" spans="1:9" x14ac:dyDescent="0.3">
      <c r="A464" s="7" t="s">
        <v>2598</v>
      </c>
      <c r="B464" s="8">
        <v>45972</v>
      </c>
      <c r="C464" s="7" t="s">
        <v>1088</v>
      </c>
      <c r="D464" s="7" t="s">
        <v>2086</v>
      </c>
      <c r="E464" s="7" t="s">
        <v>12</v>
      </c>
      <c r="F464" s="7" t="s">
        <v>14</v>
      </c>
      <c r="G464" s="7" t="s">
        <v>2311</v>
      </c>
      <c r="H464" s="7" t="s">
        <v>2312</v>
      </c>
      <c r="I464" s="9">
        <v>0</v>
      </c>
    </row>
    <row r="465" spans="1:9" x14ac:dyDescent="0.3">
      <c r="A465" s="7" t="s">
        <v>2599</v>
      </c>
      <c r="B465" s="8">
        <v>46094</v>
      </c>
      <c r="C465" s="7" t="s">
        <v>950</v>
      </c>
      <c r="D465" s="7" t="s">
        <v>2147</v>
      </c>
      <c r="E465" s="7" t="s">
        <v>12</v>
      </c>
      <c r="F465" s="7" t="s">
        <v>14</v>
      </c>
      <c r="G465" s="7" t="s">
        <v>2316</v>
      </c>
      <c r="H465" s="7" t="s">
        <v>2317</v>
      </c>
      <c r="I465" s="9">
        <v>79</v>
      </c>
    </row>
    <row r="466" spans="1:9" x14ac:dyDescent="0.3">
      <c r="A466" s="7" t="s">
        <v>2600</v>
      </c>
      <c r="B466" s="8">
        <v>45824</v>
      </c>
      <c r="C466" s="7" t="s">
        <v>1436</v>
      </c>
      <c r="D466" s="7" t="s">
        <v>2093</v>
      </c>
      <c r="E466" s="7" t="s">
        <v>12</v>
      </c>
      <c r="F466" s="7" t="s">
        <v>14</v>
      </c>
      <c r="G466" s="7" t="s">
        <v>2311</v>
      </c>
      <c r="H466" s="7" t="s">
        <v>2315</v>
      </c>
      <c r="I466" s="9">
        <v>149</v>
      </c>
    </row>
    <row r="467" spans="1:9" x14ac:dyDescent="0.3">
      <c r="A467" s="7" t="s">
        <v>2601</v>
      </c>
      <c r="B467" s="8">
        <v>46001</v>
      </c>
      <c r="C467" s="7" t="s">
        <v>1049</v>
      </c>
      <c r="D467" s="7" t="s">
        <v>2104</v>
      </c>
      <c r="E467" s="7" t="s">
        <v>12</v>
      </c>
      <c r="F467" s="7" t="s">
        <v>14</v>
      </c>
      <c r="G467" s="7" t="s">
        <v>2313</v>
      </c>
      <c r="H467" s="7" t="s">
        <v>2315</v>
      </c>
      <c r="I467" s="9">
        <v>299</v>
      </c>
    </row>
    <row r="468" spans="1:9" x14ac:dyDescent="0.3">
      <c r="A468" s="7" t="s">
        <v>2602</v>
      </c>
      <c r="B468" s="8">
        <v>45692</v>
      </c>
      <c r="C468" s="7" t="s">
        <v>1444</v>
      </c>
      <c r="D468" s="7" t="s">
        <v>2140</v>
      </c>
      <c r="E468" s="7" t="s">
        <v>35</v>
      </c>
      <c r="F468" s="7" t="s">
        <v>14</v>
      </c>
      <c r="G468" s="7" t="s">
        <v>2311</v>
      </c>
      <c r="H468" s="7" t="s">
        <v>2312</v>
      </c>
      <c r="I468" s="9">
        <v>0</v>
      </c>
    </row>
    <row r="469" spans="1:9" x14ac:dyDescent="0.3">
      <c r="A469" s="7" t="s">
        <v>2603</v>
      </c>
      <c r="B469" s="8">
        <v>46109</v>
      </c>
      <c r="C469" s="7" t="s">
        <v>1589</v>
      </c>
      <c r="D469" s="7" t="s">
        <v>2095</v>
      </c>
      <c r="E469" s="7" t="s">
        <v>35</v>
      </c>
      <c r="F469" s="7" t="s">
        <v>14</v>
      </c>
      <c r="G469" s="7" t="s">
        <v>2316</v>
      </c>
      <c r="H469" s="7" t="s">
        <v>2317</v>
      </c>
      <c r="I469" s="9">
        <v>79</v>
      </c>
    </row>
    <row r="470" spans="1:9" x14ac:dyDescent="0.3">
      <c r="A470" s="7" t="s">
        <v>2604</v>
      </c>
      <c r="B470" s="8">
        <v>46160</v>
      </c>
      <c r="C470" s="7" t="s">
        <v>1404</v>
      </c>
      <c r="D470" s="7" t="s">
        <v>2085</v>
      </c>
      <c r="E470" s="7" t="s">
        <v>31</v>
      </c>
      <c r="F470" s="7" t="s">
        <v>14</v>
      </c>
      <c r="G470" s="7" t="s">
        <v>2314</v>
      </c>
      <c r="H470" s="7" t="s">
        <v>2315</v>
      </c>
      <c r="I470" s="9">
        <v>299</v>
      </c>
    </row>
    <row r="471" spans="1:9" x14ac:dyDescent="0.3">
      <c r="A471" s="7" t="s">
        <v>2605</v>
      </c>
      <c r="B471" s="8">
        <v>46095</v>
      </c>
      <c r="C471" s="7" t="s">
        <v>1037</v>
      </c>
      <c r="D471" s="7" t="s">
        <v>2093</v>
      </c>
      <c r="E471" s="7" t="s">
        <v>35</v>
      </c>
      <c r="F471" s="7" t="s">
        <v>14</v>
      </c>
      <c r="G471" s="7" t="s">
        <v>2314</v>
      </c>
      <c r="H471" s="7" t="s">
        <v>2315</v>
      </c>
      <c r="I471" s="9">
        <v>149</v>
      </c>
    </row>
    <row r="472" spans="1:9" x14ac:dyDescent="0.3">
      <c r="A472" s="7" t="s">
        <v>2606</v>
      </c>
      <c r="B472" s="8">
        <v>46124</v>
      </c>
      <c r="C472" s="7" t="s">
        <v>1223</v>
      </c>
      <c r="D472" s="7" t="s">
        <v>2078</v>
      </c>
      <c r="E472" s="7" t="s">
        <v>20</v>
      </c>
      <c r="F472" s="7" t="s">
        <v>40</v>
      </c>
      <c r="G472" s="7" t="s">
        <v>2316</v>
      </c>
      <c r="H472" s="7" t="s">
        <v>2317</v>
      </c>
      <c r="I472" s="9">
        <v>79</v>
      </c>
    </row>
    <row r="473" spans="1:9" x14ac:dyDescent="0.3">
      <c r="A473" s="7" t="s">
        <v>2607</v>
      </c>
      <c r="B473" s="8">
        <v>46039</v>
      </c>
      <c r="C473" s="7" t="s">
        <v>1422</v>
      </c>
      <c r="D473" s="7" t="s">
        <v>2177</v>
      </c>
      <c r="E473" s="7" t="s">
        <v>31</v>
      </c>
      <c r="F473" s="7" t="s">
        <v>14</v>
      </c>
      <c r="G473" s="7" t="s">
        <v>2313</v>
      </c>
      <c r="H473" s="7" t="s">
        <v>2315</v>
      </c>
      <c r="I473" s="9">
        <v>0</v>
      </c>
    </row>
    <row r="474" spans="1:9" x14ac:dyDescent="0.3">
      <c r="A474" s="7" t="s">
        <v>2608</v>
      </c>
      <c r="B474" s="8">
        <v>45802</v>
      </c>
      <c r="C474" s="7" t="s">
        <v>949</v>
      </c>
      <c r="D474" s="7" t="s">
        <v>2166</v>
      </c>
      <c r="E474" s="7" t="s">
        <v>20</v>
      </c>
      <c r="F474" s="7" t="s">
        <v>14</v>
      </c>
      <c r="G474" s="7" t="s">
        <v>2314</v>
      </c>
      <c r="H474" s="7" t="s">
        <v>2315</v>
      </c>
      <c r="I474" s="9">
        <v>149</v>
      </c>
    </row>
    <row r="475" spans="1:9" x14ac:dyDescent="0.3">
      <c r="A475" s="7" t="s">
        <v>2609</v>
      </c>
      <c r="B475" s="8">
        <v>46279</v>
      </c>
      <c r="C475" s="7" t="s">
        <v>992</v>
      </c>
      <c r="D475" s="7" t="s">
        <v>2147</v>
      </c>
      <c r="E475" s="7" t="s">
        <v>16</v>
      </c>
      <c r="F475" s="7" t="s">
        <v>14</v>
      </c>
      <c r="G475" s="7" t="s">
        <v>2311</v>
      </c>
      <c r="H475" s="7" t="s">
        <v>2312</v>
      </c>
      <c r="I475" s="9">
        <v>299</v>
      </c>
    </row>
    <row r="476" spans="1:9" x14ac:dyDescent="0.3">
      <c r="A476" s="7" t="s">
        <v>2610</v>
      </c>
      <c r="B476" s="8">
        <v>46112</v>
      </c>
      <c r="C476" s="7" t="s">
        <v>1318</v>
      </c>
      <c r="D476" s="7" t="s">
        <v>2089</v>
      </c>
      <c r="E476" s="7" t="s">
        <v>35</v>
      </c>
      <c r="F476" s="7" t="s">
        <v>46</v>
      </c>
      <c r="G476" s="7" t="s">
        <v>2314</v>
      </c>
      <c r="H476" s="7" t="s">
        <v>2315</v>
      </c>
      <c r="I476" s="9">
        <v>149</v>
      </c>
    </row>
    <row r="477" spans="1:9" x14ac:dyDescent="0.3">
      <c r="A477" s="7" t="s">
        <v>2611</v>
      </c>
      <c r="B477" s="8">
        <v>46227</v>
      </c>
      <c r="C477" s="7" t="s">
        <v>1504</v>
      </c>
      <c r="D477" s="7" t="s">
        <v>2165</v>
      </c>
      <c r="E477" s="7" t="s">
        <v>20</v>
      </c>
      <c r="F477" s="7" t="s">
        <v>14</v>
      </c>
      <c r="G477" s="7" t="s">
        <v>2314</v>
      </c>
      <c r="H477" s="7" t="s">
        <v>2315</v>
      </c>
      <c r="I477" s="9">
        <v>79</v>
      </c>
    </row>
    <row r="478" spans="1:9" x14ac:dyDescent="0.3">
      <c r="A478" s="7" t="s">
        <v>2612</v>
      </c>
      <c r="B478" s="8">
        <v>46013</v>
      </c>
      <c r="C478" s="7" t="s">
        <v>1510</v>
      </c>
      <c r="D478" s="7" t="s">
        <v>2093</v>
      </c>
      <c r="E478" s="7" t="s">
        <v>31</v>
      </c>
      <c r="F478" s="7" t="s">
        <v>14</v>
      </c>
      <c r="G478" s="7" t="s">
        <v>2314</v>
      </c>
      <c r="H478" s="7" t="s">
        <v>2312</v>
      </c>
      <c r="I478" s="9">
        <v>299</v>
      </c>
    </row>
    <row r="479" spans="1:9" x14ac:dyDescent="0.3">
      <c r="A479" s="7" t="s">
        <v>2613</v>
      </c>
      <c r="B479" s="8">
        <v>45850</v>
      </c>
      <c r="C479" s="7" t="s">
        <v>1048</v>
      </c>
      <c r="D479" s="7" t="s">
        <v>2073</v>
      </c>
      <c r="E479" s="7" t="s">
        <v>12</v>
      </c>
      <c r="F479" s="7" t="s">
        <v>14</v>
      </c>
      <c r="G479" s="7" t="s">
        <v>2311</v>
      </c>
      <c r="H479" s="7" t="s">
        <v>2317</v>
      </c>
      <c r="I479" s="9">
        <v>149</v>
      </c>
    </row>
    <row r="480" spans="1:9" x14ac:dyDescent="0.3">
      <c r="A480" s="7" t="s">
        <v>2614</v>
      </c>
      <c r="B480" s="8">
        <v>45736</v>
      </c>
      <c r="C480" s="7" t="s">
        <v>1429</v>
      </c>
      <c r="D480" s="7" t="s">
        <v>2086</v>
      </c>
      <c r="E480" s="7" t="s">
        <v>16</v>
      </c>
      <c r="F480" s="7" t="s">
        <v>14</v>
      </c>
      <c r="G480" s="7" t="s">
        <v>2311</v>
      </c>
      <c r="H480" s="7" t="s">
        <v>2315</v>
      </c>
      <c r="I480" s="9">
        <v>299</v>
      </c>
    </row>
    <row r="481" spans="1:9" x14ac:dyDescent="0.3">
      <c r="A481" s="7" t="s">
        <v>2615</v>
      </c>
      <c r="B481" s="8">
        <v>46039</v>
      </c>
      <c r="C481" s="7" t="s">
        <v>1275</v>
      </c>
      <c r="D481" s="7" t="s">
        <v>2104</v>
      </c>
      <c r="E481" s="7" t="s">
        <v>12</v>
      </c>
      <c r="F481" s="7" t="s">
        <v>14</v>
      </c>
      <c r="G481" s="7" t="s">
        <v>2311</v>
      </c>
      <c r="H481" s="7" t="s">
        <v>2312</v>
      </c>
      <c r="I481" s="9">
        <v>79</v>
      </c>
    </row>
    <row r="482" spans="1:9" x14ac:dyDescent="0.3">
      <c r="A482" s="7" t="s">
        <v>2616</v>
      </c>
      <c r="B482" s="8">
        <v>45725</v>
      </c>
      <c r="C482" s="7" t="s">
        <v>1494</v>
      </c>
      <c r="D482" s="7" t="s">
        <v>2177</v>
      </c>
      <c r="E482" s="7" t="s">
        <v>31</v>
      </c>
      <c r="F482" s="7" t="s">
        <v>46</v>
      </c>
      <c r="G482" s="7" t="s">
        <v>2313</v>
      </c>
      <c r="H482" s="7" t="s">
        <v>2312</v>
      </c>
      <c r="I482" s="9">
        <v>0</v>
      </c>
    </row>
    <row r="483" spans="1:9" x14ac:dyDescent="0.3">
      <c r="A483" s="7" t="s">
        <v>2617</v>
      </c>
      <c r="B483" s="8">
        <v>45730</v>
      </c>
      <c r="C483" s="7" t="s">
        <v>1242</v>
      </c>
      <c r="D483" s="7" t="s">
        <v>2095</v>
      </c>
      <c r="E483" s="7" t="s">
        <v>35</v>
      </c>
      <c r="F483" s="7" t="s">
        <v>46</v>
      </c>
      <c r="G483" s="7" t="s">
        <v>2313</v>
      </c>
      <c r="H483" s="7" t="s">
        <v>2315</v>
      </c>
      <c r="I483" s="9">
        <v>79</v>
      </c>
    </row>
    <row r="484" spans="1:9" x14ac:dyDescent="0.3">
      <c r="A484" s="7" t="s">
        <v>2618</v>
      </c>
      <c r="B484" s="8">
        <v>45892</v>
      </c>
      <c r="C484" s="7" t="s">
        <v>1313</v>
      </c>
      <c r="D484" s="7" t="s">
        <v>2165</v>
      </c>
      <c r="E484" s="7" t="s">
        <v>31</v>
      </c>
      <c r="F484" s="7" t="s">
        <v>14</v>
      </c>
      <c r="G484" s="7" t="s">
        <v>2313</v>
      </c>
      <c r="H484" s="7" t="s">
        <v>2312</v>
      </c>
      <c r="I484" s="9">
        <v>79</v>
      </c>
    </row>
    <row r="485" spans="1:9" x14ac:dyDescent="0.3">
      <c r="A485" s="7" t="s">
        <v>2619</v>
      </c>
      <c r="B485" s="8">
        <v>46048</v>
      </c>
      <c r="C485" s="7" t="s">
        <v>1103</v>
      </c>
      <c r="D485" s="7" t="s">
        <v>2086</v>
      </c>
      <c r="E485" s="7" t="s">
        <v>12</v>
      </c>
      <c r="F485" s="7" t="s">
        <v>25</v>
      </c>
      <c r="G485" s="7" t="s">
        <v>2314</v>
      </c>
      <c r="H485" s="7" t="s">
        <v>2315</v>
      </c>
      <c r="I485" s="9">
        <v>299</v>
      </c>
    </row>
    <row r="486" spans="1:9" x14ac:dyDescent="0.3">
      <c r="A486" s="7" t="s">
        <v>2620</v>
      </c>
      <c r="B486" s="8">
        <v>46057</v>
      </c>
      <c r="C486" s="7" t="s">
        <v>1139</v>
      </c>
      <c r="D486" s="7" t="s">
        <v>2177</v>
      </c>
      <c r="E486" s="7" t="s">
        <v>16</v>
      </c>
      <c r="F486" s="7" t="s">
        <v>14</v>
      </c>
      <c r="G486" s="7" t="s">
        <v>2311</v>
      </c>
      <c r="H486" s="7" t="s">
        <v>2315</v>
      </c>
      <c r="I486" s="9">
        <v>79</v>
      </c>
    </row>
    <row r="487" spans="1:9" x14ac:dyDescent="0.3">
      <c r="A487" s="7" t="s">
        <v>2621</v>
      </c>
      <c r="B487" s="8">
        <v>46292</v>
      </c>
      <c r="C487" s="7" t="s">
        <v>947</v>
      </c>
      <c r="D487" s="7" t="s">
        <v>2114</v>
      </c>
      <c r="E487" s="7" t="s">
        <v>12</v>
      </c>
      <c r="F487" s="7" t="s">
        <v>14</v>
      </c>
      <c r="G487" s="7" t="s">
        <v>2311</v>
      </c>
      <c r="H487" s="7" t="s">
        <v>2312</v>
      </c>
      <c r="I487" s="9">
        <v>299</v>
      </c>
    </row>
    <row r="488" spans="1:9" x14ac:dyDescent="0.3">
      <c r="A488" s="7" t="s">
        <v>2622</v>
      </c>
      <c r="B488" s="8">
        <v>46138</v>
      </c>
      <c r="C488" s="7" t="s">
        <v>1374</v>
      </c>
      <c r="D488" s="7" t="s">
        <v>2078</v>
      </c>
      <c r="E488" s="7" t="s">
        <v>35</v>
      </c>
      <c r="F488" s="7" t="s">
        <v>14</v>
      </c>
      <c r="G488" s="7" t="s">
        <v>2313</v>
      </c>
      <c r="H488" s="7" t="s">
        <v>2312</v>
      </c>
      <c r="I488" s="9">
        <v>299</v>
      </c>
    </row>
    <row r="489" spans="1:9" x14ac:dyDescent="0.3">
      <c r="A489" s="7" t="s">
        <v>2623</v>
      </c>
      <c r="B489" s="8">
        <v>46241</v>
      </c>
      <c r="C489" s="7" t="s">
        <v>1239</v>
      </c>
      <c r="D489" s="7" t="s">
        <v>2140</v>
      </c>
      <c r="E489" s="7" t="s">
        <v>12</v>
      </c>
      <c r="F489" s="7" t="s">
        <v>14</v>
      </c>
      <c r="G489" s="7" t="s">
        <v>2316</v>
      </c>
      <c r="H489" s="7" t="s">
        <v>2315</v>
      </c>
      <c r="I489" s="9">
        <v>0</v>
      </c>
    </row>
    <row r="490" spans="1:9" x14ac:dyDescent="0.3">
      <c r="A490" s="7" t="s">
        <v>2624</v>
      </c>
      <c r="B490" s="8">
        <v>45801</v>
      </c>
      <c r="C490" s="7" t="s">
        <v>1470</v>
      </c>
      <c r="D490" s="7" t="s">
        <v>2150</v>
      </c>
      <c r="E490" s="7" t="s">
        <v>20</v>
      </c>
      <c r="F490" s="7" t="s">
        <v>40</v>
      </c>
      <c r="G490" s="7" t="s">
        <v>2314</v>
      </c>
      <c r="H490" s="7" t="s">
        <v>2312</v>
      </c>
      <c r="I490" s="9">
        <v>299</v>
      </c>
    </row>
    <row r="491" spans="1:9" x14ac:dyDescent="0.3">
      <c r="A491" s="7" t="s">
        <v>2625</v>
      </c>
      <c r="B491" s="8">
        <v>46167</v>
      </c>
      <c r="C491" s="7" t="s">
        <v>1090</v>
      </c>
      <c r="D491" s="7" t="s">
        <v>2166</v>
      </c>
      <c r="E491" s="7" t="s">
        <v>12</v>
      </c>
      <c r="F491" s="7" t="s">
        <v>14</v>
      </c>
      <c r="G491" s="7" t="s">
        <v>2314</v>
      </c>
      <c r="H491" s="7" t="s">
        <v>2317</v>
      </c>
      <c r="I491" s="9">
        <v>299</v>
      </c>
    </row>
    <row r="492" spans="1:9" x14ac:dyDescent="0.3">
      <c r="A492" s="7" t="s">
        <v>2626</v>
      </c>
      <c r="B492" s="8">
        <v>45974</v>
      </c>
      <c r="C492" s="7" t="s">
        <v>1118</v>
      </c>
      <c r="D492" s="7" t="s">
        <v>2081</v>
      </c>
      <c r="E492" s="7" t="s">
        <v>31</v>
      </c>
      <c r="F492" s="7" t="s">
        <v>14</v>
      </c>
      <c r="G492" s="7" t="s">
        <v>2316</v>
      </c>
      <c r="H492" s="7" t="s">
        <v>2312</v>
      </c>
      <c r="I492" s="9">
        <v>0</v>
      </c>
    </row>
    <row r="493" spans="1:9" x14ac:dyDescent="0.3">
      <c r="A493" s="7" t="s">
        <v>2627</v>
      </c>
      <c r="B493" s="8">
        <v>45899</v>
      </c>
      <c r="C493" s="7" t="s">
        <v>1228</v>
      </c>
      <c r="D493" s="7" t="s">
        <v>2086</v>
      </c>
      <c r="E493" s="7" t="s">
        <v>20</v>
      </c>
      <c r="F493" s="7" t="s">
        <v>14</v>
      </c>
      <c r="G493" s="7" t="s">
        <v>2313</v>
      </c>
      <c r="H493" s="7" t="s">
        <v>2312</v>
      </c>
      <c r="I493" s="9">
        <v>79</v>
      </c>
    </row>
    <row r="494" spans="1:9" x14ac:dyDescent="0.3">
      <c r="A494" s="7" t="s">
        <v>2628</v>
      </c>
      <c r="B494" s="8">
        <v>45973</v>
      </c>
      <c r="C494" s="7" t="s">
        <v>1494</v>
      </c>
      <c r="D494" s="7" t="s">
        <v>2085</v>
      </c>
      <c r="E494" s="7" t="s">
        <v>31</v>
      </c>
      <c r="F494" s="7" t="s">
        <v>14</v>
      </c>
      <c r="G494" s="7" t="s">
        <v>2314</v>
      </c>
      <c r="H494" s="7" t="s">
        <v>2317</v>
      </c>
      <c r="I494" s="9">
        <v>149</v>
      </c>
    </row>
    <row r="495" spans="1:9" x14ac:dyDescent="0.3">
      <c r="A495" s="7" t="s">
        <v>2629</v>
      </c>
      <c r="B495" s="8">
        <v>45672</v>
      </c>
      <c r="C495" s="7" t="s">
        <v>1603</v>
      </c>
      <c r="D495" s="7" t="s">
        <v>2101</v>
      </c>
      <c r="E495" s="7" t="s">
        <v>31</v>
      </c>
      <c r="F495" s="7" t="s">
        <v>14</v>
      </c>
      <c r="G495" s="7" t="s">
        <v>2311</v>
      </c>
      <c r="H495" s="7" t="s">
        <v>2317</v>
      </c>
      <c r="I495" s="9">
        <v>299</v>
      </c>
    </row>
    <row r="496" spans="1:9" x14ac:dyDescent="0.3">
      <c r="A496" s="7" t="s">
        <v>2630</v>
      </c>
      <c r="B496" s="8">
        <v>45680</v>
      </c>
      <c r="C496" s="7" t="s">
        <v>877</v>
      </c>
      <c r="D496" s="7" t="s">
        <v>2154</v>
      </c>
      <c r="E496" s="7" t="s">
        <v>16</v>
      </c>
      <c r="F496" s="7" t="s">
        <v>14</v>
      </c>
      <c r="G496" s="7" t="s">
        <v>2316</v>
      </c>
      <c r="H496" s="7" t="s">
        <v>2317</v>
      </c>
      <c r="I496" s="9">
        <v>299</v>
      </c>
    </row>
    <row r="497" spans="1:9" x14ac:dyDescent="0.3">
      <c r="A497" s="7" t="s">
        <v>2631</v>
      </c>
      <c r="B497" s="8">
        <v>46230</v>
      </c>
      <c r="C497" s="7" t="s">
        <v>1456</v>
      </c>
      <c r="D497" s="7" t="s">
        <v>2172</v>
      </c>
      <c r="E497" s="7" t="s">
        <v>16</v>
      </c>
      <c r="F497" s="7" t="s">
        <v>14</v>
      </c>
      <c r="G497" s="7" t="s">
        <v>2314</v>
      </c>
      <c r="H497" s="7" t="s">
        <v>2315</v>
      </c>
      <c r="I497" s="9">
        <v>79</v>
      </c>
    </row>
    <row r="498" spans="1:9" x14ac:dyDescent="0.3">
      <c r="A498" s="7" t="s">
        <v>2632</v>
      </c>
      <c r="B498" s="8">
        <v>45810</v>
      </c>
      <c r="C498" s="7" t="s">
        <v>1367</v>
      </c>
      <c r="D498" s="7" t="s">
        <v>2085</v>
      </c>
      <c r="E498" s="7" t="s">
        <v>12</v>
      </c>
      <c r="F498" s="7" t="s">
        <v>14</v>
      </c>
      <c r="G498" s="7" t="s">
        <v>2316</v>
      </c>
      <c r="H498" s="7" t="s">
        <v>2312</v>
      </c>
      <c r="I498" s="9">
        <v>79</v>
      </c>
    </row>
    <row r="499" spans="1:9" x14ac:dyDescent="0.3">
      <c r="A499" s="7" t="s">
        <v>2633</v>
      </c>
      <c r="B499" s="8">
        <v>45719</v>
      </c>
      <c r="C499" s="7" t="s">
        <v>961</v>
      </c>
      <c r="D499" s="7" t="s">
        <v>2177</v>
      </c>
      <c r="E499" s="7" t="s">
        <v>35</v>
      </c>
      <c r="F499" s="7" t="s">
        <v>14</v>
      </c>
      <c r="G499" s="7" t="s">
        <v>2316</v>
      </c>
      <c r="H499" s="7" t="s">
        <v>2312</v>
      </c>
      <c r="I499" s="9">
        <v>79</v>
      </c>
    </row>
    <row r="500" spans="1:9" x14ac:dyDescent="0.3">
      <c r="A500" s="7" t="s">
        <v>2634</v>
      </c>
      <c r="B500" s="8">
        <v>46259</v>
      </c>
      <c r="C500" s="7" t="s">
        <v>1024</v>
      </c>
      <c r="D500" s="7" t="s">
        <v>2147</v>
      </c>
      <c r="E500" s="7" t="s">
        <v>31</v>
      </c>
      <c r="F500" s="7" t="s">
        <v>14</v>
      </c>
      <c r="G500" s="7" t="s">
        <v>2316</v>
      </c>
      <c r="H500" s="7" t="s">
        <v>2312</v>
      </c>
      <c r="I500" s="9">
        <v>79</v>
      </c>
    </row>
    <row r="501" spans="1:9" x14ac:dyDescent="0.3">
      <c r="A501" s="7" t="s">
        <v>2635</v>
      </c>
      <c r="B501" s="8">
        <v>45930</v>
      </c>
      <c r="C501" s="7" t="s">
        <v>1274</v>
      </c>
      <c r="D501" s="7" t="s">
        <v>2086</v>
      </c>
      <c r="E501" s="7" t="s">
        <v>20</v>
      </c>
      <c r="F501" s="7" t="s">
        <v>14</v>
      </c>
      <c r="G501" s="7" t="s">
        <v>2313</v>
      </c>
      <c r="H501" s="7" t="s">
        <v>2315</v>
      </c>
      <c r="I501" s="9">
        <v>299</v>
      </c>
    </row>
    <row r="502" spans="1:9" x14ac:dyDescent="0.3">
      <c r="A502" s="7" t="s">
        <v>2636</v>
      </c>
      <c r="B502" s="8">
        <v>45781</v>
      </c>
      <c r="C502" s="7" t="s">
        <v>1430</v>
      </c>
      <c r="D502" s="7" t="s">
        <v>2061</v>
      </c>
      <c r="E502" s="7" t="s">
        <v>12</v>
      </c>
      <c r="F502" s="7" t="s">
        <v>14</v>
      </c>
      <c r="G502" s="7" t="s">
        <v>2313</v>
      </c>
      <c r="H502" s="7" t="s">
        <v>2317</v>
      </c>
      <c r="I502" s="9">
        <v>149</v>
      </c>
    </row>
    <row r="503" spans="1:9" x14ac:dyDescent="0.3">
      <c r="A503" s="7" t="s">
        <v>2637</v>
      </c>
      <c r="B503" s="8">
        <v>46163</v>
      </c>
      <c r="C503" s="7" t="s">
        <v>781</v>
      </c>
      <c r="D503" s="7" t="s">
        <v>2067</v>
      </c>
      <c r="E503" s="7" t="s">
        <v>20</v>
      </c>
      <c r="F503" s="7" t="s">
        <v>14</v>
      </c>
      <c r="G503" s="7" t="s">
        <v>2313</v>
      </c>
      <c r="H503" s="7" t="s">
        <v>2312</v>
      </c>
      <c r="I503" s="9">
        <v>79</v>
      </c>
    </row>
    <row r="504" spans="1:9" x14ac:dyDescent="0.3">
      <c r="A504" s="7" t="s">
        <v>2638</v>
      </c>
      <c r="B504" s="8">
        <v>46164</v>
      </c>
      <c r="C504" s="7" t="s">
        <v>1200</v>
      </c>
      <c r="D504" s="7" t="s">
        <v>2166</v>
      </c>
      <c r="E504" s="7" t="s">
        <v>16</v>
      </c>
      <c r="F504" s="7" t="s">
        <v>14</v>
      </c>
      <c r="G504" s="7" t="s">
        <v>2313</v>
      </c>
      <c r="H504" s="7" t="s">
        <v>2315</v>
      </c>
      <c r="I504" s="9">
        <v>149</v>
      </c>
    </row>
    <row r="505" spans="1:9" x14ac:dyDescent="0.3">
      <c r="A505" s="7" t="s">
        <v>2639</v>
      </c>
      <c r="B505" s="8">
        <v>46157</v>
      </c>
      <c r="C505" s="7" t="s">
        <v>1265</v>
      </c>
      <c r="D505" s="7" t="s">
        <v>2172</v>
      </c>
      <c r="E505" s="7" t="s">
        <v>20</v>
      </c>
      <c r="F505" s="7" t="s">
        <v>14</v>
      </c>
      <c r="G505" s="7" t="s">
        <v>2316</v>
      </c>
      <c r="H505" s="7" t="s">
        <v>2312</v>
      </c>
      <c r="I505" s="9">
        <v>299</v>
      </c>
    </row>
    <row r="506" spans="1:9" x14ac:dyDescent="0.3">
      <c r="A506" s="7" t="s">
        <v>2640</v>
      </c>
      <c r="B506" s="8">
        <v>46132</v>
      </c>
      <c r="C506" s="7" t="s">
        <v>1021</v>
      </c>
      <c r="D506" s="7" t="s">
        <v>2162</v>
      </c>
      <c r="E506" s="7" t="s">
        <v>12</v>
      </c>
      <c r="F506" s="7" t="s">
        <v>14</v>
      </c>
      <c r="G506" s="7" t="s">
        <v>2314</v>
      </c>
      <c r="H506" s="7" t="s">
        <v>2312</v>
      </c>
      <c r="I506" s="9">
        <v>0</v>
      </c>
    </row>
    <row r="507" spans="1:9" x14ac:dyDescent="0.3">
      <c r="A507" s="7" t="s">
        <v>2641</v>
      </c>
      <c r="B507" s="8">
        <v>45918</v>
      </c>
      <c r="C507" s="7" t="s">
        <v>1223</v>
      </c>
      <c r="D507" s="7" t="s">
        <v>2147</v>
      </c>
      <c r="E507" s="7" t="s">
        <v>20</v>
      </c>
      <c r="F507" s="7" t="s">
        <v>25</v>
      </c>
      <c r="G507" s="7" t="s">
        <v>2311</v>
      </c>
      <c r="H507" s="7" t="s">
        <v>2317</v>
      </c>
      <c r="I507" s="9">
        <v>299</v>
      </c>
    </row>
    <row r="508" spans="1:9" x14ac:dyDescent="0.3">
      <c r="A508" s="7" t="s">
        <v>2642</v>
      </c>
      <c r="B508" s="8">
        <v>45665</v>
      </c>
      <c r="C508" s="7" t="s">
        <v>765</v>
      </c>
      <c r="D508" s="7" t="s">
        <v>2114</v>
      </c>
      <c r="E508" s="7" t="s">
        <v>20</v>
      </c>
      <c r="F508" s="7" t="s">
        <v>14</v>
      </c>
      <c r="G508" s="7" t="s">
        <v>2316</v>
      </c>
      <c r="H508" s="7" t="s">
        <v>2317</v>
      </c>
      <c r="I508" s="9">
        <v>299</v>
      </c>
    </row>
    <row r="509" spans="1:9" x14ac:dyDescent="0.3">
      <c r="A509" s="7" t="s">
        <v>2643</v>
      </c>
      <c r="B509" s="8">
        <v>45698</v>
      </c>
      <c r="C509" s="7" t="s">
        <v>832</v>
      </c>
      <c r="D509" s="7" t="s">
        <v>2104</v>
      </c>
      <c r="E509" s="7" t="s">
        <v>12</v>
      </c>
      <c r="F509" s="7" t="s">
        <v>46</v>
      </c>
      <c r="G509" s="7" t="s">
        <v>2313</v>
      </c>
      <c r="H509" s="7" t="s">
        <v>2317</v>
      </c>
      <c r="I509" s="9">
        <v>79</v>
      </c>
    </row>
    <row r="510" spans="1:9" x14ac:dyDescent="0.3">
      <c r="A510" s="7" t="s">
        <v>2644</v>
      </c>
      <c r="B510" s="8">
        <v>45884</v>
      </c>
      <c r="C510" s="7" t="s">
        <v>1531</v>
      </c>
      <c r="D510" s="7" t="s">
        <v>2140</v>
      </c>
      <c r="E510" s="7" t="s">
        <v>35</v>
      </c>
      <c r="F510" s="7" t="s">
        <v>14</v>
      </c>
      <c r="G510" s="7" t="s">
        <v>2311</v>
      </c>
      <c r="H510" s="7" t="s">
        <v>2312</v>
      </c>
      <c r="I510" s="9">
        <v>299</v>
      </c>
    </row>
    <row r="511" spans="1:9" x14ac:dyDescent="0.3">
      <c r="A511" s="7" t="s">
        <v>2645</v>
      </c>
      <c r="B511" s="8">
        <v>45973</v>
      </c>
      <c r="C511" s="7" t="s">
        <v>1143</v>
      </c>
      <c r="D511" s="7" t="s">
        <v>2095</v>
      </c>
      <c r="E511" s="7" t="s">
        <v>31</v>
      </c>
      <c r="F511" s="7" t="s">
        <v>14</v>
      </c>
      <c r="G511" s="7" t="s">
        <v>2314</v>
      </c>
      <c r="H511" s="7" t="s">
        <v>2315</v>
      </c>
      <c r="I511" s="9">
        <v>299</v>
      </c>
    </row>
    <row r="512" spans="1:9" x14ac:dyDescent="0.3">
      <c r="A512" s="7" t="s">
        <v>2646</v>
      </c>
      <c r="B512" s="8">
        <v>45995</v>
      </c>
      <c r="C512" s="7" t="s">
        <v>1320</v>
      </c>
      <c r="D512" s="7" t="s">
        <v>2104</v>
      </c>
      <c r="E512" s="7" t="s">
        <v>12</v>
      </c>
      <c r="F512" s="7" t="s">
        <v>14</v>
      </c>
      <c r="G512" s="7" t="s">
        <v>2311</v>
      </c>
      <c r="H512" s="7" t="s">
        <v>2315</v>
      </c>
      <c r="I512" s="9">
        <v>0</v>
      </c>
    </row>
    <row r="513" spans="1:9" x14ac:dyDescent="0.3">
      <c r="A513" s="7" t="s">
        <v>2647</v>
      </c>
      <c r="B513" s="8">
        <v>46060</v>
      </c>
      <c r="C513" s="7" t="s">
        <v>1578</v>
      </c>
      <c r="D513" s="7" t="s">
        <v>2162</v>
      </c>
      <c r="E513" s="7" t="s">
        <v>35</v>
      </c>
      <c r="F513" s="7" t="s">
        <v>25</v>
      </c>
      <c r="G513" s="7" t="s">
        <v>2313</v>
      </c>
      <c r="H513" s="7" t="s">
        <v>2312</v>
      </c>
      <c r="I513" s="9">
        <v>299</v>
      </c>
    </row>
    <row r="514" spans="1:9" x14ac:dyDescent="0.3">
      <c r="A514" s="7" t="s">
        <v>2648</v>
      </c>
      <c r="B514" s="8">
        <v>46103</v>
      </c>
      <c r="C514" s="7" t="s">
        <v>1392</v>
      </c>
      <c r="D514" s="7" t="s">
        <v>2073</v>
      </c>
      <c r="E514" s="7" t="s">
        <v>16</v>
      </c>
      <c r="F514" s="7" t="s">
        <v>25</v>
      </c>
      <c r="G514" s="7" t="s">
        <v>2314</v>
      </c>
      <c r="H514" s="7" t="s">
        <v>2312</v>
      </c>
      <c r="I514" s="9">
        <v>79</v>
      </c>
    </row>
    <row r="515" spans="1:9" x14ac:dyDescent="0.3">
      <c r="A515" s="7" t="s">
        <v>2649</v>
      </c>
      <c r="B515" s="8">
        <v>46023</v>
      </c>
      <c r="C515" s="7" t="s">
        <v>1479</v>
      </c>
      <c r="D515" s="7" t="s">
        <v>2111</v>
      </c>
      <c r="E515" s="7" t="s">
        <v>35</v>
      </c>
      <c r="F515" s="7" t="s">
        <v>14</v>
      </c>
      <c r="G515" s="7" t="s">
        <v>2316</v>
      </c>
      <c r="H515" s="7" t="s">
        <v>2315</v>
      </c>
      <c r="I515" s="9">
        <v>0</v>
      </c>
    </row>
    <row r="516" spans="1:9" x14ac:dyDescent="0.3">
      <c r="A516" s="7" t="s">
        <v>2650</v>
      </c>
      <c r="B516" s="8">
        <v>45658</v>
      </c>
      <c r="C516" s="7" t="s">
        <v>805</v>
      </c>
      <c r="D516" s="7" t="s">
        <v>2140</v>
      </c>
      <c r="E516" s="7" t="s">
        <v>16</v>
      </c>
      <c r="F516" s="7" t="s">
        <v>14</v>
      </c>
      <c r="G516" s="7" t="s">
        <v>2316</v>
      </c>
      <c r="H516" s="7" t="s">
        <v>2312</v>
      </c>
      <c r="I516" s="9">
        <v>79</v>
      </c>
    </row>
    <row r="517" spans="1:9" x14ac:dyDescent="0.3">
      <c r="A517" s="7" t="s">
        <v>2651</v>
      </c>
      <c r="B517" s="8">
        <v>45954</v>
      </c>
      <c r="C517" s="7" t="s">
        <v>1594</v>
      </c>
      <c r="D517" s="7" t="s">
        <v>2165</v>
      </c>
      <c r="E517" s="7" t="s">
        <v>35</v>
      </c>
      <c r="F517" s="7" t="s">
        <v>25</v>
      </c>
      <c r="G517" s="7" t="s">
        <v>2316</v>
      </c>
      <c r="H517" s="7" t="s">
        <v>2312</v>
      </c>
      <c r="I517" s="9">
        <v>0</v>
      </c>
    </row>
    <row r="518" spans="1:9" x14ac:dyDescent="0.3">
      <c r="A518" s="7" t="s">
        <v>2652</v>
      </c>
      <c r="B518" s="8">
        <v>45919</v>
      </c>
      <c r="C518" s="7" t="s">
        <v>881</v>
      </c>
      <c r="D518" s="7" t="s">
        <v>2081</v>
      </c>
      <c r="E518" s="7" t="s">
        <v>12</v>
      </c>
      <c r="F518" s="7" t="s">
        <v>46</v>
      </c>
      <c r="G518" s="7" t="s">
        <v>2311</v>
      </c>
      <c r="H518" s="7" t="s">
        <v>2312</v>
      </c>
      <c r="I518" s="9">
        <v>149</v>
      </c>
    </row>
    <row r="519" spans="1:9" x14ac:dyDescent="0.3">
      <c r="A519" s="7" t="s">
        <v>2653</v>
      </c>
      <c r="B519" s="8">
        <v>46014</v>
      </c>
      <c r="C519" s="7" t="s">
        <v>1212</v>
      </c>
      <c r="D519" s="7" t="s">
        <v>2073</v>
      </c>
      <c r="E519" s="7" t="s">
        <v>16</v>
      </c>
      <c r="F519" s="7" t="s">
        <v>14</v>
      </c>
      <c r="G519" s="7" t="s">
        <v>2314</v>
      </c>
      <c r="H519" s="7" t="s">
        <v>2317</v>
      </c>
      <c r="I519" s="9">
        <v>79</v>
      </c>
    </row>
    <row r="520" spans="1:9" x14ac:dyDescent="0.3">
      <c r="A520" s="7" t="s">
        <v>2654</v>
      </c>
      <c r="B520" s="8">
        <v>45795</v>
      </c>
      <c r="C520" s="7" t="s">
        <v>1292</v>
      </c>
      <c r="D520" s="7" t="s">
        <v>2154</v>
      </c>
      <c r="E520" s="7" t="s">
        <v>12</v>
      </c>
      <c r="F520" s="7" t="s">
        <v>14</v>
      </c>
      <c r="G520" s="7" t="s">
        <v>2311</v>
      </c>
      <c r="H520" s="7" t="s">
        <v>2317</v>
      </c>
      <c r="I520" s="9">
        <v>79</v>
      </c>
    </row>
    <row r="521" spans="1:9" x14ac:dyDescent="0.3">
      <c r="A521" s="7" t="s">
        <v>2655</v>
      </c>
      <c r="B521" s="8">
        <v>45965</v>
      </c>
      <c r="C521" s="7" t="s">
        <v>1098</v>
      </c>
      <c r="D521" s="7" t="s">
        <v>2073</v>
      </c>
      <c r="E521" s="7" t="s">
        <v>31</v>
      </c>
      <c r="F521" s="7" t="s">
        <v>14</v>
      </c>
      <c r="G521" s="7" t="s">
        <v>2314</v>
      </c>
      <c r="H521" s="7" t="s">
        <v>2312</v>
      </c>
      <c r="I521" s="9">
        <v>79</v>
      </c>
    </row>
    <row r="522" spans="1:9" x14ac:dyDescent="0.3">
      <c r="A522" s="7" t="s">
        <v>2656</v>
      </c>
      <c r="B522" s="8">
        <v>46207</v>
      </c>
      <c r="C522" s="7" t="s">
        <v>889</v>
      </c>
      <c r="D522" s="7" t="s">
        <v>2078</v>
      </c>
      <c r="E522" s="7" t="s">
        <v>35</v>
      </c>
      <c r="F522" s="7" t="s">
        <v>14</v>
      </c>
      <c r="G522" s="7" t="s">
        <v>2314</v>
      </c>
      <c r="H522" s="7" t="s">
        <v>2312</v>
      </c>
      <c r="I522" s="9">
        <v>79</v>
      </c>
    </row>
    <row r="523" spans="1:9" x14ac:dyDescent="0.3">
      <c r="A523" s="7" t="s">
        <v>2657</v>
      </c>
      <c r="B523" s="8">
        <v>46031</v>
      </c>
      <c r="C523" s="7" t="s">
        <v>1335</v>
      </c>
      <c r="D523" s="7" t="s">
        <v>2177</v>
      </c>
      <c r="E523" s="7" t="s">
        <v>16</v>
      </c>
      <c r="F523" s="7" t="s">
        <v>14</v>
      </c>
      <c r="G523" s="7" t="s">
        <v>2313</v>
      </c>
      <c r="H523" s="7" t="s">
        <v>2315</v>
      </c>
      <c r="I523" s="9">
        <v>299</v>
      </c>
    </row>
    <row r="524" spans="1:9" x14ac:dyDescent="0.3">
      <c r="A524" s="7" t="s">
        <v>2658</v>
      </c>
      <c r="B524" s="8">
        <v>45999</v>
      </c>
      <c r="C524" s="7" t="s">
        <v>1198</v>
      </c>
      <c r="D524" s="7" t="s">
        <v>2073</v>
      </c>
      <c r="E524" s="7" t="s">
        <v>20</v>
      </c>
      <c r="F524" s="7" t="s">
        <v>14</v>
      </c>
      <c r="G524" s="7" t="s">
        <v>2316</v>
      </c>
      <c r="H524" s="7" t="s">
        <v>2312</v>
      </c>
      <c r="I524" s="9">
        <v>149</v>
      </c>
    </row>
    <row r="525" spans="1:9" x14ac:dyDescent="0.3">
      <c r="A525" s="7" t="s">
        <v>2659</v>
      </c>
      <c r="B525" s="8">
        <v>45813</v>
      </c>
      <c r="C525" s="7" t="s">
        <v>1301</v>
      </c>
      <c r="D525" s="7" t="s">
        <v>2147</v>
      </c>
      <c r="E525" s="7" t="s">
        <v>16</v>
      </c>
      <c r="F525" s="7" t="s">
        <v>14</v>
      </c>
      <c r="G525" s="7" t="s">
        <v>2316</v>
      </c>
      <c r="H525" s="7" t="s">
        <v>2317</v>
      </c>
      <c r="I525" s="9">
        <v>299</v>
      </c>
    </row>
    <row r="526" spans="1:9" x14ac:dyDescent="0.3">
      <c r="A526" s="7" t="s">
        <v>2660</v>
      </c>
      <c r="B526" s="8">
        <v>46003</v>
      </c>
      <c r="C526" s="7" t="s">
        <v>755</v>
      </c>
      <c r="D526" s="7" t="s">
        <v>2165</v>
      </c>
      <c r="E526" s="7" t="s">
        <v>20</v>
      </c>
      <c r="F526" s="7" t="s">
        <v>14</v>
      </c>
      <c r="G526" s="7" t="s">
        <v>2313</v>
      </c>
      <c r="H526" s="7" t="s">
        <v>2312</v>
      </c>
      <c r="I526" s="9">
        <v>79</v>
      </c>
    </row>
    <row r="527" spans="1:9" x14ac:dyDescent="0.3">
      <c r="A527" s="7" t="s">
        <v>2661</v>
      </c>
      <c r="B527" s="8">
        <v>45791</v>
      </c>
      <c r="C527" s="7" t="s">
        <v>1598</v>
      </c>
      <c r="D527" s="7" t="s">
        <v>2104</v>
      </c>
      <c r="E527" s="7" t="s">
        <v>12</v>
      </c>
      <c r="F527" s="7" t="s">
        <v>14</v>
      </c>
      <c r="G527" s="7" t="s">
        <v>2313</v>
      </c>
      <c r="H527" s="7" t="s">
        <v>2312</v>
      </c>
      <c r="I527" s="9">
        <v>0</v>
      </c>
    </row>
    <row r="528" spans="1:9" x14ac:dyDescent="0.3">
      <c r="A528" s="7" t="s">
        <v>2662</v>
      </c>
      <c r="B528" s="8">
        <v>46213</v>
      </c>
      <c r="C528" s="7" t="s">
        <v>1011</v>
      </c>
      <c r="D528" s="7" t="s">
        <v>2070</v>
      </c>
      <c r="E528" s="7" t="s">
        <v>31</v>
      </c>
      <c r="F528" s="7" t="s">
        <v>14</v>
      </c>
      <c r="G528" s="7" t="s">
        <v>2316</v>
      </c>
      <c r="H528" s="7" t="s">
        <v>2315</v>
      </c>
      <c r="I528" s="9">
        <v>149</v>
      </c>
    </row>
    <row r="529" spans="1:9" x14ac:dyDescent="0.3">
      <c r="A529" s="7" t="s">
        <v>2663</v>
      </c>
      <c r="B529" s="8">
        <v>45868</v>
      </c>
      <c r="C529" s="7" t="s">
        <v>1272</v>
      </c>
      <c r="D529" s="7" t="s">
        <v>2147</v>
      </c>
      <c r="E529" s="7" t="s">
        <v>16</v>
      </c>
      <c r="F529" s="7" t="s">
        <v>14</v>
      </c>
      <c r="G529" s="7" t="s">
        <v>2316</v>
      </c>
      <c r="H529" s="7" t="s">
        <v>2317</v>
      </c>
      <c r="I529" s="9">
        <v>79</v>
      </c>
    </row>
    <row r="530" spans="1:9" x14ac:dyDescent="0.3">
      <c r="A530" s="7" t="s">
        <v>2664</v>
      </c>
      <c r="B530" s="8">
        <v>45727</v>
      </c>
      <c r="C530" s="7" t="s">
        <v>855</v>
      </c>
      <c r="D530" s="7" t="s">
        <v>2104</v>
      </c>
      <c r="E530" s="7" t="s">
        <v>31</v>
      </c>
      <c r="F530" s="7" t="s">
        <v>14</v>
      </c>
      <c r="G530" s="7" t="s">
        <v>2314</v>
      </c>
      <c r="H530" s="7" t="s">
        <v>2317</v>
      </c>
      <c r="I530" s="9">
        <v>299</v>
      </c>
    </row>
    <row r="531" spans="1:9" x14ac:dyDescent="0.3">
      <c r="A531" s="7" t="s">
        <v>2665</v>
      </c>
      <c r="B531" s="8">
        <v>46163</v>
      </c>
      <c r="C531" s="7" t="s">
        <v>1251</v>
      </c>
      <c r="D531" s="7" t="s">
        <v>2078</v>
      </c>
      <c r="E531" s="7" t="s">
        <v>31</v>
      </c>
      <c r="F531" s="7" t="s">
        <v>25</v>
      </c>
      <c r="G531" s="7" t="s">
        <v>2313</v>
      </c>
      <c r="H531" s="7" t="s">
        <v>2315</v>
      </c>
      <c r="I531" s="9">
        <v>79</v>
      </c>
    </row>
    <row r="532" spans="1:9" x14ac:dyDescent="0.3">
      <c r="A532" s="7" t="s">
        <v>2666</v>
      </c>
      <c r="B532" s="8">
        <v>46108</v>
      </c>
      <c r="C532" s="7" t="s">
        <v>784</v>
      </c>
      <c r="D532" s="7" t="s">
        <v>2101</v>
      </c>
      <c r="E532" s="7" t="s">
        <v>16</v>
      </c>
      <c r="F532" s="7" t="s">
        <v>14</v>
      </c>
      <c r="G532" s="7" t="s">
        <v>2311</v>
      </c>
      <c r="H532" s="7" t="s">
        <v>2315</v>
      </c>
      <c r="I532" s="9">
        <v>299</v>
      </c>
    </row>
    <row r="533" spans="1:9" x14ac:dyDescent="0.3">
      <c r="A533" s="7" t="s">
        <v>2667</v>
      </c>
      <c r="B533" s="8">
        <v>45918</v>
      </c>
      <c r="C533" s="7" t="s">
        <v>1301</v>
      </c>
      <c r="D533" s="7" t="s">
        <v>2061</v>
      </c>
      <c r="E533" s="7" t="s">
        <v>16</v>
      </c>
      <c r="F533" s="7" t="s">
        <v>14</v>
      </c>
      <c r="G533" s="7" t="s">
        <v>2316</v>
      </c>
      <c r="H533" s="7" t="s">
        <v>2317</v>
      </c>
      <c r="I533" s="9">
        <v>79</v>
      </c>
    </row>
    <row r="534" spans="1:9" x14ac:dyDescent="0.3">
      <c r="A534" s="7" t="s">
        <v>2668</v>
      </c>
      <c r="B534" s="8">
        <v>46180</v>
      </c>
      <c r="C534" s="7" t="s">
        <v>1434</v>
      </c>
      <c r="D534" s="7" t="s">
        <v>2140</v>
      </c>
      <c r="E534" s="7" t="s">
        <v>35</v>
      </c>
      <c r="F534" s="7" t="s">
        <v>40</v>
      </c>
      <c r="G534" s="7" t="s">
        <v>2314</v>
      </c>
      <c r="H534" s="7" t="s">
        <v>2315</v>
      </c>
      <c r="I534" s="9">
        <v>299</v>
      </c>
    </row>
    <row r="535" spans="1:9" x14ac:dyDescent="0.3">
      <c r="A535" s="7" t="s">
        <v>2669</v>
      </c>
      <c r="B535" s="8">
        <v>46267</v>
      </c>
      <c r="C535" s="7" t="s">
        <v>997</v>
      </c>
      <c r="D535" s="7" t="s">
        <v>2114</v>
      </c>
      <c r="E535" s="7" t="s">
        <v>12</v>
      </c>
      <c r="F535" s="7" t="s">
        <v>14</v>
      </c>
      <c r="G535" s="7" t="s">
        <v>2316</v>
      </c>
      <c r="H535" s="7" t="s">
        <v>2315</v>
      </c>
      <c r="I535" s="9">
        <v>299</v>
      </c>
    </row>
    <row r="536" spans="1:9" x14ac:dyDescent="0.3">
      <c r="A536" s="7" t="s">
        <v>2670</v>
      </c>
      <c r="B536" s="8">
        <v>45827</v>
      </c>
      <c r="C536" s="7" t="s">
        <v>1337</v>
      </c>
      <c r="D536" s="7" t="s">
        <v>2073</v>
      </c>
      <c r="E536" s="7" t="s">
        <v>31</v>
      </c>
      <c r="F536" s="7" t="s">
        <v>14</v>
      </c>
      <c r="G536" s="7" t="s">
        <v>2313</v>
      </c>
      <c r="H536" s="7" t="s">
        <v>2312</v>
      </c>
      <c r="I536" s="9">
        <v>0</v>
      </c>
    </row>
    <row r="537" spans="1:9" x14ac:dyDescent="0.3">
      <c r="A537" s="7" t="s">
        <v>2671</v>
      </c>
      <c r="B537" s="8">
        <v>46154</v>
      </c>
      <c r="C537" s="7" t="s">
        <v>918</v>
      </c>
      <c r="D537" s="7" t="s">
        <v>2150</v>
      </c>
      <c r="E537" s="7" t="s">
        <v>20</v>
      </c>
      <c r="F537" s="7" t="s">
        <v>46</v>
      </c>
      <c r="G537" s="7" t="s">
        <v>2311</v>
      </c>
      <c r="H537" s="7" t="s">
        <v>2312</v>
      </c>
      <c r="I537" s="9">
        <v>79</v>
      </c>
    </row>
    <row r="538" spans="1:9" x14ac:dyDescent="0.3">
      <c r="A538" s="7" t="s">
        <v>2672</v>
      </c>
      <c r="B538" s="8">
        <v>46019</v>
      </c>
      <c r="C538" s="7" t="s">
        <v>1462</v>
      </c>
      <c r="D538" s="7" t="s">
        <v>2172</v>
      </c>
      <c r="E538" s="7" t="s">
        <v>20</v>
      </c>
      <c r="F538" s="7" t="s">
        <v>14</v>
      </c>
      <c r="G538" s="7" t="s">
        <v>2314</v>
      </c>
      <c r="H538" s="7" t="s">
        <v>2312</v>
      </c>
      <c r="I538" s="9">
        <v>0</v>
      </c>
    </row>
    <row r="539" spans="1:9" x14ac:dyDescent="0.3">
      <c r="A539" s="7" t="s">
        <v>2673</v>
      </c>
      <c r="B539" s="8">
        <v>46194</v>
      </c>
      <c r="C539" s="7" t="s">
        <v>871</v>
      </c>
      <c r="D539" s="7" t="s">
        <v>2089</v>
      </c>
      <c r="E539" s="7" t="s">
        <v>31</v>
      </c>
      <c r="F539" s="7" t="s">
        <v>14</v>
      </c>
      <c r="G539" s="7" t="s">
        <v>2311</v>
      </c>
      <c r="H539" s="7" t="s">
        <v>2317</v>
      </c>
      <c r="I539" s="9">
        <v>0</v>
      </c>
    </row>
    <row r="540" spans="1:9" x14ac:dyDescent="0.3">
      <c r="A540" s="7" t="s">
        <v>2674</v>
      </c>
      <c r="B540" s="8">
        <v>46003</v>
      </c>
      <c r="C540" s="7" t="s">
        <v>1483</v>
      </c>
      <c r="D540" s="7" t="s">
        <v>2095</v>
      </c>
      <c r="E540" s="7" t="s">
        <v>12</v>
      </c>
      <c r="F540" s="7" t="s">
        <v>40</v>
      </c>
      <c r="G540" s="7" t="s">
        <v>2316</v>
      </c>
      <c r="H540" s="7" t="s">
        <v>2312</v>
      </c>
      <c r="I540" s="9">
        <v>79</v>
      </c>
    </row>
    <row r="541" spans="1:9" x14ac:dyDescent="0.3">
      <c r="A541" s="7" t="s">
        <v>2675</v>
      </c>
      <c r="B541" s="8">
        <v>45977</v>
      </c>
      <c r="C541" s="7" t="s">
        <v>1430</v>
      </c>
      <c r="D541" s="7" t="s">
        <v>2162</v>
      </c>
      <c r="E541" s="7" t="s">
        <v>12</v>
      </c>
      <c r="F541" s="7" t="s">
        <v>14</v>
      </c>
      <c r="G541" s="7" t="s">
        <v>2313</v>
      </c>
      <c r="H541" s="7" t="s">
        <v>2312</v>
      </c>
      <c r="I541" s="9">
        <v>149</v>
      </c>
    </row>
    <row r="542" spans="1:9" x14ac:dyDescent="0.3">
      <c r="A542" s="7" t="s">
        <v>2676</v>
      </c>
      <c r="B542" s="8">
        <v>45925</v>
      </c>
      <c r="C542" s="7" t="s">
        <v>1284</v>
      </c>
      <c r="D542" s="7" t="s">
        <v>2177</v>
      </c>
      <c r="E542" s="7" t="s">
        <v>20</v>
      </c>
      <c r="F542" s="7" t="s">
        <v>14</v>
      </c>
      <c r="G542" s="7" t="s">
        <v>2316</v>
      </c>
      <c r="H542" s="7" t="s">
        <v>2317</v>
      </c>
      <c r="I542" s="9">
        <v>79</v>
      </c>
    </row>
    <row r="543" spans="1:9" x14ac:dyDescent="0.3">
      <c r="A543" s="7" t="s">
        <v>2677</v>
      </c>
      <c r="B543" s="8">
        <v>45984</v>
      </c>
      <c r="C543" s="7" t="s">
        <v>1206</v>
      </c>
      <c r="D543" s="7" t="s">
        <v>2086</v>
      </c>
      <c r="E543" s="7" t="s">
        <v>12</v>
      </c>
      <c r="F543" s="7" t="s">
        <v>14</v>
      </c>
      <c r="G543" s="7" t="s">
        <v>2316</v>
      </c>
      <c r="H543" s="7" t="s">
        <v>2317</v>
      </c>
      <c r="I543" s="9">
        <v>299</v>
      </c>
    </row>
    <row r="544" spans="1:9" x14ac:dyDescent="0.3">
      <c r="A544" s="7" t="s">
        <v>2678</v>
      </c>
      <c r="B544" s="8">
        <v>46030</v>
      </c>
      <c r="C544" s="7" t="s">
        <v>1178</v>
      </c>
      <c r="D544" s="7" t="s">
        <v>2147</v>
      </c>
      <c r="E544" s="7" t="s">
        <v>20</v>
      </c>
      <c r="F544" s="7" t="s">
        <v>14</v>
      </c>
      <c r="G544" s="7" t="s">
        <v>2311</v>
      </c>
      <c r="H544" s="7" t="s">
        <v>2317</v>
      </c>
      <c r="I544" s="9">
        <v>0</v>
      </c>
    </row>
    <row r="545" spans="1:9" x14ac:dyDescent="0.3">
      <c r="A545" s="7" t="s">
        <v>2679</v>
      </c>
      <c r="B545" s="8">
        <v>46164</v>
      </c>
      <c r="C545" s="7" t="s">
        <v>1015</v>
      </c>
      <c r="D545" s="7" t="s">
        <v>2150</v>
      </c>
      <c r="E545" s="7" t="s">
        <v>12</v>
      </c>
      <c r="F545" s="7" t="s">
        <v>46</v>
      </c>
      <c r="G545" s="7" t="s">
        <v>2311</v>
      </c>
      <c r="H545" s="7" t="s">
        <v>2312</v>
      </c>
      <c r="I545" s="9">
        <v>149</v>
      </c>
    </row>
    <row r="546" spans="1:9" x14ac:dyDescent="0.3">
      <c r="A546" s="7" t="s">
        <v>2680</v>
      </c>
      <c r="B546" s="8">
        <v>46082</v>
      </c>
      <c r="C546" s="7" t="s">
        <v>884</v>
      </c>
      <c r="D546" s="7" t="s">
        <v>2166</v>
      </c>
      <c r="E546" s="7" t="s">
        <v>31</v>
      </c>
      <c r="F546" s="7" t="s">
        <v>14</v>
      </c>
      <c r="G546" s="7" t="s">
        <v>2311</v>
      </c>
      <c r="H546" s="7" t="s">
        <v>2317</v>
      </c>
      <c r="I546" s="9">
        <v>149</v>
      </c>
    </row>
    <row r="547" spans="1:9" x14ac:dyDescent="0.3">
      <c r="A547" s="7" t="s">
        <v>2681</v>
      </c>
      <c r="B547" s="8">
        <v>46000</v>
      </c>
      <c r="C547" s="7" t="s">
        <v>1326</v>
      </c>
      <c r="D547" s="7" t="s">
        <v>2147</v>
      </c>
      <c r="E547" s="7" t="s">
        <v>12</v>
      </c>
      <c r="F547" s="7" t="s">
        <v>25</v>
      </c>
      <c r="G547" s="7" t="s">
        <v>2314</v>
      </c>
      <c r="H547" s="7" t="s">
        <v>2317</v>
      </c>
      <c r="I547" s="9">
        <v>79</v>
      </c>
    </row>
    <row r="548" spans="1:9" x14ac:dyDescent="0.3">
      <c r="A548" s="7" t="s">
        <v>2682</v>
      </c>
      <c r="B548" s="8">
        <v>46076</v>
      </c>
      <c r="C548" s="7" t="s">
        <v>1568</v>
      </c>
      <c r="D548" s="7" t="s">
        <v>2114</v>
      </c>
      <c r="E548" s="7" t="s">
        <v>20</v>
      </c>
      <c r="F548" s="7" t="s">
        <v>14</v>
      </c>
      <c r="G548" s="7" t="s">
        <v>2313</v>
      </c>
      <c r="H548" s="7" t="s">
        <v>2317</v>
      </c>
      <c r="I548" s="9">
        <v>0</v>
      </c>
    </row>
    <row r="549" spans="1:9" x14ac:dyDescent="0.3">
      <c r="A549" s="7" t="s">
        <v>2683</v>
      </c>
      <c r="B549" s="8">
        <v>46002</v>
      </c>
      <c r="C549" s="7" t="s">
        <v>903</v>
      </c>
      <c r="D549" s="7" t="s">
        <v>2095</v>
      </c>
      <c r="E549" s="7" t="s">
        <v>16</v>
      </c>
      <c r="F549" s="7" t="s">
        <v>14</v>
      </c>
      <c r="G549" s="7" t="s">
        <v>2316</v>
      </c>
      <c r="H549" s="7" t="s">
        <v>2315</v>
      </c>
      <c r="I549" s="9">
        <v>79</v>
      </c>
    </row>
    <row r="550" spans="1:9" x14ac:dyDescent="0.3">
      <c r="A550" s="7" t="s">
        <v>2684</v>
      </c>
      <c r="B550" s="8">
        <v>46025</v>
      </c>
      <c r="C550" s="7" t="s">
        <v>1204</v>
      </c>
      <c r="D550" s="7" t="s">
        <v>2081</v>
      </c>
      <c r="E550" s="7" t="s">
        <v>16</v>
      </c>
      <c r="F550" s="7" t="s">
        <v>14</v>
      </c>
      <c r="G550" s="7" t="s">
        <v>2313</v>
      </c>
      <c r="H550" s="7" t="s">
        <v>2312</v>
      </c>
      <c r="I550" s="9">
        <v>0</v>
      </c>
    </row>
    <row r="551" spans="1:9" x14ac:dyDescent="0.3">
      <c r="A551" s="7" t="s">
        <v>2685</v>
      </c>
      <c r="B551" s="8">
        <v>45765</v>
      </c>
      <c r="C551" s="7" t="s">
        <v>832</v>
      </c>
      <c r="D551" s="7" t="s">
        <v>2089</v>
      </c>
      <c r="E551" s="7" t="s">
        <v>12</v>
      </c>
      <c r="F551" s="7" t="s">
        <v>14</v>
      </c>
      <c r="G551" s="7" t="s">
        <v>2313</v>
      </c>
      <c r="H551" s="7" t="s">
        <v>2312</v>
      </c>
      <c r="I551" s="9">
        <v>0</v>
      </c>
    </row>
    <row r="552" spans="1:9" x14ac:dyDescent="0.3">
      <c r="A552" s="7" t="s">
        <v>2686</v>
      </c>
      <c r="B552" s="8">
        <v>46190</v>
      </c>
      <c r="C552" s="7" t="s">
        <v>961</v>
      </c>
      <c r="D552" s="7" t="s">
        <v>2061</v>
      </c>
      <c r="E552" s="7" t="s">
        <v>35</v>
      </c>
      <c r="F552" s="7" t="s">
        <v>14</v>
      </c>
      <c r="G552" s="7" t="s">
        <v>2316</v>
      </c>
      <c r="H552" s="7" t="s">
        <v>2315</v>
      </c>
      <c r="I552" s="9">
        <v>299</v>
      </c>
    </row>
    <row r="553" spans="1:9" x14ac:dyDescent="0.3">
      <c r="A553" s="7" t="s">
        <v>2687</v>
      </c>
      <c r="B553" s="8">
        <v>46095</v>
      </c>
      <c r="C553" s="7" t="s">
        <v>898</v>
      </c>
      <c r="D553" s="7" t="s">
        <v>2070</v>
      </c>
      <c r="E553" s="7" t="s">
        <v>31</v>
      </c>
      <c r="F553" s="7" t="s">
        <v>14</v>
      </c>
      <c r="G553" s="7" t="s">
        <v>2316</v>
      </c>
      <c r="H553" s="7" t="s">
        <v>2317</v>
      </c>
      <c r="I553" s="9">
        <v>0</v>
      </c>
    </row>
    <row r="554" spans="1:9" x14ac:dyDescent="0.3">
      <c r="A554" s="7" t="s">
        <v>2688</v>
      </c>
      <c r="B554" s="8">
        <v>46129</v>
      </c>
      <c r="C554" s="7" t="s">
        <v>1121</v>
      </c>
      <c r="D554" s="7" t="s">
        <v>2073</v>
      </c>
      <c r="E554" s="7" t="s">
        <v>12</v>
      </c>
      <c r="F554" s="7" t="s">
        <v>14</v>
      </c>
      <c r="G554" s="7" t="s">
        <v>2316</v>
      </c>
      <c r="H554" s="7" t="s">
        <v>2317</v>
      </c>
      <c r="I554" s="9">
        <v>79</v>
      </c>
    </row>
    <row r="555" spans="1:9" x14ac:dyDescent="0.3">
      <c r="A555" s="7" t="s">
        <v>2689</v>
      </c>
      <c r="B555" s="8">
        <v>46267</v>
      </c>
      <c r="C555" s="7" t="s">
        <v>894</v>
      </c>
      <c r="D555" s="7" t="s">
        <v>2082</v>
      </c>
      <c r="E555" s="7" t="s">
        <v>35</v>
      </c>
      <c r="F555" s="7" t="s">
        <v>14</v>
      </c>
      <c r="G555" s="7" t="s">
        <v>2316</v>
      </c>
      <c r="H555" s="7" t="s">
        <v>2312</v>
      </c>
      <c r="I555" s="9">
        <v>299</v>
      </c>
    </row>
    <row r="556" spans="1:9" x14ac:dyDescent="0.3">
      <c r="A556" s="7" t="s">
        <v>2690</v>
      </c>
      <c r="B556" s="8">
        <v>46211</v>
      </c>
      <c r="C556" s="7" t="s">
        <v>1294</v>
      </c>
      <c r="D556" s="7" t="s">
        <v>2177</v>
      </c>
      <c r="E556" s="7" t="s">
        <v>12</v>
      </c>
      <c r="F556" s="7" t="s">
        <v>14</v>
      </c>
      <c r="G556" s="7" t="s">
        <v>2316</v>
      </c>
      <c r="H556" s="7" t="s">
        <v>2317</v>
      </c>
      <c r="I556" s="9">
        <v>79</v>
      </c>
    </row>
    <row r="557" spans="1:9" x14ac:dyDescent="0.3">
      <c r="A557" s="7" t="s">
        <v>2691</v>
      </c>
      <c r="B557" s="8">
        <v>46080</v>
      </c>
      <c r="C557" s="7" t="s">
        <v>790</v>
      </c>
      <c r="D557" s="7" t="s">
        <v>2061</v>
      </c>
      <c r="E557" s="7" t="s">
        <v>35</v>
      </c>
      <c r="F557" s="7" t="s">
        <v>14</v>
      </c>
      <c r="G557" s="7" t="s">
        <v>2311</v>
      </c>
      <c r="H557" s="7" t="s">
        <v>2317</v>
      </c>
      <c r="I557" s="9">
        <v>0</v>
      </c>
    </row>
    <row r="558" spans="1:9" x14ac:dyDescent="0.3">
      <c r="A558" s="7" t="s">
        <v>2692</v>
      </c>
      <c r="B558" s="8">
        <v>46235</v>
      </c>
      <c r="C558" s="7" t="s">
        <v>1263</v>
      </c>
      <c r="D558" s="7" t="s">
        <v>2070</v>
      </c>
      <c r="E558" s="7" t="s">
        <v>20</v>
      </c>
      <c r="F558" s="7" t="s">
        <v>14</v>
      </c>
      <c r="G558" s="7" t="s">
        <v>2314</v>
      </c>
      <c r="H558" s="7" t="s">
        <v>2312</v>
      </c>
      <c r="I558" s="9">
        <v>0</v>
      </c>
    </row>
    <row r="559" spans="1:9" x14ac:dyDescent="0.3">
      <c r="A559" s="7" t="s">
        <v>2693</v>
      </c>
      <c r="B559" s="8">
        <v>45703</v>
      </c>
      <c r="C559" s="7" t="s">
        <v>1111</v>
      </c>
      <c r="D559" s="7" t="s">
        <v>2085</v>
      </c>
      <c r="E559" s="7" t="s">
        <v>31</v>
      </c>
      <c r="F559" s="7" t="s">
        <v>14</v>
      </c>
      <c r="G559" s="7" t="s">
        <v>2316</v>
      </c>
      <c r="H559" s="7" t="s">
        <v>2317</v>
      </c>
      <c r="I559" s="9">
        <v>79</v>
      </c>
    </row>
    <row r="560" spans="1:9" x14ac:dyDescent="0.3">
      <c r="A560" s="7" t="s">
        <v>2694</v>
      </c>
      <c r="B560" s="8">
        <v>45878</v>
      </c>
      <c r="C560" s="7" t="s">
        <v>784</v>
      </c>
      <c r="D560" s="7" t="s">
        <v>2147</v>
      </c>
      <c r="E560" s="7" t="s">
        <v>16</v>
      </c>
      <c r="F560" s="7" t="s">
        <v>46</v>
      </c>
      <c r="G560" s="7" t="s">
        <v>2316</v>
      </c>
      <c r="H560" s="7" t="s">
        <v>2315</v>
      </c>
      <c r="I560" s="9">
        <v>0</v>
      </c>
    </row>
    <row r="561" spans="1:9" x14ac:dyDescent="0.3">
      <c r="A561" s="7" t="s">
        <v>2695</v>
      </c>
      <c r="B561" s="8">
        <v>45863</v>
      </c>
      <c r="C561" s="7" t="s">
        <v>1277</v>
      </c>
      <c r="D561" s="7" t="s">
        <v>2172</v>
      </c>
      <c r="E561" s="7" t="s">
        <v>31</v>
      </c>
      <c r="F561" s="7" t="s">
        <v>14</v>
      </c>
      <c r="G561" s="7" t="s">
        <v>2314</v>
      </c>
      <c r="H561" s="7" t="s">
        <v>2317</v>
      </c>
      <c r="I561" s="9">
        <v>79</v>
      </c>
    </row>
    <row r="562" spans="1:9" x14ac:dyDescent="0.3">
      <c r="A562" s="7" t="s">
        <v>2696</v>
      </c>
      <c r="B562" s="8">
        <v>45723</v>
      </c>
      <c r="C562" s="7" t="s">
        <v>1078</v>
      </c>
      <c r="D562" s="7" t="s">
        <v>2093</v>
      </c>
      <c r="E562" s="7" t="s">
        <v>20</v>
      </c>
      <c r="F562" s="7" t="s">
        <v>14</v>
      </c>
      <c r="G562" s="7" t="s">
        <v>2316</v>
      </c>
      <c r="H562" s="7" t="s">
        <v>2317</v>
      </c>
      <c r="I562" s="9">
        <v>299</v>
      </c>
    </row>
    <row r="563" spans="1:9" x14ac:dyDescent="0.3">
      <c r="A563" s="7" t="s">
        <v>2697</v>
      </c>
      <c r="B563" s="8">
        <v>45944</v>
      </c>
      <c r="C563" s="7" t="s">
        <v>1390</v>
      </c>
      <c r="D563" s="7" t="s">
        <v>2089</v>
      </c>
      <c r="E563" s="7" t="s">
        <v>35</v>
      </c>
      <c r="F563" s="7" t="s">
        <v>14</v>
      </c>
      <c r="G563" s="7" t="s">
        <v>2314</v>
      </c>
      <c r="H563" s="7" t="s">
        <v>2317</v>
      </c>
      <c r="I563" s="9">
        <v>0</v>
      </c>
    </row>
    <row r="564" spans="1:9" x14ac:dyDescent="0.3">
      <c r="A564" s="7" t="s">
        <v>2698</v>
      </c>
      <c r="B564" s="8">
        <v>46083</v>
      </c>
      <c r="C564" s="7" t="s">
        <v>1605</v>
      </c>
      <c r="D564" s="7" t="s">
        <v>2093</v>
      </c>
      <c r="E564" s="7" t="s">
        <v>31</v>
      </c>
      <c r="F564" s="7" t="s">
        <v>46</v>
      </c>
      <c r="G564" s="7" t="s">
        <v>2316</v>
      </c>
      <c r="H564" s="7" t="s">
        <v>2317</v>
      </c>
      <c r="I564" s="9">
        <v>299</v>
      </c>
    </row>
    <row r="565" spans="1:9" x14ac:dyDescent="0.3">
      <c r="A565" s="7" t="s">
        <v>2699</v>
      </c>
      <c r="B565" s="8">
        <v>46277</v>
      </c>
      <c r="C565" s="7" t="s">
        <v>949</v>
      </c>
      <c r="D565" s="7" t="s">
        <v>2165</v>
      </c>
      <c r="E565" s="7" t="s">
        <v>20</v>
      </c>
      <c r="F565" s="7" t="s">
        <v>14</v>
      </c>
      <c r="G565" s="7" t="s">
        <v>2314</v>
      </c>
      <c r="H565" s="7" t="s">
        <v>2317</v>
      </c>
      <c r="I565" s="9">
        <v>0</v>
      </c>
    </row>
    <row r="566" spans="1:9" x14ac:dyDescent="0.3">
      <c r="A566" s="7" t="s">
        <v>2700</v>
      </c>
      <c r="B566" s="8">
        <v>45671</v>
      </c>
      <c r="C566" s="7" t="s">
        <v>1007</v>
      </c>
      <c r="D566" s="7" t="s">
        <v>2082</v>
      </c>
      <c r="E566" s="7" t="s">
        <v>16</v>
      </c>
      <c r="F566" s="7" t="s">
        <v>14</v>
      </c>
      <c r="G566" s="7" t="s">
        <v>2316</v>
      </c>
      <c r="H566" s="7" t="s">
        <v>2312</v>
      </c>
      <c r="I566" s="9">
        <v>299</v>
      </c>
    </row>
    <row r="567" spans="1:9" x14ac:dyDescent="0.3">
      <c r="A567" s="7" t="s">
        <v>2701</v>
      </c>
      <c r="B567" s="8">
        <v>46040</v>
      </c>
      <c r="C567" s="7" t="s">
        <v>1253</v>
      </c>
      <c r="D567" s="7" t="s">
        <v>2085</v>
      </c>
      <c r="E567" s="7" t="s">
        <v>31</v>
      </c>
      <c r="F567" s="7" t="s">
        <v>14</v>
      </c>
      <c r="G567" s="7" t="s">
        <v>2311</v>
      </c>
      <c r="H567" s="7" t="s">
        <v>2315</v>
      </c>
      <c r="I567" s="9">
        <v>149</v>
      </c>
    </row>
    <row r="568" spans="1:9" x14ac:dyDescent="0.3">
      <c r="A568" s="7" t="s">
        <v>2702</v>
      </c>
      <c r="B568" s="8">
        <v>45670</v>
      </c>
      <c r="C568" s="7" t="s">
        <v>1044</v>
      </c>
      <c r="D568" s="7" t="s">
        <v>2101</v>
      </c>
      <c r="E568" s="7" t="s">
        <v>12</v>
      </c>
      <c r="F568" s="7" t="s">
        <v>14</v>
      </c>
      <c r="G568" s="7" t="s">
        <v>2314</v>
      </c>
      <c r="H568" s="7" t="s">
        <v>2317</v>
      </c>
      <c r="I568" s="9">
        <v>0</v>
      </c>
    </row>
    <row r="569" spans="1:9" x14ac:dyDescent="0.3">
      <c r="A569" s="7" t="s">
        <v>2703</v>
      </c>
      <c r="B569" s="8">
        <v>45876</v>
      </c>
      <c r="C569" s="7" t="s">
        <v>1613</v>
      </c>
      <c r="D569" s="7" t="s">
        <v>2154</v>
      </c>
      <c r="E569" s="7" t="s">
        <v>35</v>
      </c>
      <c r="F569" s="7" t="s">
        <v>46</v>
      </c>
      <c r="G569" s="7" t="s">
        <v>2314</v>
      </c>
      <c r="H569" s="7" t="s">
        <v>2317</v>
      </c>
      <c r="I569" s="9">
        <v>79</v>
      </c>
    </row>
    <row r="570" spans="1:9" x14ac:dyDescent="0.3">
      <c r="A570" s="7" t="s">
        <v>2704</v>
      </c>
      <c r="B570" s="8">
        <v>45872</v>
      </c>
      <c r="C570" s="7" t="s">
        <v>965</v>
      </c>
      <c r="D570" s="7" t="s">
        <v>2166</v>
      </c>
      <c r="E570" s="7" t="s">
        <v>35</v>
      </c>
      <c r="F570" s="7" t="s">
        <v>14</v>
      </c>
      <c r="G570" s="7" t="s">
        <v>2311</v>
      </c>
      <c r="H570" s="7" t="s">
        <v>2312</v>
      </c>
      <c r="I570" s="9">
        <v>149</v>
      </c>
    </row>
    <row r="571" spans="1:9" x14ac:dyDescent="0.3">
      <c r="A571" s="7" t="s">
        <v>2705</v>
      </c>
      <c r="B571" s="8">
        <v>45894</v>
      </c>
      <c r="C571" s="7" t="s">
        <v>1546</v>
      </c>
      <c r="D571" s="7" t="s">
        <v>2147</v>
      </c>
      <c r="E571" s="7" t="s">
        <v>16</v>
      </c>
      <c r="F571" s="7" t="s">
        <v>14</v>
      </c>
      <c r="G571" s="7" t="s">
        <v>2314</v>
      </c>
      <c r="H571" s="7" t="s">
        <v>2317</v>
      </c>
      <c r="I571" s="9">
        <v>149</v>
      </c>
    </row>
    <row r="572" spans="1:9" x14ac:dyDescent="0.3">
      <c r="A572" s="7" t="s">
        <v>2706</v>
      </c>
      <c r="B572" s="8">
        <v>46147</v>
      </c>
      <c r="C572" s="7" t="s">
        <v>1064</v>
      </c>
      <c r="D572" s="7" t="s">
        <v>2067</v>
      </c>
      <c r="E572" s="7" t="s">
        <v>16</v>
      </c>
      <c r="F572" s="7" t="s">
        <v>14</v>
      </c>
      <c r="G572" s="7" t="s">
        <v>2316</v>
      </c>
      <c r="H572" s="7" t="s">
        <v>2317</v>
      </c>
      <c r="I572" s="9">
        <v>0</v>
      </c>
    </row>
    <row r="573" spans="1:9" x14ac:dyDescent="0.3">
      <c r="A573" s="7" t="s">
        <v>2707</v>
      </c>
      <c r="B573" s="8">
        <v>46274</v>
      </c>
      <c r="C573" s="7" t="s">
        <v>1562</v>
      </c>
      <c r="D573" s="7" t="s">
        <v>2073</v>
      </c>
      <c r="E573" s="7" t="s">
        <v>16</v>
      </c>
      <c r="F573" s="7" t="s">
        <v>40</v>
      </c>
      <c r="G573" s="7" t="s">
        <v>2311</v>
      </c>
      <c r="H573" s="7" t="s">
        <v>2315</v>
      </c>
      <c r="I573" s="9">
        <v>149</v>
      </c>
    </row>
    <row r="574" spans="1:9" x14ac:dyDescent="0.3">
      <c r="A574" s="7" t="s">
        <v>2708</v>
      </c>
      <c r="B574" s="8">
        <v>45967</v>
      </c>
      <c r="C574" s="7" t="s">
        <v>1607</v>
      </c>
      <c r="D574" s="7" t="s">
        <v>2095</v>
      </c>
      <c r="E574" s="7" t="s">
        <v>16</v>
      </c>
      <c r="F574" s="7" t="s">
        <v>46</v>
      </c>
      <c r="G574" s="7" t="s">
        <v>2313</v>
      </c>
      <c r="H574" s="7" t="s">
        <v>2317</v>
      </c>
      <c r="I574" s="9">
        <v>79</v>
      </c>
    </row>
    <row r="575" spans="1:9" x14ac:dyDescent="0.3">
      <c r="A575" s="7" t="s">
        <v>2709</v>
      </c>
      <c r="B575" s="8">
        <v>46020</v>
      </c>
      <c r="C575" s="7" t="s">
        <v>1525</v>
      </c>
      <c r="D575" s="7" t="s">
        <v>2086</v>
      </c>
      <c r="E575" s="7" t="s">
        <v>20</v>
      </c>
      <c r="F575" s="7" t="s">
        <v>14</v>
      </c>
      <c r="G575" s="7" t="s">
        <v>2316</v>
      </c>
      <c r="H575" s="7" t="s">
        <v>2315</v>
      </c>
      <c r="I575" s="9">
        <v>299</v>
      </c>
    </row>
    <row r="576" spans="1:9" x14ac:dyDescent="0.3">
      <c r="A576" s="7" t="s">
        <v>2710</v>
      </c>
      <c r="B576" s="8">
        <v>45852</v>
      </c>
      <c r="C576" s="7" t="s">
        <v>1037</v>
      </c>
      <c r="D576" s="7" t="s">
        <v>2111</v>
      </c>
      <c r="E576" s="7" t="s">
        <v>35</v>
      </c>
      <c r="F576" s="7" t="s">
        <v>14</v>
      </c>
      <c r="G576" s="7" t="s">
        <v>2311</v>
      </c>
      <c r="H576" s="7" t="s">
        <v>2315</v>
      </c>
      <c r="I576" s="9">
        <v>149</v>
      </c>
    </row>
    <row r="577" spans="1:9" x14ac:dyDescent="0.3">
      <c r="A577" s="7" t="s">
        <v>2711</v>
      </c>
      <c r="B577" s="8">
        <v>45847</v>
      </c>
      <c r="C577" s="7" t="s">
        <v>867</v>
      </c>
      <c r="D577" s="7" t="s">
        <v>2147</v>
      </c>
      <c r="E577" s="7" t="s">
        <v>20</v>
      </c>
      <c r="F577" s="7" t="s">
        <v>14</v>
      </c>
      <c r="G577" s="7" t="s">
        <v>2311</v>
      </c>
      <c r="H577" s="7" t="s">
        <v>2317</v>
      </c>
      <c r="I577" s="9">
        <v>149</v>
      </c>
    </row>
    <row r="578" spans="1:9" x14ac:dyDescent="0.3">
      <c r="A578" s="7" t="s">
        <v>2712</v>
      </c>
      <c r="B578" s="8">
        <v>45798</v>
      </c>
      <c r="C578" s="7" t="s">
        <v>1178</v>
      </c>
      <c r="D578" s="7" t="s">
        <v>2061</v>
      </c>
      <c r="E578" s="7" t="s">
        <v>20</v>
      </c>
      <c r="F578" s="7" t="s">
        <v>14</v>
      </c>
      <c r="G578" s="7" t="s">
        <v>2314</v>
      </c>
      <c r="H578" s="7" t="s">
        <v>2317</v>
      </c>
      <c r="I578" s="9">
        <v>149</v>
      </c>
    </row>
    <row r="579" spans="1:9" x14ac:dyDescent="0.3">
      <c r="A579" s="7" t="s">
        <v>2713</v>
      </c>
      <c r="B579" s="8">
        <v>45696</v>
      </c>
      <c r="C579" s="7" t="s">
        <v>1118</v>
      </c>
      <c r="D579" s="7" t="s">
        <v>2104</v>
      </c>
      <c r="E579" s="7" t="s">
        <v>31</v>
      </c>
      <c r="F579" s="7" t="s">
        <v>25</v>
      </c>
      <c r="G579" s="7" t="s">
        <v>2313</v>
      </c>
      <c r="H579" s="7" t="s">
        <v>2315</v>
      </c>
      <c r="I579" s="9">
        <v>0</v>
      </c>
    </row>
    <row r="580" spans="1:9" x14ac:dyDescent="0.3">
      <c r="A580" s="7" t="s">
        <v>2714</v>
      </c>
      <c r="B580" s="8">
        <v>46263</v>
      </c>
      <c r="C580" s="7" t="s">
        <v>1208</v>
      </c>
      <c r="D580" s="7" t="s">
        <v>2081</v>
      </c>
      <c r="E580" s="7" t="s">
        <v>16</v>
      </c>
      <c r="F580" s="7" t="s">
        <v>14</v>
      </c>
      <c r="G580" s="7" t="s">
        <v>2314</v>
      </c>
      <c r="H580" s="7" t="s">
        <v>2315</v>
      </c>
      <c r="I580" s="9">
        <v>79</v>
      </c>
    </row>
    <row r="581" spans="1:9" x14ac:dyDescent="0.3">
      <c r="A581" s="7" t="s">
        <v>2715</v>
      </c>
      <c r="B581" s="8">
        <v>45772</v>
      </c>
      <c r="C581" s="7" t="s">
        <v>1607</v>
      </c>
      <c r="D581" s="7" t="s">
        <v>2111</v>
      </c>
      <c r="E581" s="7" t="s">
        <v>16</v>
      </c>
      <c r="F581" s="7" t="s">
        <v>14</v>
      </c>
      <c r="G581" s="7" t="s">
        <v>2311</v>
      </c>
      <c r="H581" s="7" t="s">
        <v>2317</v>
      </c>
      <c r="I581" s="9">
        <v>149</v>
      </c>
    </row>
    <row r="582" spans="1:9" x14ac:dyDescent="0.3">
      <c r="A582" s="7" t="s">
        <v>2716</v>
      </c>
      <c r="B582" s="8">
        <v>46030</v>
      </c>
      <c r="C582" s="7" t="s">
        <v>1623</v>
      </c>
      <c r="D582" s="7" t="s">
        <v>2172</v>
      </c>
      <c r="E582" s="7" t="s">
        <v>16</v>
      </c>
      <c r="F582" s="7" t="s">
        <v>14</v>
      </c>
      <c r="G582" s="7" t="s">
        <v>2311</v>
      </c>
      <c r="H582" s="7" t="s">
        <v>2312</v>
      </c>
      <c r="I582" s="9">
        <v>79</v>
      </c>
    </row>
    <row r="583" spans="1:9" x14ac:dyDescent="0.3">
      <c r="A583" s="7" t="s">
        <v>2717</v>
      </c>
      <c r="B583" s="8">
        <v>45777</v>
      </c>
      <c r="C583" s="7" t="s">
        <v>1461</v>
      </c>
      <c r="D583" s="7" t="s">
        <v>2093</v>
      </c>
      <c r="E583" s="7" t="s">
        <v>31</v>
      </c>
      <c r="F583" s="7" t="s">
        <v>14</v>
      </c>
      <c r="G583" s="7" t="s">
        <v>2311</v>
      </c>
      <c r="H583" s="7" t="s">
        <v>2317</v>
      </c>
      <c r="I583" s="9">
        <v>149</v>
      </c>
    </row>
    <row r="584" spans="1:9" x14ac:dyDescent="0.3">
      <c r="A584" s="7" t="s">
        <v>2718</v>
      </c>
      <c r="B584" s="8">
        <v>45938</v>
      </c>
      <c r="C584" s="7" t="s">
        <v>1102</v>
      </c>
      <c r="D584" s="7" t="s">
        <v>2177</v>
      </c>
      <c r="E584" s="7" t="s">
        <v>12</v>
      </c>
      <c r="F584" s="7" t="s">
        <v>14</v>
      </c>
      <c r="G584" s="7" t="s">
        <v>2311</v>
      </c>
      <c r="H584" s="7" t="s">
        <v>2312</v>
      </c>
      <c r="I584" s="9">
        <v>79</v>
      </c>
    </row>
    <row r="585" spans="1:9" x14ac:dyDescent="0.3">
      <c r="A585" s="7" t="s">
        <v>2719</v>
      </c>
      <c r="B585" s="8">
        <v>45973</v>
      </c>
      <c r="C585" s="7" t="s">
        <v>1159</v>
      </c>
      <c r="D585" s="7" t="s">
        <v>2166</v>
      </c>
      <c r="E585" s="7" t="s">
        <v>20</v>
      </c>
      <c r="F585" s="7" t="s">
        <v>25</v>
      </c>
      <c r="G585" s="7" t="s">
        <v>2314</v>
      </c>
      <c r="H585" s="7" t="s">
        <v>2312</v>
      </c>
      <c r="I585" s="9">
        <v>299</v>
      </c>
    </row>
    <row r="586" spans="1:9" x14ac:dyDescent="0.3">
      <c r="A586" s="7" t="s">
        <v>2720</v>
      </c>
      <c r="B586" s="8">
        <v>45672</v>
      </c>
      <c r="C586" s="7" t="s">
        <v>1441</v>
      </c>
      <c r="D586" s="7" t="s">
        <v>2078</v>
      </c>
      <c r="E586" s="7" t="s">
        <v>20</v>
      </c>
      <c r="F586" s="7" t="s">
        <v>14</v>
      </c>
      <c r="G586" s="7" t="s">
        <v>2316</v>
      </c>
      <c r="H586" s="7" t="s">
        <v>2312</v>
      </c>
      <c r="I586" s="9">
        <v>299</v>
      </c>
    </row>
    <row r="587" spans="1:9" x14ac:dyDescent="0.3">
      <c r="A587" s="7" t="s">
        <v>2721</v>
      </c>
      <c r="B587" s="8">
        <v>45806</v>
      </c>
      <c r="C587" s="7" t="s">
        <v>1081</v>
      </c>
      <c r="D587" s="7" t="s">
        <v>2147</v>
      </c>
      <c r="E587" s="7" t="s">
        <v>31</v>
      </c>
      <c r="F587" s="7" t="s">
        <v>14</v>
      </c>
      <c r="G587" s="7" t="s">
        <v>2311</v>
      </c>
      <c r="H587" s="7" t="s">
        <v>2317</v>
      </c>
      <c r="I587" s="9">
        <v>149</v>
      </c>
    </row>
    <row r="588" spans="1:9" x14ac:dyDescent="0.3">
      <c r="A588" s="7" t="s">
        <v>2722</v>
      </c>
      <c r="B588" s="8">
        <v>46219</v>
      </c>
      <c r="C588" s="7" t="s">
        <v>842</v>
      </c>
      <c r="D588" s="7" t="s">
        <v>2086</v>
      </c>
      <c r="E588" s="7" t="s">
        <v>12</v>
      </c>
      <c r="F588" s="7" t="s">
        <v>14</v>
      </c>
      <c r="G588" s="7" t="s">
        <v>2316</v>
      </c>
      <c r="H588" s="7" t="s">
        <v>2312</v>
      </c>
      <c r="I588" s="9">
        <v>299</v>
      </c>
    </row>
    <row r="589" spans="1:9" x14ac:dyDescent="0.3">
      <c r="A589" s="7" t="s">
        <v>2723</v>
      </c>
      <c r="B589" s="8">
        <v>45688</v>
      </c>
      <c r="C589" s="7" t="s">
        <v>1429</v>
      </c>
      <c r="D589" s="7" t="s">
        <v>2147</v>
      </c>
      <c r="E589" s="7" t="s">
        <v>16</v>
      </c>
      <c r="F589" s="7" t="s">
        <v>14</v>
      </c>
      <c r="G589" s="7" t="s">
        <v>2311</v>
      </c>
      <c r="H589" s="7" t="s">
        <v>2312</v>
      </c>
      <c r="I589" s="9">
        <v>299</v>
      </c>
    </row>
    <row r="590" spans="1:9" x14ac:dyDescent="0.3">
      <c r="A590" s="7" t="s">
        <v>2724</v>
      </c>
      <c r="B590" s="8">
        <v>45678</v>
      </c>
      <c r="C590" s="7" t="s">
        <v>1547</v>
      </c>
      <c r="D590" s="7" t="s">
        <v>2177</v>
      </c>
      <c r="E590" s="7" t="s">
        <v>16</v>
      </c>
      <c r="F590" s="7" t="s">
        <v>14</v>
      </c>
      <c r="G590" s="7" t="s">
        <v>2313</v>
      </c>
      <c r="H590" s="7" t="s">
        <v>2317</v>
      </c>
      <c r="I590" s="9">
        <v>149</v>
      </c>
    </row>
    <row r="591" spans="1:9" x14ac:dyDescent="0.3">
      <c r="A591" s="7" t="s">
        <v>2725</v>
      </c>
      <c r="B591" s="8">
        <v>45866</v>
      </c>
      <c r="C591" s="7" t="s">
        <v>956</v>
      </c>
      <c r="D591" s="7" t="s">
        <v>2085</v>
      </c>
      <c r="E591" s="7" t="s">
        <v>20</v>
      </c>
      <c r="F591" s="7" t="s">
        <v>14</v>
      </c>
      <c r="G591" s="7" t="s">
        <v>2311</v>
      </c>
      <c r="H591" s="7" t="s">
        <v>2312</v>
      </c>
      <c r="I591" s="9">
        <v>149</v>
      </c>
    </row>
    <row r="592" spans="1:9" x14ac:dyDescent="0.3">
      <c r="A592" s="7" t="s">
        <v>2726</v>
      </c>
      <c r="B592" s="8">
        <v>45759</v>
      </c>
      <c r="C592" s="7" t="s">
        <v>1506</v>
      </c>
      <c r="D592" s="7" t="s">
        <v>2061</v>
      </c>
      <c r="E592" s="7" t="s">
        <v>31</v>
      </c>
      <c r="F592" s="7" t="s">
        <v>14</v>
      </c>
      <c r="G592" s="7" t="s">
        <v>2314</v>
      </c>
      <c r="H592" s="7" t="s">
        <v>2315</v>
      </c>
      <c r="I592" s="9">
        <v>149</v>
      </c>
    </row>
    <row r="593" spans="1:9" x14ac:dyDescent="0.3">
      <c r="A593" s="7" t="s">
        <v>2727</v>
      </c>
      <c r="B593" s="8">
        <v>46096</v>
      </c>
      <c r="C593" s="7" t="s">
        <v>1029</v>
      </c>
      <c r="D593" s="7" t="s">
        <v>2081</v>
      </c>
      <c r="E593" s="7" t="s">
        <v>16</v>
      </c>
      <c r="F593" s="7" t="s">
        <v>14</v>
      </c>
      <c r="G593" s="7" t="s">
        <v>2314</v>
      </c>
      <c r="H593" s="7" t="s">
        <v>2315</v>
      </c>
      <c r="I593" s="9">
        <v>299</v>
      </c>
    </row>
    <row r="594" spans="1:9" x14ac:dyDescent="0.3">
      <c r="A594" s="7" t="s">
        <v>2728</v>
      </c>
      <c r="B594" s="8">
        <v>45983</v>
      </c>
      <c r="C594" s="7" t="s">
        <v>1265</v>
      </c>
      <c r="D594" s="7" t="s">
        <v>2111</v>
      </c>
      <c r="E594" s="7" t="s">
        <v>20</v>
      </c>
      <c r="F594" s="7" t="s">
        <v>14</v>
      </c>
      <c r="G594" s="7" t="s">
        <v>2313</v>
      </c>
      <c r="H594" s="7" t="s">
        <v>2317</v>
      </c>
      <c r="I594" s="9">
        <v>299</v>
      </c>
    </row>
    <row r="595" spans="1:9" x14ac:dyDescent="0.3">
      <c r="A595" s="7" t="s">
        <v>2729</v>
      </c>
      <c r="B595" s="8">
        <v>46274</v>
      </c>
      <c r="C595" s="7" t="s">
        <v>1161</v>
      </c>
      <c r="D595" s="7" t="s">
        <v>2140</v>
      </c>
      <c r="E595" s="7" t="s">
        <v>16</v>
      </c>
      <c r="F595" s="7" t="s">
        <v>14</v>
      </c>
      <c r="G595" s="7" t="s">
        <v>2311</v>
      </c>
      <c r="H595" s="7" t="s">
        <v>2312</v>
      </c>
      <c r="I595" s="9">
        <v>79</v>
      </c>
    </row>
    <row r="596" spans="1:9" x14ac:dyDescent="0.3">
      <c r="A596" s="7" t="s">
        <v>2730</v>
      </c>
      <c r="B596" s="8">
        <v>45876</v>
      </c>
      <c r="C596" s="7" t="s">
        <v>1060</v>
      </c>
      <c r="D596" s="7" t="s">
        <v>2111</v>
      </c>
      <c r="E596" s="7" t="s">
        <v>31</v>
      </c>
      <c r="F596" s="7" t="s">
        <v>14</v>
      </c>
      <c r="G596" s="7" t="s">
        <v>2314</v>
      </c>
      <c r="H596" s="7" t="s">
        <v>2315</v>
      </c>
      <c r="I596" s="9">
        <v>0</v>
      </c>
    </row>
    <row r="597" spans="1:9" x14ac:dyDescent="0.3">
      <c r="A597" s="7" t="s">
        <v>2731</v>
      </c>
      <c r="B597" s="8">
        <v>46019</v>
      </c>
      <c r="C597" s="7" t="s">
        <v>1578</v>
      </c>
      <c r="D597" s="7" t="s">
        <v>2081</v>
      </c>
      <c r="E597" s="7" t="s">
        <v>35</v>
      </c>
      <c r="F597" s="7" t="s">
        <v>14</v>
      </c>
      <c r="G597" s="7" t="s">
        <v>2313</v>
      </c>
      <c r="H597" s="7" t="s">
        <v>2312</v>
      </c>
      <c r="I597" s="9">
        <v>299</v>
      </c>
    </row>
    <row r="598" spans="1:9" x14ac:dyDescent="0.3">
      <c r="A598" s="7" t="s">
        <v>2732</v>
      </c>
      <c r="B598" s="8">
        <v>46119</v>
      </c>
      <c r="C598" s="7" t="s">
        <v>1187</v>
      </c>
      <c r="D598" s="7" t="s">
        <v>2166</v>
      </c>
      <c r="E598" s="7" t="s">
        <v>35</v>
      </c>
      <c r="F598" s="7" t="s">
        <v>14</v>
      </c>
      <c r="G598" s="7" t="s">
        <v>2313</v>
      </c>
      <c r="H598" s="7" t="s">
        <v>2315</v>
      </c>
      <c r="I598" s="9">
        <v>299</v>
      </c>
    </row>
    <row r="599" spans="1:9" x14ac:dyDescent="0.3">
      <c r="A599" s="7" t="s">
        <v>2733</v>
      </c>
      <c r="B599" s="8">
        <v>45681</v>
      </c>
      <c r="C599" s="7" t="s">
        <v>1351</v>
      </c>
      <c r="D599" s="7" t="s">
        <v>2089</v>
      </c>
      <c r="E599" s="7" t="s">
        <v>12</v>
      </c>
      <c r="F599" s="7" t="s">
        <v>14</v>
      </c>
      <c r="G599" s="7" t="s">
        <v>2316</v>
      </c>
      <c r="H599" s="7" t="s">
        <v>2312</v>
      </c>
      <c r="I599" s="9">
        <v>79</v>
      </c>
    </row>
    <row r="600" spans="1:9" x14ac:dyDescent="0.3">
      <c r="A600" s="7" t="s">
        <v>2734</v>
      </c>
      <c r="B600" s="8">
        <v>45828</v>
      </c>
      <c r="C600" s="7" t="s">
        <v>1434</v>
      </c>
      <c r="D600" s="7" t="s">
        <v>2073</v>
      </c>
      <c r="E600" s="7" t="s">
        <v>35</v>
      </c>
      <c r="F600" s="7" t="s">
        <v>14</v>
      </c>
      <c r="G600" s="7" t="s">
        <v>2316</v>
      </c>
      <c r="H600" s="7" t="s">
        <v>2315</v>
      </c>
      <c r="I600" s="9">
        <v>299</v>
      </c>
    </row>
    <row r="601" spans="1:9" x14ac:dyDescent="0.3">
      <c r="A601" s="7" t="s">
        <v>2735</v>
      </c>
      <c r="B601" s="8">
        <v>45824</v>
      </c>
      <c r="C601" s="7" t="s">
        <v>885</v>
      </c>
      <c r="D601" s="7" t="s">
        <v>2082</v>
      </c>
      <c r="E601" s="7" t="s">
        <v>35</v>
      </c>
      <c r="F601" s="7" t="s">
        <v>14</v>
      </c>
      <c r="G601" s="7" t="s">
        <v>2314</v>
      </c>
      <c r="H601" s="7" t="s">
        <v>2315</v>
      </c>
      <c r="I601" s="9">
        <v>79</v>
      </c>
    </row>
    <row r="602" spans="1:9" x14ac:dyDescent="0.3">
      <c r="A602" s="7" t="s">
        <v>2736</v>
      </c>
      <c r="B602" s="8">
        <v>45902</v>
      </c>
      <c r="C602" s="7" t="s">
        <v>1414</v>
      </c>
      <c r="D602" s="7" t="s">
        <v>2061</v>
      </c>
      <c r="E602" s="7" t="s">
        <v>20</v>
      </c>
      <c r="F602" s="7" t="s">
        <v>14</v>
      </c>
      <c r="G602" s="7" t="s">
        <v>2313</v>
      </c>
      <c r="H602" s="7" t="s">
        <v>2317</v>
      </c>
      <c r="I602" s="9">
        <v>299</v>
      </c>
    </row>
    <row r="603" spans="1:9" x14ac:dyDescent="0.3">
      <c r="A603" s="7" t="s">
        <v>2737</v>
      </c>
      <c r="B603" s="8">
        <v>45837</v>
      </c>
      <c r="C603" s="7" t="s">
        <v>820</v>
      </c>
      <c r="D603" s="7" t="s">
        <v>2067</v>
      </c>
      <c r="E603" s="7" t="s">
        <v>16</v>
      </c>
      <c r="F603" s="7" t="s">
        <v>14</v>
      </c>
      <c r="G603" s="7" t="s">
        <v>2314</v>
      </c>
      <c r="H603" s="7" t="s">
        <v>2317</v>
      </c>
      <c r="I603" s="9">
        <v>79</v>
      </c>
    </row>
    <row r="604" spans="1:9" x14ac:dyDescent="0.3">
      <c r="A604" s="7" t="s">
        <v>2738</v>
      </c>
      <c r="B604" s="8">
        <v>45790</v>
      </c>
      <c r="C604" s="7" t="s">
        <v>1591</v>
      </c>
      <c r="D604" s="7" t="s">
        <v>2070</v>
      </c>
      <c r="E604" s="7" t="s">
        <v>35</v>
      </c>
      <c r="F604" s="7" t="s">
        <v>14</v>
      </c>
      <c r="G604" s="7" t="s">
        <v>2313</v>
      </c>
      <c r="H604" s="7" t="s">
        <v>2315</v>
      </c>
      <c r="I604" s="9">
        <v>79</v>
      </c>
    </row>
    <row r="605" spans="1:9" x14ac:dyDescent="0.3">
      <c r="A605" s="7" t="s">
        <v>2739</v>
      </c>
      <c r="B605" s="8">
        <v>45746</v>
      </c>
      <c r="C605" s="7" t="s">
        <v>749</v>
      </c>
      <c r="D605" s="7" t="s">
        <v>2114</v>
      </c>
      <c r="E605" s="7" t="s">
        <v>12</v>
      </c>
      <c r="F605" s="7" t="s">
        <v>14</v>
      </c>
      <c r="G605" s="7" t="s">
        <v>2314</v>
      </c>
      <c r="H605" s="7" t="s">
        <v>2317</v>
      </c>
      <c r="I605" s="9">
        <v>149</v>
      </c>
    </row>
    <row r="606" spans="1:9" x14ac:dyDescent="0.3">
      <c r="A606" s="7" t="s">
        <v>2740</v>
      </c>
      <c r="B606" s="8">
        <v>46022</v>
      </c>
      <c r="C606" s="7" t="s">
        <v>1582</v>
      </c>
      <c r="D606" s="7" t="s">
        <v>2078</v>
      </c>
      <c r="E606" s="7" t="s">
        <v>31</v>
      </c>
      <c r="F606" s="7" t="s">
        <v>14</v>
      </c>
      <c r="G606" s="7" t="s">
        <v>2311</v>
      </c>
      <c r="H606" s="7" t="s">
        <v>2312</v>
      </c>
      <c r="I606" s="9">
        <v>149</v>
      </c>
    </row>
    <row r="607" spans="1:9" x14ac:dyDescent="0.3">
      <c r="A607" s="7" t="s">
        <v>2741</v>
      </c>
      <c r="B607" s="8">
        <v>45906</v>
      </c>
      <c r="C607" s="7" t="s">
        <v>1064</v>
      </c>
      <c r="D607" s="7" t="s">
        <v>2177</v>
      </c>
      <c r="E607" s="7" t="s">
        <v>16</v>
      </c>
      <c r="F607" s="7" t="s">
        <v>14</v>
      </c>
      <c r="G607" s="7" t="s">
        <v>2313</v>
      </c>
      <c r="H607" s="7" t="s">
        <v>2312</v>
      </c>
      <c r="I607" s="9">
        <v>0</v>
      </c>
    </row>
    <row r="608" spans="1:9" x14ac:dyDescent="0.3">
      <c r="A608" s="7" t="s">
        <v>2742</v>
      </c>
      <c r="B608" s="8">
        <v>46151</v>
      </c>
      <c r="C608" s="7" t="s">
        <v>1354</v>
      </c>
      <c r="D608" s="7" t="s">
        <v>2114</v>
      </c>
      <c r="E608" s="7" t="s">
        <v>12</v>
      </c>
      <c r="F608" s="7" t="s">
        <v>14</v>
      </c>
      <c r="G608" s="7" t="s">
        <v>2316</v>
      </c>
      <c r="H608" s="7" t="s">
        <v>2312</v>
      </c>
      <c r="I608" s="9">
        <v>149</v>
      </c>
    </row>
    <row r="609" spans="1:9" x14ac:dyDescent="0.3">
      <c r="A609" s="7" t="s">
        <v>2743</v>
      </c>
      <c r="B609" s="8">
        <v>46280</v>
      </c>
      <c r="C609" s="7" t="s">
        <v>904</v>
      </c>
      <c r="D609" s="7" t="s">
        <v>2166</v>
      </c>
      <c r="E609" s="7" t="s">
        <v>31</v>
      </c>
      <c r="F609" s="7" t="s">
        <v>14</v>
      </c>
      <c r="G609" s="7" t="s">
        <v>2314</v>
      </c>
      <c r="H609" s="7" t="s">
        <v>2317</v>
      </c>
      <c r="I609" s="9">
        <v>149</v>
      </c>
    </row>
    <row r="610" spans="1:9" x14ac:dyDescent="0.3">
      <c r="A610" s="7" t="s">
        <v>2744</v>
      </c>
      <c r="B610" s="8">
        <v>45767</v>
      </c>
      <c r="C610" s="7" t="s">
        <v>1449</v>
      </c>
      <c r="D610" s="7" t="s">
        <v>2166</v>
      </c>
      <c r="E610" s="7" t="s">
        <v>12</v>
      </c>
      <c r="F610" s="7" t="s">
        <v>46</v>
      </c>
      <c r="G610" s="7" t="s">
        <v>2313</v>
      </c>
      <c r="H610" s="7" t="s">
        <v>2317</v>
      </c>
      <c r="I610" s="9">
        <v>299</v>
      </c>
    </row>
    <row r="611" spans="1:9" x14ac:dyDescent="0.3">
      <c r="A611" s="7" t="s">
        <v>2745</v>
      </c>
      <c r="B611" s="8">
        <v>46217</v>
      </c>
      <c r="C611" s="7" t="s">
        <v>1461</v>
      </c>
      <c r="D611" s="7" t="s">
        <v>2140</v>
      </c>
      <c r="E611" s="7" t="s">
        <v>31</v>
      </c>
      <c r="F611" s="7" t="s">
        <v>40</v>
      </c>
      <c r="G611" s="7" t="s">
        <v>2314</v>
      </c>
      <c r="H611" s="7" t="s">
        <v>2315</v>
      </c>
      <c r="I611" s="9">
        <v>149</v>
      </c>
    </row>
    <row r="612" spans="1:9" x14ac:dyDescent="0.3">
      <c r="A612" s="7" t="s">
        <v>2746</v>
      </c>
      <c r="B612" s="8">
        <v>45929</v>
      </c>
      <c r="C612" s="7" t="s">
        <v>1288</v>
      </c>
      <c r="D612" s="7" t="s">
        <v>2165</v>
      </c>
      <c r="E612" s="7" t="s">
        <v>12</v>
      </c>
      <c r="F612" s="7" t="s">
        <v>14</v>
      </c>
      <c r="G612" s="7" t="s">
        <v>2314</v>
      </c>
      <c r="H612" s="7" t="s">
        <v>2315</v>
      </c>
      <c r="I612" s="9">
        <v>299</v>
      </c>
    </row>
    <row r="613" spans="1:9" x14ac:dyDescent="0.3">
      <c r="A613" s="7" t="s">
        <v>2747</v>
      </c>
      <c r="B613" s="8">
        <v>45921</v>
      </c>
      <c r="C613" s="7" t="s">
        <v>1300</v>
      </c>
      <c r="D613" s="7" t="s">
        <v>2165</v>
      </c>
      <c r="E613" s="7" t="s">
        <v>35</v>
      </c>
      <c r="F613" s="7" t="s">
        <v>14</v>
      </c>
      <c r="G613" s="7" t="s">
        <v>2316</v>
      </c>
      <c r="H613" s="7" t="s">
        <v>2315</v>
      </c>
      <c r="I613" s="9">
        <v>299</v>
      </c>
    </row>
    <row r="614" spans="1:9" x14ac:dyDescent="0.3">
      <c r="A614" s="7" t="s">
        <v>2748</v>
      </c>
      <c r="B614" s="8">
        <v>46277</v>
      </c>
      <c r="C614" s="7" t="s">
        <v>1524</v>
      </c>
      <c r="D614" s="7" t="s">
        <v>2172</v>
      </c>
      <c r="E614" s="7" t="s">
        <v>20</v>
      </c>
      <c r="F614" s="7" t="s">
        <v>14</v>
      </c>
      <c r="G614" s="7" t="s">
        <v>2316</v>
      </c>
      <c r="H614" s="7" t="s">
        <v>2317</v>
      </c>
      <c r="I614" s="9">
        <v>0</v>
      </c>
    </row>
    <row r="615" spans="1:9" x14ac:dyDescent="0.3">
      <c r="A615" s="7" t="s">
        <v>2749</v>
      </c>
      <c r="B615" s="8">
        <v>45821</v>
      </c>
      <c r="C615" s="7" t="s">
        <v>1057</v>
      </c>
      <c r="D615" s="7" t="s">
        <v>2150</v>
      </c>
      <c r="E615" s="7" t="s">
        <v>16</v>
      </c>
      <c r="F615" s="7" t="s">
        <v>14</v>
      </c>
      <c r="G615" s="7" t="s">
        <v>2316</v>
      </c>
      <c r="H615" s="7" t="s">
        <v>2315</v>
      </c>
      <c r="I615" s="9">
        <v>299</v>
      </c>
    </row>
    <row r="616" spans="1:9" x14ac:dyDescent="0.3">
      <c r="A616" s="7" t="s">
        <v>2750</v>
      </c>
      <c r="B616" s="8">
        <v>45897</v>
      </c>
      <c r="C616" s="7" t="s">
        <v>940</v>
      </c>
      <c r="D616" s="7" t="s">
        <v>2061</v>
      </c>
      <c r="E616" s="7" t="s">
        <v>16</v>
      </c>
      <c r="F616" s="7" t="s">
        <v>14</v>
      </c>
      <c r="G616" s="7" t="s">
        <v>2313</v>
      </c>
      <c r="H616" s="7" t="s">
        <v>2317</v>
      </c>
      <c r="I616" s="9">
        <v>149</v>
      </c>
    </row>
    <row r="617" spans="1:9" x14ac:dyDescent="0.3">
      <c r="A617" s="7" t="s">
        <v>2751</v>
      </c>
      <c r="B617" s="8">
        <v>46267</v>
      </c>
      <c r="C617" s="7" t="s">
        <v>1546</v>
      </c>
      <c r="D617" s="7" t="s">
        <v>2070</v>
      </c>
      <c r="E617" s="7" t="s">
        <v>16</v>
      </c>
      <c r="F617" s="7" t="s">
        <v>46</v>
      </c>
      <c r="G617" s="7" t="s">
        <v>2313</v>
      </c>
      <c r="H617" s="7" t="s">
        <v>2312</v>
      </c>
      <c r="I617" s="9">
        <v>0</v>
      </c>
    </row>
    <row r="618" spans="1:9" x14ac:dyDescent="0.3">
      <c r="A618" s="7" t="s">
        <v>2752</v>
      </c>
      <c r="B618" s="8">
        <v>46075</v>
      </c>
      <c r="C618" s="7" t="s">
        <v>848</v>
      </c>
      <c r="D618" s="7" t="s">
        <v>2061</v>
      </c>
      <c r="E618" s="7" t="s">
        <v>31</v>
      </c>
      <c r="F618" s="7" t="s">
        <v>46</v>
      </c>
      <c r="G618" s="7" t="s">
        <v>2316</v>
      </c>
      <c r="H618" s="7" t="s">
        <v>2315</v>
      </c>
      <c r="I618" s="9">
        <v>0</v>
      </c>
    </row>
    <row r="619" spans="1:9" x14ac:dyDescent="0.3">
      <c r="A619" s="7" t="s">
        <v>2753</v>
      </c>
      <c r="B619" s="8">
        <v>46202</v>
      </c>
      <c r="C619" s="7" t="s">
        <v>879</v>
      </c>
      <c r="D619" s="7" t="s">
        <v>2093</v>
      </c>
      <c r="E619" s="7" t="s">
        <v>20</v>
      </c>
      <c r="F619" s="7" t="s">
        <v>40</v>
      </c>
      <c r="G619" s="7" t="s">
        <v>2316</v>
      </c>
      <c r="H619" s="7" t="s">
        <v>2317</v>
      </c>
      <c r="I619" s="9">
        <v>299</v>
      </c>
    </row>
    <row r="620" spans="1:9" x14ac:dyDescent="0.3">
      <c r="A620" s="7" t="s">
        <v>2754</v>
      </c>
      <c r="B620" s="8">
        <v>45766</v>
      </c>
      <c r="C620" s="7" t="s">
        <v>899</v>
      </c>
      <c r="D620" s="7" t="s">
        <v>2147</v>
      </c>
      <c r="E620" s="7" t="s">
        <v>35</v>
      </c>
      <c r="F620" s="7" t="s">
        <v>25</v>
      </c>
      <c r="G620" s="7" t="s">
        <v>2311</v>
      </c>
      <c r="H620" s="7" t="s">
        <v>2315</v>
      </c>
      <c r="I620" s="9">
        <v>149</v>
      </c>
    </row>
    <row r="621" spans="1:9" x14ac:dyDescent="0.3">
      <c r="A621" s="7" t="s">
        <v>2755</v>
      </c>
      <c r="B621" s="8">
        <v>45830</v>
      </c>
      <c r="C621" s="7" t="s">
        <v>1145</v>
      </c>
      <c r="D621" s="7" t="s">
        <v>2154</v>
      </c>
      <c r="E621" s="7" t="s">
        <v>16</v>
      </c>
      <c r="F621" s="7" t="s">
        <v>14</v>
      </c>
      <c r="G621" s="7" t="s">
        <v>2313</v>
      </c>
      <c r="H621" s="7" t="s">
        <v>2312</v>
      </c>
      <c r="I621" s="9">
        <v>299</v>
      </c>
    </row>
    <row r="622" spans="1:9" x14ac:dyDescent="0.3">
      <c r="A622" s="7" t="s">
        <v>2756</v>
      </c>
      <c r="B622" s="8">
        <v>45810</v>
      </c>
      <c r="C622" s="7" t="s">
        <v>1581</v>
      </c>
      <c r="D622" s="7" t="s">
        <v>2070</v>
      </c>
      <c r="E622" s="7" t="s">
        <v>16</v>
      </c>
      <c r="F622" s="7" t="s">
        <v>14</v>
      </c>
      <c r="G622" s="7" t="s">
        <v>2316</v>
      </c>
      <c r="H622" s="7" t="s">
        <v>2317</v>
      </c>
      <c r="I622" s="9">
        <v>299</v>
      </c>
    </row>
    <row r="623" spans="1:9" x14ac:dyDescent="0.3">
      <c r="A623" s="7" t="s">
        <v>2757</v>
      </c>
      <c r="B623" s="8">
        <v>45728</v>
      </c>
      <c r="C623" s="7" t="s">
        <v>887</v>
      </c>
      <c r="D623" s="7" t="s">
        <v>2070</v>
      </c>
      <c r="E623" s="7" t="s">
        <v>20</v>
      </c>
      <c r="F623" s="7" t="s">
        <v>14</v>
      </c>
      <c r="G623" s="7" t="s">
        <v>2313</v>
      </c>
      <c r="H623" s="7" t="s">
        <v>2315</v>
      </c>
      <c r="I623" s="9">
        <v>149</v>
      </c>
    </row>
    <row r="624" spans="1:9" x14ac:dyDescent="0.3">
      <c r="A624" s="7" t="s">
        <v>2758</v>
      </c>
      <c r="B624" s="8">
        <v>45851</v>
      </c>
      <c r="C624" s="7" t="s">
        <v>1544</v>
      </c>
      <c r="D624" s="7" t="s">
        <v>2101</v>
      </c>
      <c r="E624" s="7" t="s">
        <v>20</v>
      </c>
      <c r="F624" s="7" t="s">
        <v>46</v>
      </c>
      <c r="G624" s="7" t="s">
        <v>2313</v>
      </c>
      <c r="H624" s="7" t="s">
        <v>2317</v>
      </c>
      <c r="I624" s="9">
        <v>149</v>
      </c>
    </row>
    <row r="625" spans="1:9" x14ac:dyDescent="0.3">
      <c r="A625" s="7" t="s">
        <v>2759</v>
      </c>
      <c r="B625" s="8">
        <v>46296</v>
      </c>
      <c r="C625" s="7" t="s">
        <v>1614</v>
      </c>
      <c r="D625" s="7" t="s">
        <v>2082</v>
      </c>
      <c r="E625" s="7" t="s">
        <v>12</v>
      </c>
      <c r="F625" s="7" t="s">
        <v>25</v>
      </c>
      <c r="G625" s="7" t="s">
        <v>2316</v>
      </c>
      <c r="H625" s="7" t="s">
        <v>2317</v>
      </c>
      <c r="I625" s="9">
        <v>0</v>
      </c>
    </row>
    <row r="626" spans="1:9" x14ac:dyDescent="0.3">
      <c r="A626" s="7" t="s">
        <v>2760</v>
      </c>
      <c r="B626" s="8">
        <v>46101</v>
      </c>
      <c r="C626" s="7" t="s">
        <v>1286</v>
      </c>
      <c r="D626" s="7" t="s">
        <v>2061</v>
      </c>
      <c r="E626" s="7" t="s">
        <v>16</v>
      </c>
      <c r="F626" s="7" t="s">
        <v>46</v>
      </c>
      <c r="G626" s="7" t="s">
        <v>2314</v>
      </c>
      <c r="H626" s="7" t="s">
        <v>2317</v>
      </c>
      <c r="I626" s="9">
        <v>299</v>
      </c>
    </row>
    <row r="627" spans="1:9" x14ac:dyDescent="0.3">
      <c r="A627" s="7" t="s">
        <v>2761</v>
      </c>
      <c r="B627" s="8">
        <v>45966</v>
      </c>
      <c r="C627" s="7" t="s">
        <v>1091</v>
      </c>
      <c r="D627" s="7" t="s">
        <v>2111</v>
      </c>
      <c r="E627" s="7" t="s">
        <v>16</v>
      </c>
      <c r="F627" s="7" t="s">
        <v>14</v>
      </c>
      <c r="G627" s="7" t="s">
        <v>2316</v>
      </c>
      <c r="H627" s="7" t="s">
        <v>2312</v>
      </c>
      <c r="I627" s="9">
        <v>299</v>
      </c>
    </row>
    <row r="628" spans="1:9" x14ac:dyDescent="0.3">
      <c r="A628" s="7" t="s">
        <v>2762</v>
      </c>
      <c r="B628" s="8">
        <v>46228</v>
      </c>
      <c r="C628" s="7" t="s">
        <v>1626</v>
      </c>
      <c r="D628" s="7" t="s">
        <v>2085</v>
      </c>
      <c r="E628" s="7" t="s">
        <v>31</v>
      </c>
      <c r="F628" s="7" t="s">
        <v>14</v>
      </c>
      <c r="G628" s="7" t="s">
        <v>2313</v>
      </c>
      <c r="H628" s="7" t="s">
        <v>2315</v>
      </c>
      <c r="I628" s="9">
        <v>0</v>
      </c>
    </row>
    <row r="629" spans="1:9" x14ac:dyDescent="0.3">
      <c r="A629" s="7" t="s">
        <v>2763</v>
      </c>
      <c r="B629" s="8">
        <v>45859</v>
      </c>
      <c r="C629" s="7" t="s">
        <v>1081</v>
      </c>
      <c r="D629" s="7" t="s">
        <v>2095</v>
      </c>
      <c r="E629" s="7" t="s">
        <v>31</v>
      </c>
      <c r="F629" s="7" t="s">
        <v>14</v>
      </c>
      <c r="G629" s="7" t="s">
        <v>2316</v>
      </c>
      <c r="H629" s="7" t="s">
        <v>2312</v>
      </c>
      <c r="I629" s="9">
        <v>79</v>
      </c>
    </row>
    <row r="630" spans="1:9" x14ac:dyDescent="0.3">
      <c r="A630" s="7" t="s">
        <v>2764</v>
      </c>
      <c r="B630" s="8">
        <v>46088</v>
      </c>
      <c r="C630" s="7" t="s">
        <v>1607</v>
      </c>
      <c r="D630" s="7" t="s">
        <v>2154</v>
      </c>
      <c r="E630" s="7" t="s">
        <v>16</v>
      </c>
      <c r="F630" s="7" t="s">
        <v>14</v>
      </c>
      <c r="G630" s="7" t="s">
        <v>2316</v>
      </c>
      <c r="H630" s="7" t="s">
        <v>2315</v>
      </c>
      <c r="I630" s="9">
        <v>149</v>
      </c>
    </row>
    <row r="631" spans="1:9" x14ac:dyDescent="0.3">
      <c r="A631" s="7" t="s">
        <v>2765</v>
      </c>
      <c r="B631" s="8">
        <v>45941</v>
      </c>
      <c r="C631" s="7" t="s">
        <v>1109</v>
      </c>
      <c r="D631" s="7" t="s">
        <v>2067</v>
      </c>
      <c r="E631" s="7" t="s">
        <v>16</v>
      </c>
      <c r="F631" s="7" t="s">
        <v>14</v>
      </c>
      <c r="G631" s="7" t="s">
        <v>2314</v>
      </c>
      <c r="H631" s="7" t="s">
        <v>2317</v>
      </c>
      <c r="I631" s="9">
        <v>299</v>
      </c>
    </row>
    <row r="632" spans="1:9" x14ac:dyDescent="0.3">
      <c r="A632" s="7" t="s">
        <v>2766</v>
      </c>
      <c r="B632" s="8">
        <v>46098</v>
      </c>
      <c r="C632" s="7" t="s">
        <v>1534</v>
      </c>
      <c r="D632" s="7" t="s">
        <v>2061</v>
      </c>
      <c r="E632" s="7" t="s">
        <v>20</v>
      </c>
      <c r="F632" s="7" t="s">
        <v>14</v>
      </c>
      <c r="G632" s="7" t="s">
        <v>2311</v>
      </c>
      <c r="H632" s="7" t="s">
        <v>2317</v>
      </c>
      <c r="I632" s="9">
        <v>149</v>
      </c>
    </row>
    <row r="633" spans="1:9" x14ac:dyDescent="0.3">
      <c r="A633" s="7" t="s">
        <v>2767</v>
      </c>
      <c r="B633" s="8">
        <v>45944</v>
      </c>
      <c r="C633" s="7" t="s">
        <v>1022</v>
      </c>
      <c r="D633" s="7" t="s">
        <v>2162</v>
      </c>
      <c r="E633" s="7" t="s">
        <v>35</v>
      </c>
      <c r="F633" s="7" t="s">
        <v>14</v>
      </c>
      <c r="G633" s="7" t="s">
        <v>2314</v>
      </c>
      <c r="H633" s="7" t="s">
        <v>2317</v>
      </c>
      <c r="I633" s="9">
        <v>79</v>
      </c>
    </row>
    <row r="634" spans="1:9" x14ac:dyDescent="0.3">
      <c r="A634" s="7" t="s">
        <v>2768</v>
      </c>
      <c r="B634" s="8">
        <v>46270</v>
      </c>
      <c r="C634" s="7" t="s">
        <v>1033</v>
      </c>
      <c r="D634" s="7" t="s">
        <v>2073</v>
      </c>
      <c r="E634" s="7" t="s">
        <v>20</v>
      </c>
      <c r="F634" s="7" t="s">
        <v>14</v>
      </c>
      <c r="G634" s="7" t="s">
        <v>2313</v>
      </c>
      <c r="H634" s="7" t="s">
        <v>2312</v>
      </c>
      <c r="I634" s="9">
        <v>79</v>
      </c>
    </row>
    <row r="635" spans="1:9" x14ac:dyDescent="0.3">
      <c r="A635" s="7" t="s">
        <v>2769</v>
      </c>
      <c r="B635" s="8">
        <v>45971</v>
      </c>
      <c r="C635" s="7" t="s">
        <v>1522</v>
      </c>
      <c r="D635" s="7" t="s">
        <v>2111</v>
      </c>
      <c r="E635" s="7" t="s">
        <v>20</v>
      </c>
      <c r="F635" s="7" t="s">
        <v>25</v>
      </c>
      <c r="G635" s="7" t="s">
        <v>2311</v>
      </c>
      <c r="H635" s="7" t="s">
        <v>2317</v>
      </c>
      <c r="I635" s="9">
        <v>0</v>
      </c>
    </row>
    <row r="636" spans="1:9" x14ac:dyDescent="0.3">
      <c r="A636" s="7" t="s">
        <v>2770</v>
      </c>
      <c r="B636" s="8">
        <v>46246</v>
      </c>
      <c r="C636" s="7" t="s">
        <v>1125</v>
      </c>
      <c r="D636" s="7" t="s">
        <v>2089</v>
      </c>
      <c r="E636" s="7" t="s">
        <v>35</v>
      </c>
      <c r="F636" s="7" t="s">
        <v>46</v>
      </c>
      <c r="G636" s="7" t="s">
        <v>2311</v>
      </c>
      <c r="H636" s="7" t="s">
        <v>2315</v>
      </c>
      <c r="I636" s="9">
        <v>299</v>
      </c>
    </row>
    <row r="637" spans="1:9" x14ac:dyDescent="0.3">
      <c r="A637" s="7" t="s">
        <v>2771</v>
      </c>
      <c r="B637" s="8">
        <v>45898</v>
      </c>
      <c r="C637" s="7" t="s">
        <v>1520</v>
      </c>
      <c r="D637" s="7" t="s">
        <v>2154</v>
      </c>
      <c r="E637" s="7" t="s">
        <v>31</v>
      </c>
      <c r="F637" s="7" t="s">
        <v>14</v>
      </c>
      <c r="G637" s="7" t="s">
        <v>2311</v>
      </c>
      <c r="H637" s="7" t="s">
        <v>2315</v>
      </c>
      <c r="I637" s="9">
        <v>149</v>
      </c>
    </row>
    <row r="638" spans="1:9" x14ac:dyDescent="0.3">
      <c r="A638" s="7" t="s">
        <v>2772</v>
      </c>
      <c r="B638" s="8">
        <v>45849</v>
      </c>
      <c r="C638" s="7" t="s">
        <v>1294</v>
      </c>
      <c r="D638" s="7" t="s">
        <v>2104</v>
      </c>
      <c r="E638" s="7" t="s">
        <v>12</v>
      </c>
      <c r="F638" s="7" t="s">
        <v>14</v>
      </c>
      <c r="G638" s="7" t="s">
        <v>2313</v>
      </c>
      <c r="H638" s="7" t="s">
        <v>2315</v>
      </c>
      <c r="I638" s="9">
        <v>0</v>
      </c>
    </row>
    <row r="639" spans="1:9" x14ac:dyDescent="0.3">
      <c r="A639" s="7" t="s">
        <v>2773</v>
      </c>
      <c r="B639" s="8">
        <v>46035</v>
      </c>
      <c r="C639" s="7" t="s">
        <v>1546</v>
      </c>
      <c r="D639" s="7" t="s">
        <v>2154</v>
      </c>
      <c r="E639" s="7" t="s">
        <v>16</v>
      </c>
      <c r="F639" s="7" t="s">
        <v>14</v>
      </c>
      <c r="G639" s="7" t="s">
        <v>2316</v>
      </c>
      <c r="H639" s="7" t="s">
        <v>2312</v>
      </c>
      <c r="I639" s="9">
        <v>0</v>
      </c>
    </row>
    <row r="640" spans="1:9" x14ac:dyDescent="0.3">
      <c r="A640" s="7" t="s">
        <v>2774</v>
      </c>
      <c r="B640" s="8">
        <v>45662</v>
      </c>
      <c r="C640" s="7" t="s">
        <v>1150</v>
      </c>
      <c r="D640" s="7" t="s">
        <v>2089</v>
      </c>
      <c r="E640" s="7" t="s">
        <v>35</v>
      </c>
      <c r="F640" s="7" t="s">
        <v>14</v>
      </c>
      <c r="G640" s="7" t="s">
        <v>2314</v>
      </c>
      <c r="H640" s="7" t="s">
        <v>2317</v>
      </c>
      <c r="I640" s="9">
        <v>0</v>
      </c>
    </row>
    <row r="641" spans="1:9" x14ac:dyDescent="0.3">
      <c r="A641" s="7" t="s">
        <v>2775</v>
      </c>
      <c r="B641" s="8">
        <v>45676</v>
      </c>
      <c r="C641" s="7" t="s">
        <v>1244</v>
      </c>
      <c r="D641" s="7" t="s">
        <v>2147</v>
      </c>
      <c r="E641" s="7" t="s">
        <v>20</v>
      </c>
      <c r="F641" s="7" t="s">
        <v>14</v>
      </c>
      <c r="G641" s="7" t="s">
        <v>2313</v>
      </c>
      <c r="H641" s="7" t="s">
        <v>2312</v>
      </c>
      <c r="I641" s="9">
        <v>149</v>
      </c>
    </row>
    <row r="642" spans="1:9" x14ac:dyDescent="0.3">
      <c r="A642" s="7" t="s">
        <v>2776</v>
      </c>
      <c r="B642" s="8">
        <v>46292</v>
      </c>
      <c r="C642" s="7" t="s">
        <v>1349</v>
      </c>
      <c r="D642" s="7" t="s">
        <v>2111</v>
      </c>
      <c r="E642" s="7" t="s">
        <v>16</v>
      </c>
      <c r="F642" s="7" t="s">
        <v>14</v>
      </c>
      <c r="G642" s="7" t="s">
        <v>2311</v>
      </c>
      <c r="H642" s="7" t="s">
        <v>2317</v>
      </c>
      <c r="I642" s="9">
        <v>149</v>
      </c>
    </row>
    <row r="643" spans="1:9" x14ac:dyDescent="0.3">
      <c r="A643" s="7" t="s">
        <v>2777</v>
      </c>
      <c r="B643" s="8">
        <v>46131</v>
      </c>
      <c r="C643" s="7" t="s">
        <v>1216</v>
      </c>
      <c r="D643" s="7" t="s">
        <v>2111</v>
      </c>
      <c r="E643" s="7" t="s">
        <v>16</v>
      </c>
      <c r="F643" s="7" t="s">
        <v>14</v>
      </c>
      <c r="G643" s="7" t="s">
        <v>2314</v>
      </c>
      <c r="H643" s="7" t="s">
        <v>2317</v>
      </c>
      <c r="I643" s="9">
        <v>79</v>
      </c>
    </row>
    <row r="644" spans="1:9" x14ac:dyDescent="0.3">
      <c r="A644" s="7" t="s">
        <v>2778</v>
      </c>
      <c r="B644" s="8">
        <v>45744</v>
      </c>
      <c r="C644" s="7" t="s">
        <v>1360</v>
      </c>
      <c r="D644" s="7" t="s">
        <v>2165</v>
      </c>
      <c r="E644" s="7" t="s">
        <v>12</v>
      </c>
      <c r="F644" s="7" t="s">
        <v>14</v>
      </c>
      <c r="G644" s="7" t="s">
        <v>2313</v>
      </c>
      <c r="H644" s="7" t="s">
        <v>2317</v>
      </c>
      <c r="I644" s="9">
        <v>0</v>
      </c>
    </row>
    <row r="645" spans="1:9" x14ac:dyDescent="0.3">
      <c r="A645" s="7" t="s">
        <v>2779</v>
      </c>
      <c r="B645" s="8">
        <v>46056</v>
      </c>
      <c r="C645" s="7" t="s">
        <v>812</v>
      </c>
      <c r="D645" s="7" t="s">
        <v>2104</v>
      </c>
      <c r="E645" s="7" t="s">
        <v>20</v>
      </c>
      <c r="F645" s="7" t="s">
        <v>14</v>
      </c>
      <c r="G645" s="7" t="s">
        <v>2311</v>
      </c>
      <c r="H645" s="7" t="s">
        <v>2317</v>
      </c>
      <c r="I645" s="9">
        <v>0</v>
      </c>
    </row>
    <row r="646" spans="1:9" x14ac:dyDescent="0.3">
      <c r="A646" s="7" t="s">
        <v>2780</v>
      </c>
      <c r="B646" s="8">
        <v>46191</v>
      </c>
      <c r="C646" s="7" t="s">
        <v>1218</v>
      </c>
      <c r="D646" s="7" t="s">
        <v>2061</v>
      </c>
      <c r="E646" s="7" t="s">
        <v>16</v>
      </c>
      <c r="F646" s="7" t="s">
        <v>40</v>
      </c>
      <c r="G646" s="7" t="s">
        <v>2316</v>
      </c>
      <c r="H646" s="7" t="s">
        <v>2315</v>
      </c>
      <c r="I646" s="9">
        <v>299</v>
      </c>
    </row>
    <row r="647" spans="1:9" x14ac:dyDescent="0.3">
      <c r="A647" s="7" t="s">
        <v>2781</v>
      </c>
      <c r="B647" s="8">
        <v>45853</v>
      </c>
      <c r="C647" s="7" t="s">
        <v>988</v>
      </c>
      <c r="D647" s="7" t="s">
        <v>2078</v>
      </c>
      <c r="E647" s="7" t="s">
        <v>20</v>
      </c>
      <c r="F647" s="7" t="s">
        <v>46</v>
      </c>
      <c r="G647" s="7" t="s">
        <v>2313</v>
      </c>
      <c r="H647" s="7" t="s">
        <v>2317</v>
      </c>
      <c r="I647" s="9">
        <v>299</v>
      </c>
    </row>
    <row r="648" spans="1:9" x14ac:dyDescent="0.3">
      <c r="A648" s="7" t="s">
        <v>2782</v>
      </c>
      <c r="B648" s="8">
        <v>45841</v>
      </c>
      <c r="C648" s="7" t="s">
        <v>1235</v>
      </c>
      <c r="D648" s="7" t="s">
        <v>2093</v>
      </c>
      <c r="E648" s="7" t="s">
        <v>20</v>
      </c>
      <c r="F648" s="7" t="s">
        <v>14</v>
      </c>
      <c r="G648" s="7" t="s">
        <v>2314</v>
      </c>
      <c r="H648" s="7" t="s">
        <v>2315</v>
      </c>
      <c r="I648" s="9">
        <v>149</v>
      </c>
    </row>
    <row r="649" spans="1:9" x14ac:dyDescent="0.3">
      <c r="A649" s="7" t="s">
        <v>2783</v>
      </c>
      <c r="B649" s="8">
        <v>45678</v>
      </c>
      <c r="C649" s="7" t="s">
        <v>1281</v>
      </c>
      <c r="D649" s="7" t="s">
        <v>2061</v>
      </c>
      <c r="E649" s="7" t="s">
        <v>12</v>
      </c>
      <c r="F649" s="7" t="s">
        <v>14</v>
      </c>
      <c r="G649" s="7" t="s">
        <v>2314</v>
      </c>
      <c r="H649" s="7" t="s">
        <v>2317</v>
      </c>
      <c r="I649" s="9">
        <v>79</v>
      </c>
    </row>
    <row r="650" spans="1:9" x14ac:dyDescent="0.3">
      <c r="A650" s="7" t="s">
        <v>2784</v>
      </c>
      <c r="B650" s="8">
        <v>45932</v>
      </c>
      <c r="C650" s="7" t="s">
        <v>1593</v>
      </c>
      <c r="D650" s="7" t="s">
        <v>2111</v>
      </c>
      <c r="E650" s="7" t="s">
        <v>12</v>
      </c>
      <c r="F650" s="7" t="s">
        <v>46</v>
      </c>
      <c r="G650" s="7" t="s">
        <v>2314</v>
      </c>
      <c r="H650" s="7" t="s">
        <v>2312</v>
      </c>
      <c r="I650" s="9">
        <v>299</v>
      </c>
    </row>
    <row r="651" spans="1:9" x14ac:dyDescent="0.3">
      <c r="A651" s="7" t="s">
        <v>2785</v>
      </c>
      <c r="B651" s="8">
        <v>46186</v>
      </c>
      <c r="C651" s="7" t="s">
        <v>894</v>
      </c>
      <c r="D651" s="7" t="s">
        <v>2140</v>
      </c>
      <c r="E651" s="7" t="s">
        <v>35</v>
      </c>
      <c r="F651" s="7" t="s">
        <v>14</v>
      </c>
      <c r="G651" s="7" t="s">
        <v>2311</v>
      </c>
      <c r="H651" s="7" t="s">
        <v>2317</v>
      </c>
      <c r="I651" s="9">
        <v>79</v>
      </c>
    </row>
    <row r="652" spans="1:9" x14ac:dyDescent="0.3">
      <c r="A652" s="7" t="s">
        <v>2786</v>
      </c>
      <c r="B652" s="8">
        <v>46257</v>
      </c>
      <c r="C652" s="7" t="s">
        <v>858</v>
      </c>
      <c r="D652" s="7" t="s">
        <v>2154</v>
      </c>
      <c r="E652" s="7" t="s">
        <v>31</v>
      </c>
      <c r="F652" s="7" t="s">
        <v>14</v>
      </c>
      <c r="G652" s="7" t="s">
        <v>2313</v>
      </c>
      <c r="H652" s="7" t="s">
        <v>2315</v>
      </c>
      <c r="I652" s="9">
        <v>299</v>
      </c>
    </row>
    <row r="653" spans="1:9" x14ac:dyDescent="0.3">
      <c r="A653" s="7" t="s">
        <v>2787</v>
      </c>
      <c r="B653" s="8">
        <v>45794</v>
      </c>
      <c r="C653" s="7" t="s">
        <v>1055</v>
      </c>
      <c r="D653" s="7" t="s">
        <v>2070</v>
      </c>
      <c r="E653" s="7" t="s">
        <v>12</v>
      </c>
      <c r="F653" s="7" t="s">
        <v>25</v>
      </c>
      <c r="G653" s="7" t="s">
        <v>2311</v>
      </c>
      <c r="H653" s="7" t="s">
        <v>2317</v>
      </c>
      <c r="I653" s="9">
        <v>149</v>
      </c>
    </row>
    <row r="654" spans="1:9" x14ac:dyDescent="0.3">
      <c r="A654" s="7" t="s">
        <v>2788</v>
      </c>
      <c r="B654" s="8">
        <v>46068</v>
      </c>
      <c r="C654" s="7" t="s">
        <v>988</v>
      </c>
      <c r="D654" s="7" t="s">
        <v>2073</v>
      </c>
      <c r="E654" s="7" t="s">
        <v>20</v>
      </c>
      <c r="F654" s="7" t="s">
        <v>14</v>
      </c>
      <c r="G654" s="7" t="s">
        <v>2313</v>
      </c>
      <c r="H654" s="7" t="s">
        <v>2312</v>
      </c>
      <c r="I654" s="9">
        <v>79</v>
      </c>
    </row>
    <row r="655" spans="1:9" x14ac:dyDescent="0.3">
      <c r="A655" s="7" t="s">
        <v>2789</v>
      </c>
      <c r="B655" s="8">
        <v>45868</v>
      </c>
      <c r="C655" s="7" t="s">
        <v>954</v>
      </c>
      <c r="D655" s="7" t="s">
        <v>2067</v>
      </c>
      <c r="E655" s="7" t="s">
        <v>35</v>
      </c>
      <c r="F655" s="7" t="s">
        <v>14</v>
      </c>
      <c r="G655" s="7" t="s">
        <v>2314</v>
      </c>
      <c r="H655" s="7" t="s">
        <v>2317</v>
      </c>
      <c r="I655" s="9">
        <v>79</v>
      </c>
    </row>
    <row r="656" spans="1:9" x14ac:dyDescent="0.3">
      <c r="A656" s="7" t="s">
        <v>2790</v>
      </c>
      <c r="B656" s="8">
        <v>45838</v>
      </c>
      <c r="C656" s="7" t="s">
        <v>1609</v>
      </c>
      <c r="D656" s="7" t="s">
        <v>2093</v>
      </c>
      <c r="E656" s="7" t="s">
        <v>20</v>
      </c>
      <c r="F656" s="7" t="s">
        <v>14</v>
      </c>
      <c r="G656" s="7" t="s">
        <v>2313</v>
      </c>
      <c r="H656" s="7" t="s">
        <v>2312</v>
      </c>
      <c r="I656" s="9">
        <v>0</v>
      </c>
    </row>
    <row r="657" spans="1:9" x14ac:dyDescent="0.3">
      <c r="A657" s="7" t="s">
        <v>2791</v>
      </c>
      <c r="B657" s="8">
        <v>45768</v>
      </c>
      <c r="C657" s="7" t="s">
        <v>1553</v>
      </c>
      <c r="D657" s="7" t="s">
        <v>2104</v>
      </c>
      <c r="E657" s="7" t="s">
        <v>20</v>
      </c>
      <c r="F657" s="7" t="s">
        <v>14</v>
      </c>
      <c r="G657" s="7" t="s">
        <v>2316</v>
      </c>
      <c r="H657" s="7" t="s">
        <v>2312</v>
      </c>
      <c r="I657" s="9">
        <v>149</v>
      </c>
    </row>
    <row r="658" spans="1:9" x14ac:dyDescent="0.3">
      <c r="A658" s="7" t="s">
        <v>2792</v>
      </c>
      <c r="B658" s="8">
        <v>46206</v>
      </c>
      <c r="C658" s="7" t="s">
        <v>889</v>
      </c>
      <c r="D658" s="7" t="s">
        <v>2166</v>
      </c>
      <c r="E658" s="7" t="s">
        <v>35</v>
      </c>
      <c r="F658" s="7" t="s">
        <v>25</v>
      </c>
      <c r="G658" s="7" t="s">
        <v>2311</v>
      </c>
      <c r="H658" s="7" t="s">
        <v>2317</v>
      </c>
      <c r="I658" s="9">
        <v>149</v>
      </c>
    </row>
    <row r="659" spans="1:9" x14ac:dyDescent="0.3">
      <c r="A659" s="7" t="s">
        <v>2793</v>
      </c>
      <c r="B659" s="8">
        <v>45921</v>
      </c>
      <c r="C659" s="7" t="s">
        <v>977</v>
      </c>
      <c r="D659" s="7" t="s">
        <v>2085</v>
      </c>
      <c r="E659" s="7" t="s">
        <v>20</v>
      </c>
      <c r="F659" s="7" t="s">
        <v>14</v>
      </c>
      <c r="G659" s="7" t="s">
        <v>2313</v>
      </c>
      <c r="H659" s="7" t="s">
        <v>2312</v>
      </c>
      <c r="I659" s="9">
        <v>299</v>
      </c>
    </row>
    <row r="660" spans="1:9" x14ac:dyDescent="0.3">
      <c r="A660" s="7" t="s">
        <v>2794</v>
      </c>
      <c r="B660" s="8">
        <v>45961</v>
      </c>
      <c r="C660" s="7" t="s">
        <v>1298</v>
      </c>
      <c r="D660" s="7" t="s">
        <v>2078</v>
      </c>
      <c r="E660" s="7" t="s">
        <v>16</v>
      </c>
      <c r="F660" s="7" t="s">
        <v>14</v>
      </c>
      <c r="G660" s="7" t="s">
        <v>2313</v>
      </c>
      <c r="H660" s="7" t="s">
        <v>2315</v>
      </c>
      <c r="I660" s="9">
        <v>79</v>
      </c>
    </row>
    <row r="661" spans="1:9" x14ac:dyDescent="0.3">
      <c r="A661" s="7" t="s">
        <v>2795</v>
      </c>
      <c r="B661" s="8">
        <v>45831</v>
      </c>
      <c r="C661" s="7" t="s">
        <v>1317</v>
      </c>
      <c r="D661" s="7" t="s">
        <v>2150</v>
      </c>
      <c r="E661" s="7" t="s">
        <v>16</v>
      </c>
      <c r="F661" s="7" t="s">
        <v>14</v>
      </c>
      <c r="G661" s="7" t="s">
        <v>2311</v>
      </c>
      <c r="H661" s="7" t="s">
        <v>2312</v>
      </c>
      <c r="I661" s="9">
        <v>0</v>
      </c>
    </row>
    <row r="662" spans="1:9" x14ac:dyDescent="0.3">
      <c r="A662" s="7" t="s">
        <v>2796</v>
      </c>
      <c r="B662" s="8">
        <v>45993</v>
      </c>
      <c r="C662" s="7" t="s">
        <v>1406</v>
      </c>
      <c r="D662" s="7" t="s">
        <v>2162</v>
      </c>
      <c r="E662" s="7" t="s">
        <v>16</v>
      </c>
      <c r="F662" s="7" t="s">
        <v>46</v>
      </c>
      <c r="G662" s="7" t="s">
        <v>2313</v>
      </c>
      <c r="H662" s="7" t="s">
        <v>2317</v>
      </c>
      <c r="I662" s="9">
        <v>299</v>
      </c>
    </row>
    <row r="663" spans="1:9" x14ac:dyDescent="0.3">
      <c r="A663" s="7" t="s">
        <v>2797</v>
      </c>
      <c r="B663" s="8">
        <v>46191</v>
      </c>
      <c r="C663" s="7" t="s">
        <v>1102</v>
      </c>
      <c r="D663" s="7" t="s">
        <v>2093</v>
      </c>
      <c r="E663" s="7" t="s">
        <v>12</v>
      </c>
      <c r="F663" s="7" t="s">
        <v>14</v>
      </c>
      <c r="G663" s="7" t="s">
        <v>2313</v>
      </c>
      <c r="H663" s="7" t="s">
        <v>2317</v>
      </c>
      <c r="I663" s="9">
        <v>0</v>
      </c>
    </row>
    <row r="664" spans="1:9" x14ac:dyDescent="0.3">
      <c r="A664" s="7" t="s">
        <v>2798</v>
      </c>
      <c r="B664" s="8">
        <v>45811</v>
      </c>
      <c r="C664" s="7" t="s">
        <v>1116</v>
      </c>
      <c r="D664" s="7" t="s">
        <v>2104</v>
      </c>
      <c r="E664" s="7" t="s">
        <v>12</v>
      </c>
      <c r="F664" s="7" t="s">
        <v>14</v>
      </c>
      <c r="G664" s="7" t="s">
        <v>2314</v>
      </c>
      <c r="H664" s="7" t="s">
        <v>2317</v>
      </c>
      <c r="I664" s="9">
        <v>79</v>
      </c>
    </row>
    <row r="665" spans="1:9" x14ac:dyDescent="0.3">
      <c r="A665" s="7" t="s">
        <v>2799</v>
      </c>
      <c r="B665" s="8">
        <v>45825</v>
      </c>
      <c r="C665" s="7" t="s">
        <v>1194</v>
      </c>
      <c r="D665" s="7" t="s">
        <v>2166</v>
      </c>
      <c r="E665" s="7" t="s">
        <v>31</v>
      </c>
      <c r="F665" s="7" t="s">
        <v>14</v>
      </c>
      <c r="G665" s="7" t="s">
        <v>2314</v>
      </c>
      <c r="H665" s="7" t="s">
        <v>2312</v>
      </c>
      <c r="I665" s="9">
        <v>79</v>
      </c>
    </row>
    <row r="666" spans="1:9" x14ac:dyDescent="0.3">
      <c r="A666" s="7" t="s">
        <v>2800</v>
      </c>
      <c r="B666" s="8">
        <v>46091</v>
      </c>
      <c r="C666" s="7" t="s">
        <v>846</v>
      </c>
      <c r="D666" s="7" t="s">
        <v>2162</v>
      </c>
      <c r="E666" s="7" t="s">
        <v>20</v>
      </c>
      <c r="F666" s="7" t="s">
        <v>25</v>
      </c>
      <c r="G666" s="7" t="s">
        <v>2311</v>
      </c>
      <c r="H666" s="7" t="s">
        <v>2317</v>
      </c>
      <c r="I666" s="9">
        <v>149</v>
      </c>
    </row>
    <row r="667" spans="1:9" x14ac:dyDescent="0.3">
      <c r="A667" s="7" t="s">
        <v>2801</v>
      </c>
      <c r="B667" s="8">
        <v>46153</v>
      </c>
      <c r="C667" s="7" t="s">
        <v>1214</v>
      </c>
      <c r="D667" s="7" t="s">
        <v>2154</v>
      </c>
      <c r="E667" s="7" t="s">
        <v>12</v>
      </c>
      <c r="F667" s="7" t="s">
        <v>14</v>
      </c>
      <c r="G667" s="7" t="s">
        <v>2313</v>
      </c>
      <c r="H667" s="7" t="s">
        <v>2315</v>
      </c>
      <c r="I667" s="9">
        <v>0</v>
      </c>
    </row>
    <row r="668" spans="1:9" x14ac:dyDescent="0.3">
      <c r="A668" s="7" t="s">
        <v>2802</v>
      </c>
      <c r="B668" s="8">
        <v>45944</v>
      </c>
      <c r="C668" s="7" t="s">
        <v>1568</v>
      </c>
      <c r="D668" s="7" t="s">
        <v>2093</v>
      </c>
      <c r="E668" s="7" t="s">
        <v>20</v>
      </c>
      <c r="F668" s="7" t="s">
        <v>14</v>
      </c>
      <c r="G668" s="7" t="s">
        <v>2314</v>
      </c>
      <c r="H668" s="7" t="s">
        <v>2315</v>
      </c>
      <c r="I668" s="9">
        <v>0</v>
      </c>
    </row>
    <row r="669" spans="1:9" x14ac:dyDescent="0.3">
      <c r="A669" s="7" t="s">
        <v>2803</v>
      </c>
      <c r="B669" s="8">
        <v>45697</v>
      </c>
      <c r="C669" s="7" t="s">
        <v>1578</v>
      </c>
      <c r="D669" s="7" t="s">
        <v>2150</v>
      </c>
      <c r="E669" s="7" t="s">
        <v>35</v>
      </c>
      <c r="F669" s="7" t="s">
        <v>14</v>
      </c>
      <c r="G669" s="7" t="s">
        <v>2314</v>
      </c>
      <c r="H669" s="7" t="s">
        <v>2312</v>
      </c>
      <c r="I669" s="9">
        <v>149</v>
      </c>
    </row>
    <row r="670" spans="1:9" x14ac:dyDescent="0.3">
      <c r="A670" s="7" t="s">
        <v>2804</v>
      </c>
      <c r="B670" s="8">
        <v>46241</v>
      </c>
      <c r="C670" s="7" t="s">
        <v>1296</v>
      </c>
      <c r="D670" s="7" t="s">
        <v>2111</v>
      </c>
      <c r="E670" s="7" t="s">
        <v>12</v>
      </c>
      <c r="F670" s="7" t="s">
        <v>14</v>
      </c>
      <c r="G670" s="7" t="s">
        <v>2313</v>
      </c>
      <c r="H670" s="7" t="s">
        <v>2312</v>
      </c>
      <c r="I670" s="9">
        <v>149</v>
      </c>
    </row>
    <row r="671" spans="1:9" x14ac:dyDescent="0.3">
      <c r="A671" s="7" t="s">
        <v>2805</v>
      </c>
      <c r="B671" s="8">
        <v>46120</v>
      </c>
      <c r="C671" s="7" t="s">
        <v>1594</v>
      </c>
      <c r="D671" s="7" t="s">
        <v>2154</v>
      </c>
      <c r="E671" s="7" t="s">
        <v>35</v>
      </c>
      <c r="F671" s="7" t="s">
        <v>14</v>
      </c>
      <c r="G671" s="7" t="s">
        <v>2316</v>
      </c>
      <c r="H671" s="7" t="s">
        <v>2317</v>
      </c>
      <c r="I671" s="9">
        <v>79</v>
      </c>
    </row>
    <row r="672" spans="1:9" x14ac:dyDescent="0.3">
      <c r="A672" s="7" t="s">
        <v>2806</v>
      </c>
      <c r="B672" s="8">
        <v>46197</v>
      </c>
      <c r="C672" s="7" t="s">
        <v>1242</v>
      </c>
      <c r="D672" s="7" t="s">
        <v>2093</v>
      </c>
      <c r="E672" s="7" t="s">
        <v>35</v>
      </c>
      <c r="F672" s="7" t="s">
        <v>25</v>
      </c>
      <c r="G672" s="7" t="s">
        <v>2316</v>
      </c>
      <c r="H672" s="7" t="s">
        <v>2315</v>
      </c>
      <c r="I672" s="9">
        <v>149</v>
      </c>
    </row>
    <row r="673" spans="1:9" x14ac:dyDescent="0.3">
      <c r="A673" s="7" t="s">
        <v>2807</v>
      </c>
      <c r="B673" s="8">
        <v>45873</v>
      </c>
      <c r="C673" s="7" t="s">
        <v>1057</v>
      </c>
      <c r="D673" s="7" t="s">
        <v>2154</v>
      </c>
      <c r="E673" s="7" t="s">
        <v>16</v>
      </c>
      <c r="F673" s="7" t="s">
        <v>14</v>
      </c>
      <c r="G673" s="7" t="s">
        <v>2316</v>
      </c>
      <c r="H673" s="7" t="s">
        <v>2312</v>
      </c>
      <c r="I673" s="9">
        <v>79</v>
      </c>
    </row>
    <row r="674" spans="1:9" x14ac:dyDescent="0.3">
      <c r="A674" s="7" t="s">
        <v>2808</v>
      </c>
      <c r="B674" s="8">
        <v>45732</v>
      </c>
      <c r="C674" s="7" t="s">
        <v>1125</v>
      </c>
      <c r="D674" s="7" t="s">
        <v>2172</v>
      </c>
      <c r="E674" s="7" t="s">
        <v>35</v>
      </c>
      <c r="F674" s="7" t="s">
        <v>14</v>
      </c>
      <c r="G674" s="7" t="s">
        <v>2316</v>
      </c>
      <c r="H674" s="7" t="s">
        <v>2315</v>
      </c>
      <c r="I674" s="9">
        <v>79</v>
      </c>
    </row>
    <row r="675" spans="1:9" x14ac:dyDescent="0.3">
      <c r="A675" s="7" t="s">
        <v>2809</v>
      </c>
      <c r="B675" s="8">
        <v>45835</v>
      </c>
      <c r="C675" s="7" t="s">
        <v>1279</v>
      </c>
      <c r="D675" s="7" t="s">
        <v>2101</v>
      </c>
      <c r="E675" s="7" t="s">
        <v>16</v>
      </c>
      <c r="F675" s="7" t="s">
        <v>14</v>
      </c>
      <c r="G675" s="7" t="s">
        <v>2316</v>
      </c>
      <c r="H675" s="7" t="s">
        <v>2312</v>
      </c>
      <c r="I675" s="9">
        <v>0</v>
      </c>
    </row>
    <row r="676" spans="1:9" x14ac:dyDescent="0.3">
      <c r="A676" s="7" t="s">
        <v>2810</v>
      </c>
      <c r="B676" s="8">
        <v>45996</v>
      </c>
      <c r="C676" s="7" t="s">
        <v>1281</v>
      </c>
      <c r="D676" s="7" t="s">
        <v>2085</v>
      </c>
      <c r="E676" s="7" t="s">
        <v>12</v>
      </c>
      <c r="F676" s="7" t="s">
        <v>14</v>
      </c>
      <c r="G676" s="7" t="s">
        <v>2313</v>
      </c>
      <c r="H676" s="7" t="s">
        <v>2315</v>
      </c>
      <c r="I676" s="9">
        <v>0</v>
      </c>
    </row>
    <row r="677" spans="1:9" x14ac:dyDescent="0.3">
      <c r="A677" s="7" t="s">
        <v>2811</v>
      </c>
      <c r="B677" s="8">
        <v>46094</v>
      </c>
      <c r="C677" s="7" t="s">
        <v>1218</v>
      </c>
      <c r="D677" s="7" t="s">
        <v>2093</v>
      </c>
      <c r="E677" s="7" t="s">
        <v>16</v>
      </c>
      <c r="F677" s="7" t="s">
        <v>40</v>
      </c>
      <c r="G677" s="7" t="s">
        <v>2316</v>
      </c>
      <c r="H677" s="7" t="s">
        <v>2312</v>
      </c>
      <c r="I677" s="9">
        <v>299</v>
      </c>
    </row>
    <row r="678" spans="1:9" x14ac:dyDescent="0.3">
      <c r="A678" s="7" t="s">
        <v>2812</v>
      </c>
      <c r="B678" s="8">
        <v>45799</v>
      </c>
      <c r="C678" s="7" t="s">
        <v>1542</v>
      </c>
      <c r="D678" s="7" t="s">
        <v>2166</v>
      </c>
      <c r="E678" s="7" t="s">
        <v>12</v>
      </c>
      <c r="F678" s="7" t="s">
        <v>25</v>
      </c>
      <c r="G678" s="7" t="s">
        <v>2313</v>
      </c>
      <c r="H678" s="7" t="s">
        <v>2317</v>
      </c>
      <c r="I678" s="9">
        <v>149</v>
      </c>
    </row>
    <row r="679" spans="1:9" x14ac:dyDescent="0.3">
      <c r="A679" s="7" t="s">
        <v>2813</v>
      </c>
      <c r="B679" s="8">
        <v>45851</v>
      </c>
      <c r="C679" s="7" t="s">
        <v>1225</v>
      </c>
      <c r="D679" s="7" t="s">
        <v>2154</v>
      </c>
      <c r="E679" s="7" t="s">
        <v>12</v>
      </c>
      <c r="F679" s="7" t="s">
        <v>46</v>
      </c>
      <c r="G679" s="7" t="s">
        <v>2313</v>
      </c>
      <c r="H679" s="7" t="s">
        <v>2317</v>
      </c>
      <c r="I679" s="9">
        <v>149</v>
      </c>
    </row>
    <row r="680" spans="1:9" x14ac:dyDescent="0.3">
      <c r="A680" s="7" t="s">
        <v>2814</v>
      </c>
      <c r="B680" s="8">
        <v>45927</v>
      </c>
      <c r="C680" s="7" t="s">
        <v>1474</v>
      </c>
      <c r="D680" s="7" t="s">
        <v>2165</v>
      </c>
      <c r="E680" s="7" t="s">
        <v>20</v>
      </c>
      <c r="F680" s="7" t="s">
        <v>14</v>
      </c>
      <c r="G680" s="7" t="s">
        <v>2313</v>
      </c>
      <c r="H680" s="7" t="s">
        <v>2317</v>
      </c>
      <c r="I680" s="9">
        <v>149</v>
      </c>
    </row>
    <row r="681" spans="1:9" x14ac:dyDescent="0.3">
      <c r="A681" s="7" t="s">
        <v>2815</v>
      </c>
      <c r="B681" s="8">
        <v>45708</v>
      </c>
      <c r="C681" s="7" t="s">
        <v>1394</v>
      </c>
      <c r="D681" s="7" t="s">
        <v>2067</v>
      </c>
      <c r="E681" s="7" t="s">
        <v>12</v>
      </c>
      <c r="F681" s="7" t="s">
        <v>14</v>
      </c>
      <c r="G681" s="7" t="s">
        <v>2311</v>
      </c>
      <c r="H681" s="7" t="s">
        <v>2312</v>
      </c>
      <c r="I681" s="9">
        <v>149</v>
      </c>
    </row>
    <row r="682" spans="1:9" x14ac:dyDescent="0.3">
      <c r="A682" s="7" t="s">
        <v>2816</v>
      </c>
      <c r="B682" s="8">
        <v>46159</v>
      </c>
      <c r="C682" s="7" t="s">
        <v>1546</v>
      </c>
      <c r="D682" s="7" t="s">
        <v>2150</v>
      </c>
      <c r="E682" s="7" t="s">
        <v>16</v>
      </c>
      <c r="F682" s="7" t="s">
        <v>14</v>
      </c>
      <c r="G682" s="7" t="s">
        <v>2316</v>
      </c>
      <c r="H682" s="7" t="s">
        <v>2312</v>
      </c>
      <c r="I682" s="9">
        <v>79</v>
      </c>
    </row>
    <row r="683" spans="1:9" x14ac:dyDescent="0.3">
      <c r="A683" s="7" t="s">
        <v>2817</v>
      </c>
      <c r="B683" s="8">
        <v>45802</v>
      </c>
      <c r="C683" s="7" t="s">
        <v>1572</v>
      </c>
      <c r="D683" s="7" t="s">
        <v>2081</v>
      </c>
      <c r="E683" s="7" t="s">
        <v>12</v>
      </c>
      <c r="F683" s="7" t="s">
        <v>14</v>
      </c>
      <c r="G683" s="7" t="s">
        <v>2316</v>
      </c>
      <c r="H683" s="7" t="s">
        <v>2315</v>
      </c>
      <c r="I683" s="9">
        <v>0</v>
      </c>
    </row>
    <row r="684" spans="1:9" x14ac:dyDescent="0.3">
      <c r="A684" s="7" t="s">
        <v>2818</v>
      </c>
      <c r="B684" s="8">
        <v>45939</v>
      </c>
      <c r="C684" s="7" t="s">
        <v>1094</v>
      </c>
      <c r="D684" s="7" t="s">
        <v>2081</v>
      </c>
      <c r="E684" s="7" t="s">
        <v>12</v>
      </c>
      <c r="F684" s="7" t="s">
        <v>14</v>
      </c>
      <c r="G684" s="7" t="s">
        <v>2311</v>
      </c>
      <c r="H684" s="7" t="s">
        <v>2312</v>
      </c>
      <c r="I684" s="9">
        <v>0</v>
      </c>
    </row>
    <row r="685" spans="1:9" x14ac:dyDescent="0.3">
      <c r="A685" s="7" t="s">
        <v>2819</v>
      </c>
      <c r="B685" s="8">
        <v>45999</v>
      </c>
      <c r="C685" s="7" t="s">
        <v>1439</v>
      </c>
      <c r="D685" s="7" t="s">
        <v>2165</v>
      </c>
      <c r="E685" s="7" t="s">
        <v>16</v>
      </c>
      <c r="F685" s="7" t="s">
        <v>14</v>
      </c>
      <c r="G685" s="7" t="s">
        <v>2311</v>
      </c>
      <c r="H685" s="7" t="s">
        <v>2317</v>
      </c>
      <c r="I685" s="9">
        <v>79</v>
      </c>
    </row>
    <row r="686" spans="1:9" x14ac:dyDescent="0.3">
      <c r="A686" s="7" t="s">
        <v>2820</v>
      </c>
      <c r="B686" s="8">
        <v>46044</v>
      </c>
      <c r="C686" s="7" t="s">
        <v>1409</v>
      </c>
      <c r="D686" s="7" t="s">
        <v>2150</v>
      </c>
      <c r="E686" s="7" t="s">
        <v>35</v>
      </c>
      <c r="F686" s="7" t="s">
        <v>14</v>
      </c>
      <c r="G686" s="7" t="s">
        <v>2314</v>
      </c>
      <c r="H686" s="7" t="s">
        <v>2317</v>
      </c>
      <c r="I686" s="9">
        <v>79</v>
      </c>
    </row>
    <row r="687" spans="1:9" x14ac:dyDescent="0.3">
      <c r="A687" s="7" t="s">
        <v>2821</v>
      </c>
      <c r="B687" s="8">
        <v>45781</v>
      </c>
      <c r="C687" s="7" t="s">
        <v>1470</v>
      </c>
      <c r="D687" s="7" t="s">
        <v>2104</v>
      </c>
      <c r="E687" s="7" t="s">
        <v>20</v>
      </c>
      <c r="F687" s="7" t="s">
        <v>14</v>
      </c>
      <c r="G687" s="7" t="s">
        <v>2314</v>
      </c>
      <c r="H687" s="7" t="s">
        <v>2312</v>
      </c>
      <c r="I687" s="9">
        <v>149</v>
      </c>
    </row>
    <row r="688" spans="1:9" x14ac:dyDescent="0.3">
      <c r="A688" s="7" t="s">
        <v>2822</v>
      </c>
      <c r="B688" s="8">
        <v>46286</v>
      </c>
      <c r="C688" s="7" t="s">
        <v>1317</v>
      </c>
      <c r="D688" s="7" t="s">
        <v>2061</v>
      </c>
      <c r="E688" s="7" t="s">
        <v>16</v>
      </c>
      <c r="F688" s="7" t="s">
        <v>14</v>
      </c>
      <c r="G688" s="7" t="s">
        <v>2313</v>
      </c>
      <c r="H688" s="7" t="s">
        <v>2315</v>
      </c>
      <c r="I688" s="9">
        <v>299</v>
      </c>
    </row>
    <row r="689" spans="1:9" x14ac:dyDescent="0.3">
      <c r="A689" s="7" t="s">
        <v>2823</v>
      </c>
      <c r="B689" s="8">
        <v>46008</v>
      </c>
      <c r="C689" s="7" t="s">
        <v>835</v>
      </c>
      <c r="D689" s="7" t="s">
        <v>2177</v>
      </c>
      <c r="E689" s="7" t="s">
        <v>12</v>
      </c>
      <c r="F689" s="7" t="s">
        <v>14</v>
      </c>
      <c r="G689" s="7" t="s">
        <v>2311</v>
      </c>
      <c r="H689" s="7" t="s">
        <v>2315</v>
      </c>
      <c r="I689" s="9">
        <v>299</v>
      </c>
    </row>
    <row r="690" spans="1:9" x14ac:dyDescent="0.3">
      <c r="A690" s="7" t="s">
        <v>2824</v>
      </c>
      <c r="B690" s="8">
        <v>46091</v>
      </c>
      <c r="C690" s="7" t="s">
        <v>1084</v>
      </c>
      <c r="D690" s="7" t="s">
        <v>2095</v>
      </c>
      <c r="E690" s="7" t="s">
        <v>16</v>
      </c>
      <c r="F690" s="7" t="s">
        <v>46</v>
      </c>
      <c r="G690" s="7" t="s">
        <v>2316</v>
      </c>
      <c r="H690" s="7" t="s">
        <v>2317</v>
      </c>
      <c r="I690" s="9">
        <v>79</v>
      </c>
    </row>
    <row r="691" spans="1:9" x14ac:dyDescent="0.3">
      <c r="A691" s="7" t="s">
        <v>2825</v>
      </c>
      <c r="B691" s="8">
        <v>45941</v>
      </c>
      <c r="C691" s="7" t="s">
        <v>1556</v>
      </c>
      <c r="D691" s="7" t="s">
        <v>2089</v>
      </c>
      <c r="E691" s="7" t="s">
        <v>31</v>
      </c>
      <c r="F691" s="7" t="s">
        <v>14</v>
      </c>
      <c r="G691" s="7" t="s">
        <v>2316</v>
      </c>
      <c r="H691" s="7" t="s">
        <v>2312</v>
      </c>
      <c r="I691" s="9">
        <v>299</v>
      </c>
    </row>
    <row r="692" spans="1:9" x14ac:dyDescent="0.3">
      <c r="A692" s="7" t="s">
        <v>2826</v>
      </c>
      <c r="B692" s="8">
        <v>45883</v>
      </c>
      <c r="C692" s="7" t="s">
        <v>1493</v>
      </c>
      <c r="D692" s="7" t="s">
        <v>2140</v>
      </c>
      <c r="E692" s="7" t="s">
        <v>20</v>
      </c>
      <c r="F692" s="7" t="s">
        <v>14</v>
      </c>
      <c r="G692" s="7" t="s">
        <v>2316</v>
      </c>
      <c r="H692" s="7" t="s">
        <v>2317</v>
      </c>
      <c r="I692" s="9">
        <v>0</v>
      </c>
    </row>
    <row r="693" spans="1:9" x14ac:dyDescent="0.3">
      <c r="A693" s="7" t="s">
        <v>2827</v>
      </c>
      <c r="B693" s="8">
        <v>45726</v>
      </c>
      <c r="C693" s="7" t="s">
        <v>1566</v>
      </c>
      <c r="D693" s="7" t="s">
        <v>2081</v>
      </c>
      <c r="E693" s="7" t="s">
        <v>31</v>
      </c>
      <c r="F693" s="7" t="s">
        <v>14</v>
      </c>
      <c r="G693" s="7" t="s">
        <v>2313</v>
      </c>
      <c r="H693" s="7" t="s">
        <v>2312</v>
      </c>
      <c r="I693" s="9">
        <v>0</v>
      </c>
    </row>
    <row r="694" spans="1:9" x14ac:dyDescent="0.3">
      <c r="A694" s="7" t="s">
        <v>2828</v>
      </c>
      <c r="B694" s="8">
        <v>45871</v>
      </c>
      <c r="C694" s="7" t="s">
        <v>1216</v>
      </c>
      <c r="D694" s="7" t="s">
        <v>2177</v>
      </c>
      <c r="E694" s="7" t="s">
        <v>16</v>
      </c>
      <c r="F694" s="7" t="s">
        <v>14</v>
      </c>
      <c r="G694" s="7" t="s">
        <v>2316</v>
      </c>
      <c r="H694" s="7" t="s">
        <v>2315</v>
      </c>
      <c r="I694" s="9">
        <v>0</v>
      </c>
    </row>
    <row r="695" spans="1:9" x14ac:dyDescent="0.3">
      <c r="A695" s="7" t="s">
        <v>2829</v>
      </c>
      <c r="B695" s="8">
        <v>46055</v>
      </c>
      <c r="C695" s="7" t="s">
        <v>1404</v>
      </c>
      <c r="D695" s="7" t="s">
        <v>2070</v>
      </c>
      <c r="E695" s="7" t="s">
        <v>31</v>
      </c>
      <c r="F695" s="7" t="s">
        <v>14</v>
      </c>
      <c r="G695" s="7" t="s">
        <v>2313</v>
      </c>
      <c r="H695" s="7" t="s">
        <v>2317</v>
      </c>
      <c r="I695" s="9">
        <v>0</v>
      </c>
    </row>
    <row r="696" spans="1:9" x14ac:dyDescent="0.3">
      <c r="A696" s="7" t="s">
        <v>2830</v>
      </c>
      <c r="B696" s="8">
        <v>46295</v>
      </c>
      <c r="C696" s="7" t="s">
        <v>1137</v>
      </c>
      <c r="D696" s="7" t="s">
        <v>2081</v>
      </c>
      <c r="E696" s="7" t="s">
        <v>20</v>
      </c>
      <c r="F696" s="7" t="s">
        <v>14</v>
      </c>
      <c r="G696" s="7" t="s">
        <v>2316</v>
      </c>
      <c r="H696" s="7" t="s">
        <v>2317</v>
      </c>
      <c r="I696" s="9">
        <v>0</v>
      </c>
    </row>
    <row r="697" spans="1:9" x14ac:dyDescent="0.3">
      <c r="A697" s="7" t="s">
        <v>2831</v>
      </c>
      <c r="B697" s="8">
        <v>46047</v>
      </c>
      <c r="C697" s="7" t="s">
        <v>793</v>
      </c>
      <c r="D697" s="7" t="s">
        <v>2073</v>
      </c>
      <c r="E697" s="7" t="s">
        <v>35</v>
      </c>
      <c r="F697" s="7" t="s">
        <v>14</v>
      </c>
      <c r="G697" s="7" t="s">
        <v>2314</v>
      </c>
      <c r="H697" s="7" t="s">
        <v>2317</v>
      </c>
      <c r="I697" s="9">
        <v>79</v>
      </c>
    </row>
    <row r="698" spans="1:9" x14ac:dyDescent="0.3">
      <c r="A698" s="7" t="s">
        <v>2832</v>
      </c>
      <c r="B698" s="8">
        <v>46169</v>
      </c>
      <c r="C698" s="7" t="s">
        <v>1069</v>
      </c>
      <c r="D698" s="7" t="s">
        <v>2114</v>
      </c>
      <c r="E698" s="7" t="s">
        <v>16</v>
      </c>
      <c r="F698" s="7" t="s">
        <v>14</v>
      </c>
      <c r="G698" s="7" t="s">
        <v>2314</v>
      </c>
      <c r="H698" s="7" t="s">
        <v>2317</v>
      </c>
      <c r="I698" s="9">
        <v>79</v>
      </c>
    </row>
    <row r="699" spans="1:9" x14ac:dyDescent="0.3">
      <c r="A699" s="7" t="s">
        <v>2833</v>
      </c>
      <c r="B699" s="8">
        <v>45941</v>
      </c>
      <c r="C699" s="7" t="s">
        <v>1126</v>
      </c>
      <c r="D699" s="7" t="s">
        <v>2166</v>
      </c>
      <c r="E699" s="7" t="s">
        <v>20</v>
      </c>
      <c r="F699" s="7" t="s">
        <v>14</v>
      </c>
      <c r="G699" s="7" t="s">
        <v>2311</v>
      </c>
      <c r="H699" s="7" t="s">
        <v>2312</v>
      </c>
      <c r="I699" s="9">
        <v>149</v>
      </c>
    </row>
    <row r="700" spans="1:9" x14ac:dyDescent="0.3">
      <c r="A700" s="7" t="s">
        <v>2834</v>
      </c>
      <c r="B700" s="8">
        <v>45822</v>
      </c>
      <c r="C700" s="7" t="s">
        <v>1134</v>
      </c>
      <c r="D700" s="7" t="s">
        <v>2147</v>
      </c>
      <c r="E700" s="7" t="s">
        <v>31</v>
      </c>
      <c r="F700" s="7" t="s">
        <v>14</v>
      </c>
      <c r="G700" s="7" t="s">
        <v>2314</v>
      </c>
      <c r="H700" s="7" t="s">
        <v>2317</v>
      </c>
      <c r="I700" s="9">
        <v>149</v>
      </c>
    </row>
    <row r="701" spans="1:9" x14ac:dyDescent="0.3">
      <c r="A701" s="7" t="s">
        <v>2835</v>
      </c>
      <c r="B701" s="8">
        <v>45880</v>
      </c>
      <c r="C701" s="7" t="s">
        <v>1284</v>
      </c>
      <c r="D701" s="7" t="s">
        <v>2061</v>
      </c>
      <c r="E701" s="7" t="s">
        <v>20</v>
      </c>
      <c r="F701" s="7" t="s">
        <v>14</v>
      </c>
      <c r="G701" s="7" t="s">
        <v>2314</v>
      </c>
      <c r="H701" s="7" t="s">
        <v>2312</v>
      </c>
      <c r="I701" s="9">
        <v>299</v>
      </c>
    </row>
    <row r="702" spans="1:9" x14ac:dyDescent="0.3">
      <c r="A702" s="7" t="s">
        <v>2836</v>
      </c>
      <c r="B702" s="8">
        <v>46214</v>
      </c>
      <c r="C702" s="7" t="s">
        <v>985</v>
      </c>
      <c r="D702" s="7" t="s">
        <v>2089</v>
      </c>
      <c r="E702" s="7" t="s">
        <v>16</v>
      </c>
      <c r="F702" s="7" t="s">
        <v>14</v>
      </c>
      <c r="G702" s="7" t="s">
        <v>2313</v>
      </c>
      <c r="H702" s="7" t="s">
        <v>2317</v>
      </c>
      <c r="I702" s="9">
        <v>0</v>
      </c>
    </row>
    <row r="703" spans="1:9" x14ac:dyDescent="0.3">
      <c r="A703" s="7" t="s">
        <v>2837</v>
      </c>
      <c r="B703" s="8">
        <v>45719</v>
      </c>
      <c r="C703" s="7" t="s">
        <v>1015</v>
      </c>
      <c r="D703" s="7" t="s">
        <v>2086</v>
      </c>
      <c r="E703" s="7" t="s">
        <v>12</v>
      </c>
      <c r="F703" s="7" t="s">
        <v>46</v>
      </c>
      <c r="G703" s="7" t="s">
        <v>2316</v>
      </c>
      <c r="H703" s="7" t="s">
        <v>2315</v>
      </c>
      <c r="I703" s="9">
        <v>299</v>
      </c>
    </row>
    <row r="704" spans="1:9" x14ac:dyDescent="0.3">
      <c r="A704" s="7" t="s">
        <v>2838</v>
      </c>
      <c r="B704" s="8">
        <v>46120</v>
      </c>
      <c r="C704" s="7" t="s">
        <v>1109</v>
      </c>
      <c r="D704" s="7" t="s">
        <v>2089</v>
      </c>
      <c r="E704" s="7" t="s">
        <v>16</v>
      </c>
      <c r="F704" s="7" t="s">
        <v>14</v>
      </c>
      <c r="G704" s="7" t="s">
        <v>2316</v>
      </c>
      <c r="H704" s="7" t="s">
        <v>2315</v>
      </c>
      <c r="I704" s="9">
        <v>79</v>
      </c>
    </row>
    <row r="705" spans="1:9" x14ac:dyDescent="0.3">
      <c r="A705" s="7" t="s">
        <v>2839</v>
      </c>
      <c r="B705" s="8">
        <v>45887</v>
      </c>
      <c r="C705" s="7" t="s">
        <v>1263</v>
      </c>
      <c r="D705" s="7" t="s">
        <v>2082</v>
      </c>
      <c r="E705" s="7" t="s">
        <v>20</v>
      </c>
      <c r="F705" s="7" t="s">
        <v>14</v>
      </c>
      <c r="G705" s="7" t="s">
        <v>2316</v>
      </c>
      <c r="H705" s="7" t="s">
        <v>2317</v>
      </c>
      <c r="I705" s="9">
        <v>0</v>
      </c>
    </row>
    <row r="706" spans="1:9" x14ac:dyDescent="0.3">
      <c r="A706" s="7" t="s">
        <v>2840</v>
      </c>
      <c r="B706" s="8">
        <v>46206</v>
      </c>
      <c r="C706" s="7" t="s">
        <v>1102</v>
      </c>
      <c r="D706" s="7" t="s">
        <v>2067</v>
      </c>
      <c r="E706" s="7" t="s">
        <v>12</v>
      </c>
      <c r="F706" s="7" t="s">
        <v>14</v>
      </c>
      <c r="G706" s="7" t="s">
        <v>2316</v>
      </c>
      <c r="H706" s="7" t="s">
        <v>2317</v>
      </c>
      <c r="I706" s="9">
        <v>79</v>
      </c>
    </row>
    <row r="707" spans="1:9" x14ac:dyDescent="0.3">
      <c r="A707" s="7" t="s">
        <v>2841</v>
      </c>
      <c r="B707" s="8">
        <v>45975</v>
      </c>
      <c r="C707" s="7" t="s">
        <v>1216</v>
      </c>
      <c r="D707" s="7" t="s">
        <v>2166</v>
      </c>
      <c r="E707" s="7" t="s">
        <v>16</v>
      </c>
      <c r="F707" s="7" t="s">
        <v>14</v>
      </c>
      <c r="G707" s="7" t="s">
        <v>2316</v>
      </c>
      <c r="H707" s="7" t="s">
        <v>2315</v>
      </c>
      <c r="I707" s="9">
        <v>79</v>
      </c>
    </row>
    <row r="708" spans="1:9" x14ac:dyDescent="0.3">
      <c r="A708" s="7" t="s">
        <v>2842</v>
      </c>
      <c r="B708" s="8">
        <v>45952</v>
      </c>
      <c r="C708" s="7" t="s">
        <v>1596</v>
      </c>
      <c r="D708" s="7" t="s">
        <v>2078</v>
      </c>
      <c r="E708" s="7" t="s">
        <v>20</v>
      </c>
      <c r="F708" s="7" t="s">
        <v>25</v>
      </c>
      <c r="G708" s="7" t="s">
        <v>2316</v>
      </c>
      <c r="H708" s="7" t="s">
        <v>2315</v>
      </c>
      <c r="I708" s="9">
        <v>79</v>
      </c>
    </row>
    <row r="709" spans="1:9" x14ac:dyDescent="0.3">
      <c r="A709" s="7" t="s">
        <v>2843</v>
      </c>
      <c r="B709" s="8">
        <v>46176</v>
      </c>
      <c r="C709" s="7" t="s">
        <v>842</v>
      </c>
      <c r="D709" s="7" t="s">
        <v>2093</v>
      </c>
      <c r="E709" s="7" t="s">
        <v>12</v>
      </c>
      <c r="F709" s="7" t="s">
        <v>14</v>
      </c>
      <c r="G709" s="7" t="s">
        <v>2314</v>
      </c>
      <c r="H709" s="7" t="s">
        <v>2317</v>
      </c>
      <c r="I709" s="9">
        <v>149</v>
      </c>
    </row>
    <row r="710" spans="1:9" x14ac:dyDescent="0.3">
      <c r="A710" s="7" t="s">
        <v>2844</v>
      </c>
      <c r="B710" s="8">
        <v>45724</v>
      </c>
      <c r="C710" s="7" t="s">
        <v>1241</v>
      </c>
      <c r="D710" s="7" t="s">
        <v>2081</v>
      </c>
      <c r="E710" s="7" t="s">
        <v>16</v>
      </c>
      <c r="F710" s="7" t="s">
        <v>14</v>
      </c>
      <c r="G710" s="7" t="s">
        <v>2314</v>
      </c>
      <c r="H710" s="7" t="s">
        <v>2315</v>
      </c>
      <c r="I710" s="9">
        <v>149</v>
      </c>
    </row>
    <row r="711" spans="1:9" x14ac:dyDescent="0.3">
      <c r="A711" s="7" t="s">
        <v>2845</v>
      </c>
      <c r="B711" s="8">
        <v>45788</v>
      </c>
      <c r="C711" s="7" t="s">
        <v>1290</v>
      </c>
      <c r="D711" s="7" t="s">
        <v>2081</v>
      </c>
      <c r="E711" s="7" t="s">
        <v>16</v>
      </c>
      <c r="F711" s="7" t="s">
        <v>14</v>
      </c>
      <c r="G711" s="7" t="s">
        <v>2316</v>
      </c>
      <c r="H711" s="7" t="s">
        <v>2312</v>
      </c>
      <c r="I711" s="9">
        <v>149</v>
      </c>
    </row>
    <row r="712" spans="1:9" x14ac:dyDescent="0.3">
      <c r="A712" s="7" t="s">
        <v>2846</v>
      </c>
      <c r="B712" s="8">
        <v>45703</v>
      </c>
      <c r="C712" s="7" t="s">
        <v>1185</v>
      </c>
      <c r="D712" s="7" t="s">
        <v>2101</v>
      </c>
      <c r="E712" s="7" t="s">
        <v>16</v>
      </c>
      <c r="F712" s="7" t="s">
        <v>14</v>
      </c>
      <c r="G712" s="7" t="s">
        <v>2314</v>
      </c>
      <c r="H712" s="7" t="s">
        <v>2317</v>
      </c>
      <c r="I712" s="9">
        <v>299</v>
      </c>
    </row>
    <row r="713" spans="1:9" x14ac:dyDescent="0.3">
      <c r="A713" s="7" t="s">
        <v>2847</v>
      </c>
      <c r="B713" s="8">
        <v>45870</v>
      </c>
      <c r="C713" s="7" t="s">
        <v>1525</v>
      </c>
      <c r="D713" s="7" t="s">
        <v>2061</v>
      </c>
      <c r="E713" s="7" t="s">
        <v>20</v>
      </c>
      <c r="F713" s="7" t="s">
        <v>14</v>
      </c>
      <c r="G713" s="7" t="s">
        <v>2314</v>
      </c>
      <c r="H713" s="7" t="s">
        <v>2315</v>
      </c>
      <c r="I713" s="9">
        <v>299</v>
      </c>
    </row>
    <row r="714" spans="1:9" x14ac:dyDescent="0.3">
      <c r="A714" s="7" t="s">
        <v>2848</v>
      </c>
      <c r="B714" s="8">
        <v>46294</v>
      </c>
      <c r="C714" s="7" t="s">
        <v>959</v>
      </c>
      <c r="D714" s="7" t="s">
        <v>2078</v>
      </c>
      <c r="E714" s="7" t="s">
        <v>20</v>
      </c>
      <c r="F714" s="7" t="s">
        <v>14</v>
      </c>
      <c r="G714" s="7" t="s">
        <v>2316</v>
      </c>
      <c r="H714" s="7" t="s">
        <v>2315</v>
      </c>
      <c r="I714" s="9">
        <v>79</v>
      </c>
    </row>
    <row r="715" spans="1:9" x14ac:dyDescent="0.3">
      <c r="A715" s="7" t="s">
        <v>2849</v>
      </c>
      <c r="B715" s="8">
        <v>46058</v>
      </c>
      <c r="C715" s="7" t="s">
        <v>1103</v>
      </c>
      <c r="D715" s="7" t="s">
        <v>2111</v>
      </c>
      <c r="E715" s="7" t="s">
        <v>12</v>
      </c>
      <c r="F715" s="7" t="s">
        <v>14</v>
      </c>
      <c r="G715" s="7" t="s">
        <v>2311</v>
      </c>
      <c r="H715" s="7" t="s">
        <v>2312</v>
      </c>
      <c r="I715" s="9">
        <v>149</v>
      </c>
    </row>
    <row r="716" spans="1:9" x14ac:dyDescent="0.3">
      <c r="A716" s="7" t="s">
        <v>2850</v>
      </c>
      <c r="B716" s="8">
        <v>45661</v>
      </c>
      <c r="C716" s="7" t="s">
        <v>1402</v>
      </c>
      <c r="D716" s="7" t="s">
        <v>2162</v>
      </c>
      <c r="E716" s="7" t="s">
        <v>12</v>
      </c>
      <c r="F716" s="7" t="s">
        <v>14</v>
      </c>
      <c r="G716" s="7" t="s">
        <v>2311</v>
      </c>
      <c r="H716" s="7" t="s">
        <v>2317</v>
      </c>
      <c r="I716" s="9">
        <v>149</v>
      </c>
    </row>
    <row r="717" spans="1:9" x14ac:dyDescent="0.3">
      <c r="A717" s="7" t="s">
        <v>2851</v>
      </c>
      <c r="B717" s="8">
        <v>45844</v>
      </c>
      <c r="C717" s="7" t="s">
        <v>1281</v>
      </c>
      <c r="D717" s="7" t="s">
        <v>2140</v>
      </c>
      <c r="E717" s="7" t="s">
        <v>12</v>
      </c>
      <c r="F717" s="7" t="s">
        <v>14</v>
      </c>
      <c r="G717" s="7" t="s">
        <v>2313</v>
      </c>
      <c r="H717" s="7" t="s">
        <v>2315</v>
      </c>
      <c r="I717" s="9">
        <v>0</v>
      </c>
    </row>
    <row r="718" spans="1:9" x14ac:dyDescent="0.3">
      <c r="A718" s="7" t="s">
        <v>2852</v>
      </c>
      <c r="B718" s="8">
        <v>45822</v>
      </c>
      <c r="C718" s="7" t="s">
        <v>1485</v>
      </c>
      <c r="D718" s="7" t="s">
        <v>2162</v>
      </c>
      <c r="E718" s="7" t="s">
        <v>20</v>
      </c>
      <c r="F718" s="7" t="s">
        <v>14</v>
      </c>
      <c r="G718" s="7" t="s">
        <v>2314</v>
      </c>
      <c r="H718" s="7" t="s">
        <v>2315</v>
      </c>
      <c r="I718" s="9">
        <v>0</v>
      </c>
    </row>
    <row r="719" spans="1:9" x14ac:dyDescent="0.3">
      <c r="A719" s="7" t="s">
        <v>2853</v>
      </c>
      <c r="B719" s="8">
        <v>45929</v>
      </c>
      <c r="C719" s="7" t="s">
        <v>1096</v>
      </c>
      <c r="D719" s="7" t="s">
        <v>2172</v>
      </c>
      <c r="E719" s="7" t="s">
        <v>16</v>
      </c>
      <c r="F719" s="7" t="s">
        <v>14</v>
      </c>
      <c r="G719" s="7" t="s">
        <v>2311</v>
      </c>
      <c r="H719" s="7" t="s">
        <v>2312</v>
      </c>
      <c r="I719" s="9">
        <v>79</v>
      </c>
    </row>
    <row r="720" spans="1:9" x14ac:dyDescent="0.3">
      <c r="A720" s="7" t="s">
        <v>2854</v>
      </c>
      <c r="B720" s="8">
        <v>46034</v>
      </c>
      <c r="C720" s="7" t="s">
        <v>1277</v>
      </c>
      <c r="D720" s="7" t="s">
        <v>2061</v>
      </c>
      <c r="E720" s="7" t="s">
        <v>31</v>
      </c>
      <c r="F720" s="7" t="s">
        <v>14</v>
      </c>
      <c r="G720" s="7" t="s">
        <v>2314</v>
      </c>
      <c r="H720" s="7" t="s">
        <v>2312</v>
      </c>
      <c r="I720" s="9">
        <v>79</v>
      </c>
    </row>
    <row r="721" spans="1:9" x14ac:dyDescent="0.3">
      <c r="A721" s="7" t="s">
        <v>2855</v>
      </c>
      <c r="B721" s="8">
        <v>45754</v>
      </c>
      <c r="C721" s="7" t="s">
        <v>1561</v>
      </c>
      <c r="D721" s="7" t="s">
        <v>2085</v>
      </c>
      <c r="E721" s="7" t="s">
        <v>31</v>
      </c>
      <c r="F721" s="7" t="s">
        <v>46</v>
      </c>
      <c r="G721" s="7" t="s">
        <v>2316</v>
      </c>
      <c r="H721" s="7" t="s">
        <v>2315</v>
      </c>
      <c r="I721" s="9">
        <v>299</v>
      </c>
    </row>
    <row r="722" spans="1:9" x14ac:dyDescent="0.3">
      <c r="A722" s="7" t="s">
        <v>2856</v>
      </c>
      <c r="B722" s="8">
        <v>46259</v>
      </c>
      <c r="C722" s="7" t="s">
        <v>1548</v>
      </c>
      <c r="D722" s="7" t="s">
        <v>2078</v>
      </c>
      <c r="E722" s="7" t="s">
        <v>31</v>
      </c>
      <c r="F722" s="7" t="s">
        <v>14</v>
      </c>
      <c r="G722" s="7" t="s">
        <v>2314</v>
      </c>
      <c r="H722" s="7" t="s">
        <v>2315</v>
      </c>
      <c r="I722" s="9">
        <v>79</v>
      </c>
    </row>
    <row r="723" spans="1:9" x14ac:dyDescent="0.3">
      <c r="A723" s="7" t="s">
        <v>2857</v>
      </c>
      <c r="B723" s="8">
        <v>45779</v>
      </c>
      <c r="C723" s="7" t="s">
        <v>1119</v>
      </c>
      <c r="D723" s="7" t="s">
        <v>2086</v>
      </c>
      <c r="E723" s="7" t="s">
        <v>20</v>
      </c>
      <c r="F723" s="7" t="s">
        <v>14</v>
      </c>
      <c r="G723" s="7" t="s">
        <v>2316</v>
      </c>
      <c r="H723" s="7" t="s">
        <v>2312</v>
      </c>
      <c r="I723" s="9">
        <v>79</v>
      </c>
    </row>
    <row r="724" spans="1:9" x14ac:dyDescent="0.3">
      <c r="A724" s="7" t="s">
        <v>2858</v>
      </c>
      <c r="B724" s="8">
        <v>46002</v>
      </c>
      <c r="C724" s="7" t="s">
        <v>1121</v>
      </c>
      <c r="D724" s="7" t="s">
        <v>2166</v>
      </c>
      <c r="E724" s="7" t="s">
        <v>12</v>
      </c>
      <c r="F724" s="7" t="s">
        <v>14</v>
      </c>
      <c r="G724" s="7" t="s">
        <v>2316</v>
      </c>
      <c r="H724" s="7" t="s">
        <v>2312</v>
      </c>
      <c r="I724" s="9">
        <v>0</v>
      </c>
    </row>
    <row r="725" spans="1:9" x14ac:dyDescent="0.3">
      <c r="A725" s="7" t="s">
        <v>2859</v>
      </c>
      <c r="B725" s="8">
        <v>45696</v>
      </c>
      <c r="C725" s="7" t="s">
        <v>1616</v>
      </c>
      <c r="D725" s="7" t="s">
        <v>2061</v>
      </c>
      <c r="E725" s="7" t="s">
        <v>12</v>
      </c>
      <c r="F725" s="7" t="s">
        <v>14</v>
      </c>
      <c r="G725" s="7" t="s">
        <v>2316</v>
      </c>
      <c r="H725" s="7" t="s">
        <v>2317</v>
      </c>
      <c r="I725" s="9">
        <v>149</v>
      </c>
    </row>
    <row r="726" spans="1:9" x14ac:dyDescent="0.3">
      <c r="A726" s="7" t="s">
        <v>2860</v>
      </c>
      <c r="B726" s="8">
        <v>45804</v>
      </c>
      <c r="C726" s="7" t="s">
        <v>761</v>
      </c>
      <c r="D726" s="7" t="s">
        <v>2162</v>
      </c>
      <c r="E726" s="7" t="s">
        <v>16</v>
      </c>
      <c r="F726" s="7" t="s">
        <v>46</v>
      </c>
      <c r="G726" s="7" t="s">
        <v>2314</v>
      </c>
      <c r="H726" s="7" t="s">
        <v>2315</v>
      </c>
      <c r="I726" s="9">
        <v>79</v>
      </c>
    </row>
    <row r="727" spans="1:9" x14ac:dyDescent="0.3">
      <c r="A727" s="7" t="s">
        <v>2861</v>
      </c>
      <c r="B727" s="8">
        <v>46174</v>
      </c>
      <c r="C727" s="7" t="s">
        <v>1367</v>
      </c>
      <c r="D727" s="7" t="s">
        <v>2093</v>
      </c>
      <c r="E727" s="7" t="s">
        <v>12</v>
      </c>
      <c r="F727" s="7" t="s">
        <v>14</v>
      </c>
      <c r="G727" s="7" t="s">
        <v>2314</v>
      </c>
      <c r="H727" s="7" t="s">
        <v>2317</v>
      </c>
      <c r="I727" s="9">
        <v>299</v>
      </c>
    </row>
    <row r="728" spans="1:9" x14ac:dyDescent="0.3">
      <c r="A728" s="7" t="s">
        <v>2862</v>
      </c>
      <c r="B728" s="8">
        <v>45991</v>
      </c>
      <c r="C728" s="7" t="s">
        <v>875</v>
      </c>
      <c r="D728" s="7" t="s">
        <v>2061</v>
      </c>
      <c r="E728" s="7" t="s">
        <v>20</v>
      </c>
      <c r="F728" s="7" t="s">
        <v>14</v>
      </c>
      <c r="G728" s="7" t="s">
        <v>2311</v>
      </c>
      <c r="H728" s="7" t="s">
        <v>2312</v>
      </c>
      <c r="I728" s="9">
        <v>79</v>
      </c>
    </row>
    <row r="729" spans="1:9" x14ac:dyDescent="0.3">
      <c r="A729" s="7" t="s">
        <v>2863</v>
      </c>
      <c r="B729" s="8">
        <v>46121</v>
      </c>
      <c r="C729" s="7" t="s">
        <v>1494</v>
      </c>
      <c r="D729" s="7" t="s">
        <v>2104</v>
      </c>
      <c r="E729" s="7" t="s">
        <v>31</v>
      </c>
      <c r="F729" s="7" t="s">
        <v>14</v>
      </c>
      <c r="G729" s="7" t="s">
        <v>2311</v>
      </c>
      <c r="H729" s="7" t="s">
        <v>2317</v>
      </c>
      <c r="I729" s="9">
        <v>0</v>
      </c>
    </row>
    <row r="730" spans="1:9" x14ac:dyDescent="0.3">
      <c r="A730" s="7" t="s">
        <v>2864</v>
      </c>
      <c r="B730" s="8">
        <v>45975</v>
      </c>
      <c r="C730" s="7" t="s">
        <v>1618</v>
      </c>
      <c r="D730" s="7" t="s">
        <v>2111</v>
      </c>
      <c r="E730" s="7" t="s">
        <v>16</v>
      </c>
      <c r="F730" s="7" t="s">
        <v>14</v>
      </c>
      <c r="G730" s="7" t="s">
        <v>2311</v>
      </c>
      <c r="H730" s="7" t="s">
        <v>2312</v>
      </c>
      <c r="I730" s="9">
        <v>79</v>
      </c>
    </row>
    <row r="731" spans="1:9" x14ac:dyDescent="0.3">
      <c r="A731" s="7" t="s">
        <v>2865</v>
      </c>
      <c r="B731" s="8">
        <v>45746</v>
      </c>
      <c r="C731" s="7" t="s">
        <v>1407</v>
      </c>
      <c r="D731" s="7" t="s">
        <v>2162</v>
      </c>
      <c r="E731" s="7" t="s">
        <v>20</v>
      </c>
      <c r="F731" s="7" t="s">
        <v>14</v>
      </c>
      <c r="G731" s="7" t="s">
        <v>2311</v>
      </c>
      <c r="H731" s="7" t="s">
        <v>2315</v>
      </c>
      <c r="I731" s="9">
        <v>299</v>
      </c>
    </row>
    <row r="732" spans="1:9" x14ac:dyDescent="0.3">
      <c r="A732" s="7" t="s">
        <v>2866</v>
      </c>
      <c r="B732" s="8">
        <v>45876</v>
      </c>
      <c r="C732" s="7" t="s">
        <v>877</v>
      </c>
      <c r="D732" s="7" t="s">
        <v>2166</v>
      </c>
      <c r="E732" s="7" t="s">
        <v>16</v>
      </c>
      <c r="F732" s="7" t="s">
        <v>46</v>
      </c>
      <c r="G732" s="7" t="s">
        <v>2314</v>
      </c>
      <c r="H732" s="7" t="s">
        <v>2312</v>
      </c>
      <c r="I732" s="9">
        <v>149</v>
      </c>
    </row>
    <row r="733" spans="1:9" x14ac:dyDescent="0.3">
      <c r="A733" s="7" t="s">
        <v>2867</v>
      </c>
      <c r="B733" s="8">
        <v>46178</v>
      </c>
      <c r="C733" s="7" t="s">
        <v>1498</v>
      </c>
      <c r="D733" s="7" t="s">
        <v>2154</v>
      </c>
      <c r="E733" s="7" t="s">
        <v>31</v>
      </c>
      <c r="F733" s="7" t="s">
        <v>40</v>
      </c>
      <c r="G733" s="7" t="s">
        <v>2311</v>
      </c>
      <c r="H733" s="7" t="s">
        <v>2315</v>
      </c>
      <c r="I733" s="9">
        <v>299</v>
      </c>
    </row>
    <row r="734" spans="1:9" x14ac:dyDescent="0.3">
      <c r="A734" s="7" t="s">
        <v>2868</v>
      </c>
      <c r="B734" s="8">
        <v>46261</v>
      </c>
      <c r="C734" s="7" t="s">
        <v>979</v>
      </c>
      <c r="D734" s="7" t="s">
        <v>2165</v>
      </c>
      <c r="E734" s="7" t="s">
        <v>20</v>
      </c>
      <c r="F734" s="7" t="s">
        <v>14</v>
      </c>
      <c r="G734" s="7" t="s">
        <v>2311</v>
      </c>
      <c r="H734" s="7" t="s">
        <v>2315</v>
      </c>
      <c r="I734" s="9">
        <v>0</v>
      </c>
    </row>
    <row r="735" spans="1:9" x14ac:dyDescent="0.3">
      <c r="A735" s="7" t="s">
        <v>2869</v>
      </c>
      <c r="B735" s="8">
        <v>45780</v>
      </c>
      <c r="C735" s="7" t="s">
        <v>1598</v>
      </c>
      <c r="D735" s="7" t="s">
        <v>2114</v>
      </c>
      <c r="E735" s="7" t="s">
        <v>12</v>
      </c>
      <c r="F735" s="7" t="s">
        <v>25</v>
      </c>
      <c r="G735" s="7" t="s">
        <v>2316</v>
      </c>
      <c r="H735" s="7" t="s">
        <v>2312</v>
      </c>
      <c r="I735" s="9">
        <v>299</v>
      </c>
    </row>
    <row r="736" spans="1:9" x14ac:dyDescent="0.3">
      <c r="A736" s="7" t="s">
        <v>2870</v>
      </c>
      <c r="B736" s="8">
        <v>45687</v>
      </c>
      <c r="C736" s="7" t="s">
        <v>1159</v>
      </c>
      <c r="D736" s="7" t="s">
        <v>2082</v>
      </c>
      <c r="E736" s="7" t="s">
        <v>20</v>
      </c>
      <c r="F736" s="7" t="s">
        <v>25</v>
      </c>
      <c r="G736" s="7" t="s">
        <v>2311</v>
      </c>
      <c r="H736" s="7" t="s">
        <v>2315</v>
      </c>
      <c r="I736" s="9">
        <v>299</v>
      </c>
    </row>
    <row r="737" spans="1:9" x14ac:dyDescent="0.3">
      <c r="A737" s="7" t="s">
        <v>2871</v>
      </c>
      <c r="B737" s="8">
        <v>45684</v>
      </c>
      <c r="C737" s="7" t="s">
        <v>1118</v>
      </c>
      <c r="D737" s="7" t="s">
        <v>2172</v>
      </c>
      <c r="E737" s="7" t="s">
        <v>31</v>
      </c>
      <c r="F737" s="7" t="s">
        <v>14</v>
      </c>
      <c r="G737" s="7" t="s">
        <v>2311</v>
      </c>
      <c r="H737" s="7" t="s">
        <v>2315</v>
      </c>
      <c r="I737" s="9">
        <v>0</v>
      </c>
    </row>
    <row r="738" spans="1:9" x14ac:dyDescent="0.3">
      <c r="A738" s="7" t="s">
        <v>2872</v>
      </c>
      <c r="B738" s="8">
        <v>45956</v>
      </c>
      <c r="C738" s="7" t="s">
        <v>1161</v>
      </c>
      <c r="D738" s="7" t="s">
        <v>2114</v>
      </c>
      <c r="E738" s="7" t="s">
        <v>16</v>
      </c>
      <c r="F738" s="7" t="s">
        <v>46</v>
      </c>
      <c r="G738" s="7" t="s">
        <v>2311</v>
      </c>
      <c r="H738" s="7" t="s">
        <v>2312</v>
      </c>
      <c r="I738" s="9">
        <v>79</v>
      </c>
    </row>
    <row r="739" spans="1:9" x14ac:dyDescent="0.3">
      <c r="A739" s="7" t="s">
        <v>2873</v>
      </c>
      <c r="B739" s="8">
        <v>45863</v>
      </c>
      <c r="C739" s="7" t="s">
        <v>1270</v>
      </c>
      <c r="D739" s="7" t="s">
        <v>2086</v>
      </c>
      <c r="E739" s="7" t="s">
        <v>20</v>
      </c>
      <c r="F739" s="7" t="s">
        <v>14</v>
      </c>
      <c r="G739" s="7" t="s">
        <v>2314</v>
      </c>
      <c r="H739" s="7" t="s">
        <v>2315</v>
      </c>
      <c r="I739" s="9">
        <v>299</v>
      </c>
    </row>
    <row r="740" spans="1:9" x14ac:dyDescent="0.3">
      <c r="A740" s="7" t="s">
        <v>2874</v>
      </c>
      <c r="B740" s="8">
        <v>45712</v>
      </c>
      <c r="C740" s="7" t="s">
        <v>1333</v>
      </c>
      <c r="D740" s="7" t="s">
        <v>2081</v>
      </c>
      <c r="E740" s="7" t="s">
        <v>31</v>
      </c>
      <c r="F740" s="7" t="s">
        <v>14</v>
      </c>
      <c r="G740" s="7" t="s">
        <v>2314</v>
      </c>
      <c r="H740" s="7" t="s">
        <v>2317</v>
      </c>
      <c r="I740" s="9">
        <v>299</v>
      </c>
    </row>
    <row r="741" spans="1:9" x14ac:dyDescent="0.3">
      <c r="A741" s="7" t="s">
        <v>2875</v>
      </c>
      <c r="B741" s="8">
        <v>46208</v>
      </c>
      <c r="C741" s="7" t="s">
        <v>1339</v>
      </c>
      <c r="D741" s="7" t="s">
        <v>2166</v>
      </c>
      <c r="E741" s="7" t="s">
        <v>16</v>
      </c>
      <c r="F741" s="7" t="s">
        <v>14</v>
      </c>
      <c r="G741" s="7" t="s">
        <v>2313</v>
      </c>
      <c r="H741" s="7" t="s">
        <v>2315</v>
      </c>
      <c r="I741" s="9">
        <v>299</v>
      </c>
    </row>
    <row r="742" spans="1:9" x14ac:dyDescent="0.3">
      <c r="A742" s="7" t="s">
        <v>2876</v>
      </c>
      <c r="B742" s="8">
        <v>46074</v>
      </c>
      <c r="C742" s="7" t="s">
        <v>995</v>
      </c>
      <c r="D742" s="7" t="s">
        <v>2172</v>
      </c>
      <c r="E742" s="7" t="s">
        <v>31</v>
      </c>
      <c r="F742" s="7" t="s">
        <v>25</v>
      </c>
      <c r="G742" s="7" t="s">
        <v>2314</v>
      </c>
      <c r="H742" s="7" t="s">
        <v>2317</v>
      </c>
      <c r="I742" s="9">
        <v>79</v>
      </c>
    </row>
    <row r="743" spans="1:9" x14ac:dyDescent="0.3">
      <c r="A743" s="7" t="s">
        <v>2877</v>
      </c>
      <c r="B743" s="8">
        <v>45754</v>
      </c>
      <c r="C743" s="7" t="s">
        <v>1540</v>
      </c>
      <c r="D743" s="7" t="s">
        <v>2081</v>
      </c>
      <c r="E743" s="7" t="s">
        <v>35</v>
      </c>
      <c r="F743" s="7" t="s">
        <v>14</v>
      </c>
      <c r="G743" s="7" t="s">
        <v>2311</v>
      </c>
      <c r="H743" s="7" t="s">
        <v>2317</v>
      </c>
      <c r="I743" s="9">
        <v>299</v>
      </c>
    </row>
    <row r="744" spans="1:9" x14ac:dyDescent="0.3">
      <c r="A744" s="7" t="s">
        <v>2878</v>
      </c>
      <c r="B744" s="8">
        <v>45892</v>
      </c>
      <c r="C744" s="7" t="s">
        <v>936</v>
      </c>
      <c r="D744" s="7" t="s">
        <v>2095</v>
      </c>
      <c r="E744" s="7" t="s">
        <v>35</v>
      </c>
      <c r="F744" s="7" t="s">
        <v>46</v>
      </c>
      <c r="G744" s="7" t="s">
        <v>2311</v>
      </c>
      <c r="H744" s="7" t="s">
        <v>2312</v>
      </c>
      <c r="I744" s="9">
        <v>149</v>
      </c>
    </row>
    <row r="745" spans="1:9" x14ac:dyDescent="0.3">
      <c r="A745" s="7" t="s">
        <v>2879</v>
      </c>
      <c r="B745" s="8">
        <v>46257</v>
      </c>
      <c r="C745" s="7" t="s">
        <v>1128</v>
      </c>
      <c r="D745" s="7" t="s">
        <v>2095</v>
      </c>
      <c r="E745" s="7" t="s">
        <v>12</v>
      </c>
      <c r="F745" s="7" t="s">
        <v>14</v>
      </c>
      <c r="G745" s="7" t="s">
        <v>2311</v>
      </c>
      <c r="H745" s="7" t="s">
        <v>2312</v>
      </c>
      <c r="I745" s="9">
        <v>79</v>
      </c>
    </row>
    <row r="746" spans="1:9" x14ac:dyDescent="0.3">
      <c r="A746" s="7" t="s">
        <v>2880</v>
      </c>
      <c r="B746" s="8">
        <v>45938</v>
      </c>
      <c r="C746" s="7" t="s">
        <v>965</v>
      </c>
      <c r="D746" s="7" t="s">
        <v>2154</v>
      </c>
      <c r="E746" s="7" t="s">
        <v>35</v>
      </c>
      <c r="F746" s="7" t="s">
        <v>14</v>
      </c>
      <c r="G746" s="7" t="s">
        <v>2313</v>
      </c>
      <c r="H746" s="7" t="s">
        <v>2315</v>
      </c>
      <c r="I746" s="9">
        <v>299</v>
      </c>
    </row>
    <row r="747" spans="1:9" x14ac:dyDescent="0.3">
      <c r="A747" s="7" t="s">
        <v>2881</v>
      </c>
      <c r="B747" s="8">
        <v>45779</v>
      </c>
      <c r="C747" s="7" t="s">
        <v>1143</v>
      </c>
      <c r="D747" s="7" t="s">
        <v>2162</v>
      </c>
      <c r="E747" s="7" t="s">
        <v>31</v>
      </c>
      <c r="F747" s="7" t="s">
        <v>14</v>
      </c>
      <c r="G747" s="7" t="s">
        <v>2314</v>
      </c>
      <c r="H747" s="7" t="s">
        <v>2315</v>
      </c>
      <c r="I747" s="9">
        <v>149</v>
      </c>
    </row>
    <row r="748" spans="1:9" x14ac:dyDescent="0.3">
      <c r="A748" s="7" t="s">
        <v>2882</v>
      </c>
      <c r="B748" s="8">
        <v>45726</v>
      </c>
      <c r="C748" s="7" t="s">
        <v>1506</v>
      </c>
      <c r="D748" s="7" t="s">
        <v>2172</v>
      </c>
      <c r="E748" s="7" t="s">
        <v>31</v>
      </c>
      <c r="F748" s="7" t="s">
        <v>14</v>
      </c>
      <c r="G748" s="7" t="s">
        <v>2314</v>
      </c>
      <c r="H748" s="7" t="s">
        <v>2317</v>
      </c>
      <c r="I748" s="9">
        <v>149</v>
      </c>
    </row>
    <row r="749" spans="1:9" x14ac:dyDescent="0.3">
      <c r="A749" s="7" t="s">
        <v>2883</v>
      </c>
      <c r="B749" s="8">
        <v>46116</v>
      </c>
      <c r="C749" s="7" t="s">
        <v>1540</v>
      </c>
      <c r="D749" s="7" t="s">
        <v>2177</v>
      </c>
      <c r="E749" s="7" t="s">
        <v>35</v>
      </c>
      <c r="F749" s="7" t="s">
        <v>14</v>
      </c>
      <c r="G749" s="7" t="s">
        <v>2316</v>
      </c>
      <c r="H749" s="7" t="s">
        <v>2312</v>
      </c>
      <c r="I749" s="9">
        <v>299</v>
      </c>
    </row>
    <row r="750" spans="1:9" x14ac:dyDescent="0.3">
      <c r="A750" s="7" t="s">
        <v>2884</v>
      </c>
      <c r="B750" s="8">
        <v>46110</v>
      </c>
      <c r="C750" s="7" t="s">
        <v>1311</v>
      </c>
      <c r="D750" s="7" t="s">
        <v>2154</v>
      </c>
      <c r="E750" s="7" t="s">
        <v>31</v>
      </c>
      <c r="F750" s="7" t="s">
        <v>14</v>
      </c>
      <c r="G750" s="7" t="s">
        <v>2316</v>
      </c>
      <c r="H750" s="7" t="s">
        <v>2315</v>
      </c>
      <c r="I750" s="9">
        <v>0</v>
      </c>
    </row>
    <row r="751" spans="1:9" x14ac:dyDescent="0.3">
      <c r="A751" s="7" t="s">
        <v>2885</v>
      </c>
      <c r="B751" s="8">
        <v>46081</v>
      </c>
      <c r="C751" s="7" t="s">
        <v>1170</v>
      </c>
      <c r="D751" s="7" t="s">
        <v>2089</v>
      </c>
      <c r="E751" s="7" t="s">
        <v>20</v>
      </c>
      <c r="F751" s="7" t="s">
        <v>14</v>
      </c>
      <c r="G751" s="7" t="s">
        <v>2316</v>
      </c>
      <c r="H751" s="7" t="s">
        <v>2312</v>
      </c>
      <c r="I751" s="9">
        <v>79</v>
      </c>
    </row>
    <row r="752" spans="1:9" x14ac:dyDescent="0.3">
      <c r="A752" s="7" t="s">
        <v>2886</v>
      </c>
      <c r="B752" s="8">
        <v>45804</v>
      </c>
      <c r="C752" s="7" t="s">
        <v>1301</v>
      </c>
      <c r="D752" s="7" t="s">
        <v>2070</v>
      </c>
      <c r="E752" s="7" t="s">
        <v>16</v>
      </c>
      <c r="F752" s="7" t="s">
        <v>14</v>
      </c>
      <c r="G752" s="7" t="s">
        <v>2314</v>
      </c>
      <c r="H752" s="7" t="s">
        <v>2312</v>
      </c>
      <c r="I752" s="9">
        <v>299</v>
      </c>
    </row>
    <row r="753" spans="1:9" x14ac:dyDescent="0.3">
      <c r="A753" s="7" t="s">
        <v>2887</v>
      </c>
      <c r="B753" s="8">
        <v>46159</v>
      </c>
      <c r="C753" s="7" t="s">
        <v>1494</v>
      </c>
      <c r="D753" s="7" t="s">
        <v>2166</v>
      </c>
      <c r="E753" s="7" t="s">
        <v>31</v>
      </c>
      <c r="F753" s="7" t="s">
        <v>14</v>
      </c>
      <c r="G753" s="7" t="s">
        <v>2311</v>
      </c>
      <c r="H753" s="7" t="s">
        <v>2312</v>
      </c>
      <c r="I753" s="9">
        <v>0</v>
      </c>
    </row>
    <row r="754" spans="1:9" x14ac:dyDescent="0.3">
      <c r="A754" s="7" t="s">
        <v>2888</v>
      </c>
      <c r="B754" s="8">
        <v>45663</v>
      </c>
      <c r="C754" s="7" t="s">
        <v>1049</v>
      </c>
      <c r="D754" s="7" t="s">
        <v>2111</v>
      </c>
      <c r="E754" s="7" t="s">
        <v>12</v>
      </c>
      <c r="F754" s="7" t="s">
        <v>14</v>
      </c>
      <c r="G754" s="7" t="s">
        <v>2314</v>
      </c>
      <c r="H754" s="7" t="s">
        <v>2312</v>
      </c>
      <c r="I754" s="9">
        <v>79</v>
      </c>
    </row>
    <row r="755" spans="1:9" x14ac:dyDescent="0.3">
      <c r="A755" s="7" t="s">
        <v>2889</v>
      </c>
      <c r="B755" s="8">
        <v>46145</v>
      </c>
      <c r="C755" s="7" t="s">
        <v>1329</v>
      </c>
      <c r="D755" s="7" t="s">
        <v>2111</v>
      </c>
      <c r="E755" s="7" t="s">
        <v>31</v>
      </c>
      <c r="F755" s="7" t="s">
        <v>14</v>
      </c>
      <c r="G755" s="7" t="s">
        <v>2314</v>
      </c>
      <c r="H755" s="7" t="s">
        <v>2317</v>
      </c>
      <c r="I755" s="9">
        <v>79</v>
      </c>
    </row>
    <row r="756" spans="1:9" x14ac:dyDescent="0.3">
      <c r="A756" s="7" t="s">
        <v>2890</v>
      </c>
      <c r="B756" s="8">
        <v>46115</v>
      </c>
      <c r="C756" s="7" t="s">
        <v>1587</v>
      </c>
      <c r="D756" s="7" t="s">
        <v>2095</v>
      </c>
      <c r="E756" s="7" t="s">
        <v>16</v>
      </c>
      <c r="F756" s="7" t="s">
        <v>14</v>
      </c>
      <c r="G756" s="7" t="s">
        <v>2314</v>
      </c>
      <c r="H756" s="7" t="s">
        <v>2312</v>
      </c>
      <c r="I756" s="9">
        <v>0</v>
      </c>
    </row>
    <row r="757" spans="1:9" x14ac:dyDescent="0.3">
      <c r="A757" s="7" t="s">
        <v>2891</v>
      </c>
      <c r="B757" s="8">
        <v>46169</v>
      </c>
      <c r="C757" s="7" t="s">
        <v>1472</v>
      </c>
      <c r="D757" s="7" t="s">
        <v>2070</v>
      </c>
      <c r="E757" s="7" t="s">
        <v>12</v>
      </c>
      <c r="F757" s="7" t="s">
        <v>14</v>
      </c>
      <c r="G757" s="7" t="s">
        <v>2313</v>
      </c>
      <c r="H757" s="7" t="s">
        <v>2312</v>
      </c>
      <c r="I757" s="9">
        <v>79</v>
      </c>
    </row>
    <row r="758" spans="1:9" x14ac:dyDescent="0.3">
      <c r="A758" s="7" t="s">
        <v>2892</v>
      </c>
      <c r="B758" s="8">
        <v>45993</v>
      </c>
      <c r="C758" s="7" t="s">
        <v>898</v>
      </c>
      <c r="D758" s="7" t="s">
        <v>2073</v>
      </c>
      <c r="E758" s="7" t="s">
        <v>31</v>
      </c>
      <c r="F758" s="7" t="s">
        <v>25</v>
      </c>
      <c r="G758" s="7" t="s">
        <v>2316</v>
      </c>
      <c r="H758" s="7" t="s">
        <v>2312</v>
      </c>
      <c r="I758" s="9">
        <v>299</v>
      </c>
    </row>
    <row r="759" spans="1:9" x14ac:dyDescent="0.3">
      <c r="A759" s="7" t="s">
        <v>2893</v>
      </c>
      <c r="B759" s="8">
        <v>46007</v>
      </c>
      <c r="C759" s="7" t="s">
        <v>1486</v>
      </c>
      <c r="D759" s="7" t="s">
        <v>2073</v>
      </c>
      <c r="E759" s="7" t="s">
        <v>16</v>
      </c>
      <c r="F759" s="7" t="s">
        <v>14</v>
      </c>
      <c r="G759" s="7" t="s">
        <v>2311</v>
      </c>
      <c r="H759" s="7" t="s">
        <v>2315</v>
      </c>
      <c r="I759" s="9">
        <v>0</v>
      </c>
    </row>
    <row r="760" spans="1:9" x14ac:dyDescent="0.3">
      <c r="A760" s="7" t="s">
        <v>2894</v>
      </c>
      <c r="B760" s="8">
        <v>46148</v>
      </c>
      <c r="C760" s="7" t="s">
        <v>1324</v>
      </c>
      <c r="D760" s="7" t="s">
        <v>2140</v>
      </c>
      <c r="E760" s="7" t="s">
        <v>31</v>
      </c>
      <c r="F760" s="7" t="s">
        <v>14</v>
      </c>
      <c r="G760" s="7" t="s">
        <v>2313</v>
      </c>
      <c r="H760" s="7" t="s">
        <v>2312</v>
      </c>
      <c r="I760" s="9">
        <v>299</v>
      </c>
    </row>
    <row r="761" spans="1:9" x14ac:dyDescent="0.3">
      <c r="A761" s="7" t="s">
        <v>2895</v>
      </c>
      <c r="B761" s="8">
        <v>45744</v>
      </c>
      <c r="C761" s="7" t="s">
        <v>1614</v>
      </c>
      <c r="D761" s="7" t="s">
        <v>2081</v>
      </c>
      <c r="E761" s="7" t="s">
        <v>12</v>
      </c>
      <c r="F761" s="7" t="s">
        <v>14</v>
      </c>
      <c r="G761" s="7" t="s">
        <v>2316</v>
      </c>
      <c r="H761" s="7" t="s">
        <v>2317</v>
      </c>
      <c r="I761" s="9">
        <v>79</v>
      </c>
    </row>
    <row r="762" spans="1:9" x14ac:dyDescent="0.3">
      <c r="A762" s="7" t="s">
        <v>2896</v>
      </c>
      <c r="B762" s="8">
        <v>46096</v>
      </c>
      <c r="C762" s="7" t="s">
        <v>1132</v>
      </c>
      <c r="D762" s="7" t="s">
        <v>2078</v>
      </c>
      <c r="E762" s="7" t="s">
        <v>16</v>
      </c>
      <c r="F762" s="7" t="s">
        <v>14</v>
      </c>
      <c r="G762" s="7" t="s">
        <v>2311</v>
      </c>
      <c r="H762" s="7" t="s">
        <v>2312</v>
      </c>
      <c r="I762" s="9">
        <v>299</v>
      </c>
    </row>
    <row r="763" spans="1:9" x14ac:dyDescent="0.3">
      <c r="A763" s="7" t="s">
        <v>2897</v>
      </c>
      <c r="B763" s="8">
        <v>45663</v>
      </c>
      <c r="C763" s="7" t="s">
        <v>918</v>
      </c>
      <c r="D763" s="7" t="s">
        <v>2082</v>
      </c>
      <c r="E763" s="7" t="s">
        <v>20</v>
      </c>
      <c r="F763" s="7" t="s">
        <v>14</v>
      </c>
      <c r="G763" s="7" t="s">
        <v>2311</v>
      </c>
      <c r="H763" s="7" t="s">
        <v>2312</v>
      </c>
      <c r="I763" s="9">
        <v>299</v>
      </c>
    </row>
    <row r="764" spans="1:9" x14ac:dyDescent="0.3">
      <c r="A764" s="7" t="s">
        <v>2898</v>
      </c>
      <c r="B764" s="8">
        <v>45885</v>
      </c>
      <c r="C764" s="7" t="s">
        <v>1005</v>
      </c>
      <c r="D764" s="7" t="s">
        <v>2078</v>
      </c>
      <c r="E764" s="7" t="s">
        <v>31</v>
      </c>
      <c r="F764" s="7" t="s">
        <v>14</v>
      </c>
      <c r="G764" s="7" t="s">
        <v>2314</v>
      </c>
      <c r="H764" s="7" t="s">
        <v>2315</v>
      </c>
      <c r="I764" s="9">
        <v>0</v>
      </c>
    </row>
    <row r="765" spans="1:9" x14ac:dyDescent="0.3">
      <c r="A765" s="7" t="s">
        <v>2899</v>
      </c>
      <c r="B765" s="8">
        <v>45791</v>
      </c>
      <c r="C765" s="7" t="s">
        <v>1153</v>
      </c>
      <c r="D765" s="7" t="s">
        <v>2093</v>
      </c>
      <c r="E765" s="7" t="s">
        <v>16</v>
      </c>
      <c r="F765" s="7" t="s">
        <v>25</v>
      </c>
      <c r="G765" s="7" t="s">
        <v>2316</v>
      </c>
      <c r="H765" s="7" t="s">
        <v>2315</v>
      </c>
      <c r="I765" s="9">
        <v>149</v>
      </c>
    </row>
    <row r="766" spans="1:9" x14ac:dyDescent="0.3">
      <c r="A766" s="7" t="s">
        <v>2900</v>
      </c>
      <c r="B766" s="8">
        <v>45805</v>
      </c>
      <c r="C766" s="7" t="s">
        <v>1182</v>
      </c>
      <c r="D766" s="7" t="s">
        <v>2114</v>
      </c>
      <c r="E766" s="7" t="s">
        <v>12</v>
      </c>
      <c r="F766" s="7" t="s">
        <v>14</v>
      </c>
      <c r="G766" s="7" t="s">
        <v>2311</v>
      </c>
      <c r="H766" s="7" t="s">
        <v>2317</v>
      </c>
      <c r="I766" s="9">
        <v>149</v>
      </c>
    </row>
    <row r="767" spans="1:9" x14ac:dyDescent="0.3">
      <c r="A767" s="7" t="s">
        <v>2901</v>
      </c>
      <c r="B767" s="8">
        <v>45761</v>
      </c>
      <c r="C767" s="7" t="s">
        <v>1265</v>
      </c>
      <c r="D767" s="7" t="s">
        <v>2104</v>
      </c>
      <c r="E767" s="7" t="s">
        <v>20</v>
      </c>
      <c r="F767" s="7" t="s">
        <v>14</v>
      </c>
      <c r="G767" s="7" t="s">
        <v>2314</v>
      </c>
      <c r="H767" s="7" t="s">
        <v>2315</v>
      </c>
      <c r="I767" s="9">
        <v>0</v>
      </c>
    </row>
    <row r="768" spans="1:9" x14ac:dyDescent="0.3">
      <c r="A768" s="7" t="s">
        <v>2902</v>
      </c>
      <c r="B768" s="8">
        <v>46110</v>
      </c>
      <c r="C768" s="7" t="s">
        <v>1242</v>
      </c>
      <c r="D768" s="7" t="s">
        <v>2165</v>
      </c>
      <c r="E768" s="7" t="s">
        <v>35</v>
      </c>
      <c r="F768" s="7" t="s">
        <v>25</v>
      </c>
      <c r="G768" s="7" t="s">
        <v>2313</v>
      </c>
      <c r="H768" s="7" t="s">
        <v>2315</v>
      </c>
      <c r="I768" s="9">
        <v>149</v>
      </c>
    </row>
    <row r="769" spans="1:9" x14ac:dyDescent="0.3">
      <c r="A769" s="7" t="s">
        <v>2903</v>
      </c>
      <c r="B769" s="8">
        <v>46236</v>
      </c>
      <c r="C769" s="7" t="s">
        <v>810</v>
      </c>
      <c r="D769" s="7" t="s">
        <v>2165</v>
      </c>
      <c r="E769" s="7" t="s">
        <v>16</v>
      </c>
      <c r="F769" s="7" t="s">
        <v>14</v>
      </c>
      <c r="G769" s="7" t="s">
        <v>2316</v>
      </c>
      <c r="H769" s="7" t="s">
        <v>2315</v>
      </c>
      <c r="I769" s="9">
        <v>0</v>
      </c>
    </row>
    <row r="770" spans="1:9" x14ac:dyDescent="0.3">
      <c r="A770" s="7" t="s">
        <v>2904</v>
      </c>
      <c r="B770" s="8">
        <v>45671</v>
      </c>
      <c r="C770" s="7" t="s">
        <v>873</v>
      </c>
      <c r="D770" s="7" t="s">
        <v>2154</v>
      </c>
      <c r="E770" s="7" t="s">
        <v>31</v>
      </c>
      <c r="F770" s="7" t="s">
        <v>14</v>
      </c>
      <c r="G770" s="7" t="s">
        <v>2311</v>
      </c>
      <c r="H770" s="7" t="s">
        <v>2315</v>
      </c>
      <c r="I770" s="9">
        <v>149</v>
      </c>
    </row>
    <row r="771" spans="1:9" x14ac:dyDescent="0.3">
      <c r="A771" s="7" t="s">
        <v>2905</v>
      </c>
      <c r="B771" s="8">
        <v>46066</v>
      </c>
      <c r="C771" s="7" t="s">
        <v>1494</v>
      </c>
      <c r="D771" s="7" t="s">
        <v>2085</v>
      </c>
      <c r="E771" s="7" t="s">
        <v>31</v>
      </c>
      <c r="F771" s="7" t="s">
        <v>25</v>
      </c>
      <c r="G771" s="7" t="s">
        <v>2313</v>
      </c>
      <c r="H771" s="7" t="s">
        <v>2312</v>
      </c>
      <c r="I771" s="9">
        <v>0</v>
      </c>
    </row>
    <row r="772" spans="1:9" x14ac:dyDescent="0.3">
      <c r="A772" s="7" t="s">
        <v>2906</v>
      </c>
      <c r="B772" s="8">
        <v>45831</v>
      </c>
      <c r="C772" s="7" t="s">
        <v>1486</v>
      </c>
      <c r="D772" s="7" t="s">
        <v>2166</v>
      </c>
      <c r="E772" s="7" t="s">
        <v>16</v>
      </c>
      <c r="F772" s="7" t="s">
        <v>14</v>
      </c>
      <c r="G772" s="7" t="s">
        <v>2316</v>
      </c>
      <c r="H772" s="7" t="s">
        <v>2317</v>
      </c>
      <c r="I772" s="9">
        <v>299</v>
      </c>
    </row>
    <row r="773" spans="1:9" x14ac:dyDescent="0.3">
      <c r="A773" s="7" t="s">
        <v>2907</v>
      </c>
      <c r="B773" s="8">
        <v>45960</v>
      </c>
      <c r="C773" s="7" t="s">
        <v>936</v>
      </c>
      <c r="D773" s="7" t="s">
        <v>2140</v>
      </c>
      <c r="E773" s="7" t="s">
        <v>35</v>
      </c>
      <c r="F773" s="7" t="s">
        <v>14</v>
      </c>
      <c r="G773" s="7" t="s">
        <v>2316</v>
      </c>
      <c r="H773" s="7" t="s">
        <v>2317</v>
      </c>
      <c r="I773" s="9">
        <v>149</v>
      </c>
    </row>
    <row r="774" spans="1:9" x14ac:dyDescent="0.3">
      <c r="A774" s="7" t="s">
        <v>2908</v>
      </c>
      <c r="B774" s="8">
        <v>45938</v>
      </c>
      <c r="C774" s="7" t="s">
        <v>860</v>
      </c>
      <c r="D774" s="7" t="s">
        <v>2150</v>
      </c>
      <c r="E774" s="7" t="s">
        <v>20</v>
      </c>
      <c r="F774" s="7" t="s">
        <v>14</v>
      </c>
      <c r="G774" s="7" t="s">
        <v>2313</v>
      </c>
      <c r="H774" s="7" t="s">
        <v>2315</v>
      </c>
      <c r="I774" s="9">
        <v>79</v>
      </c>
    </row>
    <row r="775" spans="1:9" x14ac:dyDescent="0.3">
      <c r="A775" s="7" t="s">
        <v>2909</v>
      </c>
      <c r="B775" s="8">
        <v>45902</v>
      </c>
      <c r="C775" s="7" t="s">
        <v>1474</v>
      </c>
      <c r="D775" s="7" t="s">
        <v>2147</v>
      </c>
      <c r="E775" s="7" t="s">
        <v>20</v>
      </c>
      <c r="F775" s="7" t="s">
        <v>14</v>
      </c>
      <c r="G775" s="7" t="s">
        <v>2314</v>
      </c>
      <c r="H775" s="7" t="s">
        <v>2317</v>
      </c>
      <c r="I775" s="9">
        <v>149</v>
      </c>
    </row>
    <row r="776" spans="1:9" x14ac:dyDescent="0.3">
      <c r="A776" s="7" t="s">
        <v>2910</v>
      </c>
      <c r="B776" s="8">
        <v>46061</v>
      </c>
      <c r="C776" s="7" t="s">
        <v>1392</v>
      </c>
      <c r="D776" s="7" t="s">
        <v>2085</v>
      </c>
      <c r="E776" s="7" t="s">
        <v>16</v>
      </c>
      <c r="F776" s="7" t="s">
        <v>14</v>
      </c>
      <c r="G776" s="7" t="s">
        <v>2314</v>
      </c>
      <c r="H776" s="7" t="s">
        <v>2317</v>
      </c>
      <c r="I776" s="9">
        <v>149</v>
      </c>
    </row>
    <row r="777" spans="1:9" x14ac:dyDescent="0.3">
      <c r="A777" s="7" t="s">
        <v>2911</v>
      </c>
      <c r="B777" s="8">
        <v>46214</v>
      </c>
      <c r="C777" s="7" t="s">
        <v>1549</v>
      </c>
      <c r="D777" s="7" t="s">
        <v>2104</v>
      </c>
      <c r="E777" s="7" t="s">
        <v>16</v>
      </c>
      <c r="F777" s="7" t="s">
        <v>25</v>
      </c>
      <c r="G777" s="7" t="s">
        <v>2314</v>
      </c>
      <c r="H777" s="7" t="s">
        <v>2312</v>
      </c>
      <c r="I777" s="9">
        <v>79</v>
      </c>
    </row>
    <row r="778" spans="1:9" x14ac:dyDescent="0.3">
      <c r="A778" s="7" t="s">
        <v>2912</v>
      </c>
      <c r="B778" s="8">
        <v>45852</v>
      </c>
      <c r="C778" s="7" t="s">
        <v>834</v>
      </c>
      <c r="D778" s="7" t="s">
        <v>2070</v>
      </c>
      <c r="E778" s="7" t="s">
        <v>20</v>
      </c>
      <c r="F778" s="7" t="s">
        <v>14</v>
      </c>
      <c r="G778" s="7" t="s">
        <v>2316</v>
      </c>
      <c r="H778" s="7" t="s">
        <v>2317</v>
      </c>
      <c r="I778" s="9">
        <v>0</v>
      </c>
    </row>
    <row r="779" spans="1:9" x14ac:dyDescent="0.3">
      <c r="A779" s="7" t="s">
        <v>2913</v>
      </c>
      <c r="B779" s="8">
        <v>46093</v>
      </c>
      <c r="C779" s="7" t="s">
        <v>1522</v>
      </c>
      <c r="D779" s="7" t="s">
        <v>2140</v>
      </c>
      <c r="E779" s="7" t="s">
        <v>20</v>
      </c>
      <c r="F779" s="7" t="s">
        <v>25</v>
      </c>
      <c r="G779" s="7" t="s">
        <v>2313</v>
      </c>
      <c r="H779" s="7" t="s">
        <v>2317</v>
      </c>
      <c r="I779" s="9">
        <v>79</v>
      </c>
    </row>
    <row r="780" spans="1:9" x14ac:dyDescent="0.3">
      <c r="A780" s="7" t="s">
        <v>2914</v>
      </c>
      <c r="B780" s="8">
        <v>46208</v>
      </c>
      <c r="C780" s="7" t="s">
        <v>1281</v>
      </c>
      <c r="D780" s="7" t="s">
        <v>2150</v>
      </c>
      <c r="E780" s="7" t="s">
        <v>12</v>
      </c>
      <c r="F780" s="7" t="s">
        <v>14</v>
      </c>
      <c r="G780" s="7" t="s">
        <v>2313</v>
      </c>
      <c r="H780" s="7" t="s">
        <v>2315</v>
      </c>
      <c r="I780" s="9">
        <v>79</v>
      </c>
    </row>
    <row r="781" spans="1:9" x14ac:dyDescent="0.3">
      <c r="A781" s="7" t="s">
        <v>2915</v>
      </c>
      <c r="B781" s="8">
        <v>45948</v>
      </c>
      <c r="C781" s="7" t="s">
        <v>1318</v>
      </c>
      <c r="D781" s="7" t="s">
        <v>2150</v>
      </c>
      <c r="E781" s="7" t="s">
        <v>35</v>
      </c>
      <c r="F781" s="7" t="s">
        <v>14</v>
      </c>
      <c r="G781" s="7" t="s">
        <v>2311</v>
      </c>
      <c r="H781" s="7" t="s">
        <v>2317</v>
      </c>
      <c r="I781" s="9">
        <v>79</v>
      </c>
    </row>
    <row r="782" spans="1:9" x14ac:dyDescent="0.3">
      <c r="A782" s="7" t="s">
        <v>2916</v>
      </c>
      <c r="B782" s="8">
        <v>45953</v>
      </c>
      <c r="C782" s="7" t="s">
        <v>1525</v>
      </c>
      <c r="D782" s="7" t="s">
        <v>2095</v>
      </c>
      <c r="E782" s="7" t="s">
        <v>20</v>
      </c>
      <c r="F782" s="7" t="s">
        <v>14</v>
      </c>
      <c r="G782" s="7" t="s">
        <v>2313</v>
      </c>
      <c r="H782" s="7" t="s">
        <v>2317</v>
      </c>
      <c r="I782" s="9">
        <v>0</v>
      </c>
    </row>
    <row r="783" spans="1:9" x14ac:dyDescent="0.3">
      <c r="A783" s="7" t="s">
        <v>2917</v>
      </c>
      <c r="B783" s="8">
        <v>45785</v>
      </c>
      <c r="C783" s="7" t="s">
        <v>1626</v>
      </c>
      <c r="D783" s="7" t="s">
        <v>2162</v>
      </c>
      <c r="E783" s="7" t="s">
        <v>31</v>
      </c>
      <c r="F783" s="7" t="s">
        <v>14</v>
      </c>
      <c r="G783" s="7" t="s">
        <v>2313</v>
      </c>
      <c r="H783" s="7" t="s">
        <v>2317</v>
      </c>
      <c r="I783" s="9">
        <v>0</v>
      </c>
    </row>
    <row r="784" spans="1:9" x14ac:dyDescent="0.3">
      <c r="A784" s="7" t="s">
        <v>2918</v>
      </c>
      <c r="B784" s="8">
        <v>45822</v>
      </c>
      <c r="C784" s="7" t="s">
        <v>1241</v>
      </c>
      <c r="D784" s="7" t="s">
        <v>2067</v>
      </c>
      <c r="E784" s="7" t="s">
        <v>16</v>
      </c>
      <c r="F784" s="7" t="s">
        <v>14</v>
      </c>
      <c r="G784" s="7" t="s">
        <v>2316</v>
      </c>
      <c r="H784" s="7" t="s">
        <v>2312</v>
      </c>
      <c r="I784" s="9">
        <v>79</v>
      </c>
    </row>
    <row r="785" spans="1:9" x14ac:dyDescent="0.3">
      <c r="A785" s="7" t="s">
        <v>2919</v>
      </c>
      <c r="B785" s="8">
        <v>46159</v>
      </c>
      <c r="C785" s="7" t="s">
        <v>1320</v>
      </c>
      <c r="D785" s="7" t="s">
        <v>2081</v>
      </c>
      <c r="E785" s="7" t="s">
        <v>12</v>
      </c>
      <c r="F785" s="7" t="s">
        <v>25</v>
      </c>
      <c r="G785" s="7" t="s">
        <v>2314</v>
      </c>
      <c r="H785" s="7" t="s">
        <v>2317</v>
      </c>
      <c r="I785" s="9">
        <v>0</v>
      </c>
    </row>
    <row r="786" spans="1:9" x14ac:dyDescent="0.3">
      <c r="A786" s="7" t="s">
        <v>2920</v>
      </c>
      <c r="B786" s="8">
        <v>46218</v>
      </c>
      <c r="C786" s="7" t="s">
        <v>1461</v>
      </c>
      <c r="D786" s="7" t="s">
        <v>2140</v>
      </c>
      <c r="E786" s="7" t="s">
        <v>31</v>
      </c>
      <c r="F786" s="7" t="s">
        <v>14</v>
      </c>
      <c r="G786" s="7" t="s">
        <v>2316</v>
      </c>
      <c r="H786" s="7" t="s">
        <v>2317</v>
      </c>
      <c r="I786" s="9">
        <v>0</v>
      </c>
    </row>
    <row r="787" spans="1:9" x14ac:dyDescent="0.3">
      <c r="A787" s="7" t="s">
        <v>2921</v>
      </c>
      <c r="B787" s="8">
        <v>45957</v>
      </c>
      <c r="C787" s="7" t="s">
        <v>1356</v>
      </c>
      <c r="D787" s="7" t="s">
        <v>2082</v>
      </c>
      <c r="E787" s="7" t="s">
        <v>16</v>
      </c>
      <c r="F787" s="7" t="s">
        <v>25</v>
      </c>
      <c r="G787" s="7" t="s">
        <v>2316</v>
      </c>
      <c r="H787" s="7" t="s">
        <v>2315</v>
      </c>
      <c r="I787" s="9">
        <v>299</v>
      </c>
    </row>
    <row r="788" spans="1:9" x14ac:dyDescent="0.3">
      <c r="A788" s="7" t="s">
        <v>2922</v>
      </c>
      <c r="B788" s="8">
        <v>45921</v>
      </c>
      <c r="C788" s="7" t="s">
        <v>1057</v>
      </c>
      <c r="D788" s="7" t="s">
        <v>2154</v>
      </c>
      <c r="E788" s="7" t="s">
        <v>16</v>
      </c>
      <c r="F788" s="7" t="s">
        <v>14</v>
      </c>
      <c r="G788" s="7" t="s">
        <v>2314</v>
      </c>
      <c r="H788" s="7" t="s">
        <v>2312</v>
      </c>
      <c r="I788" s="9">
        <v>149</v>
      </c>
    </row>
    <row r="789" spans="1:9" x14ac:dyDescent="0.3">
      <c r="A789" s="7" t="s">
        <v>2923</v>
      </c>
      <c r="B789" s="8">
        <v>45939</v>
      </c>
      <c r="C789" s="7" t="s">
        <v>920</v>
      </c>
      <c r="D789" s="7" t="s">
        <v>2067</v>
      </c>
      <c r="E789" s="7" t="s">
        <v>12</v>
      </c>
      <c r="F789" s="7" t="s">
        <v>14</v>
      </c>
      <c r="G789" s="7" t="s">
        <v>2313</v>
      </c>
      <c r="H789" s="7" t="s">
        <v>2317</v>
      </c>
      <c r="I789" s="9">
        <v>149</v>
      </c>
    </row>
    <row r="790" spans="1:9" x14ac:dyDescent="0.3">
      <c r="A790" s="7" t="s">
        <v>2924</v>
      </c>
      <c r="B790" s="8">
        <v>45793</v>
      </c>
      <c r="C790" s="7" t="s">
        <v>1219</v>
      </c>
      <c r="D790" s="7" t="s">
        <v>2073</v>
      </c>
      <c r="E790" s="7" t="s">
        <v>31</v>
      </c>
      <c r="F790" s="7" t="s">
        <v>14</v>
      </c>
      <c r="G790" s="7" t="s">
        <v>2313</v>
      </c>
      <c r="H790" s="7" t="s">
        <v>2317</v>
      </c>
      <c r="I790" s="9">
        <v>0</v>
      </c>
    </row>
    <row r="791" spans="1:9" x14ac:dyDescent="0.3">
      <c r="A791" s="7" t="s">
        <v>2925</v>
      </c>
      <c r="B791" s="8">
        <v>45690</v>
      </c>
      <c r="C791" s="7" t="s">
        <v>1612</v>
      </c>
      <c r="D791" s="7" t="s">
        <v>2082</v>
      </c>
      <c r="E791" s="7" t="s">
        <v>16</v>
      </c>
      <c r="F791" s="7" t="s">
        <v>14</v>
      </c>
      <c r="G791" s="7" t="s">
        <v>2313</v>
      </c>
      <c r="H791" s="7" t="s">
        <v>2317</v>
      </c>
      <c r="I791" s="9">
        <v>0</v>
      </c>
    </row>
    <row r="792" spans="1:9" x14ac:dyDescent="0.3">
      <c r="A792" s="7" t="s">
        <v>2926</v>
      </c>
      <c r="B792" s="8">
        <v>46019</v>
      </c>
      <c r="C792" s="7" t="s">
        <v>1282</v>
      </c>
      <c r="D792" s="7" t="s">
        <v>2067</v>
      </c>
      <c r="E792" s="7" t="s">
        <v>16</v>
      </c>
      <c r="F792" s="7" t="s">
        <v>14</v>
      </c>
      <c r="G792" s="7" t="s">
        <v>2311</v>
      </c>
      <c r="H792" s="7" t="s">
        <v>2312</v>
      </c>
      <c r="I792" s="9">
        <v>79</v>
      </c>
    </row>
    <row r="793" spans="1:9" x14ac:dyDescent="0.3">
      <c r="A793" s="7" t="s">
        <v>2927</v>
      </c>
      <c r="B793" s="8">
        <v>45993</v>
      </c>
      <c r="C793" s="7" t="s">
        <v>807</v>
      </c>
      <c r="D793" s="7" t="s">
        <v>2093</v>
      </c>
      <c r="E793" s="7" t="s">
        <v>31</v>
      </c>
      <c r="F793" s="7" t="s">
        <v>46</v>
      </c>
      <c r="G793" s="7" t="s">
        <v>2316</v>
      </c>
      <c r="H793" s="7" t="s">
        <v>2312</v>
      </c>
      <c r="I793" s="9">
        <v>299</v>
      </c>
    </row>
    <row r="794" spans="1:9" x14ac:dyDescent="0.3">
      <c r="A794" s="7" t="s">
        <v>2928</v>
      </c>
      <c r="B794" s="8">
        <v>45668</v>
      </c>
      <c r="C794" s="7" t="s">
        <v>1175</v>
      </c>
      <c r="D794" s="7" t="s">
        <v>2166</v>
      </c>
      <c r="E794" s="7" t="s">
        <v>31</v>
      </c>
      <c r="F794" s="7" t="s">
        <v>25</v>
      </c>
      <c r="G794" s="7" t="s">
        <v>2314</v>
      </c>
      <c r="H794" s="7" t="s">
        <v>2312</v>
      </c>
      <c r="I794" s="9">
        <v>299</v>
      </c>
    </row>
    <row r="795" spans="1:9" x14ac:dyDescent="0.3">
      <c r="A795" s="7" t="s">
        <v>2929</v>
      </c>
      <c r="B795" s="8">
        <v>45907</v>
      </c>
      <c r="C795" s="7" t="s">
        <v>1358</v>
      </c>
      <c r="D795" s="7" t="s">
        <v>2078</v>
      </c>
      <c r="E795" s="7" t="s">
        <v>31</v>
      </c>
      <c r="F795" s="7" t="s">
        <v>25</v>
      </c>
      <c r="G795" s="7" t="s">
        <v>2311</v>
      </c>
      <c r="H795" s="7" t="s">
        <v>2312</v>
      </c>
      <c r="I795" s="9">
        <v>79</v>
      </c>
    </row>
    <row r="796" spans="1:9" x14ac:dyDescent="0.3">
      <c r="A796" s="7" t="s">
        <v>2930</v>
      </c>
      <c r="B796" s="8">
        <v>46066</v>
      </c>
      <c r="C796" s="7" t="s">
        <v>1059</v>
      </c>
      <c r="D796" s="7" t="s">
        <v>2095</v>
      </c>
      <c r="E796" s="7" t="s">
        <v>31</v>
      </c>
      <c r="F796" s="7" t="s">
        <v>14</v>
      </c>
      <c r="G796" s="7" t="s">
        <v>2316</v>
      </c>
      <c r="H796" s="7" t="s">
        <v>2315</v>
      </c>
      <c r="I796" s="9">
        <v>299</v>
      </c>
    </row>
    <row r="797" spans="1:9" x14ac:dyDescent="0.3">
      <c r="A797" s="7" t="s">
        <v>2931</v>
      </c>
      <c r="B797" s="8">
        <v>46062</v>
      </c>
      <c r="C797" s="7" t="s">
        <v>855</v>
      </c>
      <c r="D797" s="7" t="s">
        <v>2081</v>
      </c>
      <c r="E797" s="7" t="s">
        <v>31</v>
      </c>
      <c r="F797" s="7" t="s">
        <v>40</v>
      </c>
      <c r="G797" s="7" t="s">
        <v>2313</v>
      </c>
      <c r="H797" s="7" t="s">
        <v>2317</v>
      </c>
      <c r="I797" s="9">
        <v>299</v>
      </c>
    </row>
    <row r="798" spans="1:9" x14ac:dyDescent="0.3">
      <c r="A798" s="7" t="s">
        <v>2932</v>
      </c>
      <c r="B798" s="8">
        <v>45984</v>
      </c>
      <c r="C798" s="7" t="s">
        <v>1556</v>
      </c>
      <c r="D798" s="7" t="s">
        <v>2172</v>
      </c>
      <c r="E798" s="7" t="s">
        <v>31</v>
      </c>
      <c r="F798" s="7" t="s">
        <v>14</v>
      </c>
      <c r="G798" s="7" t="s">
        <v>2311</v>
      </c>
      <c r="H798" s="7" t="s">
        <v>2312</v>
      </c>
      <c r="I798" s="9">
        <v>149</v>
      </c>
    </row>
    <row r="799" spans="1:9" x14ac:dyDescent="0.3">
      <c r="A799" s="7" t="s">
        <v>2933</v>
      </c>
      <c r="B799" s="8">
        <v>46181</v>
      </c>
      <c r="C799" s="7" t="s">
        <v>1589</v>
      </c>
      <c r="D799" s="7" t="s">
        <v>2172</v>
      </c>
      <c r="E799" s="7" t="s">
        <v>35</v>
      </c>
      <c r="F799" s="7" t="s">
        <v>46</v>
      </c>
      <c r="G799" s="7" t="s">
        <v>2311</v>
      </c>
      <c r="H799" s="7" t="s">
        <v>2315</v>
      </c>
      <c r="I799" s="9">
        <v>0</v>
      </c>
    </row>
    <row r="800" spans="1:9" x14ac:dyDescent="0.3">
      <c r="A800" s="7" t="s">
        <v>2934</v>
      </c>
      <c r="B800" s="8">
        <v>45799</v>
      </c>
      <c r="C800" s="7" t="s">
        <v>1614</v>
      </c>
      <c r="D800" s="7" t="s">
        <v>2177</v>
      </c>
      <c r="E800" s="7" t="s">
        <v>12</v>
      </c>
      <c r="F800" s="7" t="s">
        <v>14</v>
      </c>
      <c r="G800" s="7" t="s">
        <v>2313</v>
      </c>
      <c r="H800" s="7" t="s">
        <v>2312</v>
      </c>
      <c r="I800" s="9">
        <v>149</v>
      </c>
    </row>
    <row r="801" spans="1:9" x14ac:dyDescent="0.3">
      <c r="A801" s="7" t="s">
        <v>2935</v>
      </c>
      <c r="B801" s="8">
        <v>45994</v>
      </c>
      <c r="C801" s="7" t="s">
        <v>1218</v>
      </c>
      <c r="D801" s="7" t="s">
        <v>2067</v>
      </c>
      <c r="E801" s="7" t="s">
        <v>16</v>
      </c>
      <c r="F801" s="7" t="s">
        <v>25</v>
      </c>
      <c r="G801" s="7" t="s">
        <v>2314</v>
      </c>
      <c r="H801" s="7" t="s">
        <v>2317</v>
      </c>
      <c r="I801" s="9">
        <v>0</v>
      </c>
    </row>
    <row r="802" spans="1:9" x14ac:dyDescent="0.3">
      <c r="A802" s="7" t="s">
        <v>2936</v>
      </c>
      <c r="B802" s="8">
        <v>45860</v>
      </c>
      <c r="C802" s="7" t="s">
        <v>1343</v>
      </c>
      <c r="D802" s="7" t="s">
        <v>2177</v>
      </c>
      <c r="E802" s="7" t="s">
        <v>16</v>
      </c>
      <c r="F802" s="7" t="s">
        <v>14</v>
      </c>
      <c r="G802" s="7" t="s">
        <v>2314</v>
      </c>
      <c r="H802" s="7" t="s">
        <v>2312</v>
      </c>
      <c r="I802" s="9">
        <v>149</v>
      </c>
    </row>
    <row r="803" spans="1:9" x14ac:dyDescent="0.3">
      <c r="A803" s="7" t="s">
        <v>2937</v>
      </c>
      <c r="B803" s="8">
        <v>45905</v>
      </c>
      <c r="C803" s="7" t="s">
        <v>1137</v>
      </c>
      <c r="D803" s="7" t="s">
        <v>2070</v>
      </c>
      <c r="E803" s="7" t="s">
        <v>20</v>
      </c>
      <c r="F803" s="7" t="s">
        <v>14</v>
      </c>
      <c r="G803" s="7" t="s">
        <v>2313</v>
      </c>
      <c r="H803" s="7" t="s">
        <v>2315</v>
      </c>
      <c r="I803" s="9">
        <v>0</v>
      </c>
    </row>
    <row r="804" spans="1:9" x14ac:dyDescent="0.3">
      <c r="A804" s="7" t="s">
        <v>2938</v>
      </c>
      <c r="B804" s="8">
        <v>46165</v>
      </c>
      <c r="C804" s="7" t="s">
        <v>1461</v>
      </c>
      <c r="D804" s="7" t="s">
        <v>2154</v>
      </c>
      <c r="E804" s="7" t="s">
        <v>31</v>
      </c>
      <c r="F804" s="7" t="s">
        <v>14</v>
      </c>
      <c r="G804" s="7" t="s">
        <v>2316</v>
      </c>
      <c r="H804" s="7" t="s">
        <v>2315</v>
      </c>
      <c r="I804" s="9">
        <v>0</v>
      </c>
    </row>
    <row r="805" spans="1:9" x14ac:dyDescent="0.3">
      <c r="A805" s="7" t="s">
        <v>2939</v>
      </c>
      <c r="B805" s="8">
        <v>46077</v>
      </c>
      <c r="C805" s="7" t="s">
        <v>1534</v>
      </c>
      <c r="D805" s="7" t="s">
        <v>2140</v>
      </c>
      <c r="E805" s="7" t="s">
        <v>20</v>
      </c>
      <c r="F805" s="7" t="s">
        <v>40</v>
      </c>
      <c r="G805" s="7" t="s">
        <v>2314</v>
      </c>
      <c r="H805" s="7" t="s">
        <v>2315</v>
      </c>
      <c r="I805" s="9">
        <v>299</v>
      </c>
    </row>
    <row r="806" spans="1:9" x14ac:dyDescent="0.3">
      <c r="A806" s="7" t="s">
        <v>2940</v>
      </c>
      <c r="B806" s="8">
        <v>45838</v>
      </c>
      <c r="C806" s="7" t="s">
        <v>1269</v>
      </c>
      <c r="D806" s="7" t="s">
        <v>2172</v>
      </c>
      <c r="E806" s="7" t="s">
        <v>35</v>
      </c>
      <c r="F806" s="7" t="s">
        <v>14</v>
      </c>
      <c r="G806" s="7" t="s">
        <v>2313</v>
      </c>
      <c r="H806" s="7" t="s">
        <v>2312</v>
      </c>
      <c r="I806" s="9">
        <v>299</v>
      </c>
    </row>
    <row r="807" spans="1:9" x14ac:dyDescent="0.3">
      <c r="A807" s="7" t="s">
        <v>2941</v>
      </c>
      <c r="B807" s="8">
        <v>46113</v>
      </c>
      <c r="C807" s="7" t="s">
        <v>1192</v>
      </c>
      <c r="D807" s="7" t="s">
        <v>2093</v>
      </c>
      <c r="E807" s="7" t="s">
        <v>31</v>
      </c>
      <c r="F807" s="7" t="s">
        <v>14</v>
      </c>
      <c r="G807" s="7" t="s">
        <v>2313</v>
      </c>
      <c r="H807" s="7" t="s">
        <v>2315</v>
      </c>
      <c r="I807" s="9">
        <v>79</v>
      </c>
    </row>
    <row r="808" spans="1:9" x14ac:dyDescent="0.3">
      <c r="A808" s="7" t="s">
        <v>2942</v>
      </c>
      <c r="B808" s="8">
        <v>45975</v>
      </c>
      <c r="C808" s="7" t="s">
        <v>1242</v>
      </c>
      <c r="D808" s="7" t="s">
        <v>2104</v>
      </c>
      <c r="E808" s="7" t="s">
        <v>35</v>
      </c>
      <c r="F808" s="7" t="s">
        <v>25</v>
      </c>
      <c r="G808" s="7" t="s">
        <v>2313</v>
      </c>
      <c r="H808" s="7" t="s">
        <v>2312</v>
      </c>
      <c r="I808" s="9">
        <v>149</v>
      </c>
    </row>
    <row r="809" spans="1:9" x14ac:dyDescent="0.3">
      <c r="A809" s="7" t="s">
        <v>2943</v>
      </c>
      <c r="B809" s="8">
        <v>46023</v>
      </c>
      <c r="C809" s="7" t="s">
        <v>775</v>
      </c>
      <c r="D809" s="7" t="s">
        <v>2172</v>
      </c>
      <c r="E809" s="7" t="s">
        <v>16</v>
      </c>
      <c r="F809" s="7" t="s">
        <v>14</v>
      </c>
      <c r="G809" s="7" t="s">
        <v>2314</v>
      </c>
      <c r="H809" s="7" t="s">
        <v>2312</v>
      </c>
      <c r="I809" s="9">
        <v>299</v>
      </c>
    </row>
    <row r="810" spans="1:9" x14ac:dyDescent="0.3">
      <c r="A810" s="7" t="s">
        <v>2944</v>
      </c>
      <c r="B810" s="8">
        <v>45682</v>
      </c>
      <c r="C810" s="7" t="s">
        <v>920</v>
      </c>
      <c r="D810" s="7" t="s">
        <v>2085</v>
      </c>
      <c r="E810" s="7" t="s">
        <v>12</v>
      </c>
      <c r="F810" s="7" t="s">
        <v>14</v>
      </c>
      <c r="G810" s="7" t="s">
        <v>2313</v>
      </c>
      <c r="H810" s="7" t="s">
        <v>2317</v>
      </c>
      <c r="I810" s="9">
        <v>149</v>
      </c>
    </row>
    <row r="811" spans="1:9" x14ac:dyDescent="0.3">
      <c r="A811" s="7" t="s">
        <v>2945</v>
      </c>
      <c r="B811" s="8">
        <v>46075</v>
      </c>
      <c r="C811" s="7" t="s">
        <v>1259</v>
      </c>
      <c r="D811" s="7" t="s">
        <v>2162</v>
      </c>
      <c r="E811" s="7" t="s">
        <v>20</v>
      </c>
      <c r="F811" s="7" t="s">
        <v>14</v>
      </c>
      <c r="G811" s="7" t="s">
        <v>2316</v>
      </c>
      <c r="H811" s="7" t="s">
        <v>2317</v>
      </c>
      <c r="I811" s="9">
        <v>299</v>
      </c>
    </row>
    <row r="812" spans="1:9" x14ac:dyDescent="0.3">
      <c r="A812" s="7" t="s">
        <v>2946</v>
      </c>
      <c r="B812" s="8">
        <v>45855</v>
      </c>
      <c r="C812" s="7" t="s">
        <v>1380</v>
      </c>
      <c r="D812" s="7" t="s">
        <v>2104</v>
      </c>
      <c r="E812" s="7" t="s">
        <v>12</v>
      </c>
      <c r="F812" s="7" t="s">
        <v>14</v>
      </c>
      <c r="G812" s="7" t="s">
        <v>2313</v>
      </c>
      <c r="H812" s="7" t="s">
        <v>2312</v>
      </c>
      <c r="I812" s="9">
        <v>0</v>
      </c>
    </row>
    <row r="813" spans="1:9" x14ac:dyDescent="0.3">
      <c r="A813" s="7" t="s">
        <v>2947</v>
      </c>
      <c r="B813" s="8">
        <v>45863</v>
      </c>
      <c r="C813" s="7" t="s">
        <v>918</v>
      </c>
      <c r="D813" s="7" t="s">
        <v>2067</v>
      </c>
      <c r="E813" s="7" t="s">
        <v>20</v>
      </c>
      <c r="F813" s="7" t="s">
        <v>14</v>
      </c>
      <c r="G813" s="7" t="s">
        <v>2314</v>
      </c>
      <c r="H813" s="7" t="s">
        <v>2317</v>
      </c>
      <c r="I813" s="9">
        <v>0</v>
      </c>
    </row>
    <row r="814" spans="1:9" x14ac:dyDescent="0.3">
      <c r="A814" s="7" t="s">
        <v>2948</v>
      </c>
      <c r="B814" s="8">
        <v>45828</v>
      </c>
      <c r="C814" s="7" t="s">
        <v>1180</v>
      </c>
      <c r="D814" s="7" t="s">
        <v>2082</v>
      </c>
      <c r="E814" s="7" t="s">
        <v>20</v>
      </c>
      <c r="F814" s="7" t="s">
        <v>25</v>
      </c>
      <c r="G814" s="7" t="s">
        <v>2316</v>
      </c>
      <c r="H814" s="7" t="s">
        <v>2315</v>
      </c>
      <c r="I814" s="9">
        <v>149</v>
      </c>
    </row>
    <row r="815" spans="1:9" x14ac:dyDescent="0.3">
      <c r="A815" s="7" t="s">
        <v>2949</v>
      </c>
      <c r="B815" s="8">
        <v>46007</v>
      </c>
      <c r="C815" s="7" t="s">
        <v>1614</v>
      </c>
      <c r="D815" s="7" t="s">
        <v>2061</v>
      </c>
      <c r="E815" s="7" t="s">
        <v>12</v>
      </c>
      <c r="F815" s="7" t="s">
        <v>14</v>
      </c>
      <c r="G815" s="7" t="s">
        <v>2316</v>
      </c>
      <c r="H815" s="7" t="s">
        <v>2317</v>
      </c>
      <c r="I815" s="9">
        <v>79</v>
      </c>
    </row>
    <row r="816" spans="1:9" x14ac:dyDescent="0.3">
      <c r="A816" s="7" t="s">
        <v>2950</v>
      </c>
      <c r="B816" s="8">
        <v>46270</v>
      </c>
      <c r="C816" s="7" t="s">
        <v>1196</v>
      </c>
      <c r="D816" s="7" t="s">
        <v>2154</v>
      </c>
      <c r="E816" s="7" t="s">
        <v>31</v>
      </c>
      <c r="F816" s="7" t="s">
        <v>14</v>
      </c>
      <c r="G816" s="7" t="s">
        <v>2316</v>
      </c>
      <c r="H816" s="7" t="s">
        <v>2315</v>
      </c>
      <c r="I816" s="9">
        <v>79</v>
      </c>
    </row>
    <row r="817" spans="1:9" x14ac:dyDescent="0.3">
      <c r="A817" s="7" t="s">
        <v>2951</v>
      </c>
      <c r="B817" s="8">
        <v>45692</v>
      </c>
      <c r="C817" s="7" t="s">
        <v>1145</v>
      </c>
      <c r="D817" s="7" t="s">
        <v>2165</v>
      </c>
      <c r="E817" s="7" t="s">
        <v>16</v>
      </c>
      <c r="F817" s="7" t="s">
        <v>25</v>
      </c>
      <c r="G817" s="7" t="s">
        <v>2313</v>
      </c>
      <c r="H817" s="7" t="s">
        <v>2315</v>
      </c>
      <c r="I817" s="9">
        <v>79</v>
      </c>
    </row>
    <row r="818" spans="1:9" x14ac:dyDescent="0.3">
      <c r="A818" s="7" t="s">
        <v>2952</v>
      </c>
      <c r="B818" s="8">
        <v>45866</v>
      </c>
      <c r="C818" s="7" t="s">
        <v>1230</v>
      </c>
      <c r="D818" s="7" t="s">
        <v>2101</v>
      </c>
      <c r="E818" s="7" t="s">
        <v>35</v>
      </c>
      <c r="F818" s="7" t="s">
        <v>14</v>
      </c>
      <c r="G818" s="7" t="s">
        <v>2314</v>
      </c>
      <c r="H818" s="7" t="s">
        <v>2312</v>
      </c>
      <c r="I818" s="9">
        <v>299</v>
      </c>
    </row>
    <row r="819" spans="1:9" x14ac:dyDescent="0.3">
      <c r="A819" s="7" t="s">
        <v>2953</v>
      </c>
      <c r="B819" s="8">
        <v>45696</v>
      </c>
      <c r="C819" s="7" t="s">
        <v>1418</v>
      </c>
      <c r="D819" s="7" t="s">
        <v>2093</v>
      </c>
      <c r="E819" s="7" t="s">
        <v>16</v>
      </c>
      <c r="F819" s="7" t="s">
        <v>14</v>
      </c>
      <c r="G819" s="7" t="s">
        <v>2313</v>
      </c>
      <c r="H819" s="7" t="s">
        <v>2317</v>
      </c>
      <c r="I819" s="9">
        <v>299</v>
      </c>
    </row>
    <row r="820" spans="1:9" x14ac:dyDescent="0.3">
      <c r="A820" s="7" t="s">
        <v>2954</v>
      </c>
      <c r="B820" s="8">
        <v>45981</v>
      </c>
      <c r="C820" s="7" t="s">
        <v>1277</v>
      </c>
      <c r="D820" s="7" t="s">
        <v>2089</v>
      </c>
      <c r="E820" s="7" t="s">
        <v>31</v>
      </c>
      <c r="F820" s="7" t="s">
        <v>25</v>
      </c>
      <c r="G820" s="7" t="s">
        <v>2314</v>
      </c>
      <c r="H820" s="7" t="s">
        <v>2315</v>
      </c>
      <c r="I820" s="9">
        <v>149</v>
      </c>
    </row>
    <row r="821" spans="1:9" x14ac:dyDescent="0.3">
      <c r="A821" s="7" t="s">
        <v>2955</v>
      </c>
      <c r="B821" s="8">
        <v>45825</v>
      </c>
      <c r="C821" s="7" t="s">
        <v>1406</v>
      </c>
      <c r="D821" s="7" t="s">
        <v>2085</v>
      </c>
      <c r="E821" s="7" t="s">
        <v>16</v>
      </c>
      <c r="F821" s="7" t="s">
        <v>14</v>
      </c>
      <c r="G821" s="7" t="s">
        <v>2314</v>
      </c>
      <c r="H821" s="7" t="s">
        <v>2317</v>
      </c>
      <c r="I821" s="9">
        <v>149</v>
      </c>
    </row>
    <row r="822" spans="1:9" x14ac:dyDescent="0.3">
      <c r="A822" s="7" t="s">
        <v>2956</v>
      </c>
      <c r="B822" s="8">
        <v>46217</v>
      </c>
      <c r="C822" s="7" t="s">
        <v>1356</v>
      </c>
      <c r="D822" s="7" t="s">
        <v>2104</v>
      </c>
      <c r="E822" s="7" t="s">
        <v>16</v>
      </c>
      <c r="F822" s="7" t="s">
        <v>46</v>
      </c>
      <c r="G822" s="7" t="s">
        <v>2316</v>
      </c>
      <c r="H822" s="7" t="s">
        <v>2312</v>
      </c>
      <c r="I822" s="9">
        <v>299</v>
      </c>
    </row>
    <row r="823" spans="1:9" x14ac:dyDescent="0.3">
      <c r="A823" s="7" t="s">
        <v>2957</v>
      </c>
      <c r="B823" s="8">
        <v>45663</v>
      </c>
      <c r="C823" s="7" t="s">
        <v>1353</v>
      </c>
      <c r="D823" s="7" t="s">
        <v>2093</v>
      </c>
      <c r="E823" s="7" t="s">
        <v>12</v>
      </c>
      <c r="F823" s="7" t="s">
        <v>14</v>
      </c>
      <c r="G823" s="7" t="s">
        <v>2314</v>
      </c>
      <c r="H823" s="7" t="s">
        <v>2312</v>
      </c>
      <c r="I823" s="9">
        <v>79</v>
      </c>
    </row>
    <row r="824" spans="1:9" x14ac:dyDescent="0.3">
      <c r="A824" s="7" t="s">
        <v>2958</v>
      </c>
      <c r="B824" s="8">
        <v>46143</v>
      </c>
      <c r="C824" s="7" t="s">
        <v>784</v>
      </c>
      <c r="D824" s="7" t="s">
        <v>2104</v>
      </c>
      <c r="E824" s="7" t="s">
        <v>16</v>
      </c>
      <c r="F824" s="7" t="s">
        <v>14</v>
      </c>
      <c r="G824" s="7" t="s">
        <v>2314</v>
      </c>
      <c r="H824" s="7" t="s">
        <v>2315</v>
      </c>
      <c r="I824" s="9">
        <v>149</v>
      </c>
    </row>
    <row r="825" spans="1:9" x14ac:dyDescent="0.3">
      <c r="A825" s="7" t="s">
        <v>2959</v>
      </c>
      <c r="B825" s="8">
        <v>45834</v>
      </c>
      <c r="C825" s="7" t="s">
        <v>971</v>
      </c>
      <c r="D825" s="7" t="s">
        <v>2101</v>
      </c>
      <c r="E825" s="7" t="s">
        <v>20</v>
      </c>
      <c r="F825" s="7" t="s">
        <v>46</v>
      </c>
      <c r="G825" s="7" t="s">
        <v>2313</v>
      </c>
      <c r="H825" s="7" t="s">
        <v>2315</v>
      </c>
      <c r="I825" s="9">
        <v>149</v>
      </c>
    </row>
    <row r="826" spans="1:9" x14ac:dyDescent="0.3">
      <c r="A826" s="7" t="s">
        <v>2960</v>
      </c>
      <c r="B826" s="8">
        <v>45659</v>
      </c>
      <c r="C826" s="7" t="s">
        <v>1506</v>
      </c>
      <c r="D826" s="7" t="s">
        <v>2073</v>
      </c>
      <c r="E826" s="7" t="s">
        <v>31</v>
      </c>
      <c r="F826" s="7" t="s">
        <v>14</v>
      </c>
      <c r="G826" s="7" t="s">
        <v>2316</v>
      </c>
      <c r="H826" s="7" t="s">
        <v>2315</v>
      </c>
      <c r="I826" s="9">
        <v>149</v>
      </c>
    </row>
    <row r="827" spans="1:9" x14ac:dyDescent="0.3">
      <c r="A827" s="7" t="s">
        <v>2961</v>
      </c>
      <c r="B827" s="8">
        <v>45736</v>
      </c>
      <c r="C827" s="7" t="s">
        <v>746</v>
      </c>
      <c r="D827" s="7" t="s">
        <v>2081</v>
      </c>
      <c r="E827" s="7" t="s">
        <v>31</v>
      </c>
      <c r="F827" s="7" t="s">
        <v>14</v>
      </c>
      <c r="G827" s="7" t="s">
        <v>2313</v>
      </c>
      <c r="H827" s="7" t="s">
        <v>2312</v>
      </c>
      <c r="I827" s="9">
        <v>149</v>
      </c>
    </row>
    <row r="828" spans="1:9" x14ac:dyDescent="0.3">
      <c r="A828" s="7" t="s">
        <v>2962</v>
      </c>
      <c r="B828" s="8">
        <v>46094</v>
      </c>
      <c r="C828" s="7" t="s">
        <v>1512</v>
      </c>
      <c r="D828" s="7" t="s">
        <v>2089</v>
      </c>
      <c r="E828" s="7" t="s">
        <v>16</v>
      </c>
      <c r="F828" s="7" t="s">
        <v>14</v>
      </c>
      <c r="G828" s="7" t="s">
        <v>2316</v>
      </c>
      <c r="H828" s="7" t="s">
        <v>2315</v>
      </c>
      <c r="I828" s="9">
        <v>149</v>
      </c>
    </row>
    <row r="829" spans="1:9" x14ac:dyDescent="0.3">
      <c r="A829" s="7" t="s">
        <v>2963</v>
      </c>
      <c r="B829" s="8">
        <v>45829</v>
      </c>
      <c r="C829" s="7" t="s">
        <v>1166</v>
      </c>
      <c r="D829" s="7" t="s">
        <v>2067</v>
      </c>
      <c r="E829" s="7" t="s">
        <v>31</v>
      </c>
      <c r="F829" s="7" t="s">
        <v>14</v>
      </c>
      <c r="G829" s="7" t="s">
        <v>2311</v>
      </c>
      <c r="H829" s="7" t="s">
        <v>2317</v>
      </c>
      <c r="I829" s="9">
        <v>79</v>
      </c>
    </row>
    <row r="830" spans="1:9" x14ac:dyDescent="0.3">
      <c r="A830" s="7" t="s">
        <v>2964</v>
      </c>
      <c r="B830" s="8">
        <v>46171</v>
      </c>
      <c r="C830" s="7" t="s">
        <v>927</v>
      </c>
      <c r="D830" s="7" t="s">
        <v>2165</v>
      </c>
      <c r="E830" s="7" t="s">
        <v>31</v>
      </c>
      <c r="F830" s="7" t="s">
        <v>14</v>
      </c>
      <c r="G830" s="7" t="s">
        <v>2316</v>
      </c>
      <c r="H830" s="7" t="s">
        <v>2317</v>
      </c>
      <c r="I830" s="9">
        <v>149</v>
      </c>
    </row>
    <row r="831" spans="1:9" x14ac:dyDescent="0.3">
      <c r="A831" s="7" t="s">
        <v>2965</v>
      </c>
      <c r="B831" s="8">
        <v>45758</v>
      </c>
      <c r="C831" s="7" t="s">
        <v>1536</v>
      </c>
      <c r="D831" s="7" t="s">
        <v>2067</v>
      </c>
      <c r="E831" s="7" t="s">
        <v>35</v>
      </c>
      <c r="F831" s="7" t="s">
        <v>14</v>
      </c>
      <c r="G831" s="7" t="s">
        <v>2313</v>
      </c>
      <c r="H831" s="7" t="s">
        <v>2315</v>
      </c>
      <c r="I831" s="9">
        <v>79</v>
      </c>
    </row>
    <row r="832" spans="1:9" x14ac:dyDescent="0.3">
      <c r="A832" s="7" t="s">
        <v>2966</v>
      </c>
      <c r="B832" s="8">
        <v>46073</v>
      </c>
      <c r="C832" s="7" t="s">
        <v>755</v>
      </c>
      <c r="D832" s="7" t="s">
        <v>2172</v>
      </c>
      <c r="E832" s="7" t="s">
        <v>20</v>
      </c>
      <c r="F832" s="7" t="s">
        <v>14</v>
      </c>
      <c r="G832" s="7" t="s">
        <v>2316</v>
      </c>
      <c r="H832" s="7" t="s">
        <v>2317</v>
      </c>
      <c r="I832" s="9">
        <v>0</v>
      </c>
    </row>
    <row r="833" spans="1:9" x14ac:dyDescent="0.3">
      <c r="A833" s="7" t="s">
        <v>2967</v>
      </c>
      <c r="B833" s="8">
        <v>45881</v>
      </c>
      <c r="C833" s="7" t="s">
        <v>1079</v>
      </c>
      <c r="D833" s="7" t="s">
        <v>2078</v>
      </c>
      <c r="E833" s="7" t="s">
        <v>16</v>
      </c>
      <c r="F833" s="7" t="s">
        <v>14</v>
      </c>
      <c r="G833" s="7" t="s">
        <v>2313</v>
      </c>
      <c r="H833" s="7" t="s">
        <v>2312</v>
      </c>
      <c r="I833" s="9">
        <v>299</v>
      </c>
    </row>
    <row r="834" spans="1:9" x14ac:dyDescent="0.3">
      <c r="A834" s="7" t="s">
        <v>2968</v>
      </c>
      <c r="B834" s="8">
        <v>45818</v>
      </c>
      <c r="C834" s="7" t="s">
        <v>793</v>
      </c>
      <c r="D834" s="7" t="s">
        <v>2095</v>
      </c>
      <c r="E834" s="7" t="s">
        <v>35</v>
      </c>
      <c r="F834" s="7" t="s">
        <v>14</v>
      </c>
      <c r="G834" s="7" t="s">
        <v>2311</v>
      </c>
      <c r="H834" s="7" t="s">
        <v>2317</v>
      </c>
      <c r="I834" s="9">
        <v>79</v>
      </c>
    </row>
    <row r="835" spans="1:9" x14ac:dyDescent="0.3">
      <c r="A835" s="7" t="s">
        <v>2969</v>
      </c>
      <c r="B835" s="8">
        <v>45901</v>
      </c>
      <c r="C835" s="7" t="s">
        <v>1204</v>
      </c>
      <c r="D835" s="7" t="s">
        <v>2162</v>
      </c>
      <c r="E835" s="7" t="s">
        <v>16</v>
      </c>
      <c r="F835" s="7" t="s">
        <v>14</v>
      </c>
      <c r="G835" s="7" t="s">
        <v>2314</v>
      </c>
      <c r="H835" s="7" t="s">
        <v>2315</v>
      </c>
      <c r="I835" s="9">
        <v>0</v>
      </c>
    </row>
    <row r="836" spans="1:9" x14ac:dyDescent="0.3">
      <c r="A836" s="7" t="s">
        <v>2970</v>
      </c>
      <c r="B836" s="8">
        <v>45781</v>
      </c>
      <c r="C836" s="7" t="s">
        <v>973</v>
      </c>
      <c r="D836" s="7" t="s">
        <v>2089</v>
      </c>
      <c r="E836" s="7" t="s">
        <v>31</v>
      </c>
      <c r="F836" s="7" t="s">
        <v>14</v>
      </c>
      <c r="G836" s="7" t="s">
        <v>2314</v>
      </c>
      <c r="H836" s="7" t="s">
        <v>2315</v>
      </c>
      <c r="I836" s="9">
        <v>299</v>
      </c>
    </row>
    <row r="837" spans="1:9" x14ac:dyDescent="0.3">
      <c r="A837" s="7" t="s">
        <v>2971</v>
      </c>
      <c r="B837" s="8">
        <v>45754</v>
      </c>
      <c r="C837" s="7" t="s">
        <v>822</v>
      </c>
      <c r="D837" s="7" t="s">
        <v>2086</v>
      </c>
      <c r="E837" s="7" t="s">
        <v>12</v>
      </c>
      <c r="F837" s="7" t="s">
        <v>14</v>
      </c>
      <c r="G837" s="7" t="s">
        <v>2311</v>
      </c>
      <c r="H837" s="7" t="s">
        <v>2315</v>
      </c>
      <c r="I837" s="9">
        <v>0</v>
      </c>
    </row>
    <row r="838" spans="1:9" x14ac:dyDescent="0.3">
      <c r="A838" s="7" t="s">
        <v>2972</v>
      </c>
      <c r="B838" s="8">
        <v>46063</v>
      </c>
      <c r="C838" s="7" t="s">
        <v>936</v>
      </c>
      <c r="D838" s="7" t="s">
        <v>2085</v>
      </c>
      <c r="E838" s="7" t="s">
        <v>35</v>
      </c>
      <c r="F838" s="7" t="s">
        <v>14</v>
      </c>
      <c r="G838" s="7" t="s">
        <v>2311</v>
      </c>
      <c r="H838" s="7" t="s">
        <v>2312</v>
      </c>
      <c r="I838" s="9">
        <v>299</v>
      </c>
    </row>
    <row r="839" spans="1:9" x14ac:dyDescent="0.3">
      <c r="A839" s="7" t="s">
        <v>2973</v>
      </c>
      <c r="B839" s="8">
        <v>46253</v>
      </c>
      <c r="C839" s="7" t="s">
        <v>1225</v>
      </c>
      <c r="D839" s="7" t="s">
        <v>2154</v>
      </c>
      <c r="E839" s="7" t="s">
        <v>12</v>
      </c>
      <c r="F839" s="7" t="s">
        <v>25</v>
      </c>
      <c r="G839" s="7" t="s">
        <v>2311</v>
      </c>
      <c r="H839" s="7" t="s">
        <v>2312</v>
      </c>
      <c r="I839" s="9">
        <v>0</v>
      </c>
    </row>
    <row r="840" spans="1:9" x14ac:dyDescent="0.3">
      <c r="A840" s="7" t="s">
        <v>2974</v>
      </c>
      <c r="B840" s="8">
        <v>46185</v>
      </c>
      <c r="C840" s="7" t="s">
        <v>1115</v>
      </c>
      <c r="D840" s="7" t="s">
        <v>2101</v>
      </c>
      <c r="E840" s="7" t="s">
        <v>16</v>
      </c>
      <c r="F840" s="7" t="s">
        <v>14</v>
      </c>
      <c r="G840" s="7" t="s">
        <v>2313</v>
      </c>
      <c r="H840" s="7" t="s">
        <v>2317</v>
      </c>
      <c r="I840" s="9">
        <v>299</v>
      </c>
    </row>
    <row r="841" spans="1:9" x14ac:dyDescent="0.3">
      <c r="A841" s="7" t="s">
        <v>2975</v>
      </c>
      <c r="B841" s="8">
        <v>46213</v>
      </c>
      <c r="C841" s="7" t="s">
        <v>751</v>
      </c>
      <c r="D841" s="7" t="s">
        <v>2177</v>
      </c>
      <c r="E841" s="7" t="s">
        <v>20</v>
      </c>
      <c r="F841" s="7" t="s">
        <v>14</v>
      </c>
      <c r="G841" s="7" t="s">
        <v>2313</v>
      </c>
      <c r="H841" s="7" t="s">
        <v>2315</v>
      </c>
      <c r="I841" s="9">
        <v>79</v>
      </c>
    </row>
    <row r="842" spans="1:9" x14ac:dyDescent="0.3">
      <c r="A842" s="7" t="s">
        <v>2976</v>
      </c>
      <c r="B842" s="8">
        <v>46081</v>
      </c>
      <c r="C842" s="7" t="s">
        <v>1405</v>
      </c>
      <c r="D842" s="7" t="s">
        <v>2101</v>
      </c>
      <c r="E842" s="7" t="s">
        <v>31</v>
      </c>
      <c r="F842" s="7" t="s">
        <v>14</v>
      </c>
      <c r="G842" s="7" t="s">
        <v>2311</v>
      </c>
      <c r="H842" s="7" t="s">
        <v>2312</v>
      </c>
      <c r="I842" s="9">
        <v>149</v>
      </c>
    </row>
    <row r="843" spans="1:9" x14ac:dyDescent="0.3">
      <c r="A843" s="7" t="s">
        <v>2977</v>
      </c>
      <c r="B843" s="8">
        <v>45896</v>
      </c>
      <c r="C843" s="7" t="s">
        <v>1011</v>
      </c>
      <c r="D843" s="7" t="s">
        <v>2166</v>
      </c>
      <c r="E843" s="7" t="s">
        <v>31</v>
      </c>
      <c r="F843" s="7" t="s">
        <v>14</v>
      </c>
      <c r="G843" s="7" t="s">
        <v>2314</v>
      </c>
      <c r="H843" s="7" t="s">
        <v>2317</v>
      </c>
      <c r="I843" s="9">
        <v>299</v>
      </c>
    </row>
    <row r="844" spans="1:9" x14ac:dyDescent="0.3">
      <c r="A844" s="7" t="s">
        <v>2978</v>
      </c>
      <c r="B844" s="8">
        <v>46027</v>
      </c>
      <c r="C844" s="7" t="s">
        <v>884</v>
      </c>
      <c r="D844" s="7" t="s">
        <v>2172</v>
      </c>
      <c r="E844" s="7" t="s">
        <v>31</v>
      </c>
      <c r="F844" s="7" t="s">
        <v>14</v>
      </c>
      <c r="G844" s="7" t="s">
        <v>2314</v>
      </c>
      <c r="H844" s="7" t="s">
        <v>2315</v>
      </c>
      <c r="I844" s="9">
        <v>299</v>
      </c>
    </row>
    <row r="845" spans="1:9" x14ac:dyDescent="0.3">
      <c r="A845" s="7" t="s">
        <v>2979</v>
      </c>
      <c r="B845" s="8">
        <v>45748</v>
      </c>
      <c r="C845" s="7" t="s">
        <v>1472</v>
      </c>
      <c r="D845" s="7" t="s">
        <v>2101</v>
      </c>
      <c r="E845" s="7" t="s">
        <v>12</v>
      </c>
      <c r="F845" s="7" t="s">
        <v>14</v>
      </c>
      <c r="G845" s="7" t="s">
        <v>2311</v>
      </c>
      <c r="H845" s="7" t="s">
        <v>2317</v>
      </c>
      <c r="I845" s="9">
        <v>0</v>
      </c>
    </row>
    <row r="846" spans="1:9" x14ac:dyDescent="0.3">
      <c r="A846" s="7" t="s">
        <v>2980</v>
      </c>
      <c r="B846" s="8">
        <v>46020</v>
      </c>
      <c r="C846" s="7" t="s">
        <v>1451</v>
      </c>
      <c r="D846" s="7" t="s">
        <v>2085</v>
      </c>
      <c r="E846" s="7" t="s">
        <v>20</v>
      </c>
      <c r="F846" s="7" t="s">
        <v>14</v>
      </c>
      <c r="G846" s="7" t="s">
        <v>2313</v>
      </c>
      <c r="H846" s="7" t="s">
        <v>2315</v>
      </c>
      <c r="I846" s="9">
        <v>149</v>
      </c>
    </row>
    <row r="847" spans="1:9" x14ac:dyDescent="0.3">
      <c r="A847" s="7" t="s">
        <v>2981</v>
      </c>
      <c r="B847" s="8">
        <v>45884</v>
      </c>
      <c r="C847" s="7" t="s">
        <v>1382</v>
      </c>
      <c r="D847" s="7" t="s">
        <v>2061</v>
      </c>
      <c r="E847" s="7" t="s">
        <v>12</v>
      </c>
      <c r="F847" s="7" t="s">
        <v>14</v>
      </c>
      <c r="G847" s="7" t="s">
        <v>2311</v>
      </c>
      <c r="H847" s="7" t="s">
        <v>2312</v>
      </c>
      <c r="I847" s="9">
        <v>299</v>
      </c>
    </row>
    <row r="848" spans="1:9" x14ac:dyDescent="0.3">
      <c r="A848" s="7" t="s">
        <v>2982</v>
      </c>
      <c r="B848" s="8">
        <v>46209</v>
      </c>
      <c r="C848" s="7" t="s">
        <v>1073</v>
      </c>
      <c r="D848" s="7" t="s">
        <v>2154</v>
      </c>
      <c r="E848" s="7" t="s">
        <v>20</v>
      </c>
      <c r="F848" s="7" t="s">
        <v>14</v>
      </c>
      <c r="G848" s="7" t="s">
        <v>2316</v>
      </c>
      <c r="H848" s="7" t="s">
        <v>2315</v>
      </c>
      <c r="I848" s="9">
        <v>0</v>
      </c>
    </row>
    <row r="849" spans="1:9" x14ac:dyDescent="0.3">
      <c r="A849" s="7" t="s">
        <v>2983</v>
      </c>
      <c r="B849" s="8">
        <v>45939</v>
      </c>
      <c r="C849" s="7" t="s">
        <v>1407</v>
      </c>
      <c r="D849" s="7" t="s">
        <v>2081</v>
      </c>
      <c r="E849" s="7" t="s">
        <v>20</v>
      </c>
      <c r="F849" s="7" t="s">
        <v>14</v>
      </c>
      <c r="G849" s="7" t="s">
        <v>2314</v>
      </c>
      <c r="H849" s="7" t="s">
        <v>2312</v>
      </c>
      <c r="I849" s="9">
        <v>149</v>
      </c>
    </row>
    <row r="850" spans="1:9" x14ac:dyDescent="0.3">
      <c r="A850" s="7" t="s">
        <v>2984</v>
      </c>
      <c r="B850" s="8">
        <v>46020</v>
      </c>
      <c r="C850" s="7" t="s">
        <v>1463</v>
      </c>
      <c r="D850" s="7" t="s">
        <v>2086</v>
      </c>
      <c r="E850" s="7" t="s">
        <v>16</v>
      </c>
      <c r="F850" s="7" t="s">
        <v>14</v>
      </c>
      <c r="G850" s="7" t="s">
        <v>2311</v>
      </c>
      <c r="H850" s="7" t="s">
        <v>2317</v>
      </c>
      <c r="I850" s="9">
        <v>0</v>
      </c>
    </row>
    <row r="851" spans="1:9" x14ac:dyDescent="0.3">
      <c r="A851" s="7" t="s">
        <v>2985</v>
      </c>
      <c r="B851" s="8">
        <v>46012</v>
      </c>
      <c r="C851" s="7" t="s">
        <v>1107</v>
      </c>
      <c r="D851" s="7" t="s">
        <v>2081</v>
      </c>
      <c r="E851" s="7" t="s">
        <v>35</v>
      </c>
      <c r="F851" s="7" t="s">
        <v>25</v>
      </c>
      <c r="G851" s="7" t="s">
        <v>2314</v>
      </c>
      <c r="H851" s="7" t="s">
        <v>2317</v>
      </c>
      <c r="I851" s="9">
        <v>0</v>
      </c>
    </row>
    <row r="852" spans="1:9" x14ac:dyDescent="0.3">
      <c r="A852" s="7" t="s">
        <v>2986</v>
      </c>
      <c r="B852" s="8">
        <v>46263</v>
      </c>
      <c r="C852" s="7" t="s">
        <v>1326</v>
      </c>
      <c r="D852" s="7" t="s">
        <v>2061</v>
      </c>
      <c r="E852" s="7" t="s">
        <v>12</v>
      </c>
      <c r="F852" s="7" t="s">
        <v>14</v>
      </c>
      <c r="G852" s="7" t="s">
        <v>2316</v>
      </c>
      <c r="H852" s="7" t="s">
        <v>2312</v>
      </c>
      <c r="I852" s="9">
        <v>79</v>
      </c>
    </row>
    <row r="853" spans="1:9" x14ac:dyDescent="0.3">
      <c r="A853" s="7" t="s">
        <v>2987</v>
      </c>
      <c r="B853" s="8">
        <v>45920</v>
      </c>
      <c r="C853" s="7" t="s">
        <v>954</v>
      </c>
      <c r="D853" s="7" t="s">
        <v>2095</v>
      </c>
      <c r="E853" s="7" t="s">
        <v>35</v>
      </c>
      <c r="F853" s="7" t="s">
        <v>14</v>
      </c>
      <c r="G853" s="7" t="s">
        <v>2313</v>
      </c>
      <c r="H853" s="7" t="s">
        <v>2317</v>
      </c>
      <c r="I853" s="9">
        <v>79</v>
      </c>
    </row>
    <row r="854" spans="1:9" x14ac:dyDescent="0.3">
      <c r="A854" s="7" t="s">
        <v>2988</v>
      </c>
      <c r="B854" s="8">
        <v>46143</v>
      </c>
      <c r="C854" s="7" t="s">
        <v>1447</v>
      </c>
      <c r="D854" s="7" t="s">
        <v>2154</v>
      </c>
      <c r="E854" s="7" t="s">
        <v>12</v>
      </c>
      <c r="F854" s="7" t="s">
        <v>14</v>
      </c>
      <c r="G854" s="7" t="s">
        <v>2316</v>
      </c>
      <c r="H854" s="7" t="s">
        <v>2315</v>
      </c>
      <c r="I854" s="9">
        <v>299</v>
      </c>
    </row>
    <row r="855" spans="1:9" x14ac:dyDescent="0.3">
      <c r="A855" s="7" t="s">
        <v>2989</v>
      </c>
      <c r="B855" s="8">
        <v>45696</v>
      </c>
      <c r="C855" s="7" t="s">
        <v>1053</v>
      </c>
      <c r="D855" s="7" t="s">
        <v>2147</v>
      </c>
      <c r="E855" s="7" t="s">
        <v>16</v>
      </c>
      <c r="F855" s="7" t="s">
        <v>14</v>
      </c>
      <c r="G855" s="7" t="s">
        <v>2314</v>
      </c>
      <c r="H855" s="7" t="s">
        <v>2317</v>
      </c>
      <c r="I855" s="9">
        <v>79</v>
      </c>
    </row>
    <row r="856" spans="1:9" x14ac:dyDescent="0.3">
      <c r="A856" s="7" t="s">
        <v>2990</v>
      </c>
      <c r="B856" s="8">
        <v>46051</v>
      </c>
      <c r="C856" s="7" t="s">
        <v>994</v>
      </c>
      <c r="D856" s="7" t="s">
        <v>2085</v>
      </c>
      <c r="E856" s="7" t="s">
        <v>12</v>
      </c>
      <c r="F856" s="7" t="s">
        <v>14</v>
      </c>
      <c r="G856" s="7" t="s">
        <v>2311</v>
      </c>
      <c r="H856" s="7" t="s">
        <v>2315</v>
      </c>
      <c r="I856" s="9">
        <v>149</v>
      </c>
    </row>
    <row r="857" spans="1:9" x14ac:dyDescent="0.3">
      <c r="A857" s="7" t="s">
        <v>2991</v>
      </c>
      <c r="B857" s="8">
        <v>45720</v>
      </c>
      <c r="C857" s="7" t="s">
        <v>1493</v>
      </c>
      <c r="D857" s="7" t="s">
        <v>2067</v>
      </c>
      <c r="E857" s="7" t="s">
        <v>20</v>
      </c>
      <c r="F857" s="7" t="s">
        <v>46</v>
      </c>
      <c r="G857" s="7" t="s">
        <v>2316</v>
      </c>
      <c r="H857" s="7" t="s">
        <v>2312</v>
      </c>
      <c r="I857" s="9">
        <v>299</v>
      </c>
    </row>
    <row r="858" spans="1:9" x14ac:dyDescent="0.3">
      <c r="A858" s="7" t="s">
        <v>2992</v>
      </c>
      <c r="B858" s="8">
        <v>45913</v>
      </c>
      <c r="C858" s="7" t="s">
        <v>869</v>
      </c>
      <c r="D858" s="7" t="s">
        <v>2070</v>
      </c>
      <c r="E858" s="7" t="s">
        <v>31</v>
      </c>
      <c r="F858" s="7" t="s">
        <v>14</v>
      </c>
      <c r="G858" s="7" t="s">
        <v>2316</v>
      </c>
      <c r="H858" s="7" t="s">
        <v>2312</v>
      </c>
      <c r="I858" s="9">
        <v>0</v>
      </c>
    </row>
    <row r="859" spans="1:9" x14ac:dyDescent="0.3">
      <c r="A859" s="7" t="s">
        <v>2993</v>
      </c>
      <c r="B859" s="8">
        <v>45853</v>
      </c>
      <c r="C859" s="7" t="s">
        <v>1556</v>
      </c>
      <c r="D859" s="7" t="s">
        <v>2111</v>
      </c>
      <c r="E859" s="7" t="s">
        <v>31</v>
      </c>
      <c r="F859" s="7" t="s">
        <v>14</v>
      </c>
      <c r="G859" s="7" t="s">
        <v>2314</v>
      </c>
      <c r="H859" s="7" t="s">
        <v>2312</v>
      </c>
      <c r="I859" s="9">
        <v>0</v>
      </c>
    </row>
    <row r="860" spans="1:9" x14ac:dyDescent="0.3">
      <c r="A860" s="7" t="s">
        <v>2994</v>
      </c>
      <c r="B860" s="8">
        <v>46124</v>
      </c>
      <c r="C860" s="7" t="s">
        <v>1130</v>
      </c>
      <c r="D860" s="7" t="s">
        <v>2140</v>
      </c>
      <c r="E860" s="7" t="s">
        <v>16</v>
      </c>
      <c r="F860" s="7" t="s">
        <v>14</v>
      </c>
      <c r="G860" s="7" t="s">
        <v>2316</v>
      </c>
      <c r="H860" s="7" t="s">
        <v>2317</v>
      </c>
      <c r="I860" s="9">
        <v>0</v>
      </c>
    </row>
    <row r="861" spans="1:9" x14ac:dyDescent="0.3">
      <c r="A861" s="7" t="s">
        <v>2995</v>
      </c>
      <c r="B861" s="8">
        <v>45878</v>
      </c>
      <c r="C861" s="7" t="s">
        <v>1298</v>
      </c>
      <c r="D861" s="7" t="s">
        <v>2166</v>
      </c>
      <c r="E861" s="7" t="s">
        <v>16</v>
      </c>
      <c r="F861" s="7" t="s">
        <v>14</v>
      </c>
      <c r="G861" s="7" t="s">
        <v>2311</v>
      </c>
      <c r="H861" s="7" t="s">
        <v>2312</v>
      </c>
      <c r="I861" s="9">
        <v>79</v>
      </c>
    </row>
    <row r="862" spans="1:9" x14ac:dyDescent="0.3">
      <c r="A862" s="7" t="s">
        <v>2996</v>
      </c>
      <c r="B862" s="8">
        <v>45974</v>
      </c>
      <c r="C862" s="7" t="s">
        <v>1239</v>
      </c>
      <c r="D862" s="7" t="s">
        <v>2073</v>
      </c>
      <c r="E862" s="7" t="s">
        <v>12</v>
      </c>
      <c r="F862" s="7" t="s">
        <v>14</v>
      </c>
      <c r="G862" s="7" t="s">
        <v>2316</v>
      </c>
      <c r="H862" s="7" t="s">
        <v>2315</v>
      </c>
      <c r="I862" s="9">
        <v>79</v>
      </c>
    </row>
    <row r="863" spans="1:9" x14ac:dyDescent="0.3">
      <c r="A863" s="7" t="s">
        <v>2997</v>
      </c>
      <c r="B863" s="8">
        <v>45831</v>
      </c>
      <c r="C863" s="7" t="s">
        <v>820</v>
      </c>
      <c r="D863" s="7" t="s">
        <v>2140</v>
      </c>
      <c r="E863" s="7" t="s">
        <v>16</v>
      </c>
      <c r="F863" s="7" t="s">
        <v>14</v>
      </c>
      <c r="G863" s="7" t="s">
        <v>2311</v>
      </c>
      <c r="H863" s="7" t="s">
        <v>2312</v>
      </c>
      <c r="I863" s="9">
        <v>299</v>
      </c>
    </row>
    <row r="864" spans="1:9" x14ac:dyDescent="0.3">
      <c r="A864" s="7" t="s">
        <v>2998</v>
      </c>
      <c r="B864" s="8">
        <v>46200</v>
      </c>
      <c r="C864" s="7" t="s">
        <v>1279</v>
      </c>
      <c r="D864" s="7" t="s">
        <v>2111</v>
      </c>
      <c r="E864" s="7" t="s">
        <v>16</v>
      </c>
      <c r="F864" s="7" t="s">
        <v>46</v>
      </c>
      <c r="G864" s="7" t="s">
        <v>2313</v>
      </c>
      <c r="H864" s="7" t="s">
        <v>2317</v>
      </c>
      <c r="I864" s="9">
        <v>0</v>
      </c>
    </row>
    <row r="865" spans="1:9" x14ac:dyDescent="0.3">
      <c r="A865" s="7" t="s">
        <v>2999</v>
      </c>
      <c r="B865" s="8">
        <v>45904</v>
      </c>
      <c r="C865" s="7" t="s">
        <v>1380</v>
      </c>
      <c r="D865" s="7" t="s">
        <v>2061</v>
      </c>
      <c r="E865" s="7" t="s">
        <v>12</v>
      </c>
      <c r="F865" s="7" t="s">
        <v>40</v>
      </c>
      <c r="G865" s="7" t="s">
        <v>2311</v>
      </c>
      <c r="H865" s="7" t="s">
        <v>2312</v>
      </c>
      <c r="I865" s="9">
        <v>149</v>
      </c>
    </row>
    <row r="866" spans="1:9" x14ac:dyDescent="0.3">
      <c r="A866" s="7" t="s">
        <v>3000</v>
      </c>
      <c r="B866" s="8">
        <v>46113</v>
      </c>
      <c r="C866" s="7" t="s">
        <v>1479</v>
      </c>
      <c r="D866" s="7" t="s">
        <v>2104</v>
      </c>
      <c r="E866" s="7" t="s">
        <v>35</v>
      </c>
      <c r="F866" s="7" t="s">
        <v>14</v>
      </c>
      <c r="G866" s="7" t="s">
        <v>2313</v>
      </c>
      <c r="H866" s="7" t="s">
        <v>2312</v>
      </c>
      <c r="I866" s="9">
        <v>79</v>
      </c>
    </row>
    <row r="867" spans="1:9" x14ac:dyDescent="0.3">
      <c r="A867" s="7" t="s">
        <v>3001</v>
      </c>
      <c r="B867" s="8">
        <v>45857</v>
      </c>
      <c r="C867" s="7" t="s">
        <v>788</v>
      </c>
      <c r="D867" s="7" t="s">
        <v>2095</v>
      </c>
      <c r="E867" s="7" t="s">
        <v>20</v>
      </c>
      <c r="F867" s="7" t="s">
        <v>14</v>
      </c>
      <c r="G867" s="7" t="s">
        <v>2316</v>
      </c>
      <c r="H867" s="7" t="s">
        <v>2312</v>
      </c>
      <c r="I867" s="9">
        <v>149</v>
      </c>
    </row>
    <row r="868" spans="1:9" x14ac:dyDescent="0.3">
      <c r="A868" s="7" t="s">
        <v>3002</v>
      </c>
      <c r="B868" s="8">
        <v>46290</v>
      </c>
      <c r="C868" s="7" t="s">
        <v>1626</v>
      </c>
      <c r="D868" s="7" t="s">
        <v>2150</v>
      </c>
      <c r="E868" s="7" t="s">
        <v>31</v>
      </c>
      <c r="F868" s="7" t="s">
        <v>14</v>
      </c>
      <c r="G868" s="7" t="s">
        <v>2316</v>
      </c>
      <c r="H868" s="7" t="s">
        <v>2317</v>
      </c>
      <c r="I868" s="9">
        <v>299</v>
      </c>
    </row>
    <row r="869" spans="1:9" x14ac:dyDescent="0.3">
      <c r="A869" s="7" t="s">
        <v>3003</v>
      </c>
      <c r="B869" s="8">
        <v>45975</v>
      </c>
      <c r="C869" s="7" t="s">
        <v>1486</v>
      </c>
      <c r="D869" s="7" t="s">
        <v>2082</v>
      </c>
      <c r="E869" s="7" t="s">
        <v>16</v>
      </c>
      <c r="F869" s="7" t="s">
        <v>14</v>
      </c>
      <c r="G869" s="7" t="s">
        <v>2311</v>
      </c>
      <c r="H869" s="7" t="s">
        <v>2312</v>
      </c>
      <c r="I869" s="9">
        <v>0</v>
      </c>
    </row>
    <row r="870" spans="1:9" x14ac:dyDescent="0.3">
      <c r="A870" s="7" t="s">
        <v>3004</v>
      </c>
      <c r="B870" s="8">
        <v>45929</v>
      </c>
      <c r="C870" s="7" t="s">
        <v>1360</v>
      </c>
      <c r="D870" s="7" t="s">
        <v>2104</v>
      </c>
      <c r="E870" s="7" t="s">
        <v>12</v>
      </c>
      <c r="F870" s="7" t="s">
        <v>25</v>
      </c>
      <c r="G870" s="7" t="s">
        <v>2313</v>
      </c>
      <c r="H870" s="7" t="s">
        <v>2312</v>
      </c>
      <c r="I870" s="9">
        <v>149</v>
      </c>
    </row>
    <row r="871" spans="1:9" x14ac:dyDescent="0.3">
      <c r="A871" s="7" t="s">
        <v>3005</v>
      </c>
      <c r="B871" s="8">
        <v>46115</v>
      </c>
      <c r="C871" s="7" t="s">
        <v>1412</v>
      </c>
      <c r="D871" s="7" t="s">
        <v>2095</v>
      </c>
      <c r="E871" s="7" t="s">
        <v>12</v>
      </c>
      <c r="F871" s="7" t="s">
        <v>14</v>
      </c>
      <c r="G871" s="7" t="s">
        <v>2313</v>
      </c>
      <c r="H871" s="7" t="s">
        <v>2312</v>
      </c>
      <c r="I871" s="9">
        <v>79</v>
      </c>
    </row>
    <row r="872" spans="1:9" x14ac:dyDescent="0.3">
      <c r="A872" s="7" t="s">
        <v>3006</v>
      </c>
      <c r="B872" s="8">
        <v>45662</v>
      </c>
      <c r="C872" s="7" t="s">
        <v>1328</v>
      </c>
      <c r="D872" s="7" t="s">
        <v>2067</v>
      </c>
      <c r="E872" s="7" t="s">
        <v>16</v>
      </c>
      <c r="F872" s="7" t="s">
        <v>25</v>
      </c>
      <c r="G872" s="7" t="s">
        <v>2316</v>
      </c>
      <c r="H872" s="7" t="s">
        <v>2317</v>
      </c>
      <c r="I872" s="9">
        <v>299</v>
      </c>
    </row>
    <row r="873" spans="1:9" x14ac:dyDescent="0.3">
      <c r="A873" s="7" t="s">
        <v>3007</v>
      </c>
      <c r="B873" s="8">
        <v>45872</v>
      </c>
      <c r="C873" s="7" t="s">
        <v>1290</v>
      </c>
      <c r="D873" s="7" t="s">
        <v>2101</v>
      </c>
      <c r="E873" s="7" t="s">
        <v>16</v>
      </c>
      <c r="F873" s="7" t="s">
        <v>14</v>
      </c>
      <c r="G873" s="7" t="s">
        <v>2311</v>
      </c>
      <c r="H873" s="7" t="s">
        <v>2317</v>
      </c>
      <c r="I873" s="9">
        <v>299</v>
      </c>
    </row>
    <row r="874" spans="1:9" x14ac:dyDescent="0.3">
      <c r="A874" s="7" t="s">
        <v>3008</v>
      </c>
      <c r="B874" s="8">
        <v>45928</v>
      </c>
      <c r="C874" s="7" t="s">
        <v>921</v>
      </c>
      <c r="D874" s="7" t="s">
        <v>2114</v>
      </c>
      <c r="E874" s="7" t="s">
        <v>20</v>
      </c>
      <c r="F874" s="7" t="s">
        <v>14</v>
      </c>
      <c r="G874" s="7" t="s">
        <v>2314</v>
      </c>
      <c r="H874" s="7" t="s">
        <v>2315</v>
      </c>
      <c r="I874" s="9">
        <v>0</v>
      </c>
    </row>
    <row r="875" spans="1:9" x14ac:dyDescent="0.3">
      <c r="A875" s="7" t="s">
        <v>3009</v>
      </c>
      <c r="B875" s="8">
        <v>46037</v>
      </c>
      <c r="C875" s="7" t="s">
        <v>1376</v>
      </c>
      <c r="D875" s="7" t="s">
        <v>2085</v>
      </c>
      <c r="E875" s="7" t="s">
        <v>12</v>
      </c>
      <c r="F875" s="7" t="s">
        <v>14</v>
      </c>
      <c r="G875" s="7" t="s">
        <v>2311</v>
      </c>
      <c r="H875" s="7" t="s">
        <v>2317</v>
      </c>
      <c r="I875" s="9">
        <v>79</v>
      </c>
    </row>
    <row r="876" spans="1:9" x14ac:dyDescent="0.3">
      <c r="A876" s="7" t="s">
        <v>3010</v>
      </c>
      <c r="B876" s="8">
        <v>45942</v>
      </c>
      <c r="C876" s="7" t="s">
        <v>1040</v>
      </c>
      <c r="D876" s="7" t="s">
        <v>2093</v>
      </c>
      <c r="E876" s="7" t="s">
        <v>12</v>
      </c>
      <c r="F876" s="7" t="s">
        <v>25</v>
      </c>
      <c r="G876" s="7" t="s">
        <v>2314</v>
      </c>
      <c r="H876" s="7" t="s">
        <v>2315</v>
      </c>
      <c r="I876" s="9">
        <v>299</v>
      </c>
    </row>
    <row r="877" spans="1:9" x14ac:dyDescent="0.3">
      <c r="A877" s="7" t="s">
        <v>3011</v>
      </c>
      <c r="B877" s="8">
        <v>45672</v>
      </c>
      <c r="C877" s="7" t="s">
        <v>1512</v>
      </c>
      <c r="D877" s="7" t="s">
        <v>2093</v>
      </c>
      <c r="E877" s="7" t="s">
        <v>16</v>
      </c>
      <c r="F877" s="7" t="s">
        <v>14</v>
      </c>
      <c r="G877" s="7" t="s">
        <v>2316</v>
      </c>
      <c r="H877" s="7" t="s">
        <v>2312</v>
      </c>
      <c r="I877" s="9">
        <v>299</v>
      </c>
    </row>
    <row r="878" spans="1:9" x14ac:dyDescent="0.3">
      <c r="A878" s="7" t="s">
        <v>3012</v>
      </c>
      <c r="B878" s="8">
        <v>45738</v>
      </c>
      <c r="C878" s="7" t="s">
        <v>1017</v>
      </c>
      <c r="D878" s="7" t="s">
        <v>2073</v>
      </c>
      <c r="E878" s="7" t="s">
        <v>16</v>
      </c>
      <c r="F878" s="7" t="s">
        <v>25</v>
      </c>
      <c r="G878" s="7" t="s">
        <v>2313</v>
      </c>
      <c r="H878" s="7" t="s">
        <v>2315</v>
      </c>
      <c r="I878" s="9">
        <v>149</v>
      </c>
    </row>
    <row r="879" spans="1:9" x14ac:dyDescent="0.3">
      <c r="A879" s="7" t="s">
        <v>3013</v>
      </c>
      <c r="B879" s="8">
        <v>45807</v>
      </c>
      <c r="C879" s="7" t="s">
        <v>1436</v>
      </c>
      <c r="D879" s="7" t="s">
        <v>2101</v>
      </c>
      <c r="E879" s="7" t="s">
        <v>12</v>
      </c>
      <c r="F879" s="7" t="s">
        <v>14</v>
      </c>
      <c r="G879" s="7" t="s">
        <v>2316</v>
      </c>
      <c r="H879" s="7" t="s">
        <v>2315</v>
      </c>
      <c r="I879" s="9">
        <v>0</v>
      </c>
    </row>
    <row r="880" spans="1:9" x14ac:dyDescent="0.3">
      <c r="A880" s="7" t="s">
        <v>3014</v>
      </c>
      <c r="B880" s="8">
        <v>46180</v>
      </c>
      <c r="C880" s="7" t="s">
        <v>881</v>
      </c>
      <c r="D880" s="7" t="s">
        <v>2073</v>
      </c>
      <c r="E880" s="7" t="s">
        <v>12</v>
      </c>
      <c r="F880" s="7" t="s">
        <v>14</v>
      </c>
      <c r="G880" s="7" t="s">
        <v>2313</v>
      </c>
      <c r="H880" s="7" t="s">
        <v>2315</v>
      </c>
      <c r="I880" s="9">
        <v>299</v>
      </c>
    </row>
    <row r="881" spans="1:9" x14ac:dyDescent="0.3">
      <c r="A881" s="7" t="s">
        <v>3015</v>
      </c>
      <c r="B881" s="8">
        <v>46254</v>
      </c>
      <c r="C881" s="7" t="s">
        <v>1564</v>
      </c>
      <c r="D881" s="7" t="s">
        <v>2082</v>
      </c>
      <c r="E881" s="7" t="s">
        <v>16</v>
      </c>
      <c r="F881" s="7" t="s">
        <v>14</v>
      </c>
      <c r="G881" s="7" t="s">
        <v>2314</v>
      </c>
      <c r="H881" s="7" t="s">
        <v>2317</v>
      </c>
      <c r="I881" s="9">
        <v>0</v>
      </c>
    </row>
    <row r="882" spans="1:9" x14ac:dyDescent="0.3">
      <c r="A882" s="7" t="s">
        <v>3016</v>
      </c>
      <c r="B882" s="8">
        <v>46247</v>
      </c>
      <c r="C882" s="7" t="s">
        <v>1155</v>
      </c>
      <c r="D882" s="7" t="s">
        <v>2104</v>
      </c>
      <c r="E882" s="7" t="s">
        <v>20</v>
      </c>
      <c r="F882" s="7" t="s">
        <v>14</v>
      </c>
      <c r="G882" s="7" t="s">
        <v>2316</v>
      </c>
      <c r="H882" s="7" t="s">
        <v>2312</v>
      </c>
      <c r="I882" s="9">
        <v>79</v>
      </c>
    </row>
    <row r="883" spans="1:9" x14ac:dyDescent="0.3">
      <c r="A883" s="7" t="s">
        <v>3017</v>
      </c>
      <c r="B883" s="8">
        <v>45816</v>
      </c>
      <c r="C883" s="7" t="s">
        <v>1476</v>
      </c>
      <c r="D883" s="7" t="s">
        <v>2081</v>
      </c>
      <c r="E883" s="7" t="s">
        <v>35</v>
      </c>
      <c r="F883" s="7" t="s">
        <v>14</v>
      </c>
      <c r="G883" s="7" t="s">
        <v>2316</v>
      </c>
      <c r="H883" s="7" t="s">
        <v>2315</v>
      </c>
      <c r="I883" s="9">
        <v>79</v>
      </c>
    </row>
    <row r="884" spans="1:9" x14ac:dyDescent="0.3">
      <c r="A884" s="7" t="s">
        <v>3018</v>
      </c>
      <c r="B884" s="8">
        <v>45673</v>
      </c>
      <c r="C884" s="7" t="s">
        <v>1222</v>
      </c>
      <c r="D884" s="7" t="s">
        <v>2147</v>
      </c>
      <c r="E884" s="7" t="s">
        <v>20</v>
      </c>
      <c r="F884" s="7" t="s">
        <v>14</v>
      </c>
      <c r="G884" s="7" t="s">
        <v>2311</v>
      </c>
      <c r="H884" s="7" t="s">
        <v>2315</v>
      </c>
      <c r="I884" s="9">
        <v>0</v>
      </c>
    </row>
    <row r="885" spans="1:9" x14ac:dyDescent="0.3">
      <c r="A885" s="7" t="s">
        <v>3019</v>
      </c>
      <c r="B885" s="8">
        <v>46195</v>
      </c>
      <c r="C885" s="7" t="s">
        <v>1204</v>
      </c>
      <c r="D885" s="7" t="s">
        <v>2172</v>
      </c>
      <c r="E885" s="7" t="s">
        <v>16</v>
      </c>
      <c r="F885" s="7" t="s">
        <v>14</v>
      </c>
      <c r="G885" s="7" t="s">
        <v>2311</v>
      </c>
      <c r="H885" s="7" t="s">
        <v>2317</v>
      </c>
      <c r="I885" s="9">
        <v>79</v>
      </c>
    </row>
    <row r="886" spans="1:9" x14ac:dyDescent="0.3">
      <c r="A886" s="7" t="s">
        <v>3020</v>
      </c>
      <c r="B886" s="8">
        <v>45781</v>
      </c>
      <c r="C886" s="7" t="s">
        <v>1437</v>
      </c>
      <c r="D886" s="7" t="s">
        <v>2095</v>
      </c>
      <c r="E886" s="7" t="s">
        <v>31</v>
      </c>
      <c r="F886" s="7" t="s">
        <v>14</v>
      </c>
      <c r="G886" s="7" t="s">
        <v>2311</v>
      </c>
      <c r="H886" s="7" t="s">
        <v>2317</v>
      </c>
      <c r="I886" s="9">
        <v>299</v>
      </c>
    </row>
    <row r="887" spans="1:9" x14ac:dyDescent="0.3">
      <c r="A887" s="7" t="s">
        <v>3021</v>
      </c>
      <c r="B887" s="8">
        <v>46117</v>
      </c>
      <c r="C887" s="7" t="s">
        <v>1255</v>
      </c>
      <c r="D887" s="7" t="s">
        <v>2081</v>
      </c>
      <c r="E887" s="7" t="s">
        <v>35</v>
      </c>
      <c r="F887" s="7" t="s">
        <v>14</v>
      </c>
      <c r="G887" s="7" t="s">
        <v>2316</v>
      </c>
      <c r="H887" s="7" t="s">
        <v>2315</v>
      </c>
      <c r="I887" s="9">
        <v>79</v>
      </c>
    </row>
    <row r="888" spans="1:9" x14ac:dyDescent="0.3">
      <c r="A888" s="7" t="s">
        <v>3022</v>
      </c>
      <c r="B888" s="8">
        <v>46000</v>
      </c>
      <c r="C888" s="7" t="s">
        <v>1298</v>
      </c>
      <c r="D888" s="7" t="s">
        <v>2172</v>
      </c>
      <c r="E888" s="7" t="s">
        <v>16</v>
      </c>
      <c r="F888" s="7" t="s">
        <v>14</v>
      </c>
      <c r="G888" s="7" t="s">
        <v>2314</v>
      </c>
      <c r="H888" s="7" t="s">
        <v>2312</v>
      </c>
      <c r="I888" s="9">
        <v>149</v>
      </c>
    </row>
    <row r="889" spans="1:9" x14ac:dyDescent="0.3">
      <c r="A889" s="7" t="s">
        <v>3023</v>
      </c>
      <c r="B889" s="8">
        <v>46268</v>
      </c>
      <c r="C889" s="7" t="s">
        <v>1531</v>
      </c>
      <c r="D889" s="7" t="s">
        <v>2166</v>
      </c>
      <c r="E889" s="7" t="s">
        <v>35</v>
      </c>
      <c r="F889" s="7" t="s">
        <v>14</v>
      </c>
      <c r="G889" s="7" t="s">
        <v>2316</v>
      </c>
      <c r="H889" s="7" t="s">
        <v>2317</v>
      </c>
      <c r="I889" s="9">
        <v>0</v>
      </c>
    </row>
    <row r="890" spans="1:9" x14ac:dyDescent="0.3">
      <c r="A890" s="7" t="s">
        <v>3024</v>
      </c>
      <c r="B890" s="8">
        <v>45798</v>
      </c>
      <c r="C890" s="7" t="s">
        <v>1187</v>
      </c>
      <c r="D890" s="7" t="s">
        <v>2150</v>
      </c>
      <c r="E890" s="7" t="s">
        <v>35</v>
      </c>
      <c r="F890" s="7" t="s">
        <v>14</v>
      </c>
      <c r="G890" s="7" t="s">
        <v>2314</v>
      </c>
      <c r="H890" s="7" t="s">
        <v>2315</v>
      </c>
      <c r="I890" s="9">
        <v>0</v>
      </c>
    </row>
    <row r="891" spans="1:9" x14ac:dyDescent="0.3">
      <c r="A891" s="7" t="s">
        <v>3025</v>
      </c>
      <c r="B891" s="8">
        <v>46205</v>
      </c>
      <c r="C891" s="7" t="s">
        <v>927</v>
      </c>
      <c r="D891" s="7" t="s">
        <v>2177</v>
      </c>
      <c r="E891" s="7" t="s">
        <v>31</v>
      </c>
      <c r="F891" s="7" t="s">
        <v>14</v>
      </c>
      <c r="G891" s="7" t="s">
        <v>2316</v>
      </c>
      <c r="H891" s="7" t="s">
        <v>2312</v>
      </c>
      <c r="I891" s="9">
        <v>79</v>
      </c>
    </row>
    <row r="892" spans="1:9" x14ac:dyDescent="0.3">
      <c r="A892" s="7" t="s">
        <v>3026</v>
      </c>
      <c r="B892" s="8">
        <v>45981</v>
      </c>
      <c r="C892" s="7" t="s">
        <v>1053</v>
      </c>
      <c r="D892" s="7" t="s">
        <v>2114</v>
      </c>
      <c r="E892" s="7" t="s">
        <v>16</v>
      </c>
      <c r="F892" s="7" t="s">
        <v>14</v>
      </c>
      <c r="G892" s="7" t="s">
        <v>2313</v>
      </c>
      <c r="H892" s="7" t="s">
        <v>2315</v>
      </c>
      <c r="I892" s="9">
        <v>0</v>
      </c>
    </row>
    <row r="893" spans="1:9" x14ac:dyDescent="0.3">
      <c r="A893" s="7" t="s">
        <v>3027</v>
      </c>
      <c r="B893" s="8">
        <v>46095</v>
      </c>
      <c r="C893" s="7" t="s">
        <v>1096</v>
      </c>
      <c r="D893" s="7" t="s">
        <v>2078</v>
      </c>
      <c r="E893" s="7" t="s">
        <v>16</v>
      </c>
      <c r="F893" s="7" t="s">
        <v>25</v>
      </c>
      <c r="G893" s="7" t="s">
        <v>2316</v>
      </c>
      <c r="H893" s="7" t="s">
        <v>2317</v>
      </c>
      <c r="I893" s="9">
        <v>79</v>
      </c>
    </row>
    <row r="894" spans="1:9" x14ac:dyDescent="0.3">
      <c r="A894" s="7" t="s">
        <v>3028</v>
      </c>
      <c r="B894" s="8">
        <v>45954</v>
      </c>
      <c r="C894" s="7" t="s">
        <v>1583</v>
      </c>
      <c r="D894" s="7" t="s">
        <v>2101</v>
      </c>
      <c r="E894" s="7" t="s">
        <v>31</v>
      </c>
      <c r="F894" s="7" t="s">
        <v>14</v>
      </c>
      <c r="G894" s="7" t="s">
        <v>2314</v>
      </c>
      <c r="H894" s="7" t="s">
        <v>2315</v>
      </c>
      <c r="I894" s="9">
        <v>299</v>
      </c>
    </row>
    <row r="895" spans="1:9" x14ac:dyDescent="0.3">
      <c r="A895" s="7" t="s">
        <v>3029</v>
      </c>
      <c r="B895" s="8">
        <v>45858</v>
      </c>
      <c r="C895" s="7" t="s">
        <v>1618</v>
      </c>
      <c r="D895" s="7" t="s">
        <v>2177</v>
      </c>
      <c r="E895" s="7" t="s">
        <v>16</v>
      </c>
      <c r="F895" s="7" t="s">
        <v>46</v>
      </c>
      <c r="G895" s="7" t="s">
        <v>2311</v>
      </c>
      <c r="H895" s="7" t="s">
        <v>2317</v>
      </c>
      <c r="I895" s="9">
        <v>79</v>
      </c>
    </row>
    <row r="896" spans="1:9" x14ac:dyDescent="0.3">
      <c r="A896" s="7" t="s">
        <v>3030</v>
      </c>
      <c r="B896" s="8">
        <v>46215</v>
      </c>
      <c r="C896" s="7" t="s">
        <v>1044</v>
      </c>
      <c r="D896" s="7" t="s">
        <v>2162</v>
      </c>
      <c r="E896" s="7" t="s">
        <v>12</v>
      </c>
      <c r="F896" s="7" t="s">
        <v>14</v>
      </c>
      <c r="G896" s="7" t="s">
        <v>2311</v>
      </c>
      <c r="H896" s="7" t="s">
        <v>2317</v>
      </c>
      <c r="I896" s="9">
        <v>149</v>
      </c>
    </row>
    <row r="897" spans="1:9" x14ac:dyDescent="0.3">
      <c r="A897" s="7" t="s">
        <v>3031</v>
      </c>
      <c r="B897" s="8">
        <v>45836</v>
      </c>
      <c r="C897" s="7" t="s">
        <v>1026</v>
      </c>
      <c r="D897" s="7" t="s">
        <v>2070</v>
      </c>
      <c r="E897" s="7" t="s">
        <v>12</v>
      </c>
      <c r="F897" s="7" t="s">
        <v>14</v>
      </c>
      <c r="G897" s="7" t="s">
        <v>2314</v>
      </c>
      <c r="H897" s="7" t="s">
        <v>2317</v>
      </c>
      <c r="I897" s="9">
        <v>0</v>
      </c>
    </row>
    <row r="898" spans="1:9" x14ac:dyDescent="0.3">
      <c r="A898" s="7" t="s">
        <v>3032</v>
      </c>
      <c r="B898" s="8">
        <v>46038</v>
      </c>
      <c r="C898" s="7" t="s">
        <v>1305</v>
      </c>
      <c r="D898" s="7" t="s">
        <v>2172</v>
      </c>
      <c r="E898" s="7" t="s">
        <v>16</v>
      </c>
      <c r="F898" s="7" t="s">
        <v>14</v>
      </c>
      <c r="G898" s="7" t="s">
        <v>2316</v>
      </c>
      <c r="H898" s="7" t="s">
        <v>2312</v>
      </c>
      <c r="I898" s="9">
        <v>79</v>
      </c>
    </row>
    <row r="899" spans="1:9" x14ac:dyDescent="0.3">
      <c r="A899" s="7" t="s">
        <v>3033</v>
      </c>
      <c r="B899" s="8">
        <v>46024</v>
      </c>
      <c r="C899" s="7" t="s">
        <v>749</v>
      </c>
      <c r="D899" s="7" t="s">
        <v>2070</v>
      </c>
      <c r="E899" s="7" t="s">
        <v>12</v>
      </c>
      <c r="F899" s="7" t="s">
        <v>25</v>
      </c>
      <c r="G899" s="7" t="s">
        <v>2313</v>
      </c>
      <c r="H899" s="7" t="s">
        <v>2312</v>
      </c>
      <c r="I899" s="9">
        <v>299</v>
      </c>
    </row>
    <row r="900" spans="1:9" x14ac:dyDescent="0.3">
      <c r="A900" s="7" t="s">
        <v>3034</v>
      </c>
      <c r="B900" s="8">
        <v>45871</v>
      </c>
      <c r="C900" s="7" t="s">
        <v>977</v>
      </c>
      <c r="D900" s="7" t="s">
        <v>2147</v>
      </c>
      <c r="E900" s="7" t="s">
        <v>20</v>
      </c>
      <c r="F900" s="7" t="s">
        <v>25</v>
      </c>
      <c r="G900" s="7" t="s">
        <v>2313</v>
      </c>
      <c r="H900" s="7" t="s">
        <v>2315</v>
      </c>
      <c r="I900" s="9">
        <v>299</v>
      </c>
    </row>
    <row r="901" spans="1:9" x14ac:dyDescent="0.3">
      <c r="A901" s="7" t="s">
        <v>3035</v>
      </c>
      <c r="B901" s="8">
        <v>45775</v>
      </c>
      <c r="C901" s="7" t="s">
        <v>1237</v>
      </c>
      <c r="D901" s="7" t="s">
        <v>2073</v>
      </c>
      <c r="E901" s="7" t="s">
        <v>12</v>
      </c>
      <c r="F901" s="7" t="s">
        <v>14</v>
      </c>
      <c r="G901" s="7" t="s">
        <v>2313</v>
      </c>
      <c r="H901" s="7" t="s">
        <v>2315</v>
      </c>
      <c r="I901" s="9">
        <v>79</v>
      </c>
    </row>
    <row r="902" spans="1:9" x14ac:dyDescent="0.3">
      <c r="A902" s="7" t="s">
        <v>3036</v>
      </c>
      <c r="B902" s="8">
        <v>45964</v>
      </c>
      <c r="C902" s="7" t="s">
        <v>1347</v>
      </c>
      <c r="D902" s="7" t="s">
        <v>2073</v>
      </c>
      <c r="E902" s="7" t="s">
        <v>35</v>
      </c>
      <c r="F902" s="7" t="s">
        <v>14</v>
      </c>
      <c r="G902" s="7" t="s">
        <v>2316</v>
      </c>
      <c r="H902" s="7" t="s">
        <v>2312</v>
      </c>
      <c r="I902" s="9">
        <v>149</v>
      </c>
    </row>
    <row r="903" spans="1:9" x14ac:dyDescent="0.3">
      <c r="A903" s="7" t="s">
        <v>3037</v>
      </c>
      <c r="B903" s="8">
        <v>45966</v>
      </c>
      <c r="C903" s="7" t="s">
        <v>912</v>
      </c>
      <c r="D903" s="7" t="s">
        <v>2070</v>
      </c>
      <c r="E903" s="7" t="s">
        <v>20</v>
      </c>
      <c r="F903" s="7" t="s">
        <v>14</v>
      </c>
      <c r="G903" s="7" t="s">
        <v>2314</v>
      </c>
      <c r="H903" s="7" t="s">
        <v>2315</v>
      </c>
      <c r="I903" s="9">
        <v>79</v>
      </c>
    </row>
    <row r="904" spans="1:9" x14ac:dyDescent="0.3">
      <c r="A904" s="7" t="s">
        <v>3038</v>
      </c>
      <c r="B904" s="8">
        <v>46252</v>
      </c>
      <c r="C904" s="7" t="s">
        <v>1459</v>
      </c>
      <c r="D904" s="7" t="s">
        <v>2101</v>
      </c>
      <c r="E904" s="7" t="s">
        <v>16</v>
      </c>
      <c r="F904" s="7" t="s">
        <v>14</v>
      </c>
      <c r="G904" s="7" t="s">
        <v>2311</v>
      </c>
      <c r="H904" s="7" t="s">
        <v>2312</v>
      </c>
      <c r="I904" s="9">
        <v>299</v>
      </c>
    </row>
    <row r="905" spans="1:9" x14ac:dyDescent="0.3">
      <c r="A905" s="7" t="s">
        <v>3039</v>
      </c>
      <c r="B905" s="8">
        <v>46122</v>
      </c>
      <c r="C905" s="7" t="s">
        <v>1533</v>
      </c>
      <c r="D905" s="7" t="s">
        <v>2067</v>
      </c>
      <c r="E905" s="7" t="s">
        <v>16</v>
      </c>
      <c r="F905" s="7" t="s">
        <v>14</v>
      </c>
      <c r="G905" s="7" t="s">
        <v>2314</v>
      </c>
      <c r="H905" s="7" t="s">
        <v>2317</v>
      </c>
      <c r="I905" s="9">
        <v>149</v>
      </c>
    </row>
    <row r="906" spans="1:9" x14ac:dyDescent="0.3">
      <c r="A906" s="7" t="s">
        <v>3040</v>
      </c>
      <c r="B906" s="8">
        <v>45718</v>
      </c>
      <c r="C906" s="7" t="s">
        <v>825</v>
      </c>
      <c r="D906" s="7" t="s">
        <v>2154</v>
      </c>
      <c r="E906" s="7" t="s">
        <v>16</v>
      </c>
      <c r="F906" s="7" t="s">
        <v>14</v>
      </c>
      <c r="G906" s="7" t="s">
        <v>2314</v>
      </c>
      <c r="H906" s="7" t="s">
        <v>2317</v>
      </c>
      <c r="I906" s="9">
        <v>299</v>
      </c>
    </row>
    <row r="907" spans="1:9" x14ac:dyDescent="0.3">
      <c r="A907" s="7" t="s">
        <v>3041</v>
      </c>
      <c r="B907" s="8">
        <v>46294</v>
      </c>
      <c r="C907" s="7" t="s">
        <v>1524</v>
      </c>
      <c r="D907" s="7" t="s">
        <v>2111</v>
      </c>
      <c r="E907" s="7" t="s">
        <v>20</v>
      </c>
      <c r="F907" s="7" t="s">
        <v>14</v>
      </c>
      <c r="G907" s="7" t="s">
        <v>2314</v>
      </c>
      <c r="H907" s="7" t="s">
        <v>2315</v>
      </c>
      <c r="I907" s="9">
        <v>149</v>
      </c>
    </row>
    <row r="908" spans="1:9" x14ac:dyDescent="0.3">
      <c r="A908" s="7" t="s">
        <v>3042</v>
      </c>
      <c r="B908" s="8">
        <v>45818</v>
      </c>
      <c r="C908" s="7" t="s">
        <v>1071</v>
      </c>
      <c r="D908" s="7" t="s">
        <v>2101</v>
      </c>
      <c r="E908" s="7" t="s">
        <v>35</v>
      </c>
      <c r="F908" s="7" t="s">
        <v>14</v>
      </c>
      <c r="G908" s="7" t="s">
        <v>2316</v>
      </c>
      <c r="H908" s="7" t="s">
        <v>2317</v>
      </c>
      <c r="I908" s="9">
        <v>79</v>
      </c>
    </row>
    <row r="909" spans="1:9" x14ac:dyDescent="0.3">
      <c r="A909" s="7" t="s">
        <v>3043</v>
      </c>
      <c r="B909" s="8">
        <v>45705</v>
      </c>
      <c r="C909" s="7" t="s">
        <v>853</v>
      </c>
      <c r="D909" s="7" t="s">
        <v>2061</v>
      </c>
      <c r="E909" s="7" t="s">
        <v>31</v>
      </c>
      <c r="F909" s="7" t="s">
        <v>14</v>
      </c>
      <c r="G909" s="7" t="s">
        <v>2311</v>
      </c>
      <c r="H909" s="7" t="s">
        <v>2317</v>
      </c>
      <c r="I909" s="9">
        <v>299</v>
      </c>
    </row>
    <row r="910" spans="1:9" x14ac:dyDescent="0.3">
      <c r="A910" s="7" t="s">
        <v>3044</v>
      </c>
      <c r="B910" s="8">
        <v>45716</v>
      </c>
      <c r="C910" s="7" t="s">
        <v>1451</v>
      </c>
      <c r="D910" s="7" t="s">
        <v>2111</v>
      </c>
      <c r="E910" s="7" t="s">
        <v>20</v>
      </c>
      <c r="F910" s="7" t="s">
        <v>14</v>
      </c>
      <c r="G910" s="7" t="s">
        <v>2314</v>
      </c>
      <c r="H910" s="7" t="s">
        <v>2312</v>
      </c>
      <c r="I910" s="9">
        <v>79</v>
      </c>
    </row>
    <row r="911" spans="1:9" x14ac:dyDescent="0.3">
      <c r="A911" s="7" t="s">
        <v>3045</v>
      </c>
      <c r="B911" s="8">
        <v>46148</v>
      </c>
      <c r="C911" s="7" t="s">
        <v>1245</v>
      </c>
      <c r="D911" s="7" t="s">
        <v>2073</v>
      </c>
      <c r="E911" s="7" t="s">
        <v>20</v>
      </c>
      <c r="F911" s="7" t="s">
        <v>25</v>
      </c>
      <c r="G911" s="7" t="s">
        <v>2311</v>
      </c>
      <c r="H911" s="7" t="s">
        <v>2312</v>
      </c>
      <c r="I911" s="9">
        <v>299</v>
      </c>
    </row>
    <row r="912" spans="1:9" x14ac:dyDescent="0.3">
      <c r="A912" s="7" t="s">
        <v>3046</v>
      </c>
      <c r="B912" s="8">
        <v>46001</v>
      </c>
      <c r="C912" s="7" t="s">
        <v>1166</v>
      </c>
      <c r="D912" s="7" t="s">
        <v>2082</v>
      </c>
      <c r="E912" s="7" t="s">
        <v>31</v>
      </c>
      <c r="F912" s="7" t="s">
        <v>14</v>
      </c>
      <c r="G912" s="7" t="s">
        <v>2313</v>
      </c>
      <c r="H912" s="7" t="s">
        <v>2317</v>
      </c>
      <c r="I912" s="9">
        <v>0</v>
      </c>
    </row>
    <row r="913" spans="1:9" x14ac:dyDescent="0.3">
      <c r="A913" s="7" t="s">
        <v>3047</v>
      </c>
      <c r="B913" s="8">
        <v>45957</v>
      </c>
      <c r="C913" s="7" t="s">
        <v>937</v>
      </c>
      <c r="D913" s="7" t="s">
        <v>2177</v>
      </c>
      <c r="E913" s="7" t="s">
        <v>31</v>
      </c>
      <c r="F913" s="7" t="s">
        <v>14</v>
      </c>
      <c r="G913" s="7" t="s">
        <v>2314</v>
      </c>
      <c r="H913" s="7" t="s">
        <v>2312</v>
      </c>
      <c r="I913" s="9">
        <v>149</v>
      </c>
    </row>
    <row r="914" spans="1:9" x14ac:dyDescent="0.3">
      <c r="A914" s="7" t="s">
        <v>3048</v>
      </c>
      <c r="B914" s="8">
        <v>45805</v>
      </c>
      <c r="C914" s="7" t="s">
        <v>1358</v>
      </c>
      <c r="D914" s="7" t="s">
        <v>2150</v>
      </c>
      <c r="E914" s="7" t="s">
        <v>31</v>
      </c>
      <c r="F914" s="7" t="s">
        <v>14</v>
      </c>
      <c r="G914" s="7" t="s">
        <v>2313</v>
      </c>
      <c r="H914" s="7" t="s">
        <v>2315</v>
      </c>
      <c r="I914" s="9">
        <v>79</v>
      </c>
    </row>
    <row r="915" spans="1:9" x14ac:dyDescent="0.3">
      <c r="A915" s="7" t="s">
        <v>3049</v>
      </c>
      <c r="B915" s="8">
        <v>45773</v>
      </c>
      <c r="C915" s="7" t="s">
        <v>1001</v>
      </c>
      <c r="D915" s="7" t="s">
        <v>2104</v>
      </c>
      <c r="E915" s="7" t="s">
        <v>35</v>
      </c>
      <c r="F915" s="7" t="s">
        <v>14</v>
      </c>
      <c r="G915" s="7" t="s">
        <v>2311</v>
      </c>
      <c r="H915" s="7" t="s">
        <v>2312</v>
      </c>
      <c r="I915" s="9">
        <v>299</v>
      </c>
    </row>
    <row r="916" spans="1:9" x14ac:dyDescent="0.3">
      <c r="A916" s="7" t="s">
        <v>3050</v>
      </c>
      <c r="B916" s="8">
        <v>46003</v>
      </c>
      <c r="C916" s="7" t="s">
        <v>871</v>
      </c>
      <c r="D916" s="7" t="s">
        <v>2111</v>
      </c>
      <c r="E916" s="7" t="s">
        <v>31</v>
      </c>
      <c r="F916" s="7" t="s">
        <v>14</v>
      </c>
      <c r="G916" s="7" t="s">
        <v>2313</v>
      </c>
      <c r="H916" s="7" t="s">
        <v>2317</v>
      </c>
      <c r="I916" s="9">
        <v>149</v>
      </c>
    </row>
    <row r="917" spans="1:9" x14ac:dyDescent="0.3">
      <c r="A917" s="7" t="s">
        <v>3051</v>
      </c>
      <c r="B917" s="8">
        <v>46016</v>
      </c>
      <c r="C917" s="7" t="s">
        <v>1091</v>
      </c>
      <c r="D917" s="7" t="s">
        <v>2093</v>
      </c>
      <c r="E917" s="7" t="s">
        <v>16</v>
      </c>
      <c r="F917" s="7" t="s">
        <v>14</v>
      </c>
      <c r="G917" s="7" t="s">
        <v>2313</v>
      </c>
      <c r="H917" s="7" t="s">
        <v>2312</v>
      </c>
      <c r="I917" s="9">
        <v>149</v>
      </c>
    </row>
    <row r="918" spans="1:9" x14ac:dyDescent="0.3">
      <c r="A918" s="7" t="s">
        <v>3052</v>
      </c>
      <c r="B918" s="8">
        <v>45705</v>
      </c>
      <c r="C918" s="7" t="s">
        <v>1272</v>
      </c>
      <c r="D918" s="7" t="s">
        <v>2162</v>
      </c>
      <c r="E918" s="7" t="s">
        <v>16</v>
      </c>
      <c r="F918" s="7" t="s">
        <v>25</v>
      </c>
      <c r="G918" s="7" t="s">
        <v>2316</v>
      </c>
      <c r="H918" s="7" t="s">
        <v>2315</v>
      </c>
      <c r="I918" s="9">
        <v>149</v>
      </c>
    </row>
    <row r="919" spans="1:9" x14ac:dyDescent="0.3">
      <c r="A919" s="7" t="s">
        <v>3053</v>
      </c>
      <c r="B919" s="8">
        <v>46061</v>
      </c>
      <c r="C919" s="7" t="s">
        <v>846</v>
      </c>
      <c r="D919" s="7" t="s">
        <v>2162</v>
      </c>
      <c r="E919" s="7" t="s">
        <v>20</v>
      </c>
      <c r="F919" s="7" t="s">
        <v>14</v>
      </c>
      <c r="G919" s="7" t="s">
        <v>2313</v>
      </c>
      <c r="H919" s="7" t="s">
        <v>2315</v>
      </c>
      <c r="I919" s="9">
        <v>0</v>
      </c>
    </row>
    <row r="920" spans="1:9" x14ac:dyDescent="0.3">
      <c r="A920" s="7" t="s">
        <v>3054</v>
      </c>
      <c r="B920" s="8">
        <v>46183</v>
      </c>
      <c r="C920" s="7" t="s">
        <v>1182</v>
      </c>
      <c r="D920" s="7" t="s">
        <v>2061</v>
      </c>
      <c r="E920" s="7" t="s">
        <v>12</v>
      </c>
      <c r="F920" s="7" t="s">
        <v>25</v>
      </c>
      <c r="G920" s="7" t="s">
        <v>2313</v>
      </c>
      <c r="H920" s="7" t="s">
        <v>2315</v>
      </c>
      <c r="I920" s="9">
        <v>79</v>
      </c>
    </row>
    <row r="921" spans="1:9" x14ac:dyDescent="0.3">
      <c r="A921" s="7" t="s">
        <v>3055</v>
      </c>
      <c r="B921" s="8">
        <v>45976</v>
      </c>
      <c r="C921" s="7" t="s">
        <v>1445</v>
      </c>
      <c r="D921" s="7" t="s">
        <v>2089</v>
      </c>
      <c r="E921" s="7" t="s">
        <v>20</v>
      </c>
      <c r="F921" s="7" t="s">
        <v>14</v>
      </c>
      <c r="G921" s="7" t="s">
        <v>2313</v>
      </c>
      <c r="H921" s="7" t="s">
        <v>2315</v>
      </c>
      <c r="I921" s="9">
        <v>149</v>
      </c>
    </row>
    <row r="922" spans="1:9" x14ac:dyDescent="0.3">
      <c r="A922" s="7" t="s">
        <v>3056</v>
      </c>
      <c r="B922" s="8">
        <v>45933</v>
      </c>
      <c r="C922" s="7" t="s">
        <v>1454</v>
      </c>
      <c r="D922" s="7" t="s">
        <v>2082</v>
      </c>
      <c r="E922" s="7" t="s">
        <v>35</v>
      </c>
      <c r="F922" s="7" t="s">
        <v>14</v>
      </c>
      <c r="G922" s="7" t="s">
        <v>2316</v>
      </c>
      <c r="H922" s="7" t="s">
        <v>2317</v>
      </c>
      <c r="I922" s="9">
        <v>0</v>
      </c>
    </row>
    <row r="923" spans="1:9" x14ac:dyDescent="0.3">
      <c r="A923" s="7" t="s">
        <v>3057</v>
      </c>
      <c r="B923" s="8">
        <v>46129</v>
      </c>
      <c r="C923" s="7" t="s">
        <v>1570</v>
      </c>
      <c r="D923" s="7" t="s">
        <v>2177</v>
      </c>
      <c r="E923" s="7" t="s">
        <v>16</v>
      </c>
      <c r="F923" s="7" t="s">
        <v>14</v>
      </c>
      <c r="G923" s="7" t="s">
        <v>2311</v>
      </c>
      <c r="H923" s="7" t="s">
        <v>2315</v>
      </c>
      <c r="I923" s="9">
        <v>149</v>
      </c>
    </row>
    <row r="924" spans="1:9" x14ac:dyDescent="0.3">
      <c r="A924" s="7" t="s">
        <v>3058</v>
      </c>
      <c r="B924" s="8">
        <v>45876</v>
      </c>
      <c r="C924" s="7" t="s">
        <v>1274</v>
      </c>
      <c r="D924" s="7" t="s">
        <v>2177</v>
      </c>
      <c r="E924" s="7" t="s">
        <v>20</v>
      </c>
      <c r="F924" s="7" t="s">
        <v>14</v>
      </c>
      <c r="G924" s="7" t="s">
        <v>2313</v>
      </c>
      <c r="H924" s="7" t="s">
        <v>2315</v>
      </c>
      <c r="I924" s="9">
        <v>79</v>
      </c>
    </row>
    <row r="925" spans="1:9" x14ac:dyDescent="0.3">
      <c r="A925" s="7" t="s">
        <v>3059</v>
      </c>
      <c r="B925" s="8">
        <v>45856</v>
      </c>
      <c r="C925" s="7" t="s">
        <v>1134</v>
      </c>
      <c r="D925" s="7" t="s">
        <v>2114</v>
      </c>
      <c r="E925" s="7" t="s">
        <v>31</v>
      </c>
      <c r="F925" s="7" t="s">
        <v>14</v>
      </c>
      <c r="G925" s="7" t="s">
        <v>2311</v>
      </c>
      <c r="H925" s="7" t="s">
        <v>2317</v>
      </c>
      <c r="I925" s="9">
        <v>0</v>
      </c>
    </row>
    <row r="926" spans="1:9" x14ac:dyDescent="0.3">
      <c r="A926" s="7" t="s">
        <v>3060</v>
      </c>
      <c r="B926" s="8">
        <v>45918</v>
      </c>
      <c r="C926" s="7" t="s">
        <v>923</v>
      </c>
      <c r="D926" s="7" t="s">
        <v>2166</v>
      </c>
      <c r="E926" s="7" t="s">
        <v>12</v>
      </c>
      <c r="F926" s="7" t="s">
        <v>14</v>
      </c>
      <c r="G926" s="7" t="s">
        <v>2313</v>
      </c>
      <c r="H926" s="7" t="s">
        <v>2312</v>
      </c>
      <c r="I926" s="9">
        <v>299</v>
      </c>
    </row>
    <row r="927" spans="1:9" x14ac:dyDescent="0.3">
      <c r="A927" s="7" t="s">
        <v>3061</v>
      </c>
      <c r="B927" s="8">
        <v>46262</v>
      </c>
      <c r="C927" s="7" t="s">
        <v>1396</v>
      </c>
      <c r="D927" s="7" t="s">
        <v>2061</v>
      </c>
      <c r="E927" s="7" t="s">
        <v>31</v>
      </c>
      <c r="F927" s="7" t="s">
        <v>14</v>
      </c>
      <c r="G927" s="7" t="s">
        <v>2316</v>
      </c>
      <c r="H927" s="7" t="s">
        <v>2317</v>
      </c>
      <c r="I927" s="9">
        <v>149</v>
      </c>
    </row>
    <row r="928" spans="1:9" x14ac:dyDescent="0.3">
      <c r="A928" s="7" t="s">
        <v>3062</v>
      </c>
      <c r="B928" s="8">
        <v>45946</v>
      </c>
      <c r="C928" s="7" t="s">
        <v>1349</v>
      </c>
      <c r="D928" s="7" t="s">
        <v>2082</v>
      </c>
      <c r="E928" s="7" t="s">
        <v>16</v>
      </c>
      <c r="F928" s="7" t="s">
        <v>46</v>
      </c>
      <c r="G928" s="7" t="s">
        <v>2316</v>
      </c>
      <c r="H928" s="7" t="s">
        <v>2315</v>
      </c>
      <c r="I928" s="9">
        <v>149</v>
      </c>
    </row>
    <row r="929" spans="1:9" x14ac:dyDescent="0.3">
      <c r="A929" s="7" t="s">
        <v>3063</v>
      </c>
      <c r="B929" s="8">
        <v>45864</v>
      </c>
      <c r="C929" s="7" t="s">
        <v>1457</v>
      </c>
      <c r="D929" s="7" t="s">
        <v>2067</v>
      </c>
      <c r="E929" s="7" t="s">
        <v>31</v>
      </c>
      <c r="F929" s="7" t="s">
        <v>14</v>
      </c>
      <c r="G929" s="7" t="s">
        <v>2314</v>
      </c>
      <c r="H929" s="7" t="s">
        <v>2312</v>
      </c>
      <c r="I929" s="9">
        <v>79</v>
      </c>
    </row>
    <row r="930" spans="1:9" x14ac:dyDescent="0.3">
      <c r="A930" s="7" t="s">
        <v>3064</v>
      </c>
      <c r="B930" s="8">
        <v>45811</v>
      </c>
      <c r="C930" s="7" t="s">
        <v>1317</v>
      </c>
      <c r="D930" s="7" t="s">
        <v>2150</v>
      </c>
      <c r="E930" s="7" t="s">
        <v>16</v>
      </c>
      <c r="F930" s="7" t="s">
        <v>25</v>
      </c>
      <c r="G930" s="7" t="s">
        <v>2311</v>
      </c>
      <c r="H930" s="7" t="s">
        <v>2312</v>
      </c>
      <c r="I930" s="9">
        <v>149</v>
      </c>
    </row>
    <row r="931" spans="1:9" x14ac:dyDescent="0.3">
      <c r="A931" s="7" t="s">
        <v>3065</v>
      </c>
      <c r="B931" s="8">
        <v>45975</v>
      </c>
      <c r="C931" s="7" t="s">
        <v>1220</v>
      </c>
      <c r="D931" s="7" t="s">
        <v>2067</v>
      </c>
      <c r="E931" s="7" t="s">
        <v>31</v>
      </c>
      <c r="F931" s="7" t="s">
        <v>40</v>
      </c>
      <c r="G931" s="7" t="s">
        <v>2314</v>
      </c>
      <c r="H931" s="7" t="s">
        <v>2317</v>
      </c>
      <c r="I931" s="9">
        <v>149</v>
      </c>
    </row>
    <row r="932" spans="1:9" x14ac:dyDescent="0.3">
      <c r="A932" s="7" t="s">
        <v>3066</v>
      </c>
      <c r="B932" s="8">
        <v>45687</v>
      </c>
      <c r="C932" s="7" t="s">
        <v>1576</v>
      </c>
      <c r="D932" s="7" t="s">
        <v>2166</v>
      </c>
      <c r="E932" s="7" t="s">
        <v>35</v>
      </c>
      <c r="F932" s="7" t="s">
        <v>25</v>
      </c>
      <c r="G932" s="7" t="s">
        <v>2316</v>
      </c>
      <c r="H932" s="7" t="s">
        <v>2317</v>
      </c>
      <c r="I932" s="9">
        <v>299</v>
      </c>
    </row>
    <row r="933" spans="1:9" x14ac:dyDescent="0.3">
      <c r="A933" s="7" t="s">
        <v>3067</v>
      </c>
      <c r="B933" s="8">
        <v>45979</v>
      </c>
      <c r="C933" s="7" t="s">
        <v>1086</v>
      </c>
      <c r="D933" s="7" t="s">
        <v>2177</v>
      </c>
      <c r="E933" s="7" t="s">
        <v>20</v>
      </c>
      <c r="F933" s="7" t="s">
        <v>14</v>
      </c>
      <c r="G933" s="7" t="s">
        <v>2316</v>
      </c>
      <c r="H933" s="7" t="s">
        <v>2312</v>
      </c>
      <c r="I933" s="9">
        <v>0</v>
      </c>
    </row>
    <row r="934" spans="1:9" x14ac:dyDescent="0.3">
      <c r="A934" s="7" t="s">
        <v>3068</v>
      </c>
      <c r="B934" s="8">
        <v>46201</v>
      </c>
      <c r="C934" s="7" t="s">
        <v>798</v>
      </c>
      <c r="D934" s="7" t="s">
        <v>2086</v>
      </c>
      <c r="E934" s="7" t="s">
        <v>12</v>
      </c>
      <c r="F934" s="7" t="s">
        <v>14</v>
      </c>
      <c r="G934" s="7" t="s">
        <v>2314</v>
      </c>
      <c r="H934" s="7" t="s">
        <v>2317</v>
      </c>
      <c r="I934" s="9">
        <v>149</v>
      </c>
    </row>
    <row r="935" spans="1:9" x14ac:dyDescent="0.3">
      <c r="A935" s="7" t="s">
        <v>3069</v>
      </c>
      <c r="B935" s="8">
        <v>46194</v>
      </c>
      <c r="C935" s="7" t="s">
        <v>875</v>
      </c>
      <c r="D935" s="7" t="s">
        <v>2070</v>
      </c>
      <c r="E935" s="7" t="s">
        <v>20</v>
      </c>
      <c r="F935" s="7" t="s">
        <v>14</v>
      </c>
      <c r="G935" s="7" t="s">
        <v>2316</v>
      </c>
      <c r="H935" s="7" t="s">
        <v>2315</v>
      </c>
      <c r="I935" s="9">
        <v>79</v>
      </c>
    </row>
    <row r="936" spans="1:9" x14ac:dyDescent="0.3">
      <c r="A936" s="7" t="s">
        <v>3070</v>
      </c>
      <c r="B936" s="8">
        <v>45786</v>
      </c>
      <c r="C936" s="7" t="s">
        <v>933</v>
      </c>
      <c r="D936" s="7" t="s">
        <v>2111</v>
      </c>
      <c r="E936" s="7" t="s">
        <v>35</v>
      </c>
      <c r="F936" s="7" t="s">
        <v>14</v>
      </c>
      <c r="G936" s="7" t="s">
        <v>2314</v>
      </c>
      <c r="H936" s="7" t="s">
        <v>2315</v>
      </c>
      <c r="I936" s="9">
        <v>149</v>
      </c>
    </row>
    <row r="937" spans="1:9" x14ac:dyDescent="0.3">
      <c r="A937" s="7" t="s">
        <v>3071</v>
      </c>
      <c r="B937" s="8">
        <v>46294</v>
      </c>
      <c r="C937" s="7" t="s">
        <v>1198</v>
      </c>
      <c r="D937" s="7" t="s">
        <v>2147</v>
      </c>
      <c r="E937" s="7" t="s">
        <v>20</v>
      </c>
      <c r="F937" s="7" t="s">
        <v>14</v>
      </c>
      <c r="G937" s="7" t="s">
        <v>2316</v>
      </c>
      <c r="H937" s="7" t="s">
        <v>2312</v>
      </c>
      <c r="I937" s="9">
        <v>299</v>
      </c>
    </row>
    <row r="938" spans="1:9" x14ac:dyDescent="0.3">
      <c r="A938" s="7" t="s">
        <v>3072</v>
      </c>
      <c r="B938" s="8">
        <v>46152</v>
      </c>
      <c r="C938" s="7" t="s">
        <v>1343</v>
      </c>
      <c r="D938" s="7" t="s">
        <v>2089</v>
      </c>
      <c r="E938" s="7" t="s">
        <v>16</v>
      </c>
      <c r="F938" s="7" t="s">
        <v>14</v>
      </c>
      <c r="G938" s="7" t="s">
        <v>2314</v>
      </c>
      <c r="H938" s="7" t="s">
        <v>2317</v>
      </c>
      <c r="I938" s="9">
        <v>299</v>
      </c>
    </row>
    <row r="939" spans="1:9" x14ac:dyDescent="0.3">
      <c r="A939" s="7" t="s">
        <v>3073</v>
      </c>
      <c r="B939" s="8">
        <v>45954</v>
      </c>
      <c r="C939" s="7" t="s">
        <v>846</v>
      </c>
      <c r="D939" s="7" t="s">
        <v>2177</v>
      </c>
      <c r="E939" s="7" t="s">
        <v>20</v>
      </c>
      <c r="F939" s="7" t="s">
        <v>14</v>
      </c>
      <c r="G939" s="7" t="s">
        <v>2316</v>
      </c>
      <c r="H939" s="7" t="s">
        <v>2312</v>
      </c>
      <c r="I939" s="9">
        <v>149</v>
      </c>
    </row>
    <row r="940" spans="1:9" x14ac:dyDescent="0.3">
      <c r="A940" s="7" t="s">
        <v>3074</v>
      </c>
      <c r="B940" s="8">
        <v>46166</v>
      </c>
      <c r="C940" s="7" t="s">
        <v>1394</v>
      </c>
      <c r="D940" s="7" t="s">
        <v>2082</v>
      </c>
      <c r="E940" s="7" t="s">
        <v>12</v>
      </c>
      <c r="F940" s="7" t="s">
        <v>14</v>
      </c>
      <c r="G940" s="7" t="s">
        <v>2316</v>
      </c>
      <c r="H940" s="7" t="s">
        <v>2312</v>
      </c>
      <c r="I940" s="9">
        <v>299</v>
      </c>
    </row>
    <row r="941" spans="1:9" x14ac:dyDescent="0.3">
      <c r="A941" s="7" t="s">
        <v>3075</v>
      </c>
      <c r="B941" s="8">
        <v>46129</v>
      </c>
      <c r="C941" s="7" t="s">
        <v>1520</v>
      </c>
      <c r="D941" s="7" t="s">
        <v>2177</v>
      </c>
      <c r="E941" s="7" t="s">
        <v>31</v>
      </c>
      <c r="F941" s="7" t="s">
        <v>14</v>
      </c>
      <c r="G941" s="7" t="s">
        <v>2313</v>
      </c>
      <c r="H941" s="7" t="s">
        <v>2315</v>
      </c>
      <c r="I941" s="9">
        <v>149</v>
      </c>
    </row>
    <row r="942" spans="1:9" x14ac:dyDescent="0.3">
      <c r="A942" s="7" t="s">
        <v>3076</v>
      </c>
      <c r="B942" s="8">
        <v>45738</v>
      </c>
      <c r="C942" s="7" t="s">
        <v>1086</v>
      </c>
      <c r="D942" s="7" t="s">
        <v>2078</v>
      </c>
      <c r="E942" s="7" t="s">
        <v>20</v>
      </c>
      <c r="F942" s="7" t="s">
        <v>14</v>
      </c>
      <c r="G942" s="7" t="s">
        <v>2314</v>
      </c>
      <c r="H942" s="7" t="s">
        <v>2317</v>
      </c>
      <c r="I942" s="9">
        <v>299</v>
      </c>
    </row>
    <row r="943" spans="1:9" x14ac:dyDescent="0.3">
      <c r="A943" s="7" t="s">
        <v>3077</v>
      </c>
      <c r="B943" s="8">
        <v>45722</v>
      </c>
      <c r="C943" s="7" t="s">
        <v>755</v>
      </c>
      <c r="D943" s="7" t="s">
        <v>2095</v>
      </c>
      <c r="E943" s="7" t="s">
        <v>20</v>
      </c>
      <c r="F943" s="7" t="s">
        <v>14</v>
      </c>
      <c r="G943" s="7" t="s">
        <v>2314</v>
      </c>
      <c r="H943" s="7" t="s">
        <v>2312</v>
      </c>
      <c r="I943" s="9">
        <v>299</v>
      </c>
    </row>
    <row r="944" spans="1:9" x14ac:dyDescent="0.3">
      <c r="A944" s="7" t="s">
        <v>3078</v>
      </c>
      <c r="B944" s="8">
        <v>45687</v>
      </c>
      <c r="C944" s="7" t="s">
        <v>1405</v>
      </c>
      <c r="D944" s="7" t="s">
        <v>2067</v>
      </c>
      <c r="E944" s="7" t="s">
        <v>31</v>
      </c>
      <c r="F944" s="7" t="s">
        <v>14</v>
      </c>
      <c r="G944" s="7" t="s">
        <v>2314</v>
      </c>
      <c r="H944" s="7" t="s">
        <v>2317</v>
      </c>
      <c r="I944" s="9">
        <v>299</v>
      </c>
    </row>
    <row r="945" spans="1:9" x14ac:dyDescent="0.3">
      <c r="A945" s="7" t="s">
        <v>3079</v>
      </c>
      <c r="B945" s="8">
        <v>45795</v>
      </c>
      <c r="C945" s="7" t="s">
        <v>1500</v>
      </c>
      <c r="D945" s="7" t="s">
        <v>2165</v>
      </c>
      <c r="E945" s="7" t="s">
        <v>35</v>
      </c>
      <c r="F945" s="7" t="s">
        <v>14</v>
      </c>
      <c r="G945" s="7" t="s">
        <v>2314</v>
      </c>
      <c r="H945" s="7" t="s">
        <v>2312</v>
      </c>
      <c r="I945" s="9">
        <v>0</v>
      </c>
    </row>
    <row r="946" spans="1:9" x14ac:dyDescent="0.3">
      <c r="A946" s="7" t="s">
        <v>3080</v>
      </c>
      <c r="B946" s="8">
        <v>45855</v>
      </c>
      <c r="C946" s="7" t="s">
        <v>950</v>
      </c>
      <c r="D946" s="7" t="s">
        <v>2150</v>
      </c>
      <c r="E946" s="7" t="s">
        <v>12</v>
      </c>
      <c r="F946" s="7" t="s">
        <v>14</v>
      </c>
      <c r="G946" s="7" t="s">
        <v>2313</v>
      </c>
      <c r="H946" s="7" t="s">
        <v>2312</v>
      </c>
      <c r="I946" s="9">
        <v>149</v>
      </c>
    </row>
    <row r="947" spans="1:9" x14ac:dyDescent="0.3">
      <c r="A947" s="7" t="s">
        <v>3081</v>
      </c>
      <c r="B947" s="8">
        <v>45864</v>
      </c>
      <c r="C947" s="7" t="s">
        <v>912</v>
      </c>
      <c r="D947" s="7" t="s">
        <v>2172</v>
      </c>
      <c r="E947" s="7" t="s">
        <v>20</v>
      </c>
      <c r="F947" s="7" t="s">
        <v>14</v>
      </c>
      <c r="G947" s="7" t="s">
        <v>2314</v>
      </c>
      <c r="H947" s="7" t="s">
        <v>2315</v>
      </c>
      <c r="I947" s="9">
        <v>79</v>
      </c>
    </row>
    <row r="948" spans="1:9" x14ac:dyDescent="0.3">
      <c r="A948" s="7" t="s">
        <v>3082</v>
      </c>
      <c r="B948" s="8">
        <v>45851</v>
      </c>
      <c r="C948" s="7" t="s">
        <v>1542</v>
      </c>
      <c r="D948" s="7" t="s">
        <v>2073</v>
      </c>
      <c r="E948" s="7" t="s">
        <v>12</v>
      </c>
      <c r="F948" s="7" t="s">
        <v>14</v>
      </c>
      <c r="G948" s="7" t="s">
        <v>2313</v>
      </c>
      <c r="H948" s="7" t="s">
        <v>2312</v>
      </c>
      <c r="I948" s="9">
        <v>79</v>
      </c>
    </row>
    <row r="949" spans="1:9" x14ac:dyDescent="0.3">
      <c r="A949" s="7" t="s">
        <v>3083</v>
      </c>
      <c r="B949" s="8">
        <v>46293</v>
      </c>
      <c r="C949" s="7" t="s">
        <v>1146</v>
      </c>
      <c r="D949" s="7" t="s">
        <v>2147</v>
      </c>
      <c r="E949" s="7" t="s">
        <v>20</v>
      </c>
      <c r="F949" s="7" t="s">
        <v>14</v>
      </c>
      <c r="G949" s="7" t="s">
        <v>2311</v>
      </c>
      <c r="H949" s="7" t="s">
        <v>2315</v>
      </c>
      <c r="I949" s="9">
        <v>0</v>
      </c>
    </row>
    <row r="950" spans="1:9" x14ac:dyDescent="0.3">
      <c r="A950" s="7" t="s">
        <v>3084</v>
      </c>
      <c r="B950" s="8">
        <v>46130</v>
      </c>
      <c r="C950" s="7" t="s">
        <v>1300</v>
      </c>
      <c r="D950" s="7" t="s">
        <v>2070</v>
      </c>
      <c r="E950" s="7" t="s">
        <v>35</v>
      </c>
      <c r="F950" s="7" t="s">
        <v>14</v>
      </c>
      <c r="G950" s="7" t="s">
        <v>2313</v>
      </c>
      <c r="H950" s="7" t="s">
        <v>2312</v>
      </c>
      <c r="I950" s="9">
        <v>79</v>
      </c>
    </row>
    <row r="951" spans="1:9" x14ac:dyDescent="0.3">
      <c r="A951" s="7" t="s">
        <v>3085</v>
      </c>
      <c r="B951" s="8">
        <v>46164</v>
      </c>
      <c r="C951" s="7" t="s">
        <v>1420</v>
      </c>
      <c r="D951" s="7" t="s">
        <v>2172</v>
      </c>
      <c r="E951" s="7" t="s">
        <v>20</v>
      </c>
      <c r="F951" s="7" t="s">
        <v>25</v>
      </c>
      <c r="G951" s="7" t="s">
        <v>2314</v>
      </c>
      <c r="H951" s="7" t="s">
        <v>2317</v>
      </c>
      <c r="I951" s="9">
        <v>299</v>
      </c>
    </row>
    <row r="952" spans="1:9" x14ac:dyDescent="0.3">
      <c r="A952" s="7" t="s">
        <v>3086</v>
      </c>
      <c r="B952" s="8">
        <v>45846</v>
      </c>
      <c r="C952" s="7" t="s">
        <v>1079</v>
      </c>
      <c r="D952" s="7" t="s">
        <v>2089</v>
      </c>
      <c r="E952" s="7" t="s">
        <v>16</v>
      </c>
      <c r="F952" s="7" t="s">
        <v>14</v>
      </c>
      <c r="G952" s="7" t="s">
        <v>2316</v>
      </c>
      <c r="H952" s="7" t="s">
        <v>2312</v>
      </c>
      <c r="I952" s="9">
        <v>0</v>
      </c>
    </row>
    <row r="953" spans="1:9" x14ac:dyDescent="0.3">
      <c r="A953" s="7" t="s">
        <v>3087</v>
      </c>
      <c r="B953" s="8">
        <v>45659</v>
      </c>
      <c r="C953" s="7" t="s">
        <v>1461</v>
      </c>
      <c r="D953" s="7" t="s">
        <v>2061</v>
      </c>
      <c r="E953" s="7" t="s">
        <v>31</v>
      </c>
      <c r="F953" s="7" t="s">
        <v>14</v>
      </c>
      <c r="G953" s="7" t="s">
        <v>2311</v>
      </c>
      <c r="H953" s="7" t="s">
        <v>2317</v>
      </c>
      <c r="I953" s="9">
        <v>0</v>
      </c>
    </row>
    <row r="954" spans="1:9" x14ac:dyDescent="0.3">
      <c r="A954" s="7" t="s">
        <v>3088</v>
      </c>
      <c r="B954" s="8">
        <v>46278</v>
      </c>
      <c r="C954" s="7" t="s">
        <v>950</v>
      </c>
      <c r="D954" s="7" t="s">
        <v>2166</v>
      </c>
      <c r="E954" s="7" t="s">
        <v>12</v>
      </c>
      <c r="F954" s="7" t="s">
        <v>14</v>
      </c>
      <c r="G954" s="7" t="s">
        <v>2316</v>
      </c>
      <c r="H954" s="7" t="s">
        <v>2312</v>
      </c>
      <c r="I954" s="9">
        <v>149</v>
      </c>
    </row>
    <row r="955" spans="1:9" x14ac:dyDescent="0.3">
      <c r="A955" s="7" t="s">
        <v>3089</v>
      </c>
      <c r="B955" s="8">
        <v>46010</v>
      </c>
      <c r="C955" s="7" t="s">
        <v>1527</v>
      </c>
      <c r="D955" s="7" t="s">
        <v>2073</v>
      </c>
      <c r="E955" s="7" t="s">
        <v>16</v>
      </c>
      <c r="F955" s="7" t="s">
        <v>14</v>
      </c>
      <c r="G955" s="7" t="s">
        <v>2311</v>
      </c>
      <c r="H955" s="7" t="s">
        <v>2315</v>
      </c>
      <c r="I955" s="9">
        <v>299</v>
      </c>
    </row>
    <row r="956" spans="1:9" x14ac:dyDescent="0.3">
      <c r="A956" s="7" t="s">
        <v>3090</v>
      </c>
      <c r="B956" s="8">
        <v>46214</v>
      </c>
      <c r="C956" s="7" t="s">
        <v>809</v>
      </c>
      <c r="D956" s="7" t="s">
        <v>2086</v>
      </c>
      <c r="E956" s="7" t="s">
        <v>35</v>
      </c>
      <c r="F956" s="7" t="s">
        <v>14</v>
      </c>
      <c r="G956" s="7" t="s">
        <v>2316</v>
      </c>
      <c r="H956" s="7" t="s">
        <v>2312</v>
      </c>
      <c r="I956" s="9">
        <v>299</v>
      </c>
    </row>
    <row r="957" spans="1:9" x14ac:dyDescent="0.3">
      <c r="A957" s="7" t="s">
        <v>3091</v>
      </c>
      <c r="B957" s="8">
        <v>45703</v>
      </c>
      <c r="C957" s="7" t="s">
        <v>1331</v>
      </c>
      <c r="D957" s="7" t="s">
        <v>2101</v>
      </c>
      <c r="E957" s="7" t="s">
        <v>35</v>
      </c>
      <c r="F957" s="7" t="s">
        <v>14</v>
      </c>
      <c r="G957" s="7" t="s">
        <v>2314</v>
      </c>
      <c r="H957" s="7" t="s">
        <v>2315</v>
      </c>
      <c r="I957" s="9">
        <v>299</v>
      </c>
    </row>
    <row r="958" spans="1:9" x14ac:dyDescent="0.3">
      <c r="A958" s="7" t="s">
        <v>3092</v>
      </c>
      <c r="B958" s="8">
        <v>45754</v>
      </c>
      <c r="C958" s="7" t="s">
        <v>912</v>
      </c>
      <c r="D958" s="7" t="s">
        <v>2093</v>
      </c>
      <c r="E958" s="7" t="s">
        <v>20</v>
      </c>
      <c r="F958" s="7" t="s">
        <v>46</v>
      </c>
      <c r="G958" s="7" t="s">
        <v>2311</v>
      </c>
      <c r="H958" s="7" t="s">
        <v>2312</v>
      </c>
      <c r="I958" s="9">
        <v>149</v>
      </c>
    </row>
    <row r="959" spans="1:9" x14ac:dyDescent="0.3">
      <c r="A959" s="7" t="s">
        <v>3093</v>
      </c>
      <c r="B959" s="8">
        <v>45844</v>
      </c>
      <c r="C959" s="7" t="s">
        <v>1386</v>
      </c>
      <c r="D959" s="7" t="s">
        <v>2111</v>
      </c>
      <c r="E959" s="7" t="s">
        <v>35</v>
      </c>
      <c r="F959" s="7" t="s">
        <v>14</v>
      </c>
      <c r="G959" s="7" t="s">
        <v>2314</v>
      </c>
      <c r="H959" s="7" t="s">
        <v>2315</v>
      </c>
      <c r="I959" s="9">
        <v>79</v>
      </c>
    </row>
    <row r="960" spans="1:9" x14ac:dyDescent="0.3">
      <c r="A960" s="7" t="s">
        <v>3094</v>
      </c>
      <c r="B960" s="8">
        <v>46075</v>
      </c>
      <c r="C960" s="7" t="s">
        <v>1284</v>
      </c>
      <c r="D960" s="7" t="s">
        <v>2081</v>
      </c>
      <c r="E960" s="7" t="s">
        <v>20</v>
      </c>
      <c r="F960" s="7" t="s">
        <v>14</v>
      </c>
      <c r="G960" s="7" t="s">
        <v>2311</v>
      </c>
      <c r="H960" s="7" t="s">
        <v>2317</v>
      </c>
      <c r="I960" s="9">
        <v>79</v>
      </c>
    </row>
    <row r="961" spans="1:9" x14ac:dyDescent="0.3">
      <c r="A961" s="7" t="s">
        <v>3095</v>
      </c>
      <c r="B961" s="8">
        <v>46283</v>
      </c>
      <c r="C961" s="7" t="s">
        <v>842</v>
      </c>
      <c r="D961" s="7" t="s">
        <v>2150</v>
      </c>
      <c r="E961" s="7" t="s">
        <v>12</v>
      </c>
      <c r="F961" s="7" t="s">
        <v>25</v>
      </c>
      <c r="G961" s="7" t="s">
        <v>2313</v>
      </c>
      <c r="H961" s="7" t="s">
        <v>2312</v>
      </c>
      <c r="I961" s="9">
        <v>0</v>
      </c>
    </row>
    <row r="962" spans="1:9" x14ac:dyDescent="0.3">
      <c r="A962" s="7" t="s">
        <v>3096</v>
      </c>
      <c r="B962" s="8">
        <v>46159</v>
      </c>
      <c r="C962" s="7" t="s">
        <v>1581</v>
      </c>
      <c r="D962" s="7" t="s">
        <v>2114</v>
      </c>
      <c r="E962" s="7" t="s">
        <v>16</v>
      </c>
      <c r="F962" s="7" t="s">
        <v>14</v>
      </c>
      <c r="G962" s="7" t="s">
        <v>2311</v>
      </c>
      <c r="H962" s="7" t="s">
        <v>2312</v>
      </c>
      <c r="I962" s="9">
        <v>149</v>
      </c>
    </row>
    <row r="963" spans="1:9" x14ac:dyDescent="0.3">
      <c r="A963" s="7" t="s">
        <v>3097</v>
      </c>
      <c r="B963" s="8">
        <v>45831</v>
      </c>
      <c r="C963" s="7" t="s">
        <v>1279</v>
      </c>
      <c r="D963" s="7" t="s">
        <v>2150</v>
      </c>
      <c r="E963" s="7" t="s">
        <v>16</v>
      </c>
      <c r="F963" s="7" t="s">
        <v>14</v>
      </c>
      <c r="G963" s="7" t="s">
        <v>2311</v>
      </c>
      <c r="H963" s="7" t="s">
        <v>2315</v>
      </c>
      <c r="I963" s="9">
        <v>149</v>
      </c>
    </row>
    <row r="964" spans="1:9" x14ac:dyDescent="0.3">
      <c r="A964" s="7" t="s">
        <v>3098</v>
      </c>
      <c r="B964" s="8">
        <v>45816</v>
      </c>
      <c r="C964" s="7" t="s">
        <v>1091</v>
      </c>
      <c r="D964" s="7" t="s">
        <v>2104</v>
      </c>
      <c r="E964" s="7" t="s">
        <v>16</v>
      </c>
      <c r="F964" s="7" t="s">
        <v>14</v>
      </c>
      <c r="G964" s="7" t="s">
        <v>2314</v>
      </c>
      <c r="H964" s="7" t="s">
        <v>2312</v>
      </c>
      <c r="I964" s="9">
        <v>149</v>
      </c>
    </row>
    <row r="965" spans="1:9" x14ac:dyDescent="0.3">
      <c r="A965" s="7" t="s">
        <v>3099</v>
      </c>
      <c r="B965" s="8">
        <v>45695</v>
      </c>
      <c r="C965" s="7" t="s">
        <v>1079</v>
      </c>
      <c r="D965" s="7" t="s">
        <v>2061</v>
      </c>
      <c r="E965" s="7" t="s">
        <v>16</v>
      </c>
      <c r="F965" s="7" t="s">
        <v>14</v>
      </c>
      <c r="G965" s="7" t="s">
        <v>2314</v>
      </c>
      <c r="H965" s="7" t="s">
        <v>2312</v>
      </c>
      <c r="I965" s="9">
        <v>79</v>
      </c>
    </row>
    <row r="966" spans="1:9" x14ac:dyDescent="0.3">
      <c r="A966" s="7" t="s">
        <v>3100</v>
      </c>
      <c r="B966" s="8">
        <v>45915</v>
      </c>
      <c r="C966" s="7" t="s">
        <v>860</v>
      </c>
      <c r="D966" s="7" t="s">
        <v>2162</v>
      </c>
      <c r="E966" s="7" t="s">
        <v>20</v>
      </c>
      <c r="F966" s="7" t="s">
        <v>14</v>
      </c>
      <c r="G966" s="7" t="s">
        <v>2316</v>
      </c>
      <c r="H966" s="7" t="s">
        <v>2312</v>
      </c>
      <c r="I966" s="9">
        <v>0</v>
      </c>
    </row>
    <row r="967" spans="1:9" x14ac:dyDescent="0.3">
      <c r="A967" s="7" t="s">
        <v>3101</v>
      </c>
      <c r="B967" s="8">
        <v>46109</v>
      </c>
      <c r="C967" s="7" t="s">
        <v>1384</v>
      </c>
      <c r="D967" s="7" t="s">
        <v>2089</v>
      </c>
      <c r="E967" s="7" t="s">
        <v>31</v>
      </c>
      <c r="F967" s="7" t="s">
        <v>14</v>
      </c>
      <c r="G967" s="7" t="s">
        <v>2314</v>
      </c>
      <c r="H967" s="7" t="s">
        <v>2315</v>
      </c>
      <c r="I967" s="9">
        <v>79</v>
      </c>
    </row>
    <row r="968" spans="1:9" x14ac:dyDescent="0.3">
      <c r="A968" s="7" t="s">
        <v>3102</v>
      </c>
      <c r="B968" s="8">
        <v>45997</v>
      </c>
      <c r="C968" s="7" t="s">
        <v>1343</v>
      </c>
      <c r="D968" s="7" t="s">
        <v>2081</v>
      </c>
      <c r="E968" s="7" t="s">
        <v>16</v>
      </c>
      <c r="F968" s="7" t="s">
        <v>14</v>
      </c>
      <c r="G968" s="7" t="s">
        <v>2311</v>
      </c>
      <c r="H968" s="7" t="s">
        <v>2317</v>
      </c>
      <c r="I968" s="9">
        <v>79</v>
      </c>
    </row>
    <row r="969" spans="1:9" x14ac:dyDescent="0.3">
      <c r="A969" s="7" t="s">
        <v>3103</v>
      </c>
      <c r="B969" s="8">
        <v>45704</v>
      </c>
      <c r="C969" s="7" t="s">
        <v>1176</v>
      </c>
      <c r="D969" s="7" t="s">
        <v>2111</v>
      </c>
      <c r="E969" s="7" t="s">
        <v>35</v>
      </c>
      <c r="F969" s="7" t="s">
        <v>25</v>
      </c>
      <c r="G969" s="7" t="s">
        <v>2313</v>
      </c>
      <c r="H969" s="7" t="s">
        <v>2312</v>
      </c>
      <c r="I969" s="9">
        <v>0</v>
      </c>
    </row>
    <row r="970" spans="1:9" x14ac:dyDescent="0.3">
      <c r="A970" s="7" t="s">
        <v>3104</v>
      </c>
      <c r="B970" s="8">
        <v>45693</v>
      </c>
      <c r="C970" s="7" t="s">
        <v>1125</v>
      </c>
      <c r="D970" s="7" t="s">
        <v>2172</v>
      </c>
      <c r="E970" s="7" t="s">
        <v>35</v>
      </c>
      <c r="F970" s="7" t="s">
        <v>14</v>
      </c>
      <c r="G970" s="7" t="s">
        <v>2316</v>
      </c>
      <c r="H970" s="7" t="s">
        <v>2317</v>
      </c>
      <c r="I970" s="9">
        <v>79</v>
      </c>
    </row>
    <row r="971" spans="1:9" x14ac:dyDescent="0.3">
      <c r="A971" s="7" t="s">
        <v>3105</v>
      </c>
      <c r="B971" s="8">
        <v>46162</v>
      </c>
      <c r="C971" s="7" t="s">
        <v>929</v>
      </c>
      <c r="D971" s="7" t="s">
        <v>2150</v>
      </c>
      <c r="E971" s="7" t="s">
        <v>16</v>
      </c>
      <c r="F971" s="7" t="s">
        <v>14</v>
      </c>
      <c r="G971" s="7" t="s">
        <v>2311</v>
      </c>
      <c r="H971" s="7" t="s">
        <v>2315</v>
      </c>
      <c r="I971" s="9">
        <v>79</v>
      </c>
    </row>
    <row r="972" spans="1:9" x14ac:dyDescent="0.3">
      <c r="A972" s="7" t="s">
        <v>3106</v>
      </c>
      <c r="B972" s="8">
        <v>45987</v>
      </c>
      <c r="C972" s="7" t="s">
        <v>1339</v>
      </c>
      <c r="D972" s="7" t="s">
        <v>2104</v>
      </c>
      <c r="E972" s="7" t="s">
        <v>16</v>
      </c>
      <c r="F972" s="7" t="s">
        <v>14</v>
      </c>
      <c r="G972" s="7" t="s">
        <v>2316</v>
      </c>
      <c r="H972" s="7" t="s">
        <v>2312</v>
      </c>
      <c r="I972" s="9">
        <v>0</v>
      </c>
    </row>
    <row r="973" spans="1:9" x14ac:dyDescent="0.3">
      <c r="A973" s="7" t="s">
        <v>3107</v>
      </c>
      <c r="B973" s="8">
        <v>46173</v>
      </c>
      <c r="C973" s="7" t="s">
        <v>1017</v>
      </c>
      <c r="D973" s="7" t="s">
        <v>2111</v>
      </c>
      <c r="E973" s="7" t="s">
        <v>16</v>
      </c>
      <c r="F973" s="7" t="s">
        <v>14</v>
      </c>
      <c r="G973" s="7" t="s">
        <v>2311</v>
      </c>
      <c r="H973" s="7" t="s">
        <v>2317</v>
      </c>
      <c r="I973" s="9">
        <v>0</v>
      </c>
    </row>
    <row r="974" spans="1:9" x14ac:dyDescent="0.3">
      <c r="A974" s="7" t="s">
        <v>3108</v>
      </c>
      <c r="B974" s="8">
        <v>45737</v>
      </c>
      <c r="C974" s="7" t="s">
        <v>1059</v>
      </c>
      <c r="D974" s="7" t="s">
        <v>2140</v>
      </c>
      <c r="E974" s="7" t="s">
        <v>31</v>
      </c>
      <c r="F974" s="7" t="s">
        <v>14</v>
      </c>
      <c r="G974" s="7" t="s">
        <v>2311</v>
      </c>
      <c r="H974" s="7" t="s">
        <v>2312</v>
      </c>
      <c r="I974" s="9">
        <v>79</v>
      </c>
    </row>
    <row r="975" spans="1:9" x14ac:dyDescent="0.3">
      <c r="A975" s="7" t="s">
        <v>3109</v>
      </c>
      <c r="B975" s="8">
        <v>46250</v>
      </c>
      <c r="C975" s="7" t="s">
        <v>1351</v>
      </c>
      <c r="D975" s="7" t="s">
        <v>2114</v>
      </c>
      <c r="E975" s="7" t="s">
        <v>12</v>
      </c>
      <c r="F975" s="7" t="s">
        <v>25</v>
      </c>
      <c r="G975" s="7" t="s">
        <v>2316</v>
      </c>
      <c r="H975" s="7" t="s">
        <v>2315</v>
      </c>
      <c r="I975" s="9">
        <v>149</v>
      </c>
    </row>
    <row r="976" spans="1:9" x14ac:dyDescent="0.3">
      <c r="A976" s="7" t="s">
        <v>3110</v>
      </c>
      <c r="B976" s="8">
        <v>46135</v>
      </c>
      <c r="C976" s="7" t="s">
        <v>1156</v>
      </c>
      <c r="D976" s="7" t="s">
        <v>2095</v>
      </c>
      <c r="E976" s="7" t="s">
        <v>35</v>
      </c>
      <c r="F976" s="7" t="s">
        <v>14</v>
      </c>
      <c r="G976" s="7" t="s">
        <v>2316</v>
      </c>
      <c r="H976" s="7" t="s">
        <v>2312</v>
      </c>
      <c r="I976" s="9">
        <v>0</v>
      </c>
    </row>
    <row r="977" spans="1:9" x14ac:dyDescent="0.3">
      <c r="A977" s="7" t="s">
        <v>3111</v>
      </c>
      <c r="B977" s="8">
        <v>46193</v>
      </c>
      <c r="C977" s="7" t="s">
        <v>1015</v>
      </c>
      <c r="D977" s="7" t="s">
        <v>2089</v>
      </c>
      <c r="E977" s="7" t="s">
        <v>12</v>
      </c>
      <c r="F977" s="7" t="s">
        <v>14</v>
      </c>
      <c r="G977" s="7" t="s">
        <v>2311</v>
      </c>
      <c r="H977" s="7" t="s">
        <v>2312</v>
      </c>
      <c r="I977" s="9">
        <v>149</v>
      </c>
    </row>
    <row r="978" spans="1:9" x14ac:dyDescent="0.3">
      <c r="A978" s="7" t="s">
        <v>3112</v>
      </c>
      <c r="B978" s="8">
        <v>45821</v>
      </c>
      <c r="C978" s="7" t="s">
        <v>1170</v>
      </c>
      <c r="D978" s="7" t="s">
        <v>2085</v>
      </c>
      <c r="E978" s="7" t="s">
        <v>20</v>
      </c>
      <c r="F978" s="7" t="s">
        <v>14</v>
      </c>
      <c r="G978" s="7" t="s">
        <v>2311</v>
      </c>
      <c r="H978" s="7" t="s">
        <v>2315</v>
      </c>
      <c r="I978" s="9">
        <v>299</v>
      </c>
    </row>
    <row r="979" spans="1:9" x14ac:dyDescent="0.3">
      <c r="A979" s="7" t="s">
        <v>3113</v>
      </c>
      <c r="B979" s="8">
        <v>45785</v>
      </c>
      <c r="C979" s="7" t="s">
        <v>1118</v>
      </c>
      <c r="D979" s="7" t="s">
        <v>2104</v>
      </c>
      <c r="E979" s="7" t="s">
        <v>31</v>
      </c>
      <c r="F979" s="7" t="s">
        <v>14</v>
      </c>
      <c r="G979" s="7" t="s">
        <v>2313</v>
      </c>
      <c r="H979" s="7" t="s">
        <v>2317</v>
      </c>
      <c r="I979" s="9">
        <v>149</v>
      </c>
    </row>
    <row r="980" spans="1:9" x14ac:dyDescent="0.3">
      <c r="A980" s="7" t="s">
        <v>3114</v>
      </c>
      <c r="B980" s="8">
        <v>45914</v>
      </c>
      <c r="C980" s="7" t="s">
        <v>1514</v>
      </c>
      <c r="D980" s="7" t="s">
        <v>2114</v>
      </c>
      <c r="E980" s="7" t="s">
        <v>12</v>
      </c>
      <c r="F980" s="7" t="s">
        <v>25</v>
      </c>
      <c r="G980" s="7" t="s">
        <v>2313</v>
      </c>
      <c r="H980" s="7" t="s">
        <v>2317</v>
      </c>
      <c r="I980" s="9">
        <v>79</v>
      </c>
    </row>
    <row r="981" spans="1:9" x14ac:dyDescent="0.3">
      <c r="A981" s="7" t="s">
        <v>3115</v>
      </c>
      <c r="B981" s="8">
        <v>45998</v>
      </c>
      <c r="C981" s="7" t="s">
        <v>1051</v>
      </c>
      <c r="D981" s="7" t="s">
        <v>2172</v>
      </c>
      <c r="E981" s="7" t="s">
        <v>35</v>
      </c>
      <c r="F981" s="7" t="s">
        <v>14</v>
      </c>
      <c r="G981" s="7" t="s">
        <v>2316</v>
      </c>
      <c r="H981" s="7" t="s">
        <v>2312</v>
      </c>
      <c r="I981" s="9">
        <v>0</v>
      </c>
    </row>
    <row r="982" spans="1:9" x14ac:dyDescent="0.3">
      <c r="A982" s="7" t="s">
        <v>3116</v>
      </c>
      <c r="B982" s="8">
        <v>45881</v>
      </c>
      <c r="C982" s="7" t="s">
        <v>1090</v>
      </c>
      <c r="D982" s="7" t="s">
        <v>2147</v>
      </c>
      <c r="E982" s="7" t="s">
        <v>12</v>
      </c>
      <c r="F982" s="7" t="s">
        <v>14</v>
      </c>
      <c r="G982" s="7" t="s">
        <v>2316</v>
      </c>
      <c r="H982" s="7" t="s">
        <v>2315</v>
      </c>
      <c r="I982" s="9">
        <v>79</v>
      </c>
    </row>
    <row r="983" spans="1:9" x14ac:dyDescent="0.3">
      <c r="A983" s="7" t="s">
        <v>3117</v>
      </c>
      <c r="B983" s="8">
        <v>46035</v>
      </c>
      <c r="C983" s="7" t="s">
        <v>1201</v>
      </c>
      <c r="D983" s="7" t="s">
        <v>2078</v>
      </c>
      <c r="E983" s="7" t="s">
        <v>12</v>
      </c>
      <c r="F983" s="7" t="s">
        <v>14</v>
      </c>
      <c r="G983" s="7" t="s">
        <v>2316</v>
      </c>
      <c r="H983" s="7" t="s">
        <v>2312</v>
      </c>
      <c r="I983" s="9">
        <v>0</v>
      </c>
    </row>
    <row r="984" spans="1:9" x14ac:dyDescent="0.3">
      <c r="A984" s="7" t="s">
        <v>3118</v>
      </c>
      <c r="B984" s="8">
        <v>46046</v>
      </c>
      <c r="C984" s="7" t="s">
        <v>1581</v>
      </c>
      <c r="D984" s="7" t="s">
        <v>2082</v>
      </c>
      <c r="E984" s="7" t="s">
        <v>16</v>
      </c>
      <c r="F984" s="7" t="s">
        <v>14</v>
      </c>
      <c r="G984" s="7" t="s">
        <v>2311</v>
      </c>
      <c r="H984" s="7" t="s">
        <v>2317</v>
      </c>
      <c r="I984" s="9">
        <v>149</v>
      </c>
    </row>
    <row r="985" spans="1:9" x14ac:dyDescent="0.3">
      <c r="A985" s="7" t="s">
        <v>3119</v>
      </c>
      <c r="B985" s="8">
        <v>46095</v>
      </c>
      <c r="C985" s="7" t="s">
        <v>1190</v>
      </c>
      <c r="D985" s="7" t="s">
        <v>2166</v>
      </c>
      <c r="E985" s="7" t="s">
        <v>31</v>
      </c>
      <c r="F985" s="7" t="s">
        <v>14</v>
      </c>
      <c r="G985" s="7" t="s">
        <v>2311</v>
      </c>
      <c r="H985" s="7" t="s">
        <v>2317</v>
      </c>
      <c r="I985" s="9">
        <v>0</v>
      </c>
    </row>
    <row r="986" spans="1:9" x14ac:dyDescent="0.3">
      <c r="A986" s="7" t="s">
        <v>3120</v>
      </c>
      <c r="B986" s="8">
        <v>45873</v>
      </c>
      <c r="C986" s="7" t="s">
        <v>1539</v>
      </c>
      <c r="D986" s="7" t="s">
        <v>2061</v>
      </c>
      <c r="E986" s="7" t="s">
        <v>16</v>
      </c>
      <c r="F986" s="7" t="s">
        <v>14</v>
      </c>
      <c r="G986" s="7" t="s">
        <v>2311</v>
      </c>
      <c r="H986" s="7" t="s">
        <v>2317</v>
      </c>
      <c r="I986" s="9">
        <v>0</v>
      </c>
    </row>
    <row r="987" spans="1:9" x14ac:dyDescent="0.3">
      <c r="A987" s="7" t="s">
        <v>3121</v>
      </c>
      <c r="B987" s="8">
        <v>46164</v>
      </c>
      <c r="C987" s="7" t="s">
        <v>936</v>
      </c>
      <c r="D987" s="7" t="s">
        <v>2101</v>
      </c>
      <c r="E987" s="7" t="s">
        <v>35</v>
      </c>
      <c r="F987" s="7" t="s">
        <v>46</v>
      </c>
      <c r="G987" s="7" t="s">
        <v>2314</v>
      </c>
      <c r="H987" s="7" t="s">
        <v>2312</v>
      </c>
      <c r="I987" s="9">
        <v>79</v>
      </c>
    </row>
    <row r="988" spans="1:9" x14ac:dyDescent="0.3">
      <c r="A988" s="7" t="s">
        <v>3122</v>
      </c>
      <c r="B988" s="8">
        <v>46174</v>
      </c>
      <c r="C988" s="7" t="s">
        <v>817</v>
      </c>
      <c r="D988" s="7" t="s">
        <v>2073</v>
      </c>
      <c r="E988" s="7" t="s">
        <v>16</v>
      </c>
      <c r="F988" s="7" t="s">
        <v>25</v>
      </c>
      <c r="G988" s="7" t="s">
        <v>2311</v>
      </c>
      <c r="H988" s="7" t="s">
        <v>2315</v>
      </c>
      <c r="I988" s="9">
        <v>149</v>
      </c>
    </row>
    <row r="989" spans="1:9" x14ac:dyDescent="0.3">
      <c r="A989" s="7" t="s">
        <v>3123</v>
      </c>
      <c r="B989" s="8">
        <v>46224</v>
      </c>
      <c r="C989" s="7" t="s">
        <v>778</v>
      </c>
      <c r="D989" s="7" t="s">
        <v>2147</v>
      </c>
      <c r="E989" s="7" t="s">
        <v>20</v>
      </c>
      <c r="F989" s="7" t="s">
        <v>14</v>
      </c>
      <c r="G989" s="7" t="s">
        <v>2316</v>
      </c>
      <c r="H989" s="7" t="s">
        <v>2315</v>
      </c>
      <c r="I989" s="9">
        <v>149</v>
      </c>
    </row>
    <row r="990" spans="1:9" x14ac:dyDescent="0.3">
      <c r="A990" s="7" t="s">
        <v>3124</v>
      </c>
      <c r="B990" s="8">
        <v>46128</v>
      </c>
      <c r="C990" s="7" t="s">
        <v>994</v>
      </c>
      <c r="D990" s="7" t="s">
        <v>2085</v>
      </c>
      <c r="E990" s="7" t="s">
        <v>12</v>
      </c>
      <c r="F990" s="7" t="s">
        <v>14</v>
      </c>
      <c r="G990" s="7" t="s">
        <v>2314</v>
      </c>
      <c r="H990" s="7" t="s">
        <v>2317</v>
      </c>
      <c r="I990" s="9">
        <v>79</v>
      </c>
    </row>
    <row r="991" spans="1:9" x14ac:dyDescent="0.3">
      <c r="A991" s="7" t="s">
        <v>3125</v>
      </c>
      <c r="B991" s="8">
        <v>46152</v>
      </c>
      <c r="C991" s="7" t="s">
        <v>1593</v>
      </c>
      <c r="D991" s="7" t="s">
        <v>2093</v>
      </c>
      <c r="E991" s="7" t="s">
        <v>12</v>
      </c>
      <c r="F991" s="7" t="s">
        <v>25</v>
      </c>
      <c r="G991" s="7" t="s">
        <v>2314</v>
      </c>
      <c r="H991" s="7" t="s">
        <v>2315</v>
      </c>
      <c r="I991" s="9">
        <v>299</v>
      </c>
    </row>
    <row r="992" spans="1:9" x14ac:dyDescent="0.3">
      <c r="A992" s="7" t="s">
        <v>3126</v>
      </c>
      <c r="B992" s="8">
        <v>46138</v>
      </c>
      <c r="C992" s="7" t="s">
        <v>1022</v>
      </c>
      <c r="D992" s="7" t="s">
        <v>2177</v>
      </c>
      <c r="E992" s="7" t="s">
        <v>35</v>
      </c>
      <c r="F992" s="7" t="s">
        <v>14</v>
      </c>
      <c r="G992" s="7" t="s">
        <v>2311</v>
      </c>
      <c r="H992" s="7" t="s">
        <v>2312</v>
      </c>
      <c r="I992" s="9">
        <v>79</v>
      </c>
    </row>
    <row r="993" spans="1:9" x14ac:dyDescent="0.3">
      <c r="A993" s="7" t="s">
        <v>3127</v>
      </c>
      <c r="B993" s="8">
        <v>45893</v>
      </c>
      <c r="C993" s="7" t="s">
        <v>1409</v>
      </c>
      <c r="D993" s="7" t="s">
        <v>2172</v>
      </c>
      <c r="E993" s="7" t="s">
        <v>35</v>
      </c>
      <c r="F993" s="7" t="s">
        <v>14</v>
      </c>
      <c r="G993" s="7" t="s">
        <v>2314</v>
      </c>
      <c r="H993" s="7" t="s">
        <v>2312</v>
      </c>
      <c r="I993" s="9">
        <v>79</v>
      </c>
    </row>
    <row r="994" spans="1:9" x14ac:dyDescent="0.3">
      <c r="A994" s="7" t="s">
        <v>3128</v>
      </c>
      <c r="B994" s="8">
        <v>45922</v>
      </c>
      <c r="C994" s="7" t="s">
        <v>1603</v>
      </c>
      <c r="D994" s="7" t="s">
        <v>2165</v>
      </c>
      <c r="E994" s="7" t="s">
        <v>31</v>
      </c>
      <c r="F994" s="7" t="s">
        <v>14</v>
      </c>
      <c r="G994" s="7" t="s">
        <v>2316</v>
      </c>
      <c r="H994" s="7" t="s">
        <v>2312</v>
      </c>
      <c r="I994" s="9">
        <v>0</v>
      </c>
    </row>
    <row r="995" spans="1:9" x14ac:dyDescent="0.3">
      <c r="A995" s="7" t="s">
        <v>3129</v>
      </c>
      <c r="B995" s="8">
        <v>46212</v>
      </c>
      <c r="C995" s="7" t="s">
        <v>1311</v>
      </c>
      <c r="D995" s="7" t="s">
        <v>2154</v>
      </c>
      <c r="E995" s="7" t="s">
        <v>31</v>
      </c>
      <c r="F995" s="7" t="s">
        <v>14</v>
      </c>
      <c r="G995" s="7" t="s">
        <v>2314</v>
      </c>
      <c r="H995" s="7" t="s">
        <v>2312</v>
      </c>
      <c r="I995" s="9">
        <v>299</v>
      </c>
    </row>
    <row r="996" spans="1:9" x14ac:dyDescent="0.3">
      <c r="A996" s="7" t="s">
        <v>3130</v>
      </c>
      <c r="B996" s="8">
        <v>46025</v>
      </c>
      <c r="C996" s="7" t="s">
        <v>1404</v>
      </c>
      <c r="D996" s="7" t="s">
        <v>2104</v>
      </c>
      <c r="E996" s="7" t="s">
        <v>31</v>
      </c>
      <c r="F996" s="7" t="s">
        <v>14</v>
      </c>
      <c r="G996" s="7" t="s">
        <v>2314</v>
      </c>
      <c r="H996" s="7" t="s">
        <v>2315</v>
      </c>
      <c r="I996" s="9">
        <v>149</v>
      </c>
    </row>
    <row r="997" spans="1:9" x14ac:dyDescent="0.3">
      <c r="A997" s="7" t="s">
        <v>3131</v>
      </c>
      <c r="B997" s="8">
        <v>45664</v>
      </c>
      <c r="C997" s="7" t="s">
        <v>969</v>
      </c>
      <c r="D997" s="7" t="s">
        <v>2166</v>
      </c>
      <c r="E997" s="7" t="s">
        <v>31</v>
      </c>
      <c r="F997" s="7" t="s">
        <v>14</v>
      </c>
      <c r="G997" s="7" t="s">
        <v>2316</v>
      </c>
      <c r="H997" s="7" t="s">
        <v>2312</v>
      </c>
      <c r="I997" s="9">
        <v>79</v>
      </c>
    </row>
    <row r="998" spans="1:9" x14ac:dyDescent="0.3">
      <c r="A998" s="7" t="s">
        <v>3132</v>
      </c>
      <c r="B998" s="8">
        <v>45797</v>
      </c>
      <c r="C998" s="7" t="s">
        <v>761</v>
      </c>
      <c r="D998" s="7" t="s">
        <v>2172</v>
      </c>
      <c r="E998" s="7" t="s">
        <v>16</v>
      </c>
      <c r="F998" s="7" t="s">
        <v>14</v>
      </c>
      <c r="G998" s="7" t="s">
        <v>2314</v>
      </c>
      <c r="H998" s="7" t="s">
        <v>2317</v>
      </c>
      <c r="I998" s="9">
        <v>79</v>
      </c>
    </row>
    <row r="999" spans="1:9" x14ac:dyDescent="0.3">
      <c r="A999" s="7" t="s">
        <v>3133</v>
      </c>
      <c r="B999" s="8">
        <v>45801</v>
      </c>
      <c r="C999" s="7" t="s">
        <v>1581</v>
      </c>
      <c r="D999" s="7" t="s">
        <v>2154</v>
      </c>
      <c r="E999" s="7" t="s">
        <v>16</v>
      </c>
      <c r="F999" s="7" t="s">
        <v>14</v>
      </c>
      <c r="G999" s="7" t="s">
        <v>2313</v>
      </c>
      <c r="H999" s="7" t="s">
        <v>2317</v>
      </c>
      <c r="I999" s="9">
        <v>149</v>
      </c>
    </row>
    <row r="1000" spans="1:9" x14ac:dyDescent="0.3">
      <c r="A1000" s="7" t="s">
        <v>3134</v>
      </c>
      <c r="B1000" s="8">
        <v>45997</v>
      </c>
      <c r="C1000" s="7" t="s">
        <v>1018</v>
      </c>
      <c r="D1000" s="7" t="s">
        <v>2093</v>
      </c>
      <c r="E1000" s="7" t="s">
        <v>31</v>
      </c>
      <c r="F1000" s="7" t="s">
        <v>46</v>
      </c>
      <c r="G1000" s="7" t="s">
        <v>2314</v>
      </c>
      <c r="H1000" s="7" t="s">
        <v>2315</v>
      </c>
      <c r="I1000" s="9">
        <v>149</v>
      </c>
    </row>
    <row r="1001" spans="1:9" x14ac:dyDescent="0.3">
      <c r="A1001" s="7" t="s">
        <v>3135</v>
      </c>
      <c r="B1001" s="8">
        <v>46292</v>
      </c>
      <c r="C1001" s="7" t="s">
        <v>1166</v>
      </c>
      <c r="D1001" s="7" t="s">
        <v>2095</v>
      </c>
      <c r="E1001" s="7" t="s">
        <v>31</v>
      </c>
      <c r="F1001" s="7" t="s">
        <v>14</v>
      </c>
      <c r="G1001" s="7" t="s">
        <v>2313</v>
      </c>
      <c r="H1001" s="7" t="s">
        <v>2315</v>
      </c>
      <c r="I1001" s="9">
        <v>149</v>
      </c>
    </row>
    <row r="1002" spans="1:9" x14ac:dyDescent="0.3">
      <c r="A1002" s="7" t="s">
        <v>3136</v>
      </c>
      <c r="B1002" s="8">
        <v>45854</v>
      </c>
      <c r="C1002" s="7" t="s">
        <v>1274</v>
      </c>
      <c r="D1002" s="7" t="s">
        <v>2154</v>
      </c>
      <c r="E1002" s="7" t="s">
        <v>20</v>
      </c>
      <c r="F1002" s="7" t="s">
        <v>14</v>
      </c>
      <c r="G1002" s="7" t="s">
        <v>2311</v>
      </c>
      <c r="H1002" s="7" t="s">
        <v>2315</v>
      </c>
      <c r="I1002" s="9">
        <v>149</v>
      </c>
    </row>
    <row r="1003" spans="1:9" x14ac:dyDescent="0.3">
      <c r="A1003" s="7" t="s">
        <v>3137</v>
      </c>
      <c r="B1003" s="8">
        <v>45918</v>
      </c>
      <c r="C1003" s="7" t="s">
        <v>1558</v>
      </c>
      <c r="D1003" s="7" t="s">
        <v>2089</v>
      </c>
      <c r="E1003" s="7" t="s">
        <v>12</v>
      </c>
      <c r="F1003" s="7" t="s">
        <v>14</v>
      </c>
      <c r="G1003" s="7" t="s">
        <v>2316</v>
      </c>
      <c r="H1003" s="7" t="s">
        <v>2312</v>
      </c>
      <c r="I1003" s="9">
        <v>0</v>
      </c>
    </row>
    <row r="1004" spans="1:9" x14ac:dyDescent="0.3">
      <c r="A1004" s="7" t="s">
        <v>3138</v>
      </c>
      <c r="B1004" s="8">
        <v>45968</v>
      </c>
      <c r="C1004" s="7" t="s">
        <v>990</v>
      </c>
      <c r="D1004" s="7" t="s">
        <v>2082</v>
      </c>
      <c r="E1004" s="7" t="s">
        <v>20</v>
      </c>
      <c r="F1004" s="7" t="s">
        <v>14</v>
      </c>
      <c r="G1004" s="7" t="s">
        <v>2311</v>
      </c>
      <c r="H1004" s="7" t="s">
        <v>2315</v>
      </c>
      <c r="I1004" s="9">
        <v>299</v>
      </c>
    </row>
    <row r="1005" spans="1:9" x14ac:dyDescent="0.3">
      <c r="A1005" s="7" t="s">
        <v>3139</v>
      </c>
      <c r="B1005" s="8">
        <v>45918</v>
      </c>
      <c r="C1005" s="7" t="s">
        <v>1249</v>
      </c>
      <c r="D1005" s="7" t="s">
        <v>2154</v>
      </c>
      <c r="E1005" s="7" t="s">
        <v>31</v>
      </c>
      <c r="F1005" s="7" t="s">
        <v>25</v>
      </c>
      <c r="G1005" s="7" t="s">
        <v>2311</v>
      </c>
      <c r="H1005" s="7" t="s">
        <v>2312</v>
      </c>
      <c r="I1005" s="9">
        <v>0</v>
      </c>
    </row>
    <row r="1006" spans="1:9" x14ac:dyDescent="0.3">
      <c r="A1006" s="7" t="s">
        <v>3140</v>
      </c>
      <c r="B1006" s="8">
        <v>46058</v>
      </c>
      <c r="C1006" s="7" t="s">
        <v>944</v>
      </c>
      <c r="D1006" s="7" t="s">
        <v>2147</v>
      </c>
      <c r="E1006" s="7" t="s">
        <v>20</v>
      </c>
      <c r="F1006" s="7" t="s">
        <v>14</v>
      </c>
      <c r="G1006" s="7" t="s">
        <v>2313</v>
      </c>
      <c r="H1006" s="7" t="s">
        <v>2315</v>
      </c>
      <c r="I1006" s="9">
        <v>0</v>
      </c>
    </row>
    <row r="1007" spans="1:9" x14ac:dyDescent="0.3">
      <c r="A1007" s="7" t="s">
        <v>3141</v>
      </c>
      <c r="B1007" s="8">
        <v>45892</v>
      </c>
      <c r="C1007" s="7" t="s">
        <v>1284</v>
      </c>
      <c r="D1007" s="7" t="s">
        <v>2177</v>
      </c>
      <c r="E1007" s="7" t="s">
        <v>20</v>
      </c>
      <c r="F1007" s="7" t="s">
        <v>14</v>
      </c>
      <c r="G1007" s="7" t="s">
        <v>2313</v>
      </c>
      <c r="H1007" s="7" t="s">
        <v>2315</v>
      </c>
      <c r="I1007" s="9">
        <v>299</v>
      </c>
    </row>
    <row r="1008" spans="1:9" x14ac:dyDescent="0.3">
      <c r="A1008" s="7" t="s">
        <v>3142</v>
      </c>
      <c r="B1008" s="8">
        <v>45678</v>
      </c>
      <c r="C1008" s="7" t="s">
        <v>1301</v>
      </c>
      <c r="D1008" s="7" t="s">
        <v>2093</v>
      </c>
      <c r="E1008" s="7" t="s">
        <v>16</v>
      </c>
      <c r="F1008" s="7" t="s">
        <v>25</v>
      </c>
      <c r="G1008" s="7" t="s">
        <v>2313</v>
      </c>
      <c r="H1008" s="7" t="s">
        <v>2312</v>
      </c>
      <c r="I1008" s="9">
        <v>299</v>
      </c>
    </row>
    <row r="1009" spans="1:9" x14ac:dyDescent="0.3">
      <c r="A1009" s="7" t="s">
        <v>3143</v>
      </c>
      <c r="B1009" s="8">
        <v>46110</v>
      </c>
      <c r="C1009" s="7" t="s">
        <v>1003</v>
      </c>
      <c r="D1009" s="7" t="s">
        <v>2140</v>
      </c>
      <c r="E1009" s="7" t="s">
        <v>12</v>
      </c>
      <c r="F1009" s="7" t="s">
        <v>14</v>
      </c>
      <c r="G1009" s="7" t="s">
        <v>2314</v>
      </c>
      <c r="H1009" s="7" t="s">
        <v>2317</v>
      </c>
      <c r="I1009" s="9">
        <v>0</v>
      </c>
    </row>
    <row r="1010" spans="1:9" x14ac:dyDescent="0.3">
      <c r="A1010" s="7" t="s">
        <v>3144</v>
      </c>
      <c r="B1010" s="8">
        <v>46060</v>
      </c>
      <c r="C1010" s="7" t="s">
        <v>746</v>
      </c>
      <c r="D1010" s="7" t="s">
        <v>2067</v>
      </c>
      <c r="E1010" s="7" t="s">
        <v>31</v>
      </c>
      <c r="F1010" s="7" t="s">
        <v>14</v>
      </c>
      <c r="G1010" s="7" t="s">
        <v>2314</v>
      </c>
      <c r="H1010" s="7" t="s">
        <v>2315</v>
      </c>
      <c r="I1010" s="9">
        <v>79</v>
      </c>
    </row>
    <row r="1011" spans="1:9" x14ac:dyDescent="0.3">
      <c r="A1011" s="7" t="s">
        <v>3145</v>
      </c>
      <c r="B1011" s="8">
        <v>45806</v>
      </c>
      <c r="C1011" s="7" t="s">
        <v>1073</v>
      </c>
      <c r="D1011" s="7" t="s">
        <v>2172</v>
      </c>
      <c r="E1011" s="7" t="s">
        <v>20</v>
      </c>
      <c r="F1011" s="7" t="s">
        <v>14</v>
      </c>
      <c r="G1011" s="7" t="s">
        <v>2311</v>
      </c>
      <c r="H1011" s="7" t="s">
        <v>2317</v>
      </c>
      <c r="I1011" s="9">
        <v>299</v>
      </c>
    </row>
    <row r="1012" spans="1:9" x14ac:dyDescent="0.3">
      <c r="A1012" s="7" t="s">
        <v>3146</v>
      </c>
      <c r="B1012" s="8">
        <v>46187</v>
      </c>
      <c r="C1012" s="7" t="s">
        <v>1123</v>
      </c>
      <c r="D1012" s="7" t="s">
        <v>2147</v>
      </c>
      <c r="E1012" s="7" t="s">
        <v>31</v>
      </c>
      <c r="F1012" s="7" t="s">
        <v>14</v>
      </c>
      <c r="G1012" s="7" t="s">
        <v>2311</v>
      </c>
      <c r="H1012" s="7" t="s">
        <v>2312</v>
      </c>
      <c r="I1012" s="9">
        <v>299</v>
      </c>
    </row>
    <row r="1013" spans="1:9" x14ac:dyDescent="0.3">
      <c r="A1013" s="7" t="s">
        <v>3147</v>
      </c>
      <c r="B1013" s="8">
        <v>46291</v>
      </c>
      <c r="C1013" s="7" t="s">
        <v>886</v>
      </c>
      <c r="D1013" s="7" t="s">
        <v>2165</v>
      </c>
      <c r="E1013" s="7" t="s">
        <v>31</v>
      </c>
      <c r="F1013" s="7" t="s">
        <v>14</v>
      </c>
      <c r="G1013" s="7" t="s">
        <v>2313</v>
      </c>
      <c r="H1013" s="7" t="s">
        <v>2315</v>
      </c>
      <c r="I1013" s="9">
        <v>299</v>
      </c>
    </row>
    <row r="1014" spans="1:9" x14ac:dyDescent="0.3">
      <c r="A1014" s="7" t="s">
        <v>3148</v>
      </c>
      <c r="B1014" s="8">
        <v>45916</v>
      </c>
      <c r="C1014" s="7" t="s">
        <v>796</v>
      </c>
      <c r="D1014" s="7" t="s">
        <v>2177</v>
      </c>
      <c r="E1014" s="7" t="s">
        <v>31</v>
      </c>
      <c r="F1014" s="7" t="s">
        <v>14</v>
      </c>
      <c r="G1014" s="7" t="s">
        <v>2313</v>
      </c>
      <c r="H1014" s="7" t="s">
        <v>2312</v>
      </c>
      <c r="I1014" s="9">
        <v>79</v>
      </c>
    </row>
    <row r="1015" spans="1:9" x14ac:dyDescent="0.3">
      <c r="A1015" s="7" t="s">
        <v>3149</v>
      </c>
      <c r="B1015" s="8">
        <v>45850</v>
      </c>
      <c r="C1015" s="7" t="s">
        <v>1483</v>
      </c>
      <c r="D1015" s="7" t="s">
        <v>2114</v>
      </c>
      <c r="E1015" s="7" t="s">
        <v>12</v>
      </c>
      <c r="F1015" s="7" t="s">
        <v>14</v>
      </c>
      <c r="G1015" s="7" t="s">
        <v>2313</v>
      </c>
      <c r="H1015" s="7" t="s">
        <v>2312</v>
      </c>
      <c r="I1015" s="9">
        <v>149</v>
      </c>
    </row>
    <row r="1016" spans="1:9" x14ac:dyDescent="0.3">
      <c r="A1016" s="7" t="s">
        <v>3150</v>
      </c>
      <c r="B1016" s="8">
        <v>46173</v>
      </c>
      <c r="C1016" s="7" t="s">
        <v>1242</v>
      </c>
      <c r="D1016" s="7" t="s">
        <v>2140</v>
      </c>
      <c r="E1016" s="7" t="s">
        <v>35</v>
      </c>
      <c r="F1016" s="7" t="s">
        <v>14</v>
      </c>
      <c r="G1016" s="7" t="s">
        <v>2316</v>
      </c>
      <c r="H1016" s="7" t="s">
        <v>2317</v>
      </c>
      <c r="I1016" s="9">
        <v>299</v>
      </c>
    </row>
    <row r="1017" spans="1:9" x14ac:dyDescent="0.3">
      <c r="A1017" s="7" t="s">
        <v>3151</v>
      </c>
      <c r="B1017" s="8">
        <v>45687</v>
      </c>
      <c r="C1017" s="7" t="s">
        <v>1118</v>
      </c>
      <c r="D1017" s="7" t="s">
        <v>2111</v>
      </c>
      <c r="E1017" s="7" t="s">
        <v>31</v>
      </c>
      <c r="F1017" s="7" t="s">
        <v>14</v>
      </c>
      <c r="G1017" s="7" t="s">
        <v>2313</v>
      </c>
      <c r="H1017" s="7" t="s">
        <v>2315</v>
      </c>
      <c r="I1017" s="9">
        <v>79</v>
      </c>
    </row>
    <row r="1018" spans="1:9" x14ac:dyDescent="0.3">
      <c r="A1018" s="7" t="s">
        <v>3152</v>
      </c>
      <c r="B1018" s="8">
        <v>46096</v>
      </c>
      <c r="C1018" s="7" t="s">
        <v>1078</v>
      </c>
      <c r="D1018" s="7" t="s">
        <v>2154</v>
      </c>
      <c r="E1018" s="7" t="s">
        <v>20</v>
      </c>
      <c r="F1018" s="7" t="s">
        <v>14</v>
      </c>
      <c r="G1018" s="7" t="s">
        <v>2313</v>
      </c>
      <c r="H1018" s="7" t="s">
        <v>2317</v>
      </c>
      <c r="I1018" s="9">
        <v>149</v>
      </c>
    </row>
    <row r="1019" spans="1:9" x14ac:dyDescent="0.3">
      <c r="A1019" s="7" t="s">
        <v>3153</v>
      </c>
      <c r="B1019" s="8">
        <v>46287</v>
      </c>
      <c r="C1019" s="7" t="s">
        <v>1083</v>
      </c>
      <c r="D1019" s="7" t="s">
        <v>2162</v>
      </c>
      <c r="E1019" s="7" t="s">
        <v>12</v>
      </c>
      <c r="F1019" s="7" t="s">
        <v>14</v>
      </c>
      <c r="G1019" s="7" t="s">
        <v>2316</v>
      </c>
      <c r="H1019" s="7" t="s">
        <v>2315</v>
      </c>
      <c r="I1019" s="9">
        <v>149</v>
      </c>
    </row>
    <row r="1020" spans="1:9" x14ac:dyDescent="0.3">
      <c r="A1020" s="7" t="s">
        <v>3154</v>
      </c>
      <c r="B1020" s="8">
        <v>45836</v>
      </c>
      <c r="C1020" s="7" t="s">
        <v>1223</v>
      </c>
      <c r="D1020" s="7" t="s">
        <v>2095</v>
      </c>
      <c r="E1020" s="7" t="s">
        <v>20</v>
      </c>
      <c r="F1020" s="7" t="s">
        <v>46</v>
      </c>
      <c r="G1020" s="7" t="s">
        <v>2314</v>
      </c>
      <c r="H1020" s="7" t="s">
        <v>2317</v>
      </c>
      <c r="I1020" s="9">
        <v>0</v>
      </c>
    </row>
    <row r="1021" spans="1:9" x14ac:dyDescent="0.3">
      <c r="A1021" s="7" t="s">
        <v>3155</v>
      </c>
      <c r="B1021" s="8">
        <v>46240</v>
      </c>
      <c r="C1021" s="7" t="s">
        <v>1477</v>
      </c>
      <c r="D1021" s="7" t="s">
        <v>2177</v>
      </c>
      <c r="E1021" s="7" t="s">
        <v>35</v>
      </c>
      <c r="F1021" s="7" t="s">
        <v>14</v>
      </c>
      <c r="G1021" s="7" t="s">
        <v>2314</v>
      </c>
      <c r="H1021" s="7" t="s">
        <v>2312</v>
      </c>
      <c r="I1021" s="9">
        <v>299</v>
      </c>
    </row>
    <row r="1022" spans="1:9" x14ac:dyDescent="0.3">
      <c r="A1022" s="7" t="s">
        <v>3156</v>
      </c>
      <c r="B1022" s="8">
        <v>45930</v>
      </c>
      <c r="C1022" s="7" t="s">
        <v>1107</v>
      </c>
      <c r="D1022" s="7" t="s">
        <v>2154</v>
      </c>
      <c r="E1022" s="7" t="s">
        <v>35</v>
      </c>
      <c r="F1022" s="7" t="s">
        <v>14</v>
      </c>
      <c r="G1022" s="7" t="s">
        <v>2311</v>
      </c>
      <c r="H1022" s="7" t="s">
        <v>2315</v>
      </c>
      <c r="I1022" s="9">
        <v>0</v>
      </c>
    </row>
    <row r="1023" spans="1:9" x14ac:dyDescent="0.3">
      <c r="A1023" s="7" t="s">
        <v>3157</v>
      </c>
      <c r="B1023" s="8">
        <v>45953</v>
      </c>
      <c r="C1023" s="7" t="s">
        <v>1404</v>
      </c>
      <c r="D1023" s="7" t="s">
        <v>2147</v>
      </c>
      <c r="E1023" s="7" t="s">
        <v>31</v>
      </c>
      <c r="F1023" s="7" t="s">
        <v>14</v>
      </c>
      <c r="G1023" s="7" t="s">
        <v>2316</v>
      </c>
      <c r="H1023" s="7" t="s">
        <v>2312</v>
      </c>
      <c r="I1023" s="9">
        <v>149</v>
      </c>
    </row>
    <row r="1024" spans="1:9" x14ac:dyDescent="0.3">
      <c r="A1024" s="7" t="s">
        <v>3158</v>
      </c>
      <c r="B1024" s="8">
        <v>45916</v>
      </c>
      <c r="C1024" s="7" t="s">
        <v>1418</v>
      </c>
      <c r="D1024" s="7" t="s">
        <v>2104</v>
      </c>
      <c r="E1024" s="7" t="s">
        <v>16</v>
      </c>
      <c r="F1024" s="7" t="s">
        <v>14</v>
      </c>
      <c r="G1024" s="7" t="s">
        <v>2314</v>
      </c>
      <c r="H1024" s="7" t="s">
        <v>2317</v>
      </c>
      <c r="I1024" s="9">
        <v>79</v>
      </c>
    </row>
    <row r="1025" spans="1:9" x14ac:dyDescent="0.3">
      <c r="A1025" s="7" t="s">
        <v>3159</v>
      </c>
      <c r="B1025" s="8">
        <v>46142</v>
      </c>
      <c r="C1025" s="7" t="s">
        <v>1200</v>
      </c>
      <c r="D1025" s="7" t="s">
        <v>2150</v>
      </c>
      <c r="E1025" s="7" t="s">
        <v>16</v>
      </c>
      <c r="F1025" s="7" t="s">
        <v>25</v>
      </c>
      <c r="G1025" s="7" t="s">
        <v>2311</v>
      </c>
      <c r="H1025" s="7" t="s">
        <v>2315</v>
      </c>
      <c r="I1025" s="9">
        <v>0</v>
      </c>
    </row>
    <row r="1026" spans="1:9" x14ac:dyDescent="0.3">
      <c r="A1026" s="7" t="s">
        <v>3160</v>
      </c>
      <c r="B1026" s="8">
        <v>45933</v>
      </c>
      <c r="C1026" s="7" t="s">
        <v>1612</v>
      </c>
      <c r="D1026" s="7" t="s">
        <v>2111</v>
      </c>
      <c r="E1026" s="7" t="s">
        <v>16</v>
      </c>
      <c r="F1026" s="7" t="s">
        <v>46</v>
      </c>
      <c r="G1026" s="7" t="s">
        <v>2313</v>
      </c>
      <c r="H1026" s="7" t="s">
        <v>2317</v>
      </c>
      <c r="I1026" s="9">
        <v>149</v>
      </c>
    </row>
    <row r="1027" spans="1:9" x14ac:dyDescent="0.3">
      <c r="A1027" s="7" t="s">
        <v>3161</v>
      </c>
      <c r="B1027" s="8">
        <v>46186</v>
      </c>
      <c r="C1027" s="7" t="s">
        <v>1060</v>
      </c>
      <c r="D1027" s="7" t="s">
        <v>2114</v>
      </c>
      <c r="E1027" s="7" t="s">
        <v>31</v>
      </c>
      <c r="F1027" s="7" t="s">
        <v>25</v>
      </c>
      <c r="G1027" s="7" t="s">
        <v>2316</v>
      </c>
      <c r="H1027" s="7" t="s">
        <v>2315</v>
      </c>
      <c r="I1027" s="9">
        <v>0</v>
      </c>
    </row>
    <row r="1028" spans="1:9" x14ac:dyDescent="0.3">
      <c r="A1028" s="7" t="s">
        <v>3162</v>
      </c>
      <c r="B1028" s="8">
        <v>45804</v>
      </c>
      <c r="C1028" s="7" t="s">
        <v>1508</v>
      </c>
      <c r="D1028" s="7" t="s">
        <v>2150</v>
      </c>
      <c r="E1028" s="7" t="s">
        <v>31</v>
      </c>
      <c r="F1028" s="7" t="s">
        <v>14</v>
      </c>
      <c r="G1028" s="7" t="s">
        <v>2316</v>
      </c>
      <c r="H1028" s="7" t="s">
        <v>2315</v>
      </c>
      <c r="I1028" s="9">
        <v>0</v>
      </c>
    </row>
    <row r="1029" spans="1:9" x14ac:dyDescent="0.3">
      <c r="A1029" s="7" t="s">
        <v>3163</v>
      </c>
      <c r="B1029" s="8">
        <v>46150</v>
      </c>
      <c r="C1029" s="7" t="s">
        <v>963</v>
      </c>
      <c r="D1029" s="7" t="s">
        <v>2093</v>
      </c>
      <c r="E1029" s="7" t="s">
        <v>16</v>
      </c>
      <c r="F1029" s="7" t="s">
        <v>25</v>
      </c>
      <c r="G1029" s="7" t="s">
        <v>2313</v>
      </c>
      <c r="H1029" s="7" t="s">
        <v>2312</v>
      </c>
      <c r="I1029" s="9">
        <v>149</v>
      </c>
    </row>
    <row r="1030" spans="1:9" x14ac:dyDescent="0.3">
      <c r="A1030" s="7" t="s">
        <v>3164</v>
      </c>
      <c r="B1030" s="8">
        <v>45719</v>
      </c>
      <c r="C1030" s="7" t="s">
        <v>1123</v>
      </c>
      <c r="D1030" s="7" t="s">
        <v>2093</v>
      </c>
      <c r="E1030" s="7" t="s">
        <v>31</v>
      </c>
      <c r="F1030" s="7" t="s">
        <v>14</v>
      </c>
      <c r="G1030" s="7" t="s">
        <v>2314</v>
      </c>
      <c r="H1030" s="7" t="s">
        <v>2317</v>
      </c>
      <c r="I1030" s="9">
        <v>149</v>
      </c>
    </row>
    <row r="1031" spans="1:9" x14ac:dyDescent="0.3">
      <c r="A1031" s="7" t="s">
        <v>3165</v>
      </c>
      <c r="B1031" s="8">
        <v>46028</v>
      </c>
      <c r="C1031" s="7" t="s">
        <v>1506</v>
      </c>
      <c r="D1031" s="7" t="s">
        <v>2111</v>
      </c>
      <c r="E1031" s="7" t="s">
        <v>31</v>
      </c>
      <c r="F1031" s="7" t="s">
        <v>14</v>
      </c>
      <c r="G1031" s="7" t="s">
        <v>2313</v>
      </c>
      <c r="H1031" s="7" t="s">
        <v>2312</v>
      </c>
      <c r="I1031" s="9">
        <v>299</v>
      </c>
    </row>
    <row r="1032" spans="1:9" x14ac:dyDescent="0.3">
      <c r="A1032" s="7" t="s">
        <v>3166</v>
      </c>
      <c r="B1032" s="8">
        <v>46182</v>
      </c>
      <c r="C1032" s="7" t="s">
        <v>1196</v>
      </c>
      <c r="D1032" s="7" t="s">
        <v>2095</v>
      </c>
      <c r="E1032" s="7" t="s">
        <v>31</v>
      </c>
      <c r="F1032" s="7" t="s">
        <v>14</v>
      </c>
      <c r="G1032" s="7" t="s">
        <v>2314</v>
      </c>
      <c r="H1032" s="7" t="s">
        <v>2315</v>
      </c>
      <c r="I1032" s="9">
        <v>299</v>
      </c>
    </row>
    <row r="1033" spans="1:9" x14ac:dyDescent="0.3">
      <c r="A1033" s="7" t="s">
        <v>3167</v>
      </c>
      <c r="B1033" s="8">
        <v>45995</v>
      </c>
      <c r="C1033" s="7" t="s">
        <v>790</v>
      </c>
      <c r="D1033" s="7" t="s">
        <v>2082</v>
      </c>
      <c r="E1033" s="7" t="s">
        <v>35</v>
      </c>
      <c r="F1033" s="7" t="s">
        <v>14</v>
      </c>
      <c r="G1033" s="7" t="s">
        <v>2311</v>
      </c>
      <c r="H1033" s="7" t="s">
        <v>2317</v>
      </c>
      <c r="I1033" s="9">
        <v>149</v>
      </c>
    </row>
    <row r="1034" spans="1:9" x14ac:dyDescent="0.3">
      <c r="A1034" s="7" t="s">
        <v>3168</v>
      </c>
      <c r="B1034" s="8">
        <v>46175</v>
      </c>
      <c r="C1034" s="7" t="s">
        <v>907</v>
      </c>
      <c r="D1034" s="7" t="s">
        <v>2154</v>
      </c>
      <c r="E1034" s="7" t="s">
        <v>31</v>
      </c>
      <c r="F1034" s="7" t="s">
        <v>14</v>
      </c>
      <c r="G1034" s="7" t="s">
        <v>2316</v>
      </c>
      <c r="H1034" s="7" t="s">
        <v>2317</v>
      </c>
      <c r="I1034" s="9">
        <v>79</v>
      </c>
    </row>
    <row r="1035" spans="1:9" x14ac:dyDescent="0.3">
      <c r="A1035" s="7" t="s">
        <v>3169</v>
      </c>
      <c r="B1035" s="8">
        <v>45873</v>
      </c>
      <c r="C1035" s="7" t="s">
        <v>1272</v>
      </c>
      <c r="D1035" s="7" t="s">
        <v>2070</v>
      </c>
      <c r="E1035" s="7" t="s">
        <v>16</v>
      </c>
      <c r="F1035" s="7" t="s">
        <v>46</v>
      </c>
      <c r="G1035" s="7" t="s">
        <v>2311</v>
      </c>
      <c r="H1035" s="7" t="s">
        <v>2312</v>
      </c>
      <c r="I1035" s="9">
        <v>0</v>
      </c>
    </row>
    <row r="1036" spans="1:9" x14ac:dyDescent="0.3">
      <c r="A1036" s="7" t="s">
        <v>3170</v>
      </c>
      <c r="B1036" s="8">
        <v>45821</v>
      </c>
      <c r="C1036" s="7" t="s">
        <v>1619</v>
      </c>
      <c r="D1036" s="7" t="s">
        <v>2177</v>
      </c>
      <c r="E1036" s="7" t="s">
        <v>16</v>
      </c>
      <c r="F1036" s="7" t="s">
        <v>14</v>
      </c>
      <c r="G1036" s="7" t="s">
        <v>2316</v>
      </c>
      <c r="H1036" s="7" t="s">
        <v>2315</v>
      </c>
      <c r="I1036" s="9">
        <v>0</v>
      </c>
    </row>
    <row r="1037" spans="1:9" x14ac:dyDescent="0.3">
      <c r="A1037" s="7" t="s">
        <v>3171</v>
      </c>
      <c r="B1037" s="8">
        <v>46244</v>
      </c>
      <c r="C1037" s="7" t="s">
        <v>814</v>
      </c>
      <c r="D1037" s="7" t="s">
        <v>2150</v>
      </c>
      <c r="E1037" s="7" t="s">
        <v>35</v>
      </c>
      <c r="F1037" s="7" t="s">
        <v>14</v>
      </c>
      <c r="G1037" s="7" t="s">
        <v>2316</v>
      </c>
      <c r="H1037" s="7" t="s">
        <v>2317</v>
      </c>
      <c r="I1037" s="9">
        <v>79</v>
      </c>
    </row>
    <row r="1038" spans="1:9" x14ac:dyDescent="0.3">
      <c r="A1038" s="7" t="s">
        <v>3172</v>
      </c>
      <c r="B1038" s="8">
        <v>45877</v>
      </c>
      <c r="C1038" s="7" t="s">
        <v>844</v>
      </c>
      <c r="D1038" s="7" t="s">
        <v>2086</v>
      </c>
      <c r="E1038" s="7" t="s">
        <v>12</v>
      </c>
      <c r="F1038" s="7" t="s">
        <v>14</v>
      </c>
      <c r="G1038" s="7" t="s">
        <v>2311</v>
      </c>
      <c r="H1038" s="7" t="s">
        <v>2317</v>
      </c>
      <c r="I1038" s="9">
        <v>149</v>
      </c>
    </row>
    <row r="1039" spans="1:9" x14ac:dyDescent="0.3">
      <c r="A1039" s="7" t="s">
        <v>3173</v>
      </c>
      <c r="B1039" s="8">
        <v>46039</v>
      </c>
      <c r="C1039" s="7" t="s">
        <v>1380</v>
      </c>
      <c r="D1039" s="7" t="s">
        <v>2166</v>
      </c>
      <c r="E1039" s="7" t="s">
        <v>12</v>
      </c>
      <c r="F1039" s="7" t="s">
        <v>14</v>
      </c>
      <c r="G1039" s="7" t="s">
        <v>2313</v>
      </c>
      <c r="H1039" s="7" t="s">
        <v>2317</v>
      </c>
      <c r="I1039" s="9">
        <v>149</v>
      </c>
    </row>
    <row r="1040" spans="1:9" x14ac:dyDescent="0.3">
      <c r="A1040" s="7" t="s">
        <v>3174</v>
      </c>
      <c r="B1040" s="8">
        <v>45733</v>
      </c>
      <c r="C1040" s="7" t="s">
        <v>995</v>
      </c>
      <c r="D1040" s="7" t="s">
        <v>2073</v>
      </c>
      <c r="E1040" s="7" t="s">
        <v>31</v>
      </c>
      <c r="F1040" s="7" t="s">
        <v>14</v>
      </c>
      <c r="G1040" s="7" t="s">
        <v>2313</v>
      </c>
      <c r="H1040" s="7" t="s">
        <v>2317</v>
      </c>
      <c r="I1040" s="9">
        <v>149</v>
      </c>
    </row>
    <row r="1041" spans="1:9" x14ac:dyDescent="0.3">
      <c r="A1041" s="7" t="s">
        <v>3175</v>
      </c>
      <c r="B1041" s="8">
        <v>45950</v>
      </c>
      <c r="C1041" s="7" t="s">
        <v>1148</v>
      </c>
      <c r="D1041" s="7" t="s">
        <v>2177</v>
      </c>
      <c r="E1041" s="7" t="s">
        <v>20</v>
      </c>
      <c r="F1041" s="7" t="s">
        <v>40</v>
      </c>
      <c r="G1041" s="7" t="s">
        <v>2313</v>
      </c>
      <c r="H1041" s="7" t="s">
        <v>2317</v>
      </c>
      <c r="I1041" s="9">
        <v>149</v>
      </c>
    </row>
    <row r="1042" spans="1:9" x14ac:dyDescent="0.3">
      <c r="A1042" s="7" t="s">
        <v>3176</v>
      </c>
      <c r="B1042" s="8">
        <v>45958</v>
      </c>
      <c r="C1042" s="7" t="s">
        <v>1599</v>
      </c>
      <c r="D1042" s="7" t="s">
        <v>2150</v>
      </c>
      <c r="E1042" s="7" t="s">
        <v>12</v>
      </c>
      <c r="F1042" s="7" t="s">
        <v>14</v>
      </c>
      <c r="G1042" s="7" t="s">
        <v>2314</v>
      </c>
      <c r="H1042" s="7" t="s">
        <v>2315</v>
      </c>
      <c r="I1042" s="9">
        <v>149</v>
      </c>
    </row>
    <row r="1043" spans="1:9" x14ac:dyDescent="0.3">
      <c r="A1043" s="7" t="s">
        <v>3177</v>
      </c>
      <c r="B1043" s="8">
        <v>46203</v>
      </c>
      <c r="C1043" s="7" t="s">
        <v>1060</v>
      </c>
      <c r="D1043" s="7" t="s">
        <v>2067</v>
      </c>
      <c r="E1043" s="7" t="s">
        <v>31</v>
      </c>
      <c r="F1043" s="7" t="s">
        <v>14</v>
      </c>
      <c r="G1043" s="7" t="s">
        <v>2311</v>
      </c>
      <c r="H1043" s="7" t="s">
        <v>2317</v>
      </c>
      <c r="I1043" s="9">
        <v>149</v>
      </c>
    </row>
    <row r="1044" spans="1:9" x14ac:dyDescent="0.3">
      <c r="A1044" s="7" t="s">
        <v>3178</v>
      </c>
      <c r="B1044" s="8">
        <v>45828</v>
      </c>
      <c r="C1044" s="7" t="s">
        <v>770</v>
      </c>
      <c r="D1044" s="7" t="s">
        <v>2089</v>
      </c>
      <c r="E1044" s="7" t="s">
        <v>35</v>
      </c>
      <c r="F1044" s="7" t="s">
        <v>14</v>
      </c>
      <c r="G1044" s="7" t="s">
        <v>2313</v>
      </c>
      <c r="H1044" s="7" t="s">
        <v>2312</v>
      </c>
      <c r="I1044" s="9">
        <v>79</v>
      </c>
    </row>
    <row r="1045" spans="1:9" x14ac:dyDescent="0.3">
      <c r="A1045" s="7" t="s">
        <v>3179</v>
      </c>
      <c r="B1045" s="8">
        <v>46279</v>
      </c>
      <c r="C1045" s="7" t="s">
        <v>1589</v>
      </c>
      <c r="D1045" s="7" t="s">
        <v>2140</v>
      </c>
      <c r="E1045" s="7" t="s">
        <v>35</v>
      </c>
      <c r="F1045" s="7" t="s">
        <v>14</v>
      </c>
      <c r="G1045" s="7" t="s">
        <v>2311</v>
      </c>
      <c r="H1045" s="7" t="s">
        <v>2315</v>
      </c>
      <c r="I1045" s="9">
        <v>79</v>
      </c>
    </row>
    <row r="1046" spans="1:9" x14ac:dyDescent="0.3">
      <c r="A1046" s="7" t="s">
        <v>3180</v>
      </c>
      <c r="B1046" s="8">
        <v>45884</v>
      </c>
      <c r="C1046" s="7" t="s">
        <v>1048</v>
      </c>
      <c r="D1046" s="7" t="s">
        <v>2166</v>
      </c>
      <c r="E1046" s="7" t="s">
        <v>12</v>
      </c>
      <c r="F1046" s="7" t="s">
        <v>14</v>
      </c>
      <c r="G1046" s="7" t="s">
        <v>2313</v>
      </c>
      <c r="H1046" s="7" t="s">
        <v>2317</v>
      </c>
      <c r="I1046" s="9">
        <v>0</v>
      </c>
    </row>
    <row r="1047" spans="1:9" x14ac:dyDescent="0.3">
      <c r="A1047" s="7" t="s">
        <v>3181</v>
      </c>
      <c r="B1047" s="8">
        <v>45853</v>
      </c>
      <c r="C1047" s="7" t="s">
        <v>1026</v>
      </c>
      <c r="D1047" s="7" t="s">
        <v>2162</v>
      </c>
      <c r="E1047" s="7" t="s">
        <v>12</v>
      </c>
      <c r="F1047" s="7" t="s">
        <v>25</v>
      </c>
      <c r="G1047" s="7" t="s">
        <v>2314</v>
      </c>
      <c r="H1047" s="7" t="s">
        <v>2317</v>
      </c>
      <c r="I1047" s="9">
        <v>149</v>
      </c>
    </row>
    <row r="1048" spans="1:9" x14ac:dyDescent="0.3">
      <c r="A1048" s="7" t="s">
        <v>3182</v>
      </c>
      <c r="B1048" s="8">
        <v>45781</v>
      </c>
      <c r="C1048" s="7" t="s">
        <v>896</v>
      </c>
      <c r="D1048" s="7" t="s">
        <v>2150</v>
      </c>
      <c r="E1048" s="7" t="s">
        <v>35</v>
      </c>
      <c r="F1048" s="7" t="s">
        <v>14</v>
      </c>
      <c r="G1048" s="7" t="s">
        <v>2313</v>
      </c>
      <c r="H1048" s="7" t="s">
        <v>2315</v>
      </c>
      <c r="I1048" s="9">
        <v>149</v>
      </c>
    </row>
    <row r="1049" spans="1:9" x14ac:dyDescent="0.3">
      <c r="A1049" s="7" t="s">
        <v>3183</v>
      </c>
      <c r="B1049" s="8">
        <v>46270</v>
      </c>
      <c r="C1049" s="7" t="s">
        <v>1178</v>
      </c>
      <c r="D1049" s="7" t="s">
        <v>2070</v>
      </c>
      <c r="E1049" s="7" t="s">
        <v>20</v>
      </c>
      <c r="F1049" s="7" t="s">
        <v>14</v>
      </c>
      <c r="G1049" s="7" t="s">
        <v>2313</v>
      </c>
      <c r="H1049" s="7" t="s">
        <v>2315</v>
      </c>
      <c r="I1049" s="9">
        <v>149</v>
      </c>
    </row>
    <row r="1050" spans="1:9" x14ac:dyDescent="0.3">
      <c r="A1050" s="7" t="s">
        <v>3184</v>
      </c>
      <c r="B1050" s="8">
        <v>46288</v>
      </c>
      <c r="C1050" s="7" t="s">
        <v>905</v>
      </c>
      <c r="D1050" s="7" t="s">
        <v>2150</v>
      </c>
      <c r="E1050" s="7" t="s">
        <v>20</v>
      </c>
      <c r="F1050" s="7" t="s">
        <v>46</v>
      </c>
      <c r="G1050" s="7" t="s">
        <v>2313</v>
      </c>
      <c r="H1050" s="7" t="s">
        <v>2317</v>
      </c>
      <c r="I1050" s="9">
        <v>0</v>
      </c>
    </row>
    <row r="1051" spans="1:9" x14ac:dyDescent="0.3">
      <c r="A1051" s="7" t="s">
        <v>3185</v>
      </c>
      <c r="B1051" s="8">
        <v>45739</v>
      </c>
      <c r="C1051" s="7" t="s">
        <v>1145</v>
      </c>
      <c r="D1051" s="7" t="s">
        <v>2140</v>
      </c>
      <c r="E1051" s="7" t="s">
        <v>16</v>
      </c>
      <c r="F1051" s="7" t="s">
        <v>25</v>
      </c>
      <c r="G1051" s="7" t="s">
        <v>2314</v>
      </c>
      <c r="H1051" s="7" t="s">
        <v>2317</v>
      </c>
      <c r="I1051" s="9">
        <v>0</v>
      </c>
    </row>
    <row r="1052" spans="1:9" x14ac:dyDescent="0.3">
      <c r="A1052" s="7" t="s">
        <v>3186</v>
      </c>
      <c r="B1052" s="8">
        <v>46131</v>
      </c>
      <c r="C1052" s="7" t="s">
        <v>1549</v>
      </c>
      <c r="D1052" s="7" t="s">
        <v>2067</v>
      </c>
      <c r="E1052" s="7" t="s">
        <v>16</v>
      </c>
      <c r="F1052" s="7" t="s">
        <v>14</v>
      </c>
      <c r="G1052" s="7" t="s">
        <v>2316</v>
      </c>
      <c r="H1052" s="7" t="s">
        <v>2315</v>
      </c>
      <c r="I1052" s="9">
        <v>149</v>
      </c>
    </row>
    <row r="1053" spans="1:9" x14ac:dyDescent="0.3">
      <c r="A1053" s="7" t="s">
        <v>3187</v>
      </c>
      <c r="B1053" s="8">
        <v>46258</v>
      </c>
      <c r="C1053" s="7" t="s">
        <v>1585</v>
      </c>
      <c r="D1053" s="7" t="s">
        <v>2154</v>
      </c>
      <c r="E1053" s="7" t="s">
        <v>20</v>
      </c>
      <c r="F1053" s="7" t="s">
        <v>25</v>
      </c>
      <c r="G1053" s="7" t="s">
        <v>2313</v>
      </c>
      <c r="H1053" s="7" t="s">
        <v>2312</v>
      </c>
      <c r="I1053" s="9">
        <v>79</v>
      </c>
    </row>
    <row r="1054" spans="1:9" x14ac:dyDescent="0.3">
      <c r="A1054" s="7" t="s">
        <v>3188</v>
      </c>
      <c r="B1054" s="8">
        <v>46103</v>
      </c>
      <c r="C1054" s="7" t="s">
        <v>892</v>
      </c>
      <c r="D1054" s="7" t="s">
        <v>2150</v>
      </c>
      <c r="E1054" s="7" t="s">
        <v>16</v>
      </c>
      <c r="F1054" s="7" t="s">
        <v>14</v>
      </c>
      <c r="G1054" s="7" t="s">
        <v>2311</v>
      </c>
      <c r="H1054" s="7" t="s">
        <v>2317</v>
      </c>
      <c r="I1054" s="9">
        <v>0</v>
      </c>
    </row>
    <row r="1055" spans="1:9" x14ac:dyDescent="0.3">
      <c r="A1055" s="7" t="s">
        <v>3189</v>
      </c>
      <c r="B1055" s="8">
        <v>45774</v>
      </c>
      <c r="C1055" s="7" t="s">
        <v>772</v>
      </c>
      <c r="D1055" s="7" t="s">
        <v>2070</v>
      </c>
      <c r="E1055" s="7" t="s">
        <v>31</v>
      </c>
      <c r="F1055" s="7" t="s">
        <v>14</v>
      </c>
      <c r="G1055" s="7" t="s">
        <v>2313</v>
      </c>
      <c r="H1055" s="7" t="s">
        <v>2317</v>
      </c>
      <c r="I1055" s="9">
        <v>149</v>
      </c>
    </row>
    <row r="1056" spans="1:9" x14ac:dyDescent="0.3">
      <c r="A1056" s="7" t="s">
        <v>3190</v>
      </c>
      <c r="B1056" s="8">
        <v>46135</v>
      </c>
      <c r="C1056" s="7" t="s">
        <v>889</v>
      </c>
      <c r="D1056" s="7" t="s">
        <v>2095</v>
      </c>
      <c r="E1056" s="7" t="s">
        <v>35</v>
      </c>
      <c r="F1056" s="7" t="s">
        <v>46</v>
      </c>
      <c r="G1056" s="7" t="s">
        <v>2313</v>
      </c>
      <c r="H1056" s="7" t="s">
        <v>2317</v>
      </c>
      <c r="I1056" s="9">
        <v>299</v>
      </c>
    </row>
    <row r="1057" spans="1:9" x14ac:dyDescent="0.3">
      <c r="A1057" s="7" t="s">
        <v>3191</v>
      </c>
      <c r="B1057" s="8">
        <v>45986</v>
      </c>
      <c r="C1057" s="7" t="s">
        <v>790</v>
      </c>
      <c r="D1057" s="7" t="s">
        <v>2166</v>
      </c>
      <c r="E1057" s="7" t="s">
        <v>35</v>
      </c>
      <c r="F1057" s="7" t="s">
        <v>25</v>
      </c>
      <c r="G1057" s="7" t="s">
        <v>2314</v>
      </c>
      <c r="H1057" s="7" t="s">
        <v>2317</v>
      </c>
      <c r="I1057" s="9">
        <v>79</v>
      </c>
    </row>
    <row r="1058" spans="1:9" x14ac:dyDescent="0.3">
      <c r="A1058" s="7" t="s">
        <v>3192</v>
      </c>
      <c r="B1058" s="8">
        <v>46095</v>
      </c>
      <c r="C1058" s="7" t="s">
        <v>959</v>
      </c>
      <c r="D1058" s="7" t="s">
        <v>2070</v>
      </c>
      <c r="E1058" s="7" t="s">
        <v>20</v>
      </c>
      <c r="F1058" s="7" t="s">
        <v>14</v>
      </c>
      <c r="G1058" s="7" t="s">
        <v>2313</v>
      </c>
      <c r="H1058" s="7" t="s">
        <v>2312</v>
      </c>
      <c r="I1058" s="9">
        <v>149</v>
      </c>
    </row>
    <row r="1059" spans="1:9" x14ac:dyDescent="0.3">
      <c r="A1059" s="7" t="s">
        <v>3193</v>
      </c>
      <c r="B1059" s="8">
        <v>45978</v>
      </c>
      <c r="C1059" s="7" t="s">
        <v>1079</v>
      </c>
      <c r="D1059" s="7" t="s">
        <v>2093</v>
      </c>
      <c r="E1059" s="7" t="s">
        <v>16</v>
      </c>
      <c r="F1059" s="7" t="s">
        <v>14</v>
      </c>
      <c r="G1059" s="7" t="s">
        <v>2313</v>
      </c>
      <c r="H1059" s="7" t="s">
        <v>2315</v>
      </c>
      <c r="I1059" s="9">
        <v>149</v>
      </c>
    </row>
    <row r="1060" spans="1:9" x14ac:dyDescent="0.3">
      <c r="A1060" s="7" t="s">
        <v>3194</v>
      </c>
      <c r="B1060" s="8">
        <v>46035</v>
      </c>
      <c r="C1060" s="7" t="s">
        <v>1137</v>
      </c>
      <c r="D1060" s="7" t="s">
        <v>2086</v>
      </c>
      <c r="E1060" s="7" t="s">
        <v>20</v>
      </c>
      <c r="F1060" s="7" t="s">
        <v>14</v>
      </c>
      <c r="G1060" s="7" t="s">
        <v>2314</v>
      </c>
      <c r="H1060" s="7" t="s">
        <v>2315</v>
      </c>
      <c r="I1060" s="9">
        <v>0</v>
      </c>
    </row>
    <row r="1061" spans="1:9" x14ac:dyDescent="0.3">
      <c r="A1061" s="7" t="s">
        <v>3195</v>
      </c>
      <c r="B1061" s="8">
        <v>45723</v>
      </c>
      <c r="C1061" s="7" t="s">
        <v>990</v>
      </c>
      <c r="D1061" s="7" t="s">
        <v>2093</v>
      </c>
      <c r="E1061" s="7" t="s">
        <v>20</v>
      </c>
      <c r="F1061" s="7" t="s">
        <v>14</v>
      </c>
      <c r="G1061" s="7" t="s">
        <v>2314</v>
      </c>
      <c r="H1061" s="7" t="s">
        <v>2317</v>
      </c>
      <c r="I1061" s="9">
        <v>0</v>
      </c>
    </row>
    <row r="1062" spans="1:9" x14ac:dyDescent="0.3">
      <c r="A1062" s="7" t="s">
        <v>3196</v>
      </c>
      <c r="B1062" s="8">
        <v>45672</v>
      </c>
      <c r="C1062" s="7" t="s">
        <v>1194</v>
      </c>
      <c r="D1062" s="7" t="s">
        <v>2089</v>
      </c>
      <c r="E1062" s="7" t="s">
        <v>31</v>
      </c>
      <c r="F1062" s="7" t="s">
        <v>25</v>
      </c>
      <c r="G1062" s="7" t="s">
        <v>2314</v>
      </c>
      <c r="H1062" s="7" t="s">
        <v>2312</v>
      </c>
      <c r="I1062" s="9">
        <v>149</v>
      </c>
    </row>
    <row r="1063" spans="1:9" x14ac:dyDescent="0.3">
      <c r="A1063" s="7" t="s">
        <v>3197</v>
      </c>
      <c r="B1063" s="8">
        <v>45719</v>
      </c>
      <c r="C1063" s="7" t="s">
        <v>1459</v>
      </c>
      <c r="D1063" s="7" t="s">
        <v>2147</v>
      </c>
      <c r="E1063" s="7" t="s">
        <v>16</v>
      </c>
      <c r="F1063" s="7" t="s">
        <v>14</v>
      </c>
      <c r="G1063" s="7" t="s">
        <v>2313</v>
      </c>
      <c r="H1063" s="7" t="s">
        <v>2315</v>
      </c>
      <c r="I1063" s="9">
        <v>149</v>
      </c>
    </row>
    <row r="1064" spans="1:9" x14ac:dyDescent="0.3">
      <c r="A1064" s="7" t="s">
        <v>3198</v>
      </c>
      <c r="B1064" s="8">
        <v>46063</v>
      </c>
      <c r="C1064" s="7" t="s">
        <v>1524</v>
      </c>
      <c r="D1064" s="7" t="s">
        <v>2162</v>
      </c>
      <c r="E1064" s="7" t="s">
        <v>20</v>
      </c>
      <c r="F1064" s="7" t="s">
        <v>14</v>
      </c>
      <c r="G1064" s="7" t="s">
        <v>2314</v>
      </c>
      <c r="H1064" s="7" t="s">
        <v>2315</v>
      </c>
      <c r="I1064" s="9">
        <v>79</v>
      </c>
    </row>
    <row r="1065" spans="1:9" x14ac:dyDescent="0.3">
      <c r="A1065" s="7" t="s">
        <v>3199</v>
      </c>
      <c r="B1065" s="8">
        <v>45988</v>
      </c>
      <c r="C1065" s="7" t="s">
        <v>935</v>
      </c>
      <c r="D1065" s="7" t="s">
        <v>2093</v>
      </c>
      <c r="E1065" s="7" t="s">
        <v>31</v>
      </c>
      <c r="F1065" s="7" t="s">
        <v>14</v>
      </c>
      <c r="G1065" s="7" t="s">
        <v>2313</v>
      </c>
      <c r="H1065" s="7" t="s">
        <v>2312</v>
      </c>
      <c r="I1065" s="9">
        <v>149</v>
      </c>
    </row>
    <row r="1066" spans="1:9" x14ac:dyDescent="0.3">
      <c r="A1066" s="7" t="s">
        <v>3200</v>
      </c>
      <c r="B1066" s="8">
        <v>45978</v>
      </c>
      <c r="C1066" s="7" t="s">
        <v>927</v>
      </c>
      <c r="D1066" s="7" t="s">
        <v>2070</v>
      </c>
      <c r="E1066" s="7" t="s">
        <v>31</v>
      </c>
      <c r="F1066" s="7" t="s">
        <v>25</v>
      </c>
      <c r="G1066" s="7" t="s">
        <v>2311</v>
      </c>
      <c r="H1066" s="7" t="s">
        <v>2315</v>
      </c>
      <c r="I1066" s="9">
        <v>149</v>
      </c>
    </row>
    <row r="1067" spans="1:9" x14ac:dyDescent="0.3">
      <c r="A1067" s="7" t="s">
        <v>3201</v>
      </c>
      <c r="B1067" s="8">
        <v>45690</v>
      </c>
      <c r="C1067" s="7" t="s">
        <v>1274</v>
      </c>
      <c r="D1067" s="7" t="s">
        <v>2093</v>
      </c>
      <c r="E1067" s="7" t="s">
        <v>20</v>
      </c>
      <c r="F1067" s="7" t="s">
        <v>14</v>
      </c>
      <c r="G1067" s="7" t="s">
        <v>2316</v>
      </c>
      <c r="H1067" s="7" t="s">
        <v>2312</v>
      </c>
      <c r="I1067" s="9">
        <v>79</v>
      </c>
    </row>
    <row r="1068" spans="1:9" x14ac:dyDescent="0.3">
      <c r="A1068" s="7" t="s">
        <v>3202</v>
      </c>
      <c r="B1068" s="8">
        <v>45977</v>
      </c>
      <c r="C1068" s="7" t="s">
        <v>1432</v>
      </c>
      <c r="D1068" s="7" t="s">
        <v>2085</v>
      </c>
      <c r="E1068" s="7" t="s">
        <v>20</v>
      </c>
      <c r="F1068" s="7" t="s">
        <v>14</v>
      </c>
      <c r="G1068" s="7" t="s">
        <v>2311</v>
      </c>
      <c r="H1068" s="7" t="s">
        <v>2317</v>
      </c>
      <c r="I1068" s="9">
        <v>79</v>
      </c>
    </row>
    <row r="1069" spans="1:9" x14ac:dyDescent="0.3">
      <c r="A1069" s="7" t="s">
        <v>3203</v>
      </c>
      <c r="B1069" s="8">
        <v>46133</v>
      </c>
      <c r="C1069" s="7" t="s">
        <v>1568</v>
      </c>
      <c r="D1069" s="7" t="s">
        <v>2067</v>
      </c>
      <c r="E1069" s="7" t="s">
        <v>20</v>
      </c>
      <c r="F1069" s="7" t="s">
        <v>25</v>
      </c>
      <c r="G1069" s="7" t="s">
        <v>2316</v>
      </c>
      <c r="H1069" s="7" t="s">
        <v>2315</v>
      </c>
      <c r="I1069" s="9">
        <v>0</v>
      </c>
    </row>
    <row r="1070" spans="1:9" x14ac:dyDescent="0.3">
      <c r="A1070" s="7" t="s">
        <v>3204</v>
      </c>
      <c r="B1070" s="8">
        <v>46068</v>
      </c>
      <c r="C1070" s="7" t="s">
        <v>1488</v>
      </c>
      <c r="D1070" s="7" t="s">
        <v>2147</v>
      </c>
      <c r="E1070" s="7" t="s">
        <v>12</v>
      </c>
      <c r="F1070" s="7" t="s">
        <v>25</v>
      </c>
      <c r="G1070" s="7" t="s">
        <v>2313</v>
      </c>
      <c r="H1070" s="7" t="s">
        <v>2312</v>
      </c>
      <c r="I1070" s="9">
        <v>299</v>
      </c>
    </row>
    <row r="1071" spans="1:9" x14ac:dyDescent="0.3">
      <c r="A1071" s="7" t="s">
        <v>3205</v>
      </c>
      <c r="B1071" s="8">
        <v>45934</v>
      </c>
      <c r="C1071" s="7" t="s">
        <v>1424</v>
      </c>
      <c r="D1071" s="7" t="s">
        <v>2101</v>
      </c>
      <c r="E1071" s="7" t="s">
        <v>35</v>
      </c>
      <c r="F1071" s="7" t="s">
        <v>14</v>
      </c>
      <c r="G1071" s="7" t="s">
        <v>2311</v>
      </c>
      <c r="H1071" s="7" t="s">
        <v>2317</v>
      </c>
      <c r="I1071" s="9">
        <v>0</v>
      </c>
    </row>
    <row r="1072" spans="1:9" x14ac:dyDescent="0.3">
      <c r="A1072" s="7" t="s">
        <v>3206</v>
      </c>
      <c r="B1072" s="8">
        <v>46221</v>
      </c>
      <c r="C1072" s="7" t="s">
        <v>1570</v>
      </c>
      <c r="D1072" s="7" t="s">
        <v>2061</v>
      </c>
      <c r="E1072" s="7" t="s">
        <v>16</v>
      </c>
      <c r="F1072" s="7" t="s">
        <v>14</v>
      </c>
      <c r="G1072" s="7" t="s">
        <v>2311</v>
      </c>
      <c r="H1072" s="7" t="s">
        <v>2315</v>
      </c>
      <c r="I1072" s="9">
        <v>299</v>
      </c>
    </row>
    <row r="1073" spans="1:9" x14ac:dyDescent="0.3">
      <c r="A1073" s="7" t="s">
        <v>3207</v>
      </c>
      <c r="B1073" s="8">
        <v>46256</v>
      </c>
      <c r="C1073" s="7" t="s">
        <v>1388</v>
      </c>
      <c r="D1073" s="7" t="s">
        <v>2089</v>
      </c>
      <c r="E1073" s="7" t="s">
        <v>35</v>
      </c>
      <c r="F1073" s="7" t="s">
        <v>14</v>
      </c>
      <c r="G1073" s="7" t="s">
        <v>2316</v>
      </c>
      <c r="H1073" s="7" t="s">
        <v>2312</v>
      </c>
      <c r="I1073" s="9">
        <v>0</v>
      </c>
    </row>
    <row r="1074" spans="1:9" x14ac:dyDescent="0.3">
      <c r="A1074" s="7" t="s">
        <v>3208</v>
      </c>
      <c r="B1074" s="8">
        <v>45978</v>
      </c>
      <c r="C1074" s="7" t="s">
        <v>898</v>
      </c>
      <c r="D1074" s="7" t="s">
        <v>2061</v>
      </c>
      <c r="E1074" s="7" t="s">
        <v>31</v>
      </c>
      <c r="F1074" s="7" t="s">
        <v>14</v>
      </c>
      <c r="G1074" s="7" t="s">
        <v>2314</v>
      </c>
      <c r="H1074" s="7" t="s">
        <v>2317</v>
      </c>
      <c r="I1074" s="9">
        <v>149</v>
      </c>
    </row>
    <row r="1075" spans="1:9" x14ac:dyDescent="0.3">
      <c r="A1075" s="7" t="s">
        <v>3209</v>
      </c>
      <c r="B1075" s="8">
        <v>46169</v>
      </c>
      <c r="C1075" s="7" t="s">
        <v>1360</v>
      </c>
      <c r="D1075" s="7" t="s">
        <v>2172</v>
      </c>
      <c r="E1075" s="7" t="s">
        <v>12</v>
      </c>
      <c r="F1075" s="7" t="s">
        <v>14</v>
      </c>
      <c r="G1075" s="7" t="s">
        <v>2313</v>
      </c>
      <c r="H1075" s="7" t="s">
        <v>2312</v>
      </c>
      <c r="I1075" s="9">
        <v>0</v>
      </c>
    </row>
    <row r="1076" spans="1:9" x14ac:dyDescent="0.3">
      <c r="A1076" s="7" t="s">
        <v>3210</v>
      </c>
      <c r="B1076" s="8">
        <v>46136</v>
      </c>
      <c r="C1076" s="7" t="s">
        <v>1090</v>
      </c>
      <c r="D1076" s="7" t="s">
        <v>2166</v>
      </c>
      <c r="E1076" s="7" t="s">
        <v>12</v>
      </c>
      <c r="F1076" s="7" t="s">
        <v>14</v>
      </c>
      <c r="G1076" s="7" t="s">
        <v>2316</v>
      </c>
      <c r="H1076" s="7" t="s">
        <v>2312</v>
      </c>
      <c r="I1076" s="9">
        <v>149</v>
      </c>
    </row>
    <row r="1077" spans="1:9" x14ac:dyDescent="0.3">
      <c r="A1077" s="7" t="s">
        <v>3211</v>
      </c>
      <c r="B1077" s="8">
        <v>45808</v>
      </c>
      <c r="C1077" s="7" t="s">
        <v>1269</v>
      </c>
      <c r="D1077" s="7" t="s">
        <v>2086</v>
      </c>
      <c r="E1077" s="7" t="s">
        <v>35</v>
      </c>
      <c r="F1077" s="7" t="s">
        <v>14</v>
      </c>
      <c r="G1077" s="7" t="s">
        <v>2313</v>
      </c>
      <c r="H1077" s="7" t="s">
        <v>2312</v>
      </c>
      <c r="I1077" s="9">
        <v>0</v>
      </c>
    </row>
    <row r="1078" spans="1:9" x14ac:dyDescent="0.3">
      <c r="A1078" s="7" t="s">
        <v>3212</v>
      </c>
      <c r="B1078" s="8">
        <v>46168</v>
      </c>
      <c r="C1078" s="7" t="s">
        <v>1132</v>
      </c>
      <c r="D1078" s="7" t="s">
        <v>2114</v>
      </c>
      <c r="E1078" s="7" t="s">
        <v>16</v>
      </c>
      <c r="F1078" s="7" t="s">
        <v>14</v>
      </c>
      <c r="G1078" s="7" t="s">
        <v>2316</v>
      </c>
      <c r="H1078" s="7" t="s">
        <v>2317</v>
      </c>
      <c r="I1078" s="9">
        <v>79</v>
      </c>
    </row>
    <row r="1079" spans="1:9" x14ac:dyDescent="0.3">
      <c r="A1079" s="7" t="s">
        <v>3213</v>
      </c>
      <c r="B1079" s="8">
        <v>45810</v>
      </c>
      <c r="C1079" s="7" t="s">
        <v>1313</v>
      </c>
      <c r="D1079" s="7" t="s">
        <v>2095</v>
      </c>
      <c r="E1079" s="7" t="s">
        <v>31</v>
      </c>
      <c r="F1079" s="7" t="s">
        <v>14</v>
      </c>
      <c r="G1079" s="7" t="s">
        <v>2314</v>
      </c>
      <c r="H1079" s="7" t="s">
        <v>2312</v>
      </c>
      <c r="I1079" s="9">
        <v>299</v>
      </c>
    </row>
    <row r="1080" spans="1:9" x14ac:dyDescent="0.3">
      <c r="A1080" s="7" t="s">
        <v>3214</v>
      </c>
      <c r="B1080" s="8">
        <v>45836</v>
      </c>
      <c r="C1080" s="7" t="s">
        <v>1218</v>
      </c>
      <c r="D1080" s="7" t="s">
        <v>2147</v>
      </c>
      <c r="E1080" s="7" t="s">
        <v>16</v>
      </c>
      <c r="F1080" s="7" t="s">
        <v>14</v>
      </c>
      <c r="G1080" s="7" t="s">
        <v>2316</v>
      </c>
      <c r="H1080" s="7" t="s">
        <v>2312</v>
      </c>
      <c r="I1080" s="9">
        <v>299</v>
      </c>
    </row>
    <row r="1081" spans="1:9" x14ac:dyDescent="0.3">
      <c r="A1081" s="7" t="s">
        <v>3215</v>
      </c>
      <c r="B1081" s="8">
        <v>45991</v>
      </c>
      <c r="C1081" s="7" t="s">
        <v>1420</v>
      </c>
      <c r="D1081" s="7" t="s">
        <v>2150</v>
      </c>
      <c r="E1081" s="7" t="s">
        <v>20</v>
      </c>
      <c r="F1081" s="7" t="s">
        <v>14</v>
      </c>
      <c r="G1081" s="7" t="s">
        <v>2313</v>
      </c>
      <c r="H1081" s="7" t="s">
        <v>2317</v>
      </c>
      <c r="I1081" s="9">
        <v>79</v>
      </c>
    </row>
    <row r="1082" spans="1:9" x14ac:dyDescent="0.3">
      <c r="A1082" s="7" t="s">
        <v>3216</v>
      </c>
      <c r="B1082" s="8">
        <v>46235</v>
      </c>
      <c r="C1082" s="7" t="s">
        <v>1628</v>
      </c>
      <c r="D1082" s="7" t="s">
        <v>2085</v>
      </c>
      <c r="E1082" s="7" t="s">
        <v>35</v>
      </c>
      <c r="F1082" s="7" t="s">
        <v>14</v>
      </c>
      <c r="G1082" s="7" t="s">
        <v>2316</v>
      </c>
      <c r="H1082" s="7" t="s">
        <v>2317</v>
      </c>
      <c r="I1082" s="9">
        <v>149</v>
      </c>
    </row>
    <row r="1083" spans="1:9" x14ac:dyDescent="0.3">
      <c r="A1083" s="7" t="s">
        <v>3217</v>
      </c>
      <c r="B1083" s="8">
        <v>46247</v>
      </c>
      <c r="C1083" s="7" t="s">
        <v>765</v>
      </c>
      <c r="D1083" s="7" t="s">
        <v>2166</v>
      </c>
      <c r="E1083" s="7" t="s">
        <v>20</v>
      </c>
      <c r="F1083" s="7" t="s">
        <v>25</v>
      </c>
      <c r="G1083" s="7" t="s">
        <v>2316</v>
      </c>
      <c r="H1083" s="7" t="s">
        <v>2312</v>
      </c>
      <c r="I1083" s="9">
        <v>299</v>
      </c>
    </row>
    <row r="1084" spans="1:9" x14ac:dyDescent="0.3">
      <c r="A1084" s="7" t="s">
        <v>3218</v>
      </c>
      <c r="B1084" s="8">
        <v>46275</v>
      </c>
      <c r="C1084" s="7" t="s">
        <v>1629</v>
      </c>
      <c r="D1084" s="7" t="s">
        <v>2140</v>
      </c>
      <c r="E1084" s="7" t="s">
        <v>12</v>
      </c>
      <c r="F1084" s="7" t="s">
        <v>14</v>
      </c>
      <c r="G1084" s="7" t="s">
        <v>2314</v>
      </c>
      <c r="H1084" s="7" t="s">
        <v>2315</v>
      </c>
      <c r="I1084" s="9">
        <v>0</v>
      </c>
    </row>
    <row r="1085" spans="1:9" x14ac:dyDescent="0.3">
      <c r="A1085" s="7" t="s">
        <v>3219</v>
      </c>
      <c r="B1085" s="8">
        <v>45872</v>
      </c>
      <c r="C1085" s="7" t="s">
        <v>914</v>
      </c>
      <c r="D1085" s="7" t="s">
        <v>2154</v>
      </c>
      <c r="E1085" s="7" t="s">
        <v>12</v>
      </c>
      <c r="F1085" s="7" t="s">
        <v>14</v>
      </c>
      <c r="G1085" s="7" t="s">
        <v>2314</v>
      </c>
      <c r="H1085" s="7" t="s">
        <v>2315</v>
      </c>
      <c r="I1085" s="9">
        <v>79</v>
      </c>
    </row>
    <row r="1086" spans="1:9" x14ac:dyDescent="0.3">
      <c r="A1086" s="7" t="s">
        <v>3220</v>
      </c>
      <c r="B1086" s="8">
        <v>46292</v>
      </c>
      <c r="C1086" s="7" t="s">
        <v>1196</v>
      </c>
      <c r="D1086" s="7" t="s">
        <v>2101</v>
      </c>
      <c r="E1086" s="7" t="s">
        <v>31</v>
      </c>
      <c r="F1086" s="7" t="s">
        <v>40</v>
      </c>
      <c r="G1086" s="7" t="s">
        <v>2314</v>
      </c>
      <c r="H1086" s="7" t="s">
        <v>2315</v>
      </c>
      <c r="I1086" s="9">
        <v>0</v>
      </c>
    </row>
    <row r="1087" spans="1:9" x14ac:dyDescent="0.3">
      <c r="A1087" s="7" t="s">
        <v>3221</v>
      </c>
      <c r="B1087" s="8">
        <v>46197</v>
      </c>
      <c r="C1087" s="7" t="s">
        <v>1476</v>
      </c>
      <c r="D1087" s="7" t="s">
        <v>2078</v>
      </c>
      <c r="E1087" s="7" t="s">
        <v>35</v>
      </c>
      <c r="F1087" s="7" t="s">
        <v>14</v>
      </c>
      <c r="G1087" s="7" t="s">
        <v>2314</v>
      </c>
      <c r="H1087" s="7" t="s">
        <v>2312</v>
      </c>
      <c r="I1087" s="9">
        <v>299</v>
      </c>
    </row>
    <row r="1088" spans="1:9" x14ac:dyDescent="0.3">
      <c r="A1088" s="7" t="s">
        <v>3222</v>
      </c>
      <c r="B1088" s="8">
        <v>46044</v>
      </c>
      <c r="C1088" s="7" t="s">
        <v>907</v>
      </c>
      <c r="D1088" s="7" t="s">
        <v>2111</v>
      </c>
      <c r="E1088" s="7" t="s">
        <v>31</v>
      </c>
      <c r="F1088" s="7" t="s">
        <v>25</v>
      </c>
      <c r="G1088" s="7" t="s">
        <v>2313</v>
      </c>
      <c r="H1088" s="7" t="s">
        <v>2315</v>
      </c>
      <c r="I1088" s="9">
        <v>149</v>
      </c>
    </row>
    <row r="1089" spans="1:9" x14ac:dyDescent="0.3">
      <c r="A1089" s="7" t="s">
        <v>3223</v>
      </c>
      <c r="B1089" s="8">
        <v>46070</v>
      </c>
      <c r="C1089" s="7" t="s">
        <v>1599</v>
      </c>
      <c r="D1089" s="7" t="s">
        <v>2177</v>
      </c>
      <c r="E1089" s="7" t="s">
        <v>12</v>
      </c>
      <c r="F1089" s="7" t="s">
        <v>46</v>
      </c>
      <c r="G1089" s="7" t="s">
        <v>2316</v>
      </c>
      <c r="H1089" s="7" t="s">
        <v>2317</v>
      </c>
      <c r="I1089" s="9">
        <v>0</v>
      </c>
    </row>
    <row r="1090" spans="1:9" x14ac:dyDescent="0.3">
      <c r="A1090" s="7" t="s">
        <v>3224</v>
      </c>
      <c r="B1090" s="8">
        <v>46193</v>
      </c>
      <c r="C1090" s="7" t="s">
        <v>1328</v>
      </c>
      <c r="D1090" s="7" t="s">
        <v>2140</v>
      </c>
      <c r="E1090" s="7" t="s">
        <v>16</v>
      </c>
      <c r="F1090" s="7" t="s">
        <v>14</v>
      </c>
      <c r="G1090" s="7" t="s">
        <v>2316</v>
      </c>
      <c r="H1090" s="7" t="s">
        <v>2312</v>
      </c>
      <c r="I1090" s="9">
        <v>0</v>
      </c>
    </row>
    <row r="1091" spans="1:9" x14ac:dyDescent="0.3">
      <c r="A1091" s="7" t="s">
        <v>3225</v>
      </c>
      <c r="B1091" s="8">
        <v>45841</v>
      </c>
      <c r="C1091" s="7" t="s">
        <v>1132</v>
      </c>
      <c r="D1091" s="7" t="s">
        <v>2086</v>
      </c>
      <c r="E1091" s="7" t="s">
        <v>16</v>
      </c>
      <c r="F1091" s="7" t="s">
        <v>14</v>
      </c>
      <c r="G1091" s="7" t="s">
        <v>2313</v>
      </c>
      <c r="H1091" s="7" t="s">
        <v>2315</v>
      </c>
      <c r="I1091" s="9">
        <v>299</v>
      </c>
    </row>
    <row r="1092" spans="1:9" x14ac:dyDescent="0.3">
      <c r="A1092" s="7" t="s">
        <v>3226</v>
      </c>
      <c r="B1092" s="8">
        <v>46186</v>
      </c>
      <c r="C1092" s="7" t="s">
        <v>1603</v>
      </c>
      <c r="D1092" s="7" t="s">
        <v>2061</v>
      </c>
      <c r="E1092" s="7" t="s">
        <v>31</v>
      </c>
      <c r="F1092" s="7" t="s">
        <v>14</v>
      </c>
      <c r="G1092" s="7" t="s">
        <v>2313</v>
      </c>
      <c r="H1092" s="7" t="s">
        <v>2312</v>
      </c>
      <c r="I1092" s="9">
        <v>149</v>
      </c>
    </row>
    <row r="1093" spans="1:9" x14ac:dyDescent="0.3">
      <c r="A1093" s="7" t="s">
        <v>3227</v>
      </c>
      <c r="B1093" s="8">
        <v>46114</v>
      </c>
      <c r="C1093" s="7" t="s">
        <v>983</v>
      </c>
      <c r="D1093" s="7" t="s">
        <v>2177</v>
      </c>
      <c r="E1093" s="7" t="s">
        <v>16</v>
      </c>
      <c r="F1093" s="7" t="s">
        <v>46</v>
      </c>
      <c r="G1093" s="7" t="s">
        <v>2311</v>
      </c>
      <c r="H1093" s="7" t="s">
        <v>2312</v>
      </c>
      <c r="I1093" s="9">
        <v>149</v>
      </c>
    </row>
    <row r="1094" spans="1:9" x14ac:dyDescent="0.3">
      <c r="A1094" s="7" t="s">
        <v>3228</v>
      </c>
      <c r="B1094" s="8">
        <v>46133</v>
      </c>
      <c r="C1094" s="7" t="s">
        <v>1422</v>
      </c>
      <c r="D1094" s="7" t="s">
        <v>2061</v>
      </c>
      <c r="E1094" s="7" t="s">
        <v>31</v>
      </c>
      <c r="F1094" s="7" t="s">
        <v>40</v>
      </c>
      <c r="G1094" s="7" t="s">
        <v>2313</v>
      </c>
      <c r="H1094" s="7" t="s">
        <v>2312</v>
      </c>
      <c r="I1094" s="9">
        <v>0</v>
      </c>
    </row>
    <row r="1095" spans="1:9" x14ac:dyDescent="0.3">
      <c r="A1095" s="7" t="s">
        <v>3229</v>
      </c>
      <c r="B1095" s="8">
        <v>46280</v>
      </c>
      <c r="C1095" s="7" t="s">
        <v>1510</v>
      </c>
      <c r="D1095" s="7" t="s">
        <v>2111</v>
      </c>
      <c r="E1095" s="7" t="s">
        <v>31</v>
      </c>
      <c r="F1095" s="7" t="s">
        <v>14</v>
      </c>
      <c r="G1095" s="7" t="s">
        <v>2314</v>
      </c>
      <c r="H1095" s="7" t="s">
        <v>2312</v>
      </c>
      <c r="I1095" s="9">
        <v>299</v>
      </c>
    </row>
    <row r="1096" spans="1:9" x14ac:dyDescent="0.3">
      <c r="A1096" s="7" t="s">
        <v>3230</v>
      </c>
      <c r="B1096" s="8">
        <v>46166</v>
      </c>
      <c r="C1096" s="7" t="s">
        <v>1596</v>
      </c>
      <c r="D1096" s="7" t="s">
        <v>2104</v>
      </c>
      <c r="E1096" s="7" t="s">
        <v>20</v>
      </c>
      <c r="F1096" s="7" t="s">
        <v>14</v>
      </c>
      <c r="G1096" s="7" t="s">
        <v>2314</v>
      </c>
      <c r="H1096" s="7" t="s">
        <v>2312</v>
      </c>
      <c r="I1096" s="9">
        <v>0</v>
      </c>
    </row>
    <row r="1097" spans="1:9" x14ac:dyDescent="0.3">
      <c r="A1097" s="7" t="s">
        <v>3231</v>
      </c>
      <c r="B1097" s="8">
        <v>45879</v>
      </c>
      <c r="C1097" s="7" t="s">
        <v>1320</v>
      </c>
      <c r="D1097" s="7" t="s">
        <v>2082</v>
      </c>
      <c r="E1097" s="7" t="s">
        <v>12</v>
      </c>
      <c r="F1097" s="7" t="s">
        <v>14</v>
      </c>
      <c r="G1097" s="7" t="s">
        <v>2314</v>
      </c>
      <c r="H1097" s="7" t="s">
        <v>2312</v>
      </c>
      <c r="I1097" s="9">
        <v>0</v>
      </c>
    </row>
    <row r="1098" spans="1:9" x14ac:dyDescent="0.3">
      <c r="A1098" s="7" t="s">
        <v>3232</v>
      </c>
      <c r="B1098" s="8">
        <v>46218</v>
      </c>
      <c r="C1098" s="7" t="s">
        <v>1113</v>
      </c>
      <c r="D1098" s="7" t="s">
        <v>2070</v>
      </c>
      <c r="E1098" s="7" t="s">
        <v>16</v>
      </c>
      <c r="F1098" s="7" t="s">
        <v>40</v>
      </c>
      <c r="G1098" s="7" t="s">
        <v>2313</v>
      </c>
      <c r="H1098" s="7" t="s">
        <v>2315</v>
      </c>
      <c r="I1098" s="9">
        <v>79</v>
      </c>
    </row>
    <row r="1099" spans="1:9" x14ac:dyDescent="0.3">
      <c r="A1099" s="7" t="s">
        <v>3233</v>
      </c>
      <c r="B1099" s="8">
        <v>46278</v>
      </c>
      <c r="C1099" s="7" t="s">
        <v>1247</v>
      </c>
      <c r="D1099" s="7" t="s">
        <v>2104</v>
      </c>
      <c r="E1099" s="7" t="s">
        <v>35</v>
      </c>
      <c r="F1099" s="7" t="s">
        <v>14</v>
      </c>
      <c r="G1099" s="7" t="s">
        <v>2311</v>
      </c>
      <c r="H1099" s="7" t="s">
        <v>2315</v>
      </c>
      <c r="I1099" s="9">
        <v>149</v>
      </c>
    </row>
    <row r="1100" spans="1:9" x14ac:dyDescent="0.3">
      <c r="A1100" s="7" t="s">
        <v>3234</v>
      </c>
      <c r="B1100" s="8">
        <v>46009</v>
      </c>
      <c r="C1100" s="7" t="s">
        <v>1059</v>
      </c>
      <c r="D1100" s="7" t="s">
        <v>2154</v>
      </c>
      <c r="E1100" s="7" t="s">
        <v>31</v>
      </c>
      <c r="F1100" s="7" t="s">
        <v>14</v>
      </c>
      <c r="G1100" s="7" t="s">
        <v>2314</v>
      </c>
      <c r="H1100" s="7" t="s">
        <v>2315</v>
      </c>
      <c r="I1100" s="9">
        <v>79</v>
      </c>
    </row>
    <row r="1101" spans="1:9" x14ac:dyDescent="0.3">
      <c r="A1101" s="7" t="s">
        <v>3235</v>
      </c>
      <c r="B1101" s="8">
        <v>45896</v>
      </c>
      <c r="C1101" s="7" t="s">
        <v>796</v>
      </c>
      <c r="D1101" s="7" t="s">
        <v>2089</v>
      </c>
      <c r="E1101" s="7" t="s">
        <v>31</v>
      </c>
      <c r="F1101" s="7" t="s">
        <v>14</v>
      </c>
      <c r="G1101" s="7" t="s">
        <v>2316</v>
      </c>
      <c r="H1101" s="7" t="s">
        <v>2312</v>
      </c>
      <c r="I1101" s="9">
        <v>149</v>
      </c>
    </row>
    <row r="1102" spans="1:9" x14ac:dyDescent="0.3">
      <c r="A1102" s="7" t="s">
        <v>3236</v>
      </c>
      <c r="B1102" s="8">
        <v>45665</v>
      </c>
      <c r="C1102" s="7" t="s">
        <v>1267</v>
      </c>
      <c r="D1102" s="7" t="s">
        <v>2067</v>
      </c>
      <c r="E1102" s="7" t="s">
        <v>31</v>
      </c>
      <c r="F1102" s="7" t="s">
        <v>14</v>
      </c>
      <c r="G1102" s="7" t="s">
        <v>2314</v>
      </c>
      <c r="H1102" s="7" t="s">
        <v>2312</v>
      </c>
      <c r="I1102" s="9">
        <v>299</v>
      </c>
    </row>
    <row r="1103" spans="1:9" x14ac:dyDescent="0.3">
      <c r="A1103" s="7" t="s">
        <v>3237</v>
      </c>
      <c r="B1103" s="8">
        <v>45881</v>
      </c>
      <c r="C1103" s="7" t="s">
        <v>1360</v>
      </c>
      <c r="D1103" s="7" t="s">
        <v>2082</v>
      </c>
      <c r="E1103" s="7" t="s">
        <v>12</v>
      </c>
      <c r="F1103" s="7" t="s">
        <v>14</v>
      </c>
      <c r="G1103" s="7" t="s">
        <v>2311</v>
      </c>
      <c r="H1103" s="7" t="s">
        <v>2312</v>
      </c>
      <c r="I1103" s="9">
        <v>299</v>
      </c>
    </row>
    <row r="1104" spans="1:9" x14ac:dyDescent="0.3">
      <c r="A1104" s="7" t="s">
        <v>3238</v>
      </c>
      <c r="B1104" s="8">
        <v>45763</v>
      </c>
      <c r="C1104" s="7" t="s">
        <v>1498</v>
      </c>
      <c r="D1104" s="7" t="s">
        <v>2093</v>
      </c>
      <c r="E1104" s="7" t="s">
        <v>31</v>
      </c>
      <c r="F1104" s="7" t="s">
        <v>14</v>
      </c>
      <c r="G1104" s="7" t="s">
        <v>2311</v>
      </c>
      <c r="H1104" s="7" t="s">
        <v>2312</v>
      </c>
      <c r="I1104" s="9">
        <v>149</v>
      </c>
    </row>
    <row r="1105" spans="1:9" x14ac:dyDescent="0.3">
      <c r="A1105" s="7" t="s">
        <v>3239</v>
      </c>
      <c r="B1105" s="8">
        <v>45795</v>
      </c>
      <c r="C1105" s="7" t="s">
        <v>1128</v>
      </c>
      <c r="D1105" s="7" t="s">
        <v>2154</v>
      </c>
      <c r="E1105" s="7" t="s">
        <v>12</v>
      </c>
      <c r="F1105" s="7" t="s">
        <v>14</v>
      </c>
      <c r="G1105" s="7" t="s">
        <v>2311</v>
      </c>
      <c r="H1105" s="7" t="s">
        <v>2317</v>
      </c>
      <c r="I1105" s="9">
        <v>299</v>
      </c>
    </row>
    <row r="1106" spans="1:9" x14ac:dyDescent="0.3">
      <c r="A1106" s="7" t="s">
        <v>3240</v>
      </c>
      <c r="B1106" s="8">
        <v>46080</v>
      </c>
      <c r="C1106" s="7" t="s">
        <v>1185</v>
      </c>
      <c r="D1106" s="7" t="s">
        <v>2067</v>
      </c>
      <c r="E1106" s="7" t="s">
        <v>16</v>
      </c>
      <c r="F1106" s="7" t="s">
        <v>46</v>
      </c>
      <c r="G1106" s="7" t="s">
        <v>2311</v>
      </c>
      <c r="H1106" s="7" t="s">
        <v>2315</v>
      </c>
      <c r="I1106" s="9">
        <v>149</v>
      </c>
    </row>
    <row r="1107" spans="1:9" x14ac:dyDescent="0.3">
      <c r="A1107" s="7" t="s">
        <v>3241</v>
      </c>
      <c r="B1107" s="8">
        <v>45711</v>
      </c>
      <c r="C1107" s="7" t="s">
        <v>925</v>
      </c>
      <c r="D1107" s="7" t="s">
        <v>2111</v>
      </c>
      <c r="E1107" s="7" t="s">
        <v>31</v>
      </c>
      <c r="F1107" s="7" t="s">
        <v>14</v>
      </c>
      <c r="G1107" s="7" t="s">
        <v>2311</v>
      </c>
      <c r="H1107" s="7" t="s">
        <v>2315</v>
      </c>
      <c r="I1107" s="9">
        <v>149</v>
      </c>
    </row>
    <row r="1108" spans="1:9" x14ac:dyDescent="0.3">
      <c r="A1108" s="7" t="s">
        <v>3242</v>
      </c>
      <c r="B1108" s="8">
        <v>45690</v>
      </c>
      <c r="C1108" s="7" t="s">
        <v>1416</v>
      </c>
      <c r="D1108" s="7" t="s">
        <v>2081</v>
      </c>
      <c r="E1108" s="7" t="s">
        <v>31</v>
      </c>
      <c r="F1108" s="7" t="s">
        <v>14</v>
      </c>
      <c r="G1108" s="7" t="s">
        <v>2316</v>
      </c>
      <c r="H1108" s="7" t="s">
        <v>2315</v>
      </c>
      <c r="I1108" s="9">
        <v>79</v>
      </c>
    </row>
    <row r="1109" spans="1:9" x14ac:dyDescent="0.3">
      <c r="A1109" s="7" t="s">
        <v>3243</v>
      </c>
      <c r="B1109" s="8">
        <v>45661</v>
      </c>
      <c r="C1109" s="7" t="s">
        <v>1357</v>
      </c>
      <c r="D1109" s="7" t="s">
        <v>2078</v>
      </c>
      <c r="E1109" s="7" t="s">
        <v>35</v>
      </c>
      <c r="F1109" s="7" t="s">
        <v>14</v>
      </c>
      <c r="G1109" s="7" t="s">
        <v>2316</v>
      </c>
      <c r="H1109" s="7" t="s">
        <v>2317</v>
      </c>
      <c r="I1109" s="9">
        <v>299</v>
      </c>
    </row>
    <row r="1110" spans="1:9" x14ac:dyDescent="0.3">
      <c r="A1110" s="7" t="s">
        <v>3244</v>
      </c>
      <c r="B1110" s="8">
        <v>45992</v>
      </c>
      <c r="C1110" s="7" t="s">
        <v>1458</v>
      </c>
      <c r="D1110" s="7" t="s">
        <v>2114</v>
      </c>
      <c r="E1110" s="7" t="s">
        <v>35</v>
      </c>
      <c r="F1110" s="7" t="s">
        <v>14</v>
      </c>
      <c r="G1110" s="7" t="s">
        <v>2314</v>
      </c>
      <c r="H1110" s="7" t="s">
        <v>2317</v>
      </c>
      <c r="I1110" s="9">
        <v>299</v>
      </c>
    </row>
    <row r="1111" spans="1:9" x14ac:dyDescent="0.3">
      <c r="A1111" s="7" t="s">
        <v>3245</v>
      </c>
      <c r="B1111" s="8">
        <v>46137</v>
      </c>
      <c r="C1111" s="7" t="s">
        <v>1296</v>
      </c>
      <c r="D1111" s="7" t="s">
        <v>2073</v>
      </c>
      <c r="E1111" s="7" t="s">
        <v>12</v>
      </c>
      <c r="F1111" s="7" t="s">
        <v>14</v>
      </c>
      <c r="G1111" s="7" t="s">
        <v>2314</v>
      </c>
      <c r="H1111" s="7" t="s">
        <v>2315</v>
      </c>
      <c r="I1111" s="9">
        <v>149</v>
      </c>
    </row>
    <row r="1112" spans="1:9" x14ac:dyDescent="0.3">
      <c r="A1112" s="7" t="s">
        <v>3246</v>
      </c>
      <c r="B1112" s="8">
        <v>46089</v>
      </c>
      <c r="C1112" s="7" t="s">
        <v>1130</v>
      </c>
      <c r="D1112" s="7" t="s">
        <v>2070</v>
      </c>
      <c r="E1112" s="7" t="s">
        <v>16</v>
      </c>
      <c r="F1112" s="7" t="s">
        <v>14</v>
      </c>
      <c r="G1112" s="7" t="s">
        <v>2314</v>
      </c>
      <c r="H1112" s="7" t="s">
        <v>2317</v>
      </c>
      <c r="I1112" s="9">
        <v>0</v>
      </c>
    </row>
    <row r="1113" spans="1:9" x14ac:dyDescent="0.3">
      <c r="A1113" s="7" t="s">
        <v>3247</v>
      </c>
      <c r="B1113" s="8">
        <v>45996</v>
      </c>
      <c r="C1113" s="7" t="s">
        <v>1020</v>
      </c>
      <c r="D1113" s="7" t="s">
        <v>2114</v>
      </c>
      <c r="E1113" s="7" t="s">
        <v>20</v>
      </c>
      <c r="F1113" s="7" t="s">
        <v>40</v>
      </c>
      <c r="G1113" s="7" t="s">
        <v>2313</v>
      </c>
      <c r="H1113" s="7" t="s">
        <v>2312</v>
      </c>
      <c r="I1113" s="9">
        <v>0</v>
      </c>
    </row>
    <row r="1114" spans="1:9" x14ac:dyDescent="0.3">
      <c r="A1114" s="7" t="s">
        <v>3248</v>
      </c>
      <c r="B1114" s="8">
        <v>45942</v>
      </c>
      <c r="C1114" s="7" t="s">
        <v>1476</v>
      </c>
      <c r="D1114" s="7" t="s">
        <v>2162</v>
      </c>
      <c r="E1114" s="7" t="s">
        <v>35</v>
      </c>
      <c r="F1114" s="7" t="s">
        <v>46</v>
      </c>
      <c r="G1114" s="7" t="s">
        <v>2316</v>
      </c>
      <c r="H1114" s="7" t="s">
        <v>2317</v>
      </c>
      <c r="I1114" s="9">
        <v>79</v>
      </c>
    </row>
    <row r="1115" spans="1:9" x14ac:dyDescent="0.3">
      <c r="A1115" s="7" t="s">
        <v>3249</v>
      </c>
      <c r="B1115" s="8">
        <v>46056</v>
      </c>
      <c r="C1115" s="7" t="s">
        <v>1486</v>
      </c>
      <c r="D1115" s="7" t="s">
        <v>2073</v>
      </c>
      <c r="E1115" s="7" t="s">
        <v>16</v>
      </c>
      <c r="F1115" s="7" t="s">
        <v>14</v>
      </c>
      <c r="G1115" s="7" t="s">
        <v>2311</v>
      </c>
      <c r="H1115" s="7" t="s">
        <v>2315</v>
      </c>
      <c r="I1115" s="9">
        <v>79</v>
      </c>
    </row>
    <row r="1116" spans="1:9" x14ac:dyDescent="0.3">
      <c r="A1116" s="7" t="s">
        <v>3250</v>
      </c>
      <c r="B1116" s="8">
        <v>45957</v>
      </c>
      <c r="C1116" s="7" t="s">
        <v>1180</v>
      </c>
      <c r="D1116" s="7" t="s">
        <v>2061</v>
      </c>
      <c r="E1116" s="7" t="s">
        <v>20</v>
      </c>
      <c r="F1116" s="7" t="s">
        <v>14</v>
      </c>
      <c r="G1116" s="7" t="s">
        <v>2316</v>
      </c>
      <c r="H1116" s="7" t="s">
        <v>2312</v>
      </c>
      <c r="I1116" s="9">
        <v>0</v>
      </c>
    </row>
    <row r="1117" spans="1:9" x14ac:dyDescent="0.3">
      <c r="A1117" s="7" t="s">
        <v>3251</v>
      </c>
      <c r="B1117" s="8">
        <v>45768</v>
      </c>
      <c r="C1117" s="7" t="s">
        <v>1400</v>
      </c>
      <c r="D1117" s="7" t="s">
        <v>2154</v>
      </c>
      <c r="E1117" s="7" t="s">
        <v>16</v>
      </c>
      <c r="F1117" s="7" t="s">
        <v>14</v>
      </c>
      <c r="G1117" s="7" t="s">
        <v>2314</v>
      </c>
      <c r="H1117" s="7" t="s">
        <v>2317</v>
      </c>
      <c r="I1117" s="9">
        <v>0</v>
      </c>
    </row>
    <row r="1118" spans="1:9" x14ac:dyDescent="0.3">
      <c r="A1118" s="7" t="s">
        <v>3252</v>
      </c>
      <c r="B1118" s="8">
        <v>46215</v>
      </c>
      <c r="C1118" s="7" t="s">
        <v>1202</v>
      </c>
      <c r="D1118" s="7" t="s">
        <v>2061</v>
      </c>
      <c r="E1118" s="7" t="s">
        <v>12</v>
      </c>
      <c r="F1118" s="7" t="s">
        <v>25</v>
      </c>
      <c r="G1118" s="7" t="s">
        <v>2314</v>
      </c>
      <c r="H1118" s="7" t="s">
        <v>2317</v>
      </c>
      <c r="I1118" s="9">
        <v>79</v>
      </c>
    </row>
    <row r="1119" spans="1:9" x14ac:dyDescent="0.3">
      <c r="A1119" s="7" t="s">
        <v>3253</v>
      </c>
      <c r="B1119" s="8">
        <v>46016</v>
      </c>
      <c r="C1119" s="7" t="s">
        <v>835</v>
      </c>
      <c r="D1119" s="7" t="s">
        <v>2081</v>
      </c>
      <c r="E1119" s="7" t="s">
        <v>12</v>
      </c>
      <c r="F1119" s="7" t="s">
        <v>14</v>
      </c>
      <c r="G1119" s="7" t="s">
        <v>2311</v>
      </c>
      <c r="H1119" s="7" t="s">
        <v>2315</v>
      </c>
      <c r="I1119" s="9">
        <v>79</v>
      </c>
    </row>
    <row r="1120" spans="1:9" x14ac:dyDescent="0.3">
      <c r="A1120" s="7" t="s">
        <v>3254</v>
      </c>
      <c r="B1120" s="8">
        <v>45937</v>
      </c>
      <c r="C1120" s="7" t="s">
        <v>1531</v>
      </c>
      <c r="D1120" s="7" t="s">
        <v>2172</v>
      </c>
      <c r="E1120" s="7" t="s">
        <v>35</v>
      </c>
      <c r="F1120" s="7" t="s">
        <v>14</v>
      </c>
      <c r="G1120" s="7" t="s">
        <v>2314</v>
      </c>
      <c r="H1120" s="7" t="s">
        <v>2312</v>
      </c>
      <c r="I1120" s="9">
        <v>149</v>
      </c>
    </row>
    <row r="1121" spans="1:9" x14ac:dyDescent="0.3">
      <c r="A1121" s="7" t="s">
        <v>3255</v>
      </c>
      <c r="B1121" s="8">
        <v>46083</v>
      </c>
      <c r="C1121" s="7" t="s">
        <v>1360</v>
      </c>
      <c r="D1121" s="7" t="s">
        <v>2177</v>
      </c>
      <c r="E1121" s="7" t="s">
        <v>12</v>
      </c>
      <c r="F1121" s="7" t="s">
        <v>46</v>
      </c>
      <c r="G1121" s="7" t="s">
        <v>2316</v>
      </c>
      <c r="H1121" s="7" t="s">
        <v>2317</v>
      </c>
      <c r="I1121" s="9">
        <v>149</v>
      </c>
    </row>
    <row r="1122" spans="1:9" x14ac:dyDescent="0.3">
      <c r="A1122" s="7" t="s">
        <v>3256</v>
      </c>
      <c r="B1122" s="8">
        <v>46255</v>
      </c>
      <c r="C1122" s="7" t="s">
        <v>1253</v>
      </c>
      <c r="D1122" s="7" t="s">
        <v>2095</v>
      </c>
      <c r="E1122" s="7" t="s">
        <v>31</v>
      </c>
      <c r="F1122" s="7" t="s">
        <v>46</v>
      </c>
      <c r="G1122" s="7" t="s">
        <v>2314</v>
      </c>
      <c r="H1122" s="7" t="s">
        <v>2315</v>
      </c>
      <c r="I1122" s="9">
        <v>299</v>
      </c>
    </row>
    <row r="1123" spans="1:9" x14ac:dyDescent="0.3">
      <c r="A1123" s="7" t="s">
        <v>3257</v>
      </c>
      <c r="B1123" s="8">
        <v>45667</v>
      </c>
      <c r="C1123" s="7" t="s">
        <v>1146</v>
      </c>
      <c r="D1123" s="7" t="s">
        <v>2089</v>
      </c>
      <c r="E1123" s="7" t="s">
        <v>20</v>
      </c>
      <c r="F1123" s="7" t="s">
        <v>14</v>
      </c>
      <c r="G1123" s="7" t="s">
        <v>2316</v>
      </c>
      <c r="H1123" s="7" t="s">
        <v>2315</v>
      </c>
      <c r="I1123" s="9">
        <v>149</v>
      </c>
    </row>
    <row r="1124" spans="1:9" x14ac:dyDescent="0.3">
      <c r="A1124" s="7" t="s">
        <v>3258</v>
      </c>
      <c r="B1124" s="8">
        <v>46135</v>
      </c>
      <c r="C1124" s="7" t="s">
        <v>1096</v>
      </c>
      <c r="D1124" s="7" t="s">
        <v>2162</v>
      </c>
      <c r="E1124" s="7" t="s">
        <v>16</v>
      </c>
      <c r="F1124" s="7" t="s">
        <v>14</v>
      </c>
      <c r="G1124" s="7" t="s">
        <v>2311</v>
      </c>
      <c r="H1124" s="7" t="s">
        <v>2312</v>
      </c>
      <c r="I1124" s="9">
        <v>79</v>
      </c>
    </row>
    <row r="1125" spans="1:9" x14ac:dyDescent="0.3">
      <c r="A1125" s="7" t="s">
        <v>3259</v>
      </c>
      <c r="B1125" s="8">
        <v>46091</v>
      </c>
      <c r="C1125" s="7" t="s">
        <v>1152</v>
      </c>
      <c r="D1125" s="7" t="s">
        <v>2078</v>
      </c>
      <c r="E1125" s="7" t="s">
        <v>35</v>
      </c>
      <c r="F1125" s="7" t="s">
        <v>14</v>
      </c>
      <c r="G1125" s="7" t="s">
        <v>2314</v>
      </c>
      <c r="H1125" s="7" t="s">
        <v>2317</v>
      </c>
      <c r="I1125" s="9">
        <v>149</v>
      </c>
    </row>
    <row r="1126" spans="1:9" x14ac:dyDescent="0.3">
      <c r="A1126" s="7" t="s">
        <v>3260</v>
      </c>
      <c r="B1126" s="8">
        <v>46146</v>
      </c>
      <c r="C1126" s="7" t="s">
        <v>1102</v>
      </c>
      <c r="D1126" s="7" t="s">
        <v>2154</v>
      </c>
      <c r="E1126" s="7" t="s">
        <v>12</v>
      </c>
      <c r="F1126" s="7" t="s">
        <v>25</v>
      </c>
      <c r="G1126" s="7" t="s">
        <v>2311</v>
      </c>
      <c r="H1126" s="7" t="s">
        <v>2317</v>
      </c>
      <c r="I1126" s="9">
        <v>0</v>
      </c>
    </row>
    <row r="1127" spans="1:9" x14ac:dyDescent="0.3">
      <c r="A1127" s="7" t="s">
        <v>3261</v>
      </c>
      <c r="B1127" s="8">
        <v>46089</v>
      </c>
      <c r="C1127" s="7" t="s">
        <v>1015</v>
      </c>
      <c r="D1127" s="7" t="s">
        <v>2082</v>
      </c>
      <c r="E1127" s="7" t="s">
        <v>12</v>
      </c>
      <c r="F1127" s="7" t="s">
        <v>14</v>
      </c>
      <c r="G1127" s="7" t="s">
        <v>2316</v>
      </c>
      <c r="H1127" s="7" t="s">
        <v>2317</v>
      </c>
      <c r="I1127" s="9">
        <v>0</v>
      </c>
    </row>
    <row r="1128" spans="1:9" x14ac:dyDescent="0.3">
      <c r="A1128" s="7" t="s">
        <v>3262</v>
      </c>
      <c r="B1128" s="8">
        <v>46103</v>
      </c>
      <c r="C1128" s="7" t="s">
        <v>965</v>
      </c>
      <c r="D1128" s="7" t="s">
        <v>2166</v>
      </c>
      <c r="E1128" s="7" t="s">
        <v>35</v>
      </c>
      <c r="F1128" s="7" t="s">
        <v>14</v>
      </c>
      <c r="G1128" s="7" t="s">
        <v>2314</v>
      </c>
      <c r="H1128" s="7" t="s">
        <v>2317</v>
      </c>
      <c r="I1128" s="9">
        <v>0</v>
      </c>
    </row>
    <row r="1129" spans="1:9" x14ac:dyDescent="0.3">
      <c r="A1129" s="7" t="s">
        <v>3263</v>
      </c>
      <c r="B1129" s="8">
        <v>46185</v>
      </c>
      <c r="C1129" s="7" t="s">
        <v>1066</v>
      </c>
      <c r="D1129" s="7" t="s">
        <v>2086</v>
      </c>
      <c r="E1129" s="7" t="s">
        <v>12</v>
      </c>
      <c r="F1129" s="7" t="s">
        <v>14</v>
      </c>
      <c r="G1129" s="7" t="s">
        <v>2314</v>
      </c>
      <c r="H1129" s="7" t="s">
        <v>2317</v>
      </c>
      <c r="I1129" s="9">
        <v>149</v>
      </c>
    </row>
    <row r="1130" spans="1:9" x14ac:dyDescent="0.3">
      <c r="A1130" s="7" t="s">
        <v>3264</v>
      </c>
      <c r="B1130" s="8">
        <v>46102</v>
      </c>
      <c r="C1130" s="7" t="s">
        <v>1529</v>
      </c>
      <c r="D1130" s="7" t="s">
        <v>2086</v>
      </c>
      <c r="E1130" s="7" t="s">
        <v>12</v>
      </c>
      <c r="F1130" s="7" t="s">
        <v>40</v>
      </c>
      <c r="G1130" s="7" t="s">
        <v>2314</v>
      </c>
      <c r="H1130" s="7" t="s">
        <v>2312</v>
      </c>
      <c r="I1130" s="9">
        <v>149</v>
      </c>
    </row>
    <row r="1131" spans="1:9" x14ac:dyDescent="0.3">
      <c r="A1131" s="7" t="s">
        <v>3265</v>
      </c>
      <c r="B1131" s="8">
        <v>46284</v>
      </c>
      <c r="C1131" s="7" t="s">
        <v>1051</v>
      </c>
      <c r="D1131" s="7" t="s">
        <v>2085</v>
      </c>
      <c r="E1131" s="7" t="s">
        <v>35</v>
      </c>
      <c r="F1131" s="7" t="s">
        <v>14</v>
      </c>
      <c r="G1131" s="7" t="s">
        <v>2313</v>
      </c>
      <c r="H1131" s="7" t="s">
        <v>2315</v>
      </c>
      <c r="I1131" s="9">
        <v>149</v>
      </c>
    </row>
    <row r="1132" spans="1:9" x14ac:dyDescent="0.3">
      <c r="A1132" s="7" t="s">
        <v>3266</v>
      </c>
      <c r="B1132" s="8">
        <v>45887</v>
      </c>
      <c r="C1132" s="7" t="s">
        <v>1274</v>
      </c>
      <c r="D1132" s="7" t="s">
        <v>2154</v>
      </c>
      <c r="E1132" s="7" t="s">
        <v>20</v>
      </c>
      <c r="F1132" s="7" t="s">
        <v>46</v>
      </c>
      <c r="G1132" s="7" t="s">
        <v>2314</v>
      </c>
      <c r="H1132" s="7" t="s">
        <v>2317</v>
      </c>
      <c r="I1132" s="9">
        <v>299</v>
      </c>
    </row>
    <row r="1133" spans="1:9" x14ac:dyDescent="0.3">
      <c r="A1133" s="7" t="s">
        <v>3267</v>
      </c>
      <c r="B1133" s="8">
        <v>46270</v>
      </c>
      <c r="C1133" s="7" t="s">
        <v>1504</v>
      </c>
      <c r="D1133" s="7" t="s">
        <v>2067</v>
      </c>
      <c r="E1133" s="7" t="s">
        <v>20</v>
      </c>
      <c r="F1133" s="7" t="s">
        <v>14</v>
      </c>
      <c r="G1133" s="7" t="s">
        <v>2313</v>
      </c>
      <c r="H1133" s="7" t="s">
        <v>2312</v>
      </c>
      <c r="I1133" s="9">
        <v>0</v>
      </c>
    </row>
    <row r="1134" spans="1:9" x14ac:dyDescent="0.3">
      <c r="A1134" s="7" t="s">
        <v>3268</v>
      </c>
      <c r="B1134" s="8">
        <v>46281</v>
      </c>
      <c r="C1134" s="7" t="s">
        <v>1093</v>
      </c>
      <c r="D1134" s="7" t="s">
        <v>2067</v>
      </c>
      <c r="E1134" s="7" t="s">
        <v>12</v>
      </c>
      <c r="F1134" s="7" t="s">
        <v>14</v>
      </c>
      <c r="G1134" s="7" t="s">
        <v>2313</v>
      </c>
      <c r="H1134" s="7" t="s">
        <v>2315</v>
      </c>
      <c r="I1134" s="9">
        <v>149</v>
      </c>
    </row>
    <row r="1135" spans="1:9" x14ac:dyDescent="0.3">
      <c r="A1135" s="7" t="s">
        <v>3269</v>
      </c>
      <c r="B1135" s="8">
        <v>45762</v>
      </c>
      <c r="C1135" s="7" t="s">
        <v>1196</v>
      </c>
      <c r="D1135" s="7" t="s">
        <v>2177</v>
      </c>
      <c r="E1135" s="7" t="s">
        <v>31</v>
      </c>
      <c r="F1135" s="7" t="s">
        <v>25</v>
      </c>
      <c r="G1135" s="7" t="s">
        <v>2314</v>
      </c>
      <c r="H1135" s="7" t="s">
        <v>2312</v>
      </c>
      <c r="I1135" s="9">
        <v>149</v>
      </c>
    </row>
    <row r="1136" spans="1:9" x14ac:dyDescent="0.3">
      <c r="A1136" s="7" t="s">
        <v>3270</v>
      </c>
      <c r="B1136" s="8">
        <v>45909</v>
      </c>
      <c r="C1136" s="7" t="s">
        <v>1384</v>
      </c>
      <c r="D1136" s="7" t="s">
        <v>2082</v>
      </c>
      <c r="E1136" s="7" t="s">
        <v>31</v>
      </c>
      <c r="F1136" s="7" t="s">
        <v>14</v>
      </c>
      <c r="G1136" s="7" t="s">
        <v>2316</v>
      </c>
      <c r="H1136" s="7" t="s">
        <v>2312</v>
      </c>
      <c r="I1136" s="9">
        <v>79</v>
      </c>
    </row>
    <row r="1137" spans="1:9" x14ac:dyDescent="0.3">
      <c r="A1137" s="7" t="s">
        <v>3271</v>
      </c>
      <c r="B1137" s="8">
        <v>45943</v>
      </c>
      <c r="C1137" s="7" t="s">
        <v>844</v>
      </c>
      <c r="D1137" s="7" t="s">
        <v>2111</v>
      </c>
      <c r="E1137" s="7" t="s">
        <v>12</v>
      </c>
      <c r="F1137" s="7" t="s">
        <v>14</v>
      </c>
      <c r="G1137" s="7" t="s">
        <v>2313</v>
      </c>
      <c r="H1137" s="7" t="s">
        <v>2315</v>
      </c>
      <c r="I1137" s="9">
        <v>299</v>
      </c>
    </row>
    <row r="1138" spans="1:9" x14ac:dyDescent="0.3">
      <c r="A1138" s="7" t="s">
        <v>3272</v>
      </c>
      <c r="B1138" s="8">
        <v>45835</v>
      </c>
      <c r="C1138" s="7" t="s">
        <v>1407</v>
      </c>
      <c r="D1138" s="7" t="s">
        <v>2150</v>
      </c>
      <c r="E1138" s="7" t="s">
        <v>20</v>
      </c>
      <c r="F1138" s="7" t="s">
        <v>14</v>
      </c>
      <c r="G1138" s="7" t="s">
        <v>2314</v>
      </c>
      <c r="H1138" s="7" t="s">
        <v>2315</v>
      </c>
      <c r="I1138" s="9">
        <v>79</v>
      </c>
    </row>
    <row r="1139" spans="1:9" x14ac:dyDescent="0.3">
      <c r="A1139" s="7" t="s">
        <v>3273</v>
      </c>
      <c r="B1139" s="8">
        <v>46230</v>
      </c>
      <c r="C1139" s="7" t="s">
        <v>1461</v>
      </c>
      <c r="D1139" s="7" t="s">
        <v>2177</v>
      </c>
      <c r="E1139" s="7" t="s">
        <v>31</v>
      </c>
      <c r="F1139" s="7" t="s">
        <v>14</v>
      </c>
      <c r="G1139" s="7" t="s">
        <v>2311</v>
      </c>
      <c r="H1139" s="7" t="s">
        <v>2315</v>
      </c>
      <c r="I1139" s="9">
        <v>79</v>
      </c>
    </row>
    <row r="1140" spans="1:9" x14ac:dyDescent="0.3">
      <c r="A1140" s="7" t="s">
        <v>3274</v>
      </c>
      <c r="B1140" s="8">
        <v>45947</v>
      </c>
      <c r="C1140" s="7" t="s">
        <v>1536</v>
      </c>
      <c r="D1140" s="7" t="s">
        <v>2147</v>
      </c>
      <c r="E1140" s="7" t="s">
        <v>35</v>
      </c>
      <c r="F1140" s="7" t="s">
        <v>14</v>
      </c>
      <c r="G1140" s="7" t="s">
        <v>2313</v>
      </c>
      <c r="H1140" s="7" t="s">
        <v>2317</v>
      </c>
      <c r="I1140" s="9">
        <v>0</v>
      </c>
    </row>
    <row r="1141" spans="1:9" x14ac:dyDescent="0.3">
      <c r="A1141" s="7" t="s">
        <v>3275</v>
      </c>
      <c r="B1141" s="8">
        <v>45827</v>
      </c>
      <c r="C1141" s="7" t="s">
        <v>1274</v>
      </c>
      <c r="D1141" s="7" t="s">
        <v>2104</v>
      </c>
      <c r="E1141" s="7" t="s">
        <v>20</v>
      </c>
      <c r="F1141" s="7" t="s">
        <v>46</v>
      </c>
      <c r="G1141" s="7" t="s">
        <v>2316</v>
      </c>
      <c r="H1141" s="7" t="s">
        <v>2315</v>
      </c>
      <c r="I1141" s="9">
        <v>299</v>
      </c>
    </row>
    <row r="1142" spans="1:9" x14ac:dyDescent="0.3">
      <c r="A1142" s="7" t="s">
        <v>3276</v>
      </c>
      <c r="B1142" s="8">
        <v>46214</v>
      </c>
      <c r="C1142" s="7" t="s">
        <v>1437</v>
      </c>
      <c r="D1142" s="7" t="s">
        <v>2154</v>
      </c>
      <c r="E1142" s="7" t="s">
        <v>31</v>
      </c>
      <c r="F1142" s="7" t="s">
        <v>14</v>
      </c>
      <c r="G1142" s="7" t="s">
        <v>2314</v>
      </c>
      <c r="H1142" s="7" t="s">
        <v>2317</v>
      </c>
      <c r="I1142" s="9">
        <v>0</v>
      </c>
    </row>
    <row r="1143" spans="1:9" x14ac:dyDescent="0.3">
      <c r="A1143" s="7" t="s">
        <v>3277</v>
      </c>
      <c r="B1143" s="8">
        <v>46134</v>
      </c>
      <c r="C1143" s="7" t="s">
        <v>1031</v>
      </c>
      <c r="D1143" s="7" t="s">
        <v>2150</v>
      </c>
      <c r="E1143" s="7" t="s">
        <v>20</v>
      </c>
      <c r="F1143" s="7" t="s">
        <v>14</v>
      </c>
      <c r="G1143" s="7" t="s">
        <v>2311</v>
      </c>
      <c r="H1143" s="7" t="s">
        <v>2315</v>
      </c>
      <c r="I1143" s="9">
        <v>0</v>
      </c>
    </row>
    <row r="1144" spans="1:9" x14ac:dyDescent="0.3">
      <c r="A1144" s="7" t="s">
        <v>3278</v>
      </c>
      <c r="B1144" s="8">
        <v>45980</v>
      </c>
      <c r="C1144" s="7" t="s">
        <v>1624</v>
      </c>
      <c r="D1144" s="7" t="s">
        <v>2070</v>
      </c>
      <c r="E1144" s="7" t="s">
        <v>12</v>
      </c>
      <c r="F1144" s="7" t="s">
        <v>14</v>
      </c>
      <c r="G1144" s="7" t="s">
        <v>2311</v>
      </c>
      <c r="H1144" s="7" t="s">
        <v>2312</v>
      </c>
      <c r="I1144" s="9">
        <v>79</v>
      </c>
    </row>
    <row r="1145" spans="1:9" x14ac:dyDescent="0.3">
      <c r="A1145" s="7" t="s">
        <v>3279</v>
      </c>
      <c r="B1145" s="8">
        <v>45694</v>
      </c>
      <c r="C1145" s="7" t="s">
        <v>1235</v>
      </c>
      <c r="D1145" s="7" t="s">
        <v>2078</v>
      </c>
      <c r="E1145" s="7" t="s">
        <v>20</v>
      </c>
      <c r="F1145" s="7" t="s">
        <v>14</v>
      </c>
      <c r="G1145" s="7" t="s">
        <v>2313</v>
      </c>
      <c r="H1145" s="7" t="s">
        <v>2312</v>
      </c>
      <c r="I1145" s="9">
        <v>299</v>
      </c>
    </row>
    <row r="1146" spans="1:9" x14ac:dyDescent="0.3">
      <c r="A1146" s="7" t="s">
        <v>3280</v>
      </c>
      <c r="B1146" s="8">
        <v>45934</v>
      </c>
      <c r="C1146" s="7" t="s">
        <v>1130</v>
      </c>
      <c r="D1146" s="7" t="s">
        <v>2095</v>
      </c>
      <c r="E1146" s="7" t="s">
        <v>16</v>
      </c>
      <c r="F1146" s="7" t="s">
        <v>40</v>
      </c>
      <c r="G1146" s="7" t="s">
        <v>2313</v>
      </c>
      <c r="H1146" s="7" t="s">
        <v>2312</v>
      </c>
      <c r="I1146" s="9">
        <v>149</v>
      </c>
    </row>
    <row r="1147" spans="1:9" x14ac:dyDescent="0.3">
      <c r="A1147" s="7" t="s">
        <v>3281</v>
      </c>
      <c r="B1147" s="8">
        <v>46207</v>
      </c>
      <c r="C1147" s="7" t="s">
        <v>1096</v>
      </c>
      <c r="D1147" s="7" t="s">
        <v>2067</v>
      </c>
      <c r="E1147" s="7" t="s">
        <v>16</v>
      </c>
      <c r="F1147" s="7" t="s">
        <v>14</v>
      </c>
      <c r="G1147" s="7" t="s">
        <v>2313</v>
      </c>
      <c r="H1147" s="7" t="s">
        <v>2317</v>
      </c>
      <c r="I1147" s="9">
        <v>0</v>
      </c>
    </row>
    <row r="1148" spans="1:9" x14ac:dyDescent="0.3">
      <c r="A1148" s="7" t="s">
        <v>3282</v>
      </c>
      <c r="B1148" s="8">
        <v>45974</v>
      </c>
      <c r="C1148" s="7" t="s">
        <v>1153</v>
      </c>
      <c r="D1148" s="7" t="s">
        <v>2093</v>
      </c>
      <c r="E1148" s="7" t="s">
        <v>16</v>
      </c>
      <c r="F1148" s="7" t="s">
        <v>14</v>
      </c>
      <c r="G1148" s="7" t="s">
        <v>2316</v>
      </c>
      <c r="H1148" s="7" t="s">
        <v>2312</v>
      </c>
      <c r="I1148" s="9">
        <v>79</v>
      </c>
    </row>
    <row r="1149" spans="1:9" x14ac:dyDescent="0.3">
      <c r="A1149" s="7" t="s">
        <v>3283</v>
      </c>
      <c r="B1149" s="8">
        <v>45961</v>
      </c>
      <c r="C1149" s="7" t="s">
        <v>1370</v>
      </c>
      <c r="D1149" s="7" t="s">
        <v>2078</v>
      </c>
      <c r="E1149" s="7" t="s">
        <v>16</v>
      </c>
      <c r="F1149" s="7" t="s">
        <v>14</v>
      </c>
      <c r="G1149" s="7" t="s">
        <v>2313</v>
      </c>
      <c r="H1149" s="7" t="s">
        <v>2317</v>
      </c>
      <c r="I1149" s="9">
        <v>79</v>
      </c>
    </row>
    <row r="1150" spans="1:9" x14ac:dyDescent="0.3">
      <c r="A1150" s="7" t="s">
        <v>3284</v>
      </c>
      <c r="B1150" s="8">
        <v>45669</v>
      </c>
      <c r="C1150" s="7" t="s">
        <v>1534</v>
      </c>
      <c r="D1150" s="7" t="s">
        <v>2070</v>
      </c>
      <c r="E1150" s="7" t="s">
        <v>20</v>
      </c>
      <c r="F1150" s="7" t="s">
        <v>14</v>
      </c>
      <c r="G1150" s="7" t="s">
        <v>2314</v>
      </c>
      <c r="H1150" s="7" t="s">
        <v>2317</v>
      </c>
      <c r="I1150" s="9">
        <v>79</v>
      </c>
    </row>
    <row r="1151" spans="1:9" x14ac:dyDescent="0.3">
      <c r="A1151" s="7" t="s">
        <v>3285</v>
      </c>
      <c r="B1151" s="8">
        <v>45667</v>
      </c>
      <c r="C1151" s="7" t="s">
        <v>1279</v>
      </c>
      <c r="D1151" s="7" t="s">
        <v>2172</v>
      </c>
      <c r="E1151" s="7" t="s">
        <v>16</v>
      </c>
      <c r="F1151" s="7" t="s">
        <v>14</v>
      </c>
      <c r="G1151" s="7" t="s">
        <v>2313</v>
      </c>
      <c r="H1151" s="7" t="s">
        <v>2317</v>
      </c>
      <c r="I1151" s="9">
        <v>79</v>
      </c>
    </row>
    <row r="1152" spans="1:9" x14ac:dyDescent="0.3">
      <c r="A1152" s="7" t="s">
        <v>3286</v>
      </c>
      <c r="B1152" s="8">
        <v>45823</v>
      </c>
      <c r="C1152" s="7" t="s">
        <v>1062</v>
      </c>
      <c r="D1152" s="7" t="s">
        <v>2093</v>
      </c>
      <c r="E1152" s="7" t="s">
        <v>31</v>
      </c>
      <c r="F1152" s="7" t="s">
        <v>14</v>
      </c>
      <c r="G1152" s="7" t="s">
        <v>2314</v>
      </c>
      <c r="H1152" s="7" t="s">
        <v>2315</v>
      </c>
      <c r="I1152" s="9">
        <v>299</v>
      </c>
    </row>
    <row r="1153" spans="1:9" x14ac:dyDescent="0.3">
      <c r="A1153" s="7" t="s">
        <v>3287</v>
      </c>
      <c r="B1153" s="8">
        <v>46049</v>
      </c>
      <c r="C1153" s="7" t="s">
        <v>1175</v>
      </c>
      <c r="D1153" s="7" t="s">
        <v>2147</v>
      </c>
      <c r="E1153" s="7" t="s">
        <v>31</v>
      </c>
      <c r="F1153" s="7" t="s">
        <v>14</v>
      </c>
      <c r="G1153" s="7" t="s">
        <v>2314</v>
      </c>
      <c r="H1153" s="7" t="s">
        <v>2317</v>
      </c>
      <c r="I1153" s="9">
        <v>79</v>
      </c>
    </row>
    <row r="1154" spans="1:9" x14ac:dyDescent="0.3">
      <c r="A1154" s="7" t="s">
        <v>3288</v>
      </c>
      <c r="B1154" s="8">
        <v>46089</v>
      </c>
      <c r="C1154" s="7" t="s">
        <v>1100</v>
      </c>
      <c r="D1154" s="7" t="s">
        <v>2081</v>
      </c>
      <c r="E1154" s="7" t="s">
        <v>16</v>
      </c>
      <c r="F1154" s="7" t="s">
        <v>14</v>
      </c>
      <c r="G1154" s="7" t="s">
        <v>2311</v>
      </c>
      <c r="H1154" s="7" t="s">
        <v>2312</v>
      </c>
      <c r="I1154" s="9">
        <v>0</v>
      </c>
    </row>
    <row r="1155" spans="1:9" x14ac:dyDescent="0.3">
      <c r="A1155" s="7" t="s">
        <v>3289</v>
      </c>
      <c r="B1155" s="8">
        <v>46240</v>
      </c>
      <c r="C1155" s="7" t="s">
        <v>1158</v>
      </c>
      <c r="D1155" s="7" t="s">
        <v>2177</v>
      </c>
      <c r="E1155" s="7" t="s">
        <v>16</v>
      </c>
      <c r="F1155" s="7" t="s">
        <v>46</v>
      </c>
      <c r="G1155" s="7" t="s">
        <v>2311</v>
      </c>
      <c r="H1155" s="7" t="s">
        <v>2312</v>
      </c>
      <c r="I1155" s="9">
        <v>0</v>
      </c>
    </row>
    <row r="1156" spans="1:9" x14ac:dyDescent="0.3">
      <c r="A1156" s="7" t="s">
        <v>3290</v>
      </c>
      <c r="B1156" s="8">
        <v>46185</v>
      </c>
      <c r="C1156" s="7" t="s">
        <v>1582</v>
      </c>
      <c r="D1156" s="7" t="s">
        <v>2166</v>
      </c>
      <c r="E1156" s="7" t="s">
        <v>31</v>
      </c>
      <c r="F1156" s="7" t="s">
        <v>14</v>
      </c>
      <c r="G1156" s="7" t="s">
        <v>2311</v>
      </c>
      <c r="H1156" s="7" t="s">
        <v>2312</v>
      </c>
      <c r="I1156" s="9">
        <v>299</v>
      </c>
    </row>
    <row r="1157" spans="1:9" x14ac:dyDescent="0.3">
      <c r="A1157" s="7" t="s">
        <v>3291</v>
      </c>
      <c r="B1157" s="8">
        <v>45787</v>
      </c>
      <c r="C1157" s="7" t="s">
        <v>1261</v>
      </c>
      <c r="D1157" s="7" t="s">
        <v>2150</v>
      </c>
      <c r="E1157" s="7" t="s">
        <v>20</v>
      </c>
      <c r="F1157" s="7" t="s">
        <v>14</v>
      </c>
      <c r="G1157" s="7" t="s">
        <v>2313</v>
      </c>
      <c r="H1157" s="7" t="s">
        <v>2317</v>
      </c>
      <c r="I1157" s="9">
        <v>79</v>
      </c>
    </row>
    <row r="1158" spans="1:9" x14ac:dyDescent="0.3">
      <c r="A1158" s="7" t="s">
        <v>3292</v>
      </c>
      <c r="B1158" s="8">
        <v>46256</v>
      </c>
      <c r="C1158" s="7" t="s">
        <v>1311</v>
      </c>
      <c r="D1158" s="7" t="s">
        <v>2154</v>
      </c>
      <c r="E1158" s="7" t="s">
        <v>31</v>
      </c>
      <c r="F1158" s="7" t="s">
        <v>14</v>
      </c>
      <c r="G1158" s="7" t="s">
        <v>2314</v>
      </c>
      <c r="H1158" s="7" t="s">
        <v>2315</v>
      </c>
      <c r="I1158" s="9">
        <v>149</v>
      </c>
    </row>
    <row r="1159" spans="1:9" x14ac:dyDescent="0.3">
      <c r="A1159" s="7" t="s">
        <v>3293</v>
      </c>
      <c r="B1159" s="8">
        <v>45738</v>
      </c>
      <c r="C1159" s="7" t="s">
        <v>1158</v>
      </c>
      <c r="D1159" s="7" t="s">
        <v>2104</v>
      </c>
      <c r="E1159" s="7" t="s">
        <v>16</v>
      </c>
      <c r="F1159" s="7" t="s">
        <v>14</v>
      </c>
      <c r="G1159" s="7" t="s">
        <v>2314</v>
      </c>
      <c r="H1159" s="7" t="s">
        <v>2315</v>
      </c>
      <c r="I1159" s="9">
        <v>79</v>
      </c>
    </row>
    <row r="1160" spans="1:9" x14ac:dyDescent="0.3">
      <c r="A1160" s="7" t="s">
        <v>3294</v>
      </c>
      <c r="B1160" s="8">
        <v>45875</v>
      </c>
      <c r="C1160" s="7" t="s">
        <v>1549</v>
      </c>
      <c r="D1160" s="7" t="s">
        <v>2154</v>
      </c>
      <c r="E1160" s="7" t="s">
        <v>16</v>
      </c>
      <c r="F1160" s="7" t="s">
        <v>40</v>
      </c>
      <c r="G1160" s="7" t="s">
        <v>2316</v>
      </c>
      <c r="H1160" s="7" t="s">
        <v>2315</v>
      </c>
      <c r="I1160" s="9">
        <v>0</v>
      </c>
    </row>
    <row r="1161" spans="1:9" x14ac:dyDescent="0.3">
      <c r="A1161" s="7" t="s">
        <v>3295</v>
      </c>
      <c r="B1161" s="8">
        <v>46137</v>
      </c>
      <c r="C1161" s="7" t="s">
        <v>1378</v>
      </c>
      <c r="D1161" s="7" t="s">
        <v>2177</v>
      </c>
      <c r="E1161" s="7" t="s">
        <v>31</v>
      </c>
      <c r="F1161" s="7" t="s">
        <v>46</v>
      </c>
      <c r="G1161" s="7" t="s">
        <v>2311</v>
      </c>
      <c r="H1161" s="7" t="s">
        <v>2312</v>
      </c>
      <c r="I1161" s="9">
        <v>0</v>
      </c>
    </row>
    <row r="1162" spans="1:9" x14ac:dyDescent="0.3">
      <c r="A1162" s="7" t="s">
        <v>3296</v>
      </c>
      <c r="B1162" s="8">
        <v>45871</v>
      </c>
      <c r="C1162" s="7" t="s">
        <v>1272</v>
      </c>
      <c r="D1162" s="7" t="s">
        <v>2089</v>
      </c>
      <c r="E1162" s="7" t="s">
        <v>16</v>
      </c>
      <c r="F1162" s="7" t="s">
        <v>25</v>
      </c>
      <c r="G1162" s="7" t="s">
        <v>2313</v>
      </c>
      <c r="H1162" s="7" t="s">
        <v>2317</v>
      </c>
      <c r="I1162" s="9">
        <v>149</v>
      </c>
    </row>
    <row r="1163" spans="1:9" x14ac:dyDescent="0.3">
      <c r="A1163" s="7" t="s">
        <v>3297</v>
      </c>
      <c r="B1163" s="8">
        <v>45901</v>
      </c>
      <c r="C1163" s="7" t="s">
        <v>1218</v>
      </c>
      <c r="D1163" s="7" t="s">
        <v>2172</v>
      </c>
      <c r="E1163" s="7" t="s">
        <v>16</v>
      </c>
      <c r="F1163" s="7" t="s">
        <v>14</v>
      </c>
      <c r="G1163" s="7" t="s">
        <v>2314</v>
      </c>
      <c r="H1163" s="7" t="s">
        <v>2315</v>
      </c>
      <c r="I1163" s="9">
        <v>299</v>
      </c>
    </row>
    <row r="1164" spans="1:9" x14ac:dyDescent="0.3">
      <c r="A1164" s="7" t="s">
        <v>3298</v>
      </c>
      <c r="B1164" s="8">
        <v>46219</v>
      </c>
      <c r="C1164" s="7" t="s">
        <v>1150</v>
      </c>
      <c r="D1164" s="7" t="s">
        <v>2147</v>
      </c>
      <c r="E1164" s="7" t="s">
        <v>35</v>
      </c>
      <c r="F1164" s="7" t="s">
        <v>14</v>
      </c>
      <c r="G1164" s="7" t="s">
        <v>2313</v>
      </c>
      <c r="H1164" s="7" t="s">
        <v>2315</v>
      </c>
      <c r="I1164" s="9">
        <v>149</v>
      </c>
    </row>
    <row r="1165" spans="1:9" x14ac:dyDescent="0.3">
      <c r="A1165" s="7" t="s">
        <v>3299</v>
      </c>
      <c r="B1165" s="8">
        <v>45758</v>
      </c>
      <c r="C1165" s="7" t="s">
        <v>995</v>
      </c>
      <c r="D1165" s="7" t="s">
        <v>2166</v>
      </c>
      <c r="E1165" s="7" t="s">
        <v>31</v>
      </c>
      <c r="F1165" s="7" t="s">
        <v>14</v>
      </c>
      <c r="G1165" s="7" t="s">
        <v>2316</v>
      </c>
      <c r="H1165" s="7" t="s">
        <v>2312</v>
      </c>
      <c r="I1165" s="9">
        <v>149</v>
      </c>
    </row>
    <row r="1166" spans="1:9" x14ac:dyDescent="0.3">
      <c r="A1166" s="7" t="s">
        <v>3300</v>
      </c>
      <c r="B1166" s="8">
        <v>45816</v>
      </c>
      <c r="C1166" s="7" t="s">
        <v>857</v>
      </c>
      <c r="D1166" s="7" t="s">
        <v>2095</v>
      </c>
      <c r="E1166" s="7" t="s">
        <v>16</v>
      </c>
      <c r="F1166" s="7" t="s">
        <v>14</v>
      </c>
      <c r="G1166" s="7" t="s">
        <v>2316</v>
      </c>
      <c r="H1166" s="7" t="s">
        <v>2312</v>
      </c>
      <c r="I1166" s="9">
        <v>79</v>
      </c>
    </row>
    <row r="1167" spans="1:9" x14ac:dyDescent="0.3">
      <c r="A1167" s="7" t="s">
        <v>3301</v>
      </c>
      <c r="B1167" s="8">
        <v>46137</v>
      </c>
      <c r="C1167" s="7" t="s">
        <v>834</v>
      </c>
      <c r="D1167" s="7" t="s">
        <v>2086</v>
      </c>
      <c r="E1167" s="7" t="s">
        <v>20</v>
      </c>
      <c r="F1167" s="7" t="s">
        <v>14</v>
      </c>
      <c r="G1167" s="7" t="s">
        <v>2316</v>
      </c>
      <c r="H1167" s="7" t="s">
        <v>2312</v>
      </c>
      <c r="I1167" s="9">
        <v>149</v>
      </c>
    </row>
    <row r="1168" spans="1:9" x14ac:dyDescent="0.3">
      <c r="A1168" s="7" t="s">
        <v>3302</v>
      </c>
      <c r="B1168" s="8">
        <v>45661</v>
      </c>
      <c r="C1168" s="7" t="s">
        <v>1046</v>
      </c>
      <c r="D1168" s="7" t="s">
        <v>2095</v>
      </c>
      <c r="E1168" s="7" t="s">
        <v>31</v>
      </c>
      <c r="F1168" s="7" t="s">
        <v>25</v>
      </c>
      <c r="G1168" s="7" t="s">
        <v>2311</v>
      </c>
      <c r="H1168" s="7" t="s">
        <v>2312</v>
      </c>
      <c r="I1168" s="9">
        <v>0</v>
      </c>
    </row>
    <row r="1169" spans="1:9" x14ac:dyDescent="0.3">
      <c r="A1169" s="7" t="s">
        <v>3303</v>
      </c>
      <c r="B1169" s="8">
        <v>45798</v>
      </c>
      <c r="C1169" s="7" t="s">
        <v>1623</v>
      </c>
      <c r="D1169" s="7" t="s">
        <v>2150</v>
      </c>
      <c r="E1169" s="7" t="s">
        <v>16</v>
      </c>
      <c r="F1169" s="7" t="s">
        <v>46</v>
      </c>
      <c r="G1169" s="7" t="s">
        <v>2316</v>
      </c>
      <c r="H1169" s="7" t="s">
        <v>2312</v>
      </c>
      <c r="I1169" s="9">
        <v>299</v>
      </c>
    </row>
    <row r="1170" spans="1:9" x14ac:dyDescent="0.3">
      <c r="A1170" s="7" t="s">
        <v>3304</v>
      </c>
      <c r="B1170" s="8">
        <v>46133</v>
      </c>
      <c r="C1170" s="7" t="s">
        <v>1396</v>
      </c>
      <c r="D1170" s="7" t="s">
        <v>2172</v>
      </c>
      <c r="E1170" s="7" t="s">
        <v>31</v>
      </c>
      <c r="F1170" s="7" t="s">
        <v>14</v>
      </c>
      <c r="G1170" s="7" t="s">
        <v>2311</v>
      </c>
      <c r="H1170" s="7" t="s">
        <v>2312</v>
      </c>
      <c r="I1170" s="9">
        <v>299</v>
      </c>
    </row>
    <row r="1171" spans="1:9" x14ac:dyDescent="0.3">
      <c r="A1171" s="7" t="s">
        <v>3305</v>
      </c>
      <c r="B1171" s="8">
        <v>46150</v>
      </c>
      <c r="C1171" s="7" t="s">
        <v>1351</v>
      </c>
      <c r="D1171" s="7" t="s">
        <v>2061</v>
      </c>
      <c r="E1171" s="7" t="s">
        <v>12</v>
      </c>
      <c r="F1171" s="7" t="s">
        <v>46</v>
      </c>
      <c r="G1171" s="7" t="s">
        <v>2316</v>
      </c>
      <c r="H1171" s="7" t="s">
        <v>2315</v>
      </c>
      <c r="I1171" s="9">
        <v>149</v>
      </c>
    </row>
    <row r="1172" spans="1:9" x14ac:dyDescent="0.3">
      <c r="A1172" s="7" t="s">
        <v>3306</v>
      </c>
      <c r="B1172" s="8">
        <v>45689</v>
      </c>
      <c r="C1172" s="7" t="s">
        <v>1343</v>
      </c>
      <c r="D1172" s="7" t="s">
        <v>2162</v>
      </c>
      <c r="E1172" s="7" t="s">
        <v>16</v>
      </c>
      <c r="F1172" s="7" t="s">
        <v>14</v>
      </c>
      <c r="G1172" s="7" t="s">
        <v>2316</v>
      </c>
      <c r="H1172" s="7" t="s">
        <v>2312</v>
      </c>
      <c r="I1172" s="9">
        <v>299</v>
      </c>
    </row>
    <row r="1173" spans="1:9" x14ac:dyDescent="0.3">
      <c r="A1173" s="7" t="s">
        <v>3307</v>
      </c>
      <c r="B1173" s="8">
        <v>46041</v>
      </c>
      <c r="C1173" s="7" t="s">
        <v>1315</v>
      </c>
      <c r="D1173" s="7" t="s">
        <v>2166</v>
      </c>
      <c r="E1173" s="7" t="s">
        <v>31</v>
      </c>
      <c r="F1173" s="7" t="s">
        <v>14</v>
      </c>
      <c r="G1173" s="7" t="s">
        <v>2313</v>
      </c>
      <c r="H1173" s="7" t="s">
        <v>2312</v>
      </c>
      <c r="I1173" s="9">
        <v>79</v>
      </c>
    </row>
    <row r="1174" spans="1:9" x14ac:dyDescent="0.3">
      <c r="A1174" s="7" t="s">
        <v>3308</v>
      </c>
      <c r="B1174" s="8">
        <v>46136</v>
      </c>
      <c r="C1174" s="7" t="s">
        <v>1017</v>
      </c>
      <c r="D1174" s="7" t="s">
        <v>2177</v>
      </c>
      <c r="E1174" s="7" t="s">
        <v>16</v>
      </c>
      <c r="F1174" s="7" t="s">
        <v>14</v>
      </c>
      <c r="G1174" s="7" t="s">
        <v>2311</v>
      </c>
      <c r="H1174" s="7" t="s">
        <v>2312</v>
      </c>
      <c r="I1174" s="9">
        <v>0</v>
      </c>
    </row>
    <row r="1175" spans="1:9" x14ac:dyDescent="0.3">
      <c r="A1175" s="7" t="s">
        <v>3309</v>
      </c>
      <c r="B1175" s="8">
        <v>45763</v>
      </c>
      <c r="C1175" s="7" t="s">
        <v>1225</v>
      </c>
      <c r="D1175" s="7" t="s">
        <v>2085</v>
      </c>
      <c r="E1175" s="7" t="s">
        <v>12</v>
      </c>
      <c r="F1175" s="7" t="s">
        <v>14</v>
      </c>
      <c r="G1175" s="7" t="s">
        <v>2316</v>
      </c>
      <c r="H1175" s="7" t="s">
        <v>2315</v>
      </c>
      <c r="I1175" s="9">
        <v>0</v>
      </c>
    </row>
    <row r="1176" spans="1:9" x14ac:dyDescent="0.3">
      <c r="A1176" s="7" t="s">
        <v>3310</v>
      </c>
      <c r="B1176" s="8">
        <v>46269</v>
      </c>
      <c r="C1176" s="7" t="s">
        <v>1150</v>
      </c>
      <c r="D1176" s="7" t="s">
        <v>2081</v>
      </c>
      <c r="E1176" s="7" t="s">
        <v>35</v>
      </c>
      <c r="F1176" s="7" t="s">
        <v>25</v>
      </c>
      <c r="G1176" s="7" t="s">
        <v>2314</v>
      </c>
      <c r="H1176" s="7" t="s">
        <v>2317</v>
      </c>
      <c r="I1176" s="9">
        <v>0</v>
      </c>
    </row>
    <row r="1177" spans="1:9" x14ac:dyDescent="0.3">
      <c r="A1177" s="7" t="s">
        <v>3311</v>
      </c>
      <c r="B1177" s="8">
        <v>46175</v>
      </c>
      <c r="C1177" s="7" t="s">
        <v>1212</v>
      </c>
      <c r="D1177" s="7" t="s">
        <v>2082</v>
      </c>
      <c r="E1177" s="7" t="s">
        <v>16</v>
      </c>
      <c r="F1177" s="7" t="s">
        <v>14</v>
      </c>
      <c r="G1177" s="7" t="s">
        <v>2316</v>
      </c>
      <c r="H1177" s="7" t="s">
        <v>2312</v>
      </c>
      <c r="I1177" s="9">
        <v>0</v>
      </c>
    </row>
    <row r="1178" spans="1:9" x14ac:dyDescent="0.3">
      <c r="A1178" s="7" t="s">
        <v>3312</v>
      </c>
      <c r="B1178" s="8">
        <v>46002</v>
      </c>
      <c r="C1178" s="7" t="s">
        <v>1118</v>
      </c>
      <c r="D1178" s="7" t="s">
        <v>2089</v>
      </c>
      <c r="E1178" s="7" t="s">
        <v>31</v>
      </c>
      <c r="F1178" s="7" t="s">
        <v>14</v>
      </c>
      <c r="G1178" s="7" t="s">
        <v>2314</v>
      </c>
      <c r="H1178" s="7" t="s">
        <v>2312</v>
      </c>
      <c r="I1178" s="9">
        <v>149</v>
      </c>
    </row>
    <row r="1179" spans="1:9" x14ac:dyDescent="0.3">
      <c r="A1179" s="7" t="s">
        <v>3313</v>
      </c>
      <c r="B1179" s="8">
        <v>45957</v>
      </c>
      <c r="C1179" s="7" t="s">
        <v>1358</v>
      </c>
      <c r="D1179" s="7" t="s">
        <v>2073</v>
      </c>
      <c r="E1179" s="7" t="s">
        <v>31</v>
      </c>
      <c r="F1179" s="7" t="s">
        <v>14</v>
      </c>
      <c r="G1179" s="7" t="s">
        <v>2314</v>
      </c>
      <c r="H1179" s="7" t="s">
        <v>2312</v>
      </c>
      <c r="I1179" s="9">
        <v>79</v>
      </c>
    </row>
    <row r="1180" spans="1:9" x14ac:dyDescent="0.3">
      <c r="A1180" s="7" t="s">
        <v>3314</v>
      </c>
      <c r="B1180" s="8">
        <v>45665</v>
      </c>
      <c r="C1180" s="7" t="s">
        <v>1609</v>
      </c>
      <c r="D1180" s="7" t="s">
        <v>2089</v>
      </c>
      <c r="E1180" s="7" t="s">
        <v>20</v>
      </c>
      <c r="F1180" s="7" t="s">
        <v>14</v>
      </c>
      <c r="G1180" s="7" t="s">
        <v>2311</v>
      </c>
      <c r="H1180" s="7" t="s">
        <v>2312</v>
      </c>
      <c r="I1180" s="9">
        <v>299</v>
      </c>
    </row>
    <row r="1181" spans="1:9" x14ac:dyDescent="0.3">
      <c r="A1181" s="7" t="s">
        <v>3315</v>
      </c>
      <c r="B1181" s="8">
        <v>46229</v>
      </c>
      <c r="C1181" s="7" t="s">
        <v>1556</v>
      </c>
      <c r="D1181" s="7" t="s">
        <v>2081</v>
      </c>
      <c r="E1181" s="7" t="s">
        <v>31</v>
      </c>
      <c r="F1181" s="7" t="s">
        <v>14</v>
      </c>
      <c r="G1181" s="7" t="s">
        <v>2314</v>
      </c>
      <c r="H1181" s="7" t="s">
        <v>2315</v>
      </c>
      <c r="I1181" s="9">
        <v>149</v>
      </c>
    </row>
    <row r="1182" spans="1:9" x14ac:dyDescent="0.3">
      <c r="A1182" s="7" t="s">
        <v>3316</v>
      </c>
      <c r="B1182" s="8">
        <v>46053</v>
      </c>
      <c r="C1182" s="7" t="s">
        <v>807</v>
      </c>
      <c r="D1182" s="7" t="s">
        <v>2147</v>
      </c>
      <c r="E1182" s="7" t="s">
        <v>31</v>
      </c>
      <c r="F1182" s="7" t="s">
        <v>14</v>
      </c>
      <c r="G1182" s="7" t="s">
        <v>2313</v>
      </c>
      <c r="H1182" s="7" t="s">
        <v>2317</v>
      </c>
      <c r="I1182" s="9">
        <v>149</v>
      </c>
    </row>
    <row r="1183" spans="1:9" x14ac:dyDescent="0.3">
      <c r="A1183" s="7" t="s">
        <v>3317</v>
      </c>
      <c r="B1183" s="8">
        <v>46000</v>
      </c>
      <c r="C1183" s="7" t="s">
        <v>1158</v>
      </c>
      <c r="D1183" s="7" t="s">
        <v>2114</v>
      </c>
      <c r="E1183" s="7" t="s">
        <v>16</v>
      </c>
      <c r="F1183" s="7" t="s">
        <v>14</v>
      </c>
      <c r="G1183" s="7" t="s">
        <v>2311</v>
      </c>
      <c r="H1183" s="7" t="s">
        <v>2312</v>
      </c>
      <c r="I1183" s="9">
        <v>79</v>
      </c>
    </row>
    <row r="1184" spans="1:9" x14ac:dyDescent="0.3">
      <c r="A1184" s="7" t="s">
        <v>3318</v>
      </c>
      <c r="B1184" s="8">
        <v>45828</v>
      </c>
      <c r="C1184" s="7" t="s">
        <v>1568</v>
      </c>
      <c r="D1184" s="7" t="s">
        <v>2111</v>
      </c>
      <c r="E1184" s="7" t="s">
        <v>20</v>
      </c>
      <c r="F1184" s="7" t="s">
        <v>25</v>
      </c>
      <c r="G1184" s="7" t="s">
        <v>2311</v>
      </c>
      <c r="H1184" s="7" t="s">
        <v>2317</v>
      </c>
      <c r="I1184" s="9">
        <v>79</v>
      </c>
    </row>
    <row r="1185" spans="1:9" x14ac:dyDescent="0.3">
      <c r="A1185" s="7" t="s">
        <v>3319</v>
      </c>
      <c r="B1185" s="8">
        <v>45700</v>
      </c>
      <c r="C1185" s="7" t="s">
        <v>952</v>
      </c>
      <c r="D1185" s="7" t="s">
        <v>2111</v>
      </c>
      <c r="E1185" s="7" t="s">
        <v>35</v>
      </c>
      <c r="F1185" s="7" t="s">
        <v>14</v>
      </c>
      <c r="G1185" s="7" t="s">
        <v>2313</v>
      </c>
      <c r="H1185" s="7" t="s">
        <v>2312</v>
      </c>
      <c r="I1185" s="9">
        <v>79</v>
      </c>
    </row>
    <row r="1186" spans="1:9" x14ac:dyDescent="0.3">
      <c r="A1186" s="7" t="s">
        <v>3320</v>
      </c>
      <c r="B1186" s="8">
        <v>46258</v>
      </c>
      <c r="C1186" s="7" t="s">
        <v>1372</v>
      </c>
      <c r="D1186" s="7" t="s">
        <v>2095</v>
      </c>
      <c r="E1186" s="7" t="s">
        <v>20</v>
      </c>
      <c r="F1186" s="7" t="s">
        <v>14</v>
      </c>
      <c r="G1186" s="7" t="s">
        <v>2311</v>
      </c>
      <c r="H1186" s="7" t="s">
        <v>2312</v>
      </c>
      <c r="I1186" s="9">
        <v>0</v>
      </c>
    </row>
    <row r="1187" spans="1:9" x14ac:dyDescent="0.3">
      <c r="A1187" s="7" t="s">
        <v>3321</v>
      </c>
      <c r="B1187" s="8">
        <v>46223</v>
      </c>
      <c r="C1187" s="7" t="s">
        <v>1553</v>
      </c>
      <c r="D1187" s="7" t="s">
        <v>2147</v>
      </c>
      <c r="E1187" s="7" t="s">
        <v>20</v>
      </c>
      <c r="F1187" s="7" t="s">
        <v>14</v>
      </c>
      <c r="G1187" s="7" t="s">
        <v>2316</v>
      </c>
      <c r="H1187" s="7" t="s">
        <v>2315</v>
      </c>
      <c r="I1187" s="9">
        <v>149</v>
      </c>
    </row>
    <row r="1188" spans="1:9" x14ac:dyDescent="0.3">
      <c r="A1188" s="7" t="s">
        <v>3322</v>
      </c>
      <c r="B1188" s="8">
        <v>45678</v>
      </c>
      <c r="C1188" s="7" t="s">
        <v>1132</v>
      </c>
      <c r="D1188" s="7" t="s">
        <v>2150</v>
      </c>
      <c r="E1188" s="7" t="s">
        <v>16</v>
      </c>
      <c r="F1188" s="7" t="s">
        <v>14</v>
      </c>
      <c r="G1188" s="7" t="s">
        <v>2313</v>
      </c>
      <c r="H1188" s="7" t="s">
        <v>2315</v>
      </c>
      <c r="I1188" s="9">
        <v>299</v>
      </c>
    </row>
    <row r="1189" spans="1:9" x14ac:dyDescent="0.3">
      <c r="A1189" s="7" t="s">
        <v>3323</v>
      </c>
      <c r="B1189" s="8">
        <v>45987</v>
      </c>
      <c r="C1189" s="7" t="s">
        <v>937</v>
      </c>
      <c r="D1189" s="7" t="s">
        <v>2093</v>
      </c>
      <c r="E1189" s="7" t="s">
        <v>31</v>
      </c>
      <c r="F1189" s="7" t="s">
        <v>14</v>
      </c>
      <c r="G1189" s="7" t="s">
        <v>2311</v>
      </c>
      <c r="H1189" s="7" t="s">
        <v>2315</v>
      </c>
      <c r="I1189" s="9">
        <v>149</v>
      </c>
    </row>
    <row r="1190" spans="1:9" x14ac:dyDescent="0.3">
      <c r="A1190" s="7" t="s">
        <v>3324</v>
      </c>
      <c r="B1190" s="8">
        <v>45749</v>
      </c>
      <c r="C1190" s="7" t="s">
        <v>1210</v>
      </c>
      <c r="D1190" s="7" t="s">
        <v>2082</v>
      </c>
      <c r="E1190" s="7" t="s">
        <v>12</v>
      </c>
      <c r="F1190" s="7" t="s">
        <v>14</v>
      </c>
      <c r="G1190" s="7" t="s">
        <v>2313</v>
      </c>
      <c r="H1190" s="7" t="s">
        <v>2315</v>
      </c>
      <c r="I1190" s="9">
        <v>79</v>
      </c>
    </row>
    <row r="1191" spans="1:9" x14ac:dyDescent="0.3">
      <c r="A1191" s="7" t="s">
        <v>3325</v>
      </c>
      <c r="B1191" s="8">
        <v>46165</v>
      </c>
      <c r="C1191" s="7" t="s">
        <v>921</v>
      </c>
      <c r="D1191" s="7" t="s">
        <v>2147</v>
      </c>
      <c r="E1191" s="7" t="s">
        <v>20</v>
      </c>
      <c r="F1191" s="7" t="s">
        <v>25</v>
      </c>
      <c r="G1191" s="7" t="s">
        <v>2316</v>
      </c>
      <c r="H1191" s="7" t="s">
        <v>2312</v>
      </c>
      <c r="I1191" s="9">
        <v>149</v>
      </c>
    </row>
    <row r="1192" spans="1:9" x14ac:dyDescent="0.3">
      <c r="A1192" s="7" t="s">
        <v>3326</v>
      </c>
      <c r="B1192" s="8">
        <v>45883</v>
      </c>
      <c r="C1192" s="7" t="s">
        <v>1418</v>
      </c>
      <c r="D1192" s="7" t="s">
        <v>2095</v>
      </c>
      <c r="E1192" s="7" t="s">
        <v>16</v>
      </c>
      <c r="F1192" s="7" t="s">
        <v>14</v>
      </c>
      <c r="G1192" s="7" t="s">
        <v>2314</v>
      </c>
      <c r="H1192" s="7" t="s">
        <v>2312</v>
      </c>
      <c r="I1192" s="9">
        <v>79</v>
      </c>
    </row>
    <row r="1193" spans="1:9" x14ac:dyDescent="0.3">
      <c r="A1193" s="7" t="s">
        <v>3327</v>
      </c>
      <c r="B1193" s="8">
        <v>45858</v>
      </c>
      <c r="C1193" s="7" t="s">
        <v>1384</v>
      </c>
      <c r="D1193" s="7" t="s">
        <v>2061</v>
      </c>
      <c r="E1193" s="7" t="s">
        <v>31</v>
      </c>
      <c r="F1193" s="7" t="s">
        <v>14</v>
      </c>
      <c r="G1193" s="7" t="s">
        <v>2313</v>
      </c>
      <c r="H1193" s="7" t="s">
        <v>2312</v>
      </c>
      <c r="I1193" s="9">
        <v>0</v>
      </c>
    </row>
    <row r="1194" spans="1:9" x14ac:dyDescent="0.3">
      <c r="A1194" s="7" t="s">
        <v>3328</v>
      </c>
      <c r="B1194" s="8">
        <v>45869</v>
      </c>
      <c r="C1194" s="7" t="s">
        <v>1176</v>
      </c>
      <c r="D1194" s="7" t="s">
        <v>2067</v>
      </c>
      <c r="E1194" s="7" t="s">
        <v>35</v>
      </c>
      <c r="F1194" s="7" t="s">
        <v>14</v>
      </c>
      <c r="G1194" s="7" t="s">
        <v>2316</v>
      </c>
      <c r="H1194" s="7" t="s">
        <v>2312</v>
      </c>
      <c r="I1194" s="9">
        <v>79</v>
      </c>
    </row>
    <row r="1195" spans="1:9" x14ac:dyDescent="0.3">
      <c r="A1195" s="7" t="s">
        <v>3329</v>
      </c>
      <c r="B1195" s="8">
        <v>45881</v>
      </c>
      <c r="C1195" s="7" t="s">
        <v>1066</v>
      </c>
      <c r="D1195" s="7" t="s">
        <v>2172</v>
      </c>
      <c r="E1195" s="7" t="s">
        <v>12</v>
      </c>
      <c r="F1195" s="7" t="s">
        <v>14</v>
      </c>
      <c r="G1195" s="7" t="s">
        <v>2314</v>
      </c>
      <c r="H1195" s="7" t="s">
        <v>2317</v>
      </c>
      <c r="I1195" s="9">
        <v>299</v>
      </c>
    </row>
    <row r="1196" spans="1:9" x14ac:dyDescent="0.3">
      <c r="A1196" s="7" t="s">
        <v>3330</v>
      </c>
      <c r="B1196" s="8">
        <v>45733</v>
      </c>
      <c r="C1196" s="7" t="s">
        <v>901</v>
      </c>
      <c r="D1196" s="7" t="s">
        <v>2147</v>
      </c>
      <c r="E1196" s="7" t="s">
        <v>31</v>
      </c>
      <c r="F1196" s="7" t="s">
        <v>25</v>
      </c>
      <c r="G1196" s="7" t="s">
        <v>2316</v>
      </c>
      <c r="H1196" s="7" t="s">
        <v>2317</v>
      </c>
      <c r="I1196" s="9">
        <v>79</v>
      </c>
    </row>
    <row r="1197" spans="1:9" x14ac:dyDescent="0.3">
      <c r="A1197" s="7" t="s">
        <v>3331</v>
      </c>
      <c r="B1197" s="8">
        <v>45773</v>
      </c>
      <c r="C1197" s="7" t="s">
        <v>1623</v>
      </c>
      <c r="D1197" s="7" t="s">
        <v>2104</v>
      </c>
      <c r="E1197" s="7" t="s">
        <v>16</v>
      </c>
      <c r="F1197" s="7" t="s">
        <v>14</v>
      </c>
      <c r="G1197" s="7" t="s">
        <v>2316</v>
      </c>
      <c r="H1197" s="7" t="s">
        <v>2317</v>
      </c>
      <c r="I1197" s="9">
        <v>299</v>
      </c>
    </row>
    <row r="1198" spans="1:9" x14ac:dyDescent="0.3">
      <c r="A1198" s="7" t="s">
        <v>3332</v>
      </c>
      <c r="B1198" s="8">
        <v>45854</v>
      </c>
      <c r="C1198" s="7" t="s">
        <v>1286</v>
      </c>
      <c r="D1198" s="7" t="s">
        <v>2093</v>
      </c>
      <c r="E1198" s="7" t="s">
        <v>16</v>
      </c>
      <c r="F1198" s="7" t="s">
        <v>14</v>
      </c>
      <c r="G1198" s="7" t="s">
        <v>2314</v>
      </c>
      <c r="H1198" s="7" t="s">
        <v>2317</v>
      </c>
      <c r="I1198" s="9">
        <v>299</v>
      </c>
    </row>
    <row r="1199" spans="1:9" x14ac:dyDescent="0.3">
      <c r="A1199" s="7" t="s">
        <v>3333</v>
      </c>
      <c r="B1199" s="8">
        <v>45722</v>
      </c>
      <c r="C1199" s="7" t="s">
        <v>1121</v>
      </c>
      <c r="D1199" s="7" t="s">
        <v>2166</v>
      </c>
      <c r="E1199" s="7" t="s">
        <v>12</v>
      </c>
      <c r="F1199" s="7" t="s">
        <v>14</v>
      </c>
      <c r="G1199" s="7" t="s">
        <v>2316</v>
      </c>
      <c r="H1199" s="7" t="s">
        <v>2315</v>
      </c>
      <c r="I1199" s="9">
        <v>299</v>
      </c>
    </row>
    <row r="1200" spans="1:9" x14ac:dyDescent="0.3">
      <c r="A1200" s="7" t="s">
        <v>3334</v>
      </c>
      <c r="B1200" s="8">
        <v>46180</v>
      </c>
      <c r="C1200" s="7" t="s">
        <v>1216</v>
      </c>
      <c r="D1200" s="7" t="s">
        <v>2082</v>
      </c>
      <c r="E1200" s="7" t="s">
        <v>16</v>
      </c>
      <c r="F1200" s="7" t="s">
        <v>14</v>
      </c>
      <c r="G1200" s="7" t="s">
        <v>2311</v>
      </c>
      <c r="H1200" s="7" t="s">
        <v>2312</v>
      </c>
      <c r="I1200" s="9">
        <v>299</v>
      </c>
    </row>
    <row r="1201" spans="1:9" x14ac:dyDescent="0.3">
      <c r="A1201" s="7" t="s">
        <v>3335</v>
      </c>
      <c r="B1201" s="8">
        <v>46069</v>
      </c>
      <c r="C1201" s="7" t="s">
        <v>1273</v>
      </c>
      <c r="D1201" s="7" t="s">
        <v>2147</v>
      </c>
      <c r="E1201" s="7" t="s">
        <v>35</v>
      </c>
      <c r="F1201" s="7" t="s">
        <v>14</v>
      </c>
      <c r="G1201" s="7" t="s">
        <v>2311</v>
      </c>
      <c r="H1201" s="7" t="s">
        <v>2312</v>
      </c>
      <c r="I1201" s="9">
        <v>299</v>
      </c>
    </row>
    <row r="1202" spans="1:9" x14ac:dyDescent="0.3">
      <c r="A1202" s="7" t="s">
        <v>3336</v>
      </c>
      <c r="B1202" s="8">
        <v>46071</v>
      </c>
      <c r="C1202" s="7" t="s">
        <v>834</v>
      </c>
      <c r="D1202" s="7" t="s">
        <v>2085</v>
      </c>
      <c r="E1202" s="7" t="s">
        <v>20</v>
      </c>
      <c r="F1202" s="7" t="s">
        <v>14</v>
      </c>
      <c r="G1202" s="7" t="s">
        <v>2316</v>
      </c>
      <c r="H1202" s="7" t="s">
        <v>2317</v>
      </c>
      <c r="I1202" s="9">
        <v>299</v>
      </c>
    </row>
    <row r="1203" spans="1:9" x14ac:dyDescent="0.3">
      <c r="A1203" s="7" t="s">
        <v>3337</v>
      </c>
      <c r="B1203" s="8">
        <v>46124</v>
      </c>
      <c r="C1203" s="7" t="s">
        <v>851</v>
      </c>
      <c r="D1203" s="7" t="s">
        <v>2093</v>
      </c>
      <c r="E1203" s="7" t="s">
        <v>12</v>
      </c>
      <c r="F1203" s="7" t="s">
        <v>14</v>
      </c>
      <c r="G1203" s="7" t="s">
        <v>2311</v>
      </c>
      <c r="H1203" s="7" t="s">
        <v>2315</v>
      </c>
      <c r="I1203" s="9">
        <v>0</v>
      </c>
    </row>
    <row r="1204" spans="1:9" x14ac:dyDescent="0.3">
      <c r="A1204" s="7" t="s">
        <v>3338</v>
      </c>
      <c r="B1204" s="8">
        <v>46107</v>
      </c>
      <c r="C1204" s="7" t="s">
        <v>1086</v>
      </c>
      <c r="D1204" s="7" t="s">
        <v>2070</v>
      </c>
      <c r="E1204" s="7" t="s">
        <v>20</v>
      </c>
      <c r="F1204" s="7" t="s">
        <v>14</v>
      </c>
      <c r="G1204" s="7" t="s">
        <v>2313</v>
      </c>
      <c r="H1204" s="7" t="s">
        <v>2317</v>
      </c>
      <c r="I1204" s="9">
        <v>79</v>
      </c>
    </row>
    <row r="1205" spans="1:9" x14ac:dyDescent="0.3">
      <c r="A1205" s="7" t="s">
        <v>3339</v>
      </c>
      <c r="B1205" s="8">
        <v>45766</v>
      </c>
      <c r="C1205" s="7" t="s">
        <v>1013</v>
      </c>
      <c r="D1205" s="7" t="s">
        <v>2078</v>
      </c>
      <c r="E1205" s="7" t="s">
        <v>16</v>
      </c>
      <c r="F1205" s="7" t="s">
        <v>14</v>
      </c>
      <c r="G1205" s="7" t="s">
        <v>2316</v>
      </c>
      <c r="H1205" s="7" t="s">
        <v>2317</v>
      </c>
      <c r="I1205" s="9">
        <v>79</v>
      </c>
    </row>
    <row r="1206" spans="1:9" x14ac:dyDescent="0.3">
      <c r="A1206" s="7" t="s">
        <v>3340</v>
      </c>
      <c r="B1206" s="8">
        <v>46018</v>
      </c>
      <c r="C1206" s="7" t="s">
        <v>853</v>
      </c>
      <c r="D1206" s="7" t="s">
        <v>2086</v>
      </c>
      <c r="E1206" s="7" t="s">
        <v>31</v>
      </c>
      <c r="F1206" s="7" t="s">
        <v>14</v>
      </c>
      <c r="G1206" s="7" t="s">
        <v>2314</v>
      </c>
      <c r="H1206" s="7" t="s">
        <v>2312</v>
      </c>
      <c r="I1206" s="9">
        <v>299</v>
      </c>
    </row>
    <row r="1207" spans="1:9" x14ac:dyDescent="0.3">
      <c r="A1207" s="7" t="s">
        <v>3341</v>
      </c>
      <c r="B1207" s="8">
        <v>45886</v>
      </c>
      <c r="C1207" s="7" t="s">
        <v>1196</v>
      </c>
      <c r="D1207" s="7" t="s">
        <v>2111</v>
      </c>
      <c r="E1207" s="7" t="s">
        <v>31</v>
      </c>
      <c r="F1207" s="7" t="s">
        <v>40</v>
      </c>
      <c r="G1207" s="7" t="s">
        <v>2311</v>
      </c>
      <c r="H1207" s="7" t="s">
        <v>2315</v>
      </c>
      <c r="I1207" s="9">
        <v>299</v>
      </c>
    </row>
    <row r="1208" spans="1:9" x14ac:dyDescent="0.3">
      <c r="A1208" s="7" t="s">
        <v>3342</v>
      </c>
      <c r="B1208" s="8">
        <v>46291</v>
      </c>
      <c r="C1208" s="7" t="s">
        <v>1094</v>
      </c>
      <c r="D1208" s="7" t="s">
        <v>2162</v>
      </c>
      <c r="E1208" s="7" t="s">
        <v>12</v>
      </c>
      <c r="F1208" s="7" t="s">
        <v>46</v>
      </c>
      <c r="G1208" s="7" t="s">
        <v>2314</v>
      </c>
      <c r="H1208" s="7" t="s">
        <v>2317</v>
      </c>
      <c r="I1208" s="9">
        <v>0</v>
      </c>
    </row>
    <row r="1209" spans="1:9" x14ac:dyDescent="0.3">
      <c r="A1209" s="7" t="s">
        <v>3343</v>
      </c>
      <c r="B1209" s="8">
        <v>46270</v>
      </c>
      <c r="C1209" s="7" t="s">
        <v>1534</v>
      </c>
      <c r="D1209" s="7" t="s">
        <v>2147</v>
      </c>
      <c r="E1209" s="7" t="s">
        <v>20</v>
      </c>
      <c r="F1209" s="7" t="s">
        <v>25</v>
      </c>
      <c r="G1209" s="7" t="s">
        <v>2316</v>
      </c>
      <c r="H1209" s="7" t="s">
        <v>2317</v>
      </c>
      <c r="I1209" s="9">
        <v>299</v>
      </c>
    </row>
    <row r="1210" spans="1:9" x14ac:dyDescent="0.3">
      <c r="A1210" s="7" t="s">
        <v>3344</v>
      </c>
      <c r="B1210" s="8">
        <v>46123</v>
      </c>
      <c r="C1210" s="7" t="s">
        <v>848</v>
      </c>
      <c r="D1210" s="7" t="s">
        <v>2101</v>
      </c>
      <c r="E1210" s="7" t="s">
        <v>31</v>
      </c>
      <c r="F1210" s="7" t="s">
        <v>25</v>
      </c>
      <c r="G1210" s="7" t="s">
        <v>2316</v>
      </c>
      <c r="H1210" s="7" t="s">
        <v>2317</v>
      </c>
      <c r="I1210" s="9">
        <v>299</v>
      </c>
    </row>
    <row r="1211" spans="1:9" x14ac:dyDescent="0.3">
      <c r="A1211" s="7" t="s">
        <v>3345</v>
      </c>
      <c r="B1211" s="8">
        <v>46251</v>
      </c>
      <c r="C1211" s="7" t="s">
        <v>1548</v>
      </c>
      <c r="D1211" s="7" t="s">
        <v>2101</v>
      </c>
      <c r="E1211" s="7" t="s">
        <v>31</v>
      </c>
      <c r="F1211" s="7" t="s">
        <v>14</v>
      </c>
      <c r="G1211" s="7" t="s">
        <v>2316</v>
      </c>
      <c r="H1211" s="7" t="s">
        <v>2317</v>
      </c>
      <c r="I1211" s="9">
        <v>79</v>
      </c>
    </row>
    <row r="1212" spans="1:9" x14ac:dyDescent="0.3">
      <c r="A1212" s="7" t="s">
        <v>3346</v>
      </c>
      <c r="B1212" s="8">
        <v>45831</v>
      </c>
      <c r="C1212" s="7" t="s">
        <v>1521</v>
      </c>
      <c r="D1212" s="7" t="s">
        <v>2073</v>
      </c>
      <c r="E1212" s="7" t="s">
        <v>12</v>
      </c>
      <c r="F1212" s="7" t="s">
        <v>14</v>
      </c>
      <c r="G1212" s="7" t="s">
        <v>2313</v>
      </c>
      <c r="H1212" s="7" t="s">
        <v>2317</v>
      </c>
      <c r="I1212" s="9">
        <v>149</v>
      </c>
    </row>
    <row r="1213" spans="1:9" x14ac:dyDescent="0.3">
      <c r="A1213" s="7" t="s">
        <v>3347</v>
      </c>
      <c r="B1213" s="8">
        <v>46279</v>
      </c>
      <c r="C1213" s="7" t="s">
        <v>1358</v>
      </c>
      <c r="D1213" s="7" t="s">
        <v>2162</v>
      </c>
      <c r="E1213" s="7" t="s">
        <v>31</v>
      </c>
      <c r="F1213" s="7" t="s">
        <v>14</v>
      </c>
      <c r="G1213" s="7" t="s">
        <v>2314</v>
      </c>
      <c r="H1213" s="7" t="s">
        <v>2315</v>
      </c>
      <c r="I1213" s="9">
        <v>299</v>
      </c>
    </row>
    <row r="1214" spans="1:9" x14ac:dyDescent="0.3">
      <c r="A1214" s="7" t="s">
        <v>3348</v>
      </c>
      <c r="B1214" s="8">
        <v>46126</v>
      </c>
      <c r="C1214" s="7" t="s">
        <v>1462</v>
      </c>
      <c r="D1214" s="7" t="s">
        <v>2140</v>
      </c>
      <c r="E1214" s="7" t="s">
        <v>20</v>
      </c>
      <c r="F1214" s="7" t="s">
        <v>14</v>
      </c>
      <c r="G1214" s="7" t="s">
        <v>2314</v>
      </c>
      <c r="H1214" s="7" t="s">
        <v>2315</v>
      </c>
      <c r="I1214" s="9">
        <v>149</v>
      </c>
    </row>
    <row r="1215" spans="1:9" x14ac:dyDescent="0.3">
      <c r="A1215" s="7" t="s">
        <v>3349</v>
      </c>
      <c r="B1215" s="8">
        <v>46095</v>
      </c>
      <c r="C1215" s="7" t="s">
        <v>1378</v>
      </c>
      <c r="D1215" s="7" t="s">
        <v>2070</v>
      </c>
      <c r="E1215" s="7" t="s">
        <v>31</v>
      </c>
      <c r="F1215" s="7" t="s">
        <v>46</v>
      </c>
      <c r="G1215" s="7" t="s">
        <v>2316</v>
      </c>
      <c r="H1215" s="7" t="s">
        <v>2315</v>
      </c>
      <c r="I1215" s="9">
        <v>299</v>
      </c>
    </row>
    <row r="1216" spans="1:9" x14ac:dyDescent="0.3">
      <c r="A1216" s="7" t="s">
        <v>3350</v>
      </c>
      <c r="B1216" s="8">
        <v>45975</v>
      </c>
      <c r="C1216" s="7" t="s">
        <v>1317</v>
      </c>
      <c r="D1216" s="7" t="s">
        <v>2147</v>
      </c>
      <c r="E1216" s="7" t="s">
        <v>16</v>
      </c>
      <c r="F1216" s="7" t="s">
        <v>25</v>
      </c>
      <c r="G1216" s="7" t="s">
        <v>2313</v>
      </c>
      <c r="H1216" s="7" t="s">
        <v>2312</v>
      </c>
      <c r="I1216" s="9">
        <v>299</v>
      </c>
    </row>
    <row r="1217" spans="1:9" x14ac:dyDescent="0.3">
      <c r="A1217" s="7" t="s">
        <v>3351</v>
      </c>
      <c r="B1217" s="8">
        <v>46036</v>
      </c>
      <c r="C1217" s="7" t="s">
        <v>1210</v>
      </c>
      <c r="D1217" s="7" t="s">
        <v>2095</v>
      </c>
      <c r="E1217" s="7" t="s">
        <v>12</v>
      </c>
      <c r="F1217" s="7" t="s">
        <v>14</v>
      </c>
      <c r="G1217" s="7" t="s">
        <v>2313</v>
      </c>
      <c r="H1217" s="7" t="s">
        <v>2317</v>
      </c>
      <c r="I1217" s="9">
        <v>0</v>
      </c>
    </row>
    <row r="1218" spans="1:9" x14ac:dyDescent="0.3">
      <c r="A1218" s="7" t="s">
        <v>3352</v>
      </c>
      <c r="B1218" s="8">
        <v>46200</v>
      </c>
      <c r="C1218" s="7" t="s">
        <v>1239</v>
      </c>
      <c r="D1218" s="7" t="s">
        <v>2073</v>
      </c>
      <c r="E1218" s="7" t="s">
        <v>12</v>
      </c>
      <c r="F1218" s="7" t="s">
        <v>14</v>
      </c>
      <c r="G1218" s="7" t="s">
        <v>2313</v>
      </c>
      <c r="H1218" s="7" t="s">
        <v>2317</v>
      </c>
      <c r="I1218" s="9">
        <v>149</v>
      </c>
    </row>
    <row r="1219" spans="1:9" x14ac:dyDescent="0.3">
      <c r="A1219" s="7" t="s">
        <v>3353</v>
      </c>
      <c r="B1219" s="8">
        <v>46151</v>
      </c>
      <c r="C1219" s="7" t="s">
        <v>1148</v>
      </c>
      <c r="D1219" s="7" t="s">
        <v>2114</v>
      </c>
      <c r="E1219" s="7" t="s">
        <v>20</v>
      </c>
      <c r="F1219" s="7" t="s">
        <v>14</v>
      </c>
      <c r="G1219" s="7" t="s">
        <v>2314</v>
      </c>
      <c r="H1219" s="7" t="s">
        <v>2317</v>
      </c>
      <c r="I1219" s="9">
        <v>79</v>
      </c>
    </row>
    <row r="1220" spans="1:9" x14ac:dyDescent="0.3">
      <c r="A1220" s="7" t="s">
        <v>3354</v>
      </c>
      <c r="B1220" s="8">
        <v>46185</v>
      </c>
      <c r="C1220" s="7" t="s">
        <v>1498</v>
      </c>
      <c r="D1220" s="7" t="s">
        <v>2070</v>
      </c>
      <c r="E1220" s="7" t="s">
        <v>31</v>
      </c>
      <c r="F1220" s="7" t="s">
        <v>14</v>
      </c>
      <c r="G1220" s="7" t="s">
        <v>2314</v>
      </c>
      <c r="H1220" s="7" t="s">
        <v>2317</v>
      </c>
      <c r="I1220" s="9">
        <v>79</v>
      </c>
    </row>
    <row r="1221" spans="1:9" x14ac:dyDescent="0.3">
      <c r="A1221" s="7" t="s">
        <v>3355</v>
      </c>
      <c r="B1221" s="8">
        <v>45853</v>
      </c>
      <c r="C1221" s="7" t="s">
        <v>1055</v>
      </c>
      <c r="D1221" s="7" t="s">
        <v>2114</v>
      </c>
      <c r="E1221" s="7" t="s">
        <v>12</v>
      </c>
      <c r="F1221" s="7" t="s">
        <v>14</v>
      </c>
      <c r="G1221" s="7" t="s">
        <v>2314</v>
      </c>
      <c r="H1221" s="7" t="s">
        <v>2317</v>
      </c>
      <c r="I1221" s="9">
        <v>0</v>
      </c>
    </row>
    <row r="1222" spans="1:9" x14ac:dyDescent="0.3">
      <c r="A1222" s="7" t="s">
        <v>3356</v>
      </c>
      <c r="B1222" s="8">
        <v>46057</v>
      </c>
      <c r="C1222" s="7" t="s">
        <v>1388</v>
      </c>
      <c r="D1222" s="7" t="s">
        <v>2085</v>
      </c>
      <c r="E1222" s="7" t="s">
        <v>35</v>
      </c>
      <c r="F1222" s="7" t="s">
        <v>14</v>
      </c>
      <c r="G1222" s="7" t="s">
        <v>2311</v>
      </c>
      <c r="H1222" s="7" t="s">
        <v>2317</v>
      </c>
      <c r="I1222" s="9">
        <v>0</v>
      </c>
    </row>
    <row r="1223" spans="1:9" x14ac:dyDescent="0.3">
      <c r="A1223" s="7" t="s">
        <v>3357</v>
      </c>
      <c r="B1223" s="8">
        <v>45703</v>
      </c>
      <c r="C1223" s="7" t="s">
        <v>914</v>
      </c>
      <c r="D1223" s="7" t="s">
        <v>2093</v>
      </c>
      <c r="E1223" s="7" t="s">
        <v>12</v>
      </c>
      <c r="F1223" s="7" t="s">
        <v>14</v>
      </c>
      <c r="G1223" s="7" t="s">
        <v>2314</v>
      </c>
      <c r="H1223" s="7" t="s">
        <v>2312</v>
      </c>
      <c r="I1223" s="9">
        <v>79</v>
      </c>
    </row>
    <row r="1224" spans="1:9" x14ac:dyDescent="0.3">
      <c r="A1224" s="7" t="s">
        <v>3358</v>
      </c>
      <c r="B1224" s="8">
        <v>46255</v>
      </c>
      <c r="C1224" s="7" t="s">
        <v>950</v>
      </c>
      <c r="D1224" s="7" t="s">
        <v>2067</v>
      </c>
      <c r="E1224" s="7" t="s">
        <v>12</v>
      </c>
      <c r="F1224" s="7" t="s">
        <v>14</v>
      </c>
      <c r="G1224" s="7" t="s">
        <v>2311</v>
      </c>
      <c r="H1224" s="7" t="s">
        <v>2315</v>
      </c>
      <c r="I1224" s="9">
        <v>0</v>
      </c>
    </row>
    <row r="1225" spans="1:9" x14ac:dyDescent="0.3">
      <c r="A1225" s="7" t="s">
        <v>3359</v>
      </c>
      <c r="B1225" s="8">
        <v>45953</v>
      </c>
      <c r="C1225" s="7" t="s">
        <v>1388</v>
      </c>
      <c r="D1225" s="7" t="s">
        <v>2172</v>
      </c>
      <c r="E1225" s="7" t="s">
        <v>35</v>
      </c>
      <c r="F1225" s="7" t="s">
        <v>14</v>
      </c>
      <c r="G1225" s="7" t="s">
        <v>2313</v>
      </c>
      <c r="H1225" s="7" t="s">
        <v>2312</v>
      </c>
      <c r="I1225" s="9">
        <v>0</v>
      </c>
    </row>
    <row r="1226" spans="1:9" x14ac:dyDescent="0.3">
      <c r="A1226" s="7" t="s">
        <v>3360</v>
      </c>
      <c r="B1226" s="8">
        <v>46293</v>
      </c>
      <c r="C1226" s="7" t="s">
        <v>1547</v>
      </c>
      <c r="D1226" s="7" t="s">
        <v>2154</v>
      </c>
      <c r="E1226" s="7" t="s">
        <v>16</v>
      </c>
      <c r="F1226" s="7" t="s">
        <v>14</v>
      </c>
      <c r="G1226" s="7" t="s">
        <v>2313</v>
      </c>
      <c r="H1226" s="7" t="s">
        <v>2312</v>
      </c>
      <c r="I1226" s="9">
        <v>299</v>
      </c>
    </row>
    <row r="1227" spans="1:9" x14ac:dyDescent="0.3">
      <c r="A1227" s="7" t="s">
        <v>3361</v>
      </c>
      <c r="B1227" s="8">
        <v>45754</v>
      </c>
      <c r="C1227" s="7" t="s">
        <v>1579</v>
      </c>
      <c r="D1227" s="7" t="s">
        <v>2067</v>
      </c>
      <c r="E1227" s="7" t="s">
        <v>16</v>
      </c>
      <c r="F1227" s="7" t="s">
        <v>14</v>
      </c>
      <c r="G1227" s="7" t="s">
        <v>2314</v>
      </c>
      <c r="H1227" s="7" t="s">
        <v>2315</v>
      </c>
      <c r="I1227" s="9">
        <v>149</v>
      </c>
    </row>
    <row r="1228" spans="1:9" x14ac:dyDescent="0.3">
      <c r="A1228" s="7" t="s">
        <v>3362</v>
      </c>
      <c r="B1228" s="8">
        <v>45704</v>
      </c>
      <c r="C1228" s="7" t="s">
        <v>1214</v>
      </c>
      <c r="D1228" s="7" t="s">
        <v>2082</v>
      </c>
      <c r="E1228" s="7" t="s">
        <v>12</v>
      </c>
      <c r="F1228" s="7" t="s">
        <v>14</v>
      </c>
      <c r="G1228" s="7" t="s">
        <v>2316</v>
      </c>
      <c r="H1228" s="7" t="s">
        <v>2312</v>
      </c>
      <c r="I1228" s="9">
        <v>149</v>
      </c>
    </row>
    <row r="1229" spans="1:9" x14ac:dyDescent="0.3">
      <c r="A1229" s="7" t="s">
        <v>3363</v>
      </c>
      <c r="B1229" s="8">
        <v>46117</v>
      </c>
      <c r="C1229" s="7" t="s">
        <v>1461</v>
      </c>
      <c r="D1229" s="7" t="s">
        <v>2111</v>
      </c>
      <c r="E1229" s="7" t="s">
        <v>31</v>
      </c>
      <c r="F1229" s="7" t="s">
        <v>14</v>
      </c>
      <c r="G1229" s="7" t="s">
        <v>2316</v>
      </c>
      <c r="H1229" s="7" t="s">
        <v>2317</v>
      </c>
      <c r="I1229" s="9">
        <v>149</v>
      </c>
    </row>
    <row r="1230" spans="1:9" x14ac:dyDescent="0.3">
      <c r="A1230" s="7" t="s">
        <v>3364</v>
      </c>
      <c r="B1230" s="8">
        <v>45978</v>
      </c>
      <c r="C1230" s="7" t="s">
        <v>1046</v>
      </c>
      <c r="D1230" s="7" t="s">
        <v>2111</v>
      </c>
      <c r="E1230" s="7" t="s">
        <v>31</v>
      </c>
      <c r="F1230" s="7" t="s">
        <v>25</v>
      </c>
      <c r="G1230" s="7" t="s">
        <v>2316</v>
      </c>
      <c r="H1230" s="7" t="s">
        <v>2315</v>
      </c>
      <c r="I1230" s="9">
        <v>79</v>
      </c>
    </row>
    <row r="1231" spans="1:9" x14ac:dyDescent="0.3">
      <c r="A1231" s="7" t="s">
        <v>3365</v>
      </c>
      <c r="B1231" s="8">
        <v>45690</v>
      </c>
      <c r="C1231" s="7" t="s">
        <v>1239</v>
      </c>
      <c r="D1231" s="7" t="s">
        <v>2095</v>
      </c>
      <c r="E1231" s="7" t="s">
        <v>12</v>
      </c>
      <c r="F1231" s="7" t="s">
        <v>25</v>
      </c>
      <c r="G1231" s="7" t="s">
        <v>2314</v>
      </c>
      <c r="H1231" s="7" t="s">
        <v>2317</v>
      </c>
      <c r="I1231" s="9">
        <v>79</v>
      </c>
    </row>
    <row r="1232" spans="1:9" x14ac:dyDescent="0.3">
      <c r="A1232" s="7" t="s">
        <v>3366</v>
      </c>
      <c r="B1232" s="8">
        <v>46075</v>
      </c>
      <c r="C1232" s="7" t="s">
        <v>1042</v>
      </c>
      <c r="D1232" s="7" t="s">
        <v>2086</v>
      </c>
      <c r="E1232" s="7" t="s">
        <v>16</v>
      </c>
      <c r="F1232" s="7" t="s">
        <v>14</v>
      </c>
      <c r="G1232" s="7" t="s">
        <v>2311</v>
      </c>
      <c r="H1232" s="7" t="s">
        <v>2315</v>
      </c>
      <c r="I1232" s="9">
        <v>0</v>
      </c>
    </row>
    <row r="1233" spans="1:9" x14ac:dyDescent="0.3">
      <c r="A1233" s="7" t="s">
        <v>3367</v>
      </c>
      <c r="B1233" s="8">
        <v>46288</v>
      </c>
      <c r="C1233" s="7" t="s">
        <v>1354</v>
      </c>
      <c r="D1233" s="7" t="s">
        <v>2140</v>
      </c>
      <c r="E1233" s="7" t="s">
        <v>12</v>
      </c>
      <c r="F1233" s="7" t="s">
        <v>25</v>
      </c>
      <c r="G1233" s="7" t="s">
        <v>2314</v>
      </c>
      <c r="H1233" s="7" t="s">
        <v>2317</v>
      </c>
      <c r="I1233" s="9">
        <v>0</v>
      </c>
    </row>
    <row r="1234" spans="1:9" x14ac:dyDescent="0.3">
      <c r="A1234" s="7" t="s">
        <v>3368</v>
      </c>
      <c r="B1234" s="8">
        <v>46287</v>
      </c>
      <c r="C1234" s="7" t="s">
        <v>751</v>
      </c>
      <c r="D1234" s="7" t="s">
        <v>2089</v>
      </c>
      <c r="E1234" s="7" t="s">
        <v>20</v>
      </c>
      <c r="F1234" s="7" t="s">
        <v>14</v>
      </c>
      <c r="G1234" s="7" t="s">
        <v>2316</v>
      </c>
      <c r="H1234" s="7" t="s">
        <v>2315</v>
      </c>
      <c r="I1234" s="9">
        <v>79</v>
      </c>
    </row>
    <row r="1235" spans="1:9" x14ac:dyDescent="0.3">
      <c r="A1235" s="7" t="s">
        <v>3369</v>
      </c>
      <c r="B1235" s="8">
        <v>46148</v>
      </c>
      <c r="C1235" s="7" t="s">
        <v>1311</v>
      </c>
      <c r="D1235" s="7" t="s">
        <v>2081</v>
      </c>
      <c r="E1235" s="7" t="s">
        <v>31</v>
      </c>
      <c r="F1235" s="7" t="s">
        <v>14</v>
      </c>
      <c r="G1235" s="7" t="s">
        <v>2313</v>
      </c>
      <c r="H1235" s="7" t="s">
        <v>2315</v>
      </c>
      <c r="I1235" s="9">
        <v>299</v>
      </c>
    </row>
    <row r="1236" spans="1:9" x14ac:dyDescent="0.3">
      <c r="A1236" s="7" t="s">
        <v>3370</v>
      </c>
      <c r="B1236" s="8">
        <v>45701</v>
      </c>
      <c r="C1236" s="7" t="s">
        <v>1420</v>
      </c>
      <c r="D1236" s="7" t="s">
        <v>2101</v>
      </c>
      <c r="E1236" s="7" t="s">
        <v>20</v>
      </c>
      <c r="F1236" s="7" t="s">
        <v>14</v>
      </c>
      <c r="G1236" s="7" t="s">
        <v>2311</v>
      </c>
      <c r="H1236" s="7" t="s">
        <v>2312</v>
      </c>
      <c r="I1236" s="9">
        <v>0</v>
      </c>
    </row>
    <row r="1237" spans="1:9" x14ac:dyDescent="0.3">
      <c r="A1237" s="7" t="s">
        <v>3371</v>
      </c>
      <c r="B1237" s="8">
        <v>46057</v>
      </c>
      <c r="C1237" s="7" t="s">
        <v>1578</v>
      </c>
      <c r="D1237" s="7" t="s">
        <v>2101</v>
      </c>
      <c r="E1237" s="7" t="s">
        <v>35</v>
      </c>
      <c r="F1237" s="7" t="s">
        <v>14</v>
      </c>
      <c r="G1237" s="7" t="s">
        <v>2316</v>
      </c>
      <c r="H1237" s="7" t="s">
        <v>2315</v>
      </c>
      <c r="I1237" s="9">
        <v>0</v>
      </c>
    </row>
    <row r="1238" spans="1:9" x14ac:dyDescent="0.3">
      <c r="A1238" s="7" t="s">
        <v>3372</v>
      </c>
      <c r="B1238" s="8">
        <v>46093</v>
      </c>
      <c r="C1238" s="7" t="s">
        <v>1185</v>
      </c>
      <c r="D1238" s="7" t="s">
        <v>2104</v>
      </c>
      <c r="E1238" s="7" t="s">
        <v>16</v>
      </c>
      <c r="F1238" s="7" t="s">
        <v>14</v>
      </c>
      <c r="G1238" s="7" t="s">
        <v>2316</v>
      </c>
      <c r="H1238" s="7" t="s">
        <v>2317</v>
      </c>
      <c r="I1238" s="9">
        <v>0</v>
      </c>
    </row>
    <row r="1239" spans="1:9" x14ac:dyDescent="0.3">
      <c r="A1239" s="7" t="s">
        <v>3373</v>
      </c>
      <c r="B1239" s="8">
        <v>46026</v>
      </c>
      <c r="C1239" s="7" t="s">
        <v>1275</v>
      </c>
      <c r="D1239" s="7" t="s">
        <v>2073</v>
      </c>
      <c r="E1239" s="7" t="s">
        <v>12</v>
      </c>
      <c r="F1239" s="7" t="s">
        <v>14</v>
      </c>
      <c r="G1239" s="7" t="s">
        <v>2316</v>
      </c>
      <c r="H1239" s="7" t="s">
        <v>2317</v>
      </c>
      <c r="I1239" s="9">
        <v>149</v>
      </c>
    </row>
    <row r="1240" spans="1:9" x14ac:dyDescent="0.3">
      <c r="A1240" s="7" t="s">
        <v>3374</v>
      </c>
      <c r="B1240" s="8">
        <v>45934</v>
      </c>
      <c r="C1240" s="7" t="s">
        <v>1412</v>
      </c>
      <c r="D1240" s="7" t="s">
        <v>2073</v>
      </c>
      <c r="E1240" s="7" t="s">
        <v>12</v>
      </c>
      <c r="F1240" s="7" t="s">
        <v>14</v>
      </c>
      <c r="G1240" s="7" t="s">
        <v>2314</v>
      </c>
      <c r="H1240" s="7" t="s">
        <v>2317</v>
      </c>
      <c r="I1240" s="9">
        <v>299</v>
      </c>
    </row>
    <row r="1241" spans="1:9" x14ac:dyDescent="0.3">
      <c r="A1241" s="7" t="s">
        <v>3375</v>
      </c>
      <c r="B1241" s="8">
        <v>45873</v>
      </c>
      <c r="C1241" s="7" t="s">
        <v>1365</v>
      </c>
      <c r="D1241" s="7" t="s">
        <v>2086</v>
      </c>
      <c r="E1241" s="7" t="s">
        <v>35</v>
      </c>
      <c r="F1241" s="7" t="s">
        <v>14</v>
      </c>
      <c r="G1241" s="7" t="s">
        <v>2314</v>
      </c>
      <c r="H1241" s="7" t="s">
        <v>2317</v>
      </c>
      <c r="I1241" s="9">
        <v>149</v>
      </c>
    </row>
    <row r="1242" spans="1:9" x14ac:dyDescent="0.3">
      <c r="A1242" s="7" t="s">
        <v>3376</v>
      </c>
      <c r="B1242" s="8">
        <v>45937</v>
      </c>
      <c r="C1242" s="7" t="s">
        <v>1292</v>
      </c>
      <c r="D1242" s="7" t="s">
        <v>2166</v>
      </c>
      <c r="E1242" s="7" t="s">
        <v>12</v>
      </c>
      <c r="F1242" s="7" t="s">
        <v>14</v>
      </c>
      <c r="G1242" s="7" t="s">
        <v>2313</v>
      </c>
      <c r="H1242" s="7" t="s">
        <v>2317</v>
      </c>
      <c r="I1242" s="9">
        <v>79</v>
      </c>
    </row>
    <row r="1243" spans="1:9" x14ac:dyDescent="0.3">
      <c r="A1243" s="7" t="s">
        <v>3377</v>
      </c>
      <c r="B1243" s="8">
        <v>45903</v>
      </c>
      <c r="C1243" s="7" t="s">
        <v>1152</v>
      </c>
      <c r="D1243" s="7" t="s">
        <v>2067</v>
      </c>
      <c r="E1243" s="7" t="s">
        <v>35</v>
      </c>
      <c r="F1243" s="7" t="s">
        <v>14</v>
      </c>
      <c r="G1243" s="7" t="s">
        <v>2314</v>
      </c>
      <c r="H1243" s="7" t="s">
        <v>2312</v>
      </c>
      <c r="I1243" s="9">
        <v>0</v>
      </c>
    </row>
    <row r="1244" spans="1:9" x14ac:dyDescent="0.3">
      <c r="A1244" s="7" t="s">
        <v>3378</v>
      </c>
      <c r="B1244" s="8">
        <v>45965</v>
      </c>
      <c r="C1244" s="7" t="s">
        <v>1159</v>
      </c>
      <c r="D1244" s="7" t="s">
        <v>2172</v>
      </c>
      <c r="E1244" s="7" t="s">
        <v>20</v>
      </c>
      <c r="F1244" s="7" t="s">
        <v>14</v>
      </c>
      <c r="G1244" s="7" t="s">
        <v>2314</v>
      </c>
      <c r="H1244" s="7" t="s">
        <v>2317</v>
      </c>
      <c r="I1244" s="9">
        <v>0</v>
      </c>
    </row>
    <row r="1245" spans="1:9" x14ac:dyDescent="0.3">
      <c r="A1245" s="7" t="s">
        <v>3379</v>
      </c>
      <c r="B1245" s="8">
        <v>45898</v>
      </c>
      <c r="C1245" s="7" t="s">
        <v>1398</v>
      </c>
      <c r="D1245" s="7" t="s">
        <v>2111</v>
      </c>
      <c r="E1245" s="7" t="s">
        <v>20</v>
      </c>
      <c r="F1245" s="7" t="s">
        <v>14</v>
      </c>
      <c r="G1245" s="7" t="s">
        <v>2314</v>
      </c>
      <c r="H1245" s="7" t="s">
        <v>2312</v>
      </c>
      <c r="I1245" s="9">
        <v>0</v>
      </c>
    </row>
    <row r="1246" spans="1:9" x14ac:dyDescent="0.3">
      <c r="A1246" s="7" t="s">
        <v>3380</v>
      </c>
      <c r="B1246" s="8">
        <v>46199</v>
      </c>
      <c r="C1246" s="7" t="s">
        <v>1158</v>
      </c>
      <c r="D1246" s="7" t="s">
        <v>2147</v>
      </c>
      <c r="E1246" s="7" t="s">
        <v>16</v>
      </c>
      <c r="F1246" s="7" t="s">
        <v>14</v>
      </c>
      <c r="G1246" s="7" t="s">
        <v>2313</v>
      </c>
      <c r="H1246" s="7" t="s">
        <v>2315</v>
      </c>
      <c r="I1246" s="9">
        <v>149</v>
      </c>
    </row>
    <row r="1247" spans="1:9" x14ac:dyDescent="0.3">
      <c r="A1247" s="7" t="s">
        <v>3381</v>
      </c>
      <c r="B1247" s="8">
        <v>46118</v>
      </c>
      <c r="C1247" s="7" t="s">
        <v>1125</v>
      </c>
      <c r="D1247" s="7" t="s">
        <v>2104</v>
      </c>
      <c r="E1247" s="7" t="s">
        <v>35</v>
      </c>
      <c r="F1247" s="7" t="s">
        <v>14</v>
      </c>
      <c r="G1247" s="7" t="s">
        <v>2316</v>
      </c>
      <c r="H1247" s="7" t="s">
        <v>2317</v>
      </c>
      <c r="I1247" s="9">
        <v>0</v>
      </c>
    </row>
    <row r="1248" spans="1:9" x14ac:dyDescent="0.3">
      <c r="A1248" s="7" t="s">
        <v>3382</v>
      </c>
      <c r="B1248" s="8">
        <v>45763</v>
      </c>
      <c r="C1248" s="7" t="s">
        <v>1073</v>
      </c>
      <c r="D1248" s="7" t="s">
        <v>2085</v>
      </c>
      <c r="E1248" s="7" t="s">
        <v>20</v>
      </c>
      <c r="F1248" s="7" t="s">
        <v>14</v>
      </c>
      <c r="G1248" s="7" t="s">
        <v>2313</v>
      </c>
      <c r="H1248" s="7" t="s">
        <v>2315</v>
      </c>
      <c r="I1248" s="9">
        <v>299</v>
      </c>
    </row>
    <row r="1249" spans="1:9" x14ac:dyDescent="0.3">
      <c r="A1249" s="7" t="s">
        <v>3383</v>
      </c>
      <c r="B1249" s="8">
        <v>46072</v>
      </c>
      <c r="C1249" s="7" t="s">
        <v>1361</v>
      </c>
      <c r="D1249" s="7" t="s">
        <v>2111</v>
      </c>
      <c r="E1249" s="7" t="s">
        <v>12</v>
      </c>
      <c r="F1249" s="7" t="s">
        <v>25</v>
      </c>
      <c r="G1249" s="7" t="s">
        <v>2313</v>
      </c>
      <c r="H1249" s="7" t="s">
        <v>2317</v>
      </c>
      <c r="I1249" s="9">
        <v>149</v>
      </c>
    </row>
    <row r="1250" spans="1:9" x14ac:dyDescent="0.3">
      <c r="A1250" s="7" t="s">
        <v>3384</v>
      </c>
      <c r="B1250" s="8">
        <v>45815</v>
      </c>
      <c r="C1250" s="7" t="s">
        <v>1424</v>
      </c>
      <c r="D1250" s="7" t="s">
        <v>2154</v>
      </c>
      <c r="E1250" s="7" t="s">
        <v>35</v>
      </c>
      <c r="F1250" s="7" t="s">
        <v>14</v>
      </c>
      <c r="G1250" s="7" t="s">
        <v>2311</v>
      </c>
      <c r="H1250" s="7" t="s">
        <v>2312</v>
      </c>
      <c r="I1250" s="9">
        <v>0</v>
      </c>
    </row>
    <row r="1251" spans="1:9" x14ac:dyDescent="0.3">
      <c r="A1251" s="7" t="s">
        <v>3385</v>
      </c>
      <c r="B1251" s="8">
        <v>45745</v>
      </c>
      <c r="C1251" s="7" t="s">
        <v>1437</v>
      </c>
      <c r="D1251" s="7" t="s">
        <v>2140</v>
      </c>
      <c r="E1251" s="7" t="s">
        <v>31</v>
      </c>
      <c r="F1251" s="7" t="s">
        <v>14</v>
      </c>
      <c r="G1251" s="7" t="s">
        <v>2311</v>
      </c>
      <c r="H1251" s="7" t="s">
        <v>2315</v>
      </c>
      <c r="I1251" s="9">
        <v>299</v>
      </c>
    </row>
    <row r="1252" spans="1:9" x14ac:dyDescent="0.3">
      <c r="A1252" s="7" t="s">
        <v>3386</v>
      </c>
      <c r="B1252" s="8">
        <v>45837</v>
      </c>
      <c r="C1252" s="7" t="s">
        <v>1066</v>
      </c>
      <c r="D1252" s="7" t="s">
        <v>2093</v>
      </c>
      <c r="E1252" s="7" t="s">
        <v>12</v>
      </c>
      <c r="F1252" s="7" t="s">
        <v>14</v>
      </c>
      <c r="G1252" s="7" t="s">
        <v>2314</v>
      </c>
      <c r="H1252" s="7" t="s">
        <v>2312</v>
      </c>
      <c r="I1252" s="9">
        <v>79</v>
      </c>
    </row>
    <row r="1253" spans="1:9" x14ac:dyDescent="0.3">
      <c r="A1253" s="7" t="s">
        <v>3387</v>
      </c>
      <c r="B1253" s="8">
        <v>46154</v>
      </c>
      <c r="C1253" s="7" t="s">
        <v>1126</v>
      </c>
      <c r="D1253" s="7" t="s">
        <v>2070</v>
      </c>
      <c r="E1253" s="7" t="s">
        <v>20</v>
      </c>
      <c r="F1253" s="7" t="s">
        <v>14</v>
      </c>
      <c r="G1253" s="7" t="s">
        <v>2311</v>
      </c>
      <c r="H1253" s="7" t="s">
        <v>2315</v>
      </c>
      <c r="I1253" s="9">
        <v>0</v>
      </c>
    </row>
    <row r="1254" spans="1:9" x14ac:dyDescent="0.3">
      <c r="A1254" s="7" t="s">
        <v>3388</v>
      </c>
      <c r="B1254" s="8">
        <v>46204</v>
      </c>
      <c r="C1254" s="7" t="s">
        <v>1275</v>
      </c>
      <c r="D1254" s="7" t="s">
        <v>2061</v>
      </c>
      <c r="E1254" s="7" t="s">
        <v>12</v>
      </c>
      <c r="F1254" s="7" t="s">
        <v>14</v>
      </c>
      <c r="G1254" s="7" t="s">
        <v>2311</v>
      </c>
      <c r="H1254" s="7" t="s">
        <v>2315</v>
      </c>
      <c r="I1254" s="9">
        <v>79</v>
      </c>
    </row>
    <row r="1255" spans="1:9" x14ac:dyDescent="0.3">
      <c r="A1255" s="7" t="s">
        <v>3389</v>
      </c>
      <c r="B1255" s="8">
        <v>46257</v>
      </c>
      <c r="C1255" s="7" t="s">
        <v>1204</v>
      </c>
      <c r="D1255" s="7" t="s">
        <v>2150</v>
      </c>
      <c r="E1255" s="7" t="s">
        <v>16</v>
      </c>
      <c r="F1255" s="7" t="s">
        <v>14</v>
      </c>
      <c r="G1255" s="7" t="s">
        <v>2313</v>
      </c>
      <c r="H1255" s="7" t="s">
        <v>2317</v>
      </c>
      <c r="I1255" s="9">
        <v>299</v>
      </c>
    </row>
    <row r="1256" spans="1:9" x14ac:dyDescent="0.3">
      <c r="A1256" s="7" t="s">
        <v>3390</v>
      </c>
      <c r="B1256" s="8">
        <v>46163</v>
      </c>
      <c r="C1256" s="7" t="s">
        <v>1078</v>
      </c>
      <c r="D1256" s="7" t="s">
        <v>2166</v>
      </c>
      <c r="E1256" s="7" t="s">
        <v>20</v>
      </c>
      <c r="F1256" s="7" t="s">
        <v>14</v>
      </c>
      <c r="G1256" s="7" t="s">
        <v>2314</v>
      </c>
      <c r="H1256" s="7" t="s">
        <v>2312</v>
      </c>
      <c r="I1256" s="9">
        <v>79</v>
      </c>
    </row>
    <row r="1257" spans="1:9" x14ac:dyDescent="0.3">
      <c r="A1257" s="7" t="s">
        <v>3391</v>
      </c>
      <c r="B1257" s="8">
        <v>46232</v>
      </c>
      <c r="C1257" s="7" t="s">
        <v>1618</v>
      </c>
      <c r="D1257" s="7" t="s">
        <v>2154</v>
      </c>
      <c r="E1257" s="7" t="s">
        <v>16</v>
      </c>
      <c r="F1257" s="7" t="s">
        <v>14</v>
      </c>
      <c r="G1257" s="7" t="s">
        <v>2316</v>
      </c>
      <c r="H1257" s="7" t="s">
        <v>2312</v>
      </c>
      <c r="I1257" s="9">
        <v>79</v>
      </c>
    </row>
    <row r="1258" spans="1:9" x14ac:dyDescent="0.3">
      <c r="A1258" s="7" t="s">
        <v>3392</v>
      </c>
      <c r="B1258" s="8">
        <v>45804</v>
      </c>
      <c r="C1258" s="7" t="s">
        <v>885</v>
      </c>
      <c r="D1258" s="7" t="s">
        <v>2070</v>
      </c>
      <c r="E1258" s="7" t="s">
        <v>35</v>
      </c>
      <c r="F1258" s="7" t="s">
        <v>14</v>
      </c>
      <c r="G1258" s="7" t="s">
        <v>2316</v>
      </c>
      <c r="H1258" s="7" t="s">
        <v>2312</v>
      </c>
      <c r="I1258" s="9">
        <v>0</v>
      </c>
    </row>
    <row r="1259" spans="1:9" x14ac:dyDescent="0.3">
      <c r="A1259" s="7" t="s">
        <v>3393</v>
      </c>
      <c r="B1259" s="8">
        <v>46056</v>
      </c>
      <c r="C1259" s="7" t="s">
        <v>1001</v>
      </c>
      <c r="D1259" s="7" t="s">
        <v>2111</v>
      </c>
      <c r="E1259" s="7" t="s">
        <v>35</v>
      </c>
      <c r="F1259" s="7" t="s">
        <v>14</v>
      </c>
      <c r="G1259" s="7" t="s">
        <v>2314</v>
      </c>
      <c r="H1259" s="7" t="s">
        <v>2315</v>
      </c>
      <c r="I1259" s="9">
        <v>0</v>
      </c>
    </row>
    <row r="1260" spans="1:9" x14ac:dyDescent="0.3">
      <c r="A1260" s="7" t="s">
        <v>3394</v>
      </c>
      <c r="B1260" s="8">
        <v>45751</v>
      </c>
      <c r="C1260" s="7" t="s">
        <v>882</v>
      </c>
      <c r="D1260" s="7" t="s">
        <v>2166</v>
      </c>
      <c r="E1260" s="7" t="s">
        <v>31</v>
      </c>
      <c r="F1260" s="7" t="s">
        <v>25</v>
      </c>
      <c r="G1260" s="7" t="s">
        <v>2313</v>
      </c>
      <c r="H1260" s="7" t="s">
        <v>2317</v>
      </c>
      <c r="I1260" s="9">
        <v>149</v>
      </c>
    </row>
    <row r="1261" spans="1:9" x14ac:dyDescent="0.3">
      <c r="A1261" s="7" t="s">
        <v>3395</v>
      </c>
      <c r="B1261" s="8">
        <v>45748</v>
      </c>
      <c r="C1261" s="7" t="s">
        <v>1265</v>
      </c>
      <c r="D1261" s="7" t="s">
        <v>2114</v>
      </c>
      <c r="E1261" s="7" t="s">
        <v>20</v>
      </c>
      <c r="F1261" s="7" t="s">
        <v>14</v>
      </c>
      <c r="G1261" s="7" t="s">
        <v>2311</v>
      </c>
      <c r="H1261" s="7" t="s">
        <v>2312</v>
      </c>
      <c r="I1261" s="9">
        <v>0</v>
      </c>
    </row>
    <row r="1262" spans="1:9" x14ac:dyDescent="0.3">
      <c r="A1262" s="7" t="s">
        <v>3396</v>
      </c>
      <c r="B1262" s="8">
        <v>46105</v>
      </c>
      <c r="C1262" s="7" t="s">
        <v>1059</v>
      </c>
      <c r="D1262" s="7" t="s">
        <v>2073</v>
      </c>
      <c r="E1262" s="7" t="s">
        <v>31</v>
      </c>
      <c r="F1262" s="7" t="s">
        <v>14</v>
      </c>
      <c r="G1262" s="7" t="s">
        <v>2314</v>
      </c>
      <c r="H1262" s="7" t="s">
        <v>2317</v>
      </c>
      <c r="I1262" s="9">
        <v>79</v>
      </c>
    </row>
    <row r="1263" spans="1:9" x14ac:dyDescent="0.3">
      <c r="A1263" s="7" t="s">
        <v>3397</v>
      </c>
      <c r="B1263" s="8">
        <v>45823</v>
      </c>
      <c r="C1263" s="7" t="s">
        <v>1194</v>
      </c>
      <c r="D1263" s="7" t="s">
        <v>2114</v>
      </c>
      <c r="E1263" s="7" t="s">
        <v>31</v>
      </c>
      <c r="F1263" s="7" t="s">
        <v>25</v>
      </c>
      <c r="G1263" s="7" t="s">
        <v>2313</v>
      </c>
      <c r="H1263" s="7" t="s">
        <v>2312</v>
      </c>
      <c r="I1263" s="9">
        <v>79</v>
      </c>
    </row>
    <row r="1264" spans="1:9" x14ac:dyDescent="0.3">
      <c r="A1264" s="7" t="s">
        <v>3398</v>
      </c>
      <c r="B1264" s="8">
        <v>45968</v>
      </c>
      <c r="C1264" s="7" t="s">
        <v>910</v>
      </c>
      <c r="D1264" s="7" t="s">
        <v>2166</v>
      </c>
      <c r="E1264" s="7" t="s">
        <v>16</v>
      </c>
      <c r="F1264" s="7" t="s">
        <v>14</v>
      </c>
      <c r="G1264" s="7" t="s">
        <v>2313</v>
      </c>
      <c r="H1264" s="7" t="s">
        <v>2315</v>
      </c>
      <c r="I1264" s="9">
        <v>79</v>
      </c>
    </row>
    <row r="1265" spans="1:9" x14ac:dyDescent="0.3">
      <c r="A1265" s="7" t="s">
        <v>3399</v>
      </c>
      <c r="B1265" s="8">
        <v>45905</v>
      </c>
      <c r="C1265" s="7" t="s">
        <v>1121</v>
      </c>
      <c r="D1265" s="7" t="s">
        <v>2067</v>
      </c>
      <c r="E1265" s="7" t="s">
        <v>12</v>
      </c>
      <c r="F1265" s="7" t="s">
        <v>14</v>
      </c>
      <c r="G1265" s="7" t="s">
        <v>2316</v>
      </c>
      <c r="H1265" s="7" t="s">
        <v>2315</v>
      </c>
      <c r="I1265" s="9">
        <v>149</v>
      </c>
    </row>
    <row r="1266" spans="1:9" x14ac:dyDescent="0.3">
      <c r="A1266" s="7" t="s">
        <v>3400</v>
      </c>
      <c r="B1266" s="8">
        <v>45811</v>
      </c>
      <c r="C1266" s="7" t="s">
        <v>1623</v>
      </c>
      <c r="D1266" s="7" t="s">
        <v>2085</v>
      </c>
      <c r="E1266" s="7" t="s">
        <v>16</v>
      </c>
      <c r="F1266" s="7" t="s">
        <v>14</v>
      </c>
      <c r="G1266" s="7" t="s">
        <v>2311</v>
      </c>
      <c r="H1266" s="7" t="s">
        <v>2317</v>
      </c>
      <c r="I1266" s="9">
        <v>149</v>
      </c>
    </row>
    <row r="1267" spans="1:9" x14ac:dyDescent="0.3">
      <c r="A1267" s="7" t="s">
        <v>3401</v>
      </c>
      <c r="B1267" s="8">
        <v>45695</v>
      </c>
      <c r="C1267" s="7" t="s">
        <v>1596</v>
      </c>
      <c r="D1267" s="7" t="s">
        <v>2085</v>
      </c>
      <c r="E1267" s="7" t="s">
        <v>20</v>
      </c>
      <c r="F1267" s="7" t="s">
        <v>14</v>
      </c>
      <c r="G1267" s="7" t="s">
        <v>2313</v>
      </c>
      <c r="H1267" s="7" t="s">
        <v>2315</v>
      </c>
      <c r="I1267" s="9">
        <v>79</v>
      </c>
    </row>
    <row r="1268" spans="1:9" x14ac:dyDescent="0.3">
      <c r="A1268" s="7" t="s">
        <v>3402</v>
      </c>
      <c r="B1268" s="8">
        <v>45739</v>
      </c>
      <c r="C1268" s="7" t="s">
        <v>933</v>
      </c>
      <c r="D1268" s="7" t="s">
        <v>2172</v>
      </c>
      <c r="E1268" s="7" t="s">
        <v>35</v>
      </c>
      <c r="F1268" s="7" t="s">
        <v>14</v>
      </c>
      <c r="G1268" s="7" t="s">
        <v>2311</v>
      </c>
      <c r="H1268" s="7" t="s">
        <v>2312</v>
      </c>
      <c r="I1268" s="9">
        <v>149</v>
      </c>
    </row>
    <row r="1269" spans="1:9" x14ac:dyDescent="0.3">
      <c r="A1269" s="7" t="s">
        <v>3403</v>
      </c>
      <c r="B1269" s="8">
        <v>45735</v>
      </c>
      <c r="C1269" s="7" t="s">
        <v>1026</v>
      </c>
      <c r="D1269" s="7" t="s">
        <v>2111</v>
      </c>
      <c r="E1269" s="7" t="s">
        <v>12</v>
      </c>
      <c r="F1269" s="7" t="s">
        <v>46</v>
      </c>
      <c r="G1269" s="7" t="s">
        <v>2313</v>
      </c>
      <c r="H1269" s="7" t="s">
        <v>2317</v>
      </c>
      <c r="I1269" s="9">
        <v>0</v>
      </c>
    </row>
    <row r="1270" spans="1:9" x14ac:dyDescent="0.3">
      <c r="A1270" s="7" t="s">
        <v>3404</v>
      </c>
      <c r="B1270" s="8">
        <v>46067</v>
      </c>
      <c r="C1270" s="7" t="s">
        <v>1083</v>
      </c>
      <c r="D1270" s="7" t="s">
        <v>2177</v>
      </c>
      <c r="E1270" s="7" t="s">
        <v>12</v>
      </c>
      <c r="F1270" s="7" t="s">
        <v>14</v>
      </c>
      <c r="G1270" s="7" t="s">
        <v>2316</v>
      </c>
      <c r="H1270" s="7" t="s">
        <v>2315</v>
      </c>
      <c r="I1270" s="9">
        <v>299</v>
      </c>
    </row>
    <row r="1271" spans="1:9" x14ac:dyDescent="0.3">
      <c r="A1271" s="7" t="s">
        <v>3405</v>
      </c>
      <c r="B1271" s="8">
        <v>46167</v>
      </c>
      <c r="C1271" s="7" t="s">
        <v>992</v>
      </c>
      <c r="D1271" s="7" t="s">
        <v>2070</v>
      </c>
      <c r="E1271" s="7" t="s">
        <v>16</v>
      </c>
      <c r="F1271" s="7" t="s">
        <v>14</v>
      </c>
      <c r="G1271" s="7" t="s">
        <v>2313</v>
      </c>
      <c r="H1271" s="7" t="s">
        <v>2317</v>
      </c>
      <c r="I1271" s="9">
        <v>79</v>
      </c>
    </row>
    <row r="1272" spans="1:9" x14ac:dyDescent="0.3">
      <c r="A1272" s="7" t="s">
        <v>3406</v>
      </c>
      <c r="B1272" s="8">
        <v>46077</v>
      </c>
      <c r="C1272" s="7" t="s">
        <v>1361</v>
      </c>
      <c r="D1272" s="7" t="s">
        <v>2177</v>
      </c>
      <c r="E1272" s="7" t="s">
        <v>12</v>
      </c>
      <c r="F1272" s="7" t="s">
        <v>14</v>
      </c>
      <c r="G1272" s="7" t="s">
        <v>2311</v>
      </c>
      <c r="H1272" s="7" t="s">
        <v>2317</v>
      </c>
      <c r="I1272" s="9">
        <v>79</v>
      </c>
    </row>
    <row r="1273" spans="1:9" x14ac:dyDescent="0.3">
      <c r="A1273" s="7" t="s">
        <v>3407</v>
      </c>
      <c r="B1273" s="8">
        <v>45982</v>
      </c>
      <c r="C1273" s="7" t="s">
        <v>1086</v>
      </c>
      <c r="D1273" s="7" t="s">
        <v>2177</v>
      </c>
      <c r="E1273" s="7" t="s">
        <v>20</v>
      </c>
      <c r="F1273" s="7" t="s">
        <v>14</v>
      </c>
      <c r="G1273" s="7" t="s">
        <v>2316</v>
      </c>
      <c r="H1273" s="7" t="s">
        <v>2315</v>
      </c>
      <c r="I1273" s="9">
        <v>299</v>
      </c>
    </row>
    <row r="1274" spans="1:9" x14ac:dyDescent="0.3">
      <c r="A1274" s="7" t="s">
        <v>3408</v>
      </c>
      <c r="B1274" s="8">
        <v>46014</v>
      </c>
      <c r="C1274" s="7" t="s">
        <v>1496</v>
      </c>
      <c r="D1274" s="7" t="s">
        <v>2166</v>
      </c>
      <c r="E1274" s="7" t="s">
        <v>20</v>
      </c>
      <c r="F1274" s="7" t="s">
        <v>14</v>
      </c>
      <c r="G1274" s="7" t="s">
        <v>2314</v>
      </c>
      <c r="H1274" s="7" t="s">
        <v>2317</v>
      </c>
      <c r="I1274" s="9">
        <v>299</v>
      </c>
    </row>
    <row r="1275" spans="1:9" x14ac:dyDescent="0.3">
      <c r="A1275" s="7" t="s">
        <v>3409</v>
      </c>
      <c r="B1275" s="8">
        <v>46149</v>
      </c>
      <c r="C1275" s="7" t="s">
        <v>1060</v>
      </c>
      <c r="D1275" s="7" t="s">
        <v>2093</v>
      </c>
      <c r="E1275" s="7" t="s">
        <v>31</v>
      </c>
      <c r="F1275" s="7" t="s">
        <v>14</v>
      </c>
      <c r="G1275" s="7" t="s">
        <v>2316</v>
      </c>
      <c r="H1275" s="7" t="s">
        <v>2312</v>
      </c>
      <c r="I1275" s="9">
        <v>79</v>
      </c>
    </row>
    <row r="1276" spans="1:9" x14ac:dyDescent="0.3">
      <c r="A1276" s="7" t="s">
        <v>3410</v>
      </c>
      <c r="B1276" s="8">
        <v>45802</v>
      </c>
      <c r="C1276" s="7" t="s">
        <v>1220</v>
      </c>
      <c r="D1276" s="7" t="s">
        <v>2086</v>
      </c>
      <c r="E1276" s="7" t="s">
        <v>31</v>
      </c>
      <c r="F1276" s="7" t="s">
        <v>40</v>
      </c>
      <c r="G1276" s="7" t="s">
        <v>2313</v>
      </c>
      <c r="H1276" s="7" t="s">
        <v>2315</v>
      </c>
      <c r="I1276" s="9">
        <v>149</v>
      </c>
    </row>
    <row r="1277" spans="1:9" x14ac:dyDescent="0.3">
      <c r="A1277" s="7" t="s">
        <v>3411</v>
      </c>
      <c r="B1277" s="8">
        <v>45937</v>
      </c>
      <c r="C1277" s="7" t="s">
        <v>755</v>
      </c>
      <c r="D1277" s="7" t="s">
        <v>2067</v>
      </c>
      <c r="E1277" s="7" t="s">
        <v>20</v>
      </c>
      <c r="F1277" s="7" t="s">
        <v>46</v>
      </c>
      <c r="G1277" s="7" t="s">
        <v>2314</v>
      </c>
      <c r="H1277" s="7" t="s">
        <v>2317</v>
      </c>
      <c r="I1277" s="9">
        <v>299</v>
      </c>
    </row>
    <row r="1278" spans="1:9" x14ac:dyDescent="0.3">
      <c r="A1278" s="7" t="s">
        <v>3412</v>
      </c>
      <c r="B1278" s="8">
        <v>46035</v>
      </c>
      <c r="C1278" s="7" t="s">
        <v>1003</v>
      </c>
      <c r="D1278" s="7" t="s">
        <v>2070</v>
      </c>
      <c r="E1278" s="7" t="s">
        <v>12</v>
      </c>
      <c r="F1278" s="7" t="s">
        <v>14</v>
      </c>
      <c r="G1278" s="7" t="s">
        <v>2314</v>
      </c>
      <c r="H1278" s="7" t="s">
        <v>2312</v>
      </c>
      <c r="I1278" s="9">
        <v>0</v>
      </c>
    </row>
    <row r="1279" spans="1:9" x14ac:dyDescent="0.3">
      <c r="A1279" s="7" t="s">
        <v>3413</v>
      </c>
      <c r="B1279" s="8">
        <v>46237</v>
      </c>
      <c r="C1279" s="7" t="s">
        <v>910</v>
      </c>
      <c r="D1279" s="7" t="s">
        <v>2177</v>
      </c>
      <c r="E1279" s="7" t="s">
        <v>16</v>
      </c>
      <c r="F1279" s="7" t="s">
        <v>14</v>
      </c>
      <c r="G1279" s="7" t="s">
        <v>2314</v>
      </c>
      <c r="H1279" s="7" t="s">
        <v>2315</v>
      </c>
      <c r="I1279" s="9">
        <v>149</v>
      </c>
    </row>
    <row r="1280" spans="1:9" x14ac:dyDescent="0.3">
      <c r="A1280" s="7" t="s">
        <v>3414</v>
      </c>
      <c r="B1280" s="8">
        <v>45694</v>
      </c>
      <c r="C1280" s="7" t="s">
        <v>1005</v>
      </c>
      <c r="D1280" s="7" t="s">
        <v>2073</v>
      </c>
      <c r="E1280" s="7" t="s">
        <v>31</v>
      </c>
      <c r="F1280" s="7" t="s">
        <v>14</v>
      </c>
      <c r="G1280" s="7" t="s">
        <v>2313</v>
      </c>
      <c r="H1280" s="7" t="s">
        <v>2317</v>
      </c>
      <c r="I1280" s="9">
        <v>79</v>
      </c>
    </row>
    <row r="1281" spans="1:9" x14ac:dyDescent="0.3">
      <c r="A1281" s="7" t="s">
        <v>3415</v>
      </c>
      <c r="B1281" s="8">
        <v>46281</v>
      </c>
      <c r="C1281" s="7" t="s">
        <v>963</v>
      </c>
      <c r="D1281" s="7" t="s">
        <v>2067</v>
      </c>
      <c r="E1281" s="7" t="s">
        <v>16</v>
      </c>
      <c r="F1281" s="7" t="s">
        <v>14</v>
      </c>
      <c r="G1281" s="7" t="s">
        <v>2314</v>
      </c>
      <c r="H1281" s="7" t="s">
        <v>2317</v>
      </c>
      <c r="I1281" s="9">
        <v>79</v>
      </c>
    </row>
    <row r="1282" spans="1:9" x14ac:dyDescent="0.3">
      <c r="A1282" s="7" t="s">
        <v>3416</v>
      </c>
      <c r="B1282" s="8">
        <v>45716</v>
      </c>
      <c r="C1282" s="7" t="s">
        <v>898</v>
      </c>
      <c r="D1282" s="7" t="s">
        <v>2104</v>
      </c>
      <c r="E1282" s="7" t="s">
        <v>31</v>
      </c>
      <c r="F1282" s="7" t="s">
        <v>25</v>
      </c>
      <c r="G1282" s="7" t="s">
        <v>2313</v>
      </c>
      <c r="H1282" s="7" t="s">
        <v>2315</v>
      </c>
      <c r="I1282" s="9">
        <v>79</v>
      </c>
    </row>
    <row r="1283" spans="1:9" x14ac:dyDescent="0.3">
      <c r="A1283" s="7" t="s">
        <v>3417</v>
      </c>
      <c r="B1283" s="8">
        <v>45924</v>
      </c>
      <c r="C1283" s="7" t="s">
        <v>1461</v>
      </c>
      <c r="D1283" s="7" t="s">
        <v>2154</v>
      </c>
      <c r="E1283" s="7" t="s">
        <v>31</v>
      </c>
      <c r="F1283" s="7" t="s">
        <v>40</v>
      </c>
      <c r="G1283" s="7" t="s">
        <v>2313</v>
      </c>
      <c r="H1283" s="7" t="s">
        <v>2317</v>
      </c>
      <c r="I1283" s="9">
        <v>299</v>
      </c>
    </row>
    <row r="1284" spans="1:9" x14ac:dyDescent="0.3">
      <c r="A1284" s="7" t="s">
        <v>3418</v>
      </c>
      <c r="B1284" s="8">
        <v>45686</v>
      </c>
      <c r="C1284" s="7" t="s">
        <v>1145</v>
      </c>
      <c r="D1284" s="7" t="s">
        <v>2165</v>
      </c>
      <c r="E1284" s="7" t="s">
        <v>16</v>
      </c>
      <c r="F1284" s="7" t="s">
        <v>14</v>
      </c>
      <c r="G1284" s="7" t="s">
        <v>2314</v>
      </c>
      <c r="H1284" s="7" t="s">
        <v>2312</v>
      </c>
      <c r="I1284" s="9">
        <v>0</v>
      </c>
    </row>
    <row r="1285" spans="1:9" x14ac:dyDescent="0.3">
      <c r="A1285" s="7" t="s">
        <v>3419</v>
      </c>
      <c r="B1285" s="8">
        <v>45766</v>
      </c>
      <c r="C1285" s="7" t="s">
        <v>871</v>
      </c>
      <c r="D1285" s="7" t="s">
        <v>2101</v>
      </c>
      <c r="E1285" s="7" t="s">
        <v>31</v>
      </c>
      <c r="F1285" s="7" t="s">
        <v>14</v>
      </c>
      <c r="G1285" s="7" t="s">
        <v>2313</v>
      </c>
      <c r="H1285" s="7" t="s">
        <v>2312</v>
      </c>
      <c r="I1285" s="9">
        <v>79</v>
      </c>
    </row>
    <row r="1286" spans="1:9" x14ac:dyDescent="0.3">
      <c r="A1286" s="7" t="s">
        <v>3420</v>
      </c>
      <c r="B1286" s="8">
        <v>45846</v>
      </c>
      <c r="C1286" s="7" t="s">
        <v>1172</v>
      </c>
      <c r="D1286" s="7" t="s">
        <v>2070</v>
      </c>
      <c r="E1286" s="7" t="s">
        <v>12</v>
      </c>
      <c r="F1286" s="7" t="s">
        <v>46</v>
      </c>
      <c r="G1286" s="7" t="s">
        <v>2316</v>
      </c>
      <c r="H1286" s="7" t="s">
        <v>2317</v>
      </c>
      <c r="I1286" s="9">
        <v>0</v>
      </c>
    </row>
    <row r="1287" spans="1:9" x14ac:dyDescent="0.3">
      <c r="A1287" s="7" t="s">
        <v>3421</v>
      </c>
      <c r="B1287" s="8">
        <v>46121</v>
      </c>
      <c r="C1287" s="7" t="s">
        <v>1202</v>
      </c>
      <c r="D1287" s="7" t="s">
        <v>2114</v>
      </c>
      <c r="E1287" s="7" t="s">
        <v>12</v>
      </c>
      <c r="F1287" s="7" t="s">
        <v>14</v>
      </c>
      <c r="G1287" s="7" t="s">
        <v>2316</v>
      </c>
      <c r="H1287" s="7" t="s">
        <v>2315</v>
      </c>
      <c r="I1287" s="9">
        <v>149</v>
      </c>
    </row>
    <row r="1288" spans="1:9" x14ac:dyDescent="0.3">
      <c r="A1288" s="7" t="s">
        <v>3422</v>
      </c>
      <c r="B1288" s="8">
        <v>45963</v>
      </c>
      <c r="C1288" s="7" t="s">
        <v>1322</v>
      </c>
      <c r="D1288" s="7" t="s">
        <v>2177</v>
      </c>
      <c r="E1288" s="7" t="s">
        <v>35</v>
      </c>
      <c r="F1288" s="7" t="s">
        <v>25</v>
      </c>
      <c r="G1288" s="7" t="s">
        <v>2314</v>
      </c>
      <c r="H1288" s="7" t="s">
        <v>2315</v>
      </c>
      <c r="I1288" s="9">
        <v>299</v>
      </c>
    </row>
    <row r="1289" spans="1:9" x14ac:dyDescent="0.3">
      <c r="A1289" s="7" t="s">
        <v>3423</v>
      </c>
      <c r="B1289" s="8">
        <v>45798</v>
      </c>
      <c r="C1289" s="7" t="s">
        <v>1561</v>
      </c>
      <c r="D1289" s="7" t="s">
        <v>2070</v>
      </c>
      <c r="E1289" s="7" t="s">
        <v>31</v>
      </c>
      <c r="F1289" s="7" t="s">
        <v>14</v>
      </c>
      <c r="G1289" s="7" t="s">
        <v>2316</v>
      </c>
      <c r="H1289" s="7" t="s">
        <v>2315</v>
      </c>
      <c r="I1289" s="9">
        <v>79</v>
      </c>
    </row>
    <row r="1290" spans="1:9" x14ac:dyDescent="0.3">
      <c r="A1290" s="7" t="s">
        <v>3424</v>
      </c>
      <c r="B1290" s="8">
        <v>46128</v>
      </c>
      <c r="C1290" s="7" t="s">
        <v>1288</v>
      </c>
      <c r="D1290" s="7" t="s">
        <v>2095</v>
      </c>
      <c r="E1290" s="7" t="s">
        <v>12</v>
      </c>
      <c r="F1290" s="7" t="s">
        <v>14</v>
      </c>
      <c r="G1290" s="7" t="s">
        <v>2311</v>
      </c>
      <c r="H1290" s="7" t="s">
        <v>2315</v>
      </c>
      <c r="I1290" s="9">
        <v>149</v>
      </c>
    </row>
    <row r="1291" spans="1:9" x14ac:dyDescent="0.3">
      <c r="A1291" s="7" t="s">
        <v>3425</v>
      </c>
      <c r="B1291" s="8">
        <v>45812</v>
      </c>
      <c r="C1291" s="7" t="s">
        <v>1201</v>
      </c>
      <c r="D1291" s="7" t="s">
        <v>2073</v>
      </c>
      <c r="E1291" s="7" t="s">
        <v>12</v>
      </c>
      <c r="F1291" s="7" t="s">
        <v>14</v>
      </c>
      <c r="G1291" s="7" t="s">
        <v>2313</v>
      </c>
      <c r="H1291" s="7" t="s">
        <v>2312</v>
      </c>
      <c r="I1291" s="9">
        <v>79</v>
      </c>
    </row>
    <row r="1292" spans="1:9" x14ac:dyDescent="0.3">
      <c r="A1292" s="7" t="s">
        <v>3426</v>
      </c>
      <c r="B1292" s="8">
        <v>45944</v>
      </c>
      <c r="C1292" s="7" t="s">
        <v>896</v>
      </c>
      <c r="D1292" s="7" t="s">
        <v>2073</v>
      </c>
      <c r="E1292" s="7" t="s">
        <v>35</v>
      </c>
      <c r="F1292" s="7" t="s">
        <v>46</v>
      </c>
      <c r="G1292" s="7" t="s">
        <v>2311</v>
      </c>
      <c r="H1292" s="7" t="s">
        <v>2317</v>
      </c>
      <c r="I1292" s="9">
        <v>0</v>
      </c>
    </row>
    <row r="1293" spans="1:9" x14ac:dyDescent="0.3">
      <c r="A1293" s="7" t="s">
        <v>3427</v>
      </c>
      <c r="B1293" s="8">
        <v>45758</v>
      </c>
      <c r="C1293" s="7" t="s">
        <v>1200</v>
      </c>
      <c r="D1293" s="7" t="s">
        <v>2067</v>
      </c>
      <c r="E1293" s="7" t="s">
        <v>16</v>
      </c>
      <c r="F1293" s="7" t="s">
        <v>14</v>
      </c>
      <c r="G1293" s="7" t="s">
        <v>2314</v>
      </c>
      <c r="H1293" s="7" t="s">
        <v>2317</v>
      </c>
      <c r="I1293" s="9">
        <v>149</v>
      </c>
    </row>
    <row r="1294" spans="1:9" x14ac:dyDescent="0.3">
      <c r="A1294" s="7" t="s">
        <v>3428</v>
      </c>
      <c r="B1294" s="8">
        <v>46098</v>
      </c>
      <c r="C1294" s="7" t="s">
        <v>1188</v>
      </c>
      <c r="D1294" s="7" t="s">
        <v>2067</v>
      </c>
      <c r="E1294" s="7" t="s">
        <v>31</v>
      </c>
      <c r="F1294" s="7" t="s">
        <v>14</v>
      </c>
      <c r="G1294" s="7" t="s">
        <v>2311</v>
      </c>
      <c r="H1294" s="7" t="s">
        <v>2317</v>
      </c>
      <c r="I1294" s="9">
        <v>0</v>
      </c>
    </row>
    <row r="1295" spans="1:9" x14ac:dyDescent="0.3">
      <c r="A1295" s="7" t="s">
        <v>3429</v>
      </c>
      <c r="B1295" s="8">
        <v>45775</v>
      </c>
      <c r="C1295" s="7" t="s">
        <v>1424</v>
      </c>
      <c r="D1295" s="7" t="s">
        <v>2104</v>
      </c>
      <c r="E1295" s="7" t="s">
        <v>35</v>
      </c>
      <c r="F1295" s="7" t="s">
        <v>14</v>
      </c>
      <c r="G1295" s="7" t="s">
        <v>2313</v>
      </c>
      <c r="H1295" s="7" t="s">
        <v>2317</v>
      </c>
      <c r="I1295" s="9">
        <v>0</v>
      </c>
    </row>
    <row r="1296" spans="1:9" x14ac:dyDescent="0.3">
      <c r="A1296" s="7" t="s">
        <v>3430</v>
      </c>
      <c r="B1296" s="8">
        <v>46012</v>
      </c>
      <c r="C1296" s="7" t="s">
        <v>975</v>
      </c>
      <c r="D1296" s="7" t="s">
        <v>2085</v>
      </c>
      <c r="E1296" s="7" t="s">
        <v>35</v>
      </c>
      <c r="F1296" s="7" t="s">
        <v>14</v>
      </c>
      <c r="G1296" s="7" t="s">
        <v>2311</v>
      </c>
      <c r="H1296" s="7" t="s">
        <v>2317</v>
      </c>
      <c r="I1296" s="9">
        <v>149</v>
      </c>
    </row>
    <row r="1297" spans="1:9" x14ac:dyDescent="0.3">
      <c r="A1297" s="7" t="s">
        <v>3431</v>
      </c>
      <c r="B1297" s="8">
        <v>45757</v>
      </c>
      <c r="C1297" s="7" t="s">
        <v>1017</v>
      </c>
      <c r="D1297" s="7" t="s">
        <v>2140</v>
      </c>
      <c r="E1297" s="7" t="s">
        <v>16</v>
      </c>
      <c r="F1297" s="7" t="s">
        <v>14</v>
      </c>
      <c r="G1297" s="7" t="s">
        <v>2311</v>
      </c>
      <c r="H1297" s="7" t="s">
        <v>2317</v>
      </c>
      <c r="I1297" s="9">
        <v>0</v>
      </c>
    </row>
    <row r="1298" spans="1:9" x14ac:dyDescent="0.3">
      <c r="A1298" s="7" t="s">
        <v>3432</v>
      </c>
      <c r="B1298" s="8">
        <v>46246</v>
      </c>
      <c r="C1298" s="7" t="s">
        <v>1119</v>
      </c>
      <c r="D1298" s="7" t="s">
        <v>2070</v>
      </c>
      <c r="E1298" s="7" t="s">
        <v>20</v>
      </c>
      <c r="F1298" s="7" t="s">
        <v>14</v>
      </c>
      <c r="G1298" s="7" t="s">
        <v>2313</v>
      </c>
      <c r="H1298" s="7" t="s">
        <v>2312</v>
      </c>
      <c r="I1298" s="9">
        <v>79</v>
      </c>
    </row>
    <row r="1299" spans="1:9" x14ac:dyDescent="0.3">
      <c r="A1299" s="7" t="s">
        <v>3433</v>
      </c>
      <c r="B1299" s="8">
        <v>45983</v>
      </c>
      <c r="C1299" s="7" t="s">
        <v>1093</v>
      </c>
      <c r="D1299" s="7" t="s">
        <v>2111</v>
      </c>
      <c r="E1299" s="7" t="s">
        <v>12</v>
      </c>
      <c r="F1299" s="7" t="s">
        <v>14</v>
      </c>
      <c r="G1299" s="7" t="s">
        <v>2311</v>
      </c>
      <c r="H1299" s="7" t="s">
        <v>2312</v>
      </c>
      <c r="I1299" s="9">
        <v>79</v>
      </c>
    </row>
    <row r="1300" spans="1:9" x14ac:dyDescent="0.3">
      <c r="A1300" s="7" t="s">
        <v>3434</v>
      </c>
      <c r="B1300" s="8">
        <v>45919</v>
      </c>
      <c r="C1300" s="7" t="s">
        <v>1059</v>
      </c>
      <c r="D1300" s="7" t="s">
        <v>2104</v>
      </c>
      <c r="E1300" s="7" t="s">
        <v>31</v>
      </c>
      <c r="F1300" s="7" t="s">
        <v>14</v>
      </c>
      <c r="G1300" s="7" t="s">
        <v>2314</v>
      </c>
      <c r="H1300" s="7" t="s">
        <v>2317</v>
      </c>
      <c r="I1300" s="9">
        <v>299</v>
      </c>
    </row>
    <row r="1301" spans="1:9" x14ac:dyDescent="0.3">
      <c r="A1301" s="7" t="s">
        <v>3435</v>
      </c>
      <c r="B1301" s="8">
        <v>45966</v>
      </c>
      <c r="C1301" s="7" t="s">
        <v>1159</v>
      </c>
      <c r="D1301" s="7" t="s">
        <v>2093</v>
      </c>
      <c r="E1301" s="7" t="s">
        <v>20</v>
      </c>
      <c r="F1301" s="7" t="s">
        <v>14</v>
      </c>
      <c r="G1301" s="7" t="s">
        <v>2313</v>
      </c>
      <c r="H1301" s="7" t="s">
        <v>2315</v>
      </c>
      <c r="I1301" s="9">
        <v>79</v>
      </c>
    </row>
    <row r="1302" spans="1:9" x14ac:dyDescent="0.3">
      <c r="A1302" s="7" t="s">
        <v>3436</v>
      </c>
      <c r="B1302" s="8">
        <v>45808</v>
      </c>
      <c r="C1302" s="7" t="s">
        <v>1409</v>
      </c>
      <c r="D1302" s="7" t="s">
        <v>2078</v>
      </c>
      <c r="E1302" s="7" t="s">
        <v>35</v>
      </c>
      <c r="F1302" s="7" t="s">
        <v>14</v>
      </c>
      <c r="G1302" s="7" t="s">
        <v>2313</v>
      </c>
      <c r="H1302" s="7" t="s">
        <v>2312</v>
      </c>
      <c r="I1302" s="9">
        <v>0</v>
      </c>
    </row>
    <row r="1303" spans="1:9" x14ac:dyDescent="0.3">
      <c r="A1303" s="7" t="s">
        <v>3437</v>
      </c>
      <c r="B1303" s="8">
        <v>45754</v>
      </c>
      <c r="C1303" s="7" t="s">
        <v>1451</v>
      </c>
      <c r="D1303" s="7" t="s">
        <v>2104</v>
      </c>
      <c r="E1303" s="7" t="s">
        <v>20</v>
      </c>
      <c r="F1303" s="7" t="s">
        <v>14</v>
      </c>
      <c r="G1303" s="7" t="s">
        <v>2313</v>
      </c>
      <c r="H1303" s="7" t="s">
        <v>2317</v>
      </c>
      <c r="I1303" s="9">
        <v>149</v>
      </c>
    </row>
    <row r="1304" spans="1:9" x14ac:dyDescent="0.3">
      <c r="A1304" s="7" t="s">
        <v>3438</v>
      </c>
      <c r="B1304" s="8">
        <v>46010</v>
      </c>
      <c r="C1304" s="7" t="s">
        <v>867</v>
      </c>
      <c r="D1304" s="7" t="s">
        <v>2177</v>
      </c>
      <c r="E1304" s="7" t="s">
        <v>20</v>
      </c>
      <c r="F1304" s="7" t="s">
        <v>14</v>
      </c>
      <c r="G1304" s="7" t="s">
        <v>2311</v>
      </c>
      <c r="H1304" s="7" t="s">
        <v>2315</v>
      </c>
      <c r="I1304" s="9">
        <v>299</v>
      </c>
    </row>
    <row r="1305" spans="1:9" x14ac:dyDescent="0.3">
      <c r="A1305" s="7" t="s">
        <v>3439</v>
      </c>
      <c r="B1305" s="8">
        <v>46156</v>
      </c>
      <c r="C1305" s="7" t="s">
        <v>958</v>
      </c>
      <c r="D1305" s="7" t="s">
        <v>2067</v>
      </c>
      <c r="E1305" s="7" t="s">
        <v>35</v>
      </c>
      <c r="F1305" s="7" t="s">
        <v>25</v>
      </c>
      <c r="G1305" s="7" t="s">
        <v>2316</v>
      </c>
      <c r="H1305" s="7" t="s">
        <v>2312</v>
      </c>
      <c r="I1305" s="9">
        <v>0</v>
      </c>
    </row>
    <row r="1306" spans="1:9" x14ac:dyDescent="0.3">
      <c r="A1306" s="7" t="s">
        <v>3440</v>
      </c>
      <c r="B1306" s="8">
        <v>45883</v>
      </c>
      <c r="C1306" s="7" t="s">
        <v>1187</v>
      </c>
      <c r="D1306" s="7" t="s">
        <v>2067</v>
      </c>
      <c r="E1306" s="7" t="s">
        <v>35</v>
      </c>
      <c r="F1306" s="7" t="s">
        <v>14</v>
      </c>
      <c r="G1306" s="7" t="s">
        <v>2314</v>
      </c>
      <c r="H1306" s="7" t="s">
        <v>2317</v>
      </c>
      <c r="I1306" s="9">
        <v>79</v>
      </c>
    </row>
    <row r="1307" spans="1:9" x14ac:dyDescent="0.3">
      <c r="A1307" s="7" t="s">
        <v>3441</v>
      </c>
      <c r="B1307" s="8">
        <v>45929</v>
      </c>
      <c r="C1307" s="7" t="s">
        <v>1066</v>
      </c>
      <c r="D1307" s="7" t="s">
        <v>2078</v>
      </c>
      <c r="E1307" s="7" t="s">
        <v>12</v>
      </c>
      <c r="F1307" s="7" t="s">
        <v>14</v>
      </c>
      <c r="G1307" s="7" t="s">
        <v>2313</v>
      </c>
      <c r="H1307" s="7" t="s">
        <v>2317</v>
      </c>
      <c r="I1307" s="9">
        <v>299</v>
      </c>
    </row>
    <row r="1308" spans="1:9" x14ac:dyDescent="0.3">
      <c r="A1308" s="7" t="s">
        <v>3442</v>
      </c>
      <c r="B1308" s="8">
        <v>46105</v>
      </c>
      <c r="C1308" s="7" t="s">
        <v>1213</v>
      </c>
      <c r="D1308" s="7" t="s">
        <v>2067</v>
      </c>
      <c r="E1308" s="7" t="s">
        <v>20</v>
      </c>
      <c r="F1308" s="7" t="s">
        <v>14</v>
      </c>
      <c r="G1308" s="7" t="s">
        <v>2314</v>
      </c>
      <c r="H1308" s="7" t="s">
        <v>2315</v>
      </c>
      <c r="I1308" s="9">
        <v>149</v>
      </c>
    </row>
    <row r="1309" spans="1:9" x14ac:dyDescent="0.3">
      <c r="A1309" s="7" t="s">
        <v>3443</v>
      </c>
      <c r="B1309" s="8">
        <v>46215</v>
      </c>
      <c r="C1309" s="7" t="s">
        <v>1170</v>
      </c>
      <c r="D1309" s="7" t="s">
        <v>2061</v>
      </c>
      <c r="E1309" s="7" t="s">
        <v>20</v>
      </c>
      <c r="F1309" s="7" t="s">
        <v>25</v>
      </c>
      <c r="G1309" s="7" t="s">
        <v>2313</v>
      </c>
      <c r="H1309" s="7" t="s">
        <v>2312</v>
      </c>
      <c r="I1309" s="9">
        <v>79</v>
      </c>
    </row>
    <row r="1310" spans="1:9" x14ac:dyDescent="0.3">
      <c r="A1310" s="7" t="s">
        <v>3444</v>
      </c>
      <c r="B1310" s="8">
        <v>46041</v>
      </c>
      <c r="C1310" s="7" t="s">
        <v>1048</v>
      </c>
      <c r="D1310" s="7" t="s">
        <v>2140</v>
      </c>
      <c r="E1310" s="7" t="s">
        <v>12</v>
      </c>
      <c r="F1310" s="7" t="s">
        <v>14</v>
      </c>
      <c r="G1310" s="7" t="s">
        <v>2314</v>
      </c>
      <c r="H1310" s="7" t="s">
        <v>2312</v>
      </c>
      <c r="I1310" s="9">
        <v>299</v>
      </c>
    </row>
    <row r="1311" spans="1:9" x14ac:dyDescent="0.3">
      <c r="A1311" s="7" t="s">
        <v>3445</v>
      </c>
      <c r="B1311" s="8">
        <v>46135</v>
      </c>
      <c r="C1311" s="7" t="s">
        <v>1257</v>
      </c>
      <c r="D1311" s="7" t="s">
        <v>2073</v>
      </c>
      <c r="E1311" s="7" t="s">
        <v>12</v>
      </c>
      <c r="F1311" s="7" t="s">
        <v>14</v>
      </c>
      <c r="G1311" s="7" t="s">
        <v>2316</v>
      </c>
      <c r="H1311" s="7" t="s">
        <v>2317</v>
      </c>
      <c r="I1311" s="9">
        <v>149</v>
      </c>
    </row>
    <row r="1312" spans="1:9" x14ac:dyDescent="0.3">
      <c r="A1312" s="7" t="s">
        <v>3446</v>
      </c>
      <c r="B1312" s="8">
        <v>46028</v>
      </c>
      <c r="C1312" s="7" t="s">
        <v>1074</v>
      </c>
      <c r="D1312" s="7" t="s">
        <v>2078</v>
      </c>
      <c r="E1312" s="7" t="s">
        <v>16</v>
      </c>
      <c r="F1312" s="7" t="s">
        <v>14</v>
      </c>
      <c r="G1312" s="7" t="s">
        <v>2316</v>
      </c>
      <c r="H1312" s="7" t="s">
        <v>2317</v>
      </c>
      <c r="I1312" s="9">
        <v>149</v>
      </c>
    </row>
    <row r="1313" spans="1:9" x14ac:dyDescent="0.3">
      <c r="A1313" s="7" t="s">
        <v>3447</v>
      </c>
      <c r="B1313" s="8">
        <v>46111</v>
      </c>
      <c r="C1313" s="7" t="s">
        <v>1172</v>
      </c>
      <c r="D1313" s="7" t="s">
        <v>2111</v>
      </c>
      <c r="E1313" s="7" t="s">
        <v>12</v>
      </c>
      <c r="F1313" s="7" t="s">
        <v>14</v>
      </c>
      <c r="G1313" s="7" t="s">
        <v>2314</v>
      </c>
      <c r="H1313" s="7" t="s">
        <v>2317</v>
      </c>
      <c r="I1313" s="9">
        <v>299</v>
      </c>
    </row>
    <row r="1314" spans="1:9" x14ac:dyDescent="0.3">
      <c r="A1314" s="7" t="s">
        <v>3448</v>
      </c>
      <c r="B1314" s="8">
        <v>45816</v>
      </c>
      <c r="C1314" s="7" t="s">
        <v>936</v>
      </c>
      <c r="D1314" s="7" t="s">
        <v>2177</v>
      </c>
      <c r="E1314" s="7" t="s">
        <v>35</v>
      </c>
      <c r="F1314" s="7" t="s">
        <v>14</v>
      </c>
      <c r="G1314" s="7" t="s">
        <v>2314</v>
      </c>
      <c r="H1314" s="7" t="s">
        <v>2312</v>
      </c>
      <c r="I1314" s="9">
        <v>79</v>
      </c>
    </row>
    <row r="1315" spans="1:9" x14ac:dyDescent="0.3">
      <c r="A1315" s="7" t="s">
        <v>3449</v>
      </c>
      <c r="B1315" s="8">
        <v>46294</v>
      </c>
      <c r="C1315" s="7" t="s">
        <v>999</v>
      </c>
      <c r="D1315" s="7" t="s">
        <v>2101</v>
      </c>
      <c r="E1315" s="7" t="s">
        <v>12</v>
      </c>
      <c r="F1315" s="7" t="s">
        <v>14</v>
      </c>
      <c r="G1315" s="7" t="s">
        <v>2316</v>
      </c>
      <c r="H1315" s="7" t="s">
        <v>2317</v>
      </c>
      <c r="I1315" s="9">
        <v>149</v>
      </c>
    </row>
    <row r="1316" spans="1:9" x14ac:dyDescent="0.3">
      <c r="A1316" s="7" t="s">
        <v>3450</v>
      </c>
      <c r="B1316" s="8">
        <v>45711</v>
      </c>
      <c r="C1316" s="7" t="s">
        <v>1152</v>
      </c>
      <c r="D1316" s="7" t="s">
        <v>2154</v>
      </c>
      <c r="E1316" s="7" t="s">
        <v>35</v>
      </c>
      <c r="F1316" s="7" t="s">
        <v>14</v>
      </c>
      <c r="G1316" s="7" t="s">
        <v>2313</v>
      </c>
      <c r="H1316" s="7" t="s">
        <v>2312</v>
      </c>
      <c r="I1316" s="9">
        <v>79</v>
      </c>
    </row>
    <row r="1317" spans="1:9" x14ac:dyDescent="0.3">
      <c r="A1317" s="7" t="s">
        <v>3451</v>
      </c>
      <c r="B1317" s="8">
        <v>45960</v>
      </c>
      <c r="C1317" s="7" t="s">
        <v>942</v>
      </c>
      <c r="D1317" s="7" t="s">
        <v>2082</v>
      </c>
      <c r="E1317" s="7" t="s">
        <v>12</v>
      </c>
      <c r="F1317" s="7" t="s">
        <v>14</v>
      </c>
      <c r="G1317" s="7" t="s">
        <v>2311</v>
      </c>
      <c r="H1317" s="7" t="s">
        <v>2317</v>
      </c>
      <c r="I1317" s="9">
        <v>0</v>
      </c>
    </row>
    <row r="1318" spans="1:9" x14ac:dyDescent="0.3">
      <c r="A1318" s="7" t="s">
        <v>3452</v>
      </c>
      <c r="B1318" s="8">
        <v>45938</v>
      </c>
      <c r="C1318" s="7" t="s">
        <v>863</v>
      </c>
      <c r="D1318" s="7" t="s">
        <v>2078</v>
      </c>
      <c r="E1318" s="7" t="s">
        <v>12</v>
      </c>
      <c r="F1318" s="7" t="s">
        <v>14</v>
      </c>
      <c r="G1318" s="7" t="s">
        <v>2314</v>
      </c>
      <c r="H1318" s="7" t="s">
        <v>2317</v>
      </c>
      <c r="I1318" s="9">
        <v>79</v>
      </c>
    </row>
    <row r="1319" spans="1:9" x14ac:dyDescent="0.3">
      <c r="A1319" s="7" t="s">
        <v>3453</v>
      </c>
      <c r="B1319" s="8">
        <v>45780</v>
      </c>
      <c r="C1319" s="7" t="s">
        <v>837</v>
      </c>
      <c r="D1319" s="7" t="s">
        <v>2154</v>
      </c>
      <c r="E1319" s="7" t="s">
        <v>16</v>
      </c>
      <c r="F1319" s="7" t="s">
        <v>25</v>
      </c>
      <c r="G1319" s="7" t="s">
        <v>2311</v>
      </c>
      <c r="H1319" s="7" t="s">
        <v>2315</v>
      </c>
      <c r="I1319" s="9">
        <v>299</v>
      </c>
    </row>
    <row r="1320" spans="1:9" x14ac:dyDescent="0.3">
      <c r="A1320" s="7" t="s">
        <v>3454</v>
      </c>
      <c r="B1320" s="8">
        <v>45714</v>
      </c>
      <c r="C1320" s="7" t="s">
        <v>910</v>
      </c>
      <c r="D1320" s="7" t="s">
        <v>2101</v>
      </c>
      <c r="E1320" s="7" t="s">
        <v>16</v>
      </c>
      <c r="F1320" s="7" t="s">
        <v>25</v>
      </c>
      <c r="G1320" s="7" t="s">
        <v>2313</v>
      </c>
      <c r="H1320" s="7" t="s">
        <v>2315</v>
      </c>
      <c r="I1320" s="9">
        <v>299</v>
      </c>
    </row>
    <row r="1321" spans="1:9" x14ac:dyDescent="0.3">
      <c r="A1321" s="7" t="s">
        <v>3455</v>
      </c>
      <c r="B1321" s="8">
        <v>46081</v>
      </c>
      <c r="C1321" s="7" t="s">
        <v>977</v>
      </c>
      <c r="D1321" s="7" t="s">
        <v>2114</v>
      </c>
      <c r="E1321" s="7" t="s">
        <v>20</v>
      </c>
      <c r="F1321" s="7" t="s">
        <v>14</v>
      </c>
      <c r="G1321" s="7" t="s">
        <v>2316</v>
      </c>
      <c r="H1321" s="7" t="s">
        <v>2315</v>
      </c>
      <c r="I1321" s="9">
        <v>79</v>
      </c>
    </row>
    <row r="1322" spans="1:9" x14ac:dyDescent="0.3">
      <c r="A1322" s="7" t="s">
        <v>3456</v>
      </c>
      <c r="B1322" s="8">
        <v>46233</v>
      </c>
      <c r="C1322" s="7" t="s">
        <v>896</v>
      </c>
      <c r="D1322" s="7" t="s">
        <v>2177</v>
      </c>
      <c r="E1322" s="7" t="s">
        <v>35</v>
      </c>
      <c r="F1322" s="7" t="s">
        <v>14</v>
      </c>
      <c r="G1322" s="7" t="s">
        <v>2311</v>
      </c>
      <c r="H1322" s="7" t="s">
        <v>2312</v>
      </c>
      <c r="I1322" s="9">
        <v>79</v>
      </c>
    </row>
    <row r="1323" spans="1:9" x14ac:dyDescent="0.3">
      <c r="A1323" s="7" t="s">
        <v>3457</v>
      </c>
      <c r="B1323" s="8">
        <v>45766</v>
      </c>
      <c r="C1323" s="7" t="s">
        <v>805</v>
      </c>
      <c r="D1323" s="7" t="s">
        <v>2093</v>
      </c>
      <c r="E1323" s="7" t="s">
        <v>16</v>
      </c>
      <c r="F1323" s="7" t="s">
        <v>14</v>
      </c>
      <c r="G1323" s="7" t="s">
        <v>2311</v>
      </c>
      <c r="H1323" s="7" t="s">
        <v>2312</v>
      </c>
      <c r="I1323" s="9">
        <v>79</v>
      </c>
    </row>
    <row r="1324" spans="1:9" x14ac:dyDescent="0.3">
      <c r="A1324" s="7" t="s">
        <v>3458</v>
      </c>
      <c r="B1324" s="8">
        <v>45984</v>
      </c>
      <c r="C1324" s="7" t="s">
        <v>1216</v>
      </c>
      <c r="D1324" s="7" t="s">
        <v>2177</v>
      </c>
      <c r="E1324" s="7" t="s">
        <v>16</v>
      </c>
      <c r="F1324" s="7" t="s">
        <v>14</v>
      </c>
      <c r="G1324" s="7" t="s">
        <v>2316</v>
      </c>
      <c r="H1324" s="7" t="s">
        <v>2315</v>
      </c>
      <c r="I1324" s="9">
        <v>299</v>
      </c>
    </row>
    <row r="1325" spans="1:9" x14ac:dyDescent="0.3">
      <c r="A1325" s="7" t="s">
        <v>3459</v>
      </c>
      <c r="B1325" s="8">
        <v>46127</v>
      </c>
      <c r="C1325" s="7" t="s">
        <v>1128</v>
      </c>
      <c r="D1325" s="7" t="s">
        <v>2114</v>
      </c>
      <c r="E1325" s="7" t="s">
        <v>12</v>
      </c>
      <c r="F1325" s="7" t="s">
        <v>14</v>
      </c>
      <c r="G1325" s="7" t="s">
        <v>2314</v>
      </c>
      <c r="H1325" s="7" t="s">
        <v>2315</v>
      </c>
      <c r="I1325" s="9">
        <v>149</v>
      </c>
    </row>
    <row r="1326" spans="1:9" x14ac:dyDescent="0.3">
      <c r="A1326" s="7" t="s">
        <v>3460</v>
      </c>
      <c r="B1326" s="8">
        <v>46289</v>
      </c>
      <c r="C1326" s="7" t="s">
        <v>1494</v>
      </c>
      <c r="D1326" s="7" t="s">
        <v>2104</v>
      </c>
      <c r="E1326" s="7" t="s">
        <v>31</v>
      </c>
      <c r="F1326" s="7" t="s">
        <v>14</v>
      </c>
      <c r="G1326" s="7" t="s">
        <v>2314</v>
      </c>
      <c r="H1326" s="7" t="s">
        <v>2317</v>
      </c>
      <c r="I1326" s="9">
        <v>299</v>
      </c>
    </row>
    <row r="1327" spans="1:9" x14ac:dyDescent="0.3">
      <c r="A1327" s="7" t="s">
        <v>3461</v>
      </c>
      <c r="B1327" s="8">
        <v>45914</v>
      </c>
      <c r="C1327" s="7" t="s">
        <v>858</v>
      </c>
      <c r="D1327" s="7" t="s">
        <v>2147</v>
      </c>
      <c r="E1327" s="7" t="s">
        <v>31</v>
      </c>
      <c r="F1327" s="7" t="s">
        <v>14</v>
      </c>
      <c r="G1327" s="7" t="s">
        <v>2316</v>
      </c>
      <c r="H1327" s="7" t="s">
        <v>2312</v>
      </c>
      <c r="I1327" s="9">
        <v>149</v>
      </c>
    </row>
    <row r="1328" spans="1:9" x14ac:dyDescent="0.3">
      <c r="A1328" s="7" t="s">
        <v>3462</v>
      </c>
      <c r="B1328" s="8">
        <v>46260</v>
      </c>
      <c r="C1328" s="7" t="s">
        <v>1275</v>
      </c>
      <c r="D1328" s="7" t="s">
        <v>2082</v>
      </c>
      <c r="E1328" s="7" t="s">
        <v>12</v>
      </c>
      <c r="F1328" s="7" t="s">
        <v>14</v>
      </c>
      <c r="G1328" s="7" t="s">
        <v>2311</v>
      </c>
      <c r="H1328" s="7" t="s">
        <v>2312</v>
      </c>
      <c r="I1328" s="9">
        <v>299</v>
      </c>
    </row>
    <row r="1329" spans="1:9" x14ac:dyDescent="0.3">
      <c r="A1329" s="7" t="s">
        <v>3463</v>
      </c>
      <c r="B1329" s="8">
        <v>45833</v>
      </c>
      <c r="C1329" s="7" t="s">
        <v>920</v>
      </c>
      <c r="D1329" s="7" t="s">
        <v>2147</v>
      </c>
      <c r="E1329" s="7" t="s">
        <v>12</v>
      </c>
      <c r="F1329" s="7" t="s">
        <v>14</v>
      </c>
      <c r="G1329" s="7" t="s">
        <v>2314</v>
      </c>
      <c r="H1329" s="7" t="s">
        <v>2312</v>
      </c>
      <c r="I1329" s="9">
        <v>149</v>
      </c>
    </row>
    <row r="1330" spans="1:9" x14ac:dyDescent="0.3">
      <c r="A1330" s="7" t="s">
        <v>3464</v>
      </c>
      <c r="B1330" s="8">
        <v>46106</v>
      </c>
      <c r="C1330" s="7" t="s">
        <v>1388</v>
      </c>
      <c r="D1330" s="7" t="s">
        <v>2111</v>
      </c>
      <c r="E1330" s="7" t="s">
        <v>35</v>
      </c>
      <c r="F1330" s="7" t="s">
        <v>46</v>
      </c>
      <c r="G1330" s="7" t="s">
        <v>2311</v>
      </c>
      <c r="H1330" s="7" t="s">
        <v>2312</v>
      </c>
      <c r="I1330" s="9">
        <v>0</v>
      </c>
    </row>
    <row r="1331" spans="1:9" x14ac:dyDescent="0.3">
      <c r="A1331" s="7" t="s">
        <v>3465</v>
      </c>
      <c r="B1331" s="8">
        <v>46213</v>
      </c>
      <c r="C1331" s="7" t="s">
        <v>1083</v>
      </c>
      <c r="D1331" s="7" t="s">
        <v>2147</v>
      </c>
      <c r="E1331" s="7" t="s">
        <v>12</v>
      </c>
      <c r="F1331" s="7" t="s">
        <v>14</v>
      </c>
      <c r="G1331" s="7" t="s">
        <v>2316</v>
      </c>
      <c r="H1331" s="7" t="s">
        <v>2315</v>
      </c>
      <c r="I1331" s="9">
        <v>0</v>
      </c>
    </row>
    <row r="1332" spans="1:9" x14ac:dyDescent="0.3">
      <c r="A1332" s="7" t="s">
        <v>3466</v>
      </c>
      <c r="B1332" s="8">
        <v>45992</v>
      </c>
      <c r="C1332" s="7" t="s">
        <v>1418</v>
      </c>
      <c r="D1332" s="7" t="s">
        <v>2101</v>
      </c>
      <c r="E1332" s="7" t="s">
        <v>16</v>
      </c>
      <c r="F1332" s="7" t="s">
        <v>14</v>
      </c>
      <c r="G1332" s="7" t="s">
        <v>2311</v>
      </c>
      <c r="H1332" s="7" t="s">
        <v>2317</v>
      </c>
      <c r="I1332" s="9">
        <v>79</v>
      </c>
    </row>
    <row r="1333" spans="1:9" x14ac:dyDescent="0.3">
      <c r="A1333" s="7" t="s">
        <v>3467</v>
      </c>
      <c r="B1333" s="8">
        <v>46134</v>
      </c>
      <c r="C1333" s="7" t="s">
        <v>1547</v>
      </c>
      <c r="D1333" s="7" t="s">
        <v>2086</v>
      </c>
      <c r="E1333" s="7" t="s">
        <v>16</v>
      </c>
      <c r="F1333" s="7" t="s">
        <v>14</v>
      </c>
      <c r="G1333" s="7" t="s">
        <v>2311</v>
      </c>
      <c r="H1333" s="7" t="s">
        <v>2312</v>
      </c>
      <c r="I1333" s="9">
        <v>0</v>
      </c>
    </row>
    <row r="1334" spans="1:9" x14ac:dyDescent="0.3">
      <c r="A1334" s="7" t="s">
        <v>3468</v>
      </c>
      <c r="B1334" s="8">
        <v>45838</v>
      </c>
      <c r="C1334" s="7" t="s">
        <v>1445</v>
      </c>
      <c r="D1334" s="7" t="s">
        <v>2086</v>
      </c>
      <c r="E1334" s="7" t="s">
        <v>20</v>
      </c>
      <c r="F1334" s="7" t="s">
        <v>14</v>
      </c>
      <c r="G1334" s="7" t="s">
        <v>2311</v>
      </c>
      <c r="H1334" s="7" t="s">
        <v>2312</v>
      </c>
      <c r="I1334" s="9">
        <v>0</v>
      </c>
    </row>
    <row r="1335" spans="1:9" x14ac:dyDescent="0.3">
      <c r="A1335" s="7" t="s">
        <v>3469</v>
      </c>
      <c r="B1335" s="8">
        <v>46258</v>
      </c>
      <c r="C1335" s="7" t="s">
        <v>1048</v>
      </c>
      <c r="D1335" s="7" t="s">
        <v>2089</v>
      </c>
      <c r="E1335" s="7" t="s">
        <v>12</v>
      </c>
      <c r="F1335" s="7" t="s">
        <v>14</v>
      </c>
      <c r="G1335" s="7" t="s">
        <v>2316</v>
      </c>
      <c r="H1335" s="7" t="s">
        <v>2315</v>
      </c>
      <c r="I1335" s="9">
        <v>0</v>
      </c>
    </row>
    <row r="1336" spans="1:9" x14ac:dyDescent="0.3">
      <c r="A1336" s="7" t="s">
        <v>3470</v>
      </c>
      <c r="B1336" s="8">
        <v>45666</v>
      </c>
      <c r="C1336" s="7" t="s">
        <v>1188</v>
      </c>
      <c r="D1336" s="7" t="s">
        <v>2070</v>
      </c>
      <c r="E1336" s="7" t="s">
        <v>31</v>
      </c>
      <c r="F1336" s="7" t="s">
        <v>14</v>
      </c>
      <c r="G1336" s="7" t="s">
        <v>2311</v>
      </c>
      <c r="H1336" s="7" t="s">
        <v>2312</v>
      </c>
      <c r="I1336" s="9">
        <v>149</v>
      </c>
    </row>
    <row r="1337" spans="1:9" x14ac:dyDescent="0.3">
      <c r="A1337" s="7" t="s">
        <v>3471</v>
      </c>
      <c r="B1337" s="8">
        <v>46057</v>
      </c>
      <c r="C1337" s="7" t="s">
        <v>1035</v>
      </c>
      <c r="D1337" s="7" t="s">
        <v>2067</v>
      </c>
      <c r="E1337" s="7" t="s">
        <v>12</v>
      </c>
      <c r="F1337" s="7" t="s">
        <v>14</v>
      </c>
      <c r="G1337" s="7" t="s">
        <v>2313</v>
      </c>
      <c r="H1337" s="7" t="s">
        <v>2317</v>
      </c>
      <c r="I1337" s="9">
        <v>149</v>
      </c>
    </row>
    <row r="1338" spans="1:9" x14ac:dyDescent="0.3">
      <c r="A1338" s="7" t="s">
        <v>3472</v>
      </c>
      <c r="B1338" s="8">
        <v>45954</v>
      </c>
      <c r="C1338" s="7" t="s">
        <v>1422</v>
      </c>
      <c r="D1338" s="7" t="s">
        <v>2154</v>
      </c>
      <c r="E1338" s="7" t="s">
        <v>31</v>
      </c>
      <c r="F1338" s="7" t="s">
        <v>14</v>
      </c>
      <c r="G1338" s="7" t="s">
        <v>2314</v>
      </c>
      <c r="H1338" s="7" t="s">
        <v>2312</v>
      </c>
      <c r="I1338" s="9">
        <v>79</v>
      </c>
    </row>
    <row r="1339" spans="1:9" x14ac:dyDescent="0.3">
      <c r="A1339" s="7" t="s">
        <v>3473</v>
      </c>
      <c r="B1339" s="8">
        <v>45922</v>
      </c>
      <c r="C1339" s="7" t="s">
        <v>775</v>
      </c>
      <c r="D1339" s="7" t="s">
        <v>2140</v>
      </c>
      <c r="E1339" s="7" t="s">
        <v>16</v>
      </c>
      <c r="F1339" s="7" t="s">
        <v>14</v>
      </c>
      <c r="G1339" s="7" t="s">
        <v>2314</v>
      </c>
      <c r="H1339" s="7" t="s">
        <v>2315</v>
      </c>
      <c r="I1339" s="9">
        <v>0</v>
      </c>
    </row>
    <row r="1340" spans="1:9" x14ac:dyDescent="0.3">
      <c r="A1340" s="7" t="s">
        <v>3474</v>
      </c>
      <c r="B1340" s="8">
        <v>45735</v>
      </c>
      <c r="C1340" s="7" t="s">
        <v>1351</v>
      </c>
      <c r="D1340" s="7" t="s">
        <v>2085</v>
      </c>
      <c r="E1340" s="7" t="s">
        <v>12</v>
      </c>
      <c r="F1340" s="7" t="s">
        <v>14</v>
      </c>
      <c r="G1340" s="7" t="s">
        <v>2316</v>
      </c>
      <c r="H1340" s="7" t="s">
        <v>2315</v>
      </c>
      <c r="I1340" s="9">
        <v>79</v>
      </c>
    </row>
    <row r="1341" spans="1:9" x14ac:dyDescent="0.3">
      <c r="A1341" s="7" t="s">
        <v>3475</v>
      </c>
      <c r="B1341" s="8">
        <v>46137</v>
      </c>
      <c r="C1341" s="7" t="s">
        <v>1582</v>
      </c>
      <c r="D1341" s="7" t="s">
        <v>2070</v>
      </c>
      <c r="E1341" s="7" t="s">
        <v>31</v>
      </c>
      <c r="F1341" s="7" t="s">
        <v>14</v>
      </c>
      <c r="G1341" s="7" t="s">
        <v>2313</v>
      </c>
      <c r="H1341" s="7" t="s">
        <v>2312</v>
      </c>
      <c r="I1341" s="9">
        <v>79</v>
      </c>
    </row>
    <row r="1342" spans="1:9" x14ac:dyDescent="0.3">
      <c r="A1342" s="7" t="s">
        <v>3476</v>
      </c>
      <c r="B1342" s="8">
        <v>45973</v>
      </c>
      <c r="C1342" s="7" t="s">
        <v>1208</v>
      </c>
      <c r="D1342" s="7" t="s">
        <v>2086</v>
      </c>
      <c r="E1342" s="7" t="s">
        <v>16</v>
      </c>
      <c r="F1342" s="7" t="s">
        <v>14</v>
      </c>
      <c r="G1342" s="7" t="s">
        <v>2311</v>
      </c>
      <c r="H1342" s="7" t="s">
        <v>2315</v>
      </c>
      <c r="I1342" s="9">
        <v>79</v>
      </c>
    </row>
    <row r="1343" spans="1:9" x14ac:dyDescent="0.3">
      <c r="A1343" s="7" t="s">
        <v>3477</v>
      </c>
      <c r="B1343" s="8">
        <v>45754</v>
      </c>
      <c r="C1343" s="7" t="s">
        <v>1512</v>
      </c>
      <c r="D1343" s="7" t="s">
        <v>2061</v>
      </c>
      <c r="E1343" s="7" t="s">
        <v>16</v>
      </c>
      <c r="F1343" s="7" t="s">
        <v>14</v>
      </c>
      <c r="G1343" s="7" t="s">
        <v>2314</v>
      </c>
      <c r="H1343" s="7" t="s">
        <v>2315</v>
      </c>
      <c r="I1343" s="9">
        <v>0</v>
      </c>
    </row>
    <row r="1344" spans="1:9" x14ac:dyDescent="0.3">
      <c r="A1344" s="7" t="s">
        <v>3478</v>
      </c>
      <c r="B1344" s="8">
        <v>46257</v>
      </c>
      <c r="C1344" s="7" t="s">
        <v>1183</v>
      </c>
      <c r="D1344" s="7" t="s">
        <v>2061</v>
      </c>
      <c r="E1344" s="7" t="s">
        <v>12</v>
      </c>
      <c r="F1344" s="7" t="s">
        <v>14</v>
      </c>
      <c r="G1344" s="7" t="s">
        <v>2311</v>
      </c>
      <c r="H1344" s="7" t="s">
        <v>2312</v>
      </c>
      <c r="I1344" s="9">
        <v>299</v>
      </c>
    </row>
    <row r="1345" spans="1:9" x14ac:dyDescent="0.3">
      <c r="A1345" s="7" t="s">
        <v>3479</v>
      </c>
      <c r="B1345" s="8">
        <v>45880</v>
      </c>
      <c r="C1345" s="7" t="s">
        <v>1476</v>
      </c>
      <c r="D1345" s="7" t="s">
        <v>2082</v>
      </c>
      <c r="E1345" s="7" t="s">
        <v>35</v>
      </c>
      <c r="F1345" s="7" t="s">
        <v>14</v>
      </c>
      <c r="G1345" s="7" t="s">
        <v>2311</v>
      </c>
      <c r="H1345" s="7" t="s">
        <v>2315</v>
      </c>
      <c r="I1345" s="9">
        <v>149</v>
      </c>
    </row>
    <row r="1346" spans="1:9" x14ac:dyDescent="0.3">
      <c r="A1346" s="7" t="s">
        <v>3480</v>
      </c>
      <c r="B1346" s="8">
        <v>45989</v>
      </c>
      <c r="C1346" s="7" t="s">
        <v>1294</v>
      </c>
      <c r="D1346" s="7" t="s">
        <v>2101</v>
      </c>
      <c r="E1346" s="7" t="s">
        <v>12</v>
      </c>
      <c r="F1346" s="7" t="s">
        <v>14</v>
      </c>
      <c r="G1346" s="7" t="s">
        <v>2316</v>
      </c>
      <c r="H1346" s="7" t="s">
        <v>2312</v>
      </c>
      <c r="I1346" s="9">
        <v>79</v>
      </c>
    </row>
    <row r="1347" spans="1:9" x14ac:dyDescent="0.3">
      <c r="A1347" s="7" t="s">
        <v>3481</v>
      </c>
      <c r="B1347" s="8">
        <v>45967</v>
      </c>
      <c r="C1347" s="7" t="s">
        <v>940</v>
      </c>
      <c r="D1347" s="7" t="s">
        <v>2073</v>
      </c>
      <c r="E1347" s="7" t="s">
        <v>16</v>
      </c>
      <c r="F1347" s="7" t="s">
        <v>14</v>
      </c>
      <c r="G1347" s="7" t="s">
        <v>2314</v>
      </c>
      <c r="H1347" s="7" t="s">
        <v>2312</v>
      </c>
      <c r="I1347" s="9">
        <v>149</v>
      </c>
    </row>
    <row r="1348" spans="1:9" x14ac:dyDescent="0.3">
      <c r="A1348" s="7" t="s">
        <v>3482</v>
      </c>
      <c r="B1348" s="8">
        <v>45713</v>
      </c>
      <c r="C1348" s="7" t="s">
        <v>1059</v>
      </c>
      <c r="D1348" s="7" t="s">
        <v>2082</v>
      </c>
      <c r="E1348" s="7" t="s">
        <v>31</v>
      </c>
      <c r="F1348" s="7" t="s">
        <v>25</v>
      </c>
      <c r="G1348" s="7" t="s">
        <v>2314</v>
      </c>
      <c r="H1348" s="7" t="s">
        <v>2317</v>
      </c>
      <c r="I1348" s="9">
        <v>299</v>
      </c>
    </row>
    <row r="1349" spans="1:9" x14ac:dyDescent="0.3">
      <c r="A1349" s="7" t="s">
        <v>3483</v>
      </c>
      <c r="B1349" s="8">
        <v>45707</v>
      </c>
      <c r="C1349" s="7" t="s">
        <v>1445</v>
      </c>
      <c r="D1349" s="7" t="s">
        <v>2086</v>
      </c>
      <c r="E1349" s="7" t="s">
        <v>20</v>
      </c>
      <c r="F1349" s="7" t="s">
        <v>46</v>
      </c>
      <c r="G1349" s="7" t="s">
        <v>2316</v>
      </c>
      <c r="H1349" s="7" t="s">
        <v>2312</v>
      </c>
      <c r="I1349" s="9">
        <v>299</v>
      </c>
    </row>
    <row r="1350" spans="1:9" x14ac:dyDescent="0.3">
      <c r="A1350" s="7" t="s">
        <v>3484</v>
      </c>
      <c r="B1350" s="8">
        <v>46233</v>
      </c>
      <c r="C1350" s="7" t="s">
        <v>848</v>
      </c>
      <c r="D1350" s="7" t="s">
        <v>2101</v>
      </c>
      <c r="E1350" s="7" t="s">
        <v>31</v>
      </c>
      <c r="F1350" s="7" t="s">
        <v>14</v>
      </c>
      <c r="G1350" s="7" t="s">
        <v>2311</v>
      </c>
      <c r="H1350" s="7" t="s">
        <v>2317</v>
      </c>
      <c r="I1350" s="9">
        <v>0</v>
      </c>
    </row>
    <row r="1351" spans="1:9" x14ac:dyDescent="0.3">
      <c r="A1351" s="7" t="s">
        <v>3485</v>
      </c>
      <c r="B1351" s="8">
        <v>45958</v>
      </c>
      <c r="C1351" s="7" t="s">
        <v>834</v>
      </c>
      <c r="D1351" s="7" t="s">
        <v>2101</v>
      </c>
      <c r="E1351" s="7" t="s">
        <v>20</v>
      </c>
      <c r="F1351" s="7" t="s">
        <v>14</v>
      </c>
      <c r="G1351" s="7" t="s">
        <v>2314</v>
      </c>
      <c r="H1351" s="7" t="s">
        <v>2312</v>
      </c>
      <c r="I1351" s="9">
        <v>299</v>
      </c>
    </row>
    <row r="1352" spans="1:9" x14ac:dyDescent="0.3">
      <c r="A1352" s="7" t="s">
        <v>3486</v>
      </c>
      <c r="B1352" s="8">
        <v>46239</v>
      </c>
      <c r="C1352" s="7" t="s">
        <v>1494</v>
      </c>
      <c r="D1352" s="7" t="s">
        <v>2166</v>
      </c>
      <c r="E1352" s="7" t="s">
        <v>31</v>
      </c>
      <c r="F1352" s="7" t="s">
        <v>14</v>
      </c>
      <c r="G1352" s="7" t="s">
        <v>2316</v>
      </c>
      <c r="H1352" s="7" t="s">
        <v>2315</v>
      </c>
      <c r="I1352" s="9">
        <v>149</v>
      </c>
    </row>
    <row r="1353" spans="1:9" x14ac:dyDescent="0.3">
      <c r="A1353" s="7" t="s">
        <v>3487</v>
      </c>
      <c r="B1353" s="8">
        <v>45727</v>
      </c>
      <c r="C1353" s="7" t="s">
        <v>881</v>
      </c>
      <c r="D1353" s="7" t="s">
        <v>2061</v>
      </c>
      <c r="E1353" s="7" t="s">
        <v>12</v>
      </c>
      <c r="F1353" s="7" t="s">
        <v>14</v>
      </c>
      <c r="G1353" s="7" t="s">
        <v>2311</v>
      </c>
      <c r="H1353" s="7" t="s">
        <v>2315</v>
      </c>
      <c r="I1353" s="9">
        <v>0</v>
      </c>
    </row>
    <row r="1354" spans="1:9" x14ac:dyDescent="0.3">
      <c r="A1354" s="7" t="s">
        <v>3488</v>
      </c>
      <c r="B1354" s="8">
        <v>45914</v>
      </c>
      <c r="C1354" s="7" t="s">
        <v>1259</v>
      </c>
      <c r="D1354" s="7" t="s">
        <v>2101</v>
      </c>
      <c r="E1354" s="7" t="s">
        <v>20</v>
      </c>
      <c r="F1354" s="7" t="s">
        <v>14</v>
      </c>
      <c r="G1354" s="7" t="s">
        <v>2314</v>
      </c>
      <c r="H1354" s="7" t="s">
        <v>2317</v>
      </c>
      <c r="I1354" s="9">
        <v>299</v>
      </c>
    </row>
    <row r="1355" spans="1:9" x14ac:dyDescent="0.3">
      <c r="A1355" s="7" t="s">
        <v>3489</v>
      </c>
      <c r="B1355" s="8">
        <v>45909</v>
      </c>
      <c r="C1355" s="7" t="s">
        <v>1449</v>
      </c>
      <c r="D1355" s="7" t="s">
        <v>2172</v>
      </c>
      <c r="E1355" s="7" t="s">
        <v>12</v>
      </c>
      <c r="F1355" s="7" t="s">
        <v>25</v>
      </c>
      <c r="G1355" s="7" t="s">
        <v>2316</v>
      </c>
      <c r="H1355" s="7" t="s">
        <v>2312</v>
      </c>
      <c r="I1355" s="9">
        <v>299</v>
      </c>
    </row>
    <row r="1356" spans="1:9" x14ac:dyDescent="0.3">
      <c r="A1356" s="7" t="s">
        <v>3490</v>
      </c>
      <c r="B1356" s="8">
        <v>45842</v>
      </c>
      <c r="C1356" s="7" t="s">
        <v>1512</v>
      </c>
      <c r="D1356" s="7" t="s">
        <v>2147</v>
      </c>
      <c r="E1356" s="7" t="s">
        <v>16</v>
      </c>
      <c r="F1356" s="7" t="s">
        <v>14</v>
      </c>
      <c r="G1356" s="7" t="s">
        <v>2316</v>
      </c>
      <c r="H1356" s="7" t="s">
        <v>2312</v>
      </c>
      <c r="I1356" s="9">
        <v>299</v>
      </c>
    </row>
    <row r="1357" spans="1:9" x14ac:dyDescent="0.3">
      <c r="A1357" s="7" t="s">
        <v>3491</v>
      </c>
      <c r="B1357" s="8">
        <v>45764</v>
      </c>
      <c r="C1357" s="7" t="s">
        <v>873</v>
      </c>
      <c r="D1357" s="7" t="s">
        <v>2114</v>
      </c>
      <c r="E1357" s="7" t="s">
        <v>31</v>
      </c>
      <c r="F1357" s="7" t="s">
        <v>14</v>
      </c>
      <c r="G1357" s="7" t="s">
        <v>2316</v>
      </c>
      <c r="H1357" s="7" t="s">
        <v>2315</v>
      </c>
      <c r="I1357" s="9">
        <v>79</v>
      </c>
    </row>
    <row r="1358" spans="1:9" x14ac:dyDescent="0.3">
      <c r="A1358" s="7" t="s">
        <v>3492</v>
      </c>
      <c r="B1358" s="8">
        <v>45724</v>
      </c>
      <c r="C1358" s="7" t="s">
        <v>812</v>
      </c>
      <c r="D1358" s="7" t="s">
        <v>2150</v>
      </c>
      <c r="E1358" s="7" t="s">
        <v>20</v>
      </c>
      <c r="F1358" s="7" t="s">
        <v>14</v>
      </c>
      <c r="G1358" s="7" t="s">
        <v>2316</v>
      </c>
      <c r="H1358" s="7" t="s">
        <v>2315</v>
      </c>
      <c r="I1358" s="9">
        <v>79</v>
      </c>
    </row>
    <row r="1359" spans="1:9" x14ac:dyDescent="0.3">
      <c r="A1359" s="7" t="s">
        <v>3493</v>
      </c>
      <c r="B1359" s="8">
        <v>46282</v>
      </c>
      <c r="C1359" s="7" t="s">
        <v>846</v>
      </c>
      <c r="D1359" s="7" t="s">
        <v>2085</v>
      </c>
      <c r="E1359" s="7" t="s">
        <v>20</v>
      </c>
      <c r="F1359" s="7" t="s">
        <v>14</v>
      </c>
      <c r="G1359" s="7" t="s">
        <v>2314</v>
      </c>
      <c r="H1359" s="7" t="s">
        <v>2312</v>
      </c>
      <c r="I1359" s="9">
        <v>79</v>
      </c>
    </row>
    <row r="1360" spans="1:9" x14ac:dyDescent="0.3">
      <c r="A1360" s="7" t="s">
        <v>3494</v>
      </c>
      <c r="B1360" s="8">
        <v>46210</v>
      </c>
      <c r="C1360" s="7" t="s">
        <v>1156</v>
      </c>
      <c r="D1360" s="7" t="s">
        <v>2172</v>
      </c>
      <c r="E1360" s="7" t="s">
        <v>35</v>
      </c>
      <c r="F1360" s="7" t="s">
        <v>46</v>
      </c>
      <c r="G1360" s="7" t="s">
        <v>2316</v>
      </c>
      <c r="H1360" s="7" t="s">
        <v>2317</v>
      </c>
      <c r="I1360" s="9">
        <v>0</v>
      </c>
    </row>
    <row r="1361" spans="1:9" x14ac:dyDescent="0.3">
      <c r="A1361" s="7" t="s">
        <v>3495</v>
      </c>
      <c r="B1361" s="8">
        <v>45895</v>
      </c>
      <c r="C1361" s="7" t="s">
        <v>1347</v>
      </c>
      <c r="D1361" s="7" t="s">
        <v>2070</v>
      </c>
      <c r="E1361" s="7" t="s">
        <v>35</v>
      </c>
      <c r="F1361" s="7" t="s">
        <v>14</v>
      </c>
      <c r="G1361" s="7" t="s">
        <v>2316</v>
      </c>
      <c r="H1361" s="7" t="s">
        <v>2317</v>
      </c>
      <c r="I1361" s="9">
        <v>149</v>
      </c>
    </row>
    <row r="1362" spans="1:9" x14ac:dyDescent="0.3">
      <c r="A1362" s="7" t="s">
        <v>3496</v>
      </c>
      <c r="B1362" s="8">
        <v>45944</v>
      </c>
      <c r="C1362" s="7" t="s">
        <v>1354</v>
      </c>
      <c r="D1362" s="7" t="s">
        <v>2067</v>
      </c>
      <c r="E1362" s="7" t="s">
        <v>12</v>
      </c>
      <c r="F1362" s="7" t="s">
        <v>14</v>
      </c>
      <c r="G1362" s="7" t="s">
        <v>2311</v>
      </c>
      <c r="H1362" s="7" t="s">
        <v>2315</v>
      </c>
      <c r="I1362" s="9">
        <v>79</v>
      </c>
    </row>
    <row r="1363" spans="1:9" x14ac:dyDescent="0.3">
      <c r="A1363" s="7" t="s">
        <v>3497</v>
      </c>
      <c r="B1363" s="8">
        <v>46042</v>
      </c>
      <c r="C1363" s="7" t="s">
        <v>1064</v>
      </c>
      <c r="D1363" s="7" t="s">
        <v>2101</v>
      </c>
      <c r="E1363" s="7" t="s">
        <v>16</v>
      </c>
      <c r="F1363" s="7" t="s">
        <v>14</v>
      </c>
      <c r="G1363" s="7" t="s">
        <v>2316</v>
      </c>
      <c r="H1363" s="7" t="s">
        <v>2315</v>
      </c>
      <c r="I1363" s="9">
        <v>79</v>
      </c>
    </row>
    <row r="1364" spans="1:9" x14ac:dyDescent="0.3">
      <c r="A1364" s="7" t="s">
        <v>3498</v>
      </c>
      <c r="B1364" s="8">
        <v>46217</v>
      </c>
      <c r="C1364" s="7" t="s">
        <v>1139</v>
      </c>
      <c r="D1364" s="7" t="s">
        <v>2150</v>
      </c>
      <c r="E1364" s="7" t="s">
        <v>16</v>
      </c>
      <c r="F1364" s="7" t="s">
        <v>40</v>
      </c>
      <c r="G1364" s="7" t="s">
        <v>2313</v>
      </c>
      <c r="H1364" s="7" t="s">
        <v>2312</v>
      </c>
      <c r="I1364" s="9">
        <v>79</v>
      </c>
    </row>
    <row r="1365" spans="1:9" x14ac:dyDescent="0.3">
      <c r="A1365" s="7" t="s">
        <v>3499</v>
      </c>
      <c r="B1365" s="8">
        <v>45847</v>
      </c>
      <c r="C1365" s="7" t="s">
        <v>905</v>
      </c>
      <c r="D1365" s="7" t="s">
        <v>2172</v>
      </c>
      <c r="E1365" s="7" t="s">
        <v>20</v>
      </c>
      <c r="F1365" s="7" t="s">
        <v>14</v>
      </c>
      <c r="G1365" s="7" t="s">
        <v>2313</v>
      </c>
      <c r="H1365" s="7" t="s">
        <v>2317</v>
      </c>
      <c r="I1365" s="9">
        <v>149</v>
      </c>
    </row>
    <row r="1366" spans="1:9" x14ac:dyDescent="0.3">
      <c r="A1366" s="7" t="s">
        <v>3500</v>
      </c>
      <c r="B1366" s="8">
        <v>45982</v>
      </c>
      <c r="C1366" s="7" t="s">
        <v>810</v>
      </c>
      <c r="D1366" s="7" t="s">
        <v>2104</v>
      </c>
      <c r="E1366" s="7" t="s">
        <v>16</v>
      </c>
      <c r="F1366" s="7" t="s">
        <v>14</v>
      </c>
      <c r="G1366" s="7" t="s">
        <v>2311</v>
      </c>
      <c r="H1366" s="7" t="s">
        <v>2315</v>
      </c>
      <c r="I1366" s="9">
        <v>79</v>
      </c>
    </row>
    <row r="1367" spans="1:9" x14ac:dyDescent="0.3">
      <c r="A1367" s="7" t="s">
        <v>3501</v>
      </c>
      <c r="B1367" s="8">
        <v>45809</v>
      </c>
      <c r="C1367" s="7" t="s">
        <v>884</v>
      </c>
      <c r="D1367" s="7" t="s">
        <v>2162</v>
      </c>
      <c r="E1367" s="7" t="s">
        <v>31</v>
      </c>
      <c r="F1367" s="7" t="s">
        <v>14</v>
      </c>
      <c r="G1367" s="7" t="s">
        <v>2311</v>
      </c>
      <c r="H1367" s="7" t="s">
        <v>2312</v>
      </c>
      <c r="I1367" s="9">
        <v>0</v>
      </c>
    </row>
    <row r="1368" spans="1:9" x14ac:dyDescent="0.3">
      <c r="A1368" s="7" t="s">
        <v>3502</v>
      </c>
      <c r="B1368" s="8">
        <v>46074</v>
      </c>
      <c r="C1368" s="7" t="s">
        <v>1141</v>
      </c>
      <c r="D1368" s="7" t="s">
        <v>2177</v>
      </c>
      <c r="E1368" s="7" t="s">
        <v>35</v>
      </c>
      <c r="F1368" s="7" t="s">
        <v>14</v>
      </c>
      <c r="G1368" s="7" t="s">
        <v>2311</v>
      </c>
      <c r="H1368" s="7" t="s">
        <v>2315</v>
      </c>
      <c r="I1368" s="9">
        <v>299</v>
      </c>
    </row>
    <row r="1369" spans="1:9" x14ac:dyDescent="0.3">
      <c r="A1369" s="7" t="s">
        <v>3503</v>
      </c>
      <c r="B1369" s="8">
        <v>46127</v>
      </c>
      <c r="C1369" s="7" t="s">
        <v>1048</v>
      </c>
      <c r="D1369" s="7" t="s">
        <v>2177</v>
      </c>
      <c r="E1369" s="7" t="s">
        <v>12</v>
      </c>
      <c r="F1369" s="7" t="s">
        <v>14</v>
      </c>
      <c r="G1369" s="7" t="s">
        <v>2313</v>
      </c>
      <c r="H1369" s="7" t="s">
        <v>2317</v>
      </c>
      <c r="I1369" s="9">
        <v>299</v>
      </c>
    </row>
    <row r="1370" spans="1:9" x14ac:dyDescent="0.3">
      <c r="A1370" s="7" t="s">
        <v>3504</v>
      </c>
      <c r="B1370" s="8">
        <v>45821</v>
      </c>
      <c r="C1370" s="7" t="s">
        <v>1369</v>
      </c>
      <c r="D1370" s="7" t="s">
        <v>2070</v>
      </c>
      <c r="E1370" s="7" t="s">
        <v>20</v>
      </c>
      <c r="F1370" s="7" t="s">
        <v>14</v>
      </c>
      <c r="G1370" s="7" t="s">
        <v>2316</v>
      </c>
      <c r="H1370" s="7" t="s">
        <v>2317</v>
      </c>
      <c r="I1370" s="9">
        <v>299</v>
      </c>
    </row>
    <row r="1371" spans="1:9" x14ac:dyDescent="0.3">
      <c r="A1371" s="7" t="s">
        <v>3505</v>
      </c>
      <c r="B1371" s="8">
        <v>46057</v>
      </c>
      <c r="C1371" s="7" t="s">
        <v>786</v>
      </c>
      <c r="D1371" s="7" t="s">
        <v>2081</v>
      </c>
      <c r="E1371" s="7" t="s">
        <v>20</v>
      </c>
      <c r="F1371" s="7" t="s">
        <v>14</v>
      </c>
      <c r="G1371" s="7" t="s">
        <v>2316</v>
      </c>
      <c r="H1371" s="7" t="s">
        <v>2315</v>
      </c>
      <c r="I1371" s="9">
        <v>149</v>
      </c>
    </row>
    <row r="1372" spans="1:9" x14ac:dyDescent="0.3">
      <c r="A1372" s="7" t="s">
        <v>3506</v>
      </c>
      <c r="B1372" s="8">
        <v>45886</v>
      </c>
      <c r="C1372" s="7" t="s">
        <v>832</v>
      </c>
      <c r="D1372" s="7" t="s">
        <v>2162</v>
      </c>
      <c r="E1372" s="7" t="s">
        <v>12</v>
      </c>
      <c r="F1372" s="7" t="s">
        <v>14</v>
      </c>
      <c r="G1372" s="7" t="s">
        <v>2311</v>
      </c>
      <c r="H1372" s="7" t="s">
        <v>2312</v>
      </c>
      <c r="I1372" s="9">
        <v>299</v>
      </c>
    </row>
    <row r="1373" spans="1:9" x14ac:dyDescent="0.3">
      <c r="A1373" s="7" t="s">
        <v>3507</v>
      </c>
      <c r="B1373" s="8">
        <v>46075</v>
      </c>
      <c r="C1373" s="7" t="s">
        <v>1044</v>
      </c>
      <c r="D1373" s="7" t="s">
        <v>2140</v>
      </c>
      <c r="E1373" s="7" t="s">
        <v>12</v>
      </c>
      <c r="F1373" s="7" t="s">
        <v>14</v>
      </c>
      <c r="G1373" s="7" t="s">
        <v>2316</v>
      </c>
      <c r="H1373" s="7" t="s">
        <v>2312</v>
      </c>
      <c r="I1373" s="9">
        <v>149</v>
      </c>
    </row>
    <row r="1374" spans="1:9" x14ac:dyDescent="0.3">
      <c r="A1374" s="7" t="s">
        <v>3508</v>
      </c>
      <c r="B1374" s="8">
        <v>45764</v>
      </c>
      <c r="C1374" s="7" t="s">
        <v>800</v>
      </c>
      <c r="D1374" s="7" t="s">
        <v>2067</v>
      </c>
      <c r="E1374" s="7" t="s">
        <v>35</v>
      </c>
      <c r="F1374" s="7" t="s">
        <v>14</v>
      </c>
      <c r="G1374" s="7" t="s">
        <v>2314</v>
      </c>
      <c r="H1374" s="7" t="s">
        <v>2317</v>
      </c>
      <c r="I1374" s="9">
        <v>299</v>
      </c>
    </row>
    <row r="1375" spans="1:9" x14ac:dyDescent="0.3">
      <c r="A1375" s="7" t="s">
        <v>3509</v>
      </c>
      <c r="B1375" s="8">
        <v>46277</v>
      </c>
      <c r="C1375" s="7" t="s">
        <v>1009</v>
      </c>
      <c r="D1375" s="7" t="s">
        <v>2089</v>
      </c>
      <c r="E1375" s="7" t="s">
        <v>16</v>
      </c>
      <c r="F1375" s="7" t="s">
        <v>14</v>
      </c>
      <c r="G1375" s="7" t="s">
        <v>2313</v>
      </c>
      <c r="H1375" s="7" t="s">
        <v>2315</v>
      </c>
      <c r="I1375" s="9">
        <v>149</v>
      </c>
    </row>
    <row r="1376" spans="1:9" x14ac:dyDescent="0.3">
      <c r="A1376" s="7" t="s">
        <v>3510</v>
      </c>
      <c r="B1376" s="8">
        <v>46017</v>
      </c>
      <c r="C1376" s="7" t="s">
        <v>863</v>
      </c>
      <c r="D1376" s="7" t="s">
        <v>2086</v>
      </c>
      <c r="E1376" s="7" t="s">
        <v>12</v>
      </c>
      <c r="F1376" s="7" t="s">
        <v>14</v>
      </c>
      <c r="G1376" s="7" t="s">
        <v>2313</v>
      </c>
      <c r="H1376" s="7" t="s">
        <v>2317</v>
      </c>
      <c r="I1376" s="9">
        <v>0</v>
      </c>
    </row>
    <row r="1377" spans="1:9" x14ac:dyDescent="0.3">
      <c r="A1377" s="7" t="s">
        <v>3511</v>
      </c>
      <c r="B1377" s="8">
        <v>45778</v>
      </c>
      <c r="C1377" s="7" t="s">
        <v>1406</v>
      </c>
      <c r="D1377" s="7" t="s">
        <v>2093</v>
      </c>
      <c r="E1377" s="7" t="s">
        <v>16</v>
      </c>
      <c r="F1377" s="7" t="s">
        <v>14</v>
      </c>
      <c r="G1377" s="7" t="s">
        <v>2316</v>
      </c>
      <c r="H1377" s="7" t="s">
        <v>2317</v>
      </c>
      <c r="I1377" s="9">
        <v>299</v>
      </c>
    </row>
    <row r="1378" spans="1:9" x14ac:dyDescent="0.3">
      <c r="A1378" s="7" t="s">
        <v>3512</v>
      </c>
      <c r="B1378" s="8">
        <v>45977</v>
      </c>
      <c r="C1378" s="7" t="s">
        <v>1469</v>
      </c>
      <c r="D1378" s="7" t="s">
        <v>2140</v>
      </c>
      <c r="E1378" s="7" t="s">
        <v>16</v>
      </c>
      <c r="F1378" s="7" t="s">
        <v>14</v>
      </c>
      <c r="G1378" s="7" t="s">
        <v>2316</v>
      </c>
      <c r="H1378" s="7" t="s">
        <v>2315</v>
      </c>
      <c r="I1378" s="9">
        <v>149</v>
      </c>
    </row>
    <row r="1379" spans="1:9" x14ac:dyDescent="0.3">
      <c r="A1379" s="7" t="s">
        <v>3513</v>
      </c>
      <c r="B1379" s="8">
        <v>46160</v>
      </c>
      <c r="C1379" s="7" t="s">
        <v>1076</v>
      </c>
      <c r="D1379" s="7" t="s">
        <v>2154</v>
      </c>
      <c r="E1379" s="7" t="s">
        <v>12</v>
      </c>
      <c r="F1379" s="7" t="s">
        <v>14</v>
      </c>
      <c r="G1379" s="7" t="s">
        <v>2311</v>
      </c>
      <c r="H1379" s="7" t="s">
        <v>2317</v>
      </c>
      <c r="I1379" s="9">
        <v>299</v>
      </c>
    </row>
    <row r="1380" spans="1:9" x14ac:dyDescent="0.3">
      <c r="A1380" s="7" t="s">
        <v>3514</v>
      </c>
      <c r="B1380" s="8">
        <v>45859</v>
      </c>
      <c r="C1380" s="7" t="s">
        <v>1369</v>
      </c>
      <c r="D1380" s="7" t="s">
        <v>2073</v>
      </c>
      <c r="E1380" s="7" t="s">
        <v>20</v>
      </c>
      <c r="F1380" s="7" t="s">
        <v>40</v>
      </c>
      <c r="G1380" s="7" t="s">
        <v>2313</v>
      </c>
      <c r="H1380" s="7" t="s">
        <v>2312</v>
      </c>
      <c r="I1380" s="9">
        <v>0</v>
      </c>
    </row>
    <row r="1381" spans="1:9" x14ac:dyDescent="0.3">
      <c r="A1381" s="7" t="s">
        <v>3515</v>
      </c>
      <c r="B1381" s="8">
        <v>46168</v>
      </c>
      <c r="C1381" s="7" t="s">
        <v>1247</v>
      </c>
      <c r="D1381" s="7" t="s">
        <v>2150</v>
      </c>
      <c r="E1381" s="7" t="s">
        <v>35</v>
      </c>
      <c r="F1381" s="7" t="s">
        <v>14</v>
      </c>
      <c r="G1381" s="7" t="s">
        <v>2311</v>
      </c>
      <c r="H1381" s="7" t="s">
        <v>2315</v>
      </c>
      <c r="I1381" s="9">
        <v>149</v>
      </c>
    </row>
    <row r="1382" spans="1:9" x14ac:dyDescent="0.3">
      <c r="A1382" s="7" t="s">
        <v>3516</v>
      </c>
      <c r="B1382" s="8">
        <v>45719</v>
      </c>
      <c r="C1382" s="7" t="s">
        <v>956</v>
      </c>
      <c r="D1382" s="7" t="s">
        <v>2067</v>
      </c>
      <c r="E1382" s="7" t="s">
        <v>20</v>
      </c>
      <c r="F1382" s="7" t="s">
        <v>14</v>
      </c>
      <c r="G1382" s="7" t="s">
        <v>2313</v>
      </c>
      <c r="H1382" s="7" t="s">
        <v>2317</v>
      </c>
      <c r="I1382" s="9">
        <v>299</v>
      </c>
    </row>
    <row r="1383" spans="1:9" x14ac:dyDescent="0.3">
      <c r="A1383" s="7" t="s">
        <v>3517</v>
      </c>
      <c r="B1383" s="8">
        <v>45997</v>
      </c>
      <c r="C1383" s="7" t="s">
        <v>1516</v>
      </c>
      <c r="D1383" s="7" t="s">
        <v>2140</v>
      </c>
      <c r="E1383" s="7" t="s">
        <v>12</v>
      </c>
      <c r="F1383" s="7" t="s">
        <v>14</v>
      </c>
      <c r="G1383" s="7" t="s">
        <v>2311</v>
      </c>
      <c r="H1383" s="7" t="s">
        <v>2312</v>
      </c>
      <c r="I1383" s="9">
        <v>0</v>
      </c>
    </row>
    <row r="1384" spans="1:9" x14ac:dyDescent="0.3">
      <c r="A1384" s="7" t="s">
        <v>3518</v>
      </c>
      <c r="B1384" s="8">
        <v>46017</v>
      </c>
      <c r="C1384" s="7" t="s">
        <v>1296</v>
      </c>
      <c r="D1384" s="7" t="s">
        <v>2070</v>
      </c>
      <c r="E1384" s="7" t="s">
        <v>12</v>
      </c>
      <c r="F1384" s="7" t="s">
        <v>14</v>
      </c>
      <c r="G1384" s="7" t="s">
        <v>2316</v>
      </c>
      <c r="H1384" s="7" t="s">
        <v>2315</v>
      </c>
      <c r="I1384" s="9">
        <v>299</v>
      </c>
    </row>
    <row r="1385" spans="1:9" x14ac:dyDescent="0.3">
      <c r="A1385" s="7" t="s">
        <v>3519</v>
      </c>
      <c r="B1385" s="8">
        <v>46021</v>
      </c>
      <c r="C1385" s="7" t="s">
        <v>1182</v>
      </c>
      <c r="D1385" s="7" t="s">
        <v>2104</v>
      </c>
      <c r="E1385" s="7" t="s">
        <v>12</v>
      </c>
      <c r="F1385" s="7" t="s">
        <v>14</v>
      </c>
      <c r="G1385" s="7" t="s">
        <v>2316</v>
      </c>
      <c r="H1385" s="7" t="s">
        <v>2312</v>
      </c>
      <c r="I1385" s="9">
        <v>79</v>
      </c>
    </row>
    <row r="1386" spans="1:9" x14ac:dyDescent="0.3">
      <c r="A1386" s="7" t="s">
        <v>3520</v>
      </c>
      <c r="B1386" s="8">
        <v>46171</v>
      </c>
      <c r="C1386" s="7" t="s">
        <v>879</v>
      </c>
      <c r="D1386" s="7" t="s">
        <v>2073</v>
      </c>
      <c r="E1386" s="7" t="s">
        <v>20</v>
      </c>
      <c r="F1386" s="7" t="s">
        <v>14</v>
      </c>
      <c r="G1386" s="7" t="s">
        <v>2316</v>
      </c>
      <c r="H1386" s="7" t="s">
        <v>2312</v>
      </c>
      <c r="I1386" s="9">
        <v>149</v>
      </c>
    </row>
    <row r="1387" spans="1:9" x14ac:dyDescent="0.3">
      <c r="A1387" s="7" t="s">
        <v>3521</v>
      </c>
      <c r="B1387" s="8">
        <v>46105</v>
      </c>
      <c r="C1387" s="7" t="s">
        <v>942</v>
      </c>
      <c r="D1387" s="7" t="s">
        <v>2070</v>
      </c>
      <c r="E1387" s="7" t="s">
        <v>12</v>
      </c>
      <c r="F1387" s="7" t="s">
        <v>14</v>
      </c>
      <c r="G1387" s="7" t="s">
        <v>2314</v>
      </c>
      <c r="H1387" s="7" t="s">
        <v>2315</v>
      </c>
      <c r="I1387" s="9">
        <v>149</v>
      </c>
    </row>
    <row r="1388" spans="1:9" x14ac:dyDescent="0.3">
      <c r="A1388" s="7" t="s">
        <v>3522</v>
      </c>
      <c r="B1388" s="8">
        <v>46292</v>
      </c>
      <c r="C1388" s="7" t="s">
        <v>1589</v>
      </c>
      <c r="D1388" s="7" t="s">
        <v>2172</v>
      </c>
      <c r="E1388" s="7" t="s">
        <v>35</v>
      </c>
      <c r="F1388" s="7" t="s">
        <v>14</v>
      </c>
      <c r="G1388" s="7" t="s">
        <v>2314</v>
      </c>
      <c r="H1388" s="7" t="s">
        <v>2317</v>
      </c>
      <c r="I1388" s="9">
        <v>79</v>
      </c>
    </row>
    <row r="1389" spans="1:9" x14ac:dyDescent="0.3">
      <c r="A1389" s="7" t="s">
        <v>3523</v>
      </c>
      <c r="B1389" s="8">
        <v>45825</v>
      </c>
      <c r="C1389" s="7" t="s">
        <v>931</v>
      </c>
      <c r="D1389" s="7" t="s">
        <v>2165</v>
      </c>
      <c r="E1389" s="7" t="s">
        <v>20</v>
      </c>
      <c r="F1389" s="7" t="s">
        <v>14</v>
      </c>
      <c r="G1389" s="7" t="s">
        <v>2314</v>
      </c>
      <c r="H1389" s="7" t="s">
        <v>2315</v>
      </c>
      <c r="I1389" s="9">
        <v>0</v>
      </c>
    </row>
    <row r="1390" spans="1:9" x14ac:dyDescent="0.3">
      <c r="A1390" s="7" t="s">
        <v>3524</v>
      </c>
      <c r="B1390" s="8">
        <v>45979</v>
      </c>
      <c r="C1390" s="7" t="s">
        <v>765</v>
      </c>
      <c r="D1390" s="7" t="s">
        <v>2104</v>
      </c>
      <c r="E1390" s="7" t="s">
        <v>20</v>
      </c>
      <c r="F1390" s="7" t="s">
        <v>14</v>
      </c>
      <c r="G1390" s="7" t="s">
        <v>2311</v>
      </c>
      <c r="H1390" s="7" t="s">
        <v>2315</v>
      </c>
      <c r="I1390" s="9">
        <v>149</v>
      </c>
    </row>
    <row r="1391" spans="1:9" x14ac:dyDescent="0.3">
      <c r="A1391" s="7" t="s">
        <v>3525</v>
      </c>
      <c r="B1391" s="8">
        <v>45724</v>
      </c>
      <c r="C1391" s="7" t="s">
        <v>1510</v>
      </c>
      <c r="D1391" s="7" t="s">
        <v>2067</v>
      </c>
      <c r="E1391" s="7" t="s">
        <v>31</v>
      </c>
      <c r="F1391" s="7" t="s">
        <v>14</v>
      </c>
      <c r="G1391" s="7" t="s">
        <v>2314</v>
      </c>
      <c r="H1391" s="7" t="s">
        <v>2317</v>
      </c>
      <c r="I1391" s="9">
        <v>0</v>
      </c>
    </row>
    <row r="1392" spans="1:9" x14ac:dyDescent="0.3">
      <c r="A1392" s="7" t="s">
        <v>3526</v>
      </c>
      <c r="B1392" s="8">
        <v>45924</v>
      </c>
      <c r="C1392" s="7" t="s">
        <v>937</v>
      </c>
      <c r="D1392" s="7" t="s">
        <v>2111</v>
      </c>
      <c r="E1392" s="7" t="s">
        <v>31</v>
      </c>
      <c r="F1392" s="7" t="s">
        <v>46</v>
      </c>
      <c r="G1392" s="7" t="s">
        <v>2314</v>
      </c>
      <c r="H1392" s="7" t="s">
        <v>2317</v>
      </c>
      <c r="I1392" s="9">
        <v>0</v>
      </c>
    </row>
    <row r="1393" spans="1:9" x14ac:dyDescent="0.3">
      <c r="A1393" s="7" t="s">
        <v>3527</v>
      </c>
      <c r="B1393" s="8">
        <v>46011</v>
      </c>
      <c r="C1393" s="7" t="s">
        <v>1124</v>
      </c>
      <c r="D1393" s="7" t="s">
        <v>2166</v>
      </c>
      <c r="E1393" s="7" t="s">
        <v>16</v>
      </c>
      <c r="F1393" s="7" t="s">
        <v>14</v>
      </c>
      <c r="G1393" s="7" t="s">
        <v>2316</v>
      </c>
      <c r="H1393" s="7" t="s">
        <v>2317</v>
      </c>
      <c r="I1393" s="9">
        <v>149</v>
      </c>
    </row>
    <row r="1394" spans="1:9" x14ac:dyDescent="0.3">
      <c r="A1394" s="7" t="s">
        <v>3528</v>
      </c>
      <c r="B1394" s="8">
        <v>46034</v>
      </c>
      <c r="C1394" s="7" t="s">
        <v>1267</v>
      </c>
      <c r="D1394" s="7" t="s">
        <v>2150</v>
      </c>
      <c r="E1394" s="7" t="s">
        <v>31</v>
      </c>
      <c r="F1394" s="7" t="s">
        <v>14</v>
      </c>
      <c r="G1394" s="7" t="s">
        <v>2316</v>
      </c>
      <c r="H1394" s="7" t="s">
        <v>2315</v>
      </c>
      <c r="I1394" s="9">
        <v>149</v>
      </c>
    </row>
    <row r="1395" spans="1:9" x14ac:dyDescent="0.3">
      <c r="A1395" s="7" t="s">
        <v>3529</v>
      </c>
      <c r="B1395" s="8">
        <v>45766</v>
      </c>
      <c r="C1395" s="7" t="s">
        <v>905</v>
      </c>
      <c r="D1395" s="7" t="s">
        <v>2140</v>
      </c>
      <c r="E1395" s="7" t="s">
        <v>20</v>
      </c>
      <c r="F1395" s="7" t="s">
        <v>25</v>
      </c>
      <c r="G1395" s="7" t="s">
        <v>2314</v>
      </c>
      <c r="H1395" s="7" t="s">
        <v>2317</v>
      </c>
      <c r="I1395" s="9">
        <v>0</v>
      </c>
    </row>
    <row r="1396" spans="1:9" x14ac:dyDescent="0.3">
      <c r="A1396" s="7" t="s">
        <v>3530</v>
      </c>
      <c r="B1396" s="8">
        <v>45920</v>
      </c>
      <c r="C1396" s="7" t="s">
        <v>1574</v>
      </c>
      <c r="D1396" s="7" t="s">
        <v>2073</v>
      </c>
      <c r="E1396" s="7" t="s">
        <v>16</v>
      </c>
      <c r="F1396" s="7" t="s">
        <v>14</v>
      </c>
      <c r="G1396" s="7" t="s">
        <v>2313</v>
      </c>
      <c r="H1396" s="7" t="s">
        <v>2312</v>
      </c>
      <c r="I1396" s="9">
        <v>149</v>
      </c>
    </row>
    <row r="1397" spans="1:9" x14ac:dyDescent="0.3">
      <c r="A1397" s="7" t="s">
        <v>3531</v>
      </c>
      <c r="B1397" s="8">
        <v>46133</v>
      </c>
      <c r="C1397" s="7" t="s">
        <v>1624</v>
      </c>
      <c r="D1397" s="7" t="s">
        <v>2093</v>
      </c>
      <c r="E1397" s="7" t="s">
        <v>12</v>
      </c>
      <c r="F1397" s="7" t="s">
        <v>14</v>
      </c>
      <c r="G1397" s="7" t="s">
        <v>2316</v>
      </c>
      <c r="H1397" s="7" t="s">
        <v>2315</v>
      </c>
      <c r="I1397" s="9">
        <v>0</v>
      </c>
    </row>
    <row r="1398" spans="1:9" x14ac:dyDescent="0.3">
      <c r="A1398" s="7" t="s">
        <v>3532</v>
      </c>
      <c r="B1398" s="8">
        <v>46117</v>
      </c>
      <c r="C1398" s="7" t="s">
        <v>1139</v>
      </c>
      <c r="D1398" s="7" t="s">
        <v>2070</v>
      </c>
      <c r="E1398" s="7" t="s">
        <v>16</v>
      </c>
      <c r="F1398" s="7" t="s">
        <v>14</v>
      </c>
      <c r="G1398" s="7" t="s">
        <v>2316</v>
      </c>
      <c r="H1398" s="7" t="s">
        <v>2315</v>
      </c>
      <c r="I1398" s="9">
        <v>149</v>
      </c>
    </row>
    <row r="1399" spans="1:9" x14ac:dyDescent="0.3">
      <c r="A1399" s="7" t="s">
        <v>3533</v>
      </c>
      <c r="B1399" s="8">
        <v>46279</v>
      </c>
      <c r="C1399" s="7" t="s">
        <v>1326</v>
      </c>
      <c r="D1399" s="7" t="s">
        <v>2093</v>
      </c>
      <c r="E1399" s="7" t="s">
        <v>12</v>
      </c>
      <c r="F1399" s="7" t="s">
        <v>14</v>
      </c>
      <c r="G1399" s="7" t="s">
        <v>2311</v>
      </c>
      <c r="H1399" s="7" t="s">
        <v>2317</v>
      </c>
      <c r="I1399" s="9">
        <v>299</v>
      </c>
    </row>
    <row r="1400" spans="1:9" x14ac:dyDescent="0.3">
      <c r="A1400" s="7" t="s">
        <v>3534</v>
      </c>
      <c r="B1400" s="8">
        <v>46068</v>
      </c>
      <c r="C1400" s="7" t="s">
        <v>1623</v>
      </c>
      <c r="D1400" s="7" t="s">
        <v>2082</v>
      </c>
      <c r="E1400" s="7" t="s">
        <v>16</v>
      </c>
      <c r="F1400" s="7" t="s">
        <v>14</v>
      </c>
      <c r="G1400" s="7" t="s">
        <v>2311</v>
      </c>
      <c r="H1400" s="7" t="s">
        <v>2315</v>
      </c>
      <c r="I1400" s="9">
        <v>79</v>
      </c>
    </row>
    <row r="1401" spans="1:9" x14ac:dyDescent="0.3">
      <c r="A1401" s="7" t="s">
        <v>3535</v>
      </c>
      <c r="B1401" s="8">
        <v>46143</v>
      </c>
      <c r="C1401" s="7" t="s">
        <v>1107</v>
      </c>
      <c r="D1401" s="7" t="s">
        <v>2070</v>
      </c>
      <c r="E1401" s="7" t="s">
        <v>35</v>
      </c>
      <c r="F1401" s="7" t="s">
        <v>14</v>
      </c>
      <c r="G1401" s="7" t="s">
        <v>2311</v>
      </c>
      <c r="H1401" s="7" t="s">
        <v>2317</v>
      </c>
      <c r="I1401" s="9">
        <v>79</v>
      </c>
    </row>
    <row r="1402" spans="1:9" x14ac:dyDescent="0.3">
      <c r="A1402" s="7" t="s">
        <v>3536</v>
      </c>
      <c r="B1402" s="8">
        <v>45987</v>
      </c>
      <c r="C1402" s="7" t="s">
        <v>1001</v>
      </c>
      <c r="D1402" s="7" t="s">
        <v>2095</v>
      </c>
      <c r="E1402" s="7" t="s">
        <v>35</v>
      </c>
      <c r="F1402" s="7" t="s">
        <v>14</v>
      </c>
      <c r="G1402" s="7" t="s">
        <v>2311</v>
      </c>
      <c r="H1402" s="7" t="s">
        <v>2317</v>
      </c>
      <c r="I1402" s="9">
        <v>79</v>
      </c>
    </row>
    <row r="1403" spans="1:9" x14ac:dyDescent="0.3">
      <c r="A1403" s="7" t="s">
        <v>3537</v>
      </c>
      <c r="B1403" s="8">
        <v>46284</v>
      </c>
      <c r="C1403" s="7" t="s">
        <v>812</v>
      </c>
      <c r="D1403" s="7" t="s">
        <v>2177</v>
      </c>
      <c r="E1403" s="7" t="s">
        <v>20</v>
      </c>
      <c r="F1403" s="7" t="s">
        <v>14</v>
      </c>
      <c r="G1403" s="7" t="s">
        <v>2311</v>
      </c>
      <c r="H1403" s="7" t="s">
        <v>2317</v>
      </c>
      <c r="I1403" s="9">
        <v>79</v>
      </c>
    </row>
    <row r="1404" spans="1:9" x14ac:dyDescent="0.3">
      <c r="A1404" s="7" t="s">
        <v>3538</v>
      </c>
      <c r="B1404" s="8">
        <v>46199</v>
      </c>
      <c r="C1404" s="7" t="s">
        <v>807</v>
      </c>
      <c r="D1404" s="7" t="s">
        <v>2089</v>
      </c>
      <c r="E1404" s="7" t="s">
        <v>31</v>
      </c>
      <c r="F1404" s="7" t="s">
        <v>14</v>
      </c>
      <c r="G1404" s="7" t="s">
        <v>2311</v>
      </c>
      <c r="H1404" s="7" t="s">
        <v>2312</v>
      </c>
      <c r="I1404" s="9">
        <v>0</v>
      </c>
    </row>
    <row r="1405" spans="1:9" x14ac:dyDescent="0.3">
      <c r="A1405" s="7" t="s">
        <v>3539</v>
      </c>
      <c r="B1405" s="8">
        <v>46085</v>
      </c>
      <c r="C1405" s="7" t="s">
        <v>936</v>
      </c>
      <c r="D1405" s="7" t="s">
        <v>2081</v>
      </c>
      <c r="E1405" s="7" t="s">
        <v>35</v>
      </c>
      <c r="F1405" s="7" t="s">
        <v>40</v>
      </c>
      <c r="G1405" s="7" t="s">
        <v>2311</v>
      </c>
      <c r="H1405" s="7" t="s">
        <v>2315</v>
      </c>
      <c r="I1405" s="9">
        <v>299</v>
      </c>
    </row>
    <row r="1406" spans="1:9" x14ac:dyDescent="0.3">
      <c r="A1406" s="7" t="s">
        <v>3540</v>
      </c>
      <c r="B1406" s="8">
        <v>45664</v>
      </c>
      <c r="C1406" s="7" t="s">
        <v>1235</v>
      </c>
      <c r="D1406" s="7" t="s">
        <v>2114</v>
      </c>
      <c r="E1406" s="7" t="s">
        <v>20</v>
      </c>
      <c r="F1406" s="7" t="s">
        <v>14</v>
      </c>
      <c r="G1406" s="7" t="s">
        <v>2311</v>
      </c>
      <c r="H1406" s="7" t="s">
        <v>2315</v>
      </c>
      <c r="I1406" s="9">
        <v>0</v>
      </c>
    </row>
    <row r="1407" spans="1:9" x14ac:dyDescent="0.3">
      <c r="A1407" s="7" t="s">
        <v>3541</v>
      </c>
      <c r="B1407" s="8">
        <v>46219</v>
      </c>
      <c r="C1407" s="7" t="s">
        <v>1107</v>
      </c>
      <c r="D1407" s="7" t="s">
        <v>2162</v>
      </c>
      <c r="E1407" s="7" t="s">
        <v>35</v>
      </c>
      <c r="F1407" s="7" t="s">
        <v>14</v>
      </c>
      <c r="G1407" s="7" t="s">
        <v>2316</v>
      </c>
      <c r="H1407" s="7" t="s">
        <v>2317</v>
      </c>
      <c r="I1407" s="9">
        <v>299</v>
      </c>
    </row>
    <row r="1408" spans="1:9" x14ac:dyDescent="0.3">
      <c r="A1408" s="7" t="s">
        <v>3542</v>
      </c>
      <c r="B1408" s="8">
        <v>45760</v>
      </c>
      <c r="C1408" s="7" t="s">
        <v>896</v>
      </c>
      <c r="D1408" s="7" t="s">
        <v>2162</v>
      </c>
      <c r="E1408" s="7" t="s">
        <v>35</v>
      </c>
      <c r="F1408" s="7" t="s">
        <v>14</v>
      </c>
      <c r="G1408" s="7" t="s">
        <v>2311</v>
      </c>
      <c r="H1408" s="7" t="s">
        <v>2315</v>
      </c>
      <c r="I1408" s="9">
        <v>149</v>
      </c>
    </row>
    <row r="1409" spans="1:9" x14ac:dyDescent="0.3">
      <c r="A1409" s="7" t="s">
        <v>3543</v>
      </c>
      <c r="B1409" s="8">
        <v>46020</v>
      </c>
      <c r="C1409" s="7" t="s">
        <v>1467</v>
      </c>
      <c r="D1409" s="7" t="s">
        <v>2166</v>
      </c>
      <c r="E1409" s="7" t="s">
        <v>12</v>
      </c>
      <c r="F1409" s="7" t="s">
        <v>14</v>
      </c>
      <c r="G1409" s="7" t="s">
        <v>2314</v>
      </c>
      <c r="H1409" s="7" t="s">
        <v>2315</v>
      </c>
      <c r="I1409" s="9">
        <v>0</v>
      </c>
    </row>
    <row r="1410" spans="1:9" x14ac:dyDescent="0.3">
      <c r="A1410" s="7" t="s">
        <v>3544</v>
      </c>
      <c r="B1410" s="8">
        <v>45934</v>
      </c>
      <c r="C1410" s="7" t="s">
        <v>1341</v>
      </c>
      <c r="D1410" s="7" t="s">
        <v>2177</v>
      </c>
      <c r="E1410" s="7" t="s">
        <v>20</v>
      </c>
      <c r="F1410" s="7" t="s">
        <v>40</v>
      </c>
      <c r="G1410" s="7" t="s">
        <v>2316</v>
      </c>
      <c r="H1410" s="7" t="s">
        <v>2315</v>
      </c>
      <c r="I1410" s="9">
        <v>299</v>
      </c>
    </row>
    <row r="1411" spans="1:9" x14ac:dyDescent="0.3">
      <c r="A1411" s="7" t="s">
        <v>3545</v>
      </c>
      <c r="B1411" s="8">
        <v>45831</v>
      </c>
      <c r="C1411" s="7" t="s">
        <v>1531</v>
      </c>
      <c r="D1411" s="7" t="s">
        <v>2177</v>
      </c>
      <c r="E1411" s="7" t="s">
        <v>35</v>
      </c>
      <c r="F1411" s="7" t="s">
        <v>14</v>
      </c>
      <c r="G1411" s="7" t="s">
        <v>2313</v>
      </c>
      <c r="H1411" s="7" t="s">
        <v>2315</v>
      </c>
      <c r="I1411" s="9">
        <v>0</v>
      </c>
    </row>
    <row r="1412" spans="1:9" x14ac:dyDescent="0.3">
      <c r="A1412" s="7" t="s">
        <v>3546</v>
      </c>
      <c r="B1412" s="8">
        <v>46086</v>
      </c>
      <c r="C1412" s="7" t="s">
        <v>910</v>
      </c>
      <c r="D1412" s="7" t="s">
        <v>2081</v>
      </c>
      <c r="E1412" s="7" t="s">
        <v>16</v>
      </c>
      <c r="F1412" s="7" t="s">
        <v>14</v>
      </c>
      <c r="G1412" s="7" t="s">
        <v>2311</v>
      </c>
      <c r="H1412" s="7" t="s">
        <v>2315</v>
      </c>
      <c r="I1412" s="9">
        <v>149</v>
      </c>
    </row>
    <row r="1413" spans="1:9" x14ac:dyDescent="0.3">
      <c r="A1413" s="7" t="s">
        <v>3547</v>
      </c>
      <c r="B1413" s="8">
        <v>45994</v>
      </c>
      <c r="C1413" s="7" t="s">
        <v>844</v>
      </c>
      <c r="D1413" s="7" t="s">
        <v>2162</v>
      </c>
      <c r="E1413" s="7" t="s">
        <v>12</v>
      </c>
      <c r="F1413" s="7" t="s">
        <v>14</v>
      </c>
      <c r="G1413" s="7" t="s">
        <v>2314</v>
      </c>
      <c r="H1413" s="7" t="s">
        <v>2312</v>
      </c>
      <c r="I1413" s="9">
        <v>0</v>
      </c>
    </row>
    <row r="1414" spans="1:9" x14ac:dyDescent="0.3">
      <c r="A1414" s="7" t="s">
        <v>3548</v>
      </c>
      <c r="B1414" s="8">
        <v>45965</v>
      </c>
      <c r="C1414" s="7" t="s">
        <v>820</v>
      </c>
      <c r="D1414" s="7" t="s">
        <v>2165</v>
      </c>
      <c r="E1414" s="7" t="s">
        <v>16</v>
      </c>
      <c r="F1414" s="7" t="s">
        <v>14</v>
      </c>
      <c r="G1414" s="7" t="s">
        <v>2311</v>
      </c>
      <c r="H1414" s="7" t="s">
        <v>2317</v>
      </c>
      <c r="I1414" s="9">
        <v>79</v>
      </c>
    </row>
    <row r="1415" spans="1:9" x14ac:dyDescent="0.3">
      <c r="A1415" s="7" t="s">
        <v>3549</v>
      </c>
      <c r="B1415" s="8">
        <v>46225</v>
      </c>
      <c r="C1415" s="7" t="s">
        <v>1616</v>
      </c>
      <c r="D1415" s="7" t="s">
        <v>2067</v>
      </c>
      <c r="E1415" s="7" t="s">
        <v>12</v>
      </c>
      <c r="F1415" s="7" t="s">
        <v>14</v>
      </c>
      <c r="G1415" s="7" t="s">
        <v>2311</v>
      </c>
      <c r="H1415" s="7" t="s">
        <v>2317</v>
      </c>
      <c r="I1415" s="9">
        <v>299</v>
      </c>
    </row>
    <row r="1416" spans="1:9" x14ac:dyDescent="0.3">
      <c r="A1416" s="7" t="s">
        <v>3550</v>
      </c>
      <c r="B1416" s="8">
        <v>46235</v>
      </c>
      <c r="C1416" s="7" t="s">
        <v>1048</v>
      </c>
      <c r="D1416" s="7" t="s">
        <v>2165</v>
      </c>
      <c r="E1416" s="7" t="s">
        <v>12</v>
      </c>
      <c r="F1416" s="7" t="s">
        <v>14</v>
      </c>
      <c r="G1416" s="7" t="s">
        <v>2316</v>
      </c>
      <c r="H1416" s="7" t="s">
        <v>2312</v>
      </c>
      <c r="I1416" s="9">
        <v>0</v>
      </c>
    </row>
    <row r="1417" spans="1:9" x14ac:dyDescent="0.3">
      <c r="A1417" s="7" t="s">
        <v>3551</v>
      </c>
      <c r="B1417" s="8">
        <v>45988</v>
      </c>
      <c r="C1417" s="7" t="s">
        <v>1259</v>
      </c>
      <c r="D1417" s="7" t="s">
        <v>2093</v>
      </c>
      <c r="E1417" s="7" t="s">
        <v>20</v>
      </c>
      <c r="F1417" s="7" t="s">
        <v>40</v>
      </c>
      <c r="G1417" s="7" t="s">
        <v>2311</v>
      </c>
      <c r="H1417" s="7" t="s">
        <v>2315</v>
      </c>
      <c r="I1417" s="9">
        <v>79</v>
      </c>
    </row>
    <row r="1418" spans="1:9" x14ac:dyDescent="0.3">
      <c r="A1418" s="7" t="s">
        <v>3552</v>
      </c>
      <c r="B1418" s="8">
        <v>45756</v>
      </c>
      <c r="C1418" s="7" t="s">
        <v>1483</v>
      </c>
      <c r="D1418" s="7" t="s">
        <v>2082</v>
      </c>
      <c r="E1418" s="7" t="s">
        <v>12</v>
      </c>
      <c r="F1418" s="7" t="s">
        <v>14</v>
      </c>
      <c r="G1418" s="7" t="s">
        <v>2313</v>
      </c>
      <c r="H1418" s="7" t="s">
        <v>2317</v>
      </c>
      <c r="I1418" s="9">
        <v>0</v>
      </c>
    </row>
    <row r="1419" spans="1:9" x14ac:dyDescent="0.3">
      <c r="A1419" s="7" t="s">
        <v>3553</v>
      </c>
      <c r="B1419" s="8">
        <v>46010</v>
      </c>
      <c r="C1419" s="7" t="s">
        <v>947</v>
      </c>
      <c r="D1419" s="7" t="s">
        <v>2082</v>
      </c>
      <c r="E1419" s="7" t="s">
        <v>12</v>
      </c>
      <c r="F1419" s="7" t="s">
        <v>14</v>
      </c>
      <c r="G1419" s="7" t="s">
        <v>2313</v>
      </c>
      <c r="H1419" s="7" t="s">
        <v>2317</v>
      </c>
      <c r="I1419" s="9">
        <v>79</v>
      </c>
    </row>
    <row r="1420" spans="1:9" x14ac:dyDescent="0.3">
      <c r="A1420" s="7" t="s">
        <v>3554</v>
      </c>
      <c r="B1420" s="8">
        <v>45790</v>
      </c>
      <c r="C1420" s="7" t="s">
        <v>1504</v>
      </c>
      <c r="D1420" s="7" t="s">
        <v>2172</v>
      </c>
      <c r="E1420" s="7" t="s">
        <v>20</v>
      </c>
      <c r="F1420" s="7" t="s">
        <v>14</v>
      </c>
      <c r="G1420" s="7" t="s">
        <v>2311</v>
      </c>
      <c r="H1420" s="7" t="s">
        <v>2312</v>
      </c>
      <c r="I1420" s="9">
        <v>79</v>
      </c>
    </row>
    <row r="1421" spans="1:9" x14ac:dyDescent="0.3">
      <c r="A1421" s="7" t="s">
        <v>3555</v>
      </c>
      <c r="B1421" s="8">
        <v>45898</v>
      </c>
      <c r="C1421" s="7" t="s">
        <v>963</v>
      </c>
      <c r="D1421" s="7" t="s">
        <v>2111</v>
      </c>
      <c r="E1421" s="7" t="s">
        <v>16</v>
      </c>
      <c r="F1421" s="7" t="s">
        <v>14</v>
      </c>
      <c r="G1421" s="7" t="s">
        <v>2316</v>
      </c>
      <c r="H1421" s="7" t="s">
        <v>2312</v>
      </c>
      <c r="I1421" s="9">
        <v>0</v>
      </c>
    </row>
    <row r="1422" spans="1:9" x14ac:dyDescent="0.3">
      <c r="A1422" s="7" t="s">
        <v>3556</v>
      </c>
      <c r="B1422" s="8">
        <v>45856</v>
      </c>
      <c r="C1422" s="7" t="s">
        <v>1317</v>
      </c>
      <c r="D1422" s="7" t="s">
        <v>2085</v>
      </c>
      <c r="E1422" s="7" t="s">
        <v>16</v>
      </c>
      <c r="F1422" s="7" t="s">
        <v>14</v>
      </c>
      <c r="G1422" s="7" t="s">
        <v>2313</v>
      </c>
      <c r="H1422" s="7" t="s">
        <v>2315</v>
      </c>
      <c r="I1422" s="9">
        <v>149</v>
      </c>
    </row>
    <row r="1423" spans="1:9" x14ac:dyDescent="0.3">
      <c r="A1423" s="7" t="s">
        <v>3557</v>
      </c>
      <c r="B1423" s="8">
        <v>46030</v>
      </c>
      <c r="C1423" s="7" t="s">
        <v>1317</v>
      </c>
      <c r="D1423" s="7" t="s">
        <v>2172</v>
      </c>
      <c r="E1423" s="7" t="s">
        <v>16</v>
      </c>
      <c r="F1423" s="7" t="s">
        <v>46</v>
      </c>
      <c r="G1423" s="7" t="s">
        <v>2311</v>
      </c>
      <c r="H1423" s="7" t="s">
        <v>2315</v>
      </c>
      <c r="I1423" s="9">
        <v>0</v>
      </c>
    </row>
    <row r="1424" spans="1:9" x14ac:dyDescent="0.3">
      <c r="A1424" s="7" t="s">
        <v>3558</v>
      </c>
      <c r="B1424" s="8">
        <v>45754</v>
      </c>
      <c r="C1424" s="7" t="s">
        <v>1247</v>
      </c>
      <c r="D1424" s="7" t="s">
        <v>2162</v>
      </c>
      <c r="E1424" s="7" t="s">
        <v>35</v>
      </c>
      <c r="F1424" s="7" t="s">
        <v>14</v>
      </c>
      <c r="G1424" s="7" t="s">
        <v>2311</v>
      </c>
      <c r="H1424" s="7" t="s">
        <v>2317</v>
      </c>
      <c r="I1424" s="9">
        <v>0</v>
      </c>
    </row>
    <row r="1425" spans="1:9" x14ac:dyDescent="0.3">
      <c r="A1425" s="7" t="s">
        <v>3559</v>
      </c>
      <c r="B1425" s="8">
        <v>46167</v>
      </c>
      <c r="C1425" s="7" t="s">
        <v>1422</v>
      </c>
      <c r="D1425" s="7" t="s">
        <v>2165</v>
      </c>
      <c r="E1425" s="7" t="s">
        <v>31</v>
      </c>
      <c r="F1425" s="7" t="s">
        <v>14</v>
      </c>
      <c r="G1425" s="7" t="s">
        <v>2311</v>
      </c>
      <c r="H1425" s="7" t="s">
        <v>2312</v>
      </c>
      <c r="I1425" s="9">
        <v>0</v>
      </c>
    </row>
    <row r="1426" spans="1:9" x14ac:dyDescent="0.3">
      <c r="A1426" s="7" t="s">
        <v>3560</v>
      </c>
      <c r="B1426" s="8">
        <v>46165</v>
      </c>
      <c r="C1426" s="7" t="s">
        <v>1406</v>
      </c>
      <c r="D1426" s="7" t="s">
        <v>2095</v>
      </c>
      <c r="E1426" s="7" t="s">
        <v>16</v>
      </c>
      <c r="F1426" s="7" t="s">
        <v>25</v>
      </c>
      <c r="G1426" s="7" t="s">
        <v>2314</v>
      </c>
      <c r="H1426" s="7" t="s">
        <v>2312</v>
      </c>
      <c r="I1426" s="9">
        <v>149</v>
      </c>
    </row>
    <row r="1427" spans="1:9" x14ac:dyDescent="0.3">
      <c r="A1427" s="7" t="s">
        <v>3561</v>
      </c>
      <c r="B1427" s="8">
        <v>45881</v>
      </c>
      <c r="C1427" s="7" t="s">
        <v>1322</v>
      </c>
      <c r="D1427" s="7" t="s">
        <v>2166</v>
      </c>
      <c r="E1427" s="7" t="s">
        <v>35</v>
      </c>
      <c r="F1427" s="7" t="s">
        <v>14</v>
      </c>
      <c r="G1427" s="7" t="s">
        <v>2311</v>
      </c>
      <c r="H1427" s="7" t="s">
        <v>2317</v>
      </c>
      <c r="I1427" s="9">
        <v>0</v>
      </c>
    </row>
    <row r="1428" spans="1:9" x14ac:dyDescent="0.3">
      <c r="A1428" s="7" t="s">
        <v>3562</v>
      </c>
      <c r="B1428" s="8">
        <v>45687</v>
      </c>
      <c r="C1428" s="7" t="s">
        <v>918</v>
      </c>
      <c r="D1428" s="7" t="s">
        <v>2095</v>
      </c>
      <c r="E1428" s="7" t="s">
        <v>20</v>
      </c>
      <c r="F1428" s="7" t="s">
        <v>14</v>
      </c>
      <c r="G1428" s="7" t="s">
        <v>2313</v>
      </c>
      <c r="H1428" s="7" t="s">
        <v>2317</v>
      </c>
      <c r="I1428" s="9">
        <v>79</v>
      </c>
    </row>
    <row r="1429" spans="1:9" x14ac:dyDescent="0.3">
      <c r="A1429" s="7" t="s">
        <v>3563</v>
      </c>
      <c r="B1429" s="8">
        <v>45972</v>
      </c>
      <c r="C1429" s="7" t="s">
        <v>1536</v>
      </c>
      <c r="D1429" s="7" t="s">
        <v>2073</v>
      </c>
      <c r="E1429" s="7" t="s">
        <v>35</v>
      </c>
      <c r="F1429" s="7" t="s">
        <v>14</v>
      </c>
      <c r="G1429" s="7" t="s">
        <v>2311</v>
      </c>
      <c r="H1429" s="7" t="s">
        <v>2312</v>
      </c>
      <c r="I1429" s="9">
        <v>149</v>
      </c>
    </row>
    <row r="1430" spans="1:9" x14ac:dyDescent="0.3">
      <c r="A1430" s="7" t="s">
        <v>3564</v>
      </c>
      <c r="B1430" s="8">
        <v>45783</v>
      </c>
      <c r="C1430" s="7" t="s">
        <v>1083</v>
      </c>
      <c r="D1430" s="7" t="s">
        <v>2177</v>
      </c>
      <c r="E1430" s="7" t="s">
        <v>12</v>
      </c>
      <c r="F1430" s="7" t="s">
        <v>46</v>
      </c>
      <c r="G1430" s="7" t="s">
        <v>2313</v>
      </c>
      <c r="H1430" s="7" t="s">
        <v>2315</v>
      </c>
      <c r="I1430" s="9">
        <v>0</v>
      </c>
    </row>
    <row r="1431" spans="1:9" x14ac:dyDescent="0.3">
      <c r="A1431" s="7" t="s">
        <v>3565</v>
      </c>
      <c r="B1431" s="8">
        <v>46231</v>
      </c>
      <c r="C1431" s="7" t="s">
        <v>1578</v>
      </c>
      <c r="D1431" s="7" t="s">
        <v>2095</v>
      </c>
      <c r="E1431" s="7" t="s">
        <v>35</v>
      </c>
      <c r="F1431" s="7" t="s">
        <v>14</v>
      </c>
      <c r="G1431" s="7" t="s">
        <v>2316</v>
      </c>
      <c r="H1431" s="7" t="s">
        <v>2315</v>
      </c>
      <c r="I1431" s="9">
        <v>299</v>
      </c>
    </row>
    <row r="1432" spans="1:9" x14ac:dyDescent="0.3">
      <c r="A1432" s="7" t="s">
        <v>3566</v>
      </c>
      <c r="B1432" s="8">
        <v>45755</v>
      </c>
      <c r="C1432" s="7" t="s">
        <v>1284</v>
      </c>
      <c r="D1432" s="7" t="s">
        <v>2114</v>
      </c>
      <c r="E1432" s="7" t="s">
        <v>20</v>
      </c>
      <c r="F1432" s="7" t="s">
        <v>14</v>
      </c>
      <c r="G1432" s="7" t="s">
        <v>2314</v>
      </c>
      <c r="H1432" s="7" t="s">
        <v>2312</v>
      </c>
      <c r="I1432" s="9">
        <v>79</v>
      </c>
    </row>
    <row r="1433" spans="1:9" x14ac:dyDescent="0.3">
      <c r="A1433" s="7" t="s">
        <v>3567</v>
      </c>
      <c r="B1433" s="8">
        <v>46080</v>
      </c>
      <c r="C1433" s="7" t="s">
        <v>1013</v>
      </c>
      <c r="D1433" s="7" t="s">
        <v>2095</v>
      </c>
      <c r="E1433" s="7" t="s">
        <v>16</v>
      </c>
      <c r="F1433" s="7" t="s">
        <v>14</v>
      </c>
      <c r="G1433" s="7" t="s">
        <v>2313</v>
      </c>
      <c r="H1433" s="7" t="s">
        <v>2317</v>
      </c>
      <c r="I1433" s="9">
        <v>299</v>
      </c>
    </row>
    <row r="1434" spans="1:9" x14ac:dyDescent="0.3">
      <c r="A1434" s="7" t="s">
        <v>3568</v>
      </c>
      <c r="B1434" s="8">
        <v>45838</v>
      </c>
      <c r="C1434" s="7" t="s">
        <v>790</v>
      </c>
      <c r="D1434" s="7" t="s">
        <v>2070</v>
      </c>
      <c r="E1434" s="7" t="s">
        <v>35</v>
      </c>
      <c r="F1434" s="7" t="s">
        <v>14</v>
      </c>
      <c r="G1434" s="7" t="s">
        <v>2313</v>
      </c>
      <c r="H1434" s="7" t="s">
        <v>2317</v>
      </c>
      <c r="I1434" s="9">
        <v>79</v>
      </c>
    </row>
    <row r="1435" spans="1:9" x14ac:dyDescent="0.3">
      <c r="A1435" s="7" t="s">
        <v>3569</v>
      </c>
      <c r="B1435" s="8">
        <v>45681</v>
      </c>
      <c r="C1435" s="7" t="s">
        <v>1158</v>
      </c>
      <c r="D1435" s="7" t="s">
        <v>2114</v>
      </c>
      <c r="E1435" s="7" t="s">
        <v>16</v>
      </c>
      <c r="F1435" s="7" t="s">
        <v>14</v>
      </c>
      <c r="G1435" s="7" t="s">
        <v>2313</v>
      </c>
      <c r="H1435" s="7" t="s">
        <v>2317</v>
      </c>
      <c r="I1435" s="9">
        <v>149</v>
      </c>
    </row>
    <row r="1436" spans="1:9" x14ac:dyDescent="0.3">
      <c r="A1436" s="7" t="s">
        <v>3570</v>
      </c>
      <c r="B1436" s="8">
        <v>45998</v>
      </c>
      <c r="C1436" s="7" t="s">
        <v>1508</v>
      </c>
      <c r="D1436" s="7" t="s">
        <v>2172</v>
      </c>
      <c r="E1436" s="7" t="s">
        <v>31</v>
      </c>
      <c r="F1436" s="7" t="s">
        <v>25</v>
      </c>
      <c r="G1436" s="7" t="s">
        <v>2314</v>
      </c>
      <c r="H1436" s="7" t="s">
        <v>2312</v>
      </c>
      <c r="I1436" s="9">
        <v>149</v>
      </c>
    </row>
    <row r="1437" spans="1:9" x14ac:dyDescent="0.3">
      <c r="A1437" s="7" t="s">
        <v>3571</v>
      </c>
      <c r="B1437" s="8">
        <v>46247</v>
      </c>
      <c r="C1437" s="7" t="s">
        <v>1582</v>
      </c>
      <c r="D1437" s="7" t="s">
        <v>2114</v>
      </c>
      <c r="E1437" s="7" t="s">
        <v>31</v>
      </c>
      <c r="F1437" s="7" t="s">
        <v>14</v>
      </c>
      <c r="G1437" s="7" t="s">
        <v>2314</v>
      </c>
      <c r="H1437" s="7" t="s">
        <v>2315</v>
      </c>
      <c r="I1437" s="9">
        <v>79</v>
      </c>
    </row>
    <row r="1438" spans="1:9" x14ac:dyDescent="0.3">
      <c r="A1438" s="7" t="s">
        <v>3572</v>
      </c>
      <c r="B1438" s="8">
        <v>46275</v>
      </c>
      <c r="C1438" s="7" t="s">
        <v>1190</v>
      </c>
      <c r="D1438" s="7" t="s">
        <v>2093</v>
      </c>
      <c r="E1438" s="7" t="s">
        <v>31</v>
      </c>
      <c r="F1438" s="7" t="s">
        <v>14</v>
      </c>
      <c r="G1438" s="7" t="s">
        <v>2316</v>
      </c>
      <c r="H1438" s="7" t="s">
        <v>2312</v>
      </c>
      <c r="I1438" s="9">
        <v>79</v>
      </c>
    </row>
    <row r="1439" spans="1:9" x14ac:dyDescent="0.3">
      <c r="A1439" s="7" t="s">
        <v>3573</v>
      </c>
      <c r="B1439" s="8">
        <v>46138</v>
      </c>
      <c r="C1439" s="7" t="s">
        <v>1161</v>
      </c>
      <c r="D1439" s="7" t="s">
        <v>2114</v>
      </c>
      <c r="E1439" s="7" t="s">
        <v>16</v>
      </c>
      <c r="F1439" s="7" t="s">
        <v>14</v>
      </c>
      <c r="G1439" s="7" t="s">
        <v>2311</v>
      </c>
      <c r="H1439" s="7" t="s">
        <v>2317</v>
      </c>
      <c r="I1439" s="9">
        <v>149</v>
      </c>
    </row>
    <row r="1440" spans="1:9" x14ac:dyDescent="0.3">
      <c r="A1440" s="7" t="s">
        <v>3574</v>
      </c>
      <c r="B1440" s="8">
        <v>45875</v>
      </c>
      <c r="C1440" s="7" t="s">
        <v>1115</v>
      </c>
      <c r="D1440" s="7" t="s">
        <v>2070</v>
      </c>
      <c r="E1440" s="7" t="s">
        <v>16</v>
      </c>
      <c r="F1440" s="7" t="s">
        <v>46</v>
      </c>
      <c r="G1440" s="7" t="s">
        <v>2314</v>
      </c>
      <c r="H1440" s="7" t="s">
        <v>2317</v>
      </c>
      <c r="I1440" s="9">
        <v>149</v>
      </c>
    </row>
    <row r="1441" spans="1:9" x14ac:dyDescent="0.3">
      <c r="A1441" s="7" t="s">
        <v>3575</v>
      </c>
      <c r="B1441" s="8">
        <v>45738</v>
      </c>
      <c r="C1441" s="7" t="s">
        <v>1384</v>
      </c>
      <c r="D1441" s="7" t="s">
        <v>2162</v>
      </c>
      <c r="E1441" s="7" t="s">
        <v>31</v>
      </c>
      <c r="F1441" s="7" t="s">
        <v>14</v>
      </c>
      <c r="G1441" s="7" t="s">
        <v>2313</v>
      </c>
      <c r="H1441" s="7" t="s">
        <v>2317</v>
      </c>
      <c r="I1441" s="9">
        <v>79</v>
      </c>
    </row>
    <row r="1442" spans="1:9" x14ac:dyDescent="0.3">
      <c r="A1442" s="7" t="s">
        <v>3576</v>
      </c>
      <c r="B1442" s="8">
        <v>45986</v>
      </c>
      <c r="C1442" s="7" t="s">
        <v>1294</v>
      </c>
      <c r="D1442" s="7" t="s">
        <v>2073</v>
      </c>
      <c r="E1442" s="7" t="s">
        <v>12</v>
      </c>
      <c r="F1442" s="7" t="s">
        <v>25</v>
      </c>
      <c r="G1442" s="7" t="s">
        <v>2311</v>
      </c>
      <c r="H1442" s="7" t="s">
        <v>2315</v>
      </c>
      <c r="I1442" s="9">
        <v>149</v>
      </c>
    </row>
    <row r="1443" spans="1:9" x14ac:dyDescent="0.3">
      <c r="A1443" s="7" t="s">
        <v>3577</v>
      </c>
      <c r="B1443" s="8">
        <v>46032</v>
      </c>
      <c r="C1443" s="7" t="s">
        <v>1599</v>
      </c>
      <c r="D1443" s="7" t="s">
        <v>2154</v>
      </c>
      <c r="E1443" s="7" t="s">
        <v>12</v>
      </c>
      <c r="F1443" s="7" t="s">
        <v>14</v>
      </c>
      <c r="G1443" s="7" t="s">
        <v>2311</v>
      </c>
      <c r="H1443" s="7" t="s">
        <v>2315</v>
      </c>
      <c r="I1443" s="9">
        <v>0</v>
      </c>
    </row>
    <row r="1444" spans="1:9" x14ac:dyDescent="0.3">
      <c r="A1444" s="7" t="s">
        <v>3578</v>
      </c>
      <c r="B1444" s="8">
        <v>45799</v>
      </c>
      <c r="C1444" s="7" t="s">
        <v>1005</v>
      </c>
      <c r="D1444" s="7" t="s">
        <v>2089</v>
      </c>
      <c r="E1444" s="7" t="s">
        <v>31</v>
      </c>
      <c r="F1444" s="7" t="s">
        <v>14</v>
      </c>
      <c r="G1444" s="7" t="s">
        <v>2311</v>
      </c>
      <c r="H1444" s="7" t="s">
        <v>2315</v>
      </c>
      <c r="I1444" s="9">
        <v>0</v>
      </c>
    </row>
    <row r="1445" spans="1:9" x14ac:dyDescent="0.3">
      <c r="A1445" s="7" t="s">
        <v>3579</v>
      </c>
      <c r="B1445" s="8">
        <v>46204</v>
      </c>
      <c r="C1445" s="7" t="s">
        <v>1241</v>
      </c>
      <c r="D1445" s="7" t="s">
        <v>2089</v>
      </c>
      <c r="E1445" s="7" t="s">
        <v>16</v>
      </c>
      <c r="F1445" s="7" t="s">
        <v>14</v>
      </c>
      <c r="G1445" s="7" t="s">
        <v>2313</v>
      </c>
      <c r="H1445" s="7" t="s">
        <v>2315</v>
      </c>
      <c r="I1445" s="9">
        <v>149</v>
      </c>
    </row>
    <row r="1446" spans="1:9" x14ac:dyDescent="0.3">
      <c r="A1446" s="7" t="s">
        <v>3580</v>
      </c>
      <c r="B1446" s="8">
        <v>46144</v>
      </c>
      <c r="C1446" s="7" t="s">
        <v>994</v>
      </c>
      <c r="D1446" s="7" t="s">
        <v>2165</v>
      </c>
      <c r="E1446" s="7" t="s">
        <v>12</v>
      </c>
      <c r="F1446" s="7" t="s">
        <v>14</v>
      </c>
      <c r="G1446" s="7" t="s">
        <v>2313</v>
      </c>
      <c r="H1446" s="7" t="s">
        <v>2315</v>
      </c>
      <c r="I1446" s="9">
        <v>299</v>
      </c>
    </row>
    <row r="1447" spans="1:9" x14ac:dyDescent="0.3">
      <c r="A1447" s="7" t="s">
        <v>3581</v>
      </c>
      <c r="B1447" s="8">
        <v>46085</v>
      </c>
      <c r="C1447" s="7" t="s">
        <v>947</v>
      </c>
      <c r="D1447" s="7" t="s">
        <v>2067</v>
      </c>
      <c r="E1447" s="7" t="s">
        <v>12</v>
      </c>
      <c r="F1447" s="7" t="s">
        <v>14</v>
      </c>
      <c r="G1447" s="7" t="s">
        <v>2316</v>
      </c>
      <c r="H1447" s="7" t="s">
        <v>2312</v>
      </c>
      <c r="I1447" s="9">
        <v>299</v>
      </c>
    </row>
    <row r="1448" spans="1:9" x14ac:dyDescent="0.3">
      <c r="A1448" s="7" t="s">
        <v>3582</v>
      </c>
      <c r="B1448" s="8">
        <v>46265</v>
      </c>
      <c r="C1448" s="7" t="s">
        <v>1619</v>
      </c>
      <c r="D1448" s="7" t="s">
        <v>2089</v>
      </c>
      <c r="E1448" s="7" t="s">
        <v>16</v>
      </c>
      <c r="F1448" s="7" t="s">
        <v>14</v>
      </c>
      <c r="G1448" s="7" t="s">
        <v>2316</v>
      </c>
      <c r="H1448" s="7" t="s">
        <v>2312</v>
      </c>
      <c r="I1448" s="9">
        <v>149</v>
      </c>
    </row>
    <row r="1449" spans="1:9" x14ac:dyDescent="0.3">
      <c r="A1449" s="7" t="s">
        <v>3583</v>
      </c>
      <c r="B1449" s="8">
        <v>45664</v>
      </c>
      <c r="C1449" s="7" t="s">
        <v>1585</v>
      </c>
      <c r="D1449" s="7" t="s">
        <v>2140</v>
      </c>
      <c r="E1449" s="7" t="s">
        <v>20</v>
      </c>
      <c r="F1449" s="7" t="s">
        <v>14</v>
      </c>
      <c r="G1449" s="7" t="s">
        <v>2316</v>
      </c>
      <c r="H1449" s="7" t="s">
        <v>2317</v>
      </c>
      <c r="I1449" s="9">
        <v>79</v>
      </c>
    </row>
    <row r="1450" spans="1:9" x14ac:dyDescent="0.3">
      <c r="A1450" s="7" t="s">
        <v>3584</v>
      </c>
      <c r="B1450" s="8">
        <v>46057</v>
      </c>
      <c r="C1450" s="7" t="s">
        <v>1601</v>
      </c>
      <c r="D1450" s="7" t="s">
        <v>2150</v>
      </c>
      <c r="E1450" s="7" t="s">
        <v>20</v>
      </c>
      <c r="F1450" s="7" t="s">
        <v>14</v>
      </c>
      <c r="G1450" s="7" t="s">
        <v>2313</v>
      </c>
      <c r="H1450" s="7" t="s">
        <v>2315</v>
      </c>
      <c r="I1450" s="9">
        <v>79</v>
      </c>
    </row>
    <row r="1451" spans="1:9" x14ac:dyDescent="0.3">
      <c r="A1451" s="7" t="s">
        <v>3585</v>
      </c>
      <c r="B1451" s="8">
        <v>46285</v>
      </c>
      <c r="C1451" s="7" t="s">
        <v>898</v>
      </c>
      <c r="D1451" s="7" t="s">
        <v>2154</v>
      </c>
      <c r="E1451" s="7" t="s">
        <v>31</v>
      </c>
      <c r="F1451" s="7" t="s">
        <v>25</v>
      </c>
      <c r="G1451" s="7" t="s">
        <v>2314</v>
      </c>
      <c r="H1451" s="7" t="s">
        <v>2317</v>
      </c>
      <c r="I1451" s="9">
        <v>149</v>
      </c>
    </row>
    <row r="1452" spans="1:9" x14ac:dyDescent="0.3">
      <c r="A1452" s="7" t="s">
        <v>3586</v>
      </c>
      <c r="B1452" s="8">
        <v>45986</v>
      </c>
      <c r="C1452" s="7" t="s">
        <v>741</v>
      </c>
      <c r="D1452" s="7" t="s">
        <v>2166</v>
      </c>
      <c r="E1452" s="7" t="s">
        <v>20</v>
      </c>
      <c r="F1452" s="7" t="s">
        <v>14</v>
      </c>
      <c r="G1452" s="7" t="s">
        <v>2316</v>
      </c>
      <c r="H1452" s="7" t="s">
        <v>2312</v>
      </c>
      <c r="I1452" s="9">
        <v>149</v>
      </c>
    </row>
    <row r="1453" spans="1:9" x14ac:dyDescent="0.3">
      <c r="A1453" s="7" t="s">
        <v>3587</v>
      </c>
      <c r="B1453" s="8">
        <v>46010</v>
      </c>
      <c r="C1453" s="7" t="s">
        <v>1449</v>
      </c>
      <c r="D1453" s="7" t="s">
        <v>2095</v>
      </c>
      <c r="E1453" s="7" t="s">
        <v>12</v>
      </c>
      <c r="F1453" s="7" t="s">
        <v>14</v>
      </c>
      <c r="G1453" s="7" t="s">
        <v>2313</v>
      </c>
      <c r="H1453" s="7" t="s">
        <v>2312</v>
      </c>
      <c r="I1453" s="9">
        <v>149</v>
      </c>
    </row>
    <row r="1454" spans="1:9" x14ac:dyDescent="0.3">
      <c r="A1454" s="7" t="s">
        <v>3588</v>
      </c>
      <c r="B1454" s="8">
        <v>46177</v>
      </c>
      <c r="C1454" s="7" t="s">
        <v>1125</v>
      </c>
      <c r="D1454" s="7" t="s">
        <v>2061</v>
      </c>
      <c r="E1454" s="7" t="s">
        <v>35</v>
      </c>
      <c r="F1454" s="7" t="s">
        <v>14</v>
      </c>
      <c r="G1454" s="7" t="s">
        <v>2314</v>
      </c>
      <c r="H1454" s="7" t="s">
        <v>2315</v>
      </c>
      <c r="I1454" s="9">
        <v>0</v>
      </c>
    </row>
    <row r="1455" spans="1:9" x14ac:dyDescent="0.3">
      <c r="A1455" s="7" t="s">
        <v>3589</v>
      </c>
      <c r="B1455" s="8">
        <v>45700</v>
      </c>
      <c r="C1455" s="7" t="s">
        <v>846</v>
      </c>
      <c r="D1455" s="7" t="s">
        <v>2162</v>
      </c>
      <c r="E1455" s="7" t="s">
        <v>20</v>
      </c>
      <c r="F1455" s="7" t="s">
        <v>14</v>
      </c>
      <c r="G1455" s="7" t="s">
        <v>2314</v>
      </c>
      <c r="H1455" s="7" t="s">
        <v>2315</v>
      </c>
      <c r="I1455" s="9">
        <v>79</v>
      </c>
    </row>
    <row r="1456" spans="1:9" x14ac:dyDescent="0.3">
      <c r="A1456" s="7" t="s">
        <v>3590</v>
      </c>
      <c r="B1456" s="8">
        <v>46224</v>
      </c>
      <c r="C1456" s="7" t="s">
        <v>912</v>
      </c>
      <c r="D1456" s="7" t="s">
        <v>2078</v>
      </c>
      <c r="E1456" s="7" t="s">
        <v>20</v>
      </c>
      <c r="F1456" s="7" t="s">
        <v>14</v>
      </c>
      <c r="G1456" s="7" t="s">
        <v>2314</v>
      </c>
      <c r="H1456" s="7" t="s">
        <v>2315</v>
      </c>
      <c r="I1456" s="9">
        <v>299</v>
      </c>
    </row>
    <row r="1457" spans="1:9" x14ac:dyDescent="0.3">
      <c r="A1457" s="7" t="s">
        <v>3591</v>
      </c>
      <c r="B1457" s="8">
        <v>45967</v>
      </c>
      <c r="C1457" s="7" t="s">
        <v>1626</v>
      </c>
      <c r="D1457" s="7" t="s">
        <v>2154</v>
      </c>
      <c r="E1457" s="7" t="s">
        <v>31</v>
      </c>
      <c r="F1457" s="7" t="s">
        <v>14</v>
      </c>
      <c r="G1457" s="7" t="s">
        <v>2313</v>
      </c>
      <c r="H1457" s="7" t="s">
        <v>2315</v>
      </c>
      <c r="I1457" s="9">
        <v>299</v>
      </c>
    </row>
    <row r="1458" spans="1:9" x14ac:dyDescent="0.3">
      <c r="A1458" s="7" t="s">
        <v>3592</v>
      </c>
      <c r="B1458" s="8">
        <v>45824</v>
      </c>
      <c r="C1458" s="7" t="s">
        <v>817</v>
      </c>
      <c r="D1458" s="7" t="s">
        <v>2085</v>
      </c>
      <c r="E1458" s="7" t="s">
        <v>16</v>
      </c>
      <c r="F1458" s="7" t="s">
        <v>25</v>
      </c>
      <c r="G1458" s="7" t="s">
        <v>2316</v>
      </c>
      <c r="H1458" s="7" t="s">
        <v>2317</v>
      </c>
      <c r="I1458" s="9">
        <v>79</v>
      </c>
    </row>
    <row r="1459" spans="1:9" x14ac:dyDescent="0.3">
      <c r="A1459" s="7" t="s">
        <v>3593</v>
      </c>
      <c r="B1459" s="8">
        <v>45699</v>
      </c>
      <c r="C1459" s="7" t="s">
        <v>923</v>
      </c>
      <c r="D1459" s="7" t="s">
        <v>2086</v>
      </c>
      <c r="E1459" s="7" t="s">
        <v>12</v>
      </c>
      <c r="F1459" s="7" t="s">
        <v>14</v>
      </c>
      <c r="G1459" s="7" t="s">
        <v>2311</v>
      </c>
      <c r="H1459" s="7" t="s">
        <v>2317</v>
      </c>
      <c r="I1459" s="9">
        <v>0</v>
      </c>
    </row>
    <row r="1460" spans="1:9" x14ac:dyDescent="0.3">
      <c r="A1460" s="7" t="s">
        <v>3594</v>
      </c>
      <c r="B1460" s="8">
        <v>46067</v>
      </c>
      <c r="C1460" s="7" t="s">
        <v>1601</v>
      </c>
      <c r="D1460" s="7" t="s">
        <v>2085</v>
      </c>
      <c r="E1460" s="7" t="s">
        <v>20</v>
      </c>
      <c r="F1460" s="7" t="s">
        <v>14</v>
      </c>
      <c r="G1460" s="7" t="s">
        <v>2316</v>
      </c>
      <c r="H1460" s="7" t="s">
        <v>2317</v>
      </c>
      <c r="I1460" s="9">
        <v>299</v>
      </c>
    </row>
    <row r="1461" spans="1:9" x14ac:dyDescent="0.3">
      <c r="A1461" s="7" t="s">
        <v>3595</v>
      </c>
      <c r="B1461" s="8">
        <v>46063</v>
      </c>
      <c r="C1461" s="7" t="s">
        <v>1486</v>
      </c>
      <c r="D1461" s="7" t="s">
        <v>2114</v>
      </c>
      <c r="E1461" s="7" t="s">
        <v>16</v>
      </c>
      <c r="F1461" s="7" t="s">
        <v>14</v>
      </c>
      <c r="G1461" s="7" t="s">
        <v>2311</v>
      </c>
      <c r="H1461" s="7" t="s">
        <v>2317</v>
      </c>
      <c r="I1461" s="9">
        <v>79</v>
      </c>
    </row>
    <row r="1462" spans="1:9" x14ac:dyDescent="0.3">
      <c r="A1462" s="7" t="s">
        <v>3596</v>
      </c>
      <c r="B1462" s="8">
        <v>45686</v>
      </c>
      <c r="C1462" s="7" t="s">
        <v>1096</v>
      </c>
      <c r="D1462" s="7" t="s">
        <v>2082</v>
      </c>
      <c r="E1462" s="7" t="s">
        <v>16</v>
      </c>
      <c r="F1462" s="7" t="s">
        <v>14</v>
      </c>
      <c r="G1462" s="7" t="s">
        <v>2311</v>
      </c>
      <c r="H1462" s="7" t="s">
        <v>2312</v>
      </c>
      <c r="I1462" s="9">
        <v>79</v>
      </c>
    </row>
    <row r="1463" spans="1:9" x14ac:dyDescent="0.3">
      <c r="A1463" s="7" t="s">
        <v>3597</v>
      </c>
      <c r="B1463" s="8">
        <v>46005</v>
      </c>
      <c r="C1463" s="7" t="s">
        <v>1488</v>
      </c>
      <c r="D1463" s="7" t="s">
        <v>2061</v>
      </c>
      <c r="E1463" s="7" t="s">
        <v>12</v>
      </c>
      <c r="F1463" s="7" t="s">
        <v>14</v>
      </c>
      <c r="G1463" s="7" t="s">
        <v>2313</v>
      </c>
      <c r="H1463" s="7" t="s">
        <v>2317</v>
      </c>
      <c r="I1463" s="9">
        <v>149</v>
      </c>
    </row>
    <row r="1464" spans="1:9" x14ac:dyDescent="0.3">
      <c r="A1464" s="7" t="s">
        <v>3598</v>
      </c>
      <c r="B1464" s="8">
        <v>46086</v>
      </c>
      <c r="C1464" s="7" t="s">
        <v>1613</v>
      </c>
      <c r="D1464" s="7" t="s">
        <v>2166</v>
      </c>
      <c r="E1464" s="7" t="s">
        <v>35</v>
      </c>
      <c r="F1464" s="7" t="s">
        <v>14</v>
      </c>
      <c r="G1464" s="7" t="s">
        <v>2313</v>
      </c>
      <c r="H1464" s="7" t="s">
        <v>2312</v>
      </c>
      <c r="I1464" s="9">
        <v>0</v>
      </c>
    </row>
    <row r="1465" spans="1:9" x14ac:dyDescent="0.3">
      <c r="A1465" s="7" t="s">
        <v>3599</v>
      </c>
      <c r="B1465" s="8">
        <v>46184</v>
      </c>
      <c r="C1465" s="7" t="s">
        <v>988</v>
      </c>
      <c r="D1465" s="7" t="s">
        <v>2078</v>
      </c>
      <c r="E1465" s="7" t="s">
        <v>20</v>
      </c>
      <c r="F1465" s="7" t="s">
        <v>40</v>
      </c>
      <c r="G1465" s="7" t="s">
        <v>2311</v>
      </c>
      <c r="H1465" s="7" t="s">
        <v>2312</v>
      </c>
      <c r="I1465" s="9">
        <v>299</v>
      </c>
    </row>
    <row r="1466" spans="1:9" x14ac:dyDescent="0.3">
      <c r="A1466" s="7" t="s">
        <v>3600</v>
      </c>
      <c r="B1466" s="8">
        <v>46173</v>
      </c>
      <c r="C1466" s="7" t="s">
        <v>817</v>
      </c>
      <c r="D1466" s="7" t="s">
        <v>2089</v>
      </c>
      <c r="E1466" s="7" t="s">
        <v>16</v>
      </c>
      <c r="F1466" s="7" t="s">
        <v>14</v>
      </c>
      <c r="G1466" s="7" t="s">
        <v>2311</v>
      </c>
      <c r="H1466" s="7" t="s">
        <v>2315</v>
      </c>
      <c r="I1466" s="9">
        <v>0</v>
      </c>
    </row>
    <row r="1467" spans="1:9" x14ac:dyDescent="0.3">
      <c r="A1467" s="7" t="s">
        <v>3601</v>
      </c>
      <c r="B1467" s="8">
        <v>46296</v>
      </c>
      <c r="C1467" s="7" t="s">
        <v>834</v>
      </c>
      <c r="D1467" s="7" t="s">
        <v>2177</v>
      </c>
      <c r="E1467" s="7" t="s">
        <v>20</v>
      </c>
      <c r="F1467" s="7" t="s">
        <v>14</v>
      </c>
      <c r="G1467" s="7" t="s">
        <v>2316</v>
      </c>
      <c r="H1467" s="7" t="s">
        <v>2317</v>
      </c>
      <c r="I1467" s="9">
        <v>0</v>
      </c>
    </row>
    <row r="1468" spans="1:9" x14ac:dyDescent="0.3">
      <c r="A1468" s="7" t="s">
        <v>3602</v>
      </c>
      <c r="B1468" s="8">
        <v>45690</v>
      </c>
      <c r="C1468" s="7" t="s">
        <v>781</v>
      </c>
      <c r="D1468" s="7" t="s">
        <v>2165</v>
      </c>
      <c r="E1468" s="7" t="s">
        <v>20</v>
      </c>
      <c r="F1468" s="7" t="s">
        <v>14</v>
      </c>
      <c r="G1468" s="7" t="s">
        <v>2314</v>
      </c>
      <c r="H1468" s="7" t="s">
        <v>2317</v>
      </c>
      <c r="I1468" s="9">
        <v>79</v>
      </c>
    </row>
    <row r="1469" spans="1:9" x14ac:dyDescent="0.3">
      <c r="A1469" s="7" t="s">
        <v>3603</v>
      </c>
      <c r="B1469" s="8">
        <v>46034</v>
      </c>
      <c r="C1469" s="7" t="s">
        <v>825</v>
      </c>
      <c r="D1469" s="7" t="s">
        <v>2162</v>
      </c>
      <c r="E1469" s="7" t="s">
        <v>16</v>
      </c>
      <c r="F1469" s="7" t="s">
        <v>14</v>
      </c>
      <c r="G1469" s="7" t="s">
        <v>2316</v>
      </c>
      <c r="H1469" s="7" t="s">
        <v>2312</v>
      </c>
      <c r="I1469" s="9">
        <v>149</v>
      </c>
    </row>
    <row r="1470" spans="1:9" x14ac:dyDescent="0.3">
      <c r="A1470" s="7" t="s">
        <v>3604</v>
      </c>
      <c r="B1470" s="8">
        <v>46278</v>
      </c>
      <c r="C1470" s="7" t="s">
        <v>965</v>
      </c>
      <c r="D1470" s="7" t="s">
        <v>2140</v>
      </c>
      <c r="E1470" s="7" t="s">
        <v>35</v>
      </c>
      <c r="F1470" s="7" t="s">
        <v>14</v>
      </c>
      <c r="G1470" s="7" t="s">
        <v>2311</v>
      </c>
      <c r="H1470" s="7" t="s">
        <v>2317</v>
      </c>
      <c r="I1470" s="9">
        <v>299</v>
      </c>
    </row>
    <row r="1471" spans="1:9" x14ac:dyDescent="0.3">
      <c r="A1471" s="7" t="s">
        <v>3605</v>
      </c>
      <c r="B1471" s="8">
        <v>46065</v>
      </c>
      <c r="C1471" s="7" t="s">
        <v>1196</v>
      </c>
      <c r="D1471" s="7" t="s">
        <v>2082</v>
      </c>
      <c r="E1471" s="7" t="s">
        <v>31</v>
      </c>
      <c r="F1471" s="7" t="s">
        <v>14</v>
      </c>
      <c r="G1471" s="7" t="s">
        <v>2311</v>
      </c>
      <c r="H1471" s="7" t="s">
        <v>2315</v>
      </c>
      <c r="I1471" s="9">
        <v>149</v>
      </c>
    </row>
    <row r="1472" spans="1:9" x14ac:dyDescent="0.3">
      <c r="A1472" s="7" t="s">
        <v>3606</v>
      </c>
      <c r="B1472" s="8">
        <v>46123</v>
      </c>
      <c r="C1472" s="7" t="s">
        <v>1228</v>
      </c>
      <c r="D1472" s="7" t="s">
        <v>2082</v>
      </c>
      <c r="E1472" s="7" t="s">
        <v>20</v>
      </c>
      <c r="F1472" s="7" t="s">
        <v>40</v>
      </c>
      <c r="G1472" s="7" t="s">
        <v>2314</v>
      </c>
      <c r="H1472" s="7" t="s">
        <v>2312</v>
      </c>
      <c r="I1472" s="9">
        <v>0</v>
      </c>
    </row>
    <row r="1473" spans="1:9" x14ac:dyDescent="0.3">
      <c r="A1473" s="7" t="s">
        <v>3607</v>
      </c>
      <c r="B1473" s="8">
        <v>46015</v>
      </c>
      <c r="C1473" s="7" t="s">
        <v>1158</v>
      </c>
      <c r="D1473" s="7" t="s">
        <v>2162</v>
      </c>
      <c r="E1473" s="7" t="s">
        <v>16</v>
      </c>
      <c r="F1473" s="7" t="s">
        <v>14</v>
      </c>
      <c r="G1473" s="7" t="s">
        <v>2316</v>
      </c>
      <c r="H1473" s="7" t="s">
        <v>2312</v>
      </c>
      <c r="I1473" s="9">
        <v>149</v>
      </c>
    </row>
    <row r="1474" spans="1:9" x14ac:dyDescent="0.3">
      <c r="A1474" s="7" t="s">
        <v>3608</v>
      </c>
      <c r="B1474" s="8">
        <v>46274</v>
      </c>
      <c r="C1474" s="7" t="s">
        <v>1239</v>
      </c>
      <c r="D1474" s="7" t="s">
        <v>2101</v>
      </c>
      <c r="E1474" s="7" t="s">
        <v>12</v>
      </c>
      <c r="F1474" s="7" t="s">
        <v>14</v>
      </c>
      <c r="G1474" s="7" t="s">
        <v>2311</v>
      </c>
      <c r="H1474" s="7" t="s">
        <v>2315</v>
      </c>
      <c r="I1474" s="9">
        <v>149</v>
      </c>
    </row>
    <row r="1475" spans="1:9" x14ac:dyDescent="0.3">
      <c r="A1475" s="7" t="s">
        <v>3609</v>
      </c>
      <c r="B1475" s="8">
        <v>46171</v>
      </c>
      <c r="C1475" s="7" t="s">
        <v>1357</v>
      </c>
      <c r="D1475" s="7" t="s">
        <v>2111</v>
      </c>
      <c r="E1475" s="7" t="s">
        <v>35</v>
      </c>
      <c r="F1475" s="7" t="s">
        <v>14</v>
      </c>
      <c r="G1475" s="7" t="s">
        <v>2311</v>
      </c>
      <c r="H1475" s="7" t="s">
        <v>2317</v>
      </c>
      <c r="I1475" s="9">
        <v>299</v>
      </c>
    </row>
    <row r="1476" spans="1:9" x14ac:dyDescent="0.3">
      <c r="A1476" s="7" t="s">
        <v>3610</v>
      </c>
      <c r="B1476" s="8">
        <v>45906</v>
      </c>
      <c r="C1476" s="7" t="s">
        <v>1493</v>
      </c>
      <c r="D1476" s="7" t="s">
        <v>2104</v>
      </c>
      <c r="E1476" s="7" t="s">
        <v>20</v>
      </c>
      <c r="F1476" s="7" t="s">
        <v>14</v>
      </c>
      <c r="G1476" s="7" t="s">
        <v>2311</v>
      </c>
      <c r="H1476" s="7" t="s">
        <v>2312</v>
      </c>
      <c r="I1476" s="9">
        <v>149</v>
      </c>
    </row>
    <row r="1477" spans="1:9" x14ac:dyDescent="0.3">
      <c r="A1477" s="7" t="s">
        <v>3611</v>
      </c>
      <c r="B1477" s="8">
        <v>46099</v>
      </c>
      <c r="C1477" s="7" t="s">
        <v>946</v>
      </c>
      <c r="D1477" s="7" t="s">
        <v>2165</v>
      </c>
      <c r="E1477" s="7" t="s">
        <v>16</v>
      </c>
      <c r="F1477" s="7" t="s">
        <v>14</v>
      </c>
      <c r="G1477" s="7" t="s">
        <v>2316</v>
      </c>
      <c r="H1477" s="7" t="s">
        <v>2312</v>
      </c>
      <c r="I1477" s="9">
        <v>0</v>
      </c>
    </row>
    <row r="1478" spans="1:9" x14ac:dyDescent="0.3">
      <c r="A1478" s="7" t="s">
        <v>3612</v>
      </c>
      <c r="B1478" s="8">
        <v>45682</v>
      </c>
      <c r="C1478" s="7" t="s">
        <v>935</v>
      </c>
      <c r="D1478" s="7" t="s">
        <v>2154</v>
      </c>
      <c r="E1478" s="7" t="s">
        <v>31</v>
      </c>
      <c r="F1478" s="7" t="s">
        <v>46</v>
      </c>
      <c r="G1478" s="7" t="s">
        <v>2316</v>
      </c>
      <c r="H1478" s="7" t="s">
        <v>2315</v>
      </c>
      <c r="I1478" s="9">
        <v>299</v>
      </c>
    </row>
    <row r="1479" spans="1:9" x14ac:dyDescent="0.3">
      <c r="A1479" s="7" t="s">
        <v>3613</v>
      </c>
      <c r="B1479" s="8">
        <v>46167</v>
      </c>
      <c r="C1479" s="7" t="s">
        <v>977</v>
      </c>
      <c r="D1479" s="7" t="s">
        <v>2073</v>
      </c>
      <c r="E1479" s="7" t="s">
        <v>20</v>
      </c>
      <c r="F1479" s="7" t="s">
        <v>14</v>
      </c>
      <c r="G1479" s="7" t="s">
        <v>2314</v>
      </c>
      <c r="H1479" s="7" t="s">
        <v>2317</v>
      </c>
      <c r="I1479" s="9">
        <v>79</v>
      </c>
    </row>
    <row r="1480" spans="1:9" x14ac:dyDescent="0.3">
      <c r="A1480" s="7" t="s">
        <v>3614</v>
      </c>
      <c r="B1480" s="8">
        <v>45735</v>
      </c>
      <c r="C1480" s="7" t="s">
        <v>761</v>
      </c>
      <c r="D1480" s="7" t="s">
        <v>2086</v>
      </c>
      <c r="E1480" s="7" t="s">
        <v>16</v>
      </c>
      <c r="F1480" s="7" t="s">
        <v>14</v>
      </c>
      <c r="G1480" s="7" t="s">
        <v>2314</v>
      </c>
      <c r="H1480" s="7" t="s">
        <v>2317</v>
      </c>
      <c r="I1480" s="9">
        <v>0</v>
      </c>
    </row>
    <row r="1481" spans="1:9" x14ac:dyDescent="0.3">
      <c r="A1481" s="7" t="s">
        <v>3615</v>
      </c>
      <c r="B1481" s="8">
        <v>46246</v>
      </c>
      <c r="C1481" s="7" t="s">
        <v>995</v>
      </c>
      <c r="D1481" s="7" t="s">
        <v>2172</v>
      </c>
      <c r="E1481" s="7" t="s">
        <v>31</v>
      </c>
      <c r="F1481" s="7" t="s">
        <v>14</v>
      </c>
      <c r="G1481" s="7" t="s">
        <v>2313</v>
      </c>
      <c r="H1481" s="7" t="s">
        <v>2317</v>
      </c>
      <c r="I1481" s="9">
        <v>149</v>
      </c>
    </row>
    <row r="1482" spans="1:9" x14ac:dyDescent="0.3">
      <c r="A1482" s="7" t="s">
        <v>3616</v>
      </c>
      <c r="B1482" s="8">
        <v>45874</v>
      </c>
      <c r="C1482" s="7" t="s">
        <v>1227</v>
      </c>
      <c r="D1482" s="7" t="s">
        <v>2085</v>
      </c>
      <c r="E1482" s="7" t="s">
        <v>31</v>
      </c>
      <c r="F1482" s="7" t="s">
        <v>14</v>
      </c>
      <c r="G1482" s="7" t="s">
        <v>2316</v>
      </c>
      <c r="H1482" s="7" t="s">
        <v>2312</v>
      </c>
      <c r="I1482" s="9">
        <v>79</v>
      </c>
    </row>
    <row r="1483" spans="1:9" x14ac:dyDescent="0.3">
      <c r="A1483" s="7" t="s">
        <v>3617</v>
      </c>
      <c r="B1483" s="8">
        <v>45678</v>
      </c>
      <c r="C1483" s="7" t="s">
        <v>1585</v>
      </c>
      <c r="D1483" s="7" t="s">
        <v>2078</v>
      </c>
      <c r="E1483" s="7" t="s">
        <v>20</v>
      </c>
      <c r="F1483" s="7" t="s">
        <v>14</v>
      </c>
      <c r="G1483" s="7" t="s">
        <v>2314</v>
      </c>
      <c r="H1483" s="7" t="s">
        <v>2312</v>
      </c>
      <c r="I1483" s="9">
        <v>149</v>
      </c>
    </row>
    <row r="1484" spans="1:9" x14ac:dyDescent="0.3">
      <c r="A1484" s="7" t="s">
        <v>3618</v>
      </c>
      <c r="B1484" s="8">
        <v>45901</v>
      </c>
      <c r="C1484" s="7" t="s">
        <v>1400</v>
      </c>
      <c r="D1484" s="7" t="s">
        <v>2172</v>
      </c>
      <c r="E1484" s="7" t="s">
        <v>16</v>
      </c>
      <c r="F1484" s="7" t="s">
        <v>14</v>
      </c>
      <c r="G1484" s="7" t="s">
        <v>2316</v>
      </c>
      <c r="H1484" s="7" t="s">
        <v>2317</v>
      </c>
      <c r="I1484" s="9">
        <v>0</v>
      </c>
    </row>
    <row r="1485" spans="1:9" x14ac:dyDescent="0.3">
      <c r="A1485" s="7" t="s">
        <v>3619</v>
      </c>
      <c r="B1485" s="8">
        <v>45847</v>
      </c>
      <c r="C1485" s="7" t="s">
        <v>1007</v>
      </c>
      <c r="D1485" s="7" t="s">
        <v>2165</v>
      </c>
      <c r="E1485" s="7" t="s">
        <v>16</v>
      </c>
      <c r="F1485" s="7" t="s">
        <v>14</v>
      </c>
      <c r="G1485" s="7" t="s">
        <v>2313</v>
      </c>
      <c r="H1485" s="7" t="s">
        <v>2312</v>
      </c>
      <c r="I1485" s="9">
        <v>299</v>
      </c>
    </row>
    <row r="1486" spans="1:9" x14ac:dyDescent="0.3">
      <c r="A1486" s="7" t="s">
        <v>3620</v>
      </c>
      <c r="B1486" s="8">
        <v>45721</v>
      </c>
      <c r="C1486" s="7" t="s">
        <v>1059</v>
      </c>
      <c r="D1486" s="7" t="s">
        <v>2162</v>
      </c>
      <c r="E1486" s="7" t="s">
        <v>31</v>
      </c>
      <c r="F1486" s="7" t="s">
        <v>14</v>
      </c>
      <c r="G1486" s="7" t="s">
        <v>2311</v>
      </c>
      <c r="H1486" s="7" t="s">
        <v>2317</v>
      </c>
      <c r="I1486" s="9">
        <v>299</v>
      </c>
    </row>
    <row r="1487" spans="1:9" x14ac:dyDescent="0.3">
      <c r="A1487" s="7" t="s">
        <v>3621</v>
      </c>
      <c r="B1487" s="8">
        <v>46197</v>
      </c>
      <c r="C1487" s="7" t="s">
        <v>975</v>
      </c>
      <c r="D1487" s="7" t="s">
        <v>2104</v>
      </c>
      <c r="E1487" s="7" t="s">
        <v>35</v>
      </c>
      <c r="F1487" s="7" t="s">
        <v>14</v>
      </c>
      <c r="G1487" s="7" t="s">
        <v>2314</v>
      </c>
      <c r="H1487" s="7" t="s">
        <v>2315</v>
      </c>
      <c r="I1487" s="9">
        <v>79</v>
      </c>
    </row>
    <row r="1488" spans="1:9" x14ac:dyDescent="0.3">
      <c r="A1488" s="7" t="s">
        <v>3622</v>
      </c>
      <c r="B1488" s="8">
        <v>45945</v>
      </c>
      <c r="C1488" s="7" t="s">
        <v>1392</v>
      </c>
      <c r="D1488" s="7" t="s">
        <v>2114</v>
      </c>
      <c r="E1488" s="7" t="s">
        <v>16</v>
      </c>
      <c r="F1488" s="7" t="s">
        <v>14</v>
      </c>
      <c r="G1488" s="7" t="s">
        <v>2311</v>
      </c>
      <c r="H1488" s="7" t="s">
        <v>2317</v>
      </c>
      <c r="I1488" s="9">
        <v>149</v>
      </c>
    </row>
    <row r="1489" spans="1:9" x14ac:dyDescent="0.3">
      <c r="A1489" s="7" t="s">
        <v>3623</v>
      </c>
      <c r="B1489" s="8">
        <v>45658</v>
      </c>
      <c r="C1489" s="7" t="s">
        <v>1496</v>
      </c>
      <c r="D1489" s="7" t="s">
        <v>2089</v>
      </c>
      <c r="E1489" s="7" t="s">
        <v>20</v>
      </c>
      <c r="F1489" s="7" t="s">
        <v>40</v>
      </c>
      <c r="G1489" s="7" t="s">
        <v>2314</v>
      </c>
      <c r="H1489" s="7" t="s">
        <v>2315</v>
      </c>
      <c r="I1489" s="9">
        <v>0</v>
      </c>
    </row>
    <row r="1490" spans="1:9" x14ac:dyDescent="0.3">
      <c r="A1490" s="7" t="s">
        <v>3624</v>
      </c>
      <c r="B1490" s="8">
        <v>46195</v>
      </c>
      <c r="C1490" s="7" t="s">
        <v>848</v>
      </c>
      <c r="D1490" s="7" t="s">
        <v>2147</v>
      </c>
      <c r="E1490" s="7" t="s">
        <v>31</v>
      </c>
      <c r="F1490" s="7" t="s">
        <v>14</v>
      </c>
      <c r="G1490" s="7" t="s">
        <v>2314</v>
      </c>
      <c r="H1490" s="7" t="s">
        <v>2315</v>
      </c>
      <c r="I1490" s="9">
        <v>0</v>
      </c>
    </row>
    <row r="1491" spans="1:9" x14ac:dyDescent="0.3">
      <c r="A1491" s="7" t="s">
        <v>3625</v>
      </c>
      <c r="B1491" s="8">
        <v>46251</v>
      </c>
      <c r="C1491" s="7" t="s">
        <v>927</v>
      </c>
      <c r="D1491" s="7" t="s">
        <v>2111</v>
      </c>
      <c r="E1491" s="7" t="s">
        <v>31</v>
      </c>
      <c r="F1491" s="7" t="s">
        <v>25</v>
      </c>
      <c r="G1491" s="7" t="s">
        <v>2313</v>
      </c>
      <c r="H1491" s="7" t="s">
        <v>2315</v>
      </c>
      <c r="I1491" s="9">
        <v>0</v>
      </c>
    </row>
    <row r="1492" spans="1:9" x14ac:dyDescent="0.3">
      <c r="A1492" s="7" t="s">
        <v>3626</v>
      </c>
      <c r="B1492" s="8">
        <v>46159</v>
      </c>
      <c r="C1492" s="7" t="s">
        <v>1353</v>
      </c>
      <c r="D1492" s="7" t="s">
        <v>2082</v>
      </c>
      <c r="E1492" s="7" t="s">
        <v>12</v>
      </c>
      <c r="F1492" s="7" t="s">
        <v>14</v>
      </c>
      <c r="G1492" s="7" t="s">
        <v>2311</v>
      </c>
      <c r="H1492" s="7" t="s">
        <v>2312</v>
      </c>
      <c r="I1492" s="9">
        <v>0</v>
      </c>
    </row>
    <row r="1493" spans="1:9" x14ac:dyDescent="0.3">
      <c r="A1493" s="7" t="s">
        <v>3627</v>
      </c>
      <c r="B1493" s="8">
        <v>46261</v>
      </c>
      <c r="C1493" s="7" t="s">
        <v>1232</v>
      </c>
      <c r="D1493" s="7" t="s">
        <v>2093</v>
      </c>
      <c r="E1493" s="7" t="s">
        <v>12</v>
      </c>
      <c r="F1493" s="7" t="s">
        <v>14</v>
      </c>
      <c r="G1493" s="7" t="s">
        <v>2313</v>
      </c>
      <c r="H1493" s="7" t="s">
        <v>2317</v>
      </c>
      <c r="I1493" s="9">
        <v>299</v>
      </c>
    </row>
    <row r="1494" spans="1:9" x14ac:dyDescent="0.3">
      <c r="A1494" s="7" t="s">
        <v>3628</v>
      </c>
      <c r="B1494" s="8">
        <v>46032</v>
      </c>
      <c r="C1494" s="7" t="s">
        <v>801</v>
      </c>
      <c r="D1494" s="7" t="s">
        <v>2093</v>
      </c>
      <c r="E1494" s="7" t="s">
        <v>12</v>
      </c>
      <c r="F1494" s="7" t="s">
        <v>14</v>
      </c>
      <c r="G1494" s="7" t="s">
        <v>2311</v>
      </c>
      <c r="H1494" s="7" t="s">
        <v>2315</v>
      </c>
      <c r="I1494" s="9">
        <v>0</v>
      </c>
    </row>
    <row r="1495" spans="1:9" x14ac:dyDescent="0.3">
      <c r="A1495" s="7" t="s">
        <v>3629</v>
      </c>
      <c r="B1495" s="8">
        <v>46232</v>
      </c>
      <c r="C1495" s="7" t="s">
        <v>1017</v>
      </c>
      <c r="D1495" s="7" t="s">
        <v>2162</v>
      </c>
      <c r="E1495" s="7" t="s">
        <v>16</v>
      </c>
      <c r="F1495" s="7" t="s">
        <v>25</v>
      </c>
      <c r="G1495" s="7" t="s">
        <v>2314</v>
      </c>
      <c r="H1495" s="7" t="s">
        <v>2317</v>
      </c>
      <c r="I1495" s="9">
        <v>0</v>
      </c>
    </row>
    <row r="1496" spans="1:9" x14ac:dyDescent="0.3">
      <c r="A1496" s="7" t="s">
        <v>3630</v>
      </c>
      <c r="B1496" s="8">
        <v>46179</v>
      </c>
      <c r="C1496" s="7" t="s">
        <v>857</v>
      </c>
      <c r="D1496" s="7" t="s">
        <v>2082</v>
      </c>
      <c r="E1496" s="7" t="s">
        <v>16</v>
      </c>
      <c r="F1496" s="7" t="s">
        <v>14</v>
      </c>
      <c r="G1496" s="7" t="s">
        <v>2314</v>
      </c>
      <c r="H1496" s="7" t="s">
        <v>2312</v>
      </c>
      <c r="I1496" s="9">
        <v>79</v>
      </c>
    </row>
    <row r="1497" spans="1:9" x14ac:dyDescent="0.3">
      <c r="A1497" s="7" t="s">
        <v>3631</v>
      </c>
      <c r="B1497" s="8">
        <v>45840</v>
      </c>
      <c r="C1497" s="7" t="s">
        <v>1242</v>
      </c>
      <c r="D1497" s="7" t="s">
        <v>2095</v>
      </c>
      <c r="E1497" s="7" t="s">
        <v>35</v>
      </c>
      <c r="F1497" s="7" t="s">
        <v>25</v>
      </c>
      <c r="G1497" s="7" t="s">
        <v>2314</v>
      </c>
      <c r="H1497" s="7" t="s">
        <v>2317</v>
      </c>
      <c r="I1497" s="9">
        <v>299</v>
      </c>
    </row>
    <row r="1498" spans="1:9" x14ac:dyDescent="0.3">
      <c r="A1498" s="7" t="s">
        <v>3632</v>
      </c>
      <c r="B1498" s="8">
        <v>45683</v>
      </c>
      <c r="C1498" s="7" t="s">
        <v>1538</v>
      </c>
      <c r="D1498" s="7" t="s">
        <v>2140</v>
      </c>
      <c r="E1498" s="7" t="s">
        <v>16</v>
      </c>
      <c r="F1498" s="7" t="s">
        <v>14</v>
      </c>
      <c r="G1498" s="7" t="s">
        <v>2314</v>
      </c>
      <c r="H1498" s="7" t="s">
        <v>2312</v>
      </c>
      <c r="I1498" s="9">
        <v>299</v>
      </c>
    </row>
    <row r="1499" spans="1:9" x14ac:dyDescent="0.3">
      <c r="A1499" s="7" t="s">
        <v>3633</v>
      </c>
      <c r="B1499" s="8">
        <v>45751</v>
      </c>
      <c r="C1499" s="7" t="s">
        <v>1090</v>
      </c>
      <c r="D1499" s="7" t="s">
        <v>2162</v>
      </c>
      <c r="E1499" s="7" t="s">
        <v>12</v>
      </c>
      <c r="F1499" s="7" t="s">
        <v>14</v>
      </c>
      <c r="G1499" s="7" t="s">
        <v>2311</v>
      </c>
      <c r="H1499" s="7" t="s">
        <v>2315</v>
      </c>
      <c r="I1499" s="9">
        <v>149</v>
      </c>
    </row>
    <row r="1500" spans="1:9" x14ac:dyDescent="0.3">
      <c r="A1500" s="7" t="s">
        <v>3634</v>
      </c>
      <c r="B1500" s="8">
        <v>45839</v>
      </c>
      <c r="C1500" s="7" t="s">
        <v>916</v>
      </c>
      <c r="D1500" s="7" t="s">
        <v>2067</v>
      </c>
      <c r="E1500" s="7" t="s">
        <v>20</v>
      </c>
      <c r="F1500" s="7" t="s">
        <v>14</v>
      </c>
      <c r="G1500" s="7" t="s">
        <v>2313</v>
      </c>
      <c r="H1500" s="7" t="s">
        <v>2312</v>
      </c>
      <c r="I1500" s="9">
        <v>149</v>
      </c>
    </row>
    <row r="1501" spans="1:9" x14ac:dyDescent="0.3">
      <c r="A1501" s="7" t="s">
        <v>3635</v>
      </c>
      <c r="B1501" s="8">
        <v>46064</v>
      </c>
      <c r="C1501" s="7" t="s">
        <v>1444</v>
      </c>
      <c r="D1501" s="7" t="s">
        <v>2082</v>
      </c>
      <c r="E1501" s="7" t="s">
        <v>35</v>
      </c>
      <c r="F1501" s="7" t="s">
        <v>25</v>
      </c>
      <c r="G1501" s="7" t="s">
        <v>2313</v>
      </c>
      <c r="H1501" s="7" t="s">
        <v>2315</v>
      </c>
      <c r="I1501" s="9">
        <v>149</v>
      </c>
    </row>
    <row r="1502" spans="1:9" x14ac:dyDescent="0.3">
      <c r="A1502" s="7" t="s">
        <v>3636</v>
      </c>
      <c r="B1502" s="8">
        <v>45793</v>
      </c>
      <c r="C1502" s="7" t="s">
        <v>1223</v>
      </c>
      <c r="D1502" s="7" t="s">
        <v>2147</v>
      </c>
      <c r="E1502" s="7" t="s">
        <v>20</v>
      </c>
      <c r="F1502" s="7" t="s">
        <v>25</v>
      </c>
      <c r="G1502" s="7" t="s">
        <v>2316</v>
      </c>
      <c r="H1502" s="7" t="s">
        <v>2317</v>
      </c>
      <c r="I1502" s="9">
        <v>79</v>
      </c>
    </row>
    <row r="1503" spans="1:9" x14ac:dyDescent="0.3">
      <c r="A1503" s="7" t="s">
        <v>3637</v>
      </c>
      <c r="B1503" s="8">
        <v>46062</v>
      </c>
      <c r="C1503" s="7" t="s">
        <v>942</v>
      </c>
      <c r="D1503" s="7" t="s">
        <v>2089</v>
      </c>
      <c r="E1503" s="7" t="s">
        <v>12</v>
      </c>
      <c r="F1503" s="7" t="s">
        <v>14</v>
      </c>
      <c r="G1503" s="7" t="s">
        <v>2313</v>
      </c>
      <c r="H1503" s="7" t="s">
        <v>2317</v>
      </c>
      <c r="I1503" s="9">
        <v>299</v>
      </c>
    </row>
    <row r="1504" spans="1:9" x14ac:dyDescent="0.3">
      <c r="A1504" s="7" t="s">
        <v>3638</v>
      </c>
      <c r="B1504" s="8">
        <v>45943</v>
      </c>
      <c r="C1504" s="7" t="s">
        <v>1137</v>
      </c>
      <c r="D1504" s="7" t="s">
        <v>2086</v>
      </c>
      <c r="E1504" s="7" t="s">
        <v>20</v>
      </c>
      <c r="F1504" s="7" t="s">
        <v>14</v>
      </c>
      <c r="G1504" s="7" t="s">
        <v>2311</v>
      </c>
      <c r="H1504" s="7" t="s">
        <v>2312</v>
      </c>
      <c r="I1504" s="9">
        <v>79</v>
      </c>
    </row>
    <row r="1505" spans="1:9" x14ac:dyDescent="0.3">
      <c r="A1505" s="7" t="s">
        <v>3639</v>
      </c>
      <c r="B1505" s="8">
        <v>45714</v>
      </c>
      <c r="C1505" s="7" t="s">
        <v>1469</v>
      </c>
      <c r="D1505" s="7" t="s">
        <v>2114</v>
      </c>
      <c r="E1505" s="7" t="s">
        <v>16</v>
      </c>
      <c r="F1505" s="7" t="s">
        <v>14</v>
      </c>
      <c r="G1505" s="7" t="s">
        <v>2313</v>
      </c>
      <c r="H1505" s="7" t="s">
        <v>2315</v>
      </c>
      <c r="I1505" s="9">
        <v>79</v>
      </c>
    </row>
    <row r="1506" spans="1:9" x14ac:dyDescent="0.3">
      <c r="A1506" s="7" t="s">
        <v>3640</v>
      </c>
      <c r="B1506" s="8">
        <v>46128</v>
      </c>
      <c r="C1506" s="7" t="s">
        <v>1239</v>
      </c>
      <c r="D1506" s="7" t="s">
        <v>2081</v>
      </c>
      <c r="E1506" s="7" t="s">
        <v>12</v>
      </c>
      <c r="F1506" s="7" t="s">
        <v>40</v>
      </c>
      <c r="G1506" s="7" t="s">
        <v>2314</v>
      </c>
      <c r="H1506" s="7" t="s">
        <v>2315</v>
      </c>
      <c r="I1506" s="9">
        <v>0</v>
      </c>
    </row>
    <row r="1507" spans="1:9" x14ac:dyDescent="0.3">
      <c r="A1507" s="7" t="s">
        <v>3641</v>
      </c>
      <c r="B1507" s="8">
        <v>45808</v>
      </c>
      <c r="C1507" s="7" t="s">
        <v>827</v>
      </c>
      <c r="D1507" s="7" t="s">
        <v>2104</v>
      </c>
      <c r="E1507" s="7" t="s">
        <v>35</v>
      </c>
      <c r="F1507" s="7" t="s">
        <v>14</v>
      </c>
      <c r="G1507" s="7" t="s">
        <v>2311</v>
      </c>
      <c r="H1507" s="7" t="s">
        <v>2317</v>
      </c>
      <c r="I1507" s="9">
        <v>149</v>
      </c>
    </row>
    <row r="1508" spans="1:9" x14ac:dyDescent="0.3">
      <c r="A1508" s="7" t="s">
        <v>3642</v>
      </c>
      <c r="B1508" s="8">
        <v>45722</v>
      </c>
      <c r="C1508" s="7" t="s">
        <v>1011</v>
      </c>
      <c r="D1508" s="7" t="s">
        <v>2061</v>
      </c>
      <c r="E1508" s="7" t="s">
        <v>31</v>
      </c>
      <c r="F1508" s="7" t="s">
        <v>14</v>
      </c>
      <c r="G1508" s="7" t="s">
        <v>2313</v>
      </c>
      <c r="H1508" s="7" t="s">
        <v>2312</v>
      </c>
      <c r="I1508" s="9">
        <v>149</v>
      </c>
    </row>
    <row r="1509" spans="1:9" x14ac:dyDescent="0.3">
      <c r="A1509" s="7" t="s">
        <v>3643</v>
      </c>
      <c r="B1509" s="8">
        <v>46150</v>
      </c>
      <c r="C1509" s="7" t="s">
        <v>1210</v>
      </c>
      <c r="D1509" s="7" t="s">
        <v>2081</v>
      </c>
      <c r="E1509" s="7" t="s">
        <v>12</v>
      </c>
      <c r="F1509" s="7" t="s">
        <v>14</v>
      </c>
      <c r="G1509" s="7" t="s">
        <v>2313</v>
      </c>
      <c r="H1509" s="7" t="s">
        <v>2312</v>
      </c>
      <c r="I1509" s="9">
        <v>0</v>
      </c>
    </row>
    <row r="1510" spans="1:9" x14ac:dyDescent="0.3">
      <c r="A1510" s="7" t="s">
        <v>3644</v>
      </c>
      <c r="B1510" s="8">
        <v>46195</v>
      </c>
      <c r="C1510" s="7" t="s">
        <v>1488</v>
      </c>
      <c r="D1510" s="7" t="s">
        <v>2061</v>
      </c>
      <c r="E1510" s="7" t="s">
        <v>12</v>
      </c>
      <c r="F1510" s="7" t="s">
        <v>14</v>
      </c>
      <c r="G1510" s="7" t="s">
        <v>2311</v>
      </c>
      <c r="H1510" s="7" t="s">
        <v>2315</v>
      </c>
      <c r="I1510" s="9">
        <v>149</v>
      </c>
    </row>
    <row r="1511" spans="1:9" x14ac:dyDescent="0.3">
      <c r="A1511" s="7" t="s">
        <v>3645</v>
      </c>
      <c r="B1511" s="8">
        <v>46282</v>
      </c>
      <c r="C1511" s="7" t="s">
        <v>1183</v>
      </c>
      <c r="D1511" s="7" t="s">
        <v>2140</v>
      </c>
      <c r="E1511" s="7" t="s">
        <v>12</v>
      </c>
      <c r="F1511" s="7" t="s">
        <v>14</v>
      </c>
      <c r="G1511" s="7" t="s">
        <v>2316</v>
      </c>
      <c r="H1511" s="7" t="s">
        <v>2317</v>
      </c>
      <c r="I1511" s="9">
        <v>79</v>
      </c>
    </row>
    <row r="1512" spans="1:9" x14ac:dyDescent="0.3">
      <c r="A1512" s="7" t="s">
        <v>3646</v>
      </c>
      <c r="B1512" s="8">
        <v>46099</v>
      </c>
      <c r="C1512" s="7" t="s">
        <v>940</v>
      </c>
      <c r="D1512" s="7" t="s">
        <v>2082</v>
      </c>
      <c r="E1512" s="7" t="s">
        <v>16</v>
      </c>
      <c r="F1512" s="7" t="s">
        <v>14</v>
      </c>
      <c r="G1512" s="7" t="s">
        <v>2314</v>
      </c>
      <c r="H1512" s="7" t="s">
        <v>2315</v>
      </c>
      <c r="I1512" s="9">
        <v>0</v>
      </c>
    </row>
    <row r="1513" spans="1:9" x14ac:dyDescent="0.3">
      <c r="A1513" s="7" t="s">
        <v>3647</v>
      </c>
      <c r="B1513" s="8">
        <v>45957</v>
      </c>
      <c r="C1513" s="7" t="s">
        <v>1409</v>
      </c>
      <c r="D1513" s="7" t="s">
        <v>2150</v>
      </c>
      <c r="E1513" s="7" t="s">
        <v>35</v>
      </c>
      <c r="F1513" s="7" t="s">
        <v>25</v>
      </c>
      <c r="G1513" s="7" t="s">
        <v>2311</v>
      </c>
      <c r="H1513" s="7" t="s">
        <v>2312</v>
      </c>
      <c r="I1513" s="9">
        <v>299</v>
      </c>
    </row>
    <row r="1514" spans="1:9" x14ac:dyDescent="0.3">
      <c r="A1514" s="7" t="s">
        <v>3648</v>
      </c>
      <c r="B1514" s="8">
        <v>46225</v>
      </c>
      <c r="C1514" s="7" t="s">
        <v>1412</v>
      </c>
      <c r="D1514" s="7" t="s">
        <v>2082</v>
      </c>
      <c r="E1514" s="7" t="s">
        <v>12</v>
      </c>
      <c r="F1514" s="7" t="s">
        <v>25</v>
      </c>
      <c r="G1514" s="7" t="s">
        <v>2316</v>
      </c>
      <c r="H1514" s="7" t="s">
        <v>2315</v>
      </c>
      <c r="I1514" s="9">
        <v>299</v>
      </c>
    </row>
    <row r="1515" spans="1:9" x14ac:dyDescent="0.3">
      <c r="A1515" s="7" t="s">
        <v>3649</v>
      </c>
      <c r="B1515" s="8">
        <v>45961</v>
      </c>
      <c r="C1515" s="7" t="s">
        <v>975</v>
      </c>
      <c r="D1515" s="7" t="s">
        <v>2154</v>
      </c>
      <c r="E1515" s="7" t="s">
        <v>35</v>
      </c>
      <c r="F1515" s="7" t="s">
        <v>14</v>
      </c>
      <c r="G1515" s="7" t="s">
        <v>2316</v>
      </c>
      <c r="H1515" s="7" t="s">
        <v>2312</v>
      </c>
      <c r="I1515" s="9">
        <v>149</v>
      </c>
    </row>
    <row r="1516" spans="1:9" x14ac:dyDescent="0.3">
      <c r="A1516" s="7" t="s">
        <v>3650</v>
      </c>
      <c r="B1516" s="8">
        <v>46242</v>
      </c>
      <c r="C1516" s="7" t="s">
        <v>830</v>
      </c>
      <c r="D1516" s="7" t="s">
        <v>2089</v>
      </c>
      <c r="E1516" s="7" t="s">
        <v>20</v>
      </c>
      <c r="F1516" s="7" t="s">
        <v>14</v>
      </c>
      <c r="G1516" s="7" t="s">
        <v>2311</v>
      </c>
      <c r="H1516" s="7" t="s">
        <v>2315</v>
      </c>
      <c r="I1516" s="9">
        <v>149</v>
      </c>
    </row>
    <row r="1517" spans="1:9" x14ac:dyDescent="0.3">
      <c r="A1517" s="7" t="s">
        <v>3651</v>
      </c>
      <c r="B1517" s="8">
        <v>46025</v>
      </c>
      <c r="C1517" s="7" t="s">
        <v>1579</v>
      </c>
      <c r="D1517" s="7" t="s">
        <v>2086</v>
      </c>
      <c r="E1517" s="7" t="s">
        <v>16</v>
      </c>
      <c r="F1517" s="7" t="s">
        <v>14</v>
      </c>
      <c r="G1517" s="7" t="s">
        <v>2311</v>
      </c>
      <c r="H1517" s="7" t="s">
        <v>2312</v>
      </c>
      <c r="I1517" s="9">
        <v>299</v>
      </c>
    </row>
    <row r="1518" spans="1:9" x14ac:dyDescent="0.3">
      <c r="A1518" s="7" t="s">
        <v>3652</v>
      </c>
      <c r="B1518" s="8">
        <v>45874</v>
      </c>
      <c r="C1518" s="7" t="s">
        <v>1462</v>
      </c>
      <c r="D1518" s="7" t="s">
        <v>2061</v>
      </c>
      <c r="E1518" s="7" t="s">
        <v>20</v>
      </c>
      <c r="F1518" s="7" t="s">
        <v>14</v>
      </c>
      <c r="G1518" s="7" t="s">
        <v>2316</v>
      </c>
      <c r="H1518" s="7" t="s">
        <v>2315</v>
      </c>
      <c r="I1518" s="9">
        <v>79</v>
      </c>
    </row>
    <row r="1519" spans="1:9" x14ac:dyDescent="0.3">
      <c r="A1519" s="7" t="s">
        <v>3653</v>
      </c>
      <c r="B1519" s="8">
        <v>46016</v>
      </c>
      <c r="C1519" s="7" t="s">
        <v>835</v>
      </c>
      <c r="D1519" s="7" t="s">
        <v>2082</v>
      </c>
      <c r="E1519" s="7" t="s">
        <v>12</v>
      </c>
      <c r="F1519" s="7" t="s">
        <v>14</v>
      </c>
      <c r="G1519" s="7" t="s">
        <v>2316</v>
      </c>
      <c r="H1519" s="7" t="s">
        <v>2315</v>
      </c>
      <c r="I1519" s="9">
        <v>79</v>
      </c>
    </row>
    <row r="1520" spans="1:9" x14ac:dyDescent="0.3">
      <c r="A1520" s="7" t="s">
        <v>3654</v>
      </c>
      <c r="B1520" s="8">
        <v>45941</v>
      </c>
      <c r="C1520" s="7" t="s">
        <v>1382</v>
      </c>
      <c r="D1520" s="7" t="s">
        <v>2111</v>
      </c>
      <c r="E1520" s="7" t="s">
        <v>12</v>
      </c>
      <c r="F1520" s="7" t="s">
        <v>40</v>
      </c>
      <c r="G1520" s="7" t="s">
        <v>2314</v>
      </c>
      <c r="H1520" s="7" t="s">
        <v>2312</v>
      </c>
      <c r="I1520" s="9">
        <v>299</v>
      </c>
    </row>
    <row r="1521" spans="1:9" x14ac:dyDescent="0.3">
      <c r="A1521" s="7" t="s">
        <v>3655</v>
      </c>
      <c r="B1521" s="8">
        <v>46113</v>
      </c>
      <c r="C1521" s="7" t="s">
        <v>1270</v>
      </c>
      <c r="D1521" s="7" t="s">
        <v>2154</v>
      </c>
      <c r="E1521" s="7" t="s">
        <v>20</v>
      </c>
      <c r="F1521" s="7" t="s">
        <v>14</v>
      </c>
      <c r="G1521" s="7" t="s">
        <v>2313</v>
      </c>
      <c r="H1521" s="7" t="s">
        <v>2317</v>
      </c>
      <c r="I1521" s="9">
        <v>0</v>
      </c>
    </row>
    <row r="1522" spans="1:9" x14ac:dyDescent="0.3">
      <c r="A1522" s="7" t="s">
        <v>3656</v>
      </c>
      <c r="B1522" s="8">
        <v>45987</v>
      </c>
      <c r="C1522" s="7" t="s">
        <v>1163</v>
      </c>
      <c r="D1522" s="7" t="s">
        <v>2162</v>
      </c>
      <c r="E1522" s="7" t="s">
        <v>35</v>
      </c>
      <c r="F1522" s="7" t="s">
        <v>14</v>
      </c>
      <c r="G1522" s="7" t="s">
        <v>2313</v>
      </c>
      <c r="H1522" s="7" t="s">
        <v>2317</v>
      </c>
      <c r="I1522" s="9">
        <v>0</v>
      </c>
    </row>
    <row r="1523" spans="1:9" x14ac:dyDescent="0.3">
      <c r="A1523" s="7" t="s">
        <v>3657</v>
      </c>
      <c r="B1523" s="8">
        <v>45760</v>
      </c>
      <c r="C1523" s="7" t="s">
        <v>990</v>
      </c>
      <c r="D1523" s="7" t="s">
        <v>2067</v>
      </c>
      <c r="E1523" s="7" t="s">
        <v>20</v>
      </c>
      <c r="F1523" s="7" t="s">
        <v>14</v>
      </c>
      <c r="G1523" s="7" t="s">
        <v>2313</v>
      </c>
      <c r="H1523" s="7" t="s">
        <v>2312</v>
      </c>
      <c r="I1523" s="9">
        <v>79</v>
      </c>
    </row>
    <row r="1524" spans="1:9" x14ac:dyDescent="0.3">
      <c r="A1524" s="7" t="s">
        <v>3658</v>
      </c>
      <c r="B1524" s="8">
        <v>45691</v>
      </c>
      <c r="C1524" s="7" t="s">
        <v>994</v>
      </c>
      <c r="D1524" s="7" t="s">
        <v>2081</v>
      </c>
      <c r="E1524" s="7" t="s">
        <v>12</v>
      </c>
      <c r="F1524" s="7" t="s">
        <v>14</v>
      </c>
      <c r="G1524" s="7" t="s">
        <v>2314</v>
      </c>
      <c r="H1524" s="7" t="s">
        <v>2312</v>
      </c>
      <c r="I1524" s="9">
        <v>79</v>
      </c>
    </row>
    <row r="1525" spans="1:9" x14ac:dyDescent="0.3">
      <c r="A1525" s="7" t="s">
        <v>3659</v>
      </c>
      <c r="B1525" s="8">
        <v>45858</v>
      </c>
      <c r="C1525" s="7" t="s">
        <v>1298</v>
      </c>
      <c r="D1525" s="7" t="s">
        <v>2177</v>
      </c>
      <c r="E1525" s="7" t="s">
        <v>16</v>
      </c>
      <c r="F1525" s="7" t="s">
        <v>14</v>
      </c>
      <c r="G1525" s="7" t="s">
        <v>2313</v>
      </c>
      <c r="H1525" s="7" t="s">
        <v>2315</v>
      </c>
      <c r="I1525" s="9">
        <v>79</v>
      </c>
    </row>
    <row r="1526" spans="1:9" x14ac:dyDescent="0.3">
      <c r="A1526" s="7" t="s">
        <v>3660</v>
      </c>
      <c r="B1526" s="8">
        <v>45946</v>
      </c>
      <c r="C1526" s="7" t="s">
        <v>1345</v>
      </c>
      <c r="D1526" s="7" t="s">
        <v>2165</v>
      </c>
      <c r="E1526" s="7" t="s">
        <v>35</v>
      </c>
      <c r="F1526" s="7" t="s">
        <v>14</v>
      </c>
      <c r="G1526" s="7" t="s">
        <v>2313</v>
      </c>
      <c r="H1526" s="7" t="s">
        <v>2317</v>
      </c>
      <c r="I1526" s="9">
        <v>299</v>
      </c>
    </row>
    <row r="1527" spans="1:9" x14ac:dyDescent="0.3">
      <c r="A1527" s="7" t="s">
        <v>3661</v>
      </c>
      <c r="B1527" s="8">
        <v>46022</v>
      </c>
      <c r="C1527" s="7" t="s">
        <v>1326</v>
      </c>
      <c r="D1527" s="7" t="s">
        <v>2154</v>
      </c>
      <c r="E1527" s="7" t="s">
        <v>12</v>
      </c>
      <c r="F1527" s="7" t="s">
        <v>14</v>
      </c>
      <c r="G1527" s="7" t="s">
        <v>2314</v>
      </c>
      <c r="H1527" s="7" t="s">
        <v>2315</v>
      </c>
      <c r="I1527" s="9">
        <v>0</v>
      </c>
    </row>
    <row r="1528" spans="1:9" x14ac:dyDescent="0.3">
      <c r="A1528" s="7" t="s">
        <v>3662</v>
      </c>
      <c r="B1528" s="8">
        <v>46037</v>
      </c>
      <c r="C1528" s="7" t="s">
        <v>1384</v>
      </c>
      <c r="D1528" s="7" t="s">
        <v>2101</v>
      </c>
      <c r="E1528" s="7" t="s">
        <v>31</v>
      </c>
      <c r="F1528" s="7" t="s">
        <v>25</v>
      </c>
      <c r="G1528" s="7" t="s">
        <v>2316</v>
      </c>
      <c r="H1528" s="7" t="s">
        <v>2312</v>
      </c>
      <c r="I1528" s="9">
        <v>79</v>
      </c>
    </row>
    <row r="1529" spans="1:9" x14ac:dyDescent="0.3">
      <c r="A1529" s="7" t="s">
        <v>3663</v>
      </c>
      <c r="B1529" s="8">
        <v>46019</v>
      </c>
      <c r="C1529" s="7" t="s">
        <v>1214</v>
      </c>
      <c r="D1529" s="7" t="s">
        <v>2165</v>
      </c>
      <c r="E1529" s="7" t="s">
        <v>12</v>
      </c>
      <c r="F1529" s="7" t="s">
        <v>14</v>
      </c>
      <c r="G1529" s="7" t="s">
        <v>2314</v>
      </c>
      <c r="H1529" s="7" t="s">
        <v>2312</v>
      </c>
      <c r="I1529" s="9">
        <v>299</v>
      </c>
    </row>
    <row r="1530" spans="1:9" x14ac:dyDescent="0.3">
      <c r="A1530" s="7" t="s">
        <v>3664</v>
      </c>
      <c r="B1530" s="8">
        <v>46020</v>
      </c>
      <c r="C1530" s="7" t="s">
        <v>1508</v>
      </c>
      <c r="D1530" s="7" t="s">
        <v>2078</v>
      </c>
      <c r="E1530" s="7" t="s">
        <v>31</v>
      </c>
      <c r="F1530" s="7" t="s">
        <v>25</v>
      </c>
      <c r="G1530" s="7" t="s">
        <v>2311</v>
      </c>
      <c r="H1530" s="7" t="s">
        <v>2315</v>
      </c>
      <c r="I1530" s="9">
        <v>299</v>
      </c>
    </row>
    <row r="1531" spans="1:9" x14ac:dyDescent="0.3">
      <c r="A1531" s="7" t="s">
        <v>3665</v>
      </c>
      <c r="B1531" s="8">
        <v>46278</v>
      </c>
      <c r="C1531" s="7" t="s">
        <v>1525</v>
      </c>
      <c r="D1531" s="7" t="s">
        <v>2093</v>
      </c>
      <c r="E1531" s="7" t="s">
        <v>20</v>
      </c>
      <c r="F1531" s="7" t="s">
        <v>14</v>
      </c>
      <c r="G1531" s="7" t="s">
        <v>2314</v>
      </c>
      <c r="H1531" s="7" t="s">
        <v>2317</v>
      </c>
      <c r="I1531" s="9">
        <v>0</v>
      </c>
    </row>
    <row r="1532" spans="1:9" x14ac:dyDescent="0.3">
      <c r="A1532" s="7" t="s">
        <v>3666</v>
      </c>
      <c r="B1532" s="8">
        <v>45815</v>
      </c>
      <c r="C1532" s="7" t="s">
        <v>1360</v>
      </c>
      <c r="D1532" s="7" t="s">
        <v>2078</v>
      </c>
      <c r="E1532" s="7" t="s">
        <v>12</v>
      </c>
      <c r="F1532" s="7" t="s">
        <v>14</v>
      </c>
      <c r="G1532" s="7" t="s">
        <v>2313</v>
      </c>
      <c r="H1532" s="7" t="s">
        <v>2315</v>
      </c>
      <c r="I1532" s="9">
        <v>299</v>
      </c>
    </row>
    <row r="1533" spans="1:9" x14ac:dyDescent="0.3">
      <c r="A1533" s="7" t="s">
        <v>3667</v>
      </c>
      <c r="B1533" s="8">
        <v>46026</v>
      </c>
      <c r="C1533" s="7" t="s">
        <v>1007</v>
      </c>
      <c r="D1533" s="7" t="s">
        <v>2166</v>
      </c>
      <c r="E1533" s="7" t="s">
        <v>16</v>
      </c>
      <c r="F1533" s="7" t="s">
        <v>14</v>
      </c>
      <c r="G1533" s="7" t="s">
        <v>2313</v>
      </c>
      <c r="H1533" s="7" t="s">
        <v>2317</v>
      </c>
      <c r="I1533" s="9">
        <v>79</v>
      </c>
    </row>
    <row r="1534" spans="1:9" x14ac:dyDescent="0.3">
      <c r="A1534" s="7" t="s">
        <v>3668</v>
      </c>
      <c r="B1534" s="8">
        <v>45851</v>
      </c>
      <c r="C1534" s="7" t="s">
        <v>1263</v>
      </c>
      <c r="D1534" s="7" t="s">
        <v>2093</v>
      </c>
      <c r="E1534" s="7" t="s">
        <v>20</v>
      </c>
      <c r="F1534" s="7" t="s">
        <v>14</v>
      </c>
      <c r="G1534" s="7" t="s">
        <v>2313</v>
      </c>
      <c r="H1534" s="7" t="s">
        <v>2312</v>
      </c>
      <c r="I1534" s="9">
        <v>0</v>
      </c>
    </row>
    <row r="1535" spans="1:9" x14ac:dyDescent="0.3">
      <c r="A1535" s="7" t="s">
        <v>3669</v>
      </c>
      <c r="B1535" s="8">
        <v>45683</v>
      </c>
      <c r="C1535" s="7" t="s">
        <v>914</v>
      </c>
      <c r="D1535" s="7" t="s">
        <v>2114</v>
      </c>
      <c r="E1535" s="7" t="s">
        <v>12</v>
      </c>
      <c r="F1535" s="7" t="s">
        <v>25</v>
      </c>
      <c r="G1535" s="7" t="s">
        <v>2311</v>
      </c>
      <c r="H1535" s="7" t="s">
        <v>2315</v>
      </c>
      <c r="I1535" s="9">
        <v>79</v>
      </c>
    </row>
    <row r="1536" spans="1:9" x14ac:dyDescent="0.3">
      <c r="A1536" s="7" t="s">
        <v>3670</v>
      </c>
      <c r="B1536" s="8">
        <v>45840</v>
      </c>
      <c r="C1536" s="7" t="s">
        <v>1437</v>
      </c>
      <c r="D1536" s="7" t="s">
        <v>2073</v>
      </c>
      <c r="E1536" s="7" t="s">
        <v>31</v>
      </c>
      <c r="F1536" s="7" t="s">
        <v>14</v>
      </c>
      <c r="G1536" s="7" t="s">
        <v>2316</v>
      </c>
      <c r="H1536" s="7" t="s">
        <v>2315</v>
      </c>
      <c r="I1536" s="9">
        <v>149</v>
      </c>
    </row>
    <row r="1537" spans="1:9" x14ac:dyDescent="0.3">
      <c r="A1537" s="7" t="s">
        <v>3671</v>
      </c>
      <c r="B1537" s="8">
        <v>45815</v>
      </c>
      <c r="C1537" s="7" t="s">
        <v>801</v>
      </c>
      <c r="D1537" s="7" t="s">
        <v>2162</v>
      </c>
      <c r="E1537" s="7" t="s">
        <v>12</v>
      </c>
      <c r="F1537" s="7" t="s">
        <v>46</v>
      </c>
      <c r="G1537" s="7" t="s">
        <v>2311</v>
      </c>
      <c r="H1537" s="7" t="s">
        <v>2312</v>
      </c>
      <c r="I1537" s="9">
        <v>149</v>
      </c>
    </row>
    <row r="1538" spans="1:9" x14ac:dyDescent="0.3">
      <c r="A1538" s="7" t="s">
        <v>3672</v>
      </c>
      <c r="B1538" s="8">
        <v>46083</v>
      </c>
      <c r="C1538" s="7" t="s">
        <v>1443</v>
      </c>
      <c r="D1538" s="7" t="s">
        <v>2111</v>
      </c>
      <c r="E1538" s="7" t="s">
        <v>31</v>
      </c>
      <c r="F1538" s="7" t="s">
        <v>46</v>
      </c>
      <c r="G1538" s="7" t="s">
        <v>2314</v>
      </c>
      <c r="H1538" s="7" t="s">
        <v>2312</v>
      </c>
      <c r="I1538" s="9">
        <v>299</v>
      </c>
    </row>
    <row r="1539" spans="1:9" x14ac:dyDescent="0.3">
      <c r="A1539" s="7" t="s">
        <v>3673</v>
      </c>
      <c r="B1539" s="8">
        <v>46224</v>
      </c>
      <c r="C1539" s="7" t="s">
        <v>1441</v>
      </c>
      <c r="D1539" s="7" t="s">
        <v>2101</v>
      </c>
      <c r="E1539" s="7" t="s">
        <v>20</v>
      </c>
      <c r="F1539" s="7" t="s">
        <v>14</v>
      </c>
      <c r="G1539" s="7" t="s">
        <v>2314</v>
      </c>
      <c r="H1539" s="7" t="s">
        <v>2312</v>
      </c>
      <c r="I1539" s="9">
        <v>149</v>
      </c>
    </row>
    <row r="1540" spans="1:9" x14ac:dyDescent="0.3">
      <c r="A1540" s="7" t="s">
        <v>3674</v>
      </c>
      <c r="B1540" s="8">
        <v>45963</v>
      </c>
      <c r="C1540" s="7" t="s">
        <v>1328</v>
      </c>
      <c r="D1540" s="7" t="s">
        <v>2162</v>
      </c>
      <c r="E1540" s="7" t="s">
        <v>16</v>
      </c>
      <c r="F1540" s="7" t="s">
        <v>14</v>
      </c>
      <c r="G1540" s="7" t="s">
        <v>2316</v>
      </c>
      <c r="H1540" s="7" t="s">
        <v>2315</v>
      </c>
      <c r="I1540" s="9">
        <v>149</v>
      </c>
    </row>
    <row r="1541" spans="1:9" x14ac:dyDescent="0.3">
      <c r="A1541" s="7" t="s">
        <v>3675</v>
      </c>
      <c r="B1541" s="8">
        <v>46259</v>
      </c>
      <c r="C1541" s="7" t="s">
        <v>1257</v>
      </c>
      <c r="D1541" s="7" t="s">
        <v>2078</v>
      </c>
      <c r="E1541" s="7" t="s">
        <v>12</v>
      </c>
      <c r="F1541" s="7" t="s">
        <v>25</v>
      </c>
      <c r="G1541" s="7" t="s">
        <v>2314</v>
      </c>
      <c r="H1541" s="7" t="s">
        <v>2317</v>
      </c>
      <c r="I1541" s="9">
        <v>299</v>
      </c>
    </row>
    <row r="1542" spans="1:9" x14ac:dyDescent="0.3">
      <c r="A1542" s="7" t="s">
        <v>3676</v>
      </c>
      <c r="B1542" s="8">
        <v>45839</v>
      </c>
      <c r="C1542" s="7" t="s">
        <v>1059</v>
      </c>
      <c r="D1542" s="7" t="s">
        <v>2147</v>
      </c>
      <c r="E1542" s="7" t="s">
        <v>31</v>
      </c>
      <c r="F1542" s="7" t="s">
        <v>14</v>
      </c>
      <c r="G1542" s="7" t="s">
        <v>2313</v>
      </c>
      <c r="H1542" s="7" t="s">
        <v>2317</v>
      </c>
      <c r="I1542" s="9">
        <v>0</v>
      </c>
    </row>
    <row r="1543" spans="1:9" x14ac:dyDescent="0.3">
      <c r="A1543" s="7" t="s">
        <v>3677</v>
      </c>
      <c r="B1543" s="8">
        <v>45970</v>
      </c>
      <c r="C1543" s="7" t="s">
        <v>1282</v>
      </c>
      <c r="D1543" s="7" t="s">
        <v>2095</v>
      </c>
      <c r="E1543" s="7" t="s">
        <v>16</v>
      </c>
      <c r="F1543" s="7" t="s">
        <v>46</v>
      </c>
      <c r="G1543" s="7" t="s">
        <v>2313</v>
      </c>
      <c r="H1543" s="7" t="s">
        <v>2315</v>
      </c>
      <c r="I1543" s="9">
        <v>299</v>
      </c>
    </row>
    <row r="1544" spans="1:9" x14ac:dyDescent="0.3">
      <c r="A1544" s="7" t="s">
        <v>3678</v>
      </c>
      <c r="B1544" s="8">
        <v>46113</v>
      </c>
      <c r="C1544" s="7" t="s">
        <v>1485</v>
      </c>
      <c r="D1544" s="7" t="s">
        <v>2172</v>
      </c>
      <c r="E1544" s="7" t="s">
        <v>20</v>
      </c>
      <c r="F1544" s="7" t="s">
        <v>14</v>
      </c>
      <c r="G1544" s="7" t="s">
        <v>2313</v>
      </c>
      <c r="H1544" s="7" t="s">
        <v>2312</v>
      </c>
      <c r="I1544" s="9">
        <v>149</v>
      </c>
    </row>
    <row r="1545" spans="1:9" x14ac:dyDescent="0.3">
      <c r="A1545" s="7" t="s">
        <v>3679</v>
      </c>
      <c r="B1545" s="8">
        <v>45934</v>
      </c>
      <c r="C1545" s="7" t="s">
        <v>965</v>
      </c>
      <c r="D1545" s="7" t="s">
        <v>2089</v>
      </c>
      <c r="E1545" s="7" t="s">
        <v>35</v>
      </c>
      <c r="F1545" s="7" t="s">
        <v>14</v>
      </c>
      <c r="G1545" s="7" t="s">
        <v>2313</v>
      </c>
      <c r="H1545" s="7" t="s">
        <v>2317</v>
      </c>
      <c r="I1545" s="9">
        <v>0</v>
      </c>
    </row>
    <row r="1546" spans="1:9" x14ac:dyDescent="0.3">
      <c r="A1546" s="7" t="s">
        <v>3680</v>
      </c>
      <c r="B1546" s="8">
        <v>45833</v>
      </c>
      <c r="C1546" s="7" t="s">
        <v>1520</v>
      </c>
      <c r="D1546" s="7" t="s">
        <v>2089</v>
      </c>
      <c r="E1546" s="7" t="s">
        <v>31</v>
      </c>
      <c r="F1546" s="7" t="s">
        <v>14</v>
      </c>
      <c r="G1546" s="7" t="s">
        <v>2314</v>
      </c>
      <c r="H1546" s="7" t="s">
        <v>2312</v>
      </c>
      <c r="I1546" s="9">
        <v>0</v>
      </c>
    </row>
    <row r="1547" spans="1:9" x14ac:dyDescent="0.3">
      <c r="A1547" s="7" t="s">
        <v>3681</v>
      </c>
      <c r="B1547" s="8">
        <v>45798</v>
      </c>
      <c r="C1547" s="7" t="s">
        <v>1384</v>
      </c>
      <c r="D1547" s="7" t="s">
        <v>2177</v>
      </c>
      <c r="E1547" s="7" t="s">
        <v>31</v>
      </c>
      <c r="F1547" s="7" t="s">
        <v>14</v>
      </c>
      <c r="G1547" s="7" t="s">
        <v>2314</v>
      </c>
      <c r="H1547" s="7" t="s">
        <v>2315</v>
      </c>
      <c r="I1547" s="9">
        <v>79</v>
      </c>
    </row>
    <row r="1548" spans="1:9" x14ac:dyDescent="0.3">
      <c r="A1548" s="7" t="s">
        <v>3682</v>
      </c>
      <c r="B1548" s="8">
        <v>45863</v>
      </c>
      <c r="C1548" s="7" t="s">
        <v>796</v>
      </c>
      <c r="D1548" s="7" t="s">
        <v>2147</v>
      </c>
      <c r="E1548" s="7" t="s">
        <v>31</v>
      </c>
      <c r="F1548" s="7" t="s">
        <v>14</v>
      </c>
      <c r="G1548" s="7" t="s">
        <v>2313</v>
      </c>
      <c r="H1548" s="7" t="s">
        <v>2315</v>
      </c>
      <c r="I1548" s="9">
        <v>79</v>
      </c>
    </row>
    <row r="1549" spans="1:9" x14ac:dyDescent="0.3">
      <c r="A1549" s="7" t="s">
        <v>3683</v>
      </c>
      <c r="B1549" s="8">
        <v>46218</v>
      </c>
      <c r="C1549" s="7" t="s">
        <v>1178</v>
      </c>
      <c r="D1549" s="7" t="s">
        <v>2165</v>
      </c>
      <c r="E1549" s="7" t="s">
        <v>20</v>
      </c>
      <c r="F1549" s="7" t="s">
        <v>14</v>
      </c>
      <c r="G1549" s="7" t="s">
        <v>2313</v>
      </c>
      <c r="H1549" s="7" t="s">
        <v>2315</v>
      </c>
      <c r="I1549" s="9">
        <v>0</v>
      </c>
    </row>
    <row r="1550" spans="1:9" x14ac:dyDescent="0.3">
      <c r="A1550" s="7" t="s">
        <v>3684</v>
      </c>
      <c r="B1550" s="8">
        <v>46110</v>
      </c>
      <c r="C1550" s="7" t="s">
        <v>1582</v>
      </c>
      <c r="D1550" s="7" t="s">
        <v>2061</v>
      </c>
      <c r="E1550" s="7" t="s">
        <v>31</v>
      </c>
      <c r="F1550" s="7" t="s">
        <v>14</v>
      </c>
      <c r="G1550" s="7" t="s">
        <v>2314</v>
      </c>
      <c r="H1550" s="7" t="s">
        <v>2317</v>
      </c>
      <c r="I1550" s="9">
        <v>0</v>
      </c>
    </row>
    <row r="1551" spans="1:9" x14ac:dyDescent="0.3">
      <c r="A1551" s="7" t="s">
        <v>3685</v>
      </c>
      <c r="B1551" s="8">
        <v>46239</v>
      </c>
      <c r="C1551" s="7" t="s">
        <v>1539</v>
      </c>
      <c r="D1551" s="7" t="s">
        <v>2166</v>
      </c>
      <c r="E1551" s="7" t="s">
        <v>16</v>
      </c>
      <c r="F1551" s="7" t="s">
        <v>25</v>
      </c>
      <c r="G1551" s="7" t="s">
        <v>2311</v>
      </c>
      <c r="H1551" s="7" t="s">
        <v>2317</v>
      </c>
      <c r="I1551" s="9">
        <v>0</v>
      </c>
    </row>
    <row r="1552" spans="1:9" x14ac:dyDescent="0.3">
      <c r="A1552" s="7" t="s">
        <v>3686</v>
      </c>
      <c r="B1552" s="8">
        <v>45765</v>
      </c>
      <c r="C1552" s="7" t="s">
        <v>1111</v>
      </c>
      <c r="D1552" s="7" t="s">
        <v>2073</v>
      </c>
      <c r="E1552" s="7" t="s">
        <v>31</v>
      </c>
      <c r="F1552" s="7" t="s">
        <v>14</v>
      </c>
      <c r="G1552" s="7" t="s">
        <v>2311</v>
      </c>
      <c r="H1552" s="7" t="s">
        <v>2317</v>
      </c>
      <c r="I1552" s="9">
        <v>149</v>
      </c>
    </row>
    <row r="1553" spans="1:9" x14ac:dyDescent="0.3">
      <c r="A1553" s="7" t="s">
        <v>3687</v>
      </c>
      <c r="B1553" s="8">
        <v>45882</v>
      </c>
      <c r="C1553" s="7" t="s">
        <v>892</v>
      </c>
      <c r="D1553" s="7" t="s">
        <v>2172</v>
      </c>
      <c r="E1553" s="7" t="s">
        <v>16</v>
      </c>
      <c r="F1553" s="7" t="s">
        <v>14</v>
      </c>
      <c r="G1553" s="7" t="s">
        <v>2316</v>
      </c>
      <c r="H1553" s="7" t="s">
        <v>2317</v>
      </c>
      <c r="I1553" s="9">
        <v>299</v>
      </c>
    </row>
    <row r="1554" spans="1:9" x14ac:dyDescent="0.3">
      <c r="A1554" s="7" t="s">
        <v>3688</v>
      </c>
      <c r="B1554" s="8">
        <v>45671</v>
      </c>
      <c r="C1554" s="7" t="s">
        <v>1313</v>
      </c>
      <c r="D1554" s="7" t="s">
        <v>2095</v>
      </c>
      <c r="E1554" s="7" t="s">
        <v>31</v>
      </c>
      <c r="F1554" s="7" t="s">
        <v>14</v>
      </c>
      <c r="G1554" s="7" t="s">
        <v>2311</v>
      </c>
      <c r="H1554" s="7" t="s">
        <v>2315</v>
      </c>
      <c r="I1554" s="9">
        <v>79</v>
      </c>
    </row>
    <row r="1555" spans="1:9" x14ac:dyDescent="0.3">
      <c r="A1555" s="7" t="s">
        <v>3689</v>
      </c>
      <c r="B1555" s="8">
        <v>46089</v>
      </c>
      <c r="C1555" s="7" t="s">
        <v>857</v>
      </c>
      <c r="D1555" s="7" t="s">
        <v>2061</v>
      </c>
      <c r="E1555" s="7" t="s">
        <v>16</v>
      </c>
      <c r="F1555" s="7" t="s">
        <v>14</v>
      </c>
      <c r="G1555" s="7" t="s">
        <v>2313</v>
      </c>
      <c r="H1555" s="7" t="s">
        <v>2317</v>
      </c>
      <c r="I1555" s="9">
        <v>299</v>
      </c>
    </row>
    <row r="1556" spans="1:9" x14ac:dyDescent="0.3">
      <c r="A1556" s="7" t="s">
        <v>3690</v>
      </c>
      <c r="B1556" s="8">
        <v>46059</v>
      </c>
      <c r="C1556" s="7" t="s">
        <v>1084</v>
      </c>
      <c r="D1556" s="7" t="s">
        <v>2140</v>
      </c>
      <c r="E1556" s="7" t="s">
        <v>16</v>
      </c>
      <c r="F1556" s="7" t="s">
        <v>14</v>
      </c>
      <c r="G1556" s="7" t="s">
        <v>2314</v>
      </c>
      <c r="H1556" s="7" t="s">
        <v>2315</v>
      </c>
      <c r="I1556" s="9">
        <v>299</v>
      </c>
    </row>
    <row r="1557" spans="1:9" x14ac:dyDescent="0.3">
      <c r="A1557" s="7" t="s">
        <v>3691</v>
      </c>
      <c r="B1557" s="8">
        <v>45880</v>
      </c>
      <c r="C1557" s="7" t="s">
        <v>923</v>
      </c>
      <c r="D1557" s="7" t="s">
        <v>2162</v>
      </c>
      <c r="E1557" s="7" t="s">
        <v>12</v>
      </c>
      <c r="F1557" s="7" t="s">
        <v>14</v>
      </c>
      <c r="G1557" s="7" t="s">
        <v>2311</v>
      </c>
      <c r="H1557" s="7" t="s">
        <v>2317</v>
      </c>
      <c r="I1557" s="9">
        <v>299</v>
      </c>
    </row>
    <row r="1558" spans="1:9" x14ac:dyDescent="0.3">
      <c r="A1558" s="7" t="s">
        <v>3692</v>
      </c>
      <c r="B1558" s="8">
        <v>45953</v>
      </c>
      <c r="C1558" s="7" t="s">
        <v>1107</v>
      </c>
      <c r="D1558" s="7" t="s">
        <v>2150</v>
      </c>
      <c r="E1558" s="7" t="s">
        <v>35</v>
      </c>
      <c r="F1558" s="7" t="s">
        <v>14</v>
      </c>
      <c r="G1558" s="7" t="s">
        <v>2311</v>
      </c>
      <c r="H1558" s="7" t="s">
        <v>2312</v>
      </c>
      <c r="I1558" s="9">
        <v>0</v>
      </c>
    </row>
    <row r="1559" spans="1:9" x14ac:dyDescent="0.3">
      <c r="A1559" s="7" t="s">
        <v>3693</v>
      </c>
      <c r="B1559" s="8">
        <v>46194</v>
      </c>
      <c r="C1559" s="7" t="s">
        <v>1013</v>
      </c>
      <c r="D1559" s="7" t="s">
        <v>2086</v>
      </c>
      <c r="E1559" s="7" t="s">
        <v>16</v>
      </c>
      <c r="F1559" s="7" t="s">
        <v>14</v>
      </c>
      <c r="G1559" s="7" t="s">
        <v>2316</v>
      </c>
      <c r="H1559" s="7" t="s">
        <v>2312</v>
      </c>
      <c r="I1559" s="9">
        <v>0</v>
      </c>
    </row>
    <row r="1560" spans="1:9" x14ac:dyDescent="0.3">
      <c r="A1560" s="7" t="s">
        <v>3694</v>
      </c>
      <c r="B1560" s="8">
        <v>46056</v>
      </c>
      <c r="C1560" s="7" t="s">
        <v>1457</v>
      </c>
      <c r="D1560" s="7" t="s">
        <v>2082</v>
      </c>
      <c r="E1560" s="7" t="s">
        <v>31</v>
      </c>
      <c r="F1560" s="7" t="s">
        <v>14</v>
      </c>
      <c r="G1560" s="7" t="s">
        <v>2311</v>
      </c>
      <c r="H1560" s="7" t="s">
        <v>2315</v>
      </c>
      <c r="I1560" s="9">
        <v>149</v>
      </c>
    </row>
    <row r="1561" spans="1:9" x14ac:dyDescent="0.3">
      <c r="A1561" s="7" t="s">
        <v>3695</v>
      </c>
      <c r="B1561" s="8">
        <v>45688</v>
      </c>
      <c r="C1561" s="7" t="s">
        <v>1601</v>
      </c>
      <c r="D1561" s="7" t="s">
        <v>2150</v>
      </c>
      <c r="E1561" s="7" t="s">
        <v>20</v>
      </c>
      <c r="F1561" s="7" t="s">
        <v>14</v>
      </c>
      <c r="G1561" s="7" t="s">
        <v>2316</v>
      </c>
      <c r="H1561" s="7" t="s">
        <v>2315</v>
      </c>
      <c r="I1561" s="9">
        <v>0</v>
      </c>
    </row>
    <row r="1562" spans="1:9" x14ac:dyDescent="0.3">
      <c r="A1562" s="7" t="s">
        <v>3696</v>
      </c>
      <c r="B1562" s="8">
        <v>45708</v>
      </c>
      <c r="C1562" s="7" t="s">
        <v>1416</v>
      </c>
      <c r="D1562" s="7" t="s">
        <v>2085</v>
      </c>
      <c r="E1562" s="7" t="s">
        <v>31</v>
      </c>
      <c r="F1562" s="7" t="s">
        <v>25</v>
      </c>
      <c r="G1562" s="7" t="s">
        <v>2313</v>
      </c>
      <c r="H1562" s="7" t="s">
        <v>2317</v>
      </c>
      <c r="I1562" s="9">
        <v>0</v>
      </c>
    </row>
    <row r="1563" spans="1:9" x14ac:dyDescent="0.3">
      <c r="A1563" s="7" t="s">
        <v>3697</v>
      </c>
      <c r="B1563" s="8">
        <v>46144</v>
      </c>
      <c r="C1563" s="7" t="s">
        <v>1343</v>
      </c>
      <c r="D1563" s="7" t="s">
        <v>2086</v>
      </c>
      <c r="E1563" s="7" t="s">
        <v>16</v>
      </c>
      <c r="F1563" s="7" t="s">
        <v>46</v>
      </c>
      <c r="G1563" s="7" t="s">
        <v>2313</v>
      </c>
      <c r="H1563" s="7" t="s">
        <v>2317</v>
      </c>
      <c r="I1563" s="9">
        <v>0</v>
      </c>
    </row>
    <row r="1564" spans="1:9" x14ac:dyDescent="0.3">
      <c r="A1564" s="7" t="s">
        <v>3698</v>
      </c>
      <c r="B1564" s="8">
        <v>45813</v>
      </c>
      <c r="C1564" s="7" t="s">
        <v>1009</v>
      </c>
      <c r="D1564" s="7" t="s">
        <v>2147</v>
      </c>
      <c r="E1564" s="7" t="s">
        <v>16</v>
      </c>
      <c r="F1564" s="7" t="s">
        <v>14</v>
      </c>
      <c r="G1564" s="7" t="s">
        <v>2316</v>
      </c>
      <c r="H1564" s="7" t="s">
        <v>2317</v>
      </c>
      <c r="I1564" s="9">
        <v>79</v>
      </c>
    </row>
    <row r="1565" spans="1:9" x14ac:dyDescent="0.3">
      <c r="A1565" s="7" t="s">
        <v>3699</v>
      </c>
      <c r="B1565" s="8">
        <v>46160</v>
      </c>
      <c r="C1565" s="7" t="s">
        <v>1514</v>
      </c>
      <c r="D1565" s="7" t="s">
        <v>2172</v>
      </c>
      <c r="E1565" s="7" t="s">
        <v>12</v>
      </c>
      <c r="F1565" s="7" t="s">
        <v>14</v>
      </c>
      <c r="G1565" s="7" t="s">
        <v>2313</v>
      </c>
      <c r="H1565" s="7" t="s">
        <v>2317</v>
      </c>
      <c r="I1565" s="9">
        <v>79</v>
      </c>
    </row>
    <row r="1566" spans="1:9" x14ac:dyDescent="0.3">
      <c r="A1566" s="7" t="s">
        <v>3700</v>
      </c>
      <c r="B1566" s="8">
        <v>45718</v>
      </c>
      <c r="C1566" s="7" t="s">
        <v>1465</v>
      </c>
      <c r="D1566" s="7" t="s">
        <v>2061</v>
      </c>
      <c r="E1566" s="7" t="s">
        <v>12</v>
      </c>
      <c r="F1566" s="7" t="s">
        <v>14</v>
      </c>
      <c r="G1566" s="7" t="s">
        <v>2316</v>
      </c>
      <c r="H1566" s="7" t="s">
        <v>2317</v>
      </c>
      <c r="I1566" s="9">
        <v>79</v>
      </c>
    </row>
    <row r="1567" spans="1:9" x14ac:dyDescent="0.3">
      <c r="A1567" s="7" t="s">
        <v>3701</v>
      </c>
      <c r="B1567" s="8">
        <v>45863</v>
      </c>
      <c r="C1567" s="7" t="s">
        <v>898</v>
      </c>
      <c r="D1567" s="7" t="s">
        <v>2114</v>
      </c>
      <c r="E1567" s="7" t="s">
        <v>31</v>
      </c>
      <c r="F1567" s="7" t="s">
        <v>46</v>
      </c>
      <c r="G1567" s="7" t="s">
        <v>2314</v>
      </c>
      <c r="H1567" s="7" t="s">
        <v>2317</v>
      </c>
      <c r="I1567" s="9">
        <v>149</v>
      </c>
    </row>
    <row r="1568" spans="1:9" x14ac:dyDescent="0.3">
      <c r="A1568" s="7" t="s">
        <v>3702</v>
      </c>
      <c r="B1568" s="8">
        <v>46066</v>
      </c>
      <c r="C1568" s="7" t="s">
        <v>1479</v>
      </c>
      <c r="D1568" s="7" t="s">
        <v>2114</v>
      </c>
      <c r="E1568" s="7" t="s">
        <v>35</v>
      </c>
      <c r="F1568" s="7" t="s">
        <v>14</v>
      </c>
      <c r="G1568" s="7" t="s">
        <v>2314</v>
      </c>
      <c r="H1568" s="7" t="s">
        <v>2317</v>
      </c>
      <c r="I1568" s="9">
        <v>79</v>
      </c>
    </row>
    <row r="1569" spans="1:9" x14ac:dyDescent="0.3">
      <c r="A1569" s="7" t="s">
        <v>3703</v>
      </c>
      <c r="B1569" s="8">
        <v>46193</v>
      </c>
      <c r="C1569" s="7" t="s">
        <v>853</v>
      </c>
      <c r="D1569" s="7" t="s">
        <v>2147</v>
      </c>
      <c r="E1569" s="7" t="s">
        <v>31</v>
      </c>
      <c r="F1569" s="7" t="s">
        <v>14</v>
      </c>
      <c r="G1569" s="7" t="s">
        <v>2316</v>
      </c>
      <c r="H1569" s="7" t="s">
        <v>2317</v>
      </c>
      <c r="I1569" s="9">
        <v>149</v>
      </c>
    </row>
    <row r="1570" spans="1:9" x14ac:dyDescent="0.3">
      <c r="A1570" s="7" t="s">
        <v>3704</v>
      </c>
      <c r="B1570" s="8">
        <v>45730</v>
      </c>
      <c r="C1570" s="7" t="s">
        <v>1159</v>
      </c>
      <c r="D1570" s="7" t="s">
        <v>2140</v>
      </c>
      <c r="E1570" s="7" t="s">
        <v>20</v>
      </c>
      <c r="F1570" s="7" t="s">
        <v>14</v>
      </c>
      <c r="G1570" s="7" t="s">
        <v>2314</v>
      </c>
      <c r="H1570" s="7" t="s">
        <v>2317</v>
      </c>
      <c r="I1570" s="9">
        <v>79</v>
      </c>
    </row>
    <row r="1571" spans="1:9" x14ac:dyDescent="0.3">
      <c r="A1571" s="7" t="s">
        <v>3705</v>
      </c>
      <c r="B1571" s="8">
        <v>45914</v>
      </c>
      <c r="C1571" s="7" t="s">
        <v>1267</v>
      </c>
      <c r="D1571" s="7" t="s">
        <v>2078</v>
      </c>
      <c r="E1571" s="7" t="s">
        <v>31</v>
      </c>
      <c r="F1571" s="7" t="s">
        <v>14</v>
      </c>
      <c r="G1571" s="7" t="s">
        <v>2311</v>
      </c>
      <c r="H1571" s="7" t="s">
        <v>2317</v>
      </c>
      <c r="I1571" s="9">
        <v>79</v>
      </c>
    </row>
    <row r="1572" spans="1:9" x14ac:dyDescent="0.3">
      <c r="A1572" s="7" t="s">
        <v>3706</v>
      </c>
      <c r="B1572" s="8">
        <v>46073</v>
      </c>
      <c r="C1572" s="7" t="s">
        <v>1429</v>
      </c>
      <c r="D1572" s="7" t="s">
        <v>2166</v>
      </c>
      <c r="E1572" s="7" t="s">
        <v>16</v>
      </c>
      <c r="F1572" s="7" t="s">
        <v>14</v>
      </c>
      <c r="G1572" s="7" t="s">
        <v>2314</v>
      </c>
      <c r="H1572" s="7" t="s">
        <v>2312</v>
      </c>
      <c r="I1572" s="9">
        <v>299</v>
      </c>
    </row>
    <row r="1573" spans="1:9" x14ac:dyDescent="0.3">
      <c r="A1573" s="7" t="s">
        <v>3707</v>
      </c>
      <c r="B1573" s="8">
        <v>45787</v>
      </c>
      <c r="C1573" s="7" t="s">
        <v>1188</v>
      </c>
      <c r="D1573" s="7" t="s">
        <v>2081</v>
      </c>
      <c r="E1573" s="7" t="s">
        <v>31</v>
      </c>
      <c r="F1573" s="7" t="s">
        <v>14</v>
      </c>
      <c r="G1573" s="7" t="s">
        <v>2316</v>
      </c>
      <c r="H1573" s="7" t="s">
        <v>2312</v>
      </c>
      <c r="I1573" s="9">
        <v>299</v>
      </c>
    </row>
    <row r="1574" spans="1:9" x14ac:dyDescent="0.3">
      <c r="A1574" s="7" t="s">
        <v>3708</v>
      </c>
      <c r="B1574" s="8">
        <v>46248</v>
      </c>
      <c r="C1574" s="7" t="s">
        <v>1593</v>
      </c>
      <c r="D1574" s="7" t="s">
        <v>2073</v>
      </c>
      <c r="E1574" s="7" t="s">
        <v>12</v>
      </c>
      <c r="F1574" s="7" t="s">
        <v>14</v>
      </c>
      <c r="G1574" s="7" t="s">
        <v>2313</v>
      </c>
      <c r="H1574" s="7" t="s">
        <v>2312</v>
      </c>
      <c r="I1574" s="9">
        <v>299</v>
      </c>
    </row>
    <row r="1575" spans="1:9" x14ac:dyDescent="0.3">
      <c r="A1575" s="7" t="s">
        <v>3709</v>
      </c>
      <c r="B1575" s="8">
        <v>46067</v>
      </c>
      <c r="C1575" s="7" t="s">
        <v>741</v>
      </c>
      <c r="D1575" s="7" t="s">
        <v>2104</v>
      </c>
      <c r="E1575" s="7" t="s">
        <v>20</v>
      </c>
      <c r="F1575" s="7" t="s">
        <v>14</v>
      </c>
      <c r="G1575" s="7" t="s">
        <v>2314</v>
      </c>
      <c r="H1575" s="7" t="s">
        <v>2312</v>
      </c>
      <c r="I1575" s="9">
        <v>149</v>
      </c>
    </row>
    <row r="1576" spans="1:9" x14ac:dyDescent="0.3">
      <c r="A1576" s="7" t="s">
        <v>3710</v>
      </c>
      <c r="B1576" s="8">
        <v>46146</v>
      </c>
      <c r="C1576" s="7" t="s">
        <v>1561</v>
      </c>
      <c r="D1576" s="7" t="s">
        <v>2081</v>
      </c>
      <c r="E1576" s="7" t="s">
        <v>31</v>
      </c>
      <c r="F1576" s="7" t="s">
        <v>14</v>
      </c>
      <c r="G1576" s="7" t="s">
        <v>2314</v>
      </c>
      <c r="H1576" s="7" t="s">
        <v>2312</v>
      </c>
      <c r="I1576" s="9">
        <v>79</v>
      </c>
    </row>
    <row r="1577" spans="1:9" x14ac:dyDescent="0.3">
      <c r="A1577" s="7" t="s">
        <v>3711</v>
      </c>
      <c r="B1577" s="8">
        <v>45774</v>
      </c>
      <c r="C1577" s="7" t="s">
        <v>952</v>
      </c>
      <c r="D1577" s="7" t="s">
        <v>2165</v>
      </c>
      <c r="E1577" s="7" t="s">
        <v>35</v>
      </c>
      <c r="F1577" s="7" t="s">
        <v>14</v>
      </c>
      <c r="G1577" s="7" t="s">
        <v>2311</v>
      </c>
      <c r="H1577" s="7" t="s">
        <v>2315</v>
      </c>
      <c r="I1577" s="9">
        <v>0</v>
      </c>
    </row>
    <row r="1578" spans="1:9" x14ac:dyDescent="0.3">
      <c r="A1578" s="7" t="s">
        <v>3712</v>
      </c>
      <c r="B1578" s="8">
        <v>46092</v>
      </c>
      <c r="C1578" s="7" t="s">
        <v>946</v>
      </c>
      <c r="D1578" s="7" t="s">
        <v>2172</v>
      </c>
      <c r="E1578" s="7" t="s">
        <v>16</v>
      </c>
      <c r="F1578" s="7" t="s">
        <v>25</v>
      </c>
      <c r="G1578" s="7" t="s">
        <v>2314</v>
      </c>
      <c r="H1578" s="7" t="s">
        <v>2317</v>
      </c>
      <c r="I1578" s="9">
        <v>299</v>
      </c>
    </row>
    <row r="1579" spans="1:9" x14ac:dyDescent="0.3">
      <c r="A1579" s="7" t="s">
        <v>3713</v>
      </c>
      <c r="B1579" s="8">
        <v>45783</v>
      </c>
      <c r="C1579" s="7" t="s">
        <v>1594</v>
      </c>
      <c r="D1579" s="7" t="s">
        <v>2101</v>
      </c>
      <c r="E1579" s="7" t="s">
        <v>35</v>
      </c>
      <c r="F1579" s="7" t="s">
        <v>14</v>
      </c>
      <c r="G1579" s="7" t="s">
        <v>2316</v>
      </c>
      <c r="H1579" s="7" t="s">
        <v>2317</v>
      </c>
      <c r="I1579" s="9">
        <v>149</v>
      </c>
    </row>
    <row r="1580" spans="1:9" x14ac:dyDescent="0.3">
      <c r="A1580" s="7" t="s">
        <v>3714</v>
      </c>
      <c r="B1580" s="8">
        <v>46280</v>
      </c>
      <c r="C1580" s="7" t="s">
        <v>1170</v>
      </c>
      <c r="D1580" s="7" t="s">
        <v>2140</v>
      </c>
      <c r="E1580" s="7" t="s">
        <v>20</v>
      </c>
      <c r="F1580" s="7" t="s">
        <v>46</v>
      </c>
      <c r="G1580" s="7" t="s">
        <v>2316</v>
      </c>
      <c r="H1580" s="7" t="s">
        <v>2315</v>
      </c>
      <c r="I1580" s="9">
        <v>299</v>
      </c>
    </row>
    <row r="1581" spans="1:9" x14ac:dyDescent="0.3">
      <c r="A1581" s="7" t="s">
        <v>3715</v>
      </c>
      <c r="B1581" s="8">
        <v>46176</v>
      </c>
      <c r="C1581" s="7" t="s">
        <v>1613</v>
      </c>
      <c r="D1581" s="7" t="s">
        <v>2147</v>
      </c>
      <c r="E1581" s="7" t="s">
        <v>35</v>
      </c>
      <c r="F1581" s="7" t="s">
        <v>25</v>
      </c>
      <c r="G1581" s="7" t="s">
        <v>2311</v>
      </c>
      <c r="H1581" s="7" t="s">
        <v>2312</v>
      </c>
      <c r="I1581" s="9">
        <v>0</v>
      </c>
    </row>
    <row r="1582" spans="1:9" x14ac:dyDescent="0.3">
      <c r="A1582" s="7" t="s">
        <v>3716</v>
      </c>
      <c r="B1582" s="8">
        <v>45982</v>
      </c>
      <c r="C1582" s="7" t="s">
        <v>1015</v>
      </c>
      <c r="D1582" s="7" t="s">
        <v>2150</v>
      </c>
      <c r="E1582" s="7" t="s">
        <v>12</v>
      </c>
      <c r="F1582" s="7" t="s">
        <v>14</v>
      </c>
      <c r="G1582" s="7" t="s">
        <v>2313</v>
      </c>
      <c r="H1582" s="7" t="s">
        <v>2315</v>
      </c>
      <c r="I1582" s="9">
        <v>149</v>
      </c>
    </row>
    <row r="1583" spans="1:9" x14ac:dyDescent="0.3">
      <c r="A1583" s="7" t="s">
        <v>3717</v>
      </c>
      <c r="B1583" s="8">
        <v>45907</v>
      </c>
      <c r="C1583" s="7" t="s">
        <v>975</v>
      </c>
      <c r="D1583" s="7" t="s">
        <v>2073</v>
      </c>
      <c r="E1583" s="7" t="s">
        <v>35</v>
      </c>
      <c r="F1583" s="7" t="s">
        <v>14</v>
      </c>
      <c r="G1583" s="7" t="s">
        <v>2313</v>
      </c>
      <c r="H1583" s="7" t="s">
        <v>2317</v>
      </c>
      <c r="I1583" s="9">
        <v>79</v>
      </c>
    </row>
    <row r="1584" spans="1:9" x14ac:dyDescent="0.3">
      <c r="A1584" s="7" t="s">
        <v>3718</v>
      </c>
      <c r="B1584" s="8">
        <v>45863</v>
      </c>
      <c r="C1584" s="7" t="s">
        <v>1444</v>
      </c>
      <c r="D1584" s="7" t="s">
        <v>2089</v>
      </c>
      <c r="E1584" s="7" t="s">
        <v>35</v>
      </c>
      <c r="F1584" s="7" t="s">
        <v>14</v>
      </c>
      <c r="G1584" s="7" t="s">
        <v>2313</v>
      </c>
      <c r="H1584" s="7" t="s">
        <v>2315</v>
      </c>
      <c r="I1584" s="9">
        <v>79</v>
      </c>
    </row>
    <row r="1585" spans="1:9" x14ac:dyDescent="0.3">
      <c r="A1585" s="7" t="s">
        <v>3719</v>
      </c>
      <c r="B1585" s="8">
        <v>45936</v>
      </c>
      <c r="C1585" s="7" t="s">
        <v>1206</v>
      </c>
      <c r="D1585" s="7" t="s">
        <v>2089</v>
      </c>
      <c r="E1585" s="7" t="s">
        <v>12</v>
      </c>
      <c r="F1585" s="7" t="s">
        <v>46</v>
      </c>
      <c r="G1585" s="7" t="s">
        <v>2314</v>
      </c>
      <c r="H1585" s="7" t="s">
        <v>2317</v>
      </c>
      <c r="I1585" s="9">
        <v>299</v>
      </c>
    </row>
    <row r="1586" spans="1:9" x14ac:dyDescent="0.3">
      <c r="A1586" s="7" t="s">
        <v>3720</v>
      </c>
      <c r="B1586" s="8">
        <v>45775</v>
      </c>
      <c r="C1586" s="7" t="s">
        <v>1244</v>
      </c>
      <c r="D1586" s="7" t="s">
        <v>2162</v>
      </c>
      <c r="E1586" s="7" t="s">
        <v>20</v>
      </c>
      <c r="F1586" s="7" t="s">
        <v>14</v>
      </c>
      <c r="G1586" s="7" t="s">
        <v>2311</v>
      </c>
      <c r="H1586" s="7" t="s">
        <v>2317</v>
      </c>
      <c r="I1586" s="9">
        <v>299</v>
      </c>
    </row>
    <row r="1587" spans="1:9" x14ac:dyDescent="0.3">
      <c r="A1587" s="7" t="s">
        <v>3721</v>
      </c>
      <c r="B1587" s="8">
        <v>46043</v>
      </c>
      <c r="C1587" s="7" t="s">
        <v>1259</v>
      </c>
      <c r="D1587" s="7" t="s">
        <v>2165</v>
      </c>
      <c r="E1587" s="7" t="s">
        <v>20</v>
      </c>
      <c r="F1587" s="7" t="s">
        <v>14</v>
      </c>
      <c r="G1587" s="7" t="s">
        <v>2313</v>
      </c>
      <c r="H1587" s="7" t="s">
        <v>2317</v>
      </c>
      <c r="I1587" s="9">
        <v>79</v>
      </c>
    </row>
    <row r="1588" spans="1:9" x14ac:dyDescent="0.3">
      <c r="A1588" s="7" t="s">
        <v>3722</v>
      </c>
      <c r="B1588" s="8">
        <v>46169</v>
      </c>
      <c r="C1588" s="7" t="s">
        <v>973</v>
      </c>
      <c r="D1588" s="7" t="s">
        <v>2093</v>
      </c>
      <c r="E1588" s="7" t="s">
        <v>31</v>
      </c>
      <c r="F1588" s="7" t="s">
        <v>25</v>
      </c>
      <c r="G1588" s="7" t="s">
        <v>2313</v>
      </c>
      <c r="H1588" s="7" t="s">
        <v>2315</v>
      </c>
      <c r="I1588" s="9">
        <v>299</v>
      </c>
    </row>
    <row r="1589" spans="1:9" x14ac:dyDescent="0.3">
      <c r="A1589" s="7" t="s">
        <v>3723</v>
      </c>
      <c r="B1589" s="8">
        <v>45706</v>
      </c>
      <c r="C1589" s="7" t="s">
        <v>1218</v>
      </c>
      <c r="D1589" s="7" t="s">
        <v>2154</v>
      </c>
      <c r="E1589" s="7" t="s">
        <v>16</v>
      </c>
      <c r="F1589" s="7" t="s">
        <v>14</v>
      </c>
      <c r="G1589" s="7" t="s">
        <v>2316</v>
      </c>
      <c r="H1589" s="7" t="s">
        <v>2317</v>
      </c>
      <c r="I1589" s="9">
        <v>149</v>
      </c>
    </row>
    <row r="1590" spans="1:9" x14ac:dyDescent="0.3">
      <c r="A1590" s="7" t="s">
        <v>3724</v>
      </c>
      <c r="B1590" s="8">
        <v>45736</v>
      </c>
      <c r="C1590" s="7" t="s">
        <v>1469</v>
      </c>
      <c r="D1590" s="7" t="s">
        <v>2114</v>
      </c>
      <c r="E1590" s="7" t="s">
        <v>16</v>
      </c>
      <c r="F1590" s="7" t="s">
        <v>46</v>
      </c>
      <c r="G1590" s="7" t="s">
        <v>2314</v>
      </c>
      <c r="H1590" s="7" t="s">
        <v>2312</v>
      </c>
      <c r="I1590" s="9">
        <v>79</v>
      </c>
    </row>
    <row r="1591" spans="1:9" x14ac:dyDescent="0.3">
      <c r="A1591" s="7" t="s">
        <v>3725</v>
      </c>
      <c r="B1591" s="8">
        <v>45700</v>
      </c>
      <c r="C1591" s="7" t="s">
        <v>1388</v>
      </c>
      <c r="D1591" s="7" t="s">
        <v>2101</v>
      </c>
      <c r="E1591" s="7" t="s">
        <v>35</v>
      </c>
      <c r="F1591" s="7" t="s">
        <v>14</v>
      </c>
      <c r="G1591" s="7" t="s">
        <v>2314</v>
      </c>
      <c r="H1591" s="7" t="s">
        <v>2317</v>
      </c>
      <c r="I1591" s="9">
        <v>299</v>
      </c>
    </row>
    <row r="1592" spans="1:9" x14ac:dyDescent="0.3">
      <c r="A1592" s="7" t="s">
        <v>3726</v>
      </c>
      <c r="B1592" s="8">
        <v>45973</v>
      </c>
      <c r="C1592" s="7" t="s">
        <v>1031</v>
      </c>
      <c r="D1592" s="7" t="s">
        <v>2111</v>
      </c>
      <c r="E1592" s="7" t="s">
        <v>20</v>
      </c>
      <c r="F1592" s="7" t="s">
        <v>46</v>
      </c>
      <c r="G1592" s="7" t="s">
        <v>2311</v>
      </c>
      <c r="H1592" s="7" t="s">
        <v>2312</v>
      </c>
      <c r="I1592" s="9">
        <v>299</v>
      </c>
    </row>
    <row r="1593" spans="1:9" x14ac:dyDescent="0.3">
      <c r="A1593" s="7" t="s">
        <v>3727</v>
      </c>
      <c r="B1593" s="8">
        <v>46125</v>
      </c>
      <c r="C1593" s="7" t="s">
        <v>1361</v>
      </c>
      <c r="D1593" s="7" t="s">
        <v>2150</v>
      </c>
      <c r="E1593" s="7" t="s">
        <v>12</v>
      </c>
      <c r="F1593" s="7" t="s">
        <v>14</v>
      </c>
      <c r="G1593" s="7" t="s">
        <v>2313</v>
      </c>
      <c r="H1593" s="7" t="s">
        <v>2315</v>
      </c>
      <c r="I1593" s="9">
        <v>149</v>
      </c>
    </row>
    <row r="1594" spans="1:9" x14ac:dyDescent="0.3">
      <c r="A1594" s="7" t="s">
        <v>3728</v>
      </c>
      <c r="B1594" s="8">
        <v>46178</v>
      </c>
      <c r="C1594" s="7" t="s">
        <v>1083</v>
      </c>
      <c r="D1594" s="7" t="s">
        <v>2114</v>
      </c>
      <c r="E1594" s="7" t="s">
        <v>12</v>
      </c>
      <c r="F1594" s="7" t="s">
        <v>14</v>
      </c>
      <c r="G1594" s="7" t="s">
        <v>2311</v>
      </c>
      <c r="H1594" s="7" t="s">
        <v>2317</v>
      </c>
      <c r="I1594" s="9">
        <v>299</v>
      </c>
    </row>
    <row r="1595" spans="1:9" x14ac:dyDescent="0.3">
      <c r="A1595" s="7" t="s">
        <v>3729</v>
      </c>
      <c r="B1595" s="8">
        <v>46031</v>
      </c>
      <c r="C1595" s="7" t="s">
        <v>1551</v>
      </c>
      <c r="D1595" s="7" t="s">
        <v>2150</v>
      </c>
      <c r="E1595" s="7" t="s">
        <v>12</v>
      </c>
      <c r="F1595" s="7" t="s">
        <v>14</v>
      </c>
      <c r="G1595" s="7" t="s">
        <v>2316</v>
      </c>
      <c r="H1595" s="7" t="s">
        <v>2315</v>
      </c>
      <c r="I1595" s="9">
        <v>299</v>
      </c>
    </row>
    <row r="1596" spans="1:9" x14ac:dyDescent="0.3">
      <c r="A1596" s="7" t="s">
        <v>3730</v>
      </c>
      <c r="B1596" s="8">
        <v>45671</v>
      </c>
      <c r="C1596" s="7" t="s">
        <v>1629</v>
      </c>
      <c r="D1596" s="7" t="s">
        <v>2101</v>
      </c>
      <c r="E1596" s="7" t="s">
        <v>12</v>
      </c>
      <c r="F1596" s="7" t="s">
        <v>14</v>
      </c>
      <c r="G1596" s="7" t="s">
        <v>2313</v>
      </c>
      <c r="H1596" s="7" t="s">
        <v>2317</v>
      </c>
      <c r="I1596" s="9">
        <v>0</v>
      </c>
    </row>
    <row r="1597" spans="1:9" x14ac:dyDescent="0.3">
      <c r="A1597" s="7" t="s">
        <v>3731</v>
      </c>
      <c r="B1597" s="8">
        <v>46151</v>
      </c>
      <c r="C1597" s="7" t="s">
        <v>1141</v>
      </c>
      <c r="D1597" s="7" t="s">
        <v>2070</v>
      </c>
      <c r="E1597" s="7" t="s">
        <v>35</v>
      </c>
      <c r="F1597" s="7" t="s">
        <v>14</v>
      </c>
      <c r="G1597" s="7" t="s">
        <v>2316</v>
      </c>
      <c r="H1597" s="7" t="s">
        <v>2315</v>
      </c>
      <c r="I1597" s="9">
        <v>149</v>
      </c>
    </row>
    <row r="1598" spans="1:9" x14ac:dyDescent="0.3">
      <c r="A1598" s="7" t="s">
        <v>3732</v>
      </c>
      <c r="B1598" s="8">
        <v>46257</v>
      </c>
      <c r="C1598" s="7" t="s">
        <v>882</v>
      </c>
      <c r="D1598" s="7" t="s">
        <v>2070</v>
      </c>
      <c r="E1598" s="7" t="s">
        <v>31</v>
      </c>
      <c r="F1598" s="7" t="s">
        <v>14</v>
      </c>
      <c r="G1598" s="7" t="s">
        <v>2313</v>
      </c>
      <c r="H1598" s="7" t="s">
        <v>2317</v>
      </c>
      <c r="I1598" s="9">
        <v>79</v>
      </c>
    </row>
    <row r="1599" spans="1:9" x14ac:dyDescent="0.3">
      <c r="A1599" s="7" t="s">
        <v>3733</v>
      </c>
      <c r="B1599" s="8">
        <v>45830</v>
      </c>
      <c r="C1599" s="7" t="s">
        <v>1443</v>
      </c>
      <c r="D1599" s="7" t="s">
        <v>2114</v>
      </c>
      <c r="E1599" s="7" t="s">
        <v>31</v>
      </c>
      <c r="F1599" s="7" t="s">
        <v>14</v>
      </c>
      <c r="G1599" s="7" t="s">
        <v>2316</v>
      </c>
      <c r="H1599" s="7" t="s">
        <v>2315</v>
      </c>
      <c r="I1599" s="9">
        <v>149</v>
      </c>
    </row>
    <row r="1600" spans="1:9" x14ac:dyDescent="0.3">
      <c r="A1600" s="7" t="s">
        <v>3734</v>
      </c>
      <c r="B1600" s="8">
        <v>45951</v>
      </c>
      <c r="C1600" s="7" t="s">
        <v>1279</v>
      </c>
      <c r="D1600" s="7" t="s">
        <v>2177</v>
      </c>
      <c r="E1600" s="7" t="s">
        <v>16</v>
      </c>
      <c r="F1600" s="7" t="s">
        <v>25</v>
      </c>
      <c r="G1600" s="7" t="s">
        <v>2311</v>
      </c>
      <c r="H1600" s="7" t="s">
        <v>2312</v>
      </c>
      <c r="I1600" s="9">
        <v>299</v>
      </c>
    </row>
    <row r="1601" spans="1:9" x14ac:dyDescent="0.3">
      <c r="A1601" s="7" t="s">
        <v>3735</v>
      </c>
      <c r="B1601" s="8">
        <v>46166</v>
      </c>
      <c r="C1601" s="7" t="s">
        <v>1406</v>
      </c>
      <c r="D1601" s="7" t="s">
        <v>2154</v>
      </c>
      <c r="E1601" s="7" t="s">
        <v>16</v>
      </c>
      <c r="F1601" s="7" t="s">
        <v>25</v>
      </c>
      <c r="G1601" s="7" t="s">
        <v>2316</v>
      </c>
      <c r="H1601" s="7" t="s">
        <v>2312</v>
      </c>
      <c r="I1601" s="9">
        <v>299</v>
      </c>
    </row>
    <row r="1602" spans="1:9" x14ac:dyDescent="0.3">
      <c r="A1602" s="7" t="s">
        <v>3736</v>
      </c>
      <c r="B1602" s="8">
        <v>45806</v>
      </c>
      <c r="C1602" s="7" t="s">
        <v>1554</v>
      </c>
      <c r="D1602" s="7" t="s">
        <v>2093</v>
      </c>
      <c r="E1602" s="7" t="s">
        <v>35</v>
      </c>
      <c r="F1602" s="7" t="s">
        <v>14</v>
      </c>
      <c r="G1602" s="7" t="s">
        <v>2311</v>
      </c>
      <c r="H1602" s="7" t="s">
        <v>2317</v>
      </c>
      <c r="I1602" s="9">
        <v>79</v>
      </c>
    </row>
    <row r="1603" spans="1:9" x14ac:dyDescent="0.3">
      <c r="A1603" s="7" t="s">
        <v>3737</v>
      </c>
      <c r="B1603" s="8">
        <v>46295</v>
      </c>
      <c r="C1603" s="7" t="s">
        <v>1367</v>
      </c>
      <c r="D1603" s="7" t="s">
        <v>2114</v>
      </c>
      <c r="E1603" s="7" t="s">
        <v>12</v>
      </c>
      <c r="F1603" s="7" t="s">
        <v>25</v>
      </c>
      <c r="G1603" s="7" t="s">
        <v>2316</v>
      </c>
      <c r="H1603" s="7" t="s">
        <v>2317</v>
      </c>
      <c r="I1603" s="9">
        <v>149</v>
      </c>
    </row>
    <row r="1604" spans="1:9" x14ac:dyDescent="0.3">
      <c r="A1604" s="7" t="s">
        <v>3738</v>
      </c>
      <c r="B1604" s="8">
        <v>46122</v>
      </c>
      <c r="C1604" s="7" t="s">
        <v>965</v>
      </c>
      <c r="D1604" s="7" t="s">
        <v>2085</v>
      </c>
      <c r="E1604" s="7" t="s">
        <v>35</v>
      </c>
      <c r="F1604" s="7" t="s">
        <v>14</v>
      </c>
      <c r="G1604" s="7" t="s">
        <v>2313</v>
      </c>
      <c r="H1604" s="7" t="s">
        <v>2317</v>
      </c>
      <c r="I1604" s="9">
        <v>0</v>
      </c>
    </row>
    <row r="1605" spans="1:9" x14ac:dyDescent="0.3">
      <c r="A1605" s="7" t="s">
        <v>3739</v>
      </c>
      <c r="B1605" s="8">
        <v>46193</v>
      </c>
      <c r="C1605" s="7" t="s">
        <v>892</v>
      </c>
      <c r="D1605" s="7" t="s">
        <v>2140</v>
      </c>
      <c r="E1605" s="7" t="s">
        <v>16</v>
      </c>
      <c r="F1605" s="7" t="s">
        <v>14</v>
      </c>
      <c r="G1605" s="7" t="s">
        <v>2314</v>
      </c>
      <c r="H1605" s="7" t="s">
        <v>2315</v>
      </c>
      <c r="I1605" s="9">
        <v>149</v>
      </c>
    </row>
    <row r="1606" spans="1:9" x14ac:dyDescent="0.3">
      <c r="A1606" s="7" t="s">
        <v>3740</v>
      </c>
      <c r="B1606" s="8">
        <v>45743</v>
      </c>
      <c r="C1606" s="7" t="s">
        <v>812</v>
      </c>
      <c r="D1606" s="7" t="s">
        <v>2111</v>
      </c>
      <c r="E1606" s="7" t="s">
        <v>20</v>
      </c>
      <c r="F1606" s="7" t="s">
        <v>14</v>
      </c>
      <c r="G1606" s="7" t="s">
        <v>2314</v>
      </c>
      <c r="H1606" s="7" t="s">
        <v>2315</v>
      </c>
      <c r="I1606" s="9">
        <v>79</v>
      </c>
    </row>
    <row r="1607" spans="1:9" x14ac:dyDescent="0.3">
      <c r="A1607" s="7" t="s">
        <v>3741</v>
      </c>
      <c r="B1607" s="8">
        <v>46015</v>
      </c>
      <c r="C1607" s="7" t="s">
        <v>1372</v>
      </c>
      <c r="D1607" s="7" t="s">
        <v>2165</v>
      </c>
      <c r="E1607" s="7" t="s">
        <v>20</v>
      </c>
      <c r="F1607" s="7" t="s">
        <v>14</v>
      </c>
      <c r="G1607" s="7" t="s">
        <v>2314</v>
      </c>
      <c r="H1607" s="7" t="s">
        <v>2312</v>
      </c>
      <c r="I1607" s="9">
        <v>79</v>
      </c>
    </row>
    <row r="1608" spans="1:9" x14ac:dyDescent="0.3">
      <c r="A1608" s="7" t="s">
        <v>3742</v>
      </c>
      <c r="B1608" s="8">
        <v>46209</v>
      </c>
      <c r="C1608" s="7" t="s">
        <v>1326</v>
      </c>
      <c r="D1608" s="7" t="s">
        <v>2101</v>
      </c>
      <c r="E1608" s="7" t="s">
        <v>12</v>
      </c>
      <c r="F1608" s="7" t="s">
        <v>14</v>
      </c>
      <c r="G1608" s="7" t="s">
        <v>2316</v>
      </c>
      <c r="H1608" s="7" t="s">
        <v>2315</v>
      </c>
      <c r="I1608" s="9">
        <v>0</v>
      </c>
    </row>
    <row r="1609" spans="1:9" x14ac:dyDescent="0.3">
      <c r="A1609" s="7" t="s">
        <v>3743</v>
      </c>
      <c r="B1609" s="8">
        <v>46043</v>
      </c>
      <c r="C1609" s="7" t="s">
        <v>1015</v>
      </c>
      <c r="D1609" s="7" t="s">
        <v>2095</v>
      </c>
      <c r="E1609" s="7" t="s">
        <v>12</v>
      </c>
      <c r="F1609" s="7" t="s">
        <v>14</v>
      </c>
      <c r="G1609" s="7" t="s">
        <v>2314</v>
      </c>
      <c r="H1609" s="7" t="s">
        <v>2317</v>
      </c>
      <c r="I1609" s="9">
        <v>149</v>
      </c>
    </row>
    <row r="1610" spans="1:9" x14ac:dyDescent="0.3">
      <c r="A1610" s="7" t="s">
        <v>3744</v>
      </c>
      <c r="B1610" s="8">
        <v>45678</v>
      </c>
      <c r="C1610" s="7" t="s">
        <v>1434</v>
      </c>
      <c r="D1610" s="7" t="s">
        <v>2172</v>
      </c>
      <c r="E1610" s="7" t="s">
        <v>35</v>
      </c>
      <c r="F1610" s="7" t="s">
        <v>14</v>
      </c>
      <c r="G1610" s="7" t="s">
        <v>2314</v>
      </c>
      <c r="H1610" s="7" t="s">
        <v>2317</v>
      </c>
      <c r="I1610" s="9">
        <v>149</v>
      </c>
    </row>
    <row r="1611" spans="1:9" x14ac:dyDescent="0.3">
      <c r="A1611" s="7" t="s">
        <v>3745</v>
      </c>
      <c r="B1611" s="8">
        <v>46163</v>
      </c>
      <c r="C1611" s="7" t="s">
        <v>1516</v>
      </c>
      <c r="D1611" s="7" t="s">
        <v>2104</v>
      </c>
      <c r="E1611" s="7" t="s">
        <v>12</v>
      </c>
      <c r="F1611" s="7" t="s">
        <v>14</v>
      </c>
      <c r="G1611" s="7" t="s">
        <v>2313</v>
      </c>
      <c r="H1611" s="7" t="s">
        <v>2317</v>
      </c>
      <c r="I1611" s="9">
        <v>149</v>
      </c>
    </row>
    <row r="1612" spans="1:9" x14ac:dyDescent="0.3">
      <c r="A1612" s="7" t="s">
        <v>3746</v>
      </c>
      <c r="B1612" s="8">
        <v>45739</v>
      </c>
      <c r="C1612" s="7" t="s">
        <v>1593</v>
      </c>
      <c r="D1612" s="7" t="s">
        <v>2086</v>
      </c>
      <c r="E1612" s="7" t="s">
        <v>12</v>
      </c>
      <c r="F1612" s="7" t="s">
        <v>14</v>
      </c>
      <c r="G1612" s="7" t="s">
        <v>2316</v>
      </c>
      <c r="H1612" s="7" t="s">
        <v>2312</v>
      </c>
      <c r="I1612" s="9">
        <v>79</v>
      </c>
    </row>
    <row r="1613" spans="1:9" x14ac:dyDescent="0.3">
      <c r="A1613" s="7" t="s">
        <v>3747</v>
      </c>
      <c r="B1613" s="8">
        <v>46020</v>
      </c>
      <c r="C1613" s="7" t="s">
        <v>1582</v>
      </c>
      <c r="D1613" s="7" t="s">
        <v>2085</v>
      </c>
      <c r="E1613" s="7" t="s">
        <v>31</v>
      </c>
      <c r="F1613" s="7" t="s">
        <v>25</v>
      </c>
      <c r="G1613" s="7" t="s">
        <v>2314</v>
      </c>
      <c r="H1613" s="7" t="s">
        <v>2312</v>
      </c>
      <c r="I1613" s="9">
        <v>0</v>
      </c>
    </row>
    <row r="1614" spans="1:9" x14ac:dyDescent="0.3">
      <c r="A1614" s="7" t="s">
        <v>3748</v>
      </c>
      <c r="B1614" s="8">
        <v>45775</v>
      </c>
      <c r="C1614" s="7" t="s">
        <v>1486</v>
      </c>
      <c r="D1614" s="7" t="s">
        <v>2114</v>
      </c>
      <c r="E1614" s="7" t="s">
        <v>16</v>
      </c>
      <c r="F1614" s="7" t="s">
        <v>14</v>
      </c>
      <c r="G1614" s="7" t="s">
        <v>2313</v>
      </c>
      <c r="H1614" s="7" t="s">
        <v>2315</v>
      </c>
      <c r="I1614" s="9">
        <v>0</v>
      </c>
    </row>
    <row r="1615" spans="1:9" x14ac:dyDescent="0.3">
      <c r="A1615" s="7" t="s">
        <v>3749</v>
      </c>
      <c r="B1615" s="8">
        <v>46137</v>
      </c>
      <c r="C1615" s="7" t="s">
        <v>1629</v>
      </c>
      <c r="D1615" s="7" t="s">
        <v>2150</v>
      </c>
      <c r="E1615" s="7" t="s">
        <v>12</v>
      </c>
      <c r="F1615" s="7" t="s">
        <v>14</v>
      </c>
      <c r="G1615" s="7" t="s">
        <v>2314</v>
      </c>
      <c r="H1615" s="7" t="s">
        <v>2317</v>
      </c>
      <c r="I1615" s="9">
        <v>0</v>
      </c>
    </row>
    <row r="1616" spans="1:9" x14ac:dyDescent="0.3">
      <c r="A1616" s="7" t="s">
        <v>3750</v>
      </c>
      <c r="B1616" s="8">
        <v>46263</v>
      </c>
      <c r="C1616" s="7" t="s">
        <v>1038</v>
      </c>
      <c r="D1616" s="7" t="s">
        <v>2177</v>
      </c>
      <c r="E1616" s="7" t="s">
        <v>16</v>
      </c>
      <c r="F1616" s="7" t="s">
        <v>14</v>
      </c>
      <c r="G1616" s="7" t="s">
        <v>2314</v>
      </c>
      <c r="H1616" s="7" t="s">
        <v>2312</v>
      </c>
      <c r="I1616" s="9">
        <v>299</v>
      </c>
    </row>
    <row r="1617" spans="1:9" x14ac:dyDescent="0.3">
      <c r="A1617" s="7" t="s">
        <v>3751</v>
      </c>
      <c r="B1617" s="8">
        <v>46284</v>
      </c>
      <c r="C1617" s="7" t="s">
        <v>1295</v>
      </c>
      <c r="D1617" s="7" t="s">
        <v>2165</v>
      </c>
      <c r="E1617" s="7" t="s">
        <v>16</v>
      </c>
      <c r="F1617" s="7" t="s">
        <v>14</v>
      </c>
      <c r="G1617" s="7" t="s">
        <v>2316</v>
      </c>
      <c r="H1617" s="7" t="s">
        <v>2317</v>
      </c>
      <c r="I1617" s="9">
        <v>0</v>
      </c>
    </row>
    <row r="1618" spans="1:9" x14ac:dyDescent="0.3">
      <c r="A1618" s="7" t="s">
        <v>3752</v>
      </c>
      <c r="B1618" s="8">
        <v>46015</v>
      </c>
      <c r="C1618" s="7" t="s">
        <v>1185</v>
      </c>
      <c r="D1618" s="7" t="s">
        <v>2172</v>
      </c>
      <c r="E1618" s="7" t="s">
        <v>16</v>
      </c>
      <c r="F1618" s="7" t="s">
        <v>46</v>
      </c>
      <c r="G1618" s="7" t="s">
        <v>2316</v>
      </c>
      <c r="H1618" s="7" t="s">
        <v>2312</v>
      </c>
      <c r="I1618" s="9">
        <v>299</v>
      </c>
    </row>
    <row r="1619" spans="1:9" x14ac:dyDescent="0.3">
      <c r="A1619" s="7" t="s">
        <v>3753</v>
      </c>
      <c r="B1619" s="8">
        <v>46050</v>
      </c>
      <c r="C1619" s="7" t="s">
        <v>786</v>
      </c>
      <c r="D1619" s="7" t="s">
        <v>2082</v>
      </c>
      <c r="E1619" s="7" t="s">
        <v>20</v>
      </c>
      <c r="F1619" s="7" t="s">
        <v>14</v>
      </c>
      <c r="G1619" s="7" t="s">
        <v>2313</v>
      </c>
      <c r="H1619" s="7" t="s">
        <v>2317</v>
      </c>
      <c r="I1619" s="9">
        <v>299</v>
      </c>
    </row>
    <row r="1620" spans="1:9" x14ac:dyDescent="0.3">
      <c r="A1620" s="7" t="s">
        <v>3754</v>
      </c>
      <c r="B1620" s="8">
        <v>45666</v>
      </c>
      <c r="C1620" s="7" t="s">
        <v>1007</v>
      </c>
      <c r="D1620" s="7" t="s">
        <v>2089</v>
      </c>
      <c r="E1620" s="7" t="s">
        <v>16</v>
      </c>
      <c r="F1620" s="7" t="s">
        <v>14</v>
      </c>
      <c r="G1620" s="7" t="s">
        <v>2316</v>
      </c>
      <c r="H1620" s="7" t="s">
        <v>2317</v>
      </c>
      <c r="I1620" s="9">
        <v>149</v>
      </c>
    </row>
    <row r="1621" spans="1:9" x14ac:dyDescent="0.3">
      <c r="A1621" s="7" t="s">
        <v>3755</v>
      </c>
      <c r="B1621" s="8">
        <v>45804</v>
      </c>
      <c r="C1621" s="7" t="s">
        <v>1329</v>
      </c>
      <c r="D1621" s="7" t="s">
        <v>2078</v>
      </c>
      <c r="E1621" s="7" t="s">
        <v>31</v>
      </c>
      <c r="F1621" s="7" t="s">
        <v>14</v>
      </c>
      <c r="G1621" s="7" t="s">
        <v>2313</v>
      </c>
      <c r="H1621" s="7" t="s">
        <v>2317</v>
      </c>
      <c r="I1621" s="9">
        <v>149</v>
      </c>
    </row>
    <row r="1622" spans="1:9" x14ac:dyDescent="0.3">
      <c r="A1622" s="7" t="s">
        <v>3756</v>
      </c>
      <c r="B1622" s="8">
        <v>46204</v>
      </c>
      <c r="C1622" s="7" t="s">
        <v>971</v>
      </c>
      <c r="D1622" s="7" t="s">
        <v>2147</v>
      </c>
      <c r="E1622" s="7" t="s">
        <v>20</v>
      </c>
      <c r="F1622" s="7" t="s">
        <v>46</v>
      </c>
      <c r="G1622" s="7" t="s">
        <v>2311</v>
      </c>
      <c r="H1622" s="7" t="s">
        <v>2315</v>
      </c>
      <c r="I1622" s="9">
        <v>0</v>
      </c>
    </row>
    <row r="1623" spans="1:9" x14ac:dyDescent="0.3">
      <c r="A1623" s="7" t="s">
        <v>3757</v>
      </c>
      <c r="B1623" s="8">
        <v>45758</v>
      </c>
      <c r="C1623" s="7" t="s">
        <v>1585</v>
      </c>
      <c r="D1623" s="7" t="s">
        <v>2093</v>
      </c>
      <c r="E1623" s="7" t="s">
        <v>20</v>
      </c>
      <c r="F1623" s="7" t="s">
        <v>14</v>
      </c>
      <c r="G1623" s="7" t="s">
        <v>2311</v>
      </c>
      <c r="H1623" s="7" t="s">
        <v>2317</v>
      </c>
      <c r="I1623" s="9">
        <v>79</v>
      </c>
    </row>
    <row r="1624" spans="1:9" x14ac:dyDescent="0.3">
      <c r="A1624" s="7" t="s">
        <v>3758</v>
      </c>
      <c r="B1624" s="8">
        <v>46139</v>
      </c>
      <c r="C1624" s="7" t="s">
        <v>751</v>
      </c>
      <c r="D1624" s="7" t="s">
        <v>2140</v>
      </c>
      <c r="E1624" s="7" t="s">
        <v>20</v>
      </c>
      <c r="F1624" s="7" t="s">
        <v>14</v>
      </c>
      <c r="G1624" s="7" t="s">
        <v>2313</v>
      </c>
      <c r="H1624" s="7" t="s">
        <v>2315</v>
      </c>
      <c r="I1624" s="9">
        <v>149</v>
      </c>
    </row>
    <row r="1625" spans="1:9" x14ac:dyDescent="0.3">
      <c r="A1625" s="7" t="s">
        <v>3759</v>
      </c>
      <c r="B1625" s="8">
        <v>45767</v>
      </c>
      <c r="C1625" s="7" t="s">
        <v>1607</v>
      </c>
      <c r="D1625" s="7" t="s">
        <v>2078</v>
      </c>
      <c r="E1625" s="7" t="s">
        <v>16</v>
      </c>
      <c r="F1625" s="7" t="s">
        <v>14</v>
      </c>
      <c r="G1625" s="7" t="s">
        <v>2313</v>
      </c>
      <c r="H1625" s="7" t="s">
        <v>2312</v>
      </c>
      <c r="I1625" s="9">
        <v>299</v>
      </c>
    </row>
    <row r="1626" spans="1:9" x14ac:dyDescent="0.3">
      <c r="A1626" s="7" t="s">
        <v>3760</v>
      </c>
      <c r="B1626" s="8">
        <v>46185</v>
      </c>
      <c r="C1626" s="7" t="s">
        <v>1239</v>
      </c>
      <c r="D1626" s="7" t="s">
        <v>2081</v>
      </c>
      <c r="E1626" s="7" t="s">
        <v>12</v>
      </c>
      <c r="F1626" s="7" t="s">
        <v>46</v>
      </c>
      <c r="G1626" s="7" t="s">
        <v>2314</v>
      </c>
      <c r="H1626" s="7" t="s">
        <v>2315</v>
      </c>
      <c r="I1626" s="9">
        <v>299</v>
      </c>
    </row>
    <row r="1627" spans="1:9" x14ac:dyDescent="0.3">
      <c r="A1627" s="7" t="s">
        <v>3761</v>
      </c>
      <c r="B1627" s="8">
        <v>45924</v>
      </c>
      <c r="C1627" s="7" t="s">
        <v>1404</v>
      </c>
      <c r="D1627" s="7" t="s">
        <v>2095</v>
      </c>
      <c r="E1627" s="7" t="s">
        <v>31</v>
      </c>
      <c r="F1627" s="7" t="s">
        <v>14</v>
      </c>
      <c r="G1627" s="7" t="s">
        <v>2313</v>
      </c>
      <c r="H1627" s="7" t="s">
        <v>2315</v>
      </c>
      <c r="I1627" s="9">
        <v>79</v>
      </c>
    </row>
    <row r="1628" spans="1:9" x14ac:dyDescent="0.3">
      <c r="A1628" s="7" t="s">
        <v>3762</v>
      </c>
      <c r="B1628" s="8">
        <v>45927</v>
      </c>
      <c r="C1628" s="7" t="s">
        <v>986</v>
      </c>
      <c r="D1628" s="7" t="s">
        <v>2061</v>
      </c>
      <c r="E1628" s="7" t="s">
        <v>16</v>
      </c>
      <c r="F1628" s="7" t="s">
        <v>40</v>
      </c>
      <c r="G1628" s="7" t="s">
        <v>2316</v>
      </c>
      <c r="H1628" s="7" t="s">
        <v>2312</v>
      </c>
      <c r="I1628" s="9">
        <v>299</v>
      </c>
    </row>
    <row r="1629" spans="1:9" x14ac:dyDescent="0.3">
      <c r="A1629" s="7" t="s">
        <v>3763</v>
      </c>
      <c r="B1629" s="8">
        <v>46295</v>
      </c>
      <c r="C1629" s="7" t="s">
        <v>1479</v>
      </c>
      <c r="D1629" s="7" t="s">
        <v>2177</v>
      </c>
      <c r="E1629" s="7" t="s">
        <v>35</v>
      </c>
      <c r="F1629" s="7" t="s">
        <v>14</v>
      </c>
      <c r="G1629" s="7" t="s">
        <v>2311</v>
      </c>
      <c r="H1629" s="7" t="s">
        <v>2317</v>
      </c>
      <c r="I1629" s="9">
        <v>299</v>
      </c>
    </row>
    <row r="1630" spans="1:9" x14ac:dyDescent="0.3">
      <c r="A1630" s="7" t="s">
        <v>3764</v>
      </c>
      <c r="B1630" s="8">
        <v>45725</v>
      </c>
      <c r="C1630" s="7" t="s">
        <v>1598</v>
      </c>
      <c r="D1630" s="7" t="s">
        <v>2172</v>
      </c>
      <c r="E1630" s="7" t="s">
        <v>12</v>
      </c>
      <c r="F1630" s="7" t="s">
        <v>14</v>
      </c>
      <c r="G1630" s="7" t="s">
        <v>2313</v>
      </c>
      <c r="H1630" s="7" t="s">
        <v>2317</v>
      </c>
      <c r="I1630" s="9">
        <v>79</v>
      </c>
    </row>
    <row r="1631" spans="1:9" x14ac:dyDescent="0.3">
      <c r="A1631" s="7" t="s">
        <v>3765</v>
      </c>
      <c r="B1631" s="8">
        <v>46088</v>
      </c>
      <c r="C1631" s="7" t="s">
        <v>1222</v>
      </c>
      <c r="D1631" s="7" t="s">
        <v>2067</v>
      </c>
      <c r="E1631" s="7" t="s">
        <v>20</v>
      </c>
      <c r="F1631" s="7" t="s">
        <v>14</v>
      </c>
      <c r="G1631" s="7" t="s">
        <v>2311</v>
      </c>
      <c r="H1631" s="7" t="s">
        <v>2317</v>
      </c>
      <c r="I1631" s="9">
        <v>149</v>
      </c>
    </row>
    <row r="1632" spans="1:9" x14ac:dyDescent="0.3">
      <c r="A1632" s="7" t="s">
        <v>3766</v>
      </c>
      <c r="B1632" s="8">
        <v>46233</v>
      </c>
      <c r="C1632" s="7" t="s">
        <v>1521</v>
      </c>
      <c r="D1632" s="7" t="s">
        <v>2081</v>
      </c>
      <c r="E1632" s="7" t="s">
        <v>12</v>
      </c>
      <c r="F1632" s="7" t="s">
        <v>14</v>
      </c>
      <c r="G1632" s="7" t="s">
        <v>2316</v>
      </c>
      <c r="H1632" s="7" t="s">
        <v>2317</v>
      </c>
      <c r="I1632" s="9">
        <v>0</v>
      </c>
    </row>
    <row r="1633" spans="1:9" x14ac:dyDescent="0.3">
      <c r="A1633" s="7" t="s">
        <v>3767</v>
      </c>
      <c r="B1633" s="8">
        <v>46018</v>
      </c>
      <c r="C1633" s="7" t="s">
        <v>788</v>
      </c>
      <c r="D1633" s="7" t="s">
        <v>2081</v>
      </c>
      <c r="E1633" s="7" t="s">
        <v>20</v>
      </c>
      <c r="F1633" s="7" t="s">
        <v>46</v>
      </c>
      <c r="G1633" s="7" t="s">
        <v>2311</v>
      </c>
      <c r="H1633" s="7" t="s">
        <v>2317</v>
      </c>
      <c r="I1633" s="9">
        <v>0</v>
      </c>
    </row>
    <row r="1634" spans="1:9" x14ac:dyDescent="0.3">
      <c r="A1634" s="7" t="s">
        <v>3768</v>
      </c>
      <c r="B1634" s="8">
        <v>46122</v>
      </c>
      <c r="C1634" s="7" t="s">
        <v>1013</v>
      </c>
      <c r="D1634" s="7" t="s">
        <v>2140</v>
      </c>
      <c r="E1634" s="7" t="s">
        <v>16</v>
      </c>
      <c r="F1634" s="7" t="s">
        <v>14</v>
      </c>
      <c r="G1634" s="7" t="s">
        <v>2313</v>
      </c>
      <c r="H1634" s="7" t="s">
        <v>2312</v>
      </c>
      <c r="I1634" s="9">
        <v>149</v>
      </c>
    </row>
    <row r="1635" spans="1:9" x14ac:dyDescent="0.3">
      <c r="A1635" s="7" t="s">
        <v>3769</v>
      </c>
      <c r="B1635" s="8">
        <v>45943</v>
      </c>
      <c r="C1635" s="7" t="s">
        <v>936</v>
      </c>
      <c r="D1635" s="7" t="s">
        <v>2061</v>
      </c>
      <c r="E1635" s="7" t="s">
        <v>35</v>
      </c>
      <c r="F1635" s="7" t="s">
        <v>14</v>
      </c>
      <c r="G1635" s="7" t="s">
        <v>2316</v>
      </c>
      <c r="H1635" s="7" t="s">
        <v>2312</v>
      </c>
      <c r="I1635" s="9">
        <v>0</v>
      </c>
    </row>
    <row r="1636" spans="1:9" x14ac:dyDescent="0.3">
      <c r="A1636" s="7" t="s">
        <v>3770</v>
      </c>
      <c r="B1636" s="8">
        <v>46036</v>
      </c>
      <c r="C1636" s="7" t="s">
        <v>1046</v>
      </c>
      <c r="D1636" s="7" t="s">
        <v>2101</v>
      </c>
      <c r="E1636" s="7" t="s">
        <v>31</v>
      </c>
      <c r="F1636" s="7" t="s">
        <v>14</v>
      </c>
      <c r="G1636" s="7" t="s">
        <v>2311</v>
      </c>
      <c r="H1636" s="7" t="s">
        <v>2315</v>
      </c>
      <c r="I1636" s="9">
        <v>149</v>
      </c>
    </row>
    <row r="1637" spans="1:9" x14ac:dyDescent="0.3">
      <c r="A1637" s="7" t="s">
        <v>3771</v>
      </c>
      <c r="B1637" s="8">
        <v>46167</v>
      </c>
      <c r="C1637" s="7" t="s">
        <v>952</v>
      </c>
      <c r="D1637" s="7" t="s">
        <v>2147</v>
      </c>
      <c r="E1637" s="7" t="s">
        <v>35</v>
      </c>
      <c r="F1637" s="7" t="s">
        <v>14</v>
      </c>
      <c r="G1637" s="7" t="s">
        <v>2313</v>
      </c>
      <c r="H1637" s="7" t="s">
        <v>2315</v>
      </c>
      <c r="I1637" s="9">
        <v>79</v>
      </c>
    </row>
    <row r="1638" spans="1:9" x14ac:dyDescent="0.3">
      <c r="A1638" s="7" t="s">
        <v>3772</v>
      </c>
      <c r="B1638" s="8">
        <v>45944</v>
      </c>
      <c r="C1638" s="7" t="s">
        <v>903</v>
      </c>
      <c r="D1638" s="7" t="s">
        <v>2067</v>
      </c>
      <c r="E1638" s="7" t="s">
        <v>16</v>
      </c>
      <c r="F1638" s="7" t="s">
        <v>14</v>
      </c>
      <c r="G1638" s="7" t="s">
        <v>2314</v>
      </c>
      <c r="H1638" s="7" t="s">
        <v>2317</v>
      </c>
      <c r="I1638" s="9">
        <v>149</v>
      </c>
    </row>
    <row r="1639" spans="1:9" x14ac:dyDescent="0.3">
      <c r="A1639" s="7" t="s">
        <v>3773</v>
      </c>
      <c r="B1639" s="8">
        <v>46124</v>
      </c>
      <c r="C1639" s="7" t="s">
        <v>1185</v>
      </c>
      <c r="D1639" s="7" t="s">
        <v>2154</v>
      </c>
      <c r="E1639" s="7" t="s">
        <v>16</v>
      </c>
      <c r="F1639" s="7" t="s">
        <v>14</v>
      </c>
      <c r="G1639" s="7" t="s">
        <v>2316</v>
      </c>
      <c r="H1639" s="7" t="s">
        <v>2317</v>
      </c>
      <c r="I1639" s="9">
        <v>0</v>
      </c>
    </row>
    <row r="1640" spans="1:9" x14ac:dyDescent="0.3">
      <c r="A1640" s="7" t="s">
        <v>3774</v>
      </c>
      <c r="B1640" s="8">
        <v>46201</v>
      </c>
      <c r="C1640" s="7" t="s">
        <v>830</v>
      </c>
      <c r="D1640" s="7" t="s">
        <v>2095</v>
      </c>
      <c r="E1640" s="7" t="s">
        <v>20</v>
      </c>
      <c r="F1640" s="7" t="s">
        <v>46</v>
      </c>
      <c r="G1640" s="7" t="s">
        <v>2314</v>
      </c>
      <c r="H1640" s="7" t="s">
        <v>2312</v>
      </c>
      <c r="I1640" s="9">
        <v>79</v>
      </c>
    </row>
    <row r="1641" spans="1:9" x14ac:dyDescent="0.3">
      <c r="A1641" s="7" t="s">
        <v>3775</v>
      </c>
      <c r="B1641" s="8">
        <v>46218</v>
      </c>
      <c r="C1641" s="7" t="s">
        <v>1192</v>
      </c>
      <c r="D1641" s="7" t="s">
        <v>2061</v>
      </c>
      <c r="E1641" s="7" t="s">
        <v>31</v>
      </c>
      <c r="F1641" s="7" t="s">
        <v>14</v>
      </c>
      <c r="G1641" s="7" t="s">
        <v>2313</v>
      </c>
      <c r="H1641" s="7" t="s">
        <v>2312</v>
      </c>
      <c r="I1641" s="9">
        <v>299</v>
      </c>
    </row>
    <row r="1642" spans="1:9" x14ac:dyDescent="0.3">
      <c r="A1642" s="7" t="s">
        <v>3776</v>
      </c>
      <c r="B1642" s="8">
        <v>46212</v>
      </c>
      <c r="C1642" s="7" t="s">
        <v>1363</v>
      </c>
      <c r="D1642" s="7" t="s">
        <v>2081</v>
      </c>
      <c r="E1642" s="7" t="s">
        <v>35</v>
      </c>
      <c r="F1642" s="7" t="s">
        <v>14</v>
      </c>
      <c r="G1642" s="7" t="s">
        <v>2316</v>
      </c>
      <c r="H1642" s="7" t="s">
        <v>2315</v>
      </c>
      <c r="I1642" s="9">
        <v>0</v>
      </c>
    </row>
    <row r="1643" spans="1:9" x14ac:dyDescent="0.3">
      <c r="A1643" s="7" t="s">
        <v>3777</v>
      </c>
      <c r="B1643" s="8">
        <v>45723</v>
      </c>
      <c r="C1643" s="7" t="s">
        <v>884</v>
      </c>
      <c r="D1643" s="7" t="s">
        <v>2114</v>
      </c>
      <c r="E1643" s="7" t="s">
        <v>31</v>
      </c>
      <c r="F1643" s="7" t="s">
        <v>14</v>
      </c>
      <c r="G1643" s="7" t="s">
        <v>2313</v>
      </c>
      <c r="H1643" s="7" t="s">
        <v>2312</v>
      </c>
      <c r="I1643" s="9">
        <v>149</v>
      </c>
    </row>
    <row r="1644" spans="1:9" x14ac:dyDescent="0.3">
      <c r="A1644" s="7" t="s">
        <v>3778</v>
      </c>
      <c r="B1644" s="8">
        <v>46098</v>
      </c>
      <c r="C1644" s="7" t="s">
        <v>1115</v>
      </c>
      <c r="D1644" s="7" t="s">
        <v>2081</v>
      </c>
      <c r="E1644" s="7" t="s">
        <v>16</v>
      </c>
      <c r="F1644" s="7" t="s">
        <v>14</v>
      </c>
      <c r="G1644" s="7" t="s">
        <v>2311</v>
      </c>
      <c r="H1644" s="7" t="s">
        <v>2312</v>
      </c>
      <c r="I1644" s="9">
        <v>0</v>
      </c>
    </row>
    <row r="1645" spans="1:9" x14ac:dyDescent="0.3">
      <c r="A1645" s="7" t="s">
        <v>3779</v>
      </c>
      <c r="B1645" s="8">
        <v>46025</v>
      </c>
      <c r="C1645" s="7" t="s">
        <v>834</v>
      </c>
      <c r="D1645" s="7" t="s">
        <v>2140</v>
      </c>
      <c r="E1645" s="7" t="s">
        <v>20</v>
      </c>
      <c r="F1645" s="7" t="s">
        <v>14</v>
      </c>
      <c r="G1645" s="7" t="s">
        <v>2316</v>
      </c>
      <c r="H1645" s="7" t="s">
        <v>2312</v>
      </c>
      <c r="I1645" s="9">
        <v>299</v>
      </c>
    </row>
    <row r="1646" spans="1:9" x14ac:dyDescent="0.3">
      <c r="A1646" s="7" t="s">
        <v>3780</v>
      </c>
      <c r="B1646" s="8">
        <v>46257</v>
      </c>
      <c r="C1646" s="7" t="s">
        <v>881</v>
      </c>
      <c r="D1646" s="7" t="s">
        <v>2101</v>
      </c>
      <c r="E1646" s="7" t="s">
        <v>12</v>
      </c>
      <c r="F1646" s="7" t="s">
        <v>14</v>
      </c>
      <c r="G1646" s="7" t="s">
        <v>2314</v>
      </c>
      <c r="H1646" s="7" t="s">
        <v>2315</v>
      </c>
      <c r="I1646" s="9">
        <v>79</v>
      </c>
    </row>
    <row r="1647" spans="1:9" x14ac:dyDescent="0.3">
      <c r="A1647" s="7" t="s">
        <v>3781</v>
      </c>
      <c r="B1647" s="8">
        <v>45769</v>
      </c>
      <c r="C1647" s="7" t="s">
        <v>1388</v>
      </c>
      <c r="D1647" s="7" t="s">
        <v>2162</v>
      </c>
      <c r="E1647" s="7" t="s">
        <v>35</v>
      </c>
      <c r="F1647" s="7" t="s">
        <v>25</v>
      </c>
      <c r="G1647" s="7" t="s">
        <v>2311</v>
      </c>
      <c r="H1647" s="7" t="s">
        <v>2315</v>
      </c>
      <c r="I1647" s="9">
        <v>79</v>
      </c>
    </row>
    <row r="1648" spans="1:9" x14ac:dyDescent="0.3">
      <c r="A1648" s="7" t="s">
        <v>3782</v>
      </c>
      <c r="B1648" s="8">
        <v>46159</v>
      </c>
      <c r="C1648" s="7" t="s">
        <v>1296</v>
      </c>
      <c r="D1648" s="7" t="s">
        <v>2095</v>
      </c>
      <c r="E1648" s="7" t="s">
        <v>12</v>
      </c>
      <c r="F1648" s="7" t="s">
        <v>40</v>
      </c>
      <c r="G1648" s="7" t="s">
        <v>2313</v>
      </c>
      <c r="H1648" s="7" t="s">
        <v>2317</v>
      </c>
      <c r="I1648" s="9">
        <v>0</v>
      </c>
    </row>
    <row r="1649" spans="1:9" x14ac:dyDescent="0.3">
      <c r="A1649" s="7" t="s">
        <v>3783</v>
      </c>
      <c r="B1649" s="8">
        <v>45808</v>
      </c>
      <c r="C1649" s="7" t="s">
        <v>1506</v>
      </c>
      <c r="D1649" s="7" t="s">
        <v>2147</v>
      </c>
      <c r="E1649" s="7" t="s">
        <v>31</v>
      </c>
      <c r="F1649" s="7" t="s">
        <v>46</v>
      </c>
      <c r="G1649" s="7" t="s">
        <v>2311</v>
      </c>
      <c r="H1649" s="7" t="s">
        <v>2315</v>
      </c>
      <c r="I1649" s="9">
        <v>299</v>
      </c>
    </row>
    <row r="1650" spans="1:9" x14ac:dyDescent="0.3">
      <c r="A1650" s="7" t="s">
        <v>3784</v>
      </c>
      <c r="B1650" s="8">
        <v>46041</v>
      </c>
      <c r="C1650" s="7" t="s">
        <v>1329</v>
      </c>
      <c r="D1650" s="7" t="s">
        <v>2082</v>
      </c>
      <c r="E1650" s="7" t="s">
        <v>31</v>
      </c>
      <c r="F1650" s="7" t="s">
        <v>14</v>
      </c>
      <c r="G1650" s="7" t="s">
        <v>2313</v>
      </c>
      <c r="H1650" s="7" t="s">
        <v>2315</v>
      </c>
      <c r="I1650" s="9">
        <v>149</v>
      </c>
    </row>
    <row r="1651" spans="1:9" x14ac:dyDescent="0.3">
      <c r="A1651" s="7" t="s">
        <v>3785</v>
      </c>
      <c r="B1651" s="8">
        <v>46187</v>
      </c>
      <c r="C1651" s="7" t="s">
        <v>812</v>
      </c>
      <c r="D1651" s="7" t="s">
        <v>2140</v>
      </c>
      <c r="E1651" s="7" t="s">
        <v>20</v>
      </c>
      <c r="F1651" s="7" t="s">
        <v>14</v>
      </c>
      <c r="G1651" s="7" t="s">
        <v>2316</v>
      </c>
      <c r="H1651" s="7" t="s">
        <v>2312</v>
      </c>
      <c r="I1651" s="9">
        <v>0</v>
      </c>
    </row>
    <row r="1652" spans="1:9" x14ac:dyDescent="0.3">
      <c r="A1652" s="7" t="s">
        <v>3786</v>
      </c>
      <c r="B1652" s="8">
        <v>45752</v>
      </c>
      <c r="C1652" s="7" t="s">
        <v>892</v>
      </c>
      <c r="D1652" s="7" t="s">
        <v>2140</v>
      </c>
      <c r="E1652" s="7" t="s">
        <v>16</v>
      </c>
      <c r="F1652" s="7" t="s">
        <v>14</v>
      </c>
      <c r="G1652" s="7" t="s">
        <v>2313</v>
      </c>
      <c r="H1652" s="7" t="s">
        <v>2317</v>
      </c>
      <c r="I1652" s="9">
        <v>0</v>
      </c>
    </row>
    <row r="1653" spans="1:9" x14ac:dyDescent="0.3">
      <c r="A1653" s="7" t="s">
        <v>3787</v>
      </c>
      <c r="B1653" s="8">
        <v>46134</v>
      </c>
      <c r="C1653" s="7" t="s">
        <v>1394</v>
      </c>
      <c r="D1653" s="7" t="s">
        <v>2147</v>
      </c>
      <c r="E1653" s="7" t="s">
        <v>12</v>
      </c>
      <c r="F1653" s="7" t="s">
        <v>14</v>
      </c>
      <c r="G1653" s="7" t="s">
        <v>2314</v>
      </c>
      <c r="H1653" s="7" t="s">
        <v>2315</v>
      </c>
      <c r="I1653" s="9">
        <v>299</v>
      </c>
    </row>
    <row r="1654" spans="1:9" x14ac:dyDescent="0.3">
      <c r="A1654" s="7" t="s">
        <v>3788</v>
      </c>
      <c r="B1654" s="8">
        <v>45804</v>
      </c>
      <c r="C1654" s="7" t="s">
        <v>1331</v>
      </c>
      <c r="D1654" s="7" t="s">
        <v>2082</v>
      </c>
      <c r="E1654" s="7" t="s">
        <v>35</v>
      </c>
      <c r="F1654" s="7" t="s">
        <v>14</v>
      </c>
      <c r="G1654" s="7" t="s">
        <v>2311</v>
      </c>
      <c r="H1654" s="7" t="s">
        <v>2317</v>
      </c>
      <c r="I1654" s="9">
        <v>149</v>
      </c>
    </row>
    <row r="1655" spans="1:9" x14ac:dyDescent="0.3">
      <c r="A1655" s="7" t="s">
        <v>3789</v>
      </c>
      <c r="B1655" s="8">
        <v>46205</v>
      </c>
      <c r="C1655" s="7" t="s">
        <v>1324</v>
      </c>
      <c r="D1655" s="7" t="s">
        <v>2061</v>
      </c>
      <c r="E1655" s="7" t="s">
        <v>31</v>
      </c>
      <c r="F1655" s="7" t="s">
        <v>14</v>
      </c>
      <c r="G1655" s="7" t="s">
        <v>2314</v>
      </c>
      <c r="H1655" s="7" t="s">
        <v>2312</v>
      </c>
      <c r="I1655" s="9">
        <v>299</v>
      </c>
    </row>
    <row r="1656" spans="1:9" x14ac:dyDescent="0.3">
      <c r="A1656" s="7" t="s">
        <v>3790</v>
      </c>
      <c r="B1656" s="8">
        <v>45664</v>
      </c>
      <c r="C1656" s="7" t="s">
        <v>822</v>
      </c>
      <c r="D1656" s="7" t="s">
        <v>2086</v>
      </c>
      <c r="E1656" s="7" t="s">
        <v>12</v>
      </c>
      <c r="F1656" s="7" t="s">
        <v>46</v>
      </c>
      <c r="G1656" s="7" t="s">
        <v>2311</v>
      </c>
      <c r="H1656" s="7" t="s">
        <v>2317</v>
      </c>
      <c r="I1656" s="9">
        <v>299</v>
      </c>
    </row>
    <row r="1657" spans="1:9" x14ac:dyDescent="0.3">
      <c r="A1657" s="7" t="s">
        <v>3791</v>
      </c>
      <c r="B1657" s="8">
        <v>45794</v>
      </c>
      <c r="C1657" s="7" t="s">
        <v>1486</v>
      </c>
      <c r="D1657" s="7" t="s">
        <v>2177</v>
      </c>
      <c r="E1657" s="7" t="s">
        <v>16</v>
      </c>
      <c r="F1657" s="7" t="s">
        <v>25</v>
      </c>
      <c r="G1657" s="7" t="s">
        <v>2316</v>
      </c>
      <c r="H1657" s="7" t="s">
        <v>2312</v>
      </c>
      <c r="I1657" s="9">
        <v>149</v>
      </c>
    </row>
    <row r="1658" spans="1:9" x14ac:dyDescent="0.3">
      <c r="A1658" s="7" t="s">
        <v>3792</v>
      </c>
      <c r="B1658" s="8">
        <v>45960</v>
      </c>
      <c r="C1658" s="7" t="s">
        <v>1183</v>
      </c>
      <c r="D1658" s="7" t="s">
        <v>2081</v>
      </c>
      <c r="E1658" s="7" t="s">
        <v>12</v>
      </c>
      <c r="F1658" s="7" t="s">
        <v>25</v>
      </c>
      <c r="G1658" s="7" t="s">
        <v>2313</v>
      </c>
      <c r="H1658" s="7" t="s">
        <v>2317</v>
      </c>
      <c r="I1658" s="9">
        <v>299</v>
      </c>
    </row>
    <row r="1659" spans="1:9" x14ac:dyDescent="0.3">
      <c r="A1659" s="7" t="s">
        <v>3793</v>
      </c>
      <c r="B1659" s="8">
        <v>45931</v>
      </c>
      <c r="C1659" s="7" t="s">
        <v>1175</v>
      </c>
      <c r="D1659" s="7" t="s">
        <v>2082</v>
      </c>
      <c r="E1659" s="7" t="s">
        <v>31</v>
      </c>
      <c r="F1659" s="7" t="s">
        <v>14</v>
      </c>
      <c r="G1659" s="7" t="s">
        <v>2313</v>
      </c>
      <c r="H1659" s="7" t="s">
        <v>2315</v>
      </c>
      <c r="I1659" s="9">
        <v>149</v>
      </c>
    </row>
    <row r="1660" spans="1:9" x14ac:dyDescent="0.3">
      <c r="A1660" s="7" t="s">
        <v>3794</v>
      </c>
      <c r="B1660" s="8">
        <v>46235</v>
      </c>
      <c r="C1660" s="7" t="s">
        <v>800</v>
      </c>
      <c r="D1660" s="7" t="s">
        <v>2089</v>
      </c>
      <c r="E1660" s="7" t="s">
        <v>35</v>
      </c>
      <c r="F1660" s="7" t="s">
        <v>14</v>
      </c>
      <c r="G1660" s="7" t="s">
        <v>2313</v>
      </c>
      <c r="H1660" s="7" t="s">
        <v>2317</v>
      </c>
      <c r="I1660" s="9">
        <v>149</v>
      </c>
    </row>
    <row r="1661" spans="1:9" x14ac:dyDescent="0.3">
      <c r="A1661" s="7" t="s">
        <v>3795</v>
      </c>
      <c r="B1661" s="8">
        <v>45801</v>
      </c>
      <c r="C1661" s="7" t="s">
        <v>793</v>
      </c>
      <c r="D1661" s="7" t="s">
        <v>2172</v>
      </c>
      <c r="E1661" s="7" t="s">
        <v>35</v>
      </c>
      <c r="F1661" s="7" t="s">
        <v>14</v>
      </c>
      <c r="G1661" s="7" t="s">
        <v>2316</v>
      </c>
      <c r="H1661" s="7" t="s">
        <v>2315</v>
      </c>
      <c r="I1661" s="9">
        <v>149</v>
      </c>
    </row>
    <row r="1662" spans="1:9" x14ac:dyDescent="0.3">
      <c r="A1662" s="7" t="s">
        <v>3796</v>
      </c>
      <c r="B1662" s="8">
        <v>45960</v>
      </c>
      <c r="C1662" s="7" t="s">
        <v>1345</v>
      </c>
      <c r="D1662" s="7" t="s">
        <v>2162</v>
      </c>
      <c r="E1662" s="7" t="s">
        <v>35</v>
      </c>
      <c r="F1662" s="7" t="s">
        <v>14</v>
      </c>
      <c r="G1662" s="7" t="s">
        <v>2313</v>
      </c>
      <c r="H1662" s="7" t="s">
        <v>2312</v>
      </c>
      <c r="I1662" s="9">
        <v>0</v>
      </c>
    </row>
    <row r="1663" spans="1:9" x14ac:dyDescent="0.3">
      <c r="A1663" s="7" t="s">
        <v>3797</v>
      </c>
      <c r="B1663" s="8">
        <v>46073</v>
      </c>
      <c r="C1663" s="7" t="s">
        <v>1376</v>
      </c>
      <c r="D1663" s="7" t="s">
        <v>2162</v>
      </c>
      <c r="E1663" s="7" t="s">
        <v>12</v>
      </c>
      <c r="F1663" s="7" t="s">
        <v>14</v>
      </c>
      <c r="G1663" s="7" t="s">
        <v>2314</v>
      </c>
      <c r="H1663" s="7" t="s">
        <v>2315</v>
      </c>
      <c r="I1663" s="9">
        <v>299</v>
      </c>
    </row>
    <row r="1664" spans="1:9" x14ac:dyDescent="0.3">
      <c r="A1664" s="7" t="s">
        <v>3798</v>
      </c>
      <c r="B1664" s="8">
        <v>45753</v>
      </c>
      <c r="C1664" s="7" t="s">
        <v>1137</v>
      </c>
      <c r="D1664" s="7" t="s">
        <v>2140</v>
      </c>
      <c r="E1664" s="7" t="s">
        <v>20</v>
      </c>
      <c r="F1664" s="7" t="s">
        <v>14</v>
      </c>
      <c r="G1664" s="7" t="s">
        <v>2314</v>
      </c>
      <c r="H1664" s="7" t="s">
        <v>2315</v>
      </c>
      <c r="I1664" s="9">
        <v>149</v>
      </c>
    </row>
    <row r="1665" spans="1:9" x14ac:dyDescent="0.3">
      <c r="A1665" s="7" t="s">
        <v>3799</v>
      </c>
      <c r="B1665" s="8">
        <v>45804</v>
      </c>
      <c r="C1665" s="7" t="s">
        <v>1290</v>
      </c>
      <c r="D1665" s="7" t="s">
        <v>2104</v>
      </c>
      <c r="E1665" s="7" t="s">
        <v>16</v>
      </c>
      <c r="F1665" s="7" t="s">
        <v>14</v>
      </c>
      <c r="G1665" s="7" t="s">
        <v>2314</v>
      </c>
      <c r="H1665" s="7" t="s">
        <v>2312</v>
      </c>
      <c r="I1665" s="9">
        <v>149</v>
      </c>
    </row>
    <row r="1666" spans="1:9" x14ac:dyDescent="0.3">
      <c r="A1666" s="7" t="s">
        <v>3800</v>
      </c>
      <c r="B1666" s="8">
        <v>46238</v>
      </c>
      <c r="C1666" s="7" t="s">
        <v>1190</v>
      </c>
      <c r="D1666" s="7" t="s">
        <v>2154</v>
      </c>
      <c r="E1666" s="7" t="s">
        <v>31</v>
      </c>
      <c r="F1666" s="7" t="s">
        <v>14</v>
      </c>
      <c r="G1666" s="7" t="s">
        <v>2311</v>
      </c>
      <c r="H1666" s="7" t="s">
        <v>2315</v>
      </c>
      <c r="I1666" s="9">
        <v>0</v>
      </c>
    </row>
    <row r="1667" spans="1:9" x14ac:dyDescent="0.3">
      <c r="A1667" s="7" t="s">
        <v>3801</v>
      </c>
      <c r="B1667" s="8">
        <v>45874</v>
      </c>
      <c r="C1667" s="7" t="s">
        <v>1370</v>
      </c>
      <c r="D1667" s="7" t="s">
        <v>2081</v>
      </c>
      <c r="E1667" s="7" t="s">
        <v>16</v>
      </c>
      <c r="F1667" s="7" t="s">
        <v>14</v>
      </c>
      <c r="G1667" s="7" t="s">
        <v>2311</v>
      </c>
      <c r="H1667" s="7" t="s">
        <v>2312</v>
      </c>
      <c r="I1667" s="9">
        <v>79</v>
      </c>
    </row>
    <row r="1668" spans="1:9" x14ac:dyDescent="0.3">
      <c r="A1668" s="7" t="s">
        <v>3802</v>
      </c>
      <c r="B1668" s="8">
        <v>45658</v>
      </c>
      <c r="C1668" s="7" t="s">
        <v>1409</v>
      </c>
      <c r="D1668" s="7" t="s">
        <v>2177</v>
      </c>
      <c r="E1668" s="7" t="s">
        <v>35</v>
      </c>
      <c r="F1668" s="7" t="s">
        <v>14</v>
      </c>
      <c r="G1668" s="7" t="s">
        <v>2316</v>
      </c>
      <c r="H1668" s="7" t="s">
        <v>2312</v>
      </c>
      <c r="I1668" s="9">
        <v>0</v>
      </c>
    </row>
    <row r="1669" spans="1:9" x14ac:dyDescent="0.3">
      <c r="A1669" s="7" t="s">
        <v>3803</v>
      </c>
      <c r="B1669" s="8">
        <v>45736</v>
      </c>
      <c r="C1669" s="7" t="s">
        <v>1292</v>
      </c>
      <c r="D1669" s="7" t="s">
        <v>2140</v>
      </c>
      <c r="E1669" s="7" t="s">
        <v>12</v>
      </c>
      <c r="F1669" s="7" t="s">
        <v>14</v>
      </c>
      <c r="G1669" s="7" t="s">
        <v>2316</v>
      </c>
      <c r="H1669" s="7" t="s">
        <v>2312</v>
      </c>
      <c r="I1669" s="9">
        <v>79</v>
      </c>
    </row>
    <row r="1670" spans="1:9" x14ac:dyDescent="0.3">
      <c r="A1670" s="7" t="s">
        <v>3804</v>
      </c>
      <c r="B1670" s="8">
        <v>45822</v>
      </c>
      <c r="C1670" s="7" t="s">
        <v>1272</v>
      </c>
      <c r="D1670" s="7" t="s">
        <v>2086</v>
      </c>
      <c r="E1670" s="7" t="s">
        <v>16</v>
      </c>
      <c r="F1670" s="7" t="s">
        <v>14</v>
      </c>
      <c r="G1670" s="7" t="s">
        <v>2311</v>
      </c>
      <c r="H1670" s="7" t="s">
        <v>2315</v>
      </c>
      <c r="I1670" s="9">
        <v>79</v>
      </c>
    </row>
    <row r="1671" spans="1:9" x14ac:dyDescent="0.3">
      <c r="A1671" s="7" t="s">
        <v>3805</v>
      </c>
      <c r="B1671" s="8">
        <v>45712</v>
      </c>
      <c r="C1671" s="7" t="s">
        <v>1192</v>
      </c>
      <c r="D1671" s="7" t="s">
        <v>2140</v>
      </c>
      <c r="E1671" s="7" t="s">
        <v>31</v>
      </c>
      <c r="F1671" s="7" t="s">
        <v>25</v>
      </c>
      <c r="G1671" s="7" t="s">
        <v>2313</v>
      </c>
      <c r="H1671" s="7" t="s">
        <v>2312</v>
      </c>
      <c r="I1671" s="9">
        <v>0</v>
      </c>
    </row>
    <row r="1672" spans="1:9" x14ac:dyDescent="0.3">
      <c r="A1672" s="7" t="s">
        <v>3806</v>
      </c>
      <c r="B1672" s="8">
        <v>45914</v>
      </c>
      <c r="C1672" s="7" t="s">
        <v>961</v>
      </c>
      <c r="D1672" s="7" t="s">
        <v>2082</v>
      </c>
      <c r="E1672" s="7" t="s">
        <v>35</v>
      </c>
      <c r="F1672" s="7" t="s">
        <v>14</v>
      </c>
      <c r="G1672" s="7" t="s">
        <v>2311</v>
      </c>
      <c r="H1672" s="7" t="s">
        <v>2315</v>
      </c>
      <c r="I1672" s="9">
        <v>0</v>
      </c>
    </row>
    <row r="1673" spans="1:9" x14ac:dyDescent="0.3">
      <c r="A1673" s="7" t="s">
        <v>3807</v>
      </c>
      <c r="B1673" s="8">
        <v>45982</v>
      </c>
      <c r="C1673" s="7" t="s">
        <v>1071</v>
      </c>
      <c r="D1673" s="7" t="s">
        <v>2177</v>
      </c>
      <c r="E1673" s="7" t="s">
        <v>35</v>
      </c>
      <c r="F1673" s="7" t="s">
        <v>14</v>
      </c>
      <c r="G1673" s="7" t="s">
        <v>2313</v>
      </c>
      <c r="H1673" s="7" t="s">
        <v>2312</v>
      </c>
      <c r="I1673" s="9">
        <v>0</v>
      </c>
    </row>
    <row r="1674" spans="1:9" x14ac:dyDescent="0.3">
      <c r="A1674" s="7" t="s">
        <v>3808</v>
      </c>
      <c r="B1674" s="8">
        <v>46231</v>
      </c>
      <c r="C1674" s="7" t="s">
        <v>1485</v>
      </c>
      <c r="D1674" s="7" t="s">
        <v>2177</v>
      </c>
      <c r="E1674" s="7" t="s">
        <v>20</v>
      </c>
      <c r="F1674" s="7" t="s">
        <v>14</v>
      </c>
      <c r="G1674" s="7" t="s">
        <v>2311</v>
      </c>
      <c r="H1674" s="7" t="s">
        <v>2312</v>
      </c>
      <c r="I1674" s="9">
        <v>149</v>
      </c>
    </row>
    <row r="1675" spans="1:9" x14ac:dyDescent="0.3">
      <c r="A1675" s="7" t="s">
        <v>3809</v>
      </c>
      <c r="B1675" s="8">
        <v>45892</v>
      </c>
      <c r="C1675" s="7" t="s">
        <v>1201</v>
      </c>
      <c r="D1675" s="7" t="s">
        <v>2093</v>
      </c>
      <c r="E1675" s="7" t="s">
        <v>12</v>
      </c>
      <c r="F1675" s="7" t="s">
        <v>14</v>
      </c>
      <c r="G1675" s="7" t="s">
        <v>2313</v>
      </c>
      <c r="H1675" s="7" t="s">
        <v>2317</v>
      </c>
      <c r="I1675" s="9">
        <v>299</v>
      </c>
    </row>
    <row r="1676" spans="1:9" x14ac:dyDescent="0.3">
      <c r="A1676" s="7" t="s">
        <v>3810</v>
      </c>
      <c r="B1676" s="8">
        <v>46175</v>
      </c>
      <c r="C1676" s="7" t="s">
        <v>907</v>
      </c>
      <c r="D1676" s="7" t="s">
        <v>2111</v>
      </c>
      <c r="E1676" s="7" t="s">
        <v>31</v>
      </c>
      <c r="F1676" s="7" t="s">
        <v>25</v>
      </c>
      <c r="G1676" s="7" t="s">
        <v>2316</v>
      </c>
      <c r="H1676" s="7" t="s">
        <v>2312</v>
      </c>
      <c r="I1676" s="9">
        <v>149</v>
      </c>
    </row>
    <row r="1677" spans="1:9" x14ac:dyDescent="0.3">
      <c r="A1677" s="7" t="s">
        <v>3811</v>
      </c>
      <c r="B1677" s="8">
        <v>46186</v>
      </c>
      <c r="C1677" s="7" t="s">
        <v>1357</v>
      </c>
      <c r="D1677" s="7" t="s">
        <v>2089</v>
      </c>
      <c r="E1677" s="7" t="s">
        <v>35</v>
      </c>
      <c r="F1677" s="7" t="s">
        <v>14</v>
      </c>
      <c r="G1677" s="7" t="s">
        <v>2314</v>
      </c>
      <c r="H1677" s="7" t="s">
        <v>2312</v>
      </c>
      <c r="I1677" s="9">
        <v>299</v>
      </c>
    </row>
    <row r="1678" spans="1:9" x14ac:dyDescent="0.3">
      <c r="A1678" s="7" t="s">
        <v>3812</v>
      </c>
      <c r="B1678" s="8">
        <v>46243</v>
      </c>
      <c r="C1678" s="7" t="s">
        <v>1601</v>
      </c>
      <c r="D1678" s="7" t="s">
        <v>2150</v>
      </c>
      <c r="E1678" s="7" t="s">
        <v>20</v>
      </c>
      <c r="F1678" s="7" t="s">
        <v>14</v>
      </c>
      <c r="G1678" s="7" t="s">
        <v>2314</v>
      </c>
      <c r="H1678" s="7" t="s">
        <v>2315</v>
      </c>
      <c r="I1678" s="9">
        <v>0</v>
      </c>
    </row>
    <row r="1679" spans="1:9" x14ac:dyDescent="0.3">
      <c r="A1679" s="7" t="s">
        <v>3813</v>
      </c>
      <c r="B1679" s="8">
        <v>45889</v>
      </c>
      <c r="C1679" s="7" t="s">
        <v>864</v>
      </c>
      <c r="D1679" s="7" t="s">
        <v>2085</v>
      </c>
      <c r="E1679" s="7" t="s">
        <v>31</v>
      </c>
      <c r="F1679" s="7" t="s">
        <v>14</v>
      </c>
      <c r="G1679" s="7" t="s">
        <v>2311</v>
      </c>
      <c r="H1679" s="7" t="s">
        <v>2315</v>
      </c>
      <c r="I1679" s="9">
        <v>149</v>
      </c>
    </row>
    <row r="1680" spans="1:9" x14ac:dyDescent="0.3">
      <c r="A1680" s="7" t="s">
        <v>3814</v>
      </c>
      <c r="B1680" s="8">
        <v>45666</v>
      </c>
      <c r="C1680" s="7" t="s">
        <v>1451</v>
      </c>
      <c r="D1680" s="7" t="s">
        <v>2111</v>
      </c>
      <c r="E1680" s="7" t="s">
        <v>20</v>
      </c>
      <c r="F1680" s="7" t="s">
        <v>14</v>
      </c>
      <c r="G1680" s="7" t="s">
        <v>2313</v>
      </c>
      <c r="H1680" s="7" t="s">
        <v>2312</v>
      </c>
      <c r="I1680" s="9">
        <v>0</v>
      </c>
    </row>
    <row r="1681" spans="1:9" x14ac:dyDescent="0.3">
      <c r="A1681" s="7" t="s">
        <v>3815</v>
      </c>
      <c r="B1681" s="8">
        <v>45853</v>
      </c>
      <c r="C1681" s="7" t="s">
        <v>1315</v>
      </c>
      <c r="D1681" s="7" t="s">
        <v>2086</v>
      </c>
      <c r="E1681" s="7" t="s">
        <v>31</v>
      </c>
      <c r="F1681" s="7" t="s">
        <v>14</v>
      </c>
      <c r="G1681" s="7" t="s">
        <v>2313</v>
      </c>
      <c r="H1681" s="7" t="s">
        <v>2317</v>
      </c>
      <c r="I1681" s="9">
        <v>299</v>
      </c>
    </row>
    <row r="1682" spans="1:9" x14ac:dyDescent="0.3">
      <c r="A1682" s="7" t="s">
        <v>3816</v>
      </c>
      <c r="B1682" s="8">
        <v>46109</v>
      </c>
      <c r="C1682" s="7" t="s">
        <v>903</v>
      </c>
      <c r="D1682" s="7" t="s">
        <v>2154</v>
      </c>
      <c r="E1682" s="7" t="s">
        <v>16</v>
      </c>
      <c r="F1682" s="7" t="s">
        <v>14</v>
      </c>
      <c r="G1682" s="7" t="s">
        <v>2314</v>
      </c>
      <c r="H1682" s="7" t="s">
        <v>2315</v>
      </c>
      <c r="I1682" s="9">
        <v>149</v>
      </c>
    </row>
    <row r="1683" spans="1:9" x14ac:dyDescent="0.3">
      <c r="A1683" s="7" t="s">
        <v>3817</v>
      </c>
      <c r="B1683" s="8">
        <v>46130</v>
      </c>
      <c r="C1683" s="7" t="s">
        <v>1538</v>
      </c>
      <c r="D1683" s="7" t="s">
        <v>2140</v>
      </c>
      <c r="E1683" s="7" t="s">
        <v>16</v>
      </c>
      <c r="F1683" s="7" t="s">
        <v>14</v>
      </c>
      <c r="G1683" s="7" t="s">
        <v>2313</v>
      </c>
      <c r="H1683" s="7" t="s">
        <v>2312</v>
      </c>
      <c r="I1683" s="9">
        <v>79</v>
      </c>
    </row>
    <row r="1684" spans="1:9" x14ac:dyDescent="0.3">
      <c r="A1684" s="7" t="s">
        <v>3818</v>
      </c>
      <c r="B1684" s="8">
        <v>45783</v>
      </c>
      <c r="C1684" s="7" t="s">
        <v>894</v>
      </c>
      <c r="D1684" s="7" t="s">
        <v>2067</v>
      </c>
      <c r="E1684" s="7" t="s">
        <v>35</v>
      </c>
      <c r="F1684" s="7" t="s">
        <v>14</v>
      </c>
      <c r="G1684" s="7" t="s">
        <v>2313</v>
      </c>
      <c r="H1684" s="7" t="s">
        <v>2317</v>
      </c>
      <c r="I1684" s="9">
        <v>149</v>
      </c>
    </row>
    <row r="1685" spans="1:9" x14ac:dyDescent="0.3">
      <c r="A1685" s="7" t="s">
        <v>3819</v>
      </c>
      <c r="B1685" s="8">
        <v>45887</v>
      </c>
      <c r="C1685" s="7" t="s">
        <v>884</v>
      </c>
      <c r="D1685" s="7" t="s">
        <v>2154</v>
      </c>
      <c r="E1685" s="7" t="s">
        <v>31</v>
      </c>
      <c r="F1685" s="7" t="s">
        <v>25</v>
      </c>
      <c r="G1685" s="7" t="s">
        <v>2316</v>
      </c>
      <c r="H1685" s="7" t="s">
        <v>2317</v>
      </c>
      <c r="I1685" s="9">
        <v>149</v>
      </c>
    </row>
    <row r="1686" spans="1:9" x14ac:dyDescent="0.3">
      <c r="A1686" s="7" t="s">
        <v>3820</v>
      </c>
      <c r="B1686" s="8">
        <v>46039</v>
      </c>
      <c r="C1686" s="7" t="s">
        <v>1146</v>
      </c>
      <c r="D1686" s="7" t="s">
        <v>2101</v>
      </c>
      <c r="E1686" s="7" t="s">
        <v>20</v>
      </c>
      <c r="F1686" s="7" t="s">
        <v>25</v>
      </c>
      <c r="G1686" s="7" t="s">
        <v>2314</v>
      </c>
      <c r="H1686" s="7" t="s">
        <v>2317</v>
      </c>
      <c r="I1686" s="9">
        <v>299</v>
      </c>
    </row>
    <row r="1687" spans="1:9" x14ac:dyDescent="0.3">
      <c r="A1687" s="7" t="s">
        <v>3821</v>
      </c>
      <c r="B1687" s="8">
        <v>46141</v>
      </c>
      <c r="C1687" s="7" t="s">
        <v>1429</v>
      </c>
      <c r="D1687" s="7" t="s">
        <v>2078</v>
      </c>
      <c r="E1687" s="7" t="s">
        <v>16</v>
      </c>
      <c r="F1687" s="7" t="s">
        <v>14</v>
      </c>
      <c r="G1687" s="7" t="s">
        <v>2314</v>
      </c>
      <c r="H1687" s="7" t="s">
        <v>2317</v>
      </c>
      <c r="I1687" s="9">
        <v>149</v>
      </c>
    </row>
    <row r="1688" spans="1:9" x14ac:dyDescent="0.3">
      <c r="A1688" s="7" t="s">
        <v>3822</v>
      </c>
      <c r="B1688" s="8">
        <v>46152</v>
      </c>
      <c r="C1688" s="7" t="s">
        <v>1554</v>
      </c>
      <c r="D1688" s="7" t="s">
        <v>2140</v>
      </c>
      <c r="E1688" s="7" t="s">
        <v>35</v>
      </c>
      <c r="F1688" s="7" t="s">
        <v>14</v>
      </c>
      <c r="G1688" s="7" t="s">
        <v>2314</v>
      </c>
      <c r="H1688" s="7" t="s">
        <v>2315</v>
      </c>
      <c r="I1688" s="9">
        <v>299</v>
      </c>
    </row>
    <row r="1689" spans="1:9" x14ac:dyDescent="0.3">
      <c r="A1689" s="7" t="s">
        <v>3823</v>
      </c>
      <c r="B1689" s="8">
        <v>46238</v>
      </c>
      <c r="C1689" s="7" t="s">
        <v>964</v>
      </c>
      <c r="D1689" s="7" t="s">
        <v>2114</v>
      </c>
      <c r="E1689" s="7" t="s">
        <v>12</v>
      </c>
      <c r="F1689" s="7" t="s">
        <v>14</v>
      </c>
      <c r="G1689" s="7" t="s">
        <v>2311</v>
      </c>
      <c r="H1689" s="7" t="s">
        <v>2317</v>
      </c>
      <c r="I1689" s="9">
        <v>149</v>
      </c>
    </row>
    <row r="1690" spans="1:9" x14ac:dyDescent="0.3">
      <c r="A1690" s="7" t="s">
        <v>3824</v>
      </c>
      <c r="B1690" s="8">
        <v>45713</v>
      </c>
      <c r="C1690" s="7" t="s">
        <v>947</v>
      </c>
      <c r="D1690" s="7" t="s">
        <v>2140</v>
      </c>
      <c r="E1690" s="7" t="s">
        <v>12</v>
      </c>
      <c r="F1690" s="7" t="s">
        <v>14</v>
      </c>
      <c r="G1690" s="7" t="s">
        <v>2311</v>
      </c>
      <c r="H1690" s="7" t="s">
        <v>2315</v>
      </c>
      <c r="I1690" s="9">
        <v>299</v>
      </c>
    </row>
    <row r="1691" spans="1:9" x14ac:dyDescent="0.3">
      <c r="A1691" s="7" t="s">
        <v>3825</v>
      </c>
      <c r="B1691" s="8">
        <v>46145</v>
      </c>
      <c r="C1691" s="7" t="s">
        <v>1483</v>
      </c>
      <c r="D1691" s="7" t="s">
        <v>2070</v>
      </c>
      <c r="E1691" s="7" t="s">
        <v>12</v>
      </c>
      <c r="F1691" s="7" t="s">
        <v>14</v>
      </c>
      <c r="G1691" s="7" t="s">
        <v>2311</v>
      </c>
      <c r="H1691" s="7" t="s">
        <v>2312</v>
      </c>
      <c r="I1691" s="9">
        <v>0</v>
      </c>
    </row>
    <row r="1692" spans="1:9" x14ac:dyDescent="0.3">
      <c r="A1692" s="7" t="s">
        <v>3826</v>
      </c>
      <c r="B1692" s="8">
        <v>46086</v>
      </c>
      <c r="C1692" s="7" t="s">
        <v>1037</v>
      </c>
      <c r="D1692" s="7" t="s">
        <v>2154</v>
      </c>
      <c r="E1692" s="7" t="s">
        <v>35</v>
      </c>
      <c r="F1692" s="7" t="s">
        <v>25</v>
      </c>
      <c r="G1692" s="7" t="s">
        <v>2314</v>
      </c>
      <c r="H1692" s="7" t="s">
        <v>2312</v>
      </c>
      <c r="I1692" s="9">
        <v>0</v>
      </c>
    </row>
    <row r="1693" spans="1:9" x14ac:dyDescent="0.3">
      <c r="A1693" s="7" t="s">
        <v>3827</v>
      </c>
      <c r="B1693" s="8">
        <v>46276</v>
      </c>
      <c r="C1693" s="7" t="s">
        <v>963</v>
      </c>
      <c r="D1693" s="7" t="s">
        <v>2162</v>
      </c>
      <c r="E1693" s="7" t="s">
        <v>16</v>
      </c>
      <c r="F1693" s="7" t="s">
        <v>40</v>
      </c>
      <c r="G1693" s="7" t="s">
        <v>2316</v>
      </c>
      <c r="H1693" s="7" t="s">
        <v>2312</v>
      </c>
      <c r="I1693" s="9">
        <v>79</v>
      </c>
    </row>
    <row r="1694" spans="1:9" x14ac:dyDescent="0.3">
      <c r="A1694" s="7" t="s">
        <v>3828</v>
      </c>
      <c r="B1694" s="8">
        <v>46235</v>
      </c>
      <c r="C1694" s="7" t="s">
        <v>1086</v>
      </c>
      <c r="D1694" s="7" t="s">
        <v>2095</v>
      </c>
      <c r="E1694" s="7" t="s">
        <v>20</v>
      </c>
      <c r="F1694" s="7" t="s">
        <v>25</v>
      </c>
      <c r="G1694" s="7" t="s">
        <v>2313</v>
      </c>
      <c r="H1694" s="7" t="s">
        <v>2315</v>
      </c>
      <c r="I1694" s="9">
        <v>149</v>
      </c>
    </row>
    <row r="1695" spans="1:9" x14ac:dyDescent="0.3">
      <c r="A1695" s="7" t="s">
        <v>3829</v>
      </c>
      <c r="B1695" s="8">
        <v>45724</v>
      </c>
      <c r="C1695" s="7" t="s">
        <v>994</v>
      </c>
      <c r="D1695" s="7" t="s">
        <v>2147</v>
      </c>
      <c r="E1695" s="7" t="s">
        <v>12</v>
      </c>
      <c r="F1695" s="7" t="s">
        <v>14</v>
      </c>
      <c r="G1695" s="7" t="s">
        <v>2311</v>
      </c>
      <c r="H1695" s="7" t="s">
        <v>2317</v>
      </c>
      <c r="I1695" s="9">
        <v>299</v>
      </c>
    </row>
    <row r="1696" spans="1:9" x14ac:dyDescent="0.3">
      <c r="A1696" s="7" t="s">
        <v>3830</v>
      </c>
      <c r="B1696" s="8">
        <v>45992</v>
      </c>
      <c r="C1696" s="7" t="s">
        <v>1067</v>
      </c>
      <c r="D1696" s="7" t="s">
        <v>2166</v>
      </c>
      <c r="E1696" s="7" t="s">
        <v>31</v>
      </c>
      <c r="F1696" s="7" t="s">
        <v>14</v>
      </c>
      <c r="G1696" s="7" t="s">
        <v>2316</v>
      </c>
      <c r="H1696" s="7" t="s">
        <v>2317</v>
      </c>
      <c r="I1696" s="9">
        <v>149</v>
      </c>
    </row>
    <row r="1697" spans="1:9" x14ac:dyDescent="0.3">
      <c r="A1697" s="7" t="s">
        <v>3831</v>
      </c>
      <c r="B1697" s="8">
        <v>45829</v>
      </c>
      <c r="C1697" s="7" t="s">
        <v>1357</v>
      </c>
      <c r="D1697" s="7" t="s">
        <v>2095</v>
      </c>
      <c r="E1697" s="7" t="s">
        <v>35</v>
      </c>
      <c r="F1697" s="7" t="s">
        <v>46</v>
      </c>
      <c r="G1697" s="7" t="s">
        <v>2313</v>
      </c>
      <c r="H1697" s="7" t="s">
        <v>2317</v>
      </c>
      <c r="I1697" s="9">
        <v>299</v>
      </c>
    </row>
    <row r="1698" spans="1:9" x14ac:dyDescent="0.3">
      <c r="A1698" s="7" t="s">
        <v>3832</v>
      </c>
      <c r="B1698" s="8">
        <v>45691</v>
      </c>
      <c r="C1698" s="7" t="s">
        <v>1481</v>
      </c>
      <c r="D1698" s="7" t="s">
        <v>2111</v>
      </c>
      <c r="E1698" s="7" t="s">
        <v>31</v>
      </c>
      <c r="F1698" s="7" t="s">
        <v>14</v>
      </c>
      <c r="G1698" s="7" t="s">
        <v>2316</v>
      </c>
      <c r="H1698" s="7" t="s">
        <v>2317</v>
      </c>
      <c r="I1698" s="9">
        <v>299</v>
      </c>
    </row>
    <row r="1699" spans="1:9" x14ac:dyDescent="0.3">
      <c r="A1699" s="7" t="s">
        <v>3833</v>
      </c>
      <c r="B1699" s="8">
        <v>46202</v>
      </c>
      <c r="C1699" s="7" t="s">
        <v>1483</v>
      </c>
      <c r="D1699" s="7" t="s">
        <v>2104</v>
      </c>
      <c r="E1699" s="7" t="s">
        <v>12</v>
      </c>
      <c r="F1699" s="7" t="s">
        <v>46</v>
      </c>
      <c r="G1699" s="7" t="s">
        <v>2316</v>
      </c>
      <c r="H1699" s="7" t="s">
        <v>2317</v>
      </c>
      <c r="I1699" s="9">
        <v>299</v>
      </c>
    </row>
    <row r="1700" spans="1:9" x14ac:dyDescent="0.3">
      <c r="A1700" s="7" t="s">
        <v>3834</v>
      </c>
      <c r="B1700" s="8">
        <v>46273</v>
      </c>
      <c r="C1700" s="7" t="s">
        <v>911</v>
      </c>
      <c r="D1700" s="7" t="s">
        <v>2140</v>
      </c>
      <c r="E1700" s="7" t="s">
        <v>12</v>
      </c>
      <c r="F1700" s="7" t="s">
        <v>25</v>
      </c>
      <c r="G1700" s="7" t="s">
        <v>2313</v>
      </c>
      <c r="H1700" s="7" t="s">
        <v>2315</v>
      </c>
      <c r="I1700" s="9">
        <v>79</v>
      </c>
    </row>
    <row r="1701" spans="1:9" x14ac:dyDescent="0.3">
      <c r="A1701" s="7" t="s">
        <v>3835</v>
      </c>
      <c r="B1701" s="8">
        <v>45828</v>
      </c>
      <c r="C1701" s="7" t="s">
        <v>912</v>
      </c>
      <c r="D1701" s="7" t="s">
        <v>2101</v>
      </c>
      <c r="E1701" s="7" t="s">
        <v>20</v>
      </c>
      <c r="F1701" s="7" t="s">
        <v>14</v>
      </c>
      <c r="G1701" s="7" t="s">
        <v>2311</v>
      </c>
      <c r="H1701" s="7" t="s">
        <v>2317</v>
      </c>
      <c r="I1701" s="9">
        <v>299</v>
      </c>
    </row>
    <row r="1702" spans="1:9" x14ac:dyDescent="0.3">
      <c r="A1702" s="7" t="s">
        <v>3836</v>
      </c>
      <c r="B1702" s="8">
        <v>45912</v>
      </c>
      <c r="C1702" s="7" t="s">
        <v>1483</v>
      </c>
      <c r="D1702" s="7" t="s">
        <v>2082</v>
      </c>
      <c r="E1702" s="7" t="s">
        <v>12</v>
      </c>
      <c r="F1702" s="7" t="s">
        <v>14</v>
      </c>
      <c r="G1702" s="7" t="s">
        <v>2313</v>
      </c>
      <c r="H1702" s="7" t="s">
        <v>2317</v>
      </c>
      <c r="I1702" s="9">
        <v>79</v>
      </c>
    </row>
    <row r="1703" spans="1:9" x14ac:dyDescent="0.3">
      <c r="A1703" s="7" t="s">
        <v>3837</v>
      </c>
      <c r="B1703" s="8">
        <v>45727</v>
      </c>
      <c r="C1703" s="7" t="s">
        <v>869</v>
      </c>
      <c r="D1703" s="7" t="s">
        <v>2067</v>
      </c>
      <c r="E1703" s="7" t="s">
        <v>31</v>
      </c>
      <c r="F1703" s="7" t="s">
        <v>25</v>
      </c>
      <c r="G1703" s="7" t="s">
        <v>2316</v>
      </c>
      <c r="H1703" s="7" t="s">
        <v>2315</v>
      </c>
      <c r="I1703" s="9">
        <v>79</v>
      </c>
    </row>
    <row r="1704" spans="1:9" x14ac:dyDescent="0.3">
      <c r="A1704" s="7" t="s">
        <v>3838</v>
      </c>
      <c r="B1704" s="8">
        <v>46085</v>
      </c>
      <c r="C1704" s="7" t="s">
        <v>1153</v>
      </c>
      <c r="D1704" s="7" t="s">
        <v>2172</v>
      </c>
      <c r="E1704" s="7" t="s">
        <v>16</v>
      </c>
      <c r="F1704" s="7" t="s">
        <v>14</v>
      </c>
      <c r="G1704" s="7" t="s">
        <v>2314</v>
      </c>
      <c r="H1704" s="7" t="s">
        <v>2315</v>
      </c>
      <c r="I1704" s="9">
        <v>0</v>
      </c>
    </row>
    <row r="1705" spans="1:9" x14ac:dyDescent="0.3">
      <c r="A1705" s="7" t="s">
        <v>3839</v>
      </c>
      <c r="B1705" s="8">
        <v>46142</v>
      </c>
      <c r="C1705" s="7" t="s">
        <v>1598</v>
      </c>
      <c r="D1705" s="7" t="s">
        <v>2086</v>
      </c>
      <c r="E1705" s="7" t="s">
        <v>12</v>
      </c>
      <c r="F1705" s="7" t="s">
        <v>25</v>
      </c>
      <c r="G1705" s="7" t="s">
        <v>2311</v>
      </c>
      <c r="H1705" s="7" t="s">
        <v>2317</v>
      </c>
      <c r="I1705" s="9">
        <v>79</v>
      </c>
    </row>
    <row r="1706" spans="1:9" x14ac:dyDescent="0.3">
      <c r="A1706" s="7" t="s">
        <v>3840</v>
      </c>
      <c r="B1706" s="8">
        <v>45761</v>
      </c>
      <c r="C1706" s="7" t="s">
        <v>1609</v>
      </c>
      <c r="D1706" s="7" t="s">
        <v>2095</v>
      </c>
      <c r="E1706" s="7" t="s">
        <v>20</v>
      </c>
      <c r="F1706" s="7" t="s">
        <v>14</v>
      </c>
      <c r="G1706" s="7" t="s">
        <v>2314</v>
      </c>
      <c r="H1706" s="7" t="s">
        <v>2317</v>
      </c>
      <c r="I1706" s="9">
        <v>79</v>
      </c>
    </row>
    <row r="1707" spans="1:9" x14ac:dyDescent="0.3">
      <c r="A1707" s="7" t="s">
        <v>3841</v>
      </c>
      <c r="B1707" s="8">
        <v>45927</v>
      </c>
      <c r="C1707" s="7" t="s">
        <v>1447</v>
      </c>
      <c r="D1707" s="7" t="s">
        <v>2085</v>
      </c>
      <c r="E1707" s="7" t="s">
        <v>12</v>
      </c>
      <c r="F1707" s="7" t="s">
        <v>14</v>
      </c>
      <c r="G1707" s="7" t="s">
        <v>2314</v>
      </c>
      <c r="H1707" s="7" t="s">
        <v>2317</v>
      </c>
      <c r="I1707" s="9">
        <v>299</v>
      </c>
    </row>
    <row r="1708" spans="1:9" x14ac:dyDescent="0.3">
      <c r="A1708" s="7" t="s">
        <v>3842</v>
      </c>
      <c r="B1708" s="8">
        <v>45707</v>
      </c>
      <c r="C1708" s="7" t="s">
        <v>1155</v>
      </c>
      <c r="D1708" s="7" t="s">
        <v>2086</v>
      </c>
      <c r="E1708" s="7" t="s">
        <v>20</v>
      </c>
      <c r="F1708" s="7" t="s">
        <v>14</v>
      </c>
      <c r="G1708" s="7" t="s">
        <v>2313</v>
      </c>
      <c r="H1708" s="7" t="s">
        <v>2315</v>
      </c>
      <c r="I1708" s="9">
        <v>299</v>
      </c>
    </row>
    <row r="1709" spans="1:9" x14ac:dyDescent="0.3">
      <c r="A1709" s="7" t="s">
        <v>3843</v>
      </c>
      <c r="B1709" s="8">
        <v>45806</v>
      </c>
      <c r="C1709" s="7" t="s">
        <v>1290</v>
      </c>
      <c r="D1709" s="7" t="s">
        <v>2061</v>
      </c>
      <c r="E1709" s="7" t="s">
        <v>16</v>
      </c>
      <c r="F1709" s="7" t="s">
        <v>14</v>
      </c>
      <c r="G1709" s="7" t="s">
        <v>2311</v>
      </c>
      <c r="H1709" s="7" t="s">
        <v>2315</v>
      </c>
      <c r="I1709" s="9">
        <v>149</v>
      </c>
    </row>
    <row r="1710" spans="1:9" x14ac:dyDescent="0.3">
      <c r="A1710" s="7" t="s">
        <v>3844</v>
      </c>
      <c r="B1710" s="8">
        <v>45854</v>
      </c>
      <c r="C1710" s="7" t="s">
        <v>1318</v>
      </c>
      <c r="D1710" s="7" t="s">
        <v>2085</v>
      </c>
      <c r="E1710" s="7" t="s">
        <v>35</v>
      </c>
      <c r="F1710" s="7" t="s">
        <v>14</v>
      </c>
      <c r="G1710" s="7" t="s">
        <v>2314</v>
      </c>
      <c r="H1710" s="7" t="s">
        <v>2312</v>
      </c>
      <c r="I1710" s="9">
        <v>79</v>
      </c>
    </row>
    <row r="1711" spans="1:9" x14ac:dyDescent="0.3">
      <c r="A1711" s="7" t="s">
        <v>3845</v>
      </c>
      <c r="B1711" s="8">
        <v>45946</v>
      </c>
      <c r="C1711" s="7" t="s">
        <v>1022</v>
      </c>
      <c r="D1711" s="7" t="s">
        <v>2086</v>
      </c>
      <c r="E1711" s="7" t="s">
        <v>35</v>
      </c>
      <c r="F1711" s="7" t="s">
        <v>14</v>
      </c>
      <c r="G1711" s="7" t="s">
        <v>2316</v>
      </c>
      <c r="H1711" s="7" t="s">
        <v>2315</v>
      </c>
      <c r="I1711" s="9">
        <v>0</v>
      </c>
    </row>
    <row r="1712" spans="1:9" x14ac:dyDescent="0.3">
      <c r="A1712" s="7" t="s">
        <v>3846</v>
      </c>
      <c r="B1712" s="8">
        <v>45877</v>
      </c>
      <c r="C1712" s="7" t="s">
        <v>1449</v>
      </c>
      <c r="D1712" s="7" t="s">
        <v>2070</v>
      </c>
      <c r="E1712" s="7" t="s">
        <v>12</v>
      </c>
      <c r="F1712" s="7" t="s">
        <v>14</v>
      </c>
      <c r="G1712" s="7" t="s">
        <v>2314</v>
      </c>
      <c r="H1712" s="7" t="s">
        <v>2312</v>
      </c>
      <c r="I1712" s="9">
        <v>299</v>
      </c>
    </row>
    <row r="1713" spans="1:9" x14ac:dyDescent="0.3">
      <c r="A1713" s="7" t="s">
        <v>3847</v>
      </c>
      <c r="B1713" s="8">
        <v>45696</v>
      </c>
      <c r="C1713" s="7" t="s">
        <v>867</v>
      </c>
      <c r="D1713" s="7" t="s">
        <v>2114</v>
      </c>
      <c r="E1713" s="7" t="s">
        <v>20</v>
      </c>
      <c r="F1713" s="7" t="s">
        <v>14</v>
      </c>
      <c r="G1713" s="7" t="s">
        <v>2313</v>
      </c>
      <c r="H1713" s="7" t="s">
        <v>2317</v>
      </c>
      <c r="I1713" s="9">
        <v>79</v>
      </c>
    </row>
    <row r="1714" spans="1:9" x14ac:dyDescent="0.3">
      <c r="A1714" s="7" t="s">
        <v>3848</v>
      </c>
      <c r="B1714" s="8">
        <v>45712</v>
      </c>
      <c r="C1714" s="7" t="s">
        <v>809</v>
      </c>
      <c r="D1714" s="7" t="s">
        <v>2104</v>
      </c>
      <c r="E1714" s="7" t="s">
        <v>35</v>
      </c>
      <c r="F1714" s="7" t="s">
        <v>40</v>
      </c>
      <c r="G1714" s="7" t="s">
        <v>2314</v>
      </c>
      <c r="H1714" s="7" t="s">
        <v>2315</v>
      </c>
      <c r="I1714" s="9">
        <v>0</v>
      </c>
    </row>
    <row r="1715" spans="1:9" x14ac:dyDescent="0.3">
      <c r="A1715" s="7" t="s">
        <v>3849</v>
      </c>
      <c r="B1715" s="8">
        <v>46246</v>
      </c>
      <c r="C1715" s="7" t="s">
        <v>946</v>
      </c>
      <c r="D1715" s="7" t="s">
        <v>2104</v>
      </c>
      <c r="E1715" s="7" t="s">
        <v>16</v>
      </c>
      <c r="F1715" s="7" t="s">
        <v>14</v>
      </c>
      <c r="G1715" s="7" t="s">
        <v>2314</v>
      </c>
      <c r="H1715" s="7" t="s">
        <v>2317</v>
      </c>
      <c r="I1715" s="9">
        <v>149</v>
      </c>
    </row>
    <row r="1716" spans="1:9" x14ac:dyDescent="0.3">
      <c r="A1716" s="7" t="s">
        <v>3850</v>
      </c>
      <c r="B1716" s="8">
        <v>45868</v>
      </c>
      <c r="C1716" s="7" t="s">
        <v>1163</v>
      </c>
      <c r="D1716" s="7" t="s">
        <v>2166</v>
      </c>
      <c r="E1716" s="7" t="s">
        <v>35</v>
      </c>
      <c r="F1716" s="7" t="s">
        <v>14</v>
      </c>
      <c r="G1716" s="7" t="s">
        <v>2311</v>
      </c>
      <c r="H1716" s="7" t="s">
        <v>2317</v>
      </c>
      <c r="I1716" s="9">
        <v>0</v>
      </c>
    </row>
    <row r="1717" spans="1:9" x14ac:dyDescent="0.3">
      <c r="A1717" s="7" t="s">
        <v>3851</v>
      </c>
      <c r="B1717" s="8">
        <v>46189</v>
      </c>
      <c r="C1717" s="7" t="s">
        <v>1456</v>
      </c>
      <c r="D1717" s="7" t="s">
        <v>2104</v>
      </c>
      <c r="E1717" s="7" t="s">
        <v>16</v>
      </c>
      <c r="F1717" s="7" t="s">
        <v>25</v>
      </c>
      <c r="G1717" s="7" t="s">
        <v>2311</v>
      </c>
      <c r="H1717" s="7" t="s">
        <v>2312</v>
      </c>
      <c r="I1717" s="9">
        <v>79</v>
      </c>
    </row>
    <row r="1718" spans="1:9" x14ac:dyDescent="0.3">
      <c r="A1718" s="7" t="s">
        <v>3852</v>
      </c>
      <c r="B1718" s="8">
        <v>45793</v>
      </c>
      <c r="C1718" s="7" t="s">
        <v>1076</v>
      </c>
      <c r="D1718" s="7" t="s">
        <v>2070</v>
      </c>
      <c r="E1718" s="7" t="s">
        <v>12</v>
      </c>
      <c r="F1718" s="7" t="s">
        <v>25</v>
      </c>
      <c r="G1718" s="7" t="s">
        <v>2314</v>
      </c>
      <c r="H1718" s="7" t="s">
        <v>2315</v>
      </c>
      <c r="I1718" s="9">
        <v>149</v>
      </c>
    </row>
    <row r="1719" spans="1:9" x14ac:dyDescent="0.3">
      <c r="A1719" s="7" t="s">
        <v>3853</v>
      </c>
      <c r="B1719" s="8">
        <v>45936</v>
      </c>
      <c r="C1719" s="7" t="s">
        <v>1309</v>
      </c>
      <c r="D1719" s="7" t="s">
        <v>2177</v>
      </c>
      <c r="E1719" s="7" t="s">
        <v>20</v>
      </c>
      <c r="F1719" s="7" t="s">
        <v>14</v>
      </c>
      <c r="G1719" s="7" t="s">
        <v>2314</v>
      </c>
      <c r="H1719" s="7" t="s">
        <v>2315</v>
      </c>
      <c r="I1719" s="9">
        <v>79</v>
      </c>
    </row>
    <row r="1720" spans="1:9" x14ac:dyDescent="0.3">
      <c r="A1720" s="7" t="s">
        <v>3854</v>
      </c>
      <c r="B1720" s="8">
        <v>45748</v>
      </c>
      <c r="C1720" s="7" t="s">
        <v>983</v>
      </c>
      <c r="D1720" s="7" t="s">
        <v>2101</v>
      </c>
      <c r="E1720" s="7" t="s">
        <v>16</v>
      </c>
      <c r="F1720" s="7" t="s">
        <v>14</v>
      </c>
      <c r="G1720" s="7" t="s">
        <v>2316</v>
      </c>
      <c r="H1720" s="7" t="s">
        <v>2312</v>
      </c>
      <c r="I1720" s="9">
        <v>299</v>
      </c>
    </row>
    <row r="1721" spans="1:9" x14ac:dyDescent="0.3">
      <c r="A1721" s="7" t="s">
        <v>3855</v>
      </c>
      <c r="B1721" s="8">
        <v>46047</v>
      </c>
      <c r="C1721" s="7" t="s">
        <v>1190</v>
      </c>
      <c r="D1721" s="7" t="s">
        <v>2070</v>
      </c>
      <c r="E1721" s="7" t="s">
        <v>31</v>
      </c>
      <c r="F1721" s="7" t="s">
        <v>14</v>
      </c>
      <c r="G1721" s="7" t="s">
        <v>2314</v>
      </c>
      <c r="H1721" s="7" t="s">
        <v>2315</v>
      </c>
      <c r="I1721" s="9">
        <v>79</v>
      </c>
    </row>
    <row r="1722" spans="1:9" x14ac:dyDescent="0.3">
      <c r="A1722" s="7" t="s">
        <v>3856</v>
      </c>
      <c r="B1722" s="8">
        <v>46237</v>
      </c>
      <c r="C1722" s="7" t="s">
        <v>1414</v>
      </c>
      <c r="D1722" s="7" t="s">
        <v>2081</v>
      </c>
      <c r="E1722" s="7" t="s">
        <v>20</v>
      </c>
      <c r="F1722" s="7" t="s">
        <v>14</v>
      </c>
      <c r="G1722" s="7" t="s">
        <v>2313</v>
      </c>
      <c r="H1722" s="7" t="s">
        <v>2315</v>
      </c>
      <c r="I1722" s="9">
        <v>0</v>
      </c>
    </row>
    <row r="1723" spans="1:9" x14ac:dyDescent="0.3">
      <c r="A1723" s="7" t="s">
        <v>3857</v>
      </c>
      <c r="B1723" s="8">
        <v>46198</v>
      </c>
      <c r="C1723" s="7" t="s">
        <v>1212</v>
      </c>
      <c r="D1723" s="7" t="s">
        <v>2095</v>
      </c>
      <c r="E1723" s="7" t="s">
        <v>16</v>
      </c>
      <c r="F1723" s="7" t="s">
        <v>14</v>
      </c>
      <c r="G1723" s="7" t="s">
        <v>2311</v>
      </c>
      <c r="H1723" s="7" t="s">
        <v>2315</v>
      </c>
      <c r="I1723" s="9">
        <v>0</v>
      </c>
    </row>
    <row r="1724" spans="1:9" x14ac:dyDescent="0.3">
      <c r="A1724" s="7" t="s">
        <v>3858</v>
      </c>
      <c r="B1724" s="8">
        <v>46023</v>
      </c>
      <c r="C1724" s="7" t="s">
        <v>1436</v>
      </c>
      <c r="D1724" s="7" t="s">
        <v>2150</v>
      </c>
      <c r="E1724" s="7" t="s">
        <v>12</v>
      </c>
      <c r="F1724" s="7" t="s">
        <v>14</v>
      </c>
      <c r="G1724" s="7" t="s">
        <v>2313</v>
      </c>
      <c r="H1724" s="7" t="s">
        <v>2315</v>
      </c>
      <c r="I1724" s="9">
        <v>0</v>
      </c>
    </row>
    <row r="1725" spans="1:9" x14ac:dyDescent="0.3">
      <c r="A1725" s="7" t="s">
        <v>3859</v>
      </c>
      <c r="B1725" s="8">
        <v>45850</v>
      </c>
      <c r="C1725" s="7" t="s">
        <v>1451</v>
      </c>
      <c r="D1725" s="7" t="s">
        <v>2061</v>
      </c>
      <c r="E1725" s="7" t="s">
        <v>20</v>
      </c>
      <c r="F1725" s="7" t="s">
        <v>14</v>
      </c>
      <c r="G1725" s="7" t="s">
        <v>2313</v>
      </c>
      <c r="H1725" s="7" t="s">
        <v>2312</v>
      </c>
      <c r="I1725" s="9">
        <v>149</v>
      </c>
    </row>
    <row r="1726" spans="1:9" x14ac:dyDescent="0.3">
      <c r="A1726" s="7" t="s">
        <v>3860</v>
      </c>
      <c r="B1726" s="8">
        <v>45924</v>
      </c>
      <c r="C1726" s="7" t="s">
        <v>1579</v>
      </c>
      <c r="D1726" s="7" t="s">
        <v>2165</v>
      </c>
      <c r="E1726" s="7" t="s">
        <v>16</v>
      </c>
      <c r="F1726" s="7" t="s">
        <v>14</v>
      </c>
      <c r="G1726" s="7" t="s">
        <v>2311</v>
      </c>
      <c r="H1726" s="7" t="s">
        <v>2312</v>
      </c>
      <c r="I1726" s="9">
        <v>299</v>
      </c>
    </row>
    <row r="1727" spans="1:9" x14ac:dyDescent="0.3">
      <c r="A1727" s="7" t="s">
        <v>3861</v>
      </c>
      <c r="B1727" s="8">
        <v>45905</v>
      </c>
      <c r="C1727" s="7" t="s">
        <v>894</v>
      </c>
      <c r="D1727" s="7" t="s">
        <v>2081</v>
      </c>
      <c r="E1727" s="7" t="s">
        <v>35</v>
      </c>
      <c r="F1727" s="7" t="s">
        <v>14</v>
      </c>
      <c r="G1727" s="7" t="s">
        <v>2314</v>
      </c>
      <c r="H1727" s="7" t="s">
        <v>2317</v>
      </c>
      <c r="I1727" s="9">
        <v>149</v>
      </c>
    </row>
    <row r="1728" spans="1:9" x14ac:dyDescent="0.3">
      <c r="A1728" s="7" t="s">
        <v>3862</v>
      </c>
      <c r="B1728" s="8">
        <v>45979</v>
      </c>
      <c r="C1728" s="7" t="s">
        <v>1139</v>
      </c>
      <c r="D1728" s="7" t="s">
        <v>2165</v>
      </c>
      <c r="E1728" s="7" t="s">
        <v>16</v>
      </c>
      <c r="F1728" s="7" t="s">
        <v>14</v>
      </c>
      <c r="G1728" s="7" t="s">
        <v>2316</v>
      </c>
      <c r="H1728" s="7" t="s">
        <v>2315</v>
      </c>
      <c r="I1728" s="9">
        <v>149</v>
      </c>
    </row>
    <row r="1729" spans="1:9" x14ac:dyDescent="0.3">
      <c r="A1729" s="7" t="s">
        <v>3863</v>
      </c>
      <c r="B1729" s="8">
        <v>45795</v>
      </c>
      <c r="C1729" s="7" t="s">
        <v>937</v>
      </c>
      <c r="D1729" s="7" t="s">
        <v>2111</v>
      </c>
      <c r="E1729" s="7" t="s">
        <v>31</v>
      </c>
      <c r="F1729" s="7" t="s">
        <v>14</v>
      </c>
      <c r="G1729" s="7" t="s">
        <v>2313</v>
      </c>
      <c r="H1729" s="7" t="s">
        <v>2317</v>
      </c>
      <c r="I1729" s="9">
        <v>149</v>
      </c>
    </row>
    <row r="1730" spans="1:9" x14ac:dyDescent="0.3">
      <c r="A1730" s="7" t="s">
        <v>3864</v>
      </c>
      <c r="B1730" s="8">
        <v>45680</v>
      </c>
      <c r="C1730" s="7" t="s">
        <v>1178</v>
      </c>
      <c r="D1730" s="7" t="s">
        <v>2081</v>
      </c>
      <c r="E1730" s="7" t="s">
        <v>20</v>
      </c>
      <c r="F1730" s="7" t="s">
        <v>14</v>
      </c>
      <c r="G1730" s="7" t="s">
        <v>2313</v>
      </c>
      <c r="H1730" s="7" t="s">
        <v>2317</v>
      </c>
      <c r="I1730" s="9">
        <v>149</v>
      </c>
    </row>
    <row r="1731" spans="1:9" x14ac:dyDescent="0.3">
      <c r="A1731" s="7" t="s">
        <v>3865</v>
      </c>
      <c r="B1731" s="8">
        <v>45731</v>
      </c>
      <c r="C1731" s="7" t="s">
        <v>1163</v>
      </c>
      <c r="D1731" s="7" t="s">
        <v>2086</v>
      </c>
      <c r="E1731" s="7" t="s">
        <v>35</v>
      </c>
      <c r="F1731" s="7" t="s">
        <v>46</v>
      </c>
      <c r="G1731" s="7" t="s">
        <v>2313</v>
      </c>
      <c r="H1731" s="7" t="s">
        <v>2317</v>
      </c>
      <c r="I1731" s="9">
        <v>79</v>
      </c>
    </row>
    <row r="1732" spans="1:9" x14ac:dyDescent="0.3">
      <c r="A1732" s="7" t="s">
        <v>3866</v>
      </c>
      <c r="B1732" s="8">
        <v>45756</v>
      </c>
      <c r="C1732" s="7" t="s">
        <v>935</v>
      </c>
      <c r="D1732" s="7" t="s">
        <v>2114</v>
      </c>
      <c r="E1732" s="7" t="s">
        <v>31</v>
      </c>
      <c r="F1732" s="7" t="s">
        <v>25</v>
      </c>
      <c r="G1732" s="7" t="s">
        <v>2316</v>
      </c>
      <c r="H1732" s="7" t="s">
        <v>2312</v>
      </c>
      <c r="I1732" s="9">
        <v>149</v>
      </c>
    </row>
    <row r="1733" spans="1:9" x14ac:dyDescent="0.3">
      <c r="A1733" s="7" t="s">
        <v>3867</v>
      </c>
      <c r="B1733" s="8">
        <v>45849</v>
      </c>
      <c r="C1733" s="7" t="s">
        <v>954</v>
      </c>
      <c r="D1733" s="7" t="s">
        <v>2095</v>
      </c>
      <c r="E1733" s="7" t="s">
        <v>35</v>
      </c>
      <c r="F1733" s="7" t="s">
        <v>14</v>
      </c>
      <c r="G1733" s="7" t="s">
        <v>2311</v>
      </c>
      <c r="H1733" s="7" t="s">
        <v>2315</v>
      </c>
      <c r="I1733" s="9">
        <v>0</v>
      </c>
    </row>
    <row r="1734" spans="1:9" x14ac:dyDescent="0.3">
      <c r="A1734" s="7" t="s">
        <v>3868</v>
      </c>
      <c r="B1734" s="8">
        <v>45859</v>
      </c>
      <c r="C1734" s="7" t="s">
        <v>751</v>
      </c>
      <c r="D1734" s="7" t="s">
        <v>2165</v>
      </c>
      <c r="E1734" s="7" t="s">
        <v>20</v>
      </c>
      <c r="F1734" s="7" t="s">
        <v>14</v>
      </c>
      <c r="G1734" s="7" t="s">
        <v>2313</v>
      </c>
      <c r="H1734" s="7" t="s">
        <v>2317</v>
      </c>
      <c r="I1734" s="9">
        <v>149</v>
      </c>
    </row>
    <row r="1735" spans="1:9" x14ac:dyDescent="0.3">
      <c r="A1735" s="7" t="s">
        <v>3869</v>
      </c>
      <c r="B1735" s="8">
        <v>45823</v>
      </c>
      <c r="C1735" s="7" t="s">
        <v>1568</v>
      </c>
      <c r="D1735" s="7" t="s">
        <v>2165</v>
      </c>
      <c r="E1735" s="7" t="s">
        <v>20</v>
      </c>
      <c r="F1735" s="7" t="s">
        <v>14</v>
      </c>
      <c r="G1735" s="7" t="s">
        <v>2311</v>
      </c>
      <c r="H1735" s="7" t="s">
        <v>2312</v>
      </c>
      <c r="I1735" s="9">
        <v>0</v>
      </c>
    </row>
    <row r="1736" spans="1:9" x14ac:dyDescent="0.3">
      <c r="A1736" s="7" t="s">
        <v>3870</v>
      </c>
      <c r="B1736" s="8">
        <v>46085</v>
      </c>
      <c r="C1736" s="7" t="s">
        <v>1123</v>
      </c>
      <c r="D1736" s="7" t="s">
        <v>2166</v>
      </c>
      <c r="E1736" s="7" t="s">
        <v>31</v>
      </c>
      <c r="F1736" s="7" t="s">
        <v>14</v>
      </c>
      <c r="G1736" s="7" t="s">
        <v>2314</v>
      </c>
      <c r="H1736" s="7" t="s">
        <v>2317</v>
      </c>
      <c r="I1736" s="9">
        <v>299</v>
      </c>
    </row>
    <row r="1737" spans="1:9" x14ac:dyDescent="0.3">
      <c r="A1737" s="7" t="s">
        <v>3871</v>
      </c>
      <c r="B1737" s="8">
        <v>45803</v>
      </c>
      <c r="C1737" s="7" t="s">
        <v>1009</v>
      </c>
      <c r="D1737" s="7" t="s">
        <v>2082</v>
      </c>
      <c r="E1737" s="7" t="s">
        <v>16</v>
      </c>
      <c r="F1737" s="7" t="s">
        <v>14</v>
      </c>
      <c r="G1737" s="7" t="s">
        <v>2314</v>
      </c>
      <c r="H1737" s="7" t="s">
        <v>2315</v>
      </c>
      <c r="I1737" s="9">
        <v>0</v>
      </c>
    </row>
    <row r="1738" spans="1:9" x14ac:dyDescent="0.3">
      <c r="A1738" s="7" t="s">
        <v>3872</v>
      </c>
      <c r="B1738" s="8">
        <v>46121</v>
      </c>
      <c r="C1738" s="7" t="s">
        <v>879</v>
      </c>
      <c r="D1738" s="7" t="s">
        <v>2085</v>
      </c>
      <c r="E1738" s="7" t="s">
        <v>20</v>
      </c>
      <c r="F1738" s="7" t="s">
        <v>14</v>
      </c>
      <c r="G1738" s="7" t="s">
        <v>2316</v>
      </c>
      <c r="H1738" s="7" t="s">
        <v>2312</v>
      </c>
      <c r="I1738" s="9">
        <v>0</v>
      </c>
    </row>
    <row r="1739" spans="1:9" x14ac:dyDescent="0.3">
      <c r="A1739" s="7" t="s">
        <v>3873</v>
      </c>
      <c r="B1739" s="8">
        <v>46016</v>
      </c>
      <c r="C1739" s="7" t="s">
        <v>778</v>
      </c>
      <c r="D1739" s="7" t="s">
        <v>2162</v>
      </c>
      <c r="E1739" s="7" t="s">
        <v>20</v>
      </c>
      <c r="F1739" s="7" t="s">
        <v>14</v>
      </c>
      <c r="G1739" s="7" t="s">
        <v>2311</v>
      </c>
      <c r="H1739" s="7" t="s">
        <v>2315</v>
      </c>
      <c r="I1739" s="9">
        <v>79</v>
      </c>
    </row>
    <row r="1740" spans="1:9" x14ac:dyDescent="0.3">
      <c r="A1740" s="7" t="s">
        <v>3874</v>
      </c>
      <c r="B1740" s="8">
        <v>45842</v>
      </c>
      <c r="C1740" s="7" t="s">
        <v>959</v>
      </c>
      <c r="D1740" s="7" t="s">
        <v>2111</v>
      </c>
      <c r="E1740" s="7" t="s">
        <v>20</v>
      </c>
      <c r="F1740" s="7" t="s">
        <v>14</v>
      </c>
      <c r="G1740" s="7" t="s">
        <v>2311</v>
      </c>
      <c r="H1740" s="7" t="s">
        <v>2315</v>
      </c>
      <c r="I1740" s="9">
        <v>79</v>
      </c>
    </row>
    <row r="1741" spans="1:9" x14ac:dyDescent="0.3">
      <c r="A1741" s="7" t="s">
        <v>3875</v>
      </c>
      <c r="B1741" s="8">
        <v>46185</v>
      </c>
      <c r="C1741" s="7" t="s">
        <v>1363</v>
      </c>
      <c r="D1741" s="7" t="s">
        <v>2070</v>
      </c>
      <c r="E1741" s="7" t="s">
        <v>35</v>
      </c>
      <c r="F1741" s="7" t="s">
        <v>14</v>
      </c>
      <c r="G1741" s="7" t="s">
        <v>2313</v>
      </c>
      <c r="H1741" s="7" t="s">
        <v>2317</v>
      </c>
      <c r="I1741" s="9">
        <v>0</v>
      </c>
    </row>
    <row r="1742" spans="1:9" x14ac:dyDescent="0.3">
      <c r="A1742" s="7" t="s">
        <v>3876</v>
      </c>
      <c r="B1742" s="8">
        <v>45925</v>
      </c>
      <c r="C1742" s="7" t="s">
        <v>919</v>
      </c>
      <c r="D1742" s="7" t="s">
        <v>2147</v>
      </c>
      <c r="E1742" s="7" t="s">
        <v>16</v>
      </c>
      <c r="F1742" s="7" t="s">
        <v>14</v>
      </c>
      <c r="G1742" s="7" t="s">
        <v>2311</v>
      </c>
      <c r="H1742" s="7" t="s">
        <v>2315</v>
      </c>
      <c r="I1742" s="9">
        <v>79</v>
      </c>
    </row>
    <row r="1743" spans="1:9" x14ac:dyDescent="0.3">
      <c r="A1743" s="7" t="s">
        <v>3877</v>
      </c>
      <c r="B1743" s="8">
        <v>45834</v>
      </c>
      <c r="C1743" s="7" t="s">
        <v>1410</v>
      </c>
      <c r="D1743" s="7" t="s">
        <v>2101</v>
      </c>
      <c r="E1743" s="7" t="s">
        <v>16</v>
      </c>
      <c r="F1743" s="7" t="s">
        <v>14</v>
      </c>
      <c r="G1743" s="7" t="s">
        <v>2311</v>
      </c>
      <c r="H1743" s="7" t="s">
        <v>2317</v>
      </c>
      <c r="I1743" s="9">
        <v>149</v>
      </c>
    </row>
    <row r="1744" spans="1:9" x14ac:dyDescent="0.3">
      <c r="A1744" s="7" t="s">
        <v>3878</v>
      </c>
      <c r="B1744" s="8">
        <v>45914</v>
      </c>
      <c r="C1744" s="7" t="s">
        <v>861</v>
      </c>
      <c r="D1744" s="7" t="s">
        <v>2086</v>
      </c>
      <c r="E1744" s="7" t="s">
        <v>35</v>
      </c>
      <c r="F1744" s="7" t="s">
        <v>25</v>
      </c>
      <c r="G1744" s="7" t="s">
        <v>2313</v>
      </c>
      <c r="H1744" s="7" t="s">
        <v>2317</v>
      </c>
      <c r="I1744" s="9">
        <v>149</v>
      </c>
    </row>
    <row r="1745" spans="1:9" x14ac:dyDescent="0.3">
      <c r="A1745" s="7" t="s">
        <v>3879</v>
      </c>
      <c r="B1745" s="8">
        <v>45705</v>
      </c>
      <c r="C1745" s="7" t="s">
        <v>1317</v>
      </c>
      <c r="D1745" s="7" t="s">
        <v>2111</v>
      </c>
      <c r="E1745" s="7" t="s">
        <v>16</v>
      </c>
      <c r="F1745" s="7" t="s">
        <v>14</v>
      </c>
      <c r="G1745" s="7" t="s">
        <v>2314</v>
      </c>
      <c r="H1745" s="7" t="s">
        <v>2315</v>
      </c>
      <c r="I1745" s="9">
        <v>79</v>
      </c>
    </row>
    <row r="1746" spans="1:9" x14ac:dyDescent="0.3">
      <c r="A1746" s="7" t="s">
        <v>3880</v>
      </c>
      <c r="B1746" s="8">
        <v>46120</v>
      </c>
      <c r="C1746" s="7" t="s">
        <v>812</v>
      </c>
      <c r="D1746" s="7" t="s">
        <v>2114</v>
      </c>
      <c r="E1746" s="7" t="s">
        <v>20</v>
      </c>
      <c r="F1746" s="7" t="s">
        <v>14</v>
      </c>
      <c r="G1746" s="7" t="s">
        <v>2311</v>
      </c>
      <c r="H1746" s="7" t="s">
        <v>2315</v>
      </c>
      <c r="I1746" s="9">
        <v>299</v>
      </c>
    </row>
    <row r="1747" spans="1:9" x14ac:dyDescent="0.3">
      <c r="A1747" s="7" t="s">
        <v>3881</v>
      </c>
      <c r="B1747" s="8">
        <v>46096</v>
      </c>
      <c r="C1747" s="7" t="s">
        <v>975</v>
      </c>
      <c r="D1747" s="7" t="s">
        <v>2061</v>
      </c>
      <c r="E1747" s="7" t="s">
        <v>35</v>
      </c>
      <c r="F1747" s="7" t="s">
        <v>14</v>
      </c>
      <c r="G1747" s="7" t="s">
        <v>2314</v>
      </c>
      <c r="H1747" s="7" t="s">
        <v>2317</v>
      </c>
      <c r="I1747" s="9">
        <v>0</v>
      </c>
    </row>
    <row r="1748" spans="1:9" x14ac:dyDescent="0.3">
      <c r="A1748" s="7" t="s">
        <v>3882</v>
      </c>
      <c r="B1748" s="8">
        <v>45805</v>
      </c>
      <c r="C1748" s="7" t="s">
        <v>1496</v>
      </c>
      <c r="D1748" s="7" t="s">
        <v>2104</v>
      </c>
      <c r="E1748" s="7" t="s">
        <v>20</v>
      </c>
      <c r="F1748" s="7" t="s">
        <v>14</v>
      </c>
      <c r="G1748" s="7" t="s">
        <v>2314</v>
      </c>
      <c r="H1748" s="7" t="s">
        <v>2317</v>
      </c>
      <c r="I1748" s="9">
        <v>149</v>
      </c>
    </row>
    <row r="1749" spans="1:9" x14ac:dyDescent="0.3">
      <c r="A1749" s="7" t="s">
        <v>3883</v>
      </c>
      <c r="B1749" s="8">
        <v>46120</v>
      </c>
      <c r="C1749" s="7" t="s">
        <v>1294</v>
      </c>
      <c r="D1749" s="7" t="s">
        <v>2154</v>
      </c>
      <c r="E1749" s="7" t="s">
        <v>12</v>
      </c>
      <c r="F1749" s="7" t="s">
        <v>14</v>
      </c>
      <c r="G1749" s="7" t="s">
        <v>2313</v>
      </c>
      <c r="H1749" s="7" t="s">
        <v>2315</v>
      </c>
      <c r="I1749" s="9">
        <v>0</v>
      </c>
    </row>
    <row r="1750" spans="1:9" x14ac:dyDescent="0.3">
      <c r="A1750" s="7" t="s">
        <v>3884</v>
      </c>
      <c r="B1750" s="8">
        <v>45918</v>
      </c>
      <c r="C1750" s="7" t="s">
        <v>1318</v>
      </c>
      <c r="D1750" s="7" t="s">
        <v>2082</v>
      </c>
      <c r="E1750" s="7" t="s">
        <v>35</v>
      </c>
      <c r="F1750" s="7" t="s">
        <v>46</v>
      </c>
      <c r="G1750" s="7" t="s">
        <v>2313</v>
      </c>
      <c r="H1750" s="7" t="s">
        <v>2312</v>
      </c>
      <c r="I1750" s="9">
        <v>299</v>
      </c>
    </row>
    <row r="1751" spans="1:9" x14ac:dyDescent="0.3">
      <c r="A1751" s="7" t="s">
        <v>3885</v>
      </c>
      <c r="B1751" s="8">
        <v>46257</v>
      </c>
      <c r="C1751" s="7" t="s">
        <v>1372</v>
      </c>
      <c r="D1751" s="7" t="s">
        <v>2114</v>
      </c>
      <c r="E1751" s="7" t="s">
        <v>20</v>
      </c>
      <c r="F1751" s="7" t="s">
        <v>25</v>
      </c>
      <c r="G1751" s="7" t="s">
        <v>2314</v>
      </c>
      <c r="H1751" s="7" t="s">
        <v>2317</v>
      </c>
      <c r="I1751" s="9">
        <v>299</v>
      </c>
    </row>
    <row r="1752" spans="1:9" x14ac:dyDescent="0.3">
      <c r="A1752" s="7" t="s">
        <v>3886</v>
      </c>
      <c r="B1752" s="8">
        <v>46147</v>
      </c>
      <c r="C1752" s="7" t="s">
        <v>889</v>
      </c>
      <c r="D1752" s="7" t="s">
        <v>2150</v>
      </c>
      <c r="E1752" s="7" t="s">
        <v>35</v>
      </c>
      <c r="F1752" s="7" t="s">
        <v>14</v>
      </c>
      <c r="G1752" s="7" t="s">
        <v>2314</v>
      </c>
      <c r="H1752" s="7" t="s">
        <v>2317</v>
      </c>
      <c r="I1752" s="9">
        <v>79</v>
      </c>
    </row>
    <row r="1753" spans="1:9" x14ac:dyDescent="0.3">
      <c r="A1753" s="7" t="s">
        <v>3887</v>
      </c>
      <c r="B1753" s="8">
        <v>45765</v>
      </c>
      <c r="C1753" s="7" t="s">
        <v>1456</v>
      </c>
      <c r="D1753" s="7" t="s">
        <v>2111</v>
      </c>
      <c r="E1753" s="7" t="s">
        <v>16</v>
      </c>
      <c r="F1753" s="7" t="s">
        <v>25</v>
      </c>
      <c r="G1753" s="7" t="s">
        <v>2316</v>
      </c>
      <c r="H1753" s="7" t="s">
        <v>2315</v>
      </c>
      <c r="I1753" s="9">
        <v>0</v>
      </c>
    </row>
    <row r="1754" spans="1:9" x14ac:dyDescent="0.3">
      <c r="A1754" s="7" t="s">
        <v>3888</v>
      </c>
      <c r="B1754" s="8">
        <v>46006</v>
      </c>
      <c r="C1754" s="7" t="s">
        <v>1398</v>
      </c>
      <c r="D1754" s="7" t="s">
        <v>2070</v>
      </c>
      <c r="E1754" s="7" t="s">
        <v>20</v>
      </c>
      <c r="F1754" s="7" t="s">
        <v>14</v>
      </c>
      <c r="G1754" s="7" t="s">
        <v>2314</v>
      </c>
      <c r="H1754" s="7" t="s">
        <v>2317</v>
      </c>
      <c r="I1754" s="9">
        <v>299</v>
      </c>
    </row>
    <row r="1755" spans="1:9" x14ac:dyDescent="0.3">
      <c r="A1755" s="7" t="s">
        <v>3889</v>
      </c>
      <c r="B1755" s="8">
        <v>45818</v>
      </c>
      <c r="C1755" s="7" t="s">
        <v>1358</v>
      </c>
      <c r="D1755" s="7" t="s">
        <v>2081</v>
      </c>
      <c r="E1755" s="7" t="s">
        <v>31</v>
      </c>
      <c r="F1755" s="7" t="s">
        <v>14</v>
      </c>
      <c r="G1755" s="7" t="s">
        <v>2316</v>
      </c>
      <c r="H1755" s="7" t="s">
        <v>2317</v>
      </c>
      <c r="I1755" s="9">
        <v>79</v>
      </c>
    </row>
    <row r="1756" spans="1:9" x14ac:dyDescent="0.3">
      <c r="A1756" s="7" t="s">
        <v>3890</v>
      </c>
      <c r="B1756" s="8">
        <v>45691</v>
      </c>
      <c r="C1756" s="7" t="s">
        <v>867</v>
      </c>
      <c r="D1756" s="7" t="s">
        <v>2061</v>
      </c>
      <c r="E1756" s="7" t="s">
        <v>20</v>
      </c>
      <c r="F1756" s="7" t="s">
        <v>14</v>
      </c>
      <c r="G1756" s="7" t="s">
        <v>2316</v>
      </c>
      <c r="H1756" s="7" t="s">
        <v>2312</v>
      </c>
      <c r="I1756" s="9">
        <v>0</v>
      </c>
    </row>
    <row r="1757" spans="1:9" x14ac:dyDescent="0.3">
      <c r="A1757" s="7" t="s">
        <v>3891</v>
      </c>
      <c r="B1757" s="8">
        <v>46158</v>
      </c>
      <c r="C1757" s="7" t="s">
        <v>909</v>
      </c>
      <c r="D1757" s="7" t="s">
        <v>2089</v>
      </c>
      <c r="E1757" s="7" t="s">
        <v>16</v>
      </c>
      <c r="F1757" s="7" t="s">
        <v>14</v>
      </c>
      <c r="G1757" s="7" t="s">
        <v>2313</v>
      </c>
      <c r="H1757" s="7" t="s">
        <v>2315</v>
      </c>
      <c r="I1757" s="9">
        <v>299</v>
      </c>
    </row>
    <row r="1758" spans="1:9" x14ac:dyDescent="0.3">
      <c r="A1758" s="7" t="s">
        <v>3892</v>
      </c>
      <c r="B1758" s="8">
        <v>45802</v>
      </c>
      <c r="C1758" s="7" t="s">
        <v>1322</v>
      </c>
      <c r="D1758" s="7" t="s">
        <v>2147</v>
      </c>
      <c r="E1758" s="7" t="s">
        <v>35</v>
      </c>
      <c r="F1758" s="7" t="s">
        <v>14</v>
      </c>
      <c r="G1758" s="7" t="s">
        <v>2316</v>
      </c>
      <c r="H1758" s="7" t="s">
        <v>2315</v>
      </c>
      <c r="I1758" s="9">
        <v>0</v>
      </c>
    </row>
    <row r="1759" spans="1:9" x14ac:dyDescent="0.3">
      <c r="A1759" s="7" t="s">
        <v>3893</v>
      </c>
      <c r="B1759" s="8">
        <v>46289</v>
      </c>
      <c r="C1759" s="7" t="s">
        <v>910</v>
      </c>
      <c r="D1759" s="7" t="s">
        <v>2150</v>
      </c>
      <c r="E1759" s="7" t="s">
        <v>16</v>
      </c>
      <c r="F1759" s="7" t="s">
        <v>14</v>
      </c>
      <c r="G1759" s="7" t="s">
        <v>2311</v>
      </c>
      <c r="H1759" s="7" t="s">
        <v>2312</v>
      </c>
      <c r="I1759" s="9">
        <v>0</v>
      </c>
    </row>
    <row r="1760" spans="1:9" x14ac:dyDescent="0.3">
      <c r="A1760" s="7" t="s">
        <v>3894</v>
      </c>
      <c r="B1760" s="8">
        <v>46188</v>
      </c>
      <c r="C1760" s="7" t="s">
        <v>1001</v>
      </c>
      <c r="D1760" s="7" t="s">
        <v>2081</v>
      </c>
      <c r="E1760" s="7" t="s">
        <v>35</v>
      </c>
      <c r="F1760" s="7" t="s">
        <v>14</v>
      </c>
      <c r="G1760" s="7" t="s">
        <v>2313</v>
      </c>
      <c r="H1760" s="7" t="s">
        <v>2317</v>
      </c>
      <c r="I1760" s="9">
        <v>149</v>
      </c>
    </row>
    <row r="1761" spans="1:9" x14ac:dyDescent="0.3">
      <c r="A1761" s="7" t="s">
        <v>3895</v>
      </c>
      <c r="B1761" s="8">
        <v>45733</v>
      </c>
      <c r="C1761" s="7" t="s">
        <v>1259</v>
      </c>
      <c r="D1761" s="7" t="s">
        <v>2093</v>
      </c>
      <c r="E1761" s="7" t="s">
        <v>20</v>
      </c>
      <c r="F1761" s="7" t="s">
        <v>14</v>
      </c>
      <c r="G1761" s="7" t="s">
        <v>2314</v>
      </c>
      <c r="H1761" s="7" t="s">
        <v>2312</v>
      </c>
      <c r="I1761" s="9">
        <v>79</v>
      </c>
    </row>
    <row r="1762" spans="1:9" x14ac:dyDescent="0.3">
      <c r="A1762" s="7" t="s">
        <v>3896</v>
      </c>
      <c r="B1762" s="8">
        <v>45706</v>
      </c>
      <c r="C1762" s="7" t="s">
        <v>1512</v>
      </c>
      <c r="D1762" s="7" t="s">
        <v>2177</v>
      </c>
      <c r="E1762" s="7" t="s">
        <v>16</v>
      </c>
      <c r="F1762" s="7" t="s">
        <v>25</v>
      </c>
      <c r="G1762" s="7" t="s">
        <v>2313</v>
      </c>
      <c r="H1762" s="7" t="s">
        <v>2312</v>
      </c>
      <c r="I1762" s="9">
        <v>79</v>
      </c>
    </row>
    <row r="1763" spans="1:9" x14ac:dyDescent="0.3">
      <c r="A1763" s="7" t="s">
        <v>3897</v>
      </c>
      <c r="B1763" s="8">
        <v>46181</v>
      </c>
      <c r="C1763" s="7" t="s">
        <v>1357</v>
      </c>
      <c r="D1763" s="7" t="s">
        <v>2093</v>
      </c>
      <c r="E1763" s="7" t="s">
        <v>35</v>
      </c>
      <c r="F1763" s="7" t="s">
        <v>14</v>
      </c>
      <c r="G1763" s="7" t="s">
        <v>2311</v>
      </c>
      <c r="H1763" s="7" t="s">
        <v>2312</v>
      </c>
      <c r="I1763" s="9">
        <v>0</v>
      </c>
    </row>
    <row r="1764" spans="1:9" x14ac:dyDescent="0.3">
      <c r="A1764" s="7" t="s">
        <v>3898</v>
      </c>
      <c r="B1764" s="8">
        <v>45827</v>
      </c>
      <c r="C1764" s="7" t="s">
        <v>822</v>
      </c>
      <c r="D1764" s="7" t="s">
        <v>2067</v>
      </c>
      <c r="E1764" s="7" t="s">
        <v>12</v>
      </c>
      <c r="F1764" s="7" t="s">
        <v>14</v>
      </c>
      <c r="G1764" s="7" t="s">
        <v>2311</v>
      </c>
      <c r="H1764" s="7" t="s">
        <v>2317</v>
      </c>
      <c r="I1764" s="9">
        <v>79</v>
      </c>
    </row>
    <row r="1765" spans="1:9" x14ac:dyDescent="0.3">
      <c r="A1765" s="7" t="s">
        <v>3899</v>
      </c>
      <c r="B1765" s="8">
        <v>46072</v>
      </c>
      <c r="C1765" s="7" t="s">
        <v>1427</v>
      </c>
      <c r="D1765" s="7" t="s">
        <v>2061</v>
      </c>
      <c r="E1765" s="7" t="s">
        <v>31</v>
      </c>
      <c r="F1765" s="7" t="s">
        <v>46</v>
      </c>
      <c r="G1765" s="7" t="s">
        <v>2316</v>
      </c>
      <c r="H1765" s="7" t="s">
        <v>2317</v>
      </c>
      <c r="I1765" s="9">
        <v>79</v>
      </c>
    </row>
    <row r="1766" spans="1:9" x14ac:dyDescent="0.3">
      <c r="A1766" s="7" t="s">
        <v>3900</v>
      </c>
      <c r="B1766" s="8">
        <v>45828</v>
      </c>
      <c r="C1766" s="7" t="s">
        <v>1079</v>
      </c>
      <c r="D1766" s="7" t="s">
        <v>2085</v>
      </c>
      <c r="E1766" s="7" t="s">
        <v>16</v>
      </c>
      <c r="F1766" s="7" t="s">
        <v>14</v>
      </c>
      <c r="G1766" s="7" t="s">
        <v>2316</v>
      </c>
      <c r="H1766" s="7" t="s">
        <v>2315</v>
      </c>
      <c r="I1766" s="9">
        <v>149</v>
      </c>
    </row>
    <row r="1767" spans="1:9" x14ac:dyDescent="0.3">
      <c r="A1767" s="7" t="s">
        <v>3901</v>
      </c>
      <c r="B1767" s="8">
        <v>46146</v>
      </c>
      <c r="C1767" s="7" t="s">
        <v>1288</v>
      </c>
      <c r="D1767" s="7" t="s">
        <v>2101</v>
      </c>
      <c r="E1767" s="7" t="s">
        <v>12</v>
      </c>
      <c r="F1767" s="7" t="s">
        <v>14</v>
      </c>
      <c r="G1767" s="7" t="s">
        <v>2311</v>
      </c>
      <c r="H1767" s="7" t="s">
        <v>2317</v>
      </c>
      <c r="I1767" s="9">
        <v>79</v>
      </c>
    </row>
    <row r="1768" spans="1:9" x14ac:dyDescent="0.3">
      <c r="A1768" s="7" t="s">
        <v>3902</v>
      </c>
      <c r="B1768" s="8">
        <v>45685</v>
      </c>
      <c r="C1768" s="7" t="s">
        <v>786</v>
      </c>
      <c r="D1768" s="7" t="s">
        <v>2166</v>
      </c>
      <c r="E1768" s="7" t="s">
        <v>20</v>
      </c>
      <c r="F1768" s="7" t="s">
        <v>14</v>
      </c>
      <c r="G1768" s="7" t="s">
        <v>2313</v>
      </c>
      <c r="H1768" s="7" t="s">
        <v>2315</v>
      </c>
      <c r="I1768" s="9">
        <v>299</v>
      </c>
    </row>
    <row r="1769" spans="1:9" x14ac:dyDescent="0.3">
      <c r="A1769" s="7" t="s">
        <v>3903</v>
      </c>
      <c r="B1769" s="8">
        <v>45895</v>
      </c>
      <c r="C1769" s="7" t="s">
        <v>1051</v>
      </c>
      <c r="D1769" s="7" t="s">
        <v>2073</v>
      </c>
      <c r="E1769" s="7" t="s">
        <v>35</v>
      </c>
      <c r="F1769" s="7" t="s">
        <v>40</v>
      </c>
      <c r="G1769" s="7" t="s">
        <v>2314</v>
      </c>
      <c r="H1769" s="7" t="s">
        <v>2317</v>
      </c>
      <c r="I1769" s="9">
        <v>0</v>
      </c>
    </row>
    <row r="1770" spans="1:9" x14ac:dyDescent="0.3">
      <c r="A1770" s="7" t="s">
        <v>3904</v>
      </c>
      <c r="B1770" s="8">
        <v>45714</v>
      </c>
      <c r="C1770" s="7" t="s">
        <v>1485</v>
      </c>
      <c r="D1770" s="7" t="s">
        <v>2101</v>
      </c>
      <c r="E1770" s="7" t="s">
        <v>20</v>
      </c>
      <c r="F1770" s="7" t="s">
        <v>14</v>
      </c>
      <c r="G1770" s="7" t="s">
        <v>2313</v>
      </c>
      <c r="H1770" s="7" t="s">
        <v>2317</v>
      </c>
      <c r="I1770" s="9">
        <v>79</v>
      </c>
    </row>
    <row r="1771" spans="1:9" x14ac:dyDescent="0.3">
      <c r="A1771" s="7" t="s">
        <v>3905</v>
      </c>
      <c r="B1771" s="8">
        <v>45900</v>
      </c>
      <c r="C1771" s="7" t="s">
        <v>793</v>
      </c>
      <c r="D1771" s="7" t="s">
        <v>2111</v>
      </c>
      <c r="E1771" s="7" t="s">
        <v>35</v>
      </c>
      <c r="F1771" s="7" t="s">
        <v>14</v>
      </c>
      <c r="G1771" s="7" t="s">
        <v>2316</v>
      </c>
      <c r="H1771" s="7" t="s">
        <v>2317</v>
      </c>
      <c r="I1771" s="9">
        <v>149</v>
      </c>
    </row>
    <row r="1772" spans="1:9" x14ac:dyDescent="0.3">
      <c r="A1772" s="7" t="s">
        <v>3906</v>
      </c>
      <c r="B1772" s="8">
        <v>45708</v>
      </c>
      <c r="C1772" s="7" t="s">
        <v>1603</v>
      </c>
      <c r="D1772" s="7" t="s">
        <v>2086</v>
      </c>
      <c r="E1772" s="7" t="s">
        <v>31</v>
      </c>
      <c r="F1772" s="7" t="s">
        <v>14</v>
      </c>
      <c r="G1772" s="7" t="s">
        <v>2313</v>
      </c>
      <c r="H1772" s="7" t="s">
        <v>2315</v>
      </c>
      <c r="I1772" s="9">
        <v>79</v>
      </c>
    </row>
    <row r="1773" spans="1:9" x14ac:dyDescent="0.3">
      <c r="A1773" s="7" t="s">
        <v>3907</v>
      </c>
      <c r="B1773" s="8">
        <v>46246</v>
      </c>
      <c r="C1773" s="7" t="s">
        <v>1396</v>
      </c>
      <c r="D1773" s="7" t="s">
        <v>2150</v>
      </c>
      <c r="E1773" s="7" t="s">
        <v>31</v>
      </c>
      <c r="F1773" s="7" t="s">
        <v>14</v>
      </c>
      <c r="G1773" s="7" t="s">
        <v>2311</v>
      </c>
      <c r="H1773" s="7" t="s">
        <v>2315</v>
      </c>
      <c r="I1773" s="9">
        <v>79</v>
      </c>
    </row>
    <row r="1774" spans="1:9" x14ac:dyDescent="0.3">
      <c r="A1774" s="7" t="s">
        <v>3908</v>
      </c>
      <c r="B1774" s="8">
        <v>46289</v>
      </c>
      <c r="C1774" s="7" t="s">
        <v>788</v>
      </c>
      <c r="D1774" s="7" t="s">
        <v>2172</v>
      </c>
      <c r="E1774" s="7" t="s">
        <v>20</v>
      </c>
      <c r="F1774" s="7" t="s">
        <v>14</v>
      </c>
      <c r="G1774" s="7" t="s">
        <v>2314</v>
      </c>
      <c r="H1774" s="7" t="s">
        <v>2317</v>
      </c>
      <c r="I1774" s="9">
        <v>0</v>
      </c>
    </row>
    <row r="1775" spans="1:9" x14ac:dyDescent="0.3">
      <c r="A1775" s="7" t="s">
        <v>3909</v>
      </c>
      <c r="B1775" s="8">
        <v>45873</v>
      </c>
      <c r="C1775" s="7" t="s">
        <v>1382</v>
      </c>
      <c r="D1775" s="7" t="s">
        <v>2095</v>
      </c>
      <c r="E1775" s="7" t="s">
        <v>12</v>
      </c>
      <c r="F1775" s="7" t="s">
        <v>25</v>
      </c>
      <c r="G1775" s="7" t="s">
        <v>2316</v>
      </c>
      <c r="H1775" s="7" t="s">
        <v>2317</v>
      </c>
      <c r="I1775" s="9">
        <v>299</v>
      </c>
    </row>
    <row r="1776" spans="1:9" x14ac:dyDescent="0.3">
      <c r="A1776" s="7" t="s">
        <v>3910</v>
      </c>
      <c r="B1776" s="8">
        <v>45801</v>
      </c>
      <c r="C1776" s="7" t="s">
        <v>1504</v>
      </c>
      <c r="D1776" s="7" t="s">
        <v>2111</v>
      </c>
      <c r="E1776" s="7" t="s">
        <v>20</v>
      </c>
      <c r="F1776" s="7" t="s">
        <v>14</v>
      </c>
      <c r="G1776" s="7" t="s">
        <v>2316</v>
      </c>
      <c r="H1776" s="7" t="s">
        <v>2315</v>
      </c>
      <c r="I1776" s="9">
        <v>299</v>
      </c>
    </row>
    <row r="1777" spans="1:9" x14ac:dyDescent="0.3">
      <c r="A1777" s="7" t="s">
        <v>3911</v>
      </c>
      <c r="B1777" s="8">
        <v>46101</v>
      </c>
      <c r="C1777" s="7" t="s">
        <v>1081</v>
      </c>
      <c r="D1777" s="7" t="s">
        <v>2078</v>
      </c>
      <c r="E1777" s="7" t="s">
        <v>31</v>
      </c>
      <c r="F1777" s="7" t="s">
        <v>14</v>
      </c>
      <c r="G1777" s="7" t="s">
        <v>2313</v>
      </c>
      <c r="H1777" s="7" t="s">
        <v>2315</v>
      </c>
      <c r="I1777" s="9">
        <v>299</v>
      </c>
    </row>
    <row r="1778" spans="1:9" x14ac:dyDescent="0.3">
      <c r="A1778" s="7" t="s">
        <v>3912</v>
      </c>
      <c r="B1778" s="8">
        <v>45744</v>
      </c>
      <c r="C1778" s="7" t="s">
        <v>1488</v>
      </c>
      <c r="D1778" s="7" t="s">
        <v>2147</v>
      </c>
      <c r="E1778" s="7" t="s">
        <v>12</v>
      </c>
      <c r="F1778" s="7" t="s">
        <v>14</v>
      </c>
      <c r="G1778" s="7" t="s">
        <v>2314</v>
      </c>
      <c r="H1778" s="7" t="s">
        <v>2312</v>
      </c>
      <c r="I1778" s="9">
        <v>299</v>
      </c>
    </row>
    <row r="1779" spans="1:9" x14ac:dyDescent="0.3">
      <c r="A1779" s="7" t="s">
        <v>3913</v>
      </c>
      <c r="B1779" s="8">
        <v>45917</v>
      </c>
      <c r="C1779" s="7" t="s">
        <v>781</v>
      </c>
      <c r="D1779" s="7" t="s">
        <v>2093</v>
      </c>
      <c r="E1779" s="7" t="s">
        <v>20</v>
      </c>
      <c r="F1779" s="7" t="s">
        <v>14</v>
      </c>
      <c r="G1779" s="7" t="s">
        <v>2313</v>
      </c>
      <c r="H1779" s="7" t="s">
        <v>2317</v>
      </c>
      <c r="I1779" s="9">
        <v>299</v>
      </c>
    </row>
    <row r="1780" spans="1:9" x14ac:dyDescent="0.3">
      <c r="A1780" s="7" t="s">
        <v>3914</v>
      </c>
      <c r="B1780" s="8">
        <v>45948</v>
      </c>
      <c r="C1780" s="7" t="s">
        <v>1051</v>
      </c>
      <c r="D1780" s="7" t="s">
        <v>2104</v>
      </c>
      <c r="E1780" s="7" t="s">
        <v>35</v>
      </c>
      <c r="F1780" s="7" t="s">
        <v>14</v>
      </c>
      <c r="G1780" s="7" t="s">
        <v>2311</v>
      </c>
      <c r="H1780" s="7" t="s">
        <v>2312</v>
      </c>
      <c r="I1780" s="9">
        <v>299</v>
      </c>
    </row>
    <row r="1781" spans="1:9" x14ac:dyDescent="0.3">
      <c r="A1781" s="7" t="s">
        <v>3915</v>
      </c>
      <c r="B1781" s="8">
        <v>46125</v>
      </c>
      <c r="C1781" s="7" t="s">
        <v>1427</v>
      </c>
      <c r="D1781" s="7" t="s">
        <v>2082</v>
      </c>
      <c r="E1781" s="7" t="s">
        <v>31</v>
      </c>
      <c r="F1781" s="7" t="s">
        <v>14</v>
      </c>
      <c r="G1781" s="7" t="s">
        <v>2311</v>
      </c>
      <c r="H1781" s="7" t="s">
        <v>2317</v>
      </c>
      <c r="I1781" s="9">
        <v>299</v>
      </c>
    </row>
    <row r="1782" spans="1:9" x14ac:dyDescent="0.3">
      <c r="A1782" s="7" t="s">
        <v>3916</v>
      </c>
      <c r="B1782" s="8">
        <v>45721</v>
      </c>
      <c r="C1782" s="7" t="s">
        <v>1060</v>
      </c>
      <c r="D1782" s="7" t="s">
        <v>2165</v>
      </c>
      <c r="E1782" s="7" t="s">
        <v>31</v>
      </c>
      <c r="F1782" s="7" t="s">
        <v>14</v>
      </c>
      <c r="G1782" s="7" t="s">
        <v>2314</v>
      </c>
      <c r="H1782" s="7" t="s">
        <v>2315</v>
      </c>
      <c r="I1782" s="9">
        <v>149</v>
      </c>
    </row>
    <row r="1783" spans="1:9" x14ac:dyDescent="0.3">
      <c r="A1783" s="7" t="s">
        <v>3917</v>
      </c>
      <c r="B1783" s="8">
        <v>45732</v>
      </c>
      <c r="C1783" s="7" t="s">
        <v>1444</v>
      </c>
      <c r="D1783" s="7" t="s">
        <v>2150</v>
      </c>
      <c r="E1783" s="7" t="s">
        <v>35</v>
      </c>
      <c r="F1783" s="7" t="s">
        <v>14</v>
      </c>
      <c r="G1783" s="7" t="s">
        <v>2316</v>
      </c>
      <c r="H1783" s="7" t="s">
        <v>2312</v>
      </c>
      <c r="I1783" s="9">
        <v>299</v>
      </c>
    </row>
    <row r="1784" spans="1:9" x14ac:dyDescent="0.3">
      <c r="A1784" s="7" t="s">
        <v>3918</v>
      </c>
      <c r="B1784" s="8">
        <v>45889</v>
      </c>
      <c r="C1784" s="7" t="s">
        <v>1286</v>
      </c>
      <c r="D1784" s="7" t="s">
        <v>2070</v>
      </c>
      <c r="E1784" s="7" t="s">
        <v>16</v>
      </c>
      <c r="F1784" s="7" t="s">
        <v>14</v>
      </c>
      <c r="G1784" s="7" t="s">
        <v>2314</v>
      </c>
      <c r="H1784" s="7" t="s">
        <v>2317</v>
      </c>
      <c r="I1784" s="9">
        <v>149</v>
      </c>
    </row>
    <row r="1785" spans="1:9" x14ac:dyDescent="0.3">
      <c r="A1785" s="7" t="s">
        <v>3919</v>
      </c>
      <c r="B1785" s="8">
        <v>45895</v>
      </c>
      <c r="C1785" s="7" t="s">
        <v>1100</v>
      </c>
      <c r="D1785" s="7" t="s">
        <v>2093</v>
      </c>
      <c r="E1785" s="7" t="s">
        <v>16</v>
      </c>
      <c r="F1785" s="7" t="s">
        <v>14</v>
      </c>
      <c r="G1785" s="7" t="s">
        <v>2314</v>
      </c>
      <c r="H1785" s="7" t="s">
        <v>2317</v>
      </c>
      <c r="I1785" s="9">
        <v>0</v>
      </c>
    </row>
    <row r="1786" spans="1:9" x14ac:dyDescent="0.3">
      <c r="A1786" s="7" t="s">
        <v>3920</v>
      </c>
      <c r="B1786" s="8">
        <v>46004</v>
      </c>
      <c r="C1786" s="7" t="s">
        <v>936</v>
      </c>
      <c r="D1786" s="7" t="s">
        <v>2070</v>
      </c>
      <c r="E1786" s="7" t="s">
        <v>35</v>
      </c>
      <c r="F1786" s="7" t="s">
        <v>14</v>
      </c>
      <c r="G1786" s="7" t="s">
        <v>2314</v>
      </c>
      <c r="H1786" s="7" t="s">
        <v>2317</v>
      </c>
      <c r="I1786" s="9">
        <v>299</v>
      </c>
    </row>
    <row r="1787" spans="1:9" x14ac:dyDescent="0.3">
      <c r="A1787" s="7" t="s">
        <v>3921</v>
      </c>
      <c r="B1787" s="8">
        <v>46108</v>
      </c>
      <c r="C1787" s="7" t="s">
        <v>946</v>
      </c>
      <c r="D1787" s="7" t="s">
        <v>2114</v>
      </c>
      <c r="E1787" s="7" t="s">
        <v>16</v>
      </c>
      <c r="F1787" s="7" t="s">
        <v>25</v>
      </c>
      <c r="G1787" s="7" t="s">
        <v>2316</v>
      </c>
      <c r="H1787" s="7" t="s">
        <v>2315</v>
      </c>
      <c r="I1787" s="9">
        <v>299</v>
      </c>
    </row>
    <row r="1788" spans="1:9" x14ac:dyDescent="0.3">
      <c r="A1788" s="7" t="s">
        <v>3922</v>
      </c>
      <c r="B1788" s="8">
        <v>45793</v>
      </c>
      <c r="C1788" s="7" t="s">
        <v>761</v>
      </c>
      <c r="D1788" s="7" t="s">
        <v>2154</v>
      </c>
      <c r="E1788" s="7" t="s">
        <v>16</v>
      </c>
      <c r="F1788" s="7" t="s">
        <v>14</v>
      </c>
      <c r="G1788" s="7" t="s">
        <v>2316</v>
      </c>
      <c r="H1788" s="7" t="s">
        <v>2317</v>
      </c>
      <c r="I1788" s="9">
        <v>0</v>
      </c>
    </row>
    <row r="1789" spans="1:9" x14ac:dyDescent="0.3">
      <c r="A1789" s="7" t="s">
        <v>3923</v>
      </c>
      <c r="B1789" s="8">
        <v>46215</v>
      </c>
      <c r="C1789" s="7" t="s">
        <v>1593</v>
      </c>
      <c r="D1789" s="7" t="s">
        <v>2086</v>
      </c>
      <c r="E1789" s="7" t="s">
        <v>12</v>
      </c>
      <c r="F1789" s="7" t="s">
        <v>25</v>
      </c>
      <c r="G1789" s="7" t="s">
        <v>2314</v>
      </c>
      <c r="H1789" s="7" t="s">
        <v>2315</v>
      </c>
      <c r="I1789" s="9">
        <v>0</v>
      </c>
    </row>
    <row r="1790" spans="1:9" x14ac:dyDescent="0.3">
      <c r="A1790" s="7" t="s">
        <v>3924</v>
      </c>
      <c r="B1790" s="8">
        <v>45697</v>
      </c>
      <c r="C1790" s="7" t="s">
        <v>1388</v>
      </c>
      <c r="D1790" s="7" t="s">
        <v>2085</v>
      </c>
      <c r="E1790" s="7" t="s">
        <v>35</v>
      </c>
      <c r="F1790" s="7" t="s">
        <v>25</v>
      </c>
      <c r="G1790" s="7" t="s">
        <v>2313</v>
      </c>
      <c r="H1790" s="7" t="s">
        <v>2317</v>
      </c>
      <c r="I1790" s="9">
        <v>149</v>
      </c>
    </row>
    <row r="1791" spans="1:9" x14ac:dyDescent="0.3">
      <c r="A1791" s="7" t="s">
        <v>3925</v>
      </c>
      <c r="B1791" s="8">
        <v>46245</v>
      </c>
      <c r="C1791" s="7" t="s">
        <v>1300</v>
      </c>
      <c r="D1791" s="7" t="s">
        <v>2086</v>
      </c>
      <c r="E1791" s="7" t="s">
        <v>35</v>
      </c>
      <c r="F1791" s="7" t="s">
        <v>14</v>
      </c>
      <c r="G1791" s="7" t="s">
        <v>2311</v>
      </c>
      <c r="H1791" s="7" t="s">
        <v>2312</v>
      </c>
      <c r="I1791" s="9">
        <v>0</v>
      </c>
    </row>
    <row r="1792" spans="1:9" x14ac:dyDescent="0.3">
      <c r="A1792" s="7" t="s">
        <v>3926</v>
      </c>
      <c r="B1792" s="8">
        <v>46029</v>
      </c>
      <c r="C1792" s="7" t="s">
        <v>1447</v>
      </c>
      <c r="D1792" s="7" t="s">
        <v>2150</v>
      </c>
      <c r="E1792" s="7" t="s">
        <v>12</v>
      </c>
      <c r="F1792" s="7" t="s">
        <v>14</v>
      </c>
      <c r="G1792" s="7" t="s">
        <v>2314</v>
      </c>
      <c r="H1792" s="7" t="s">
        <v>2317</v>
      </c>
      <c r="I1792" s="9">
        <v>79</v>
      </c>
    </row>
    <row r="1793" spans="1:9" x14ac:dyDescent="0.3">
      <c r="A1793" s="7" t="s">
        <v>3927</v>
      </c>
      <c r="B1793" s="8">
        <v>46101</v>
      </c>
      <c r="C1793" s="7" t="s">
        <v>1275</v>
      </c>
      <c r="D1793" s="7" t="s">
        <v>2165</v>
      </c>
      <c r="E1793" s="7" t="s">
        <v>12</v>
      </c>
      <c r="F1793" s="7" t="s">
        <v>14</v>
      </c>
      <c r="G1793" s="7" t="s">
        <v>2313</v>
      </c>
      <c r="H1793" s="7" t="s">
        <v>2315</v>
      </c>
      <c r="I1793" s="9">
        <v>299</v>
      </c>
    </row>
    <row r="1794" spans="1:9" x14ac:dyDescent="0.3">
      <c r="A1794" s="7" t="s">
        <v>3928</v>
      </c>
      <c r="B1794" s="8">
        <v>45706</v>
      </c>
      <c r="C1794" s="7" t="s">
        <v>988</v>
      </c>
      <c r="D1794" s="7" t="s">
        <v>2111</v>
      </c>
      <c r="E1794" s="7" t="s">
        <v>20</v>
      </c>
      <c r="F1794" s="7" t="s">
        <v>14</v>
      </c>
      <c r="G1794" s="7" t="s">
        <v>2311</v>
      </c>
      <c r="H1794" s="7" t="s">
        <v>2317</v>
      </c>
      <c r="I1794" s="9">
        <v>0</v>
      </c>
    </row>
    <row r="1795" spans="1:9" x14ac:dyDescent="0.3">
      <c r="A1795" s="7" t="s">
        <v>3929</v>
      </c>
      <c r="B1795" s="8">
        <v>45833</v>
      </c>
      <c r="C1795" s="7" t="s">
        <v>1132</v>
      </c>
      <c r="D1795" s="7" t="s">
        <v>2078</v>
      </c>
      <c r="E1795" s="7" t="s">
        <v>16</v>
      </c>
      <c r="F1795" s="7" t="s">
        <v>14</v>
      </c>
      <c r="G1795" s="7" t="s">
        <v>2313</v>
      </c>
      <c r="H1795" s="7" t="s">
        <v>2312</v>
      </c>
      <c r="I1795" s="9">
        <v>79</v>
      </c>
    </row>
    <row r="1796" spans="1:9" x14ac:dyDescent="0.3">
      <c r="A1796" s="7" t="s">
        <v>3930</v>
      </c>
      <c r="B1796" s="8">
        <v>46098</v>
      </c>
      <c r="C1796" s="7" t="s">
        <v>1244</v>
      </c>
      <c r="D1796" s="7" t="s">
        <v>2165</v>
      </c>
      <c r="E1796" s="7" t="s">
        <v>20</v>
      </c>
      <c r="F1796" s="7" t="s">
        <v>25</v>
      </c>
      <c r="G1796" s="7" t="s">
        <v>2313</v>
      </c>
      <c r="H1796" s="7" t="s">
        <v>2317</v>
      </c>
      <c r="I1796" s="9">
        <v>299</v>
      </c>
    </row>
    <row r="1797" spans="1:9" x14ac:dyDescent="0.3">
      <c r="A1797" s="7" t="s">
        <v>3931</v>
      </c>
      <c r="B1797" s="8">
        <v>46055</v>
      </c>
      <c r="C1797" s="7" t="s">
        <v>1156</v>
      </c>
      <c r="D1797" s="7" t="s">
        <v>2081</v>
      </c>
      <c r="E1797" s="7" t="s">
        <v>35</v>
      </c>
      <c r="F1797" s="7" t="s">
        <v>14</v>
      </c>
      <c r="G1797" s="7" t="s">
        <v>2314</v>
      </c>
      <c r="H1797" s="7" t="s">
        <v>2312</v>
      </c>
      <c r="I1797" s="9">
        <v>299</v>
      </c>
    </row>
    <row r="1798" spans="1:9" x14ac:dyDescent="0.3">
      <c r="A1798" s="7" t="s">
        <v>3932</v>
      </c>
      <c r="B1798" s="8">
        <v>45933</v>
      </c>
      <c r="C1798" s="7" t="s">
        <v>1107</v>
      </c>
      <c r="D1798" s="7" t="s">
        <v>2089</v>
      </c>
      <c r="E1798" s="7" t="s">
        <v>35</v>
      </c>
      <c r="F1798" s="7" t="s">
        <v>14</v>
      </c>
      <c r="G1798" s="7" t="s">
        <v>2316</v>
      </c>
      <c r="H1798" s="7" t="s">
        <v>2317</v>
      </c>
      <c r="I1798" s="9">
        <v>149</v>
      </c>
    </row>
    <row r="1799" spans="1:9" x14ac:dyDescent="0.3">
      <c r="A1799" s="7" t="s">
        <v>3933</v>
      </c>
      <c r="B1799" s="8">
        <v>45685</v>
      </c>
      <c r="C1799" s="7" t="s">
        <v>1427</v>
      </c>
      <c r="D1799" s="7" t="s">
        <v>2086</v>
      </c>
      <c r="E1799" s="7" t="s">
        <v>31</v>
      </c>
      <c r="F1799" s="7" t="s">
        <v>14</v>
      </c>
      <c r="G1799" s="7" t="s">
        <v>2316</v>
      </c>
      <c r="H1799" s="7" t="s">
        <v>2317</v>
      </c>
      <c r="I1799" s="9">
        <v>149</v>
      </c>
    </row>
    <row r="1800" spans="1:9" x14ac:dyDescent="0.3">
      <c r="A1800" s="7" t="s">
        <v>3934</v>
      </c>
      <c r="B1800" s="8">
        <v>45699</v>
      </c>
      <c r="C1800" s="7" t="s">
        <v>1599</v>
      </c>
      <c r="D1800" s="7" t="s">
        <v>2165</v>
      </c>
      <c r="E1800" s="7" t="s">
        <v>12</v>
      </c>
      <c r="F1800" s="7" t="s">
        <v>14</v>
      </c>
      <c r="G1800" s="7" t="s">
        <v>2313</v>
      </c>
      <c r="H1800" s="7" t="s">
        <v>2315</v>
      </c>
      <c r="I1800" s="9">
        <v>79</v>
      </c>
    </row>
    <row r="1801" spans="1:9" x14ac:dyDescent="0.3">
      <c r="A1801" s="7" t="s">
        <v>3935</v>
      </c>
      <c r="B1801" s="8">
        <v>46106</v>
      </c>
      <c r="C1801" s="7" t="s">
        <v>1548</v>
      </c>
      <c r="D1801" s="7" t="s">
        <v>2172</v>
      </c>
      <c r="E1801" s="7" t="s">
        <v>31</v>
      </c>
      <c r="F1801" s="7" t="s">
        <v>14</v>
      </c>
      <c r="G1801" s="7" t="s">
        <v>2314</v>
      </c>
      <c r="H1801" s="7" t="s">
        <v>2312</v>
      </c>
      <c r="I1801" s="9">
        <v>149</v>
      </c>
    </row>
    <row r="1802" spans="1:9" x14ac:dyDescent="0.3">
      <c r="A1802" s="7" t="s">
        <v>3936</v>
      </c>
      <c r="B1802" s="8">
        <v>45730</v>
      </c>
      <c r="C1802" s="7" t="s">
        <v>830</v>
      </c>
      <c r="D1802" s="7" t="s">
        <v>2177</v>
      </c>
      <c r="E1802" s="7" t="s">
        <v>20</v>
      </c>
      <c r="F1802" s="7" t="s">
        <v>14</v>
      </c>
      <c r="G1802" s="7" t="s">
        <v>2313</v>
      </c>
      <c r="H1802" s="7" t="s">
        <v>2317</v>
      </c>
      <c r="I1802" s="9">
        <v>79</v>
      </c>
    </row>
    <row r="1803" spans="1:9" x14ac:dyDescent="0.3">
      <c r="A1803" s="7" t="s">
        <v>3937</v>
      </c>
      <c r="B1803" s="8">
        <v>46057</v>
      </c>
      <c r="C1803" s="7" t="s">
        <v>1516</v>
      </c>
      <c r="D1803" s="7" t="s">
        <v>2101</v>
      </c>
      <c r="E1803" s="7" t="s">
        <v>12</v>
      </c>
      <c r="F1803" s="7" t="s">
        <v>14</v>
      </c>
      <c r="G1803" s="7" t="s">
        <v>2314</v>
      </c>
      <c r="H1803" s="7" t="s">
        <v>2312</v>
      </c>
      <c r="I1803" s="9">
        <v>0</v>
      </c>
    </row>
    <row r="1804" spans="1:9" x14ac:dyDescent="0.3">
      <c r="A1804" s="7" t="s">
        <v>3938</v>
      </c>
      <c r="B1804" s="8">
        <v>45741</v>
      </c>
      <c r="C1804" s="7" t="s">
        <v>1490</v>
      </c>
      <c r="D1804" s="7" t="s">
        <v>2093</v>
      </c>
      <c r="E1804" s="7" t="s">
        <v>20</v>
      </c>
      <c r="F1804" s="7" t="s">
        <v>14</v>
      </c>
      <c r="G1804" s="7" t="s">
        <v>2314</v>
      </c>
      <c r="H1804" s="7" t="s">
        <v>2312</v>
      </c>
      <c r="I1804" s="9">
        <v>299</v>
      </c>
    </row>
    <row r="1805" spans="1:9" x14ac:dyDescent="0.3">
      <c r="A1805" s="7" t="s">
        <v>3939</v>
      </c>
      <c r="B1805" s="8">
        <v>46255</v>
      </c>
      <c r="C1805" s="7" t="s">
        <v>1558</v>
      </c>
      <c r="D1805" s="7" t="s">
        <v>2104</v>
      </c>
      <c r="E1805" s="7" t="s">
        <v>12</v>
      </c>
      <c r="F1805" s="7" t="s">
        <v>14</v>
      </c>
      <c r="G1805" s="7" t="s">
        <v>2316</v>
      </c>
      <c r="H1805" s="7" t="s">
        <v>2315</v>
      </c>
      <c r="I1805" s="9">
        <v>299</v>
      </c>
    </row>
    <row r="1806" spans="1:9" x14ac:dyDescent="0.3">
      <c r="A1806" s="7" t="s">
        <v>3940</v>
      </c>
      <c r="B1806" s="8">
        <v>46199</v>
      </c>
      <c r="C1806" s="7" t="s">
        <v>1241</v>
      </c>
      <c r="D1806" s="7" t="s">
        <v>2082</v>
      </c>
      <c r="E1806" s="7" t="s">
        <v>16</v>
      </c>
      <c r="F1806" s="7" t="s">
        <v>14</v>
      </c>
      <c r="G1806" s="7" t="s">
        <v>2316</v>
      </c>
      <c r="H1806" s="7" t="s">
        <v>2315</v>
      </c>
      <c r="I1806" s="9">
        <v>79</v>
      </c>
    </row>
    <row r="1807" spans="1:9" x14ac:dyDescent="0.3">
      <c r="A1807" s="7" t="s">
        <v>3941</v>
      </c>
      <c r="B1807" s="8">
        <v>45760</v>
      </c>
      <c r="C1807" s="7" t="s">
        <v>939</v>
      </c>
      <c r="D1807" s="7" t="s">
        <v>2147</v>
      </c>
      <c r="E1807" s="7" t="s">
        <v>16</v>
      </c>
      <c r="F1807" s="7" t="s">
        <v>14</v>
      </c>
      <c r="G1807" s="7" t="s">
        <v>2311</v>
      </c>
      <c r="H1807" s="7" t="s">
        <v>2312</v>
      </c>
      <c r="I1807" s="9">
        <v>0</v>
      </c>
    </row>
    <row r="1808" spans="1:9" x14ac:dyDescent="0.3">
      <c r="A1808" s="7" t="s">
        <v>3942</v>
      </c>
      <c r="B1808" s="8">
        <v>45729</v>
      </c>
      <c r="C1808" s="7" t="s">
        <v>1222</v>
      </c>
      <c r="D1808" s="7" t="s">
        <v>2140</v>
      </c>
      <c r="E1808" s="7" t="s">
        <v>20</v>
      </c>
      <c r="F1808" s="7" t="s">
        <v>14</v>
      </c>
      <c r="G1808" s="7" t="s">
        <v>2316</v>
      </c>
      <c r="H1808" s="7" t="s">
        <v>2312</v>
      </c>
      <c r="I1808" s="9">
        <v>0</v>
      </c>
    </row>
    <row r="1809" spans="1:9" x14ac:dyDescent="0.3">
      <c r="A1809" s="7" t="s">
        <v>3943</v>
      </c>
      <c r="B1809" s="8">
        <v>46024</v>
      </c>
      <c r="C1809" s="7" t="s">
        <v>931</v>
      </c>
      <c r="D1809" s="7" t="s">
        <v>2089</v>
      </c>
      <c r="E1809" s="7" t="s">
        <v>20</v>
      </c>
      <c r="F1809" s="7" t="s">
        <v>14</v>
      </c>
      <c r="G1809" s="7" t="s">
        <v>2311</v>
      </c>
      <c r="H1809" s="7" t="s">
        <v>2312</v>
      </c>
      <c r="I1809" s="9">
        <v>149</v>
      </c>
    </row>
    <row r="1810" spans="1:9" x14ac:dyDescent="0.3">
      <c r="A1810" s="7" t="s">
        <v>3944</v>
      </c>
      <c r="B1810" s="8">
        <v>45927</v>
      </c>
      <c r="C1810" s="7" t="s">
        <v>1232</v>
      </c>
      <c r="D1810" s="7" t="s">
        <v>2166</v>
      </c>
      <c r="E1810" s="7" t="s">
        <v>12</v>
      </c>
      <c r="F1810" s="7" t="s">
        <v>14</v>
      </c>
      <c r="G1810" s="7" t="s">
        <v>2316</v>
      </c>
      <c r="H1810" s="7" t="s">
        <v>2312</v>
      </c>
      <c r="I1810" s="9">
        <v>299</v>
      </c>
    </row>
    <row r="1811" spans="1:9" x14ac:dyDescent="0.3">
      <c r="A1811" s="7" t="s">
        <v>3945</v>
      </c>
      <c r="B1811" s="8">
        <v>46024</v>
      </c>
      <c r="C1811" s="7" t="s">
        <v>1083</v>
      </c>
      <c r="D1811" s="7" t="s">
        <v>2082</v>
      </c>
      <c r="E1811" s="7" t="s">
        <v>12</v>
      </c>
      <c r="F1811" s="7" t="s">
        <v>14</v>
      </c>
      <c r="G1811" s="7" t="s">
        <v>2311</v>
      </c>
      <c r="H1811" s="7" t="s">
        <v>2315</v>
      </c>
      <c r="I1811" s="9">
        <v>149</v>
      </c>
    </row>
    <row r="1812" spans="1:9" x14ac:dyDescent="0.3">
      <c r="A1812" s="7" t="s">
        <v>3946</v>
      </c>
      <c r="B1812" s="8">
        <v>46191</v>
      </c>
      <c r="C1812" s="7" t="s">
        <v>830</v>
      </c>
      <c r="D1812" s="7" t="s">
        <v>2095</v>
      </c>
      <c r="E1812" s="7" t="s">
        <v>20</v>
      </c>
      <c r="F1812" s="7" t="s">
        <v>14</v>
      </c>
      <c r="G1812" s="7" t="s">
        <v>2314</v>
      </c>
      <c r="H1812" s="7" t="s">
        <v>2317</v>
      </c>
      <c r="I1812" s="9">
        <v>0</v>
      </c>
    </row>
    <row r="1813" spans="1:9" x14ac:dyDescent="0.3">
      <c r="A1813" s="7" t="s">
        <v>3947</v>
      </c>
      <c r="B1813" s="8">
        <v>46251</v>
      </c>
      <c r="C1813" s="7" t="s">
        <v>1329</v>
      </c>
      <c r="D1813" s="7" t="s">
        <v>2093</v>
      </c>
      <c r="E1813" s="7" t="s">
        <v>31</v>
      </c>
      <c r="F1813" s="7" t="s">
        <v>14</v>
      </c>
      <c r="G1813" s="7" t="s">
        <v>2313</v>
      </c>
      <c r="H1813" s="7" t="s">
        <v>2317</v>
      </c>
      <c r="I1813" s="9">
        <v>79</v>
      </c>
    </row>
    <row r="1814" spans="1:9" x14ac:dyDescent="0.3">
      <c r="A1814" s="7" t="s">
        <v>3948</v>
      </c>
      <c r="B1814" s="8">
        <v>46288</v>
      </c>
      <c r="C1814" s="7" t="s">
        <v>919</v>
      </c>
      <c r="D1814" s="7" t="s">
        <v>2177</v>
      </c>
      <c r="E1814" s="7" t="s">
        <v>16</v>
      </c>
      <c r="F1814" s="7" t="s">
        <v>14</v>
      </c>
      <c r="G1814" s="7" t="s">
        <v>2313</v>
      </c>
      <c r="H1814" s="7" t="s">
        <v>2315</v>
      </c>
      <c r="I1814" s="9">
        <v>299</v>
      </c>
    </row>
    <row r="1815" spans="1:9" x14ac:dyDescent="0.3">
      <c r="A1815" s="7" t="s">
        <v>3949</v>
      </c>
      <c r="B1815" s="8">
        <v>46010</v>
      </c>
      <c r="C1815" s="7" t="s">
        <v>810</v>
      </c>
      <c r="D1815" s="7" t="s">
        <v>2081</v>
      </c>
      <c r="E1815" s="7" t="s">
        <v>16</v>
      </c>
      <c r="F1815" s="7" t="s">
        <v>14</v>
      </c>
      <c r="G1815" s="7" t="s">
        <v>2313</v>
      </c>
      <c r="H1815" s="7" t="s">
        <v>2312</v>
      </c>
      <c r="I1815" s="9">
        <v>0</v>
      </c>
    </row>
    <row r="1816" spans="1:9" x14ac:dyDescent="0.3">
      <c r="A1816" s="7" t="s">
        <v>3950</v>
      </c>
      <c r="B1816" s="8">
        <v>45690</v>
      </c>
      <c r="C1816" s="7" t="s">
        <v>958</v>
      </c>
      <c r="D1816" s="7" t="s">
        <v>2070</v>
      </c>
      <c r="E1816" s="7" t="s">
        <v>35</v>
      </c>
      <c r="F1816" s="7" t="s">
        <v>46</v>
      </c>
      <c r="G1816" s="7" t="s">
        <v>2316</v>
      </c>
      <c r="H1816" s="7" t="s">
        <v>2317</v>
      </c>
      <c r="I1816" s="9">
        <v>149</v>
      </c>
    </row>
    <row r="1817" spans="1:9" x14ac:dyDescent="0.3">
      <c r="A1817" s="7" t="s">
        <v>3951</v>
      </c>
      <c r="B1817" s="8">
        <v>45942</v>
      </c>
      <c r="C1817" s="7" t="s">
        <v>1576</v>
      </c>
      <c r="D1817" s="7" t="s">
        <v>2114</v>
      </c>
      <c r="E1817" s="7" t="s">
        <v>35</v>
      </c>
      <c r="F1817" s="7" t="s">
        <v>14</v>
      </c>
      <c r="G1817" s="7" t="s">
        <v>2313</v>
      </c>
      <c r="H1817" s="7" t="s">
        <v>2312</v>
      </c>
      <c r="I1817" s="9">
        <v>79</v>
      </c>
    </row>
    <row r="1818" spans="1:9" x14ac:dyDescent="0.3">
      <c r="A1818" s="7" t="s">
        <v>3952</v>
      </c>
      <c r="B1818" s="8">
        <v>45783</v>
      </c>
      <c r="C1818" s="7" t="s">
        <v>885</v>
      </c>
      <c r="D1818" s="7" t="s">
        <v>2147</v>
      </c>
      <c r="E1818" s="7" t="s">
        <v>35</v>
      </c>
      <c r="F1818" s="7" t="s">
        <v>14</v>
      </c>
      <c r="G1818" s="7" t="s">
        <v>2313</v>
      </c>
      <c r="H1818" s="7" t="s">
        <v>2315</v>
      </c>
      <c r="I1818" s="9">
        <v>149</v>
      </c>
    </row>
    <row r="1819" spans="1:9" x14ac:dyDescent="0.3">
      <c r="A1819" s="7" t="s">
        <v>3953</v>
      </c>
      <c r="B1819" s="8">
        <v>45956</v>
      </c>
      <c r="C1819" s="7" t="s">
        <v>875</v>
      </c>
      <c r="D1819" s="7" t="s">
        <v>2154</v>
      </c>
      <c r="E1819" s="7" t="s">
        <v>20</v>
      </c>
      <c r="F1819" s="7" t="s">
        <v>14</v>
      </c>
      <c r="G1819" s="7" t="s">
        <v>2314</v>
      </c>
      <c r="H1819" s="7" t="s">
        <v>2317</v>
      </c>
      <c r="I1819" s="9">
        <v>0</v>
      </c>
    </row>
    <row r="1820" spans="1:9" x14ac:dyDescent="0.3">
      <c r="A1820" s="7" t="s">
        <v>3954</v>
      </c>
      <c r="B1820" s="8">
        <v>45680</v>
      </c>
      <c r="C1820" s="7" t="s">
        <v>1429</v>
      </c>
      <c r="D1820" s="7" t="s">
        <v>2147</v>
      </c>
      <c r="E1820" s="7" t="s">
        <v>16</v>
      </c>
      <c r="F1820" s="7" t="s">
        <v>40</v>
      </c>
      <c r="G1820" s="7" t="s">
        <v>2313</v>
      </c>
      <c r="H1820" s="7" t="s">
        <v>2315</v>
      </c>
      <c r="I1820" s="9">
        <v>79</v>
      </c>
    </row>
    <row r="1821" spans="1:9" x14ac:dyDescent="0.3">
      <c r="A1821" s="7" t="s">
        <v>3955</v>
      </c>
      <c r="B1821" s="8">
        <v>46129</v>
      </c>
      <c r="C1821" s="7" t="s">
        <v>1415</v>
      </c>
      <c r="D1821" s="7" t="s">
        <v>2104</v>
      </c>
      <c r="E1821" s="7" t="s">
        <v>20</v>
      </c>
      <c r="F1821" s="7" t="s">
        <v>14</v>
      </c>
      <c r="G1821" s="7" t="s">
        <v>2314</v>
      </c>
      <c r="H1821" s="7" t="s">
        <v>2317</v>
      </c>
      <c r="I1821" s="9">
        <v>0</v>
      </c>
    </row>
    <row r="1822" spans="1:9" x14ac:dyDescent="0.3">
      <c r="A1822" s="7" t="s">
        <v>3956</v>
      </c>
      <c r="B1822" s="8">
        <v>46233</v>
      </c>
      <c r="C1822" s="7" t="s">
        <v>1360</v>
      </c>
      <c r="D1822" s="7" t="s">
        <v>2114</v>
      </c>
      <c r="E1822" s="7" t="s">
        <v>12</v>
      </c>
      <c r="F1822" s="7" t="s">
        <v>14</v>
      </c>
      <c r="G1822" s="7" t="s">
        <v>2311</v>
      </c>
      <c r="H1822" s="7" t="s">
        <v>2317</v>
      </c>
      <c r="I1822" s="9">
        <v>0</v>
      </c>
    </row>
    <row r="1823" spans="1:9" x14ac:dyDescent="0.3">
      <c r="A1823" s="7" t="s">
        <v>3957</v>
      </c>
      <c r="B1823" s="8">
        <v>46025</v>
      </c>
      <c r="C1823" s="7" t="s">
        <v>971</v>
      </c>
      <c r="D1823" s="7" t="s">
        <v>2070</v>
      </c>
      <c r="E1823" s="7" t="s">
        <v>20</v>
      </c>
      <c r="F1823" s="7" t="s">
        <v>14</v>
      </c>
      <c r="G1823" s="7" t="s">
        <v>2316</v>
      </c>
      <c r="H1823" s="7" t="s">
        <v>2312</v>
      </c>
      <c r="I1823" s="9">
        <v>299</v>
      </c>
    </row>
    <row r="1824" spans="1:9" x14ac:dyDescent="0.3">
      <c r="A1824" s="7" t="s">
        <v>3958</v>
      </c>
      <c r="B1824" s="8">
        <v>45811</v>
      </c>
      <c r="C1824" s="7" t="s">
        <v>1192</v>
      </c>
      <c r="D1824" s="7" t="s">
        <v>2166</v>
      </c>
      <c r="E1824" s="7" t="s">
        <v>31</v>
      </c>
      <c r="F1824" s="7" t="s">
        <v>14</v>
      </c>
      <c r="G1824" s="7" t="s">
        <v>2313</v>
      </c>
      <c r="H1824" s="7" t="s">
        <v>2317</v>
      </c>
      <c r="I1824" s="9">
        <v>299</v>
      </c>
    </row>
    <row r="1825" spans="1:9" x14ac:dyDescent="0.3">
      <c r="A1825" s="7" t="s">
        <v>3959</v>
      </c>
      <c r="B1825" s="8">
        <v>45757</v>
      </c>
      <c r="C1825" s="7" t="s">
        <v>1141</v>
      </c>
      <c r="D1825" s="7" t="s">
        <v>2093</v>
      </c>
      <c r="E1825" s="7" t="s">
        <v>35</v>
      </c>
      <c r="F1825" s="7" t="s">
        <v>14</v>
      </c>
      <c r="G1825" s="7" t="s">
        <v>2316</v>
      </c>
      <c r="H1825" s="7" t="s">
        <v>2315</v>
      </c>
      <c r="I1825" s="9">
        <v>79</v>
      </c>
    </row>
    <row r="1826" spans="1:9" x14ac:dyDescent="0.3">
      <c r="A1826" s="7" t="s">
        <v>3960</v>
      </c>
      <c r="B1826" s="8">
        <v>46220</v>
      </c>
      <c r="C1826" s="7" t="s">
        <v>1542</v>
      </c>
      <c r="D1826" s="7" t="s">
        <v>2078</v>
      </c>
      <c r="E1826" s="7" t="s">
        <v>12</v>
      </c>
      <c r="F1826" s="7" t="s">
        <v>14</v>
      </c>
      <c r="G1826" s="7" t="s">
        <v>2311</v>
      </c>
      <c r="H1826" s="7" t="s">
        <v>2315</v>
      </c>
      <c r="I1826" s="9">
        <v>79</v>
      </c>
    </row>
    <row r="1827" spans="1:9" x14ac:dyDescent="0.3">
      <c r="A1827" s="7" t="s">
        <v>3961</v>
      </c>
      <c r="B1827" s="8">
        <v>46263</v>
      </c>
      <c r="C1827" s="7" t="s">
        <v>1225</v>
      </c>
      <c r="D1827" s="7" t="s">
        <v>2089</v>
      </c>
      <c r="E1827" s="7" t="s">
        <v>12</v>
      </c>
      <c r="F1827" s="7" t="s">
        <v>46</v>
      </c>
      <c r="G1827" s="7" t="s">
        <v>2313</v>
      </c>
      <c r="H1827" s="7" t="s">
        <v>2312</v>
      </c>
      <c r="I1827" s="9">
        <v>299</v>
      </c>
    </row>
    <row r="1828" spans="1:9" x14ac:dyDescent="0.3">
      <c r="A1828" s="7" t="s">
        <v>3962</v>
      </c>
      <c r="B1828" s="8">
        <v>45883</v>
      </c>
      <c r="C1828" s="7" t="s">
        <v>1015</v>
      </c>
      <c r="D1828" s="7" t="s">
        <v>2086</v>
      </c>
      <c r="E1828" s="7" t="s">
        <v>12</v>
      </c>
      <c r="F1828" s="7" t="s">
        <v>14</v>
      </c>
      <c r="G1828" s="7" t="s">
        <v>2314</v>
      </c>
      <c r="H1828" s="7" t="s">
        <v>2317</v>
      </c>
      <c r="I1828" s="9">
        <v>299</v>
      </c>
    </row>
    <row r="1829" spans="1:9" x14ac:dyDescent="0.3">
      <c r="A1829" s="7" t="s">
        <v>3963</v>
      </c>
      <c r="B1829" s="8">
        <v>46270</v>
      </c>
      <c r="C1829" s="7" t="s">
        <v>892</v>
      </c>
      <c r="D1829" s="7" t="s">
        <v>2177</v>
      </c>
      <c r="E1829" s="7" t="s">
        <v>16</v>
      </c>
      <c r="F1829" s="7" t="s">
        <v>14</v>
      </c>
      <c r="G1829" s="7" t="s">
        <v>2314</v>
      </c>
      <c r="H1829" s="7" t="s">
        <v>2317</v>
      </c>
      <c r="I1829" s="9">
        <v>299</v>
      </c>
    </row>
    <row r="1830" spans="1:9" x14ac:dyDescent="0.3">
      <c r="A1830" s="7" t="s">
        <v>3964</v>
      </c>
      <c r="B1830" s="8">
        <v>45906</v>
      </c>
      <c r="C1830" s="7" t="s">
        <v>1188</v>
      </c>
      <c r="D1830" s="7" t="s">
        <v>2061</v>
      </c>
      <c r="E1830" s="7" t="s">
        <v>31</v>
      </c>
      <c r="F1830" s="7" t="s">
        <v>14</v>
      </c>
      <c r="G1830" s="7" t="s">
        <v>2316</v>
      </c>
      <c r="H1830" s="7" t="s">
        <v>2315</v>
      </c>
      <c r="I1830" s="9">
        <v>79</v>
      </c>
    </row>
    <row r="1831" spans="1:9" x14ac:dyDescent="0.3">
      <c r="A1831" s="7" t="s">
        <v>3965</v>
      </c>
      <c r="B1831" s="8">
        <v>45988</v>
      </c>
      <c r="C1831" s="7" t="s">
        <v>816</v>
      </c>
      <c r="D1831" s="7" t="s">
        <v>2111</v>
      </c>
      <c r="E1831" s="7" t="s">
        <v>12</v>
      </c>
      <c r="F1831" s="7" t="s">
        <v>25</v>
      </c>
      <c r="G1831" s="7" t="s">
        <v>2313</v>
      </c>
      <c r="H1831" s="7" t="s">
        <v>2315</v>
      </c>
      <c r="I1831" s="9">
        <v>299</v>
      </c>
    </row>
    <row r="1832" spans="1:9" x14ac:dyDescent="0.3">
      <c r="A1832" s="7" t="s">
        <v>3966</v>
      </c>
      <c r="B1832" s="8">
        <v>46198</v>
      </c>
      <c r="C1832" s="7" t="s">
        <v>816</v>
      </c>
      <c r="D1832" s="7" t="s">
        <v>2089</v>
      </c>
      <c r="E1832" s="7" t="s">
        <v>12</v>
      </c>
      <c r="F1832" s="7" t="s">
        <v>14</v>
      </c>
      <c r="G1832" s="7" t="s">
        <v>2316</v>
      </c>
      <c r="H1832" s="7" t="s">
        <v>2312</v>
      </c>
      <c r="I1832" s="9">
        <v>299</v>
      </c>
    </row>
    <row r="1833" spans="1:9" x14ac:dyDescent="0.3">
      <c r="A1833" s="7" t="s">
        <v>3967</v>
      </c>
      <c r="B1833" s="8">
        <v>46202</v>
      </c>
      <c r="C1833" s="7" t="s">
        <v>1178</v>
      </c>
      <c r="D1833" s="7" t="s">
        <v>2165</v>
      </c>
      <c r="E1833" s="7" t="s">
        <v>20</v>
      </c>
      <c r="F1833" s="7" t="s">
        <v>14</v>
      </c>
      <c r="G1833" s="7" t="s">
        <v>2311</v>
      </c>
      <c r="H1833" s="7" t="s">
        <v>2315</v>
      </c>
      <c r="I1833" s="9">
        <v>0</v>
      </c>
    </row>
    <row r="1834" spans="1:9" x14ac:dyDescent="0.3">
      <c r="A1834" s="7" t="s">
        <v>3968</v>
      </c>
      <c r="B1834" s="8">
        <v>46296</v>
      </c>
      <c r="C1834" s="7" t="s">
        <v>1103</v>
      </c>
      <c r="D1834" s="7" t="s">
        <v>2093</v>
      </c>
      <c r="E1834" s="7" t="s">
        <v>12</v>
      </c>
      <c r="F1834" s="7" t="s">
        <v>25</v>
      </c>
      <c r="G1834" s="7" t="s">
        <v>2314</v>
      </c>
      <c r="H1834" s="7" t="s">
        <v>2317</v>
      </c>
      <c r="I1834" s="9">
        <v>299</v>
      </c>
    </row>
    <row r="1835" spans="1:9" x14ac:dyDescent="0.3">
      <c r="A1835" s="7" t="s">
        <v>3969</v>
      </c>
      <c r="B1835" s="8">
        <v>45906</v>
      </c>
      <c r="C1835" s="7" t="s">
        <v>1345</v>
      </c>
      <c r="D1835" s="7" t="s">
        <v>2081</v>
      </c>
      <c r="E1835" s="7" t="s">
        <v>35</v>
      </c>
      <c r="F1835" s="7" t="s">
        <v>40</v>
      </c>
      <c r="G1835" s="7" t="s">
        <v>2313</v>
      </c>
      <c r="H1835" s="7" t="s">
        <v>2315</v>
      </c>
      <c r="I1835" s="9">
        <v>149</v>
      </c>
    </row>
    <row r="1836" spans="1:9" x14ac:dyDescent="0.3">
      <c r="A1836" s="7" t="s">
        <v>3970</v>
      </c>
      <c r="B1836" s="8">
        <v>45920</v>
      </c>
      <c r="C1836" s="7" t="s">
        <v>1076</v>
      </c>
      <c r="D1836" s="7" t="s">
        <v>2085</v>
      </c>
      <c r="E1836" s="7" t="s">
        <v>12</v>
      </c>
      <c r="F1836" s="7" t="s">
        <v>46</v>
      </c>
      <c r="G1836" s="7" t="s">
        <v>2311</v>
      </c>
      <c r="H1836" s="7" t="s">
        <v>2317</v>
      </c>
      <c r="I1836" s="9">
        <v>299</v>
      </c>
    </row>
    <row r="1837" spans="1:9" x14ac:dyDescent="0.3">
      <c r="A1837" s="7" t="s">
        <v>3971</v>
      </c>
      <c r="B1837" s="8">
        <v>46227</v>
      </c>
      <c r="C1837" s="7" t="s">
        <v>1035</v>
      </c>
      <c r="D1837" s="7" t="s">
        <v>2154</v>
      </c>
      <c r="E1837" s="7" t="s">
        <v>12</v>
      </c>
      <c r="F1837" s="7" t="s">
        <v>14</v>
      </c>
      <c r="G1837" s="7" t="s">
        <v>2316</v>
      </c>
      <c r="H1837" s="7" t="s">
        <v>2315</v>
      </c>
      <c r="I1837" s="9">
        <v>299</v>
      </c>
    </row>
    <row r="1838" spans="1:9" x14ac:dyDescent="0.3">
      <c r="A1838" s="7" t="s">
        <v>3972</v>
      </c>
      <c r="B1838" s="8">
        <v>46138</v>
      </c>
      <c r="C1838" s="7" t="s">
        <v>886</v>
      </c>
      <c r="D1838" s="7" t="s">
        <v>2165</v>
      </c>
      <c r="E1838" s="7" t="s">
        <v>31</v>
      </c>
      <c r="F1838" s="7" t="s">
        <v>25</v>
      </c>
      <c r="G1838" s="7" t="s">
        <v>2313</v>
      </c>
      <c r="H1838" s="7" t="s">
        <v>2317</v>
      </c>
      <c r="I1838" s="9">
        <v>299</v>
      </c>
    </row>
    <row r="1839" spans="1:9" x14ac:dyDescent="0.3">
      <c r="A1839" s="7" t="s">
        <v>3973</v>
      </c>
      <c r="B1839" s="8">
        <v>46063</v>
      </c>
      <c r="C1839" s="7" t="s">
        <v>919</v>
      </c>
      <c r="D1839" s="7" t="s">
        <v>2172</v>
      </c>
      <c r="E1839" s="7" t="s">
        <v>16</v>
      </c>
      <c r="F1839" s="7" t="s">
        <v>14</v>
      </c>
      <c r="G1839" s="7" t="s">
        <v>2316</v>
      </c>
      <c r="H1839" s="7" t="s">
        <v>2317</v>
      </c>
      <c r="I1839" s="9">
        <v>299</v>
      </c>
    </row>
    <row r="1840" spans="1:9" x14ac:dyDescent="0.3">
      <c r="A1840" s="7" t="s">
        <v>3974</v>
      </c>
      <c r="B1840" s="8">
        <v>46034</v>
      </c>
      <c r="C1840" s="7" t="s">
        <v>1148</v>
      </c>
      <c r="D1840" s="7" t="s">
        <v>2093</v>
      </c>
      <c r="E1840" s="7" t="s">
        <v>20</v>
      </c>
      <c r="F1840" s="7" t="s">
        <v>14</v>
      </c>
      <c r="G1840" s="7" t="s">
        <v>2311</v>
      </c>
      <c r="H1840" s="7" t="s">
        <v>2317</v>
      </c>
      <c r="I1840" s="9">
        <v>299</v>
      </c>
    </row>
    <row r="1841" spans="1:9" x14ac:dyDescent="0.3">
      <c r="A1841" s="7" t="s">
        <v>3975</v>
      </c>
      <c r="B1841" s="8">
        <v>45676</v>
      </c>
      <c r="C1841" s="7" t="s">
        <v>1001</v>
      </c>
      <c r="D1841" s="7" t="s">
        <v>2177</v>
      </c>
      <c r="E1841" s="7" t="s">
        <v>35</v>
      </c>
      <c r="F1841" s="7" t="s">
        <v>14</v>
      </c>
      <c r="G1841" s="7" t="s">
        <v>2316</v>
      </c>
      <c r="H1841" s="7" t="s">
        <v>2312</v>
      </c>
      <c r="I1841" s="9">
        <v>79</v>
      </c>
    </row>
    <row r="1842" spans="1:9" x14ac:dyDescent="0.3">
      <c r="A1842" s="7" t="s">
        <v>3976</v>
      </c>
      <c r="B1842" s="8">
        <v>45699</v>
      </c>
      <c r="C1842" s="7" t="s">
        <v>1091</v>
      </c>
      <c r="D1842" s="7" t="s">
        <v>2061</v>
      </c>
      <c r="E1842" s="7" t="s">
        <v>16</v>
      </c>
      <c r="F1842" s="7" t="s">
        <v>25</v>
      </c>
      <c r="G1842" s="7" t="s">
        <v>2311</v>
      </c>
      <c r="H1842" s="7" t="s">
        <v>2312</v>
      </c>
      <c r="I1842" s="9">
        <v>79</v>
      </c>
    </row>
    <row r="1843" spans="1:9" x14ac:dyDescent="0.3">
      <c r="A1843" s="7" t="s">
        <v>3977</v>
      </c>
      <c r="B1843" s="8">
        <v>46148</v>
      </c>
      <c r="C1843" s="7" t="s">
        <v>1554</v>
      </c>
      <c r="D1843" s="7" t="s">
        <v>2114</v>
      </c>
      <c r="E1843" s="7" t="s">
        <v>35</v>
      </c>
      <c r="F1843" s="7" t="s">
        <v>14</v>
      </c>
      <c r="G1843" s="7" t="s">
        <v>2316</v>
      </c>
      <c r="H1843" s="7" t="s">
        <v>2312</v>
      </c>
      <c r="I1843" s="9">
        <v>79</v>
      </c>
    </row>
    <row r="1844" spans="1:9" x14ac:dyDescent="0.3">
      <c r="A1844" s="7" t="s">
        <v>3978</v>
      </c>
      <c r="B1844" s="8">
        <v>46042</v>
      </c>
      <c r="C1844" s="7" t="s">
        <v>1223</v>
      </c>
      <c r="D1844" s="7" t="s">
        <v>2061</v>
      </c>
      <c r="E1844" s="7" t="s">
        <v>20</v>
      </c>
      <c r="F1844" s="7" t="s">
        <v>14</v>
      </c>
      <c r="G1844" s="7" t="s">
        <v>2313</v>
      </c>
      <c r="H1844" s="7" t="s">
        <v>2317</v>
      </c>
      <c r="I1844" s="9">
        <v>299</v>
      </c>
    </row>
    <row r="1845" spans="1:9" x14ac:dyDescent="0.3">
      <c r="A1845" s="7" t="s">
        <v>3979</v>
      </c>
      <c r="B1845" s="8">
        <v>46283</v>
      </c>
      <c r="C1845" s="7" t="s">
        <v>796</v>
      </c>
      <c r="D1845" s="7" t="s">
        <v>2086</v>
      </c>
      <c r="E1845" s="7" t="s">
        <v>31</v>
      </c>
      <c r="F1845" s="7" t="s">
        <v>14</v>
      </c>
      <c r="G1845" s="7" t="s">
        <v>2313</v>
      </c>
      <c r="H1845" s="7" t="s">
        <v>2317</v>
      </c>
      <c r="I1845" s="9">
        <v>149</v>
      </c>
    </row>
    <row r="1846" spans="1:9" x14ac:dyDescent="0.3">
      <c r="A1846" s="7" t="s">
        <v>3980</v>
      </c>
      <c r="B1846" s="8">
        <v>46089</v>
      </c>
      <c r="C1846" s="7" t="s">
        <v>1372</v>
      </c>
      <c r="D1846" s="7" t="s">
        <v>2073</v>
      </c>
      <c r="E1846" s="7" t="s">
        <v>20</v>
      </c>
      <c r="F1846" s="7" t="s">
        <v>14</v>
      </c>
      <c r="G1846" s="7" t="s">
        <v>2313</v>
      </c>
      <c r="H1846" s="7" t="s">
        <v>2312</v>
      </c>
      <c r="I1846" s="9">
        <v>299</v>
      </c>
    </row>
    <row r="1847" spans="1:9" x14ac:dyDescent="0.3">
      <c r="A1847" s="7" t="s">
        <v>3981</v>
      </c>
      <c r="B1847" s="8">
        <v>45690</v>
      </c>
      <c r="C1847" s="7" t="s">
        <v>746</v>
      </c>
      <c r="D1847" s="7" t="s">
        <v>2147</v>
      </c>
      <c r="E1847" s="7" t="s">
        <v>31</v>
      </c>
      <c r="F1847" s="7" t="s">
        <v>46</v>
      </c>
      <c r="G1847" s="7" t="s">
        <v>2316</v>
      </c>
      <c r="H1847" s="7" t="s">
        <v>2315</v>
      </c>
      <c r="I1847" s="9">
        <v>149</v>
      </c>
    </row>
    <row r="1848" spans="1:9" x14ac:dyDescent="0.3">
      <c r="A1848" s="7" t="s">
        <v>3982</v>
      </c>
      <c r="B1848" s="8">
        <v>46090</v>
      </c>
      <c r="C1848" s="7" t="s">
        <v>1449</v>
      </c>
      <c r="D1848" s="7" t="s">
        <v>2150</v>
      </c>
      <c r="E1848" s="7" t="s">
        <v>12</v>
      </c>
      <c r="F1848" s="7" t="s">
        <v>14</v>
      </c>
      <c r="G1848" s="7" t="s">
        <v>2313</v>
      </c>
      <c r="H1848" s="7" t="s">
        <v>2315</v>
      </c>
      <c r="I1848" s="9">
        <v>79</v>
      </c>
    </row>
    <row r="1849" spans="1:9" x14ac:dyDescent="0.3">
      <c r="A1849" s="7" t="s">
        <v>3983</v>
      </c>
      <c r="B1849" s="8">
        <v>45813</v>
      </c>
      <c r="C1849" s="7" t="s">
        <v>1429</v>
      </c>
      <c r="D1849" s="7" t="s">
        <v>2114</v>
      </c>
      <c r="E1849" s="7" t="s">
        <v>16</v>
      </c>
      <c r="F1849" s="7" t="s">
        <v>14</v>
      </c>
      <c r="G1849" s="7" t="s">
        <v>2313</v>
      </c>
      <c r="H1849" s="7" t="s">
        <v>2317</v>
      </c>
      <c r="I1849" s="9">
        <v>79</v>
      </c>
    </row>
    <row r="1850" spans="1:9" x14ac:dyDescent="0.3">
      <c r="A1850" s="7" t="s">
        <v>3984</v>
      </c>
      <c r="B1850" s="8">
        <v>45776</v>
      </c>
      <c r="C1850" s="7" t="s">
        <v>1044</v>
      </c>
      <c r="D1850" s="7" t="s">
        <v>2154</v>
      </c>
      <c r="E1850" s="7" t="s">
        <v>12</v>
      </c>
      <c r="F1850" s="7" t="s">
        <v>14</v>
      </c>
      <c r="G1850" s="7" t="s">
        <v>2316</v>
      </c>
      <c r="H1850" s="7" t="s">
        <v>2312</v>
      </c>
      <c r="I1850" s="9">
        <v>299</v>
      </c>
    </row>
    <row r="1851" spans="1:9" x14ac:dyDescent="0.3">
      <c r="A1851" s="7" t="s">
        <v>3985</v>
      </c>
      <c r="B1851" s="8">
        <v>45872</v>
      </c>
      <c r="C1851" s="7" t="s">
        <v>861</v>
      </c>
      <c r="D1851" s="7" t="s">
        <v>2086</v>
      </c>
      <c r="E1851" s="7" t="s">
        <v>35</v>
      </c>
      <c r="F1851" s="7" t="s">
        <v>14</v>
      </c>
      <c r="G1851" s="7" t="s">
        <v>2311</v>
      </c>
      <c r="H1851" s="7" t="s">
        <v>2312</v>
      </c>
      <c r="I1851" s="9">
        <v>149</v>
      </c>
    </row>
    <row r="1852" spans="1:9" x14ac:dyDescent="0.3">
      <c r="A1852" s="7" t="s">
        <v>3986</v>
      </c>
      <c r="B1852" s="8">
        <v>45666</v>
      </c>
      <c r="C1852" s="7" t="s">
        <v>1596</v>
      </c>
      <c r="D1852" s="7" t="s">
        <v>2165</v>
      </c>
      <c r="E1852" s="7" t="s">
        <v>20</v>
      </c>
      <c r="F1852" s="7" t="s">
        <v>14</v>
      </c>
      <c r="G1852" s="7" t="s">
        <v>2311</v>
      </c>
      <c r="H1852" s="7" t="s">
        <v>2317</v>
      </c>
      <c r="I1852" s="9">
        <v>0</v>
      </c>
    </row>
    <row r="1853" spans="1:9" x14ac:dyDescent="0.3">
      <c r="A1853" s="7" t="s">
        <v>3987</v>
      </c>
      <c r="B1853" s="8">
        <v>45994</v>
      </c>
      <c r="C1853" s="7" t="s">
        <v>1242</v>
      </c>
      <c r="D1853" s="7" t="s">
        <v>2140</v>
      </c>
      <c r="E1853" s="7" t="s">
        <v>35</v>
      </c>
      <c r="F1853" s="7" t="s">
        <v>14</v>
      </c>
      <c r="G1853" s="7" t="s">
        <v>2311</v>
      </c>
      <c r="H1853" s="7" t="s">
        <v>2315</v>
      </c>
      <c r="I1853" s="9">
        <v>79</v>
      </c>
    </row>
    <row r="1854" spans="1:9" x14ac:dyDescent="0.3">
      <c r="A1854" s="7" t="s">
        <v>3988</v>
      </c>
      <c r="B1854" s="8">
        <v>46095</v>
      </c>
      <c r="C1854" s="7" t="s">
        <v>1148</v>
      </c>
      <c r="D1854" s="7" t="s">
        <v>2165</v>
      </c>
      <c r="E1854" s="7" t="s">
        <v>20</v>
      </c>
      <c r="F1854" s="7" t="s">
        <v>14</v>
      </c>
      <c r="G1854" s="7" t="s">
        <v>2311</v>
      </c>
      <c r="H1854" s="7" t="s">
        <v>2312</v>
      </c>
      <c r="I1854" s="9">
        <v>299</v>
      </c>
    </row>
    <row r="1855" spans="1:9" x14ac:dyDescent="0.3">
      <c r="A1855" s="7" t="s">
        <v>3989</v>
      </c>
      <c r="B1855" s="8">
        <v>45921</v>
      </c>
      <c r="C1855" s="7" t="s">
        <v>796</v>
      </c>
      <c r="D1855" s="7" t="s">
        <v>2101</v>
      </c>
      <c r="E1855" s="7" t="s">
        <v>31</v>
      </c>
      <c r="F1855" s="7" t="s">
        <v>25</v>
      </c>
      <c r="G1855" s="7" t="s">
        <v>2313</v>
      </c>
      <c r="H1855" s="7" t="s">
        <v>2317</v>
      </c>
      <c r="I1855" s="9">
        <v>79</v>
      </c>
    </row>
    <row r="1856" spans="1:9" x14ac:dyDescent="0.3">
      <c r="A1856" s="7" t="s">
        <v>3990</v>
      </c>
      <c r="B1856" s="8">
        <v>45859</v>
      </c>
      <c r="C1856" s="7" t="s">
        <v>1363</v>
      </c>
      <c r="D1856" s="7" t="s">
        <v>2147</v>
      </c>
      <c r="E1856" s="7" t="s">
        <v>35</v>
      </c>
      <c r="F1856" s="7" t="s">
        <v>14</v>
      </c>
      <c r="G1856" s="7" t="s">
        <v>2314</v>
      </c>
      <c r="H1856" s="7" t="s">
        <v>2315</v>
      </c>
      <c r="I1856" s="9">
        <v>299</v>
      </c>
    </row>
    <row r="1857" spans="1:9" x14ac:dyDescent="0.3">
      <c r="A1857" s="7" t="s">
        <v>3991</v>
      </c>
      <c r="B1857" s="8">
        <v>45852</v>
      </c>
      <c r="C1857" s="7" t="s">
        <v>988</v>
      </c>
      <c r="D1857" s="7" t="s">
        <v>2086</v>
      </c>
      <c r="E1857" s="7" t="s">
        <v>20</v>
      </c>
      <c r="F1857" s="7" t="s">
        <v>14</v>
      </c>
      <c r="G1857" s="7" t="s">
        <v>2313</v>
      </c>
      <c r="H1857" s="7" t="s">
        <v>2317</v>
      </c>
      <c r="I1857" s="9">
        <v>149</v>
      </c>
    </row>
    <row r="1858" spans="1:9" x14ac:dyDescent="0.3">
      <c r="A1858" s="7" t="s">
        <v>3992</v>
      </c>
      <c r="B1858" s="8">
        <v>45804</v>
      </c>
      <c r="C1858" s="7" t="s">
        <v>1292</v>
      </c>
      <c r="D1858" s="7" t="s">
        <v>2082</v>
      </c>
      <c r="E1858" s="7" t="s">
        <v>12</v>
      </c>
      <c r="F1858" s="7" t="s">
        <v>14</v>
      </c>
      <c r="G1858" s="7" t="s">
        <v>2316</v>
      </c>
      <c r="H1858" s="7" t="s">
        <v>2315</v>
      </c>
      <c r="I1858" s="9">
        <v>79</v>
      </c>
    </row>
    <row r="1859" spans="1:9" x14ac:dyDescent="0.3">
      <c r="A1859" s="7" t="s">
        <v>3993</v>
      </c>
      <c r="B1859" s="8">
        <v>45823</v>
      </c>
      <c r="C1859" s="7" t="s">
        <v>1388</v>
      </c>
      <c r="D1859" s="7" t="s">
        <v>2114</v>
      </c>
      <c r="E1859" s="7" t="s">
        <v>35</v>
      </c>
      <c r="F1859" s="7" t="s">
        <v>14</v>
      </c>
      <c r="G1859" s="7" t="s">
        <v>2311</v>
      </c>
      <c r="H1859" s="7" t="s">
        <v>2312</v>
      </c>
      <c r="I1859" s="9">
        <v>149</v>
      </c>
    </row>
    <row r="1860" spans="1:9" x14ac:dyDescent="0.3">
      <c r="A1860" s="7" t="s">
        <v>3994</v>
      </c>
      <c r="B1860" s="8">
        <v>46064</v>
      </c>
      <c r="C1860" s="7" t="s">
        <v>1187</v>
      </c>
      <c r="D1860" s="7" t="s">
        <v>2154</v>
      </c>
      <c r="E1860" s="7" t="s">
        <v>35</v>
      </c>
      <c r="F1860" s="7" t="s">
        <v>25</v>
      </c>
      <c r="G1860" s="7" t="s">
        <v>2311</v>
      </c>
      <c r="H1860" s="7" t="s">
        <v>2315</v>
      </c>
      <c r="I1860" s="9">
        <v>299</v>
      </c>
    </row>
    <row r="1861" spans="1:9" x14ac:dyDescent="0.3">
      <c r="A1861" s="7" t="s">
        <v>3995</v>
      </c>
      <c r="B1861" s="8">
        <v>45721</v>
      </c>
      <c r="C1861" s="7" t="s">
        <v>1422</v>
      </c>
      <c r="D1861" s="7" t="s">
        <v>2177</v>
      </c>
      <c r="E1861" s="7" t="s">
        <v>31</v>
      </c>
      <c r="F1861" s="7" t="s">
        <v>14</v>
      </c>
      <c r="G1861" s="7" t="s">
        <v>2311</v>
      </c>
      <c r="H1861" s="7" t="s">
        <v>2312</v>
      </c>
      <c r="I1861" s="9">
        <v>79</v>
      </c>
    </row>
    <row r="1862" spans="1:9" x14ac:dyDescent="0.3">
      <c r="A1862" s="7" t="s">
        <v>3996</v>
      </c>
      <c r="B1862" s="8">
        <v>45762</v>
      </c>
      <c r="C1862" s="7" t="s">
        <v>772</v>
      </c>
      <c r="D1862" s="7" t="s">
        <v>2095</v>
      </c>
      <c r="E1862" s="7" t="s">
        <v>31</v>
      </c>
      <c r="F1862" s="7" t="s">
        <v>14</v>
      </c>
      <c r="G1862" s="7" t="s">
        <v>2311</v>
      </c>
      <c r="H1862" s="7" t="s">
        <v>2317</v>
      </c>
      <c r="I1862" s="9">
        <v>149</v>
      </c>
    </row>
    <row r="1863" spans="1:9" x14ac:dyDescent="0.3">
      <c r="A1863" s="7" t="s">
        <v>3997</v>
      </c>
      <c r="B1863" s="8">
        <v>46218</v>
      </c>
      <c r="C1863" s="7" t="s">
        <v>1227</v>
      </c>
      <c r="D1863" s="7" t="s">
        <v>2114</v>
      </c>
      <c r="E1863" s="7" t="s">
        <v>31</v>
      </c>
      <c r="F1863" s="7" t="s">
        <v>14</v>
      </c>
      <c r="G1863" s="7" t="s">
        <v>2311</v>
      </c>
      <c r="H1863" s="7" t="s">
        <v>2315</v>
      </c>
      <c r="I1863" s="9">
        <v>0</v>
      </c>
    </row>
    <row r="1864" spans="1:9" x14ac:dyDescent="0.3">
      <c r="A1864" s="7" t="s">
        <v>3998</v>
      </c>
      <c r="B1864" s="8">
        <v>46038</v>
      </c>
      <c r="C1864" s="7" t="s">
        <v>1200</v>
      </c>
      <c r="D1864" s="7" t="s">
        <v>2081</v>
      </c>
      <c r="E1864" s="7" t="s">
        <v>16</v>
      </c>
      <c r="F1864" s="7" t="s">
        <v>25</v>
      </c>
      <c r="G1864" s="7" t="s">
        <v>2314</v>
      </c>
      <c r="H1864" s="7" t="s">
        <v>2315</v>
      </c>
      <c r="I1864" s="9">
        <v>79</v>
      </c>
    </row>
    <row r="1865" spans="1:9" x14ac:dyDescent="0.3">
      <c r="A1865" s="7" t="s">
        <v>3999</v>
      </c>
      <c r="B1865" s="8">
        <v>46222</v>
      </c>
      <c r="C1865" s="7" t="s">
        <v>830</v>
      </c>
      <c r="D1865" s="7" t="s">
        <v>2086</v>
      </c>
      <c r="E1865" s="7" t="s">
        <v>20</v>
      </c>
      <c r="F1865" s="7" t="s">
        <v>14</v>
      </c>
      <c r="G1865" s="7" t="s">
        <v>2316</v>
      </c>
      <c r="H1865" s="7" t="s">
        <v>2315</v>
      </c>
      <c r="I1865" s="9">
        <v>149</v>
      </c>
    </row>
    <row r="1866" spans="1:9" x14ac:dyDescent="0.3">
      <c r="A1866" s="7" t="s">
        <v>4000</v>
      </c>
      <c r="B1866" s="8">
        <v>45670</v>
      </c>
      <c r="C1866" s="7" t="s">
        <v>1581</v>
      </c>
      <c r="D1866" s="7" t="s">
        <v>2140</v>
      </c>
      <c r="E1866" s="7" t="s">
        <v>16</v>
      </c>
      <c r="F1866" s="7" t="s">
        <v>14</v>
      </c>
      <c r="G1866" s="7" t="s">
        <v>2311</v>
      </c>
      <c r="H1866" s="7" t="s">
        <v>2315</v>
      </c>
      <c r="I1866" s="9">
        <v>299</v>
      </c>
    </row>
    <row r="1867" spans="1:9" x14ac:dyDescent="0.3">
      <c r="A1867" s="7" t="s">
        <v>4001</v>
      </c>
      <c r="B1867" s="8">
        <v>45952</v>
      </c>
      <c r="C1867" s="7" t="s">
        <v>1351</v>
      </c>
      <c r="D1867" s="7" t="s">
        <v>2067</v>
      </c>
      <c r="E1867" s="7" t="s">
        <v>12</v>
      </c>
      <c r="F1867" s="7" t="s">
        <v>14</v>
      </c>
      <c r="G1867" s="7" t="s">
        <v>2314</v>
      </c>
      <c r="H1867" s="7" t="s">
        <v>2317</v>
      </c>
      <c r="I1867" s="9">
        <v>149</v>
      </c>
    </row>
    <row r="1868" spans="1:9" x14ac:dyDescent="0.3">
      <c r="A1868" s="7" t="s">
        <v>4002</v>
      </c>
      <c r="B1868" s="8">
        <v>45820</v>
      </c>
      <c r="C1868" s="7" t="s">
        <v>1109</v>
      </c>
      <c r="D1868" s="7" t="s">
        <v>2165</v>
      </c>
      <c r="E1868" s="7" t="s">
        <v>16</v>
      </c>
      <c r="F1868" s="7" t="s">
        <v>14</v>
      </c>
      <c r="G1868" s="7" t="s">
        <v>2314</v>
      </c>
      <c r="H1868" s="7" t="s">
        <v>2312</v>
      </c>
      <c r="I1868" s="9">
        <v>79</v>
      </c>
    </row>
    <row r="1869" spans="1:9" x14ac:dyDescent="0.3">
      <c r="A1869" s="7" t="s">
        <v>4003</v>
      </c>
      <c r="B1869" s="8">
        <v>45866</v>
      </c>
      <c r="C1869" s="7" t="s">
        <v>910</v>
      </c>
      <c r="D1869" s="7" t="s">
        <v>2114</v>
      </c>
      <c r="E1869" s="7" t="s">
        <v>16</v>
      </c>
      <c r="F1869" s="7" t="s">
        <v>14</v>
      </c>
      <c r="G1869" s="7" t="s">
        <v>2311</v>
      </c>
      <c r="H1869" s="7" t="s">
        <v>2315</v>
      </c>
      <c r="I1869" s="9">
        <v>0</v>
      </c>
    </row>
    <row r="1870" spans="1:9" x14ac:dyDescent="0.3">
      <c r="A1870" s="7" t="s">
        <v>4004</v>
      </c>
      <c r="B1870" s="8">
        <v>46039</v>
      </c>
      <c r="C1870" s="7" t="s">
        <v>1493</v>
      </c>
      <c r="D1870" s="7" t="s">
        <v>2082</v>
      </c>
      <c r="E1870" s="7" t="s">
        <v>20</v>
      </c>
      <c r="F1870" s="7" t="s">
        <v>14</v>
      </c>
      <c r="G1870" s="7" t="s">
        <v>2311</v>
      </c>
      <c r="H1870" s="7" t="s">
        <v>2312</v>
      </c>
      <c r="I1870" s="9">
        <v>149</v>
      </c>
    </row>
    <row r="1871" spans="1:9" x14ac:dyDescent="0.3">
      <c r="A1871" s="7" t="s">
        <v>4005</v>
      </c>
      <c r="B1871" s="8">
        <v>46058</v>
      </c>
      <c r="C1871" s="7" t="s">
        <v>1055</v>
      </c>
      <c r="D1871" s="7" t="s">
        <v>2085</v>
      </c>
      <c r="E1871" s="7" t="s">
        <v>12</v>
      </c>
      <c r="F1871" s="7" t="s">
        <v>25</v>
      </c>
      <c r="G1871" s="7" t="s">
        <v>2313</v>
      </c>
      <c r="H1871" s="7" t="s">
        <v>2315</v>
      </c>
      <c r="I1871" s="9">
        <v>299</v>
      </c>
    </row>
    <row r="1872" spans="1:9" x14ac:dyDescent="0.3">
      <c r="A1872" s="7" t="s">
        <v>4006</v>
      </c>
      <c r="B1872" s="8">
        <v>45870</v>
      </c>
      <c r="C1872" s="7" t="s">
        <v>1161</v>
      </c>
      <c r="D1872" s="7" t="s">
        <v>2073</v>
      </c>
      <c r="E1872" s="7" t="s">
        <v>16</v>
      </c>
      <c r="F1872" s="7" t="s">
        <v>14</v>
      </c>
      <c r="G1872" s="7" t="s">
        <v>2313</v>
      </c>
      <c r="H1872" s="7" t="s">
        <v>2312</v>
      </c>
      <c r="I1872" s="9">
        <v>79</v>
      </c>
    </row>
    <row r="1873" spans="1:9" x14ac:dyDescent="0.3">
      <c r="A1873" s="7" t="s">
        <v>4007</v>
      </c>
      <c r="B1873" s="8">
        <v>46251</v>
      </c>
      <c r="C1873" s="7" t="s">
        <v>981</v>
      </c>
      <c r="D1873" s="7" t="s">
        <v>2073</v>
      </c>
      <c r="E1873" s="7" t="s">
        <v>35</v>
      </c>
      <c r="F1873" s="7" t="s">
        <v>14</v>
      </c>
      <c r="G1873" s="7" t="s">
        <v>2316</v>
      </c>
      <c r="H1873" s="7" t="s">
        <v>2315</v>
      </c>
      <c r="I1873" s="9">
        <v>0</v>
      </c>
    </row>
    <row r="1874" spans="1:9" x14ac:dyDescent="0.3">
      <c r="A1874" s="7" t="s">
        <v>4008</v>
      </c>
      <c r="B1874" s="8">
        <v>45950</v>
      </c>
      <c r="C1874" s="7" t="s">
        <v>1038</v>
      </c>
      <c r="D1874" s="7" t="s">
        <v>2166</v>
      </c>
      <c r="E1874" s="7" t="s">
        <v>16</v>
      </c>
      <c r="F1874" s="7" t="s">
        <v>46</v>
      </c>
      <c r="G1874" s="7" t="s">
        <v>2311</v>
      </c>
      <c r="H1874" s="7" t="s">
        <v>2312</v>
      </c>
      <c r="I1874" s="9">
        <v>0</v>
      </c>
    </row>
    <row r="1875" spans="1:9" x14ac:dyDescent="0.3">
      <c r="A1875" s="7" t="s">
        <v>4009</v>
      </c>
      <c r="B1875" s="8">
        <v>45824</v>
      </c>
      <c r="C1875" s="7" t="s">
        <v>1410</v>
      </c>
      <c r="D1875" s="7" t="s">
        <v>2073</v>
      </c>
      <c r="E1875" s="7" t="s">
        <v>16</v>
      </c>
      <c r="F1875" s="7" t="s">
        <v>14</v>
      </c>
      <c r="G1875" s="7" t="s">
        <v>2311</v>
      </c>
      <c r="H1875" s="7" t="s">
        <v>2315</v>
      </c>
      <c r="I1875" s="9">
        <v>299</v>
      </c>
    </row>
    <row r="1876" spans="1:9" x14ac:dyDescent="0.3">
      <c r="A1876" s="7" t="s">
        <v>4010</v>
      </c>
      <c r="B1876" s="8">
        <v>46049</v>
      </c>
      <c r="C1876" s="7" t="s">
        <v>1538</v>
      </c>
      <c r="D1876" s="7" t="s">
        <v>2067</v>
      </c>
      <c r="E1876" s="7" t="s">
        <v>16</v>
      </c>
      <c r="F1876" s="7" t="s">
        <v>14</v>
      </c>
      <c r="G1876" s="7" t="s">
        <v>2313</v>
      </c>
      <c r="H1876" s="7" t="s">
        <v>2315</v>
      </c>
      <c r="I1876" s="9">
        <v>0</v>
      </c>
    </row>
    <row r="1877" spans="1:9" x14ac:dyDescent="0.3">
      <c r="A1877" s="7" t="s">
        <v>4011</v>
      </c>
      <c r="B1877" s="8">
        <v>45774</v>
      </c>
      <c r="C1877" s="7" t="s">
        <v>1436</v>
      </c>
      <c r="D1877" s="7" t="s">
        <v>2067</v>
      </c>
      <c r="E1877" s="7" t="s">
        <v>12</v>
      </c>
      <c r="F1877" s="7" t="s">
        <v>14</v>
      </c>
      <c r="G1877" s="7" t="s">
        <v>2314</v>
      </c>
      <c r="H1877" s="7" t="s">
        <v>2312</v>
      </c>
      <c r="I1877" s="9">
        <v>0</v>
      </c>
    </row>
    <row r="1878" spans="1:9" x14ac:dyDescent="0.3">
      <c r="A1878" s="7" t="s">
        <v>4012</v>
      </c>
      <c r="B1878" s="8">
        <v>46104</v>
      </c>
      <c r="C1878" s="7" t="s">
        <v>983</v>
      </c>
      <c r="D1878" s="7" t="s">
        <v>2147</v>
      </c>
      <c r="E1878" s="7" t="s">
        <v>16</v>
      </c>
      <c r="F1878" s="7" t="s">
        <v>14</v>
      </c>
      <c r="G1878" s="7" t="s">
        <v>2314</v>
      </c>
      <c r="H1878" s="7" t="s">
        <v>2315</v>
      </c>
      <c r="I1878" s="9">
        <v>149</v>
      </c>
    </row>
    <row r="1879" spans="1:9" x14ac:dyDescent="0.3">
      <c r="A1879" s="7" t="s">
        <v>4013</v>
      </c>
      <c r="B1879" s="8">
        <v>45940</v>
      </c>
      <c r="C1879" s="7" t="s">
        <v>1386</v>
      </c>
      <c r="D1879" s="7" t="s">
        <v>2177</v>
      </c>
      <c r="E1879" s="7" t="s">
        <v>35</v>
      </c>
      <c r="F1879" s="7" t="s">
        <v>14</v>
      </c>
      <c r="G1879" s="7" t="s">
        <v>2311</v>
      </c>
      <c r="H1879" s="7" t="s">
        <v>2317</v>
      </c>
      <c r="I1879" s="9">
        <v>79</v>
      </c>
    </row>
    <row r="1880" spans="1:9" x14ac:dyDescent="0.3">
      <c r="A1880" s="7" t="s">
        <v>4014</v>
      </c>
      <c r="B1880" s="8">
        <v>46072</v>
      </c>
      <c r="C1880" s="7" t="s">
        <v>937</v>
      </c>
      <c r="D1880" s="7" t="s">
        <v>2067</v>
      </c>
      <c r="E1880" s="7" t="s">
        <v>31</v>
      </c>
      <c r="F1880" s="7" t="s">
        <v>14</v>
      </c>
      <c r="G1880" s="7" t="s">
        <v>2313</v>
      </c>
      <c r="H1880" s="7" t="s">
        <v>2312</v>
      </c>
      <c r="I1880" s="9">
        <v>79</v>
      </c>
    </row>
    <row r="1881" spans="1:9" x14ac:dyDescent="0.3">
      <c r="A1881" s="7" t="s">
        <v>4015</v>
      </c>
      <c r="B1881" s="8">
        <v>46110</v>
      </c>
      <c r="C1881" s="7" t="s">
        <v>1086</v>
      </c>
      <c r="D1881" s="7" t="s">
        <v>2166</v>
      </c>
      <c r="E1881" s="7" t="s">
        <v>20</v>
      </c>
      <c r="F1881" s="7" t="s">
        <v>14</v>
      </c>
      <c r="G1881" s="7" t="s">
        <v>2311</v>
      </c>
      <c r="H1881" s="7" t="s">
        <v>2315</v>
      </c>
      <c r="I1881" s="9">
        <v>149</v>
      </c>
    </row>
    <row r="1882" spans="1:9" x14ac:dyDescent="0.3">
      <c r="A1882" s="7" t="s">
        <v>4016</v>
      </c>
      <c r="B1882" s="8">
        <v>45857</v>
      </c>
      <c r="C1882" s="7" t="s">
        <v>931</v>
      </c>
      <c r="D1882" s="7" t="s">
        <v>2093</v>
      </c>
      <c r="E1882" s="7" t="s">
        <v>20</v>
      </c>
      <c r="F1882" s="7" t="s">
        <v>14</v>
      </c>
      <c r="G1882" s="7" t="s">
        <v>2313</v>
      </c>
      <c r="H1882" s="7" t="s">
        <v>2315</v>
      </c>
      <c r="I1882" s="9">
        <v>149</v>
      </c>
    </row>
    <row r="1883" spans="1:9" x14ac:dyDescent="0.3">
      <c r="A1883" s="7" t="s">
        <v>4017</v>
      </c>
      <c r="B1883" s="8">
        <v>46078</v>
      </c>
      <c r="C1883" s="7" t="s">
        <v>1067</v>
      </c>
      <c r="D1883" s="7" t="s">
        <v>2095</v>
      </c>
      <c r="E1883" s="7" t="s">
        <v>31</v>
      </c>
      <c r="F1883" s="7" t="s">
        <v>14</v>
      </c>
      <c r="G1883" s="7" t="s">
        <v>2314</v>
      </c>
      <c r="H1883" s="7" t="s">
        <v>2312</v>
      </c>
      <c r="I1883" s="9">
        <v>79</v>
      </c>
    </row>
    <row r="1884" spans="1:9" x14ac:dyDescent="0.3">
      <c r="A1884" s="7" t="s">
        <v>4018</v>
      </c>
      <c r="B1884" s="8">
        <v>45993</v>
      </c>
      <c r="C1884" s="7" t="s">
        <v>1232</v>
      </c>
      <c r="D1884" s="7" t="s">
        <v>2147</v>
      </c>
      <c r="E1884" s="7" t="s">
        <v>12</v>
      </c>
      <c r="F1884" s="7" t="s">
        <v>14</v>
      </c>
      <c r="G1884" s="7" t="s">
        <v>2311</v>
      </c>
      <c r="H1884" s="7" t="s">
        <v>2315</v>
      </c>
      <c r="I1884" s="9">
        <v>0</v>
      </c>
    </row>
    <row r="1885" spans="1:9" x14ac:dyDescent="0.3">
      <c r="A1885" s="7" t="s">
        <v>4019</v>
      </c>
      <c r="B1885" s="8">
        <v>45945</v>
      </c>
      <c r="C1885" s="7" t="s">
        <v>925</v>
      </c>
      <c r="D1885" s="7" t="s">
        <v>2172</v>
      </c>
      <c r="E1885" s="7" t="s">
        <v>31</v>
      </c>
      <c r="F1885" s="7" t="s">
        <v>25</v>
      </c>
      <c r="G1885" s="7" t="s">
        <v>2314</v>
      </c>
      <c r="H1885" s="7" t="s">
        <v>2317</v>
      </c>
      <c r="I1885" s="9">
        <v>149</v>
      </c>
    </row>
    <row r="1886" spans="1:9" x14ac:dyDescent="0.3">
      <c r="A1886" s="7" t="s">
        <v>4020</v>
      </c>
      <c r="B1886" s="8">
        <v>46193</v>
      </c>
      <c r="C1886" s="7" t="s">
        <v>1514</v>
      </c>
      <c r="D1886" s="7" t="s">
        <v>2101</v>
      </c>
      <c r="E1886" s="7" t="s">
        <v>12</v>
      </c>
      <c r="F1886" s="7" t="s">
        <v>14</v>
      </c>
      <c r="G1886" s="7" t="s">
        <v>2313</v>
      </c>
      <c r="H1886" s="7" t="s">
        <v>2317</v>
      </c>
      <c r="I1886" s="9">
        <v>0</v>
      </c>
    </row>
    <row r="1887" spans="1:9" x14ac:dyDescent="0.3">
      <c r="A1887" s="7" t="s">
        <v>4021</v>
      </c>
      <c r="B1887" s="8">
        <v>46044</v>
      </c>
      <c r="C1887" s="7" t="s">
        <v>834</v>
      </c>
      <c r="D1887" s="7" t="s">
        <v>2166</v>
      </c>
      <c r="E1887" s="7" t="s">
        <v>20</v>
      </c>
      <c r="F1887" s="7" t="s">
        <v>46</v>
      </c>
      <c r="G1887" s="7" t="s">
        <v>2313</v>
      </c>
      <c r="H1887" s="7" t="s">
        <v>2315</v>
      </c>
      <c r="I1887" s="9">
        <v>299</v>
      </c>
    </row>
    <row r="1888" spans="1:9" x14ac:dyDescent="0.3">
      <c r="A1888" s="7" t="s">
        <v>4022</v>
      </c>
      <c r="B1888" s="8">
        <v>45825</v>
      </c>
      <c r="C1888" s="7" t="s">
        <v>1290</v>
      </c>
      <c r="D1888" s="7" t="s">
        <v>2165</v>
      </c>
      <c r="E1888" s="7" t="s">
        <v>16</v>
      </c>
      <c r="F1888" s="7" t="s">
        <v>25</v>
      </c>
      <c r="G1888" s="7" t="s">
        <v>2313</v>
      </c>
      <c r="H1888" s="7" t="s">
        <v>2312</v>
      </c>
      <c r="I1888" s="9">
        <v>0</v>
      </c>
    </row>
    <row r="1889" spans="1:9" x14ac:dyDescent="0.3">
      <c r="A1889" s="7" t="s">
        <v>4023</v>
      </c>
      <c r="B1889" s="8">
        <v>45844</v>
      </c>
      <c r="C1889" s="7" t="s">
        <v>1358</v>
      </c>
      <c r="D1889" s="7" t="s">
        <v>2067</v>
      </c>
      <c r="E1889" s="7" t="s">
        <v>31</v>
      </c>
      <c r="F1889" s="7" t="s">
        <v>14</v>
      </c>
      <c r="G1889" s="7" t="s">
        <v>2314</v>
      </c>
      <c r="H1889" s="7" t="s">
        <v>2312</v>
      </c>
      <c r="I1889" s="9">
        <v>299</v>
      </c>
    </row>
    <row r="1890" spans="1:9" x14ac:dyDescent="0.3">
      <c r="A1890" s="7" t="s">
        <v>4024</v>
      </c>
      <c r="B1890" s="8">
        <v>45663</v>
      </c>
      <c r="C1890" s="7" t="s">
        <v>873</v>
      </c>
      <c r="D1890" s="7" t="s">
        <v>2177</v>
      </c>
      <c r="E1890" s="7" t="s">
        <v>31</v>
      </c>
      <c r="F1890" s="7" t="s">
        <v>46</v>
      </c>
      <c r="G1890" s="7" t="s">
        <v>2316</v>
      </c>
      <c r="H1890" s="7" t="s">
        <v>2317</v>
      </c>
      <c r="I1890" s="9">
        <v>149</v>
      </c>
    </row>
    <row r="1891" spans="1:9" x14ac:dyDescent="0.3">
      <c r="A1891" s="7" t="s">
        <v>4025</v>
      </c>
      <c r="B1891" s="8">
        <v>45746</v>
      </c>
      <c r="C1891" s="7" t="s">
        <v>1255</v>
      </c>
      <c r="D1891" s="7" t="s">
        <v>2114</v>
      </c>
      <c r="E1891" s="7" t="s">
        <v>35</v>
      </c>
      <c r="F1891" s="7" t="s">
        <v>14</v>
      </c>
      <c r="G1891" s="7" t="s">
        <v>2316</v>
      </c>
      <c r="H1891" s="7" t="s">
        <v>2317</v>
      </c>
      <c r="I1891" s="9">
        <v>0</v>
      </c>
    </row>
    <row r="1892" spans="1:9" x14ac:dyDescent="0.3">
      <c r="A1892" s="7" t="s">
        <v>4026</v>
      </c>
      <c r="B1892" s="8">
        <v>46000</v>
      </c>
      <c r="C1892" s="7" t="s">
        <v>1311</v>
      </c>
      <c r="D1892" s="7" t="s">
        <v>2093</v>
      </c>
      <c r="E1892" s="7" t="s">
        <v>31</v>
      </c>
      <c r="F1892" s="7" t="s">
        <v>14</v>
      </c>
      <c r="G1892" s="7" t="s">
        <v>2313</v>
      </c>
      <c r="H1892" s="7" t="s">
        <v>2315</v>
      </c>
      <c r="I1892" s="9">
        <v>0</v>
      </c>
    </row>
    <row r="1893" spans="1:9" x14ac:dyDescent="0.3">
      <c r="A1893" s="7" t="s">
        <v>4027</v>
      </c>
      <c r="B1893" s="8">
        <v>45812</v>
      </c>
      <c r="C1893" s="7" t="s">
        <v>1406</v>
      </c>
      <c r="D1893" s="7" t="s">
        <v>2067</v>
      </c>
      <c r="E1893" s="7" t="s">
        <v>16</v>
      </c>
      <c r="F1893" s="7" t="s">
        <v>14</v>
      </c>
      <c r="G1893" s="7" t="s">
        <v>2311</v>
      </c>
      <c r="H1893" s="7" t="s">
        <v>2315</v>
      </c>
      <c r="I1893" s="9">
        <v>0</v>
      </c>
    </row>
    <row r="1894" spans="1:9" x14ac:dyDescent="0.3">
      <c r="A1894" s="7" t="s">
        <v>4028</v>
      </c>
      <c r="B1894" s="8">
        <v>45848</v>
      </c>
      <c r="C1894" s="7" t="s">
        <v>1017</v>
      </c>
      <c r="D1894" s="7" t="s">
        <v>2166</v>
      </c>
      <c r="E1894" s="7" t="s">
        <v>16</v>
      </c>
      <c r="F1894" s="7" t="s">
        <v>25</v>
      </c>
      <c r="G1894" s="7" t="s">
        <v>2313</v>
      </c>
      <c r="H1894" s="7" t="s">
        <v>2315</v>
      </c>
      <c r="I1894" s="9">
        <v>0</v>
      </c>
    </row>
    <row r="1895" spans="1:9" x14ac:dyDescent="0.3">
      <c r="A1895" s="7" t="s">
        <v>4029</v>
      </c>
      <c r="B1895" s="8">
        <v>46121</v>
      </c>
      <c r="C1895" s="7" t="s">
        <v>1361</v>
      </c>
      <c r="D1895" s="7" t="s">
        <v>2154</v>
      </c>
      <c r="E1895" s="7" t="s">
        <v>12</v>
      </c>
      <c r="F1895" s="7" t="s">
        <v>14</v>
      </c>
      <c r="G1895" s="7" t="s">
        <v>2313</v>
      </c>
      <c r="H1895" s="7" t="s">
        <v>2315</v>
      </c>
      <c r="I1895" s="9">
        <v>0</v>
      </c>
    </row>
    <row r="1896" spans="1:9" x14ac:dyDescent="0.3">
      <c r="A1896" s="7" t="s">
        <v>4030</v>
      </c>
      <c r="B1896" s="8">
        <v>45845</v>
      </c>
      <c r="C1896" s="7" t="s">
        <v>887</v>
      </c>
      <c r="D1896" s="7" t="s">
        <v>2147</v>
      </c>
      <c r="E1896" s="7" t="s">
        <v>20</v>
      </c>
      <c r="F1896" s="7" t="s">
        <v>14</v>
      </c>
      <c r="G1896" s="7" t="s">
        <v>2314</v>
      </c>
      <c r="H1896" s="7" t="s">
        <v>2315</v>
      </c>
      <c r="I1896" s="9">
        <v>299</v>
      </c>
    </row>
    <row r="1897" spans="1:9" x14ac:dyDescent="0.3">
      <c r="A1897" s="7" t="s">
        <v>4031</v>
      </c>
      <c r="B1897" s="8">
        <v>45986</v>
      </c>
      <c r="C1897" s="7" t="s">
        <v>840</v>
      </c>
      <c r="D1897" s="7" t="s">
        <v>2070</v>
      </c>
      <c r="E1897" s="7" t="s">
        <v>31</v>
      </c>
      <c r="F1897" s="7" t="s">
        <v>14</v>
      </c>
      <c r="G1897" s="7" t="s">
        <v>2313</v>
      </c>
      <c r="H1897" s="7" t="s">
        <v>2317</v>
      </c>
      <c r="I1897" s="9">
        <v>79</v>
      </c>
    </row>
    <row r="1898" spans="1:9" x14ac:dyDescent="0.3">
      <c r="A1898" s="7" t="s">
        <v>4032</v>
      </c>
      <c r="B1898" s="8">
        <v>45898</v>
      </c>
      <c r="C1898" s="7" t="s">
        <v>1361</v>
      </c>
      <c r="D1898" s="7" t="s">
        <v>2114</v>
      </c>
      <c r="E1898" s="7" t="s">
        <v>12</v>
      </c>
      <c r="F1898" s="7" t="s">
        <v>14</v>
      </c>
      <c r="G1898" s="7" t="s">
        <v>2311</v>
      </c>
      <c r="H1898" s="7" t="s">
        <v>2312</v>
      </c>
      <c r="I1898" s="9">
        <v>79</v>
      </c>
    </row>
    <row r="1899" spans="1:9" x14ac:dyDescent="0.3">
      <c r="A1899" s="7" t="s">
        <v>4033</v>
      </c>
      <c r="B1899" s="8">
        <v>46158</v>
      </c>
      <c r="C1899" s="7" t="s">
        <v>816</v>
      </c>
      <c r="D1899" s="7" t="s">
        <v>2140</v>
      </c>
      <c r="E1899" s="7" t="s">
        <v>12</v>
      </c>
      <c r="F1899" s="7" t="s">
        <v>25</v>
      </c>
      <c r="G1899" s="7" t="s">
        <v>2313</v>
      </c>
      <c r="H1899" s="7" t="s">
        <v>2315</v>
      </c>
      <c r="I1899" s="9">
        <v>79</v>
      </c>
    </row>
    <row r="1900" spans="1:9" x14ac:dyDescent="0.3">
      <c r="A1900" s="7" t="s">
        <v>4034</v>
      </c>
      <c r="B1900" s="8">
        <v>46236</v>
      </c>
      <c r="C1900" s="7" t="s">
        <v>1088</v>
      </c>
      <c r="D1900" s="7" t="s">
        <v>2089</v>
      </c>
      <c r="E1900" s="7" t="s">
        <v>12</v>
      </c>
      <c r="F1900" s="7" t="s">
        <v>14</v>
      </c>
      <c r="G1900" s="7" t="s">
        <v>2314</v>
      </c>
      <c r="H1900" s="7" t="s">
        <v>2312</v>
      </c>
      <c r="I1900" s="9">
        <v>149</v>
      </c>
    </row>
    <row r="1901" spans="1:9" x14ac:dyDescent="0.3">
      <c r="A1901" s="7" t="s">
        <v>4035</v>
      </c>
      <c r="B1901" s="8">
        <v>46270</v>
      </c>
      <c r="C1901" s="7" t="s">
        <v>1152</v>
      </c>
      <c r="D1901" s="7" t="s">
        <v>2150</v>
      </c>
      <c r="E1901" s="7" t="s">
        <v>35</v>
      </c>
      <c r="F1901" s="7" t="s">
        <v>14</v>
      </c>
      <c r="G1901" s="7" t="s">
        <v>2314</v>
      </c>
      <c r="H1901" s="7" t="s">
        <v>2312</v>
      </c>
      <c r="I1901" s="9">
        <v>149</v>
      </c>
    </row>
    <row r="1902" spans="1:9" x14ac:dyDescent="0.3">
      <c r="A1902" s="7" t="s">
        <v>4036</v>
      </c>
      <c r="B1902" s="8">
        <v>46279</v>
      </c>
      <c r="C1902" s="7" t="s">
        <v>1367</v>
      </c>
      <c r="D1902" s="7" t="s">
        <v>2150</v>
      </c>
      <c r="E1902" s="7" t="s">
        <v>12</v>
      </c>
      <c r="F1902" s="7" t="s">
        <v>14</v>
      </c>
      <c r="G1902" s="7" t="s">
        <v>2316</v>
      </c>
      <c r="H1902" s="7" t="s">
        <v>2315</v>
      </c>
      <c r="I1902" s="9">
        <v>79</v>
      </c>
    </row>
    <row r="1903" spans="1:9" x14ac:dyDescent="0.3">
      <c r="A1903" s="7" t="s">
        <v>4037</v>
      </c>
      <c r="B1903" s="8">
        <v>45904</v>
      </c>
      <c r="C1903" s="7" t="s">
        <v>1388</v>
      </c>
      <c r="D1903" s="7" t="s">
        <v>2172</v>
      </c>
      <c r="E1903" s="7" t="s">
        <v>35</v>
      </c>
      <c r="F1903" s="7" t="s">
        <v>14</v>
      </c>
      <c r="G1903" s="7" t="s">
        <v>2313</v>
      </c>
      <c r="H1903" s="7" t="s">
        <v>2315</v>
      </c>
      <c r="I1903" s="9">
        <v>299</v>
      </c>
    </row>
    <row r="1904" spans="1:9" x14ac:dyDescent="0.3">
      <c r="A1904" s="7" t="s">
        <v>4038</v>
      </c>
      <c r="B1904" s="8">
        <v>46148</v>
      </c>
      <c r="C1904" s="7" t="s">
        <v>1525</v>
      </c>
      <c r="D1904" s="7" t="s">
        <v>2061</v>
      </c>
      <c r="E1904" s="7" t="s">
        <v>20</v>
      </c>
      <c r="F1904" s="7" t="s">
        <v>14</v>
      </c>
      <c r="G1904" s="7" t="s">
        <v>2314</v>
      </c>
      <c r="H1904" s="7" t="s">
        <v>2315</v>
      </c>
      <c r="I1904" s="9">
        <v>149</v>
      </c>
    </row>
    <row r="1905" spans="1:9" x14ac:dyDescent="0.3">
      <c r="A1905" s="7" t="s">
        <v>4039</v>
      </c>
      <c r="B1905" s="8">
        <v>46295</v>
      </c>
      <c r="C1905" s="7" t="s">
        <v>1539</v>
      </c>
      <c r="D1905" s="7" t="s">
        <v>2070</v>
      </c>
      <c r="E1905" s="7" t="s">
        <v>16</v>
      </c>
      <c r="F1905" s="7" t="s">
        <v>25</v>
      </c>
      <c r="G1905" s="7" t="s">
        <v>2314</v>
      </c>
      <c r="H1905" s="7" t="s">
        <v>2317</v>
      </c>
      <c r="I1905" s="9">
        <v>299</v>
      </c>
    </row>
    <row r="1906" spans="1:9" x14ac:dyDescent="0.3">
      <c r="A1906" s="7" t="s">
        <v>4040</v>
      </c>
      <c r="B1906" s="8">
        <v>46163</v>
      </c>
      <c r="C1906" s="7" t="s">
        <v>1152</v>
      </c>
      <c r="D1906" s="7" t="s">
        <v>2111</v>
      </c>
      <c r="E1906" s="7" t="s">
        <v>35</v>
      </c>
      <c r="F1906" s="7" t="s">
        <v>14</v>
      </c>
      <c r="G1906" s="7" t="s">
        <v>2314</v>
      </c>
      <c r="H1906" s="7" t="s">
        <v>2315</v>
      </c>
      <c r="I1906" s="9">
        <v>0</v>
      </c>
    </row>
    <row r="1907" spans="1:9" x14ac:dyDescent="0.3">
      <c r="A1907" s="7" t="s">
        <v>4041</v>
      </c>
      <c r="B1907" s="8">
        <v>46193</v>
      </c>
      <c r="C1907" s="7" t="s">
        <v>1591</v>
      </c>
      <c r="D1907" s="7" t="s">
        <v>2095</v>
      </c>
      <c r="E1907" s="7" t="s">
        <v>35</v>
      </c>
      <c r="F1907" s="7" t="s">
        <v>14</v>
      </c>
      <c r="G1907" s="7" t="s">
        <v>2314</v>
      </c>
      <c r="H1907" s="7" t="s">
        <v>2317</v>
      </c>
      <c r="I1907" s="9">
        <v>79</v>
      </c>
    </row>
    <row r="1908" spans="1:9" x14ac:dyDescent="0.3">
      <c r="A1908" s="7" t="s">
        <v>4042</v>
      </c>
      <c r="B1908" s="8">
        <v>46251</v>
      </c>
      <c r="C1908" s="7" t="s">
        <v>1546</v>
      </c>
      <c r="D1908" s="7" t="s">
        <v>2172</v>
      </c>
      <c r="E1908" s="7" t="s">
        <v>16</v>
      </c>
      <c r="F1908" s="7" t="s">
        <v>14</v>
      </c>
      <c r="G1908" s="7" t="s">
        <v>2313</v>
      </c>
      <c r="H1908" s="7" t="s">
        <v>2317</v>
      </c>
      <c r="I1908" s="9">
        <v>149</v>
      </c>
    </row>
    <row r="1909" spans="1:9" x14ac:dyDescent="0.3">
      <c r="A1909" s="7" t="s">
        <v>4043</v>
      </c>
      <c r="B1909" s="8">
        <v>45854</v>
      </c>
      <c r="C1909" s="7" t="s">
        <v>1547</v>
      </c>
      <c r="D1909" s="7" t="s">
        <v>2070</v>
      </c>
      <c r="E1909" s="7" t="s">
        <v>16</v>
      </c>
      <c r="F1909" s="7" t="s">
        <v>25</v>
      </c>
      <c r="G1909" s="7" t="s">
        <v>2316</v>
      </c>
      <c r="H1909" s="7" t="s">
        <v>2315</v>
      </c>
      <c r="I1909" s="9">
        <v>79</v>
      </c>
    </row>
    <row r="1910" spans="1:9" x14ac:dyDescent="0.3">
      <c r="A1910" s="7" t="s">
        <v>4044</v>
      </c>
      <c r="B1910" s="8">
        <v>45835</v>
      </c>
      <c r="C1910" s="7" t="s">
        <v>881</v>
      </c>
      <c r="D1910" s="7" t="s">
        <v>2165</v>
      </c>
      <c r="E1910" s="7" t="s">
        <v>12</v>
      </c>
      <c r="F1910" s="7" t="s">
        <v>14</v>
      </c>
      <c r="G1910" s="7" t="s">
        <v>2316</v>
      </c>
      <c r="H1910" s="7" t="s">
        <v>2317</v>
      </c>
      <c r="I1910" s="9">
        <v>149</v>
      </c>
    </row>
    <row r="1911" spans="1:9" x14ac:dyDescent="0.3">
      <c r="A1911" s="7" t="s">
        <v>4045</v>
      </c>
      <c r="B1911" s="8">
        <v>45930</v>
      </c>
      <c r="C1911" s="7" t="s">
        <v>1013</v>
      </c>
      <c r="D1911" s="7" t="s">
        <v>2101</v>
      </c>
      <c r="E1911" s="7" t="s">
        <v>16</v>
      </c>
      <c r="F1911" s="7" t="s">
        <v>25</v>
      </c>
      <c r="G1911" s="7" t="s">
        <v>2316</v>
      </c>
      <c r="H1911" s="7" t="s">
        <v>2312</v>
      </c>
      <c r="I1911" s="9">
        <v>0</v>
      </c>
    </row>
    <row r="1912" spans="1:9" x14ac:dyDescent="0.3">
      <c r="A1912" s="7" t="s">
        <v>4046</v>
      </c>
      <c r="B1912" s="8">
        <v>45857</v>
      </c>
      <c r="C1912" s="7" t="s">
        <v>1178</v>
      </c>
      <c r="D1912" s="7" t="s">
        <v>2165</v>
      </c>
      <c r="E1912" s="7" t="s">
        <v>20</v>
      </c>
      <c r="F1912" s="7" t="s">
        <v>14</v>
      </c>
      <c r="G1912" s="7" t="s">
        <v>2316</v>
      </c>
      <c r="H1912" s="7" t="s">
        <v>2317</v>
      </c>
      <c r="I1912" s="9">
        <v>149</v>
      </c>
    </row>
    <row r="1913" spans="1:9" x14ac:dyDescent="0.3">
      <c r="A1913" s="7" t="s">
        <v>4047</v>
      </c>
      <c r="B1913" s="8">
        <v>46184</v>
      </c>
      <c r="C1913" s="7" t="s">
        <v>967</v>
      </c>
      <c r="D1913" s="7" t="s">
        <v>2172</v>
      </c>
      <c r="E1913" s="7" t="s">
        <v>31</v>
      </c>
      <c r="F1913" s="7" t="s">
        <v>14</v>
      </c>
      <c r="G1913" s="7" t="s">
        <v>2314</v>
      </c>
      <c r="H1913" s="7" t="s">
        <v>2317</v>
      </c>
      <c r="I1913" s="9">
        <v>149</v>
      </c>
    </row>
    <row r="1914" spans="1:9" x14ac:dyDescent="0.3">
      <c r="A1914" s="7" t="s">
        <v>4048</v>
      </c>
      <c r="B1914" s="8">
        <v>46102</v>
      </c>
      <c r="C1914" s="7" t="s">
        <v>1324</v>
      </c>
      <c r="D1914" s="7" t="s">
        <v>2111</v>
      </c>
      <c r="E1914" s="7" t="s">
        <v>31</v>
      </c>
      <c r="F1914" s="7" t="s">
        <v>25</v>
      </c>
      <c r="G1914" s="7" t="s">
        <v>2313</v>
      </c>
      <c r="H1914" s="7" t="s">
        <v>2317</v>
      </c>
      <c r="I1914" s="9">
        <v>299</v>
      </c>
    </row>
    <row r="1915" spans="1:9" x14ac:dyDescent="0.3">
      <c r="A1915" s="7" t="s">
        <v>4049</v>
      </c>
      <c r="B1915" s="8">
        <v>45931</v>
      </c>
      <c r="C1915" s="7" t="s">
        <v>1273</v>
      </c>
      <c r="D1915" s="7" t="s">
        <v>2172</v>
      </c>
      <c r="E1915" s="7" t="s">
        <v>35</v>
      </c>
      <c r="F1915" s="7" t="s">
        <v>14</v>
      </c>
      <c r="G1915" s="7" t="s">
        <v>2316</v>
      </c>
      <c r="H1915" s="7" t="s">
        <v>2317</v>
      </c>
      <c r="I1915" s="9">
        <v>79</v>
      </c>
    </row>
    <row r="1916" spans="1:9" x14ac:dyDescent="0.3">
      <c r="A1916" s="7" t="s">
        <v>4050</v>
      </c>
      <c r="B1916" s="8">
        <v>46286</v>
      </c>
      <c r="C1916" s="7" t="s">
        <v>1272</v>
      </c>
      <c r="D1916" s="7" t="s">
        <v>2086</v>
      </c>
      <c r="E1916" s="7" t="s">
        <v>16</v>
      </c>
      <c r="F1916" s="7" t="s">
        <v>25</v>
      </c>
      <c r="G1916" s="7" t="s">
        <v>2313</v>
      </c>
      <c r="H1916" s="7" t="s">
        <v>2317</v>
      </c>
      <c r="I1916" s="9">
        <v>299</v>
      </c>
    </row>
    <row r="1917" spans="1:9" x14ac:dyDescent="0.3">
      <c r="A1917" s="7" t="s">
        <v>4051</v>
      </c>
      <c r="B1917" s="8">
        <v>45701</v>
      </c>
      <c r="C1917" s="7" t="s">
        <v>927</v>
      </c>
      <c r="D1917" s="7" t="s">
        <v>2154</v>
      </c>
      <c r="E1917" s="7" t="s">
        <v>31</v>
      </c>
      <c r="F1917" s="7" t="s">
        <v>25</v>
      </c>
      <c r="G1917" s="7" t="s">
        <v>2313</v>
      </c>
      <c r="H1917" s="7" t="s">
        <v>2317</v>
      </c>
      <c r="I1917" s="9">
        <v>79</v>
      </c>
    </row>
    <row r="1918" spans="1:9" x14ac:dyDescent="0.3">
      <c r="A1918" s="7" t="s">
        <v>4052</v>
      </c>
      <c r="B1918" s="8">
        <v>45744</v>
      </c>
      <c r="C1918" s="7" t="s">
        <v>1222</v>
      </c>
      <c r="D1918" s="7" t="s">
        <v>2095</v>
      </c>
      <c r="E1918" s="7" t="s">
        <v>20</v>
      </c>
      <c r="F1918" s="7" t="s">
        <v>25</v>
      </c>
      <c r="G1918" s="7" t="s">
        <v>2311</v>
      </c>
      <c r="H1918" s="7" t="s">
        <v>2315</v>
      </c>
      <c r="I1918" s="9">
        <v>0</v>
      </c>
    </row>
    <row r="1919" spans="1:9" x14ac:dyDescent="0.3">
      <c r="A1919" s="7" t="s">
        <v>4053</v>
      </c>
      <c r="B1919" s="8">
        <v>45993</v>
      </c>
      <c r="C1919" s="7" t="s">
        <v>1059</v>
      </c>
      <c r="D1919" s="7" t="s">
        <v>2081</v>
      </c>
      <c r="E1919" s="7" t="s">
        <v>31</v>
      </c>
      <c r="F1919" s="7" t="s">
        <v>25</v>
      </c>
      <c r="G1919" s="7" t="s">
        <v>2311</v>
      </c>
      <c r="H1919" s="7" t="s">
        <v>2312</v>
      </c>
      <c r="I1919" s="9">
        <v>299</v>
      </c>
    </row>
    <row r="1920" spans="1:9" x14ac:dyDescent="0.3">
      <c r="A1920" s="7" t="s">
        <v>4054</v>
      </c>
      <c r="B1920" s="8">
        <v>46069</v>
      </c>
      <c r="C1920" s="7" t="s">
        <v>810</v>
      </c>
      <c r="D1920" s="7" t="s">
        <v>2101</v>
      </c>
      <c r="E1920" s="7" t="s">
        <v>16</v>
      </c>
      <c r="F1920" s="7" t="s">
        <v>14</v>
      </c>
      <c r="G1920" s="7" t="s">
        <v>2313</v>
      </c>
      <c r="H1920" s="7" t="s">
        <v>2312</v>
      </c>
      <c r="I1920" s="9">
        <v>299</v>
      </c>
    </row>
    <row r="1921" spans="1:9" x14ac:dyDescent="0.3">
      <c r="A1921" s="7" t="s">
        <v>4055</v>
      </c>
      <c r="B1921" s="8">
        <v>46042</v>
      </c>
      <c r="C1921" s="7" t="s">
        <v>1607</v>
      </c>
      <c r="D1921" s="7" t="s">
        <v>2082</v>
      </c>
      <c r="E1921" s="7" t="s">
        <v>16</v>
      </c>
      <c r="F1921" s="7" t="s">
        <v>46</v>
      </c>
      <c r="G1921" s="7" t="s">
        <v>2314</v>
      </c>
      <c r="H1921" s="7" t="s">
        <v>2317</v>
      </c>
      <c r="I1921" s="9">
        <v>0</v>
      </c>
    </row>
    <row r="1922" spans="1:9" x14ac:dyDescent="0.3">
      <c r="A1922" s="7" t="s">
        <v>4056</v>
      </c>
      <c r="B1922" s="8">
        <v>45868</v>
      </c>
      <c r="C1922" s="7" t="s">
        <v>1599</v>
      </c>
      <c r="D1922" s="7" t="s">
        <v>2177</v>
      </c>
      <c r="E1922" s="7" t="s">
        <v>12</v>
      </c>
      <c r="F1922" s="7" t="s">
        <v>14</v>
      </c>
      <c r="G1922" s="7" t="s">
        <v>2316</v>
      </c>
      <c r="H1922" s="7" t="s">
        <v>2317</v>
      </c>
      <c r="I1922" s="9">
        <v>79</v>
      </c>
    </row>
    <row r="1923" spans="1:9" x14ac:dyDescent="0.3">
      <c r="A1923" s="7" t="s">
        <v>4057</v>
      </c>
      <c r="B1923" s="8">
        <v>45918</v>
      </c>
      <c r="C1923" s="7" t="s">
        <v>1040</v>
      </c>
      <c r="D1923" s="7" t="s">
        <v>2082</v>
      </c>
      <c r="E1923" s="7" t="s">
        <v>12</v>
      </c>
      <c r="F1923" s="7" t="s">
        <v>14</v>
      </c>
      <c r="G1923" s="7" t="s">
        <v>2316</v>
      </c>
      <c r="H1923" s="7" t="s">
        <v>2312</v>
      </c>
      <c r="I1923" s="9">
        <v>79</v>
      </c>
    </row>
    <row r="1924" spans="1:9" x14ac:dyDescent="0.3">
      <c r="A1924" s="7" t="s">
        <v>4058</v>
      </c>
      <c r="B1924" s="8">
        <v>46245</v>
      </c>
      <c r="C1924" s="7" t="s">
        <v>1042</v>
      </c>
      <c r="D1924" s="7" t="s">
        <v>2147</v>
      </c>
      <c r="E1924" s="7" t="s">
        <v>16</v>
      </c>
      <c r="F1924" s="7" t="s">
        <v>14</v>
      </c>
      <c r="G1924" s="7" t="s">
        <v>2314</v>
      </c>
      <c r="H1924" s="7" t="s">
        <v>2317</v>
      </c>
      <c r="I1924" s="9">
        <v>299</v>
      </c>
    </row>
    <row r="1925" spans="1:9" x14ac:dyDescent="0.3">
      <c r="A1925" s="7" t="s">
        <v>4059</v>
      </c>
      <c r="B1925" s="8">
        <v>45895</v>
      </c>
      <c r="C1925" s="7" t="s">
        <v>1477</v>
      </c>
      <c r="D1925" s="7" t="s">
        <v>2061</v>
      </c>
      <c r="E1925" s="7" t="s">
        <v>35</v>
      </c>
      <c r="F1925" s="7" t="s">
        <v>14</v>
      </c>
      <c r="G1925" s="7" t="s">
        <v>2316</v>
      </c>
      <c r="H1925" s="7" t="s">
        <v>2315</v>
      </c>
      <c r="I1925" s="9">
        <v>149</v>
      </c>
    </row>
    <row r="1926" spans="1:9" x14ac:dyDescent="0.3">
      <c r="A1926" s="7" t="s">
        <v>4060</v>
      </c>
      <c r="B1926" s="8">
        <v>46225</v>
      </c>
      <c r="C1926" s="7" t="s">
        <v>1462</v>
      </c>
      <c r="D1926" s="7" t="s">
        <v>2162</v>
      </c>
      <c r="E1926" s="7" t="s">
        <v>20</v>
      </c>
      <c r="F1926" s="7" t="s">
        <v>14</v>
      </c>
      <c r="G1926" s="7" t="s">
        <v>2314</v>
      </c>
      <c r="H1926" s="7" t="s">
        <v>2317</v>
      </c>
      <c r="I1926" s="9">
        <v>79</v>
      </c>
    </row>
    <row r="1927" spans="1:9" x14ac:dyDescent="0.3">
      <c r="A1927" s="7" t="s">
        <v>4061</v>
      </c>
      <c r="B1927" s="8">
        <v>45890</v>
      </c>
      <c r="C1927" s="7" t="s">
        <v>853</v>
      </c>
      <c r="D1927" s="7" t="s">
        <v>2082</v>
      </c>
      <c r="E1927" s="7" t="s">
        <v>31</v>
      </c>
      <c r="F1927" s="7" t="s">
        <v>25</v>
      </c>
      <c r="G1927" s="7" t="s">
        <v>2316</v>
      </c>
      <c r="H1927" s="7" t="s">
        <v>2312</v>
      </c>
      <c r="I1927" s="9">
        <v>79</v>
      </c>
    </row>
    <row r="1928" spans="1:9" x14ac:dyDescent="0.3">
      <c r="A1928" s="7" t="s">
        <v>4062</v>
      </c>
      <c r="B1928" s="8">
        <v>46252</v>
      </c>
      <c r="C1928" s="7" t="s">
        <v>1498</v>
      </c>
      <c r="D1928" s="7" t="s">
        <v>2177</v>
      </c>
      <c r="E1928" s="7" t="s">
        <v>31</v>
      </c>
      <c r="F1928" s="7" t="s">
        <v>14</v>
      </c>
      <c r="G1928" s="7" t="s">
        <v>2314</v>
      </c>
      <c r="H1928" s="7" t="s">
        <v>2312</v>
      </c>
      <c r="I1928" s="9">
        <v>299</v>
      </c>
    </row>
    <row r="1929" spans="1:9" x14ac:dyDescent="0.3">
      <c r="A1929" s="7" t="s">
        <v>4063</v>
      </c>
      <c r="B1929" s="8">
        <v>46094</v>
      </c>
      <c r="C1929" s="7" t="s">
        <v>801</v>
      </c>
      <c r="D1929" s="7" t="s">
        <v>2082</v>
      </c>
      <c r="E1929" s="7" t="s">
        <v>12</v>
      </c>
      <c r="F1929" s="7" t="s">
        <v>25</v>
      </c>
      <c r="G1929" s="7" t="s">
        <v>2313</v>
      </c>
      <c r="H1929" s="7" t="s">
        <v>2315</v>
      </c>
      <c r="I1929" s="9">
        <v>299</v>
      </c>
    </row>
    <row r="1930" spans="1:9" x14ac:dyDescent="0.3">
      <c r="A1930" s="7" t="s">
        <v>4064</v>
      </c>
      <c r="B1930" s="8">
        <v>45995</v>
      </c>
      <c r="C1930" s="7" t="s">
        <v>751</v>
      </c>
      <c r="D1930" s="7" t="s">
        <v>2111</v>
      </c>
      <c r="E1930" s="7" t="s">
        <v>20</v>
      </c>
      <c r="F1930" s="7" t="s">
        <v>14</v>
      </c>
      <c r="G1930" s="7" t="s">
        <v>2314</v>
      </c>
      <c r="H1930" s="7" t="s">
        <v>2315</v>
      </c>
      <c r="I1930" s="9">
        <v>0</v>
      </c>
    </row>
    <row r="1931" spans="1:9" x14ac:dyDescent="0.3">
      <c r="A1931" s="7" t="s">
        <v>4065</v>
      </c>
      <c r="B1931" s="8">
        <v>45830</v>
      </c>
      <c r="C1931" s="7" t="s">
        <v>1579</v>
      </c>
      <c r="D1931" s="7" t="s">
        <v>2070</v>
      </c>
      <c r="E1931" s="7" t="s">
        <v>16</v>
      </c>
      <c r="F1931" s="7" t="s">
        <v>14</v>
      </c>
      <c r="G1931" s="7" t="s">
        <v>2314</v>
      </c>
      <c r="H1931" s="7" t="s">
        <v>2317</v>
      </c>
      <c r="I1931" s="9">
        <v>149</v>
      </c>
    </row>
    <row r="1932" spans="1:9" x14ac:dyDescent="0.3">
      <c r="A1932" s="7" t="s">
        <v>4066</v>
      </c>
      <c r="B1932" s="8">
        <v>46242</v>
      </c>
      <c r="C1932" s="7" t="s">
        <v>1182</v>
      </c>
      <c r="D1932" s="7" t="s">
        <v>2140</v>
      </c>
      <c r="E1932" s="7" t="s">
        <v>12</v>
      </c>
      <c r="F1932" s="7" t="s">
        <v>25</v>
      </c>
      <c r="G1932" s="7" t="s">
        <v>2314</v>
      </c>
      <c r="H1932" s="7" t="s">
        <v>2315</v>
      </c>
      <c r="I1932" s="9">
        <v>0</v>
      </c>
    </row>
    <row r="1933" spans="1:9" x14ac:dyDescent="0.3">
      <c r="A1933" s="7" t="s">
        <v>4067</v>
      </c>
      <c r="B1933" s="8">
        <v>46113</v>
      </c>
      <c r="C1933" s="7" t="s">
        <v>886</v>
      </c>
      <c r="D1933" s="7" t="s">
        <v>2073</v>
      </c>
      <c r="E1933" s="7" t="s">
        <v>31</v>
      </c>
      <c r="F1933" s="7" t="s">
        <v>14</v>
      </c>
      <c r="G1933" s="7" t="s">
        <v>2314</v>
      </c>
      <c r="H1933" s="7" t="s">
        <v>2317</v>
      </c>
      <c r="I1933" s="9">
        <v>79</v>
      </c>
    </row>
    <row r="1934" spans="1:9" x14ac:dyDescent="0.3">
      <c r="A1934" s="7" t="s">
        <v>4068</v>
      </c>
      <c r="B1934" s="8">
        <v>45910</v>
      </c>
      <c r="C1934" s="7" t="s">
        <v>1102</v>
      </c>
      <c r="D1934" s="7" t="s">
        <v>2101</v>
      </c>
      <c r="E1934" s="7" t="s">
        <v>12</v>
      </c>
      <c r="F1934" s="7" t="s">
        <v>14</v>
      </c>
      <c r="G1934" s="7" t="s">
        <v>2311</v>
      </c>
      <c r="H1934" s="7" t="s">
        <v>2317</v>
      </c>
      <c r="I1934" s="9">
        <v>299</v>
      </c>
    </row>
    <row r="1935" spans="1:9" x14ac:dyDescent="0.3">
      <c r="A1935" s="7" t="s">
        <v>4069</v>
      </c>
      <c r="B1935" s="8">
        <v>45840</v>
      </c>
      <c r="C1935" s="7" t="s">
        <v>1021</v>
      </c>
      <c r="D1935" s="7" t="s">
        <v>2067</v>
      </c>
      <c r="E1935" s="7" t="s">
        <v>12</v>
      </c>
      <c r="F1935" s="7" t="s">
        <v>14</v>
      </c>
      <c r="G1935" s="7" t="s">
        <v>2313</v>
      </c>
      <c r="H1935" s="7" t="s">
        <v>2315</v>
      </c>
      <c r="I1935" s="9">
        <v>149</v>
      </c>
    </row>
    <row r="1936" spans="1:9" x14ac:dyDescent="0.3">
      <c r="A1936" s="7" t="s">
        <v>4070</v>
      </c>
      <c r="B1936" s="8">
        <v>46066</v>
      </c>
      <c r="C1936" s="7" t="s">
        <v>950</v>
      </c>
      <c r="D1936" s="7" t="s">
        <v>2162</v>
      </c>
      <c r="E1936" s="7" t="s">
        <v>12</v>
      </c>
      <c r="F1936" s="7" t="s">
        <v>14</v>
      </c>
      <c r="G1936" s="7" t="s">
        <v>2316</v>
      </c>
      <c r="H1936" s="7" t="s">
        <v>2317</v>
      </c>
      <c r="I1936" s="9">
        <v>79</v>
      </c>
    </row>
    <row r="1937" spans="1:9" x14ac:dyDescent="0.3">
      <c r="A1937" s="7" t="s">
        <v>4071</v>
      </c>
      <c r="B1937" s="8">
        <v>45716</v>
      </c>
      <c r="C1937" s="7" t="s">
        <v>910</v>
      </c>
      <c r="D1937" s="7" t="s">
        <v>2166</v>
      </c>
      <c r="E1937" s="7" t="s">
        <v>16</v>
      </c>
      <c r="F1937" s="7" t="s">
        <v>14</v>
      </c>
      <c r="G1937" s="7" t="s">
        <v>2316</v>
      </c>
      <c r="H1937" s="7" t="s">
        <v>2315</v>
      </c>
      <c r="I1937" s="9">
        <v>79</v>
      </c>
    </row>
    <row r="1938" spans="1:9" x14ac:dyDescent="0.3">
      <c r="A1938" s="7" t="s">
        <v>4072</v>
      </c>
      <c r="B1938" s="8">
        <v>46121</v>
      </c>
      <c r="C1938" s="7" t="s">
        <v>1318</v>
      </c>
      <c r="D1938" s="7" t="s">
        <v>2082</v>
      </c>
      <c r="E1938" s="7" t="s">
        <v>35</v>
      </c>
      <c r="F1938" s="7" t="s">
        <v>40</v>
      </c>
      <c r="G1938" s="7" t="s">
        <v>2311</v>
      </c>
      <c r="H1938" s="7" t="s">
        <v>2312</v>
      </c>
      <c r="I1938" s="9">
        <v>0</v>
      </c>
    </row>
    <row r="1939" spans="1:9" x14ac:dyDescent="0.3">
      <c r="A1939" s="7" t="s">
        <v>4073</v>
      </c>
      <c r="B1939" s="8">
        <v>46279</v>
      </c>
      <c r="C1939" s="7" t="s">
        <v>1628</v>
      </c>
      <c r="D1939" s="7" t="s">
        <v>2085</v>
      </c>
      <c r="E1939" s="7" t="s">
        <v>35</v>
      </c>
      <c r="F1939" s="7" t="s">
        <v>14</v>
      </c>
      <c r="G1939" s="7" t="s">
        <v>2314</v>
      </c>
      <c r="H1939" s="7" t="s">
        <v>2315</v>
      </c>
      <c r="I1939" s="9">
        <v>0</v>
      </c>
    </row>
    <row r="1940" spans="1:9" x14ac:dyDescent="0.3">
      <c r="A1940" s="7" t="s">
        <v>4074</v>
      </c>
      <c r="B1940" s="8">
        <v>46054</v>
      </c>
      <c r="C1940" s="7" t="s">
        <v>858</v>
      </c>
      <c r="D1940" s="7" t="s">
        <v>2177</v>
      </c>
      <c r="E1940" s="7" t="s">
        <v>31</v>
      </c>
      <c r="F1940" s="7" t="s">
        <v>14</v>
      </c>
      <c r="G1940" s="7" t="s">
        <v>2313</v>
      </c>
      <c r="H1940" s="7" t="s">
        <v>2315</v>
      </c>
      <c r="I1940" s="9">
        <v>299</v>
      </c>
    </row>
    <row r="1941" spans="1:9" x14ac:dyDescent="0.3">
      <c r="A1941" s="7" t="s">
        <v>4075</v>
      </c>
      <c r="B1941" s="8">
        <v>46246</v>
      </c>
      <c r="C1941" s="7" t="s">
        <v>759</v>
      </c>
      <c r="D1941" s="7" t="s">
        <v>2147</v>
      </c>
      <c r="E1941" s="7" t="s">
        <v>12</v>
      </c>
      <c r="F1941" s="7" t="s">
        <v>14</v>
      </c>
      <c r="G1941" s="7" t="s">
        <v>2313</v>
      </c>
      <c r="H1941" s="7" t="s">
        <v>2312</v>
      </c>
      <c r="I1941" s="9">
        <v>299</v>
      </c>
    </row>
    <row r="1942" spans="1:9" x14ac:dyDescent="0.3">
      <c r="A1942" s="7" t="s">
        <v>4076</v>
      </c>
      <c r="B1942" s="8">
        <v>46283</v>
      </c>
      <c r="C1942" s="7" t="s">
        <v>1188</v>
      </c>
      <c r="D1942" s="7" t="s">
        <v>2111</v>
      </c>
      <c r="E1942" s="7" t="s">
        <v>31</v>
      </c>
      <c r="F1942" s="7" t="s">
        <v>14</v>
      </c>
      <c r="G1942" s="7" t="s">
        <v>2314</v>
      </c>
      <c r="H1942" s="7" t="s">
        <v>2315</v>
      </c>
      <c r="I1942" s="9">
        <v>79</v>
      </c>
    </row>
    <row r="1943" spans="1:9" x14ac:dyDescent="0.3">
      <c r="A1943" s="7" t="s">
        <v>4077</v>
      </c>
      <c r="B1943" s="8">
        <v>45759</v>
      </c>
      <c r="C1943" s="7" t="s">
        <v>1579</v>
      </c>
      <c r="D1943" s="7" t="s">
        <v>2172</v>
      </c>
      <c r="E1943" s="7" t="s">
        <v>16</v>
      </c>
      <c r="F1943" s="7" t="s">
        <v>14</v>
      </c>
      <c r="G1943" s="7" t="s">
        <v>2314</v>
      </c>
      <c r="H1943" s="7" t="s">
        <v>2315</v>
      </c>
      <c r="I1943" s="9">
        <v>0</v>
      </c>
    </row>
    <row r="1944" spans="1:9" x14ac:dyDescent="0.3">
      <c r="A1944" s="7" t="s">
        <v>4078</v>
      </c>
      <c r="B1944" s="8">
        <v>45925</v>
      </c>
      <c r="C1944" s="7" t="s">
        <v>1247</v>
      </c>
      <c r="D1944" s="7" t="s">
        <v>2101</v>
      </c>
      <c r="E1944" s="7" t="s">
        <v>35</v>
      </c>
      <c r="F1944" s="7" t="s">
        <v>14</v>
      </c>
      <c r="G1944" s="7" t="s">
        <v>2314</v>
      </c>
      <c r="H1944" s="7" t="s">
        <v>2317</v>
      </c>
      <c r="I1944" s="9">
        <v>0</v>
      </c>
    </row>
    <row r="1945" spans="1:9" x14ac:dyDescent="0.3">
      <c r="A1945" s="7" t="s">
        <v>4079</v>
      </c>
      <c r="B1945" s="8">
        <v>46289</v>
      </c>
      <c r="C1945" s="7" t="s">
        <v>1220</v>
      </c>
      <c r="D1945" s="7" t="s">
        <v>2067</v>
      </c>
      <c r="E1945" s="7" t="s">
        <v>31</v>
      </c>
      <c r="F1945" s="7" t="s">
        <v>14</v>
      </c>
      <c r="G1945" s="7" t="s">
        <v>2311</v>
      </c>
      <c r="H1945" s="7" t="s">
        <v>2312</v>
      </c>
      <c r="I1945" s="9">
        <v>149</v>
      </c>
    </row>
    <row r="1946" spans="1:9" x14ac:dyDescent="0.3">
      <c r="A1946" s="7" t="s">
        <v>4080</v>
      </c>
      <c r="B1946" s="8">
        <v>45730</v>
      </c>
      <c r="C1946" s="7" t="s">
        <v>1551</v>
      </c>
      <c r="D1946" s="7" t="s">
        <v>2073</v>
      </c>
      <c r="E1946" s="7" t="s">
        <v>12</v>
      </c>
      <c r="F1946" s="7" t="s">
        <v>25</v>
      </c>
      <c r="G1946" s="7" t="s">
        <v>2311</v>
      </c>
      <c r="H1946" s="7" t="s">
        <v>2315</v>
      </c>
      <c r="I1946" s="9">
        <v>0</v>
      </c>
    </row>
    <row r="1947" spans="1:9" x14ac:dyDescent="0.3">
      <c r="A1947" s="7" t="s">
        <v>4081</v>
      </c>
      <c r="B1947" s="8">
        <v>45811</v>
      </c>
      <c r="C1947" s="7" t="s">
        <v>1521</v>
      </c>
      <c r="D1947" s="7" t="s">
        <v>2061</v>
      </c>
      <c r="E1947" s="7" t="s">
        <v>12</v>
      </c>
      <c r="F1947" s="7" t="s">
        <v>14</v>
      </c>
      <c r="G1947" s="7" t="s">
        <v>2313</v>
      </c>
      <c r="H1947" s="7" t="s">
        <v>2312</v>
      </c>
      <c r="I1947" s="9">
        <v>0</v>
      </c>
    </row>
    <row r="1948" spans="1:9" x14ac:dyDescent="0.3">
      <c r="A1948" s="7" t="s">
        <v>4082</v>
      </c>
      <c r="B1948" s="8">
        <v>45822</v>
      </c>
      <c r="C1948" s="7" t="s">
        <v>1078</v>
      </c>
      <c r="D1948" s="7" t="s">
        <v>2165</v>
      </c>
      <c r="E1948" s="7" t="s">
        <v>20</v>
      </c>
      <c r="F1948" s="7" t="s">
        <v>14</v>
      </c>
      <c r="G1948" s="7" t="s">
        <v>2316</v>
      </c>
      <c r="H1948" s="7" t="s">
        <v>2317</v>
      </c>
      <c r="I1948" s="9">
        <v>149</v>
      </c>
    </row>
    <row r="1949" spans="1:9" x14ac:dyDescent="0.3">
      <c r="A1949" s="7" t="s">
        <v>4083</v>
      </c>
      <c r="B1949" s="8">
        <v>46196</v>
      </c>
      <c r="C1949" s="7" t="s">
        <v>1152</v>
      </c>
      <c r="D1949" s="7" t="s">
        <v>2101</v>
      </c>
      <c r="E1949" s="7" t="s">
        <v>35</v>
      </c>
      <c r="F1949" s="7" t="s">
        <v>14</v>
      </c>
      <c r="G1949" s="7" t="s">
        <v>2314</v>
      </c>
      <c r="H1949" s="7" t="s">
        <v>2315</v>
      </c>
      <c r="I1949" s="9">
        <v>299</v>
      </c>
    </row>
    <row r="1950" spans="1:9" x14ac:dyDescent="0.3">
      <c r="A1950" s="7" t="s">
        <v>4084</v>
      </c>
      <c r="B1950" s="8">
        <v>46219</v>
      </c>
      <c r="C1950" s="7" t="s">
        <v>1420</v>
      </c>
      <c r="D1950" s="7" t="s">
        <v>2166</v>
      </c>
      <c r="E1950" s="7" t="s">
        <v>20</v>
      </c>
      <c r="F1950" s="7" t="s">
        <v>40</v>
      </c>
      <c r="G1950" s="7" t="s">
        <v>2316</v>
      </c>
      <c r="H1950" s="7" t="s">
        <v>2315</v>
      </c>
      <c r="I1950" s="9">
        <v>79</v>
      </c>
    </row>
    <row r="1951" spans="1:9" x14ac:dyDescent="0.3">
      <c r="A1951" s="7" t="s">
        <v>4085</v>
      </c>
      <c r="B1951" s="8">
        <v>46234</v>
      </c>
      <c r="C1951" s="7" t="s">
        <v>1437</v>
      </c>
      <c r="D1951" s="7" t="s">
        <v>2095</v>
      </c>
      <c r="E1951" s="7" t="s">
        <v>31</v>
      </c>
      <c r="F1951" s="7" t="s">
        <v>14</v>
      </c>
      <c r="G1951" s="7" t="s">
        <v>2311</v>
      </c>
      <c r="H1951" s="7" t="s">
        <v>2317</v>
      </c>
      <c r="I1951" s="9">
        <v>0</v>
      </c>
    </row>
    <row r="1952" spans="1:9" x14ac:dyDescent="0.3">
      <c r="A1952" s="7" t="s">
        <v>4086</v>
      </c>
      <c r="B1952" s="8">
        <v>46045</v>
      </c>
      <c r="C1952" s="7" t="s">
        <v>1247</v>
      </c>
      <c r="D1952" s="7" t="s">
        <v>2165</v>
      </c>
      <c r="E1952" s="7" t="s">
        <v>35</v>
      </c>
      <c r="F1952" s="7" t="s">
        <v>14</v>
      </c>
      <c r="G1952" s="7" t="s">
        <v>2313</v>
      </c>
      <c r="H1952" s="7" t="s">
        <v>2312</v>
      </c>
      <c r="I1952" s="9">
        <v>149</v>
      </c>
    </row>
    <row r="1953" spans="1:9" x14ac:dyDescent="0.3">
      <c r="A1953" s="7" t="s">
        <v>4087</v>
      </c>
      <c r="B1953" s="8">
        <v>45922</v>
      </c>
      <c r="C1953" s="7" t="s">
        <v>1449</v>
      </c>
      <c r="D1953" s="7" t="s">
        <v>2154</v>
      </c>
      <c r="E1953" s="7" t="s">
        <v>12</v>
      </c>
      <c r="F1953" s="7" t="s">
        <v>14</v>
      </c>
      <c r="G1953" s="7" t="s">
        <v>2311</v>
      </c>
      <c r="H1953" s="7" t="s">
        <v>2312</v>
      </c>
      <c r="I1953" s="9">
        <v>0</v>
      </c>
    </row>
    <row r="1954" spans="1:9" x14ac:dyDescent="0.3">
      <c r="A1954" s="7" t="s">
        <v>4088</v>
      </c>
      <c r="B1954" s="8">
        <v>45876</v>
      </c>
      <c r="C1954" s="7" t="s">
        <v>1451</v>
      </c>
      <c r="D1954" s="7" t="s">
        <v>2082</v>
      </c>
      <c r="E1954" s="7" t="s">
        <v>20</v>
      </c>
      <c r="F1954" s="7" t="s">
        <v>14</v>
      </c>
      <c r="G1954" s="7" t="s">
        <v>2311</v>
      </c>
      <c r="H1954" s="7" t="s">
        <v>2312</v>
      </c>
      <c r="I1954" s="9">
        <v>0</v>
      </c>
    </row>
    <row r="1955" spans="1:9" x14ac:dyDescent="0.3">
      <c r="A1955" s="7" t="s">
        <v>4089</v>
      </c>
      <c r="B1955" s="8">
        <v>45987</v>
      </c>
      <c r="C1955" s="7" t="s">
        <v>1560</v>
      </c>
      <c r="D1955" s="7" t="s">
        <v>2061</v>
      </c>
      <c r="E1955" s="7" t="s">
        <v>16</v>
      </c>
      <c r="F1955" s="7" t="s">
        <v>14</v>
      </c>
      <c r="G1955" s="7" t="s">
        <v>2311</v>
      </c>
      <c r="H1955" s="7" t="s">
        <v>2315</v>
      </c>
      <c r="I1955" s="9">
        <v>0</v>
      </c>
    </row>
    <row r="1956" spans="1:9" x14ac:dyDescent="0.3">
      <c r="A1956" s="7" t="s">
        <v>4090</v>
      </c>
      <c r="B1956" s="8">
        <v>46168</v>
      </c>
      <c r="C1956" s="7" t="s">
        <v>1356</v>
      </c>
      <c r="D1956" s="7" t="s">
        <v>2111</v>
      </c>
      <c r="E1956" s="7" t="s">
        <v>16</v>
      </c>
      <c r="F1956" s="7" t="s">
        <v>14</v>
      </c>
      <c r="G1956" s="7" t="s">
        <v>2311</v>
      </c>
      <c r="H1956" s="7" t="s">
        <v>2312</v>
      </c>
      <c r="I1956" s="9">
        <v>0</v>
      </c>
    </row>
    <row r="1957" spans="1:9" x14ac:dyDescent="0.3">
      <c r="A1957" s="7" t="s">
        <v>4091</v>
      </c>
      <c r="B1957" s="8">
        <v>45879</v>
      </c>
      <c r="C1957" s="7" t="s">
        <v>1459</v>
      </c>
      <c r="D1957" s="7" t="s">
        <v>2147</v>
      </c>
      <c r="E1957" s="7" t="s">
        <v>16</v>
      </c>
      <c r="F1957" s="7" t="s">
        <v>46</v>
      </c>
      <c r="G1957" s="7" t="s">
        <v>2316</v>
      </c>
      <c r="H1957" s="7" t="s">
        <v>2312</v>
      </c>
      <c r="I1957" s="9">
        <v>0</v>
      </c>
    </row>
    <row r="1958" spans="1:9" x14ac:dyDescent="0.3">
      <c r="A1958" s="7" t="s">
        <v>4092</v>
      </c>
      <c r="B1958" s="8">
        <v>46063</v>
      </c>
      <c r="C1958" s="7" t="s">
        <v>1084</v>
      </c>
      <c r="D1958" s="7" t="s">
        <v>2147</v>
      </c>
      <c r="E1958" s="7" t="s">
        <v>16</v>
      </c>
      <c r="F1958" s="7" t="s">
        <v>46</v>
      </c>
      <c r="G1958" s="7" t="s">
        <v>2314</v>
      </c>
      <c r="H1958" s="7" t="s">
        <v>2312</v>
      </c>
      <c r="I1958" s="9">
        <v>79</v>
      </c>
    </row>
    <row r="1959" spans="1:9" x14ac:dyDescent="0.3">
      <c r="A1959" s="7" t="s">
        <v>4093</v>
      </c>
      <c r="B1959" s="8">
        <v>46171</v>
      </c>
      <c r="C1959" s="7" t="s">
        <v>1212</v>
      </c>
      <c r="D1959" s="7" t="s">
        <v>2078</v>
      </c>
      <c r="E1959" s="7" t="s">
        <v>16</v>
      </c>
      <c r="F1959" s="7" t="s">
        <v>14</v>
      </c>
      <c r="G1959" s="7" t="s">
        <v>2316</v>
      </c>
      <c r="H1959" s="7" t="s">
        <v>2312</v>
      </c>
      <c r="I1959" s="9">
        <v>79</v>
      </c>
    </row>
    <row r="1960" spans="1:9" x14ac:dyDescent="0.3">
      <c r="A1960" s="7" t="s">
        <v>4094</v>
      </c>
      <c r="B1960" s="8">
        <v>46217</v>
      </c>
      <c r="C1960" s="7" t="s">
        <v>759</v>
      </c>
      <c r="D1960" s="7" t="s">
        <v>2073</v>
      </c>
      <c r="E1960" s="7" t="s">
        <v>12</v>
      </c>
      <c r="F1960" s="7" t="s">
        <v>14</v>
      </c>
      <c r="G1960" s="7" t="s">
        <v>2316</v>
      </c>
      <c r="H1960" s="7" t="s">
        <v>2315</v>
      </c>
      <c r="I1960" s="9">
        <v>0</v>
      </c>
    </row>
    <row r="1961" spans="1:9" x14ac:dyDescent="0.3">
      <c r="A1961" s="7" t="s">
        <v>4095</v>
      </c>
      <c r="B1961" s="8">
        <v>46236</v>
      </c>
      <c r="C1961" s="7" t="s">
        <v>1576</v>
      </c>
      <c r="D1961" s="7" t="s">
        <v>2154</v>
      </c>
      <c r="E1961" s="7" t="s">
        <v>35</v>
      </c>
      <c r="F1961" s="7" t="s">
        <v>14</v>
      </c>
      <c r="G1961" s="7" t="s">
        <v>2314</v>
      </c>
      <c r="H1961" s="7" t="s">
        <v>2315</v>
      </c>
      <c r="I1961" s="9">
        <v>79</v>
      </c>
    </row>
    <row r="1962" spans="1:9" x14ac:dyDescent="0.3">
      <c r="A1962" s="7" t="s">
        <v>4096</v>
      </c>
      <c r="B1962" s="8">
        <v>45961</v>
      </c>
      <c r="C1962" s="7" t="s">
        <v>1290</v>
      </c>
      <c r="D1962" s="7" t="s">
        <v>2067</v>
      </c>
      <c r="E1962" s="7" t="s">
        <v>16</v>
      </c>
      <c r="F1962" s="7" t="s">
        <v>14</v>
      </c>
      <c r="G1962" s="7" t="s">
        <v>2314</v>
      </c>
      <c r="H1962" s="7" t="s">
        <v>2312</v>
      </c>
      <c r="I1962" s="9">
        <v>299</v>
      </c>
    </row>
    <row r="1963" spans="1:9" x14ac:dyDescent="0.3">
      <c r="A1963" s="7" t="s">
        <v>4097</v>
      </c>
      <c r="B1963" s="8">
        <v>45692</v>
      </c>
      <c r="C1963" s="7" t="s">
        <v>1239</v>
      </c>
      <c r="D1963" s="7" t="s">
        <v>2104</v>
      </c>
      <c r="E1963" s="7" t="s">
        <v>12</v>
      </c>
      <c r="F1963" s="7" t="s">
        <v>14</v>
      </c>
      <c r="G1963" s="7" t="s">
        <v>2311</v>
      </c>
      <c r="H1963" s="7" t="s">
        <v>2317</v>
      </c>
      <c r="I1963" s="9">
        <v>149</v>
      </c>
    </row>
    <row r="1964" spans="1:9" x14ac:dyDescent="0.3">
      <c r="A1964" s="7" t="s">
        <v>4098</v>
      </c>
      <c r="B1964" s="8">
        <v>45887</v>
      </c>
      <c r="C1964" s="7" t="s">
        <v>1607</v>
      </c>
      <c r="D1964" s="7" t="s">
        <v>2078</v>
      </c>
      <c r="E1964" s="7" t="s">
        <v>16</v>
      </c>
      <c r="F1964" s="7" t="s">
        <v>46</v>
      </c>
      <c r="G1964" s="7" t="s">
        <v>2314</v>
      </c>
      <c r="H1964" s="7" t="s">
        <v>2315</v>
      </c>
      <c r="I1964" s="9">
        <v>149</v>
      </c>
    </row>
    <row r="1965" spans="1:9" x14ac:dyDescent="0.3">
      <c r="A1965" s="7" t="s">
        <v>4099</v>
      </c>
      <c r="B1965" s="8">
        <v>45848</v>
      </c>
      <c r="C1965" s="7" t="s">
        <v>1398</v>
      </c>
      <c r="D1965" s="7" t="s">
        <v>2154</v>
      </c>
      <c r="E1965" s="7" t="s">
        <v>20</v>
      </c>
      <c r="F1965" s="7" t="s">
        <v>14</v>
      </c>
      <c r="G1965" s="7" t="s">
        <v>2314</v>
      </c>
      <c r="H1965" s="7" t="s">
        <v>2312</v>
      </c>
      <c r="I1965" s="9">
        <v>0</v>
      </c>
    </row>
    <row r="1966" spans="1:9" x14ac:dyDescent="0.3">
      <c r="A1966" s="7" t="s">
        <v>4100</v>
      </c>
      <c r="B1966" s="8">
        <v>45951</v>
      </c>
      <c r="C1966" s="7" t="s">
        <v>1313</v>
      </c>
      <c r="D1966" s="7" t="s">
        <v>2078</v>
      </c>
      <c r="E1966" s="7" t="s">
        <v>31</v>
      </c>
      <c r="F1966" s="7" t="s">
        <v>14</v>
      </c>
      <c r="G1966" s="7" t="s">
        <v>2314</v>
      </c>
      <c r="H1966" s="7" t="s">
        <v>2315</v>
      </c>
      <c r="I1966" s="9">
        <v>79</v>
      </c>
    </row>
    <row r="1967" spans="1:9" x14ac:dyDescent="0.3">
      <c r="A1967" s="7" t="s">
        <v>4101</v>
      </c>
      <c r="B1967" s="8">
        <v>45928</v>
      </c>
      <c r="C1967" s="7" t="s">
        <v>1502</v>
      </c>
      <c r="D1967" s="7" t="s">
        <v>2165</v>
      </c>
      <c r="E1967" s="7" t="s">
        <v>35</v>
      </c>
      <c r="F1967" s="7" t="s">
        <v>14</v>
      </c>
      <c r="G1967" s="7" t="s">
        <v>2313</v>
      </c>
      <c r="H1967" s="7" t="s">
        <v>2317</v>
      </c>
      <c r="I1967" s="9">
        <v>79</v>
      </c>
    </row>
    <row r="1968" spans="1:9" x14ac:dyDescent="0.3">
      <c r="A1968" s="7" t="s">
        <v>4102</v>
      </c>
      <c r="B1968" s="8">
        <v>45727</v>
      </c>
      <c r="C1968" s="7" t="s">
        <v>1255</v>
      </c>
      <c r="D1968" s="7" t="s">
        <v>2081</v>
      </c>
      <c r="E1968" s="7" t="s">
        <v>35</v>
      </c>
      <c r="F1968" s="7" t="s">
        <v>14</v>
      </c>
      <c r="G1968" s="7" t="s">
        <v>2314</v>
      </c>
      <c r="H1968" s="7" t="s">
        <v>2315</v>
      </c>
      <c r="I1968" s="9">
        <v>79</v>
      </c>
    </row>
    <row r="1969" spans="1:9" x14ac:dyDescent="0.3">
      <c r="A1969" s="7" t="s">
        <v>4103</v>
      </c>
      <c r="B1969" s="8">
        <v>46030</v>
      </c>
      <c r="C1969" s="7" t="s">
        <v>1060</v>
      </c>
      <c r="D1969" s="7" t="s">
        <v>2140</v>
      </c>
      <c r="E1969" s="7" t="s">
        <v>31</v>
      </c>
      <c r="F1969" s="7" t="s">
        <v>14</v>
      </c>
      <c r="G1969" s="7" t="s">
        <v>2313</v>
      </c>
      <c r="H1969" s="7" t="s">
        <v>2317</v>
      </c>
      <c r="I1969" s="9">
        <v>0</v>
      </c>
    </row>
    <row r="1970" spans="1:9" x14ac:dyDescent="0.3">
      <c r="A1970" s="7" t="s">
        <v>4104</v>
      </c>
      <c r="B1970" s="8">
        <v>45971</v>
      </c>
      <c r="C1970" s="7" t="s">
        <v>1629</v>
      </c>
      <c r="D1970" s="7" t="s">
        <v>2089</v>
      </c>
      <c r="E1970" s="7" t="s">
        <v>12</v>
      </c>
      <c r="F1970" s="7" t="s">
        <v>14</v>
      </c>
      <c r="G1970" s="7" t="s">
        <v>2313</v>
      </c>
      <c r="H1970" s="7" t="s">
        <v>2312</v>
      </c>
      <c r="I1970" s="9">
        <v>149</v>
      </c>
    </row>
    <row r="1971" spans="1:9" x14ac:dyDescent="0.3">
      <c r="A1971" s="7" t="s">
        <v>4105</v>
      </c>
      <c r="B1971" s="8">
        <v>45966</v>
      </c>
      <c r="C1971" s="7" t="s">
        <v>1134</v>
      </c>
      <c r="D1971" s="7" t="s">
        <v>2162</v>
      </c>
      <c r="E1971" s="7" t="s">
        <v>31</v>
      </c>
      <c r="F1971" s="7" t="s">
        <v>14</v>
      </c>
      <c r="G1971" s="7" t="s">
        <v>2313</v>
      </c>
      <c r="H1971" s="7" t="s">
        <v>2315</v>
      </c>
      <c r="I1971" s="9">
        <v>299</v>
      </c>
    </row>
    <row r="1972" spans="1:9" x14ac:dyDescent="0.3">
      <c r="A1972" s="7" t="s">
        <v>4106</v>
      </c>
      <c r="B1972" s="8">
        <v>45940</v>
      </c>
      <c r="C1972" s="7" t="s">
        <v>1210</v>
      </c>
      <c r="D1972" s="7" t="s">
        <v>2147</v>
      </c>
      <c r="E1972" s="7" t="s">
        <v>12</v>
      </c>
      <c r="F1972" s="7" t="s">
        <v>14</v>
      </c>
      <c r="G1972" s="7" t="s">
        <v>2313</v>
      </c>
      <c r="H1972" s="7" t="s">
        <v>2312</v>
      </c>
      <c r="I1972" s="9">
        <v>299</v>
      </c>
    </row>
    <row r="1973" spans="1:9" x14ac:dyDescent="0.3">
      <c r="A1973" s="7" t="s">
        <v>4107</v>
      </c>
      <c r="B1973" s="8">
        <v>46034</v>
      </c>
      <c r="C1973" s="7" t="s">
        <v>1607</v>
      </c>
      <c r="D1973" s="7" t="s">
        <v>2095</v>
      </c>
      <c r="E1973" s="7" t="s">
        <v>16</v>
      </c>
      <c r="F1973" s="7" t="s">
        <v>25</v>
      </c>
      <c r="G1973" s="7" t="s">
        <v>2314</v>
      </c>
      <c r="H1973" s="7" t="s">
        <v>2315</v>
      </c>
      <c r="I1973" s="9">
        <v>0</v>
      </c>
    </row>
    <row r="1974" spans="1:9" x14ac:dyDescent="0.3">
      <c r="A1974" s="7" t="s">
        <v>4108</v>
      </c>
      <c r="B1974" s="8">
        <v>46022</v>
      </c>
      <c r="C1974" s="7" t="s">
        <v>977</v>
      </c>
      <c r="D1974" s="7" t="s">
        <v>2150</v>
      </c>
      <c r="E1974" s="7" t="s">
        <v>20</v>
      </c>
      <c r="F1974" s="7" t="s">
        <v>14</v>
      </c>
      <c r="G1974" s="7" t="s">
        <v>2313</v>
      </c>
      <c r="H1974" s="7" t="s">
        <v>2317</v>
      </c>
      <c r="I1974" s="9">
        <v>149</v>
      </c>
    </row>
    <row r="1975" spans="1:9" x14ac:dyDescent="0.3">
      <c r="A1975" s="7" t="s">
        <v>4109</v>
      </c>
      <c r="B1975" s="8">
        <v>45916</v>
      </c>
      <c r="C1975" s="7" t="s">
        <v>1568</v>
      </c>
      <c r="D1975" s="7" t="s">
        <v>2165</v>
      </c>
      <c r="E1975" s="7" t="s">
        <v>20</v>
      </c>
      <c r="F1975" s="7" t="s">
        <v>14</v>
      </c>
      <c r="G1975" s="7" t="s">
        <v>2311</v>
      </c>
      <c r="H1975" s="7" t="s">
        <v>2315</v>
      </c>
      <c r="I1975" s="9">
        <v>299</v>
      </c>
    </row>
    <row r="1976" spans="1:9" x14ac:dyDescent="0.3">
      <c r="A1976" s="7" t="s">
        <v>4110</v>
      </c>
      <c r="B1976" s="8">
        <v>46272</v>
      </c>
      <c r="C1976" s="7" t="s">
        <v>1429</v>
      </c>
      <c r="D1976" s="7" t="s">
        <v>2172</v>
      </c>
      <c r="E1976" s="7" t="s">
        <v>16</v>
      </c>
      <c r="F1976" s="7" t="s">
        <v>14</v>
      </c>
      <c r="G1976" s="7" t="s">
        <v>2314</v>
      </c>
      <c r="H1976" s="7" t="s">
        <v>2312</v>
      </c>
      <c r="I1976" s="9">
        <v>299</v>
      </c>
    </row>
    <row r="1977" spans="1:9" x14ac:dyDescent="0.3">
      <c r="A1977" s="7" t="s">
        <v>4111</v>
      </c>
      <c r="B1977" s="8">
        <v>45832</v>
      </c>
      <c r="C1977" s="7" t="s">
        <v>1139</v>
      </c>
      <c r="D1977" s="7" t="s">
        <v>2104</v>
      </c>
      <c r="E1977" s="7" t="s">
        <v>16</v>
      </c>
      <c r="F1977" s="7" t="s">
        <v>25</v>
      </c>
      <c r="G1977" s="7" t="s">
        <v>2311</v>
      </c>
      <c r="H1977" s="7" t="s">
        <v>2317</v>
      </c>
      <c r="I1977" s="9">
        <v>79</v>
      </c>
    </row>
    <row r="1978" spans="1:9" x14ac:dyDescent="0.3">
      <c r="A1978" s="7" t="s">
        <v>4112</v>
      </c>
      <c r="B1978" s="8">
        <v>46016</v>
      </c>
      <c r="C1978" s="7" t="s">
        <v>1449</v>
      </c>
      <c r="D1978" s="7" t="s">
        <v>2073</v>
      </c>
      <c r="E1978" s="7" t="s">
        <v>12</v>
      </c>
      <c r="F1978" s="7" t="s">
        <v>14</v>
      </c>
      <c r="G1978" s="7" t="s">
        <v>2314</v>
      </c>
      <c r="H1978" s="7" t="s">
        <v>2317</v>
      </c>
      <c r="I1978" s="9">
        <v>149</v>
      </c>
    </row>
    <row r="1979" spans="1:9" x14ac:dyDescent="0.3">
      <c r="A1979" s="7" t="s">
        <v>4113</v>
      </c>
      <c r="B1979" s="8">
        <v>46148</v>
      </c>
      <c r="C1979" s="7" t="s">
        <v>1406</v>
      </c>
      <c r="D1979" s="7" t="s">
        <v>2070</v>
      </c>
      <c r="E1979" s="7" t="s">
        <v>16</v>
      </c>
      <c r="F1979" s="7" t="s">
        <v>46</v>
      </c>
      <c r="G1979" s="7" t="s">
        <v>2316</v>
      </c>
      <c r="H1979" s="7" t="s">
        <v>2315</v>
      </c>
      <c r="I1979" s="9">
        <v>299</v>
      </c>
    </row>
    <row r="1980" spans="1:9" x14ac:dyDescent="0.3">
      <c r="A1980" s="7" t="s">
        <v>4114</v>
      </c>
      <c r="B1980" s="8">
        <v>45726</v>
      </c>
      <c r="C1980" s="7" t="s">
        <v>1279</v>
      </c>
      <c r="D1980" s="7" t="s">
        <v>2162</v>
      </c>
      <c r="E1980" s="7" t="s">
        <v>16</v>
      </c>
      <c r="F1980" s="7" t="s">
        <v>14</v>
      </c>
      <c r="G1980" s="7" t="s">
        <v>2316</v>
      </c>
      <c r="H1980" s="7" t="s">
        <v>2312</v>
      </c>
      <c r="I1980" s="9">
        <v>0</v>
      </c>
    </row>
    <row r="1981" spans="1:9" x14ac:dyDescent="0.3">
      <c r="A1981" s="7" t="s">
        <v>4115</v>
      </c>
      <c r="B1981" s="8">
        <v>45870</v>
      </c>
      <c r="C1981" s="7" t="s">
        <v>1629</v>
      </c>
      <c r="D1981" s="7" t="s">
        <v>2104</v>
      </c>
      <c r="E1981" s="7" t="s">
        <v>12</v>
      </c>
      <c r="F1981" s="7" t="s">
        <v>14</v>
      </c>
      <c r="G1981" s="7" t="s">
        <v>2314</v>
      </c>
      <c r="H1981" s="7" t="s">
        <v>2315</v>
      </c>
      <c r="I1981" s="9">
        <v>149</v>
      </c>
    </row>
    <row r="1982" spans="1:9" x14ac:dyDescent="0.3">
      <c r="A1982" s="7" t="s">
        <v>4116</v>
      </c>
      <c r="B1982" s="8">
        <v>46261</v>
      </c>
      <c r="C1982" s="7" t="s">
        <v>1587</v>
      </c>
      <c r="D1982" s="7" t="s">
        <v>2070</v>
      </c>
      <c r="E1982" s="7" t="s">
        <v>16</v>
      </c>
      <c r="F1982" s="7" t="s">
        <v>14</v>
      </c>
      <c r="G1982" s="7" t="s">
        <v>2316</v>
      </c>
      <c r="H1982" s="7" t="s">
        <v>2312</v>
      </c>
      <c r="I1982" s="9">
        <v>299</v>
      </c>
    </row>
    <row r="1983" spans="1:9" x14ac:dyDescent="0.3">
      <c r="A1983" s="7" t="s">
        <v>4117</v>
      </c>
      <c r="B1983" s="8">
        <v>46225</v>
      </c>
      <c r="C1983" s="7" t="s">
        <v>1158</v>
      </c>
      <c r="D1983" s="7" t="s">
        <v>2089</v>
      </c>
      <c r="E1983" s="7" t="s">
        <v>16</v>
      </c>
      <c r="F1983" s="7" t="s">
        <v>14</v>
      </c>
      <c r="G1983" s="7" t="s">
        <v>2316</v>
      </c>
      <c r="H1983" s="7" t="s">
        <v>2315</v>
      </c>
      <c r="I1983" s="9">
        <v>149</v>
      </c>
    </row>
    <row r="1984" spans="1:9" x14ac:dyDescent="0.3">
      <c r="A1984" s="7" t="s">
        <v>4118</v>
      </c>
      <c r="B1984" s="8">
        <v>46197</v>
      </c>
      <c r="C1984" s="7" t="s">
        <v>1071</v>
      </c>
      <c r="D1984" s="7" t="s">
        <v>2104</v>
      </c>
      <c r="E1984" s="7" t="s">
        <v>35</v>
      </c>
      <c r="F1984" s="7" t="s">
        <v>14</v>
      </c>
      <c r="G1984" s="7" t="s">
        <v>2316</v>
      </c>
      <c r="H1984" s="7" t="s">
        <v>2315</v>
      </c>
      <c r="I1984" s="9">
        <v>149</v>
      </c>
    </row>
    <row r="1985" spans="1:9" x14ac:dyDescent="0.3">
      <c r="A1985" s="7" t="s">
        <v>4119</v>
      </c>
      <c r="B1985" s="8">
        <v>45663</v>
      </c>
      <c r="C1985" s="7" t="s">
        <v>965</v>
      </c>
      <c r="D1985" s="7" t="s">
        <v>2078</v>
      </c>
      <c r="E1985" s="7" t="s">
        <v>35</v>
      </c>
      <c r="F1985" s="7" t="s">
        <v>46</v>
      </c>
      <c r="G1985" s="7" t="s">
        <v>2316</v>
      </c>
      <c r="H1985" s="7" t="s">
        <v>2315</v>
      </c>
      <c r="I1985" s="9">
        <v>299</v>
      </c>
    </row>
    <row r="1986" spans="1:9" x14ac:dyDescent="0.3">
      <c r="A1986" s="7" t="s">
        <v>4120</v>
      </c>
      <c r="B1986" s="8">
        <v>45823</v>
      </c>
      <c r="C1986" s="7" t="s">
        <v>935</v>
      </c>
      <c r="D1986" s="7" t="s">
        <v>2104</v>
      </c>
      <c r="E1986" s="7" t="s">
        <v>31</v>
      </c>
      <c r="F1986" s="7" t="s">
        <v>14</v>
      </c>
      <c r="G1986" s="7" t="s">
        <v>2316</v>
      </c>
      <c r="H1986" s="7" t="s">
        <v>2312</v>
      </c>
      <c r="I1986" s="9">
        <v>79</v>
      </c>
    </row>
    <row r="1987" spans="1:9" x14ac:dyDescent="0.3">
      <c r="A1987" s="7" t="s">
        <v>4121</v>
      </c>
      <c r="B1987" s="8">
        <v>45876</v>
      </c>
      <c r="C1987" s="7" t="s">
        <v>800</v>
      </c>
      <c r="D1987" s="7" t="s">
        <v>2081</v>
      </c>
      <c r="E1987" s="7" t="s">
        <v>35</v>
      </c>
      <c r="F1987" s="7" t="s">
        <v>14</v>
      </c>
      <c r="G1987" s="7" t="s">
        <v>2314</v>
      </c>
      <c r="H1987" s="7" t="s">
        <v>2317</v>
      </c>
      <c r="I1987" s="9">
        <v>149</v>
      </c>
    </row>
    <row r="1988" spans="1:9" x14ac:dyDescent="0.3">
      <c r="A1988" s="7" t="s">
        <v>4122</v>
      </c>
      <c r="B1988" s="8">
        <v>46031</v>
      </c>
      <c r="C1988" s="7" t="s">
        <v>1623</v>
      </c>
      <c r="D1988" s="7" t="s">
        <v>2085</v>
      </c>
      <c r="E1988" s="7" t="s">
        <v>16</v>
      </c>
      <c r="F1988" s="7" t="s">
        <v>14</v>
      </c>
      <c r="G1988" s="7" t="s">
        <v>2313</v>
      </c>
      <c r="H1988" s="7" t="s">
        <v>2317</v>
      </c>
      <c r="I1988" s="9">
        <v>79</v>
      </c>
    </row>
    <row r="1989" spans="1:9" x14ac:dyDescent="0.3">
      <c r="A1989" s="7" t="s">
        <v>4123</v>
      </c>
      <c r="B1989" s="8">
        <v>45967</v>
      </c>
      <c r="C1989" s="7" t="s">
        <v>1109</v>
      </c>
      <c r="D1989" s="7" t="s">
        <v>2093</v>
      </c>
      <c r="E1989" s="7" t="s">
        <v>16</v>
      </c>
      <c r="F1989" s="7" t="s">
        <v>14</v>
      </c>
      <c r="G1989" s="7" t="s">
        <v>2316</v>
      </c>
      <c r="H1989" s="7" t="s">
        <v>2315</v>
      </c>
      <c r="I1989" s="9">
        <v>149</v>
      </c>
    </row>
    <row r="1990" spans="1:9" x14ac:dyDescent="0.3">
      <c r="A1990" s="7" t="s">
        <v>4124</v>
      </c>
      <c r="B1990" s="8">
        <v>45765</v>
      </c>
      <c r="C1990" s="7" t="s">
        <v>1317</v>
      </c>
      <c r="D1990" s="7" t="s">
        <v>2111</v>
      </c>
      <c r="E1990" s="7" t="s">
        <v>16</v>
      </c>
      <c r="F1990" s="7" t="s">
        <v>14</v>
      </c>
      <c r="G1990" s="7" t="s">
        <v>2316</v>
      </c>
      <c r="H1990" s="7" t="s">
        <v>2315</v>
      </c>
      <c r="I1990" s="9">
        <v>0</v>
      </c>
    </row>
    <row r="1991" spans="1:9" x14ac:dyDescent="0.3">
      <c r="A1991" s="7" t="s">
        <v>4125</v>
      </c>
      <c r="B1991" s="8">
        <v>46120</v>
      </c>
      <c r="C1991" s="7" t="s">
        <v>1003</v>
      </c>
      <c r="D1991" s="7" t="s">
        <v>2140</v>
      </c>
      <c r="E1991" s="7" t="s">
        <v>12</v>
      </c>
      <c r="F1991" s="7" t="s">
        <v>14</v>
      </c>
      <c r="G1991" s="7" t="s">
        <v>2316</v>
      </c>
      <c r="H1991" s="7" t="s">
        <v>2317</v>
      </c>
      <c r="I1991" s="9">
        <v>149</v>
      </c>
    </row>
    <row r="1992" spans="1:9" x14ac:dyDescent="0.3">
      <c r="A1992" s="7" t="s">
        <v>4126</v>
      </c>
      <c r="B1992" s="8">
        <v>45993</v>
      </c>
      <c r="C1992" s="7" t="s">
        <v>1427</v>
      </c>
      <c r="D1992" s="7" t="s">
        <v>2104</v>
      </c>
      <c r="E1992" s="7" t="s">
        <v>31</v>
      </c>
      <c r="F1992" s="7" t="s">
        <v>25</v>
      </c>
      <c r="G1992" s="7" t="s">
        <v>2316</v>
      </c>
      <c r="H1992" s="7" t="s">
        <v>2317</v>
      </c>
      <c r="I1992" s="9">
        <v>149</v>
      </c>
    </row>
    <row r="1993" spans="1:9" x14ac:dyDescent="0.3">
      <c r="A1993" s="7" t="s">
        <v>4127</v>
      </c>
      <c r="B1993" s="8">
        <v>45707</v>
      </c>
      <c r="C1993" s="7" t="s">
        <v>1128</v>
      </c>
      <c r="D1993" s="7" t="s">
        <v>2067</v>
      </c>
      <c r="E1993" s="7" t="s">
        <v>12</v>
      </c>
      <c r="F1993" s="7" t="s">
        <v>14</v>
      </c>
      <c r="G1993" s="7" t="s">
        <v>2314</v>
      </c>
      <c r="H1993" s="7" t="s">
        <v>2312</v>
      </c>
      <c r="I1993" s="9">
        <v>149</v>
      </c>
    </row>
    <row r="1994" spans="1:9" x14ac:dyDescent="0.3">
      <c r="A1994" s="7" t="s">
        <v>4128</v>
      </c>
      <c r="B1994" s="8">
        <v>46200</v>
      </c>
      <c r="C1994" s="7" t="s">
        <v>1335</v>
      </c>
      <c r="D1994" s="7" t="s">
        <v>2067</v>
      </c>
      <c r="E1994" s="7" t="s">
        <v>16</v>
      </c>
      <c r="F1994" s="7" t="s">
        <v>14</v>
      </c>
      <c r="G1994" s="7" t="s">
        <v>2316</v>
      </c>
      <c r="H1994" s="7" t="s">
        <v>2317</v>
      </c>
      <c r="I1994" s="9">
        <v>299</v>
      </c>
    </row>
    <row r="1995" spans="1:9" x14ac:dyDescent="0.3">
      <c r="A1995" s="7" t="s">
        <v>4129</v>
      </c>
      <c r="B1995" s="8">
        <v>46151</v>
      </c>
      <c r="C1995" s="7" t="s">
        <v>1591</v>
      </c>
      <c r="D1995" s="7" t="s">
        <v>2104</v>
      </c>
      <c r="E1995" s="7" t="s">
        <v>35</v>
      </c>
      <c r="F1995" s="7" t="s">
        <v>14</v>
      </c>
      <c r="G1995" s="7" t="s">
        <v>2314</v>
      </c>
      <c r="H1995" s="7" t="s">
        <v>2317</v>
      </c>
      <c r="I1995" s="9">
        <v>0</v>
      </c>
    </row>
    <row r="1996" spans="1:9" x14ac:dyDescent="0.3">
      <c r="A1996" s="7" t="s">
        <v>4130</v>
      </c>
      <c r="B1996" s="8">
        <v>46285</v>
      </c>
      <c r="C1996" s="7" t="s">
        <v>1335</v>
      </c>
      <c r="D1996" s="7" t="s">
        <v>2101</v>
      </c>
      <c r="E1996" s="7" t="s">
        <v>16</v>
      </c>
      <c r="F1996" s="7" t="s">
        <v>14</v>
      </c>
      <c r="G1996" s="7" t="s">
        <v>2311</v>
      </c>
      <c r="H1996" s="7" t="s">
        <v>2317</v>
      </c>
      <c r="I1996" s="9">
        <v>149</v>
      </c>
    </row>
    <row r="1997" spans="1:9" x14ac:dyDescent="0.3">
      <c r="A1997" s="7" t="s">
        <v>4131</v>
      </c>
      <c r="B1997" s="8">
        <v>46063</v>
      </c>
      <c r="C1997" s="7" t="s">
        <v>1200</v>
      </c>
      <c r="D1997" s="7" t="s">
        <v>2089</v>
      </c>
      <c r="E1997" s="7" t="s">
        <v>16</v>
      </c>
      <c r="F1997" s="7" t="s">
        <v>14</v>
      </c>
      <c r="G1997" s="7" t="s">
        <v>2314</v>
      </c>
      <c r="H1997" s="7" t="s">
        <v>2317</v>
      </c>
      <c r="I1997" s="9">
        <v>149</v>
      </c>
    </row>
    <row r="1998" spans="1:9" x14ac:dyDescent="0.3">
      <c r="A1998" s="7" t="s">
        <v>4132</v>
      </c>
      <c r="B1998" s="8">
        <v>45951</v>
      </c>
      <c r="C1998" s="7" t="s">
        <v>1582</v>
      </c>
      <c r="D1998" s="7" t="s">
        <v>2147</v>
      </c>
      <c r="E1998" s="7" t="s">
        <v>31</v>
      </c>
      <c r="F1998" s="7" t="s">
        <v>14</v>
      </c>
      <c r="G1998" s="7" t="s">
        <v>2314</v>
      </c>
      <c r="H1998" s="7" t="s">
        <v>2315</v>
      </c>
      <c r="I1998" s="9">
        <v>299</v>
      </c>
    </row>
    <row r="1999" spans="1:9" x14ac:dyDescent="0.3">
      <c r="A1999" s="7" t="s">
        <v>4133</v>
      </c>
      <c r="B1999" s="8">
        <v>45729</v>
      </c>
      <c r="C1999" s="7" t="s">
        <v>1300</v>
      </c>
      <c r="D1999" s="7" t="s">
        <v>2101</v>
      </c>
      <c r="E1999" s="7" t="s">
        <v>35</v>
      </c>
      <c r="F1999" s="7" t="s">
        <v>14</v>
      </c>
      <c r="G1999" s="7" t="s">
        <v>2313</v>
      </c>
      <c r="H1999" s="7" t="s">
        <v>2317</v>
      </c>
      <c r="I1999" s="9">
        <v>299</v>
      </c>
    </row>
    <row r="2000" spans="1:9" x14ac:dyDescent="0.3">
      <c r="A2000" s="7" t="s">
        <v>4134</v>
      </c>
      <c r="B2000" s="8">
        <v>46033</v>
      </c>
      <c r="C2000" s="7" t="s">
        <v>994</v>
      </c>
      <c r="D2000" s="7" t="s">
        <v>2093</v>
      </c>
      <c r="E2000" s="7" t="s">
        <v>12</v>
      </c>
      <c r="F2000" s="7" t="s">
        <v>14</v>
      </c>
      <c r="G2000" s="7" t="s">
        <v>2311</v>
      </c>
      <c r="H2000" s="7" t="s">
        <v>2315</v>
      </c>
      <c r="I2000" s="9">
        <v>0</v>
      </c>
    </row>
    <row r="2001" spans="1:9" x14ac:dyDescent="0.3">
      <c r="A2001" s="7" t="s">
        <v>4135</v>
      </c>
      <c r="B2001" s="8">
        <v>46277</v>
      </c>
      <c r="C2001" s="7" t="s">
        <v>1096</v>
      </c>
      <c r="D2001" s="7" t="s">
        <v>2162</v>
      </c>
      <c r="E2001" s="7" t="s">
        <v>16</v>
      </c>
      <c r="F2001" s="7" t="s">
        <v>14</v>
      </c>
      <c r="G2001" s="7" t="s">
        <v>2311</v>
      </c>
      <c r="H2001" s="7" t="s">
        <v>2315</v>
      </c>
      <c r="I2001" s="9">
        <v>79</v>
      </c>
    </row>
    <row r="2002" spans="1:9" x14ac:dyDescent="0.3">
      <c r="A2002" s="7" t="s">
        <v>4136</v>
      </c>
      <c r="B2002" s="8">
        <v>46079</v>
      </c>
      <c r="C2002" s="7" t="s">
        <v>1100</v>
      </c>
      <c r="D2002" s="7" t="s">
        <v>2166</v>
      </c>
      <c r="E2002" s="7" t="s">
        <v>16</v>
      </c>
      <c r="F2002" s="7" t="s">
        <v>14</v>
      </c>
      <c r="G2002" s="7" t="s">
        <v>2316</v>
      </c>
      <c r="H2002" s="7" t="s">
        <v>2317</v>
      </c>
      <c r="I2002" s="9">
        <v>0</v>
      </c>
    </row>
    <row r="2003" spans="1:9" x14ac:dyDescent="0.3">
      <c r="A2003" s="7" t="s">
        <v>4137</v>
      </c>
      <c r="B2003" s="8">
        <v>45952</v>
      </c>
      <c r="C2003" s="7" t="s">
        <v>1521</v>
      </c>
      <c r="D2003" s="7" t="s">
        <v>2093</v>
      </c>
      <c r="E2003" s="7" t="s">
        <v>12</v>
      </c>
      <c r="F2003" s="7" t="s">
        <v>14</v>
      </c>
      <c r="G2003" s="7" t="s">
        <v>2314</v>
      </c>
      <c r="H2003" s="7" t="s">
        <v>2315</v>
      </c>
      <c r="I2003" s="9">
        <v>79</v>
      </c>
    </row>
    <row r="2004" spans="1:9" x14ac:dyDescent="0.3">
      <c r="A2004" s="7" t="s">
        <v>4138</v>
      </c>
      <c r="B2004" s="8">
        <v>45981</v>
      </c>
      <c r="C2004" s="7" t="s">
        <v>1619</v>
      </c>
      <c r="D2004" s="7" t="s">
        <v>2093</v>
      </c>
      <c r="E2004" s="7" t="s">
        <v>16</v>
      </c>
      <c r="F2004" s="7" t="s">
        <v>14</v>
      </c>
      <c r="G2004" s="7" t="s">
        <v>2311</v>
      </c>
      <c r="H2004" s="7" t="s">
        <v>2315</v>
      </c>
      <c r="I2004" s="9">
        <v>0</v>
      </c>
    </row>
  </sheetData>
  <mergeCells count="2">
    <mergeCell ref="A1:I1"/>
    <mergeCell ref="A2:I2"/>
  </mergeCells>
  <pageMargins left="0.75" right="0.75" top="1" bottom="1" header="0.5" footer="0.5"/>
  <pageSetup fitToHeight="0"/>
  <headerFooter>
    <oddFooter>&amp;C&amp;8 Nordbyg | FVU-digital trin 3-4 | &amp;P / &amp;N</oddFooter>
  </headerFooter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5952"/>
  <sheetViews>
    <sheetView showGridLines="0" workbookViewId="0">
      <pane ySplit="4" topLeftCell="A5" activePane="bottomLeft" state="frozen"/>
      <selection pane="bottomLeft" activeCell="I14" sqref="I14"/>
    </sheetView>
  </sheetViews>
  <sheetFormatPr defaultRowHeight="14.4" x14ac:dyDescent="0.3"/>
  <cols>
    <col min="1" max="1" width="16" customWidth="1"/>
    <col min="2" max="3" width="13" customWidth="1"/>
    <col min="4" max="4" width="10" customWidth="1"/>
    <col min="5" max="5" width="15" customWidth="1"/>
    <col min="6" max="6" width="12" customWidth="1"/>
    <col min="7" max="7" width="21" customWidth="1"/>
    <col min="8" max="8" width="12" customWidth="1"/>
    <col min="9" max="9" width="15" customWidth="1"/>
    <col min="10" max="10" width="21" customWidth="1"/>
    <col min="11" max="12" width="18" customWidth="1"/>
  </cols>
  <sheetData>
    <row r="1" spans="1:12" ht="33.9" customHeight="1" x14ac:dyDescent="0.3">
      <c r="A1" s="56" t="s">
        <v>4139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ht="30" customHeight="1" x14ac:dyDescent="0.3">
      <c r="A2" s="58" t="s">
        <v>4140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4" spans="1:12" ht="32.1" customHeight="1" x14ac:dyDescent="0.3">
      <c r="A4" s="1" t="s">
        <v>4141</v>
      </c>
      <c r="B4" s="1" t="s">
        <v>1</v>
      </c>
      <c r="C4" s="1" t="s">
        <v>1632</v>
      </c>
      <c r="D4" s="1" t="s">
        <v>5</v>
      </c>
      <c r="E4" s="1" t="s">
        <v>4142</v>
      </c>
      <c r="F4" s="1" t="s">
        <v>4143</v>
      </c>
      <c r="G4" s="1" t="s">
        <v>4144</v>
      </c>
      <c r="H4" s="1" t="s">
        <v>4145</v>
      </c>
      <c r="I4" s="1" t="s">
        <v>4146</v>
      </c>
      <c r="J4" s="1" t="s">
        <v>4147</v>
      </c>
      <c r="K4" s="1" t="s">
        <v>4148</v>
      </c>
      <c r="L4" s="1" t="s">
        <v>4149</v>
      </c>
    </row>
    <row r="5" spans="1:12" x14ac:dyDescent="0.3">
      <c r="A5" s="7" t="s">
        <v>4150</v>
      </c>
      <c r="B5" s="7" t="s">
        <v>446</v>
      </c>
      <c r="C5" s="7" t="s">
        <v>1822</v>
      </c>
      <c r="D5" s="7">
        <v>5</v>
      </c>
      <c r="E5" s="9">
        <v>986.19</v>
      </c>
      <c r="F5" s="10">
        <v>0.05</v>
      </c>
      <c r="G5" s="11">
        <v>4684.3999999999996</v>
      </c>
      <c r="H5" s="10">
        <v>0.25</v>
      </c>
      <c r="I5" s="11">
        <v>1171.0999999999999</v>
      </c>
      <c r="J5" s="11">
        <v>5855.5</v>
      </c>
      <c r="K5" s="11">
        <v>2778.95</v>
      </c>
      <c r="L5" s="11">
        <v>1905.45</v>
      </c>
    </row>
    <row r="6" spans="1:12" x14ac:dyDescent="0.3">
      <c r="A6" s="7" t="s">
        <v>4151</v>
      </c>
      <c r="B6" s="7" t="s">
        <v>446</v>
      </c>
      <c r="C6" s="7" t="s">
        <v>1862</v>
      </c>
      <c r="D6" s="7">
        <v>14</v>
      </c>
      <c r="E6" s="9">
        <v>2156.21</v>
      </c>
      <c r="F6" s="10">
        <v>0.15</v>
      </c>
      <c r="G6" s="11">
        <v>25658.9</v>
      </c>
      <c r="H6" s="10">
        <v>0.25</v>
      </c>
      <c r="I6" s="11">
        <v>6414.73</v>
      </c>
      <c r="J6" s="11">
        <v>32073.62</v>
      </c>
      <c r="K6" s="11">
        <v>16997.259999999998</v>
      </c>
      <c r="L6" s="11">
        <v>8661.64</v>
      </c>
    </row>
    <row r="7" spans="1:12" x14ac:dyDescent="0.3">
      <c r="A7" s="7" t="s">
        <v>4152</v>
      </c>
      <c r="B7" s="7" t="s">
        <v>446</v>
      </c>
      <c r="C7" s="7" t="s">
        <v>2042</v>
      </c>
      <c r="D7" s="7">
        <v>6</v>
      </c>
      <c r="E7" s="9">
        <v>926.81</v>
      </c>
      <c r="F7" s="10">
        <v>0</v>
      </c>
      <c r="G7" s="11">
        <v>5560.86</v>
      </c>
      <c r="H7" s="10">
        <v>0.25</v>
      </c>
      <c r="I7" s="11">
        <v>1390.21</v>
      </c>
      <c r="J7" s="11">
        <v>6951.07</v>
      </c>
      <c r="K7" s="11">
        <v>2852.16</v>
      </c>
      <c r="L7" s="11">
        <v>2708.7</v>
      </c>
    </row>
    <row r="8" spans="1:12" x14ac:dyDescent="0.3">
      <c r="A8" s="7" t="s">
        <v>4153</v>
      </c>
      <c r="B8" s="7" t="s">
        <v>446</v>
      </c>
      <c r="C8" s="7" t="s">
        <v>1753</v>
      </c>
      <c r="D8" s="7">
        <v>11</v>
      </c>
      <c r="E8" s="9">
        <v>829.09</v>
      </c>
      <c r="F8" s="10">
        <v>0.15</v>
      </c>
      <c r="G8" s="11">
        <v>7751.99</v>
      </c>
      <c r="H8" s="10">
        <v>0.25</v>
      </c>
      <c r="I8" s="11">
        <v>1938</v>
      </c>
      <c r="J8" s="11">
        <v>9689.99</v>
      </c>
      <c r="K8" s="11">
        <v>4625.5</v>
      </c>
      <c r="L8" s="11">
        <v>3126.49</v>
      </c>
    </row>
    <row r="9" spans="1:12" x14ac:dyDescent="0.3">
      <c r="A9" s="7" t="s">
        <v>4154</v>
      </c>
      <c r="B9" s="7" t="s">
        <v>446</v>
      </c>
      <c r="C9" s="7" t="s">
        <v>1774</v>
      </c>
      <c r="D9" s="7">
        <v>14</v>
      </c>
      <c r="E9" s="9">
        <v>1957.07</v>
      </c>
      <c r="F9" s="10">
        <v>0</v>
      </c>
      <c r="G9" s="11">
        <v>27398.98</v>
      </c>
      <c r="H9" s="10">
        <v>0.25</v>
      </c>
      <c r="I9" s="11">
        <v>6849.74</v>
      </c>
      <c r="J9" s="11">
        <v>34248.720000000001</v>
      </c>
      <c r="K9" s="11">
        <v>15904</v>
      </c>
      <c r="L9" s="11">
        <v>11494.98</v>
      </c>
    </row>
    <row r="10" spans="1:12" x14ac:dyDescent="0.3">
      <c r="A10" s="7" t="s">
        <v>4155</v>
      </c>
      <c r="B10" s="7" t="s">
        <v>221</v>
      </c>
      <c r="C10" s="7" t="s">
        <v>1990</v>
      </c>
      <c r="D10" s="7">
        <v>24</v>
      </c>
      <c r="E10" s="9">
        <v>823.24</v>
      </c>
      <c r="F10" s="10">
        <v>0.15</v>
      </c>
      <c r="G10" s="11">
        <v>16794.099999999999</v>
      </c>
      <c r="H10" s="10">
        <v>0.25</v>
      </c>
      <c r="I10" s="11">
        <v>4198.5200000000004</v>
      </c>
      <c r="J10" s="11">
        <v>20992.62</v>
      </c>
      <c r="K10" s="11">
        <v>12264</v>
      </c>
      <c r="L10" s="11">
        <v>4530.1000000000004</v>
      </c>
    </row>
    <row r="11" spans="1:12" x14ac:dyDescent="0.3">
      <c r="A11" s="7" t="s">
        <v>4156</v>
      </c>
      <c r="B11" s="7" t="s">
        <v>26</v>
      </c>
      <c r="C11" s="7" t="s">
        <v>1967</v>
      </c>
      <c r="D11" s="7">
        <v>2</v>
      </c>
      <c r="E11" s="9">
        <v>337.1</v>
      </c>
      <c r="F11" s="10">
        <v>0.15</v>
      </c>
      <c r="G11" s="11">
        <v>573.07000000000005</v>
      </c>
      <c r="H11" s="10">
        <v>0.25</v>
      </c>
      <c r="I11" s="11">
        <v>143.27000000000001</v>
      </c>
      <c r="J11" s="11">
        <v>716.34</v>
      </c>
      <c r="K11" s="11">
        <v>450.16</v>
      </c>
      <c r="L11" s="11">
        <v>122.91</v>
      </c>
    </row>
    <row r="12" spans="1:12" x14ac:dyDescent="0.3">
      <c r="A12" s="7" t="s">
        <v>4157</v>
      </c>
      <c r="B12" s="7" t="s">
        <v>26</v>
      </c>
      <c r="C12" s="7" t="s">
        <v>1835</v>
      </c>
      <c r="D12" s="7">
        <v>16</v>
      </c>
      <c r="E12" s="9">
        <v>1845.16</v>
      </c>
      <c r="F12" s="10">
        <v>0</v>
      </c>
      <c r="G12" s="11">
        <v>29522.560000000001</v>
      </c>
      <c r="H12" s="10">
        <v>0.25</v>
      </c>
      <c r="I12" s="11">
        <v>7380.64</v>
      </c>
      <c r="J12" s="11">
        <v>36903.199999999997</v>
      </c>
      <c r="K12" s="11">
        <v>13406.4</v>
      </c>
      <c r="L12" s="11">
        <v>16116.16</v>
      </c>
    </row>
    <row r="13" spans="1:12" x14ac:dyDescent="0.3">
      <c r="A13" s="7" t="s">
        <v>4158</v>
      </c>
      <c r="B13" s="7" t="s">
        <v>26</v>
      </c>
      <c r="C13" s="7" t="s">
        <v>1842</v>
      </c>
      <c r="D13" s="7">
        <v>25</v>
      </c>
      <c r="E13" s="9">
        <v>464.04</v>
      </c>
      <c r="F13" s="10">
        <v>0.1</v>
      </c>
      <c r="G13" s="11">
        <v>10440.9</v>
      </c>
      <c r="H13" s="10">
        <v>0.25</v>
      </c>
      <c r="I13" s="11">
        <v>2610.2199999999998</v>
      </c>
      <c r="J13" s="11">
        <v>13051.12</v>
      </c>
      <c r="K13" s="11">
        <v>6065.5</v>
      </c>
      <c r="L13" s="11">
        <v>4375.3999999999996</v>
      </c>
    </row>
    <row r="14" spans="1:12" x14ac:dyDescent="0.3">
      <c r="A14" s="7" t="s">
        <v>4159</v>
      </c>
      <c r="B14" s="7" t="s">
        <v>26</v>
      </c>
      <c r="C14" s="7" t="s">
        <v>2020</v>
      </c>
      <c r="D14" s="7">
        <v>4</v>
      </c>
      <c r="E14" s="9">
        <v>501.4</v>
      </c>
      <c r="F14" s="10">
        <v>0.05</v>
      </c>
      <c r="G14" s="11">
        <v>1905.32</v>
      </c>
      <c r="H14" s="10">
        <v>0.25</v>
      </c>
      <c r="I14" s="11">
        <v>476.33</v>
      </c>
      <c r="J14" s="11">
        <v>2381.65</v>
      </c>
      <c r="K14" s="11">
        <v>1279.3599999999999</v>
      </c>
      <c r="L14" s="11">
        <v>625.96</v>
      </c>
    </row>
    <row r="15" spans="1:12" x14ac:dyDescent="0.3">
      <c r="A15" s="7" t="s">
        <v>4160</v>
      </c>
      <c r="B15" s="7" t="s">
        <v>26</v>
      </c>
      <c r="C15" s="7" t="s">
        <v>2020</v>
      </c>
      <c r="D15" s="7">
        <v>9</v>
      </c>
      <c r="E15" s="9">
        <v>495.74</v>
      </c>
      <c r="F15" s="10">
        <v>0.15</v>
      </c>
      <c r="G15" s="11">
        <v>3792.41</v>
      </c>
      <c r="H15" s="10">
        <v>0.25</v>
      </c>
      <c r="I15" s="11">
        <v>948.1</v>
      </c>
      <c r="J15" s="11">
        <v>4740.51</v>
      </c>
      <c r="K15" s="11">
        <v>2878.56</v>
      </c>
      <c r="L15" s="11">
        <v>913.85</v>
      </c>
    </row>
    <row r="16" spans="1:12" x14ac:dyDescent="0.3">
      <c r="A16" s="7" t="s">
        <v>4161</v>
      </c>
      <c r="B16" s="7" t="s">
        <v>163</v>
      </c>
      <c r="C16" s="7" t="s">
        <v>1993</v>
      </c>
      <c r="D16" s="7">
        <v>27</v>
      </c>
      <c r="E16" s="9">
        <v>2951.76</v>
      </c>
      <c r="F16" s="10">
        <v>0</v>
      </c>
      <c r="G16" s="11">
        <v>79697.52</v>
      </c>
      <c r="H16" s="10">
        <v>0.25</v>
      </c>
      <c r="I16" s="11">
        <v>19924.38</v>
      </c>
      <c r="J16" s="11">
        <v>99621.9</v>
      </c>
      <c r="K16" s="11">
        <v>48223.62</v>
      </c>
      <c r="L16" s="11">
        <v>31473.9</v>
      </c>
    </row>
    <row r="17" spans="1:12" x14ac:dyDescent="0.3">
      <c r="A17" s="7" t="s">
        <v>4162</v>
      </c>
      <c r="B17" s="7" t="s">
        <v>163</v>
      </c>
      <c r="C17" s="7" t="s">
        <v>1892</v>
      </c>
      <c r="D17" s="7">
        <v>2</v>
      </c>
      <c r="E17" s="9">
        <v>808.07</v>
      </c>
      <c r="F17" s="10">
        <v>0.05</v>
      </c>
      <c r="G17" s="11">
        <v>1535.33</v>
      </c>
      <c r="H17" s="10">
        <v>0.25</v>
      </c>
      <c r="I17" s="11">
        <v>383.83</v>
      </c>
      <c r="J17" s="11">
        <v>1919.16</v>
      </c>
      <c r="K17" s="11">
        <v>905.12</v>
      </c>
      <c r="L17" s="11">
        <v>630.21</v>
      </c>
    </row>
    <row r="18" spans="1:12" x14ac:dyDescent="0.3">
      <c r="A18" s="7" t="s">
        <v>4163</v>
      </c>
      <c r="B18" s="7" t="s">
        <v>163</v>
      </c>
      <c r="C18" s="7" t="s">
        <v>1871</v>
      </c>
      <c r="D18" s="7">
        <v>1</v>
      </c>
      <c r="E18" s="9">
        <v>1677.36</v>
      </c>
      <c r="F18" s="10">
        <v>0.05</v>
      </c>
      <c r="G18" s="11">
        <v>1593.49</v>
      </c>
      <c r="H18" s="10">
        <v>0.25</v>
      </c>
      <c r="I18" s="11">
        <v>398.37</v>
      </c>
      <c r="J18" s="11">
        <v>1991.86</v>
      </c>
      <c r="K18" s="11">
        <v>1243.8</v>
      </c>
      <c r="L18" s="11">
        <v>349.69</v>
      </c>
    </row>
    <row r="19" spans="1:12" x14ac:dyDescent="0.3">
      <c r="A19" s="7" t="s">
        <v>4164</v>
      </c>
      <c r="B19" s="7" t="s">
        <v>536</v>
      </c>
      <c r="C19" s="7" t="s">
        <v>1645</v>
      </c>
      <c r="D19" s="7">
        <v>7</v>
      </c>
      <c r="E19" s="9">
        <v>662.39</v>
      </c>
      <c r="F19" s="10">
        <v>0.05</v>
      </c>
      <c r="G19" s="11">
        <v>4404.8900000000003</v>
      </c>
      <c r="H19" s="10">
        <v>0.25</v>
      </c>
      <c r="I19" s="11">
        <v>1101.22</v>
      </c>
      <c r="J19" s="11">
        <v>5506.11</v>
      </c>
      <c r="K19" s="11">
        <v>2635.78</v>
      </c>
      <c r="L19" s="11">
        <v>1769.11</v>
      </c>
    </row>
    <row r="20" spans="1:12" x14ac:dyDescent="0.3">
      <c r="A20" s="7" t="s">
        <v>4165</v>
      </c>
      <c r="B20" s="7" t="s">
        <v>79</v>
      </c>
      <c r="C20" s="7" t="s">
        <v>1660</v>
      </c>
      <c r="D20" s="7">
        <v>15</v>
      </c>
      <c r="E20" s="9">
        <v>2449.34</v>
      </c>
      <c r="F20" s="10">
        <v>0.15</v>
      </c>
      <c r="G20" s="11">
        <v>31229.09</v>
      </c>
      <c r="H20" s="10">
        <v>0.25</v>
      </c>
      <c r="I20" s="11">
        <v>7807.27</v>
      </c>
      <c r="J20" s="11">
        <v>39036.36</v>
      </c>
      <c r="K20" s="11">
        <v>20576.400000000001</v>
      </c>
      <c r="L20" s="11">
        <v>10652.69</v>
      </c>
    </row>
    <row r="21" spans="1:12" x14ac:dyDescent="0.3">
      <c r="A21" s="7" t="s">
        <v>4166</v>
      </c>
      <c r="B21" s="7" t="s">
        <v>79</v>
      </c>
      <c r="C21" s="7" t="s">
        <v>2054</v>
      </c>
      <c r="D21" s="7">
        <v>11</v>
      </c>
      <c r="E21" s="9">
        <v>1437.7</v>
      </c>
      <c r="F21" s="10">
        <v>0.1</v>
      </c>
      <c r="G21" s="11">
        <v>14233.23</v>
      </c>
      <c r="H21" s="10">
        <v>0.25</v>
      </c>
      <c r="I21" s="11">
        <v>3558.31</v>
      </c>
      <c r="J21" s="11">
        <v>17791.54</v>
      </c>
      <c r="K21" s="11">
        <v>6509.58</v>
      </c>
      <c r="L21" s="11">
        <v>7723.65</v>
      </c>
    </row>
    <row r="22" spans="1:12" x14ac:dyDescent="0.3">
      <c r="A22" s="7" t="s">
        <v>4167</v>
      </c>
      <c r="B22" s="7" t="s">
        <v>79</v>
      </c>
      <c r="C22" s="7" t="s">
        <v>1664</v>
      </c>
      <c r="D22" s="7">
        <v>6</v>
      </c>
      <c r="E22" s="9">
        <v>460.69</v>
      </c>
      <c r="F22" s="10">
        <v>0.15</v>
      </c>
      <c r="G22" s="11">
        <v>2349.52</v>
      </c>
      <c r="H22" s="10">
        <v>0.25</v>
      </c>
      <c r="I22" s="11">
        <v>587.38</v>
      </c>
      <c r="J22" s="11">
        <v>2936.9</v>
      </c>
      <c r="K22" s="11">
        <v>1709.76</v>
      </c>
      <c r="L22" s="11">
        <v>639.76</v>
      </c>
    </row>
    <row r="23" spans="1:12" x14ac:dyDescent="0.3">
      <c r="A23" s="7" t="s">
        <v>4168</v>
      </c>
      <c r="B23" s="7" t="s">
        <v>79</v>
      </c>
      <c r="C23" s="7" t="s">
        <v>1818</v>
      </c>
      <c r="D23" s="7">
        <v>6</v>
      </c>
      <c r="E23" s="9">
        <v>1737.46</v>
      </c>
      <c r="F23" s="10">
        <v>0</v>
      </c>
      <c r="G23" s="11">
        <v>10424.76</v>
      </c>
      <c r="H23" s="10">
        <v>0.25</v>
      </c>
      <c r="I23" s="11">
        <v>2606.19</v>
      </c>
      <c r="J23" s="11">
        <v>13030.95</v>
      </c>
      <c r="K23" s="11">
        <v>7514.34</v>
      </c>
      <c r="L23" s="11">
        <v>2910.42</v>
      </c>
    </row>
    <row r="24" spans="1:12" x14ac:dyDescent="0.3">
      <c r="A24" s="7" t="s">
        <v>4169</v>
      </c>
      <c r="B24" s="7" t="s">
        <v>79</v>
      </c>
      <c r="C24" s="7" t="s">
        <v>1978</v>
      </c>
      <c r="D24" s="7">
        <v>29</v>
      </c>
      <c r="E24" s="9">
        <v>3549.39</v>
      </c>
      <c r="F24" s="10">
        <v>0</v>
      </c>
      <c r="G24" s="11">
        <v>102932.31</v>
      </c>
      <c r="H24" s="10">
        <v>0.25</v>
      </c>
      <c r="I24" s="11">
        <v>25733.08</v>
      </c>
      <c r="J24" s="11">
        <v>128665.39</v>
      </c>
      <c r="K24" s="11">
        <v>48549.48</v>
      </c>
      <c r="L24" s="11">
        <v>54382.83</v>
      </c>
    </row>
    <row r="25" spans="1:12" x14ac:dyDescent="0.3">
      <c r="A25" s="7" t="s">
        <v>4170</v>
      </c>
      <c r="B25" s="7" t="s">
        <v>369</v>
      </c>
      <c r="C25" s="7" t="s">
        <v>1799</v>
      </c>
      <c r="D25" s="7">
        <v>12</v>
      </c>
      <c r="E25" s="9">
        <v>2431.41</v>
      </c>
      <c r="F25" s="10">
        <v>0.1</v>
      </c>
      <c r="G25" s="11">
        <v>26259.23</v>
      </c>
      <c r="H25" s="10">
        <v>0.25</v>
      </c>
      <c r="I25" s="11">
        <v>6564.81</v>
      </c>
      <c r="J25" s="11">
        <v>32824.04</v>
      </c>
      <c r="K25" s="11">
        <v>14180.28</v>
      </c>
      <c r="L25" s="11">
        <v>12078.95</v>
      </c>
    </row>
    <row r="26" spans="1:12" x14ac:dyDescent="0.3">
      <c r="A26" s="7" t="s">
        <v>4171</v>
      </c>
      <c r="B26" s="7" t="s">
        <v>369</v>
      </c>
      <c r="C26" s="7" t="s">
        <v>1876</v>
      </c>
      <c r="D26" s="7">
        <v>7</v>
      </c>
      <c r="E26" s="9">
        <v>2750.81</v>
      </c>
      <c r="F26" s="10">
        <v>0.15</v>
      </c>
      <c r="G26" s="11">
        <v>16367.32</v>
      </c>
      <c r="H26" s="10">
        <v>0.25</v>
      </c>
      <c r="I26" s="11">
        <v>4091.83</v>
      </c>
      <c r="J26" s="11">
        <v>20459.150000000001</v>
      </c>
      <c r="K26" s="11">
        <v>11764.69</v>
      </c>
      <c r="L26" s="11">
        <v>4602.63</v>
      </c>
    </row>
    <row r="27" spans="1:12" x14ac:dyDescent="0.3">
      <c r="A27" s="7" t="s">
        <v>4172</v>
      </c>
      <c r="B27" s="7" t="s">
        <v>369</v>
      </c>
      <c r="C27" s="7" t="s">
        <v>1849</v>
      </c>
      <c r="D27" s="7">
        <v>6</v>
      </c>
      <c r="E27" s="9">
        <v>778</v>
      </c>
      <c r="F27" s="10">
        <v>0</v>
      </c>
      <c r="G27" s="11">
        <v>4668</v>
      </c>
      <c r="H27" s="10">
        <v>0.25</v>
      </c>
      <c r="I27" s="11">
        <v>1167</v>
      </c>
      <c r="J27" s="11">
        <v>5835</v>
      </c>
      <c r="K27" s="11">
        <v>3123.6</v>
      </c>
      <c r="L27" s="11">
        <v>1544.4</v>
      </c>
    </row>
    <row r="28" spans="1:12" x14ac:dyDescent="0.3">
      <c r="A28" s="7" t="s">
        <v>4173</v>
      </c>
      <c r="B28" s="7" t="s">
        <v>369</v>
      </c>
      <c r="C28" s="7" t="s">
        <v>2046</v>
      </c>
      <c r="D28" s="7">
        <v>18</v>
      </c>
      <c r="E28" s="9">
        <v>1004.35</v>
      </c>
      <c r="F28" s="10">
        <v>0</v>
      </c>
      <c r="G28" s="11">
        <v>18078.3</v>
      </c>
      <c r="H28" s="10">
        <v>0.25</v>
      </c>
      <c r="I28" s="11">
        <v>4519.57</v>
      </c>
      <c r="J28" s="11">
        <v>22597.88</v>
      </c>
      <c r="K28" s="11">
        <v>11765.16</v>
      </c>
      <c r="L28" s="11">
        <v>6313.14</v>
      </c>
    </row>
    <row r="29" spans="1:12" x14ac:dyDescent="0.3">
      <c r="A29" s="7" t="s">
        <v>4174</v>
      </c>
      <c r="B29" s="7" t="s">
        <v>82</v>
      </c>
      <c r="C29" s="7" t="s">
        <v>1881</v>
      </c>
      <c r="D29" s="7">
        <v>24</v>
      </c>
      <c r="E29" s="9">
        <v>1725.5</v>
      </c>
      <c r="F29" s="10">
        <v>0</v>
      </c>
      <c r="G29" s="11">
        <v>41412</v>
      </c>
      <c r="H29" s="10">
        <v>0.25</v>
      </c>
      <c r="I29" s="11">
        <v>10353</v>
      </c>
      <c r="J29" s="11">
        <v>51765</v>
      </c>
      <c r="K29" s="11">
        <v>24081.599999999999</v>
      </c>
      <c r="L29" s="11">
        <v>17330.400000000001</v>
      </c>
    </row>
    <row r="30" spans="1:12" x14ac:dyDescent="0.3">
      <c r="A30" s="7" t="s">
        <v>4175</v>
      </c>
      <c r="B30" s="7" t="s">
        <v>82</v>
      </c>
      <c r="C30" s="7" t="s">
        <v>1694</v>
      </c>
      <c r="D30" s="7">
        <v>29</v>
      </c>
      <c r="E30" s="9">
        <v>2222.44</v>
      </c>
      <c r="F30" s="10">
        <v>0</v>
      </c>
      <c r="G30" s="11">
        <v>64450.76</v>
      </c>
      <c r="H30" s="10">
        <v>0.25</v>
      </c>
      <c r="I30" s="11">
        <v>16112.69</v>
      </c>
      <c r="J30" s="11">
        <v>80563.45</v>
      </c>
      <c r="K30" s="11">
        <v>28858.19</v>
      </c>
      <c r="L30" s="11">
        <v>35592.57</v>
      </c>
    </row>
    <row r="31" spans="1:12" x14ac:dyDescent="0.3">
      <c r="A31" s="7" t="s">
        <v>4176</v>
      </c>
      <c r="B31" s="7" t="s">
        <v>82</v>
      </c>
      <c r="C31" s="7" t="s">
        <v>1731</v>
      </c>
      <c r="D31" s="7">
        <v>1</v>
      </c>
      <c r="E31" s="9">
        <v>590.37</v>
      </c>
      <c r="F31" s="10">
        <v>0.05</v>
      </c>
      <c r="G31" s="11">
        <v>560.85</v>
      </c>
      <c r="H31" s="10">
        <v>0.25</v>
      </c>
      <c r="I31" s="11">
        <v>140.21</v>
      </c>
      <c r="J31" s="11">
        <v>701.06</v>
      </c>
      <c r="K31" s="11">
        <v>413.96</v>
      </c>
      <c r="L31" s="11">
        <v>146.88999999999999</v>
      </c>
    </row>
    <row r="32" spans="1:12" x14ac:dyDescent="0.3">
      <c r="A32" s="7" t="s">
        <v>4177</v>
      </c>
      <c r="B32" s="7" t="s">
        <v>251</v>
      </c>
      <c r="C32" s="7" t="s">
        <v>1927</v>
      </c>
      <c r="D32" s="7">
        <v>23</v>
      </c>
      <c r="E32" s="9">
        <v>1650.14</v>
      </c>
      <c r="F32" s="10">
        <v>0</v>
      </c>
      <c r="G32" s="11">
        <v>37953.22</v>
      </c>
      <c r="H32" s="10">
        <v>0.25</v>
      </c>
      <c r="I32" s="11">
        <v>9488.31</v>
      </c>
      <c r="J32" s="11">
        <v>47441.53</v>
      </c>
      <c r="K32" s="11">
        <v>25767.360000000001</v>
      </c>
      <c r="L32" s="11">
        <v>12185.86</v>
      </c>
    </row>
    <row r="33" spans="1:12" x14ac:dyDescent="0.3">
      <c r="A33" s="7" t="s">
        <v>4178</v>
      </c>
      <c r="B33" s="7" t="s">
        <v>251</v>
      </c>
      <c r="C33" s="7" t="s">
        <v>1966</v>
      </c>
      <c r="D33" s="7">
        <v>24</v>
      </c>
      <c r="E33" s="9">
        <v>1887.68</v>
      </c>
      <c r="F33" s="10">
        <v>0</v>
      </c>
      <c r="G33" s="11">
        <v>45304.32</v>
      </c>
      <c r="H33" s="10">
        <v>0.25</v>
      </c>
      <c r="I33" s="11">
        <v>11326.08</v>
      </c>
      <c r="J33" s="11">
        <v>56630.400000000001</v>
      </c>
      <c r="K33" s="11">
        <v>28878.240000000002</v>
      </c>
      <c r="L33" s="11">
        <v>16426.080000000002</v>
      </c>
    </row>
    <row r="34" spans="1:12" x14ac:dyDescent="0.3">
      <c r="A34" s="7" t="s">
        <v>4179</v>
      </c>
      <c r="B34" s="7" t="s">
        <v>53</v>
      </c>
      <c r="C34" s="7" t="s">
        <v>1705</v>
      </c>
      <c r="D34" s="7">
        <v>30</v>
      </c>
      <c r="E34" s="9">
        <v>1355.16</v>
      </c>
      <c r="F34" s="10">
        <v>0.05</v>
      </c>
      <c r="G34" s="11">
        <v>38622.06</v>
      </c>
      <c r="H34" s="10">
        <v>0.25</v>
      </c>
      <c r="I34" s="11">
        <v>9655.51</v>
      </c>
      <c r="J34" s="11">
        <v>48277.57</v>
      </c>
      <c r="K34" s="11">
        <v>29309.7</v>
      </c>
      <c r="L34" s="11">
        <v>9312.36</v>
      </c>
    </row>
    <row r="35" spans="1:12" x14ac:dyDescent="0.3">
      <c r="A35" s="7" t="s">
        <v>4180</v>
      </c>
      <c r="B35" s="7" t="s">
        <v>53</v>
      </c>
      <c r="C35" s="7" t="s">
        <v>1906</v>
      </c>
      <c r="D35" s="7">
        <v>13</v>
      </c>
      <c r="E35" s="9">
        <v>2654.7</v>
      </c>
      <c r="F35" s="10">
        <v>0</v>
      </c>
      <c r="G35" s="11">
        <v>34511.1</v>
      </c>
      <c r="H35" s="10">
        <v>0.25</v>
      </c>
      <c r="I35" s="11">
        <v>8627.77</v>
      </c>
      <c r="J35" s="11">
        <v>43138.879999999997</v>
      </c>
      <c r="K35" s="11">
        <v>15217.28</v>
      </c>
      <c r="L35" s="11">
        <v>19293.82</v>
      </c>
    </row>
    <row r="36" spans="1:12" x14ac:dyDescent="0.3">
      <c r="A36" s="7" t="s">
        <v>4181</v>
      </c>
      <c r="B36" s="7" t="s">
        <v>53</v>
      </c>
      <c r="C36" s="7" t="s">
        <v>1798</v>
      </c>
      <c r="D36" s="7">
        <v>21</v>
      </c>
      <c r="E36" s="9">
        <v>627.29</v>
      </c>
      <c r="F36" s="10">
        <v>0.05</v>
      </c>
      <c r="G36" s="11">
        <v>12514.44</v>
      </c>
      <c r="H36" s="10">
        <v>0.25</v>
      </c>
      <c r="I36" s="11">
        <v>3128.61</v>
      </c>
      <c r="J36" s="11">
        <v>15643.05</v>
      </c>
      <c r="K36" s="11">
        <v>5979.33</v>
      </c>
      <c r="L36" s="11">
        <v>6535.11</v>
      </c>
    </row>
    <row r="37" spans="1:12" x14ac:dyDescent="0.3">
      <c r="A37" s="7" t="s">
        <v>4182</v>
      </c>
      <c r="B37" s="7" t="s">
        <v>253</v>
      </c>
      <c r="C37" s="7" t="s">
        <v>1891</v>
      </c>
      <c r="D37" s="7">
        <v>17</v>
      </c>
      <c r="E37" s="9">
        <v>399.61</v>
      </c>
      <c r="F37" s="10">
        <v>0.1</v>
      </c>
      <c r="G37" s="11">
        <v>6114.03</v>
      </c>
      <c r="H37" s="10">
        <v>0.25</v>
      </c>
      <c r="I37" s="11">
        <v>1528.51</v>
      </c>
      <c r="J37" s="11">
        <v>7642.54</v>
      </c>
      <c r="K37" s="11">
        <v>3276.58</v>
      </c>
      <c r="L37" s="11">
        <v>2837.45</v>
      </c>
    </row>
    <row r="38" spans="1:12" x14ac:dyDescent="0.3">
      <c r="A38" s="7" t="s">
        <v>4183</v>
      </c>
      <c r="B38" s="7" t="s">
        <v>253</v>
      </c>
      <c r="C38" s="7" t="s">
        <v>1726</v>
      </c>
      <c r="D38" s="7">
        <v>9</v>
      </c>
      <c r="E38" s="9">
        <v>1324.31</v>
      </c>
      <c r="F38" s="10">
        <v>0.15</v>
      </c>
      <c r="G38" s="11">
        <v>10130.969999999999</v>
      </c>
      <c r="H38" s="10">
        <v>0.25</v>
      </c>
      <c r="I38" s="11">
        <v>2532.7399999999998</v>
      </c>
      <c r="J38" s="11">
        <v>12663.71</v>
      </c>
      <c r="K38" s="11">
        <v>6280.38</v>
      </c>
      <c r="L38" s="11">
        <v>3850.59</v>
      </c>
    </row>
    <row r="39" spans="1:12" x14ac:dyDescent="0.3">
      <c r="A39" s="7" t="s">
        <v>4184</v>
      </c>
      <c r="B39" s="7" t="s">
        <v>253</v>
      </c>
      <c r="C39" s="7" t="s">
        <v>2016</v>
      </c>
      <c r="D39" s="7">
        <v>3</v>
      </c>
      <c r="E39" s="9">
        <v>1289.95</v>
      </c>
      <c r="F39" s="10">
        <v>0.1</v>
      </c>
      <c r="G39" s="11">
        <v>3482.87</v>
      </c>
      <c r="H39" s="10">
        <v>0.25</v>
      </c>
      <c r="I39" s="11">
        <v>870.72</v>
      </c>
      <c r="J39" s="11">
        <v>4353.59</v>
      </c>
      <c r="K39" s="11">
        <v>1963.59</v>
      </c>
      <c r="L39" s="11">
        <v>1519.28</v>
      </c>
    </row>
    <row r="40" spans="1:12" x14ac:dyDescent="0.3">
      <c r="A40" s="7" t="s">
        <v>4185</v>
      </c>
      <c r="B40" s="7" t="s">
        <v>253</v>
      </c>
      <c r="C40" s="7" t="s">
        <v>1722</v>
      </c>
      <c r="D40" s="7">
        <v>2</v>
      </c>
      <c r="E40" s="9">
        <v>2434.92</v>
      </c>
      <c r="F40" s="10">
        <v>0.1</v>
      </c>
      <c r="G40" s="11">
        <v>4382.8599999999997</v>
      </c>
      <c r="H40" s="10">
        <v>0.25</v>
      </c>
      <c r="I40" s="11">
        <v>1095.71</v>
      </c>
      <c r="J40" s="11">
        <v>5478.57</v>
      </c>
      <c r="K40" s="11">
        <v>3556.44</v>
      </c>
      <c r="L40" s="11">
        <v>826.42</v>
      </c>
    </row>
    <row r="41" spans="1:12" x14ac:dyDescent="0.3">
      <c r="A41" s="7" t="s">
        <v>4186</v>
      </c>
      <c r="B41" s="7" t="s">
        <v>253</v>
      </c>
      <c r="C41" s="7" t="s">
        <v>2010</v>
      </c>
      <c r="D41" s="7">
        <v>23</v>
      </c>
      <c r="E41" s="9">
        <v>1247.51</v>
      </c>
      <c r="F41" s="10">
        <v>0</v>
      </c>
      <c r="G41" s="11">
        <v>28692.73</v>
      </c>
      <c r="H41" s="10">
        <v>0.25</v>
      </c>
      <c r="I41" s="11">
        <v>7173.18</v>
      </c>
      <c r="J41" s="11">
        <v>35865.910000000003</v>
      </c>
      <c r="K41" s="11">
        <v>16433.27</v>
      </c>
      <c r="L41" s="11">
        <v>12259.46</v>
      </c>
    </row>
    <row r="42" spans="1:12" x14ac:dyDescent="0.3">
      <c r="A42" s="7" t="s">
        <v>4187</v>
      </c>
      <c r="B42" s="7" t="s">
        <v>370</v>
      </c>
      <c r="C42" s="7" t="s">
        <v>1956</v>
      </c>
      <c r="D42" s="7">
        <v>12</v>
      </c>
      <c r="E42" s="9">
        <v>2688</v>
      </c>
      <c r="F42" s="10">
        <v>0.05</v>
      </c>
      <c r="G42" s="11">
        <v>30643.200000000001</v>
      </c>
      <c r="H42" s="10">
        <v>0.25</v>
      </c>
      <c r="I42" s="11">
        <v>7660.8</v>
      </c>
      <c r="J42" s="11">
        <v>38304</v>
      </c>
      <c r="K42" s="11">
        <v>19684.919999999998</v>
      </c>
      <c r="L42" s="11">
        <v>10958.28</v>
      </c>
    </row>
    <row r="43" spans="1:12" x14ac:dyDescent="0.3">
      <c r="A43" s="7" t="s">
        <v>4188</v>
      </c>
      <c r="B43" s="7" t="s">
        <v>370</v>
      </c>
      <c r="C43" s="7" t="s">
        <v>1800</v>
      </c>
      <c r="D43" s="7">
        <v>18</v>
      </c>
      <c r="E43" s="9">
        <v>2414.17</v>
      </c>
      <c r="F43" s="10">
        <v>0</v>
      </c>
      <c r="G43" s="11">
        <v>43455.06</v>
      </c>
      <c r="H43" s="10">
        <v>0.25</v>
      </c>
      <c r="I43" s="11">
        <v>10863.76</v>
      </c>
      <c r="J43" s="11">
        <v>54318.82</v>
      </c>
      <c r="K43" s="11">
        <v>24850.080000000002</v>
      </c>
      <c r="L43" s="11">
        <v>18604.98</v>
      </c>
    </row>
    <row r="44" spans="1:12" x14ac:dyDescent="0.3">
      <c r="A44" s="7" t="s">
        <v>4189</v>
      </c>
      <c r="B44" s="7" t="s">
        <v>370</v>
      </c>
      <c r="C44" s="7" t="s">
        <v>1965</v>
      </c>
      <c r="D44" s="7">
        <v>2</v>
      </c>
      <c r="E44" s="9">
        <v>3097.9</v>
      </c>
      <c r="F44" s="10">
        <v>0</v>
      </c>
      <c r="G44" s="11">
        <v>6195.8</v>
      </c>
      <c r="H44" s="10">
        <v>0.25</v>
      </c>
      <c r="I44" s="11">
        <v>1548.95</v>
      </c>
      <c r="J44" s="11">
        <v>7744.75</v>
      </c>
      <c r="K44" s="11">
        <v>2935.46</v>
      </c>
      <c r="L44" s="11">
        <v>3260.34</v>
      </c>
    </row>
    <row r="45" spans="1:12" x14ac:dyDescent="0.3">
      <c r="A45" s="7" t="s">
        <v>4190</v>
      </c>
      <c r="B45" s="7" t="s">
        <v>284</v>
      </c>
      <c r="C45" s="7" t="s">
        <v>1821</v>
      </c>
      <c r="D45" s="7">
        <v>22</v>
      </c>
      <c r="E45" s="9">
        <v>575.04</v>
      </c>
      <c r="F45" s="10">
        <v>0.1</v>
      </c>
      <c r="G45" s="11">
        <v>11385.79</v>
      </c>
      <c r="H45" s="10">
        <v>0.25</v>
      </c>
      <c r="I45" s="11">
        <v>2846.45</v>
      </c>
      <c r="J45" s="11">
        <v>14232.24</v>
      </c>
      <c r="K45" s="11">
        <v>6994.24</v>
      </c>
      <c r="L45" s="11">
        <v>4391.55</v>
      </c>
    </row>
    <row r="46" spans="1:12" x14ac:dyDescent="0.3">
      <c r="A46" s="7" t="s">
        <v>4191</v>
      </c>
      <c r="B46" s="7" t="s">
        <v>284</v>
      </c>
      <c r="C46" s="7" t="s">
        <v>1988</v>
      </c>
      <c r="D46" s="7">
        <v>12</v>
      </c>
      <c r="E46" s="9">
        <v>621.35</v>
      </c>
      <c r="F46" s="10">
        <v>0.1</v>
      </c>
      <c r="G46" s="11">
        <v>6710.58</v>
      </c>
      <c r="H46" s="10">
        <v>0.25</v>
      </c>
      <c r="I46" s="11">
        <v>1677.64</v>
      </c>
      <c r="J46" s="11">
        <v>8388.23</v>
      </c>
      <c r="K46" s="11">
        <v>4086.84</v>
      </c>
      <c r="L46" s="11">
        <v>2623.74</v>
      </c>
    </row>
    <row r="47" spans="1:12" x14ac:dyDescent="0.3">
      <c r="A47" s="7" t="s">
        <v>4192</v>
      </c>
      <c r="B47" s="7" t="s">
        <v>284</v>
      </c>
      <c r="C47" s="7" t="s">
        <v>2046</v>
      </c>
      <c r="D47" s="7">
        <v>22</v>
      </c>
      <c r="E47" s="9">
        <v>993.04</v>
      </c>
      <c r="F47" s="10">
        <v>0</v>
      </c>
      <c r="G47" s="11">
        <v>21846.880000000001</v>
      </c>
      <c r="H47" s="10">
        <v>0.25</v>
      </c>
      <c r="I47" s="11">
        <v>5461.72</v>
      </c>
      <c r="J47" s="11">
        <v>27308.6</v>
      </c>
      <c r="K47" s="11">
        <v>14379.64</v>
      </c>
      <c r="L47" s="11">
        <v>7467.24</v>
      </c>
    </row>
    <row r="48" spans="1:12" x14ac:dyDescent="0.3">
      <c r="A48" s="7" t="s">
        <v>4193</v>
      </c>
      <c r="B48" s="7" t="s">
        <v>284</v>
      </c>
      <c r="C48" s="7" t="s">
        <v>1681</v>
      </c>
      <c r="D48" s="7">
        <v>20</v>
      </c>
      <c r="E48" s="9">
        <v>1663.46</v>
      </c>
      <c r="F48" s="10">
        <v>0.15</v>
      </c>
      <c r="G48" s="11">
        <v>28278.82</v>
      </c>
      <c r="H48" s="10">
        <v>0.25</v>
      </c>
      <c r="I48" s="11">
        <v>7069.7</v>
      </c>
      <c r="J48" s="11">
        <v>35348.53</v>
      </c>
      <c r="K48" s="11">
        <v>21541</v>
      </c>
      <c r="L48" s="11">
        <v>6737.82</v>
      </c>
    </row>
    <row r="49" spans="1:12" x14ac:dyDescent="0.3">
      <c r="A49" s="7" t="s">
        <v>4194</v>
      </c>
      <c r="B49" s="7" t="s">
        <v>182</v>
      </c>
      <c r="C49" s="7" t="s">
        <v>2043</v>
      </c>
      <c r="D49" s="7">
        <v>13</v>
      </c>
      <c r="E49" s="9">
        <v>378.73</v>
      </c>
      <c r="F49" s="10">
        <v>0</v>
      </c>
      <c r="G49" s="11">
        <v>4923.49</v>
      </c>
      <c r="H49" s="10">
        <v>0.25</v>
      </c>
      <c r="I49" s="11">
        <v>1230.8699999999999</v>
      </c>
      <c r="J49" s="11">
        <v>6154.36</v>
      </c>
      <c r="K49" s="11">
        <v>2756.52</v>
      </c>
      <c r="L49" s="11">
        <v>2166.9699999999998</v>
      </c>
    </row>
    <row r="50" spans="1:12" x14ac:dyDescent="0.3">
      <c r="A50" s="7" t="s">
        <v>4195</v>
      </c>
      <c r="B50" s="7" t="s">
        <v>182</v>
      </c>
      <c r="C50" s="7" t="s">
        <v>2048</v>
      </c>
      <c r="D50" s="7">
        <v>11</v>
      </c>
      <c r="E50" s="9">
        <v>1629.02</v>
      </c>
      <c r="F50" s="10">
        <v>0</v>
      </c>
      <c r="G50" s="11">
        <v>17919.22</v>
      </c>
      <c r="H50" s="10">
        <v>0.25</v>
      </c>
      <c r="I50" s="11">
        <v>4479.8100000000004</v>
      </c>
      <c r="J50" s="11">
        <v>22399.03</v>
      </c>
      <c r="K50" s="11">
        <v>13520.1</v>
      </c>
      <c r="L50" s="11">
        <v>4399.12</v>
      </c>
    </row>
    <row r="51" spans="1:12" x14ac:dyDescent="0.3">
      <c r="A51" s="7" t="s">
        <v>4196</v>
      </c>
      <c r="B51" s="7" t="s">
        <v>182</v>
      </c>
      <c r="C51" s="7" t="s">
        <v>1789</v>
      </c>
      <c r="D51" s="7">
        <v>26</v>
      </c>
      <c r="E51" s="9">
        <v>2657.13</v>
      </c>
      <c r="F51" s="10">
        <v>0</v>
      </c>
      <c r="G51" s="11">
        <v>69085.38</v>
      </c>
      <c r="H51" s="10">
        <v>0.25</v>
      </c>
      <c r="I51" s="11">
        <v>17271.349999999999</v>
      </c>
      <c r="J51" s="11">
        <v>86356.73</v>
      </c>
      <c r="K51" s="11">
        <v>35601.800000000003</v>
      </c>
      <c r="L51" s="11">
        <v>33483.58</v>
      </c>
    </row>
    <row r="52" spans="1:12" x14ac:dyDescent="0.3">
      <c r="A52" s="7" t="s">
        <v>4197</v>
      </c>
      <c r="B52" s="7" t="s">
        <v>29</v>
      </c>
      <c r="C52" s="7" t="s">
        <v>1706</v>
      </c>
      <c r="D52" s="7">
        <v>3</v>
      </c>
      <c r="E52" s="9">
        <v>94.51</v>
      </c>
      <c r="F52" s="10">
        <v>0.1</v>
      </c>
      <c r="G52" s="11">
        <v>255.18</v>
      </c>
      <c r="H52" s="10">
        <v>0.25</v>
      </c>
      <c r="I52" s="11">
        <v>63.8</v>
      </c>
      <c r="J52" s="11">
        <v>318.98</v>
      </c>
      <c r="K52" s="11">
        <v>140.91</v>
      </c>
      <c r="L52" s="11">
        <v>114.27</v>
      </c>
    </row>
    <row r="53" spans="1:12" x14ac:dyDescent="0.3">
      <c r="A53" s="7" t="s">
        <v>4198</v>
      </c>
      <c r="B53" s="7" t="s">
        <v>29</v>
      </c>
      <c r="C53" s="7" t="s">
        <v>1868</v>
      </c>
      <c r="D53" s="7">
        <v>7</v>
      </c>
      <c r="E53" s="9">
        <v>351.09</v>
      </c>
      <c r="F53" s="10">
        <v>0</v>
      </c>
      <c r="G53" s="11">
        <v>2457.63</v>
      </c>
      <c r="H53" s="10">
        <v>0.25</v>
      </c>
      <c r="I53" s="11">
        <v>614.41</v>
      </c>
      <c r="J53" s="11">
        <v>3072.04</v>
      </c>
      <c r="K53" s="11">
        <v>1688.54</v>
      </c>
      <c r="L53" s="11">
        <v>769.09</v>
      </c>
    </row>
    <row r="54" spans="1:12" x14ac:dyDescent="0.3">
      <c r="A54" s="7" t="s">
        <v>4199</v>
      </c>
      <c r="B54" s="7" t="s">
        <v>29</v>
      </c>
      <c r="C54" s="7" t="s">
        <v>1649</v>
      </c>
      <c r="D54" s="7">
        <v>22</v>
      </c>
      <c r="E54" s="9">
        <v>598.12</v>
      </c>
      <c r="F54" s="10">
        <v>0</v>
      </c>
      <c r="G54" s="11">
        <v>13158.64</v>
      </c>
      <c r="H54" s="10">
        <v>0.25</v>
      </c>
      <c r="I54" s="11">
        <v>3289.66</v>
      </c>
      <c r="J54" s="11">
        <v>16448.3</v>
      </c>
      <c r="K54" s="11">
        <v>6762.14</v>
      </c>
      <c r="L54" s="11">
        <v>6396.5</v>
      </c>
    </row>
    <row r="55" spans="1:12" x14ac:dyDescent="0.3">
      <c r="A55" s="7" t="s">
        <v>4200</v>
      </c>
      <c r="B55" s="7" t="s">
        <v>29</v>
      </c>
      <c r="C55" s="7" t="s">
        <v>1721</v>
      </c>
      <c r="D55" s="7">
        <v>25</v>
      </c>
      <c r="E55" s="9">
        <v>1875.58</v>
      </c>
      <c r="F55" s="10">
        <v>0</v>
      </c>
      <c r="G55" s="11">
        <v>46889.5</v>
      </c>
      <c r="H55" s="10">
        <v>0.25</v>
      </c>
      <c r="I55" s="11">
        <v>11722.38</v>
      </c>
      <c r="J55" s="11">
        <v>58611.88</v>
      </c>
      <c r="K55" s="11">
        <v>31517.75</v>
      </c>
      <c r="L55" s="11">
        <v>15371.75</v>
      </c>
    </row>
    <row r="56" spans="1:12" x14ac:dyDescent="0.3">
      <c r="A56" s="7" t="s">
        <v>4201</v>
      </c>
      <c r="B56" s="7" t="s">
        <v>29</v>
      </c>
      <c r="C56" s="7" t="s">
        <v>1956</v>
      </c>
      <c r="D56" s="7">
        <v>24</v>
      </c>
      <c r="E56" s="9">
        <v>2608.0100000000002</v>
      </c>
      <c r="F56" s="10">
        <v>0</v>
      </c>
      <c r="G56" s="11">
        <v>62592.24</v>
      </c>
      <c r="H56" s="10">
        <v>0.25</v>
      </c>
      <c r="I56" s="11">
        <v>15648.06</v>
      </c>
      <c r="J56" s="11">
        <v>78240.3</v>
      </c>
      <c r="K56" s="11">
        <v>39369.839999999997</v>
      </c>
      <c r="L56" s="11">
        <v>23222.400000000001</v>
      </c>
    </row>
    <row r="57" spans="1:12" x14ac:dyDescent="0.3">
      <c r="A57" s="7" t="s">
        <v>4202</v>
      </c>
      <c r="B57" s="7" t="s">
        <v>577</v>
      </c>
      <c r="C57" s="7" t="s">
        <v>1950</v>
      </c>
      <c r="D57" s="7">
        <v>2</v>
      </c>
      <c r="E57" s="9">
        <v>2338.91</v>
      </c>
      <c r="F57" s="10">
        <v>0</v>
      </c>
      <c r="G57" s="11">
        <v>4677.82</v>
      </c>
      <c r="H57" s="10">
        <v>0.25</v>
      </c>
      <c r="I57" s="11">
        <v>1169.45</v>
      </c>
      <c r="J57" s="11">
        <v>5847.27</v>
      </c>
      <c r="K57" s="11">
        <v>3382.62</v>
      </c>
      <c r="L57" s="11">
        <v>1295.2</v>
      </c>
    </row>
    <row r="58" spans="1:12" x14ac:dyDescent="0.3">
      <c r="A58" s="7" t="s">
        <v>4203</v>
      </c>
      <c r="B58" s="7" t="s">
        <v>85</v>
      </c>
      <c r="C58" s="7" t="s">
        <v>1871</v>
      </c>
      <c r="D58" s="7">
        <v>7</v>
      </c>
      <c r="E58" s="9">
        <v>1796.99</v>
      </c>
      <c r="F58" s="10">
        <v>0.1</v>
      </c>
      <c r="G58" s="11">
        <v>11321.04</v>
      </c>
      <c r="H58" s="10">
        <v>0.25</v>
      </c>
      <c r="I58" s="11">
        <v>2830.26</v>
      </c>
      <c r="J58" s="11">
        <v>14151.3</v>
      </c>
      <c r="K58" s="11">
        <v>8706.6</v>
      </c>
      <c r="L58" s="11">
        <v>2614.44</v>
      </c>
    </row>
    <row r="59" spans="1:12" x14ac:dyDescent="0.3">
      <c r="A59" s="7" t="s">
        <v>4204</v>
      </c>
      <c r="B59" s="7" t="s">
        <v>85</v>
      </c>
      <c r="C59" s="7" t="s">
        <v>1798</v>
      </c>
      <c r="D59" s="7">
        <v>29</v>
      </c>
      <c r="E59" s="9">
        <v>637.37</v>
      </c>
      <c r="F59" s="10">
        <v>0.15</v>
      </c>
      <c r="G59" s="11">
        <v>15711.17</v>
      </c>
      <c r="H59" s="10">
        <v>0.25</v>
      </c>
      <c r="I59" s="11">
        <v>3927.79</v>
      </c>
      <c r="J59" s="11">
        <v>19638.96</v>
      </c>
      <c r="K59" s="11">
        <v>8257.17</v>
      </c>
      <c r="L59" s="11">
        <v>7454</v>
      </c>
    </row>
    <row r="60" spans="1:12" x14ac:dyDescent="0.3">
      <c r="A60" s="7" t="s">
        <v>4205</v>
      </c>
      <c r="B60" s="7" t="s">
        <v>85</v>
      </c>
      <c r="C60" s="7" t="s">
        <v>1856</v>
      </c>
      <c r="D60" s="7">
        <v>9</v>
      </c>
      <c r="E60" s="9">
        <v>1379.08</v>
      </c>
      <c r="F60" s="10">
        <v>0.05</v>
      </c>
      <c r="G60" s="11">
        <v>11791.13</v>
      </c>
      <c r="H60" s="10">
        <v>0.25</v>
      </c>
      <c r="I60" s="11">
        <v>2947.78</v>
      </c>
      <c r="J60" s="11">
        <v>14738.91</v>
      </c>
      <c r="K60" s="11">
        <v>8217.4500000000007</v>
      </c>
      <c r="L60" s="11">
        <v>3573.68</v>
      </c>
    </row>
    <row r="61" spans="1:12" x14ac:dyDescent="0.3">
      <c r="A61" s="7" t="s">
        <v>4206</v>
      </c>
      <c r="B61" s="7" t="s">
        <v>85</v>
      </c>
      <c r="C61" s="7" t="s">
        <v>1841</v>
      </c>
      <c r="D61" s="7">
        <v>10</v>
      </c>
      <c r="E61" s="9">
        <v>2083.19</v>
      </c>
      <c r="F61" s="10">
        <v>0</v>
      </c>
      <c r="G61" s="11">
        <v>20831.900000000001</v>
      </c>
      <c r="H61" s="10">
        <v>0.25</v>
      </c>
      <c r="I61" s="11">
        <v>5207.9799999999996</v>
      </c>
      <c r="J61" s="11">
        <v>26039.88</v>
      </c>
      <c r="K61" s="11">
        <v>10516.1</v>
      </c>
      <c r="L61" s="11">
        <v>10315.799999999999</v>
      </c>
    </row>
    <row r="62" spans="1:12" x14ac:dyDescent="0.3">
      <c r="A62" s="7" t="s">
        <v>4207</v>
      </c>
      <c r="B62" s="7" t="s">
        <v>350</v>
      </c>
      <c r="C62" s="7" t="s">
        <v>2002</v>
      </c>
      <c r="D62" s="7">
        <v>3</v>
      </c>
      <c r="E62" s="9">
        <v>2420.5300000000002</v>
      </c>
      <c r="F62" s="10">
        <v>0.05</v>
      </c>
      <c r="G62" s="11">
        <v>6898.51</v>
      </c>
      <c r="H62" s="10">
        <v>0.25</v>
      </c>
      <c r="I62" s="11">
        <v>1724.63</v>
      </c>
      <c r="J62" s="11">
        <v>8623.14</v>
      </c>
      <c r="K62" s="11">
        <v>4347.51</v>
      </c>
      <c r="L62" s="11">
        <v>2551</v>
      </c>
    </row>
    <row r="63" spans="1:12" x14ac:dyDescent="0.3">
      <c r="A63" s="7" t="s">
        <v>4208</v>
      </c>
      <c r="B63" s="7" t="s">
        <v>350</v>
      </c>
      <c r="C63" s="7" t="s">
        <v>1665</v>
      </c>
      <c r="D63" s="7">
        <v>18</v>
      </c>
      <c r="E63" s="9">
        <v>2710.78</v>
      </c>
      <c r="F63" s="10">
        <v>0</v>
      </c>
      <c r="G63" s="11">
        <v>48794.04</v>
      </c>
      <c r="H63" s="10">
        <v>0.25</v>
      </c>
      <c r="I63" s="11">
        <v>12198.51</v>
      </c>
      <c r="J63" s="11">
        <v>60992.55</v>
      </c>
      <c r="K63" s="11">
        <v>28341</v>
      </c>
      <c r="L63" s="11">
        <v>20453.04</v>
      </c>
    </row>
    <row r="64" spans="1:12" x14ac:dyDescent="0.3">
      <c r="A64" s="7" t="s">
        <v>4209</v>
      </c>
      <c r="B64" s="7" t="s">
        <v>350</v>
      </c>
      <c r="C64" s="7" t="s">
        <v>1723</v>
      </c>
      <c r="D64" s="7">
        <v>19</v>
      </c>
      <c r="E64" s="9">
        <v>691.73</v>
      </c>
      <c r="F64" s="10">
        <v>0</v>
      </c>
      <c r="G64" s="11">
        <v>13142.87</v>
      </c>
      <c r="H64" s="10">
        <v>0.25</v>
      </c>
      <c r="I64" s="11">
        <v>3285.72</v>
      </c>
      <c r="J64" s="11">
        <v>16428.59</v>
      </c>
      <c r="K64" s="11">
        <v>9093.2099999999991</v>
      </c>
      <c r="L64" s="11">
        <v>4049.66</v>
      </c>
    </row>
    <row r="65" spans="1:12" x14ac:dyDescent="0.3">
      <c r="A65" s="7" t="s">
        <v>4210</v>
      </c>
      <c r="B65" s="7" t="s">
        <v>373</v>
      </c>
      <c r="C65" s="7" t="s">
        <v>1856</v>
      </c>
      <c r="D65" s="7">
        <v>18</v>
      </c>
      <c r="E65" s="9">
        <v>1284.99</v>
      </c>
      <c r="F65" s="10">
        <v>0.15</v>
      </c>
      <c r="G65" s="11">
        <v>19660.349999999999</v>
      </c>
      <c r="H65" s="10">
        <v>0.25</v>
      </c>
      <c r="I65" s="11">
        <v>4915.09</v>
      </c>
      <c r="J65" s="11">
        <v>24575.439999999999</v>
      </c>
      <c r="K65" s="11">
        <v>16434.900000000001</v>
      </c>
      <c r="L65" s="11">
        <v>3225.45</v>
      </c>
    </row>
    <row r="66" spans="1:12" x14ac:dyDescent="0.3">
      <c r="A66" s="7" t="s">
        <v>4211</v>
      </c>
      <c r="B66" s="7" t="s">
        <v>373</v>
      </c>
      <c r="C66" s="7" t="s">
        <v>1711</v>
      </c>
      <c r="D66" s="7">
        <v>8</v>
      </c>
      <c r="E66" s="9">
        <v>405.29</v>
      </c>
      <c r="F66" s="10">
        <v>0</v>
      </c>
      <c r="G66" s="11">
        <v>3242.32</v>
      </c>
      <c r="H66" s="10">
        <v>0.25</v>
      </c>
      <c r="I66" s="11">
        <v>810.58</v>
      </c>
      <c r="J66" s="11">
        <v>4052.9</v>
      </c>
      <c r="K66" s="11">
        <v>2048.08</v>
      </c>
      <c r="L66" s="11">
        <v>1194.24</v>
      </c>
    </row>
    <row r="67" spans="1:12" x14ac:dyDescent="0.3">
      <c r="A67" s="7" t="s">
        <v>4212</v>
      </c>
      <c r="B67" s="7" t="s">
        <v>373</v>
      </c>
      <c r="C67" s="7" t="s">
        <v>1855</v>
      </c>
      <c r="D67" s="7">
        <v>3</v>
      </c>
      <c r="E67" s="9">
        <v>1448.42</v>
      </c>
      <c r="F67" s="10">
        <v>0</v>
      </c>
      <c r="G67" s="11">
        <v>4345.26</v>
      </c>
      <c r="H67" s="10">
        <v>0.25</v>
      </c>
      <c r="I67" s="11">
        <v>1086.32</v>
      </c>
      <c r="J67" s="11">
        <v>5431.58</v>
      </c>
      <c r="K67" s="11">
        <v>2206.35</v>
      </c>
      <c r="L67" s="11">
        <v>2138.91</v>
      </c>
    </row>
    <row r="68" spans="1:12" x14ac:dyDescent="0.3">
      <c r="A68" s="7" t="s">
        <v>4213</v>
      </c>
      <c r="B68" s="7" t="s">
        <v>526</v>
      </c>
      <c r="C68" s="7" t="s">
        <v>1668</v>
      </c>
      <c r="D68" s="7">
        <v>6</v>
      </c>
      <c r="E68" s="9">
        <v>2042.67</v>
      </c>
      <c r="F68" s="10">
        <v>0</v>
      </c>
      <c r="G68" s="11">
        <v>12256.02</v>
      </c>
      <c r="H68" s="10">
        <v>0.25</v>
      </c>
      <c r="I68" s="11">
        <v>3064.01</v>
      </c>
      <c r="J68" s="11">
        <v>15320.03</v>
      </c>
      <c r="K68" s="11">
        <v>5943.6</v>
      </c>
      <c r="L68" s="11">
        <v>6312.42</v>
      </c>
    </row>
    <row r="69" spans="1:12" x14ac:dyDescent="0.3">
      <c r="A69" s="7" t="s">
        <v>4214</v>
      </c>
      <c r="B69" s="7" t="s">
        <v>526</v>
      </c>
      <c r="C69" s="7" t="s">
        <v>1966</v>
      </c>
      <c r="D69" s="7">
        <v>3</v>
      </c>
      <c r="E69" s="9">
        <v>1935.86</v>
      </c>
      <c r="F69" s="10">
        <v>0.1</v>
      </c>
      <c r="G69" s="11">
        <v>5226.82</v>
      </c>
      <c r="H69" s="10">
        <v>0.25</v>
      </c>
      <c r="I69" s="11">
        <v>1306.7</v>
      </c>
      <c r="J69" s="11">
        <v>6533.52</v>
      </c>
      <c r="K69" s="11">
        <v>3609.78</v>
      </c>
      <c r="L69" s="11">
        <v>1617.04</v>
      </c>
    </row>
    <row r="70" spans="1:12" x14ac:dyDescent="0.3">
      <c r="A70" s="7" t="s">
        <v>4215</v>
      </c>
      <c r="B70" s="7" t="s">
        <v>526</v>
      </c>
      <c r="C70" s="7" t="s">
        <v>1846</v>
      </c>
      <c r="D70" s="7">
        <v>8</v>
      </c>
      <c r="E70" s="9">
        <v>3353.8</v>
      </c>
      <c r="F70" s="10">
        <v>0</v>
      </c>
      <c r="G70" s="11">
        <v>26830.400000000001</v>
      </c>
      <c r="H70" s="10">
        <v>0.25</v>
      </c>
      <c r="I70" s="11">
        <v>6707.6</v>
      </c>
      <c r="J70" s="11">
        <v>33538</v>
      </c>
      <c r="K70" s="11">
        <v>12404.56</v>
      </c>
      <c r="L70" s="11">
        <v>14425.84</v>
      </c>
    </row>
    <row r="71" spans="1:12" x14ac:dyDescent="0.3">
      <c r="A71" s="7" t="s">
        <v>4216</v>
      </c>
      <c r="B71" s="7" t="s">
        <v>185</v>
      </c>
      <c r="C71" s="7" t="s">
        <v>2032</v>
      </c>
      <c r="D71" s="7">
        <v>7</v>
      </c>
      <c r="E71" s="9">
        <v>317.39</v>
      </c>
      <c r="F71" s="10">
        <v>0</v>
      </c>
      <c r="G71" s="11">
        <v>2221.73</v>
      </c>
      <c r="H71" s="10">
        <v>0.25</v>
      </c>
      <c r="I71" s="11">
        <v>555.42999999999995</v>
      </c>
      <c r="J71" s="11">
        <v>2777.16</v>
      </c>
      <c r="K71" s="11">
        <v>1484.98</v>
      </c>
      <c r="L71" s="11">
        <v>736.75</v>
      </c>
    </row>
    <row r="72" spans="1:12" x14ac:dyDescent="0.3">
      <c r="A72" s="7" t="s">
        <v>4217</v>
      </c>
      <c r="B72" s="7" t="s">
        <v>185</v>
      </c>
      <c r="C72" s="7" t="s">
        <v>2045</v>
      </c>
      <c r="D72" s="7">
        <v>3</v>
      </c>
      <c r="E72" s="9">
        <v>127.2</v>
      </c>
      <c r="F72" s="10">
        <v>0</v>
      </c>
      <c r="G72" s="11">
        <v>381.6</v>
      </c>
      <c r="H72" s="10">
        <v>0.25</v>
      </c>
      <c r="I72" s="11">
        <v>95.4</v>
      </c>
      <c r="J72" s="11">
        <v>477</v>
      </c>
      <c r="K72" s="11">
        <v>179.31</v>
      </c>
      <c r="L72" s="11">
        <v>202.29</v>
      </c>
    </row>
    <row r="73" spans="1:12" x14ac:dyDescent="0.3">
      <c r="A73" s="7" t="s">
        <v>4218</v>
      </c>
      <c r="B73" s="7" t="s">
        <v>185</v>
      </c>
      <c r="C73" s="7" t="s">
        <v>2029</v>
      </c>
      <c r="D73" s="7">
        <v>26</v>
      </c>
      <c r="E73" s="9">
        <v>2314.96</v>
      </c>
      <c r="F73" s="10">
        <v>0</v>
      </c>
      <c r="G73" s="11">
        <v>60188.959999999999</v>
      </c>
      <c r="H73" s="10">
        <v>0.25</v>
      </c>
      <c r="I73" s="11">
        <v>15047.24</v>
      </c>
      <c r="J73" s="11">
        <v>75236.2</v>
      </c>
      <c r="K73" s="11">
        <v>38040.080000000002</v>
      </c>
      <c r="L73" s="11">
        <v>22148.880000000001</v>
      </c>
    </row>
    <row r="74" spans="1:12" x14ac:dyDescent="0.3">
      <c r="A74" s="7" t="s">
        <v>4219</v>
      </c>
      <c r="B74" s="7" t="s">
        <v>185</v>
      </c>
      <c r="C74" s="7" t="s">
        <v>2046</v>
      </c>
      <c r="D74" s="7">
        <v>6</v>
      </c>
      <c r="E74" s="9">
        <v>1020.38</v>
      </c>
      <c r="F74" s="10">
        <v>0</v>
      </c>
      <c r="G74" s="11">
        <v>6122.28</v>
      </c>
      <c r="H74" s="10">
        <v>0.25</v>
      </c>
      <c r="I74" s="11">
        <v>1530.57</v>
      </c>
      <c r="J74" s="11">
        <v>7652.85</v>
      </c>
      <c r="K74" s="11">
        <v>3921.72</v>
      </c>
      <c r="L74" s="11">
        <v>2200.56</v>
      </c>
    </row>
    <row r="75" spans="1:12" x14ac:dyDescent="0.3">
      <c r="A75" s="7" t="s">
        <v>4220</v>
      </c>
      <c r="B75" s="7" t="s">
        <v>226</v>
      </c>
      <c r="C75" s="7" t="s">
        <v>1901</v>
      </c>
      <c r="D75" s="7">
        <v>24</v>
      </c>
      <c r="E75" s="9">
        <v>2515.52</v>
      </c>
      <c r="F75" s="10">
        <v>0</v>
      </c>
      <c r="G75" s="11">
        <v>60372.480000000003</v>
      </c>
      <c r="H75" s="10">
        <v>0.25</v>
      </c>
      <c r="I75" s="11">
        <v>15093.12</v>
      </c>
      <c r="J75" s="11">
        <v>75465.600000000006</v>
      </c>
      <c r="K75" s="11">
        <v>34296.959999999999</v>
      </c>
      <c r="L75" s="11">
        <v>26075.52</v>
      </c>
    </row>
    <row r="76" spans="1:12" x14ac:dyDescent="0.3">
      <c r="A76" s="7" t="s">
        <v>4221</v>
      </c>
      <c r="B76" s="7" t="s">
        <v>188</v>
      </c>
      <c r="C76" s="7" t="s">
        <v>1680</v>
      </c>
      <c r="D76" s="7">
        <v>9</v>
      </c>
      <c r="E76" s="9">
        <v>1137.44</v>
      </c>
      <c r="F76" s="10">
        <v>0</v>
      </c>
      <c r="G76" s="11">
        <v>10236.959999999999</v>
      </c>
      <c r="H76" s="10">
        <v>0.25</v>
      </c>
      <c r="I76" s="11">
        <v>2559.2399999999998</v>
      </c>
      <c r="J76" s="11">
        <v>12796.2</v>
      </c>
      <c r="K76" s="11">
        <v>4281.66</v>
      </c>
      <c r="L76" s="11">
        <v>5955.3</v>
      </c>
    </row>
    <row r="77" spans="1:12" x14ac:dyDescent="0.3">
      <c r="A77" s="7" t="s">
        <v>4222</v>
      </c>
      <c r="B77" s="7" t="s">
        <v>188</v>
      </c>
      <c r="C77" s="7" t="s">
        <v>1935</v>
      </c>
      <c r="D77" s="7">
        <v>7</v>
      </c>
      <c r="E77" s="9">
        <v>1631.03</v>
      </c>
      <c r="F77" s="10">
        <v>0.15</v>
      </c>
      <c r="G77" s="11">
        <v>9704.6299999999992</v>
      </c>
      <c r="H77" s="10">
        <v>0.25</v>
      </c>
      <c r="I77" s="11">
        <v>2426.16</v>
      </c>
      <c r="J77" s="11">
        <v>12130.79</v>
      </c>
      <c r="K77" s="11">
        <v>6319.6</v>
      </c>
      <c r="L77" s="11">
        <v>3385.03</v>
      </c>
    </row>
    <row r="78" spans="1:12" x14ac:dyDescent="0.3">
      <c r="A78" s="7" t="s">
        <v>4223</v>
      </c>
      <c r="B78" s="7" t="s">
        <v>188</v>
      </c>
      <c r="C78" s="7" t="s">
        <v>1949</v>
      </c>
      <c r="D78" s="7">
        <v>26</v>
      </c>
      <c r="E78" s="9">
        <v>1017.27</v>
      </c>
      <c r="F78" s="10">
        <v>0.15</v>
      </c>
      <c r="G78" s="11">
        <v>22481.67</v>
      </c>
      <c r="H78" s="10">
        <v>0.25</v>
      </c>
      <c r="I78" s="11">
        <v>5620.42</v>
      </c>
      <c r="J78" s="11">
        <v>28102.09</v>
      </c>
      <c r="K78" s="11">
        <v>13894.14</v>
      </c>
      <c r="L78" s="11">
        <v>8587.5300000000007</v>
      </c>
    </row>
    <row r="79" spans="1:12" x14ac:dyDescent="0.3">
      <c r="A79" s="7" t="s">
        <v>4224</v>
      </c>
      <c r="B79" s="7" t="s">
        <v>188</v>
      </c>
      <c r="C79" s="7" t="s">
        <v>1684</v>
      </c>
      <c r="D79" s="7">
        <v>12</v>
      </c>
      <c r="E79" s="9">
        <v>304.62</v>
      </c>
      <c r="F79" s="10">
        <v>0</v>
      </c>
      <c r="G79" s="11">
        <v>3655.44</v>
      </c>
      <c r="H79" s="10">
        <v>0.25</v>
      </c>
      <c r="I79" s="11">
        <v>913.86</v>
      </c>
      <c r="J79" s="11">
        <v>4569.3</v>
      </c>
      <c r="K79" s="11">
        <v>2786.16</v>
      </c>
      <c r="L79" s="11">
        <v>869.28</v>
      </c>
    </row>
    <row r="80" spans="1:12" x14ac:dyDescent="0.3">
      <c r="A80" s="7" t="s">
        <v>4225</v>
      </c>
      <c r="B80" s="7" t="s">
        <v>188</v>
      </c>
      <c r="C80" s="7" t="s">
        <v>1998</v>
      </c>
      <c r="D80" s="7">
        <v>13</v>
      </c>
      <c r="E80" s="9">
        <v>754.7</v>
      </c>
      <c r="F80" s="10">
        <v>0.1</v>
      </c>
      <c r="G80" s="11">
        <v>8829.99</v>
      </c>
      <c r="H80" s="10">
        <v>0.25</v>
      </c>
      <c r="I80" s="11">
        <v>2207.5</v>
      </c>
      <c r="J80" s="11">
        <v>11037.49</v>
      </c>
      <c r="K80" s="11">
        <v>4696.8999999999996</v>
      </c>
      <c r="L80" s="11">
        <v>4133.09</v>
      </c>
    </row>
    <row r="81" spans="1:12" x14ac:dyDescent="0.3">
      <c r="A81" s="7" t="s">
        <v>4226</v>
      </c>
      <c r="B81" s="7" t="s">
        <v>579</v>
      </c>
      <c r="C81" s="7" t="s">
        <v>1645</v>
      </c>
      <c r="D81" s="7">
        <v>2</v>
      </c>
      <c r="E81" s="9">
        <v>678.34</v>
      </c>
      <c r="F81" s="10">
        <v>0.15</v>
      </c>
      <c r="G81" s="11">
        <v>1153.18</v>
      </c>
      <c r="H81" s="10">
        <v>0.25</v>
      </c>
      <c r="I81" s="11">
        <v>288.3</v>
      </c>
      <c r="J81" s="11">
        <v>1441.48</v>
      </c>
      <c r="K81" s="11">
        <v>753.08</v>
      </c>
      <c r="L81" s="11">
        <v>400.1</v>
      </c>
    </row>
    <row r="82" spans="1:12" x14ac:dyDescent="0.3">
      <c r="A82" s="7" t="s">
        <v>4227</v>
      </c>
      <c r="B82" s="7" t="s">
        <v>410</v>
      </c>
      <c r="C82" s="7" t="s">
        <v>1730</v>
      </c>
      <c r="D82" s="7">
        <v>16</v>
      </c>
      <c r="E82" s="9">
        <v>627.16999999999996</v>
      </c>
      <c r="F82" s="10">
        <v>0.05</v>
      </c>
      <c r="G82" s="11">
        <v>9532.98</v>
      </c>
      <c r="H82" s="10">
        <v>0.25</v>
      </c>
      <c r="I82" s="11">
        <v>2383.2399999999998</v>
      </c>
      <c r="J82" s="11">
        <v>11916.22</v>
      </c>
      <c r="K82" s="11">
        <v>6317.76</v>
      </c>
      <c r="L82" s="11">
        <v>3215.22</v>
      </c>
    </row>
    <row r="83" spans="1:12" x14ac:dyDescent="0.3">
      <c r="A83" s="7" t="s">
        <v>4228</v>
      </c>
      <c r="B83" s="7" t="s">
        <v>285</v>
      </c>
      <c r="C83" s="7" t="s">
        <v>1909</v>
      </c>
      <c r="D83" s="7">
        <v>5</v>
      </c>
      <c r="E83" s="9">
        <v>2718.21</v>
      </c>
      <c r="F83" s="10">
        <v>0</v>
      </c>
      <c r="G83" s="11">
        <v>13591.05</v>
      </c>
      <c r="H83" s="10">
        <v>0.25</v>
      </c>
      <c r="I83" s="11">
        <v>3397.76</v>
      </c>
      <c r="J83" s="11">
        <v>16988.810000000001</v>
      </c>
      <c r="K83" s="11">
        <v>8892.35</v>
      </c>
      <c r="L83" s="11">
        <v>4698.7</v>
      </c>
    </row>
    <row r="84" spans="1:12" x14ac:dyDescent="0.3">
      <c r="A84" s="7" t="s">
        <v>4229</v>
      </c>
      <c r="B84" s="7" t="s">
        <v>285</v>
      </c>
      <c r="C84" s="7" t="s">
        <v>1787</v>
      </c>
      <c r="D84" s="7">
        <v>19</v>
      </c>
      <c r="E84" s="9">
        <v>1938.49</v>
      </c>
      <c r="F84" s="10">
        <v>0.15</v>
      </c>
      <c r="G84" s="11">
        <v>31306.61</v>
      </c>
      <c r="H84" s="10">
        <v>0.25</v>
      </c>
      <c r="I84" s="11">
        <v>7826.65</v>
      </c>
      <c r="J84" s="11">
        <v>39133.26</v>
      </c>
      <c r="K84" s="11">
        <v>18859.59</v>
      </c>
      <c r="L84" s="11">
        <v>12447.02</v>
      </c>
    </row>
    <row r="85" spans="1:12" x14ac:dyDescent="0.3">
      <c r="A85" s="7" t="s">
        <v>4230</v>
      </c>
      <c r="B85" s="7" t="s">
        <v>285</v>
      </c>
      <c r="C85" s="7" t="s">
        <v>1906</v>
      </c>
      <c r="D85" s="7">
        <v>22</v>
      </c>
      <c r="E85" s="9">
        <v>2484.61</v>
      </c>
      <c r="F85" s="10">
        <v>0.05</v>
      </c>
      <c r="G85" s="11">
        <v>51928.35</v>
      </c>
      <c r="H85" s="10">
        <v>0.25</v>
      </c>
      <c r="I85" s="11">
        <v>12982.09</v>
      </c>
      <c r="J85" s="11">
        <v>64910.44</v>
      </c>
      <c r="K85" s="11">
        <v>25752.32</v>
      </c>
      <c r="L85" s="11">
        <v>26176.03</v>
      </c>
    </row>
    <row r="86" spans="1:12" x14ac:dyDescent="0.3">
      <c r="A86" s="7" t="s">
        <v>4231</v>
      </c>
      <c r="B86" s="7" t="s">
        <v>435</v>
      </c>
      <c r="C86" s="7" t="s">
        <v>1892</v>
      </c>
      <c r="D86" s="7">
        <v>15</v>
      </c>
      <c r="E86" s="9">
        <v>825.73</v>
      </c>
      <c r="F86" s="10">
        <v>0.05</v>
      </c>
      <c r="G86" s="11">
        <v>11766.65</v>
      </c>
      <c r="H86" s="10">
        <v>0.25</v>
      </c>
      <c r="I86" s="11">
        <v>2941.66</v>
      </c>
      <c r="J86" s="11">
        <v>14708.31</v>
      </c>
      <c r="K86" s="11">
        <v>6788.4</v>
      </c>
      <c r="L86" s="11">
        <v>4978.25</v>
      </c>
    </row>
    <row r="87" spans="1:12" x14ac:dyDescent="0.3">
      <c r="A87" s="7" t="s">
        <v>4232</v>
      </c>
      <c r="B87" s="7" t="s">
        <v>448</v>
      </c>
      <c r="C87" s="7" t="s">
        <v>1984</v>
      </c>
      <c r="D87" s="7">
        <v>6</v>
      </c>
      <c r="E87" s="9">
        <v>3280.54</v>
      </c>
      <c r="F87" s="10">
        <v>0</v>
      </c>
      <c r="G87" s="11">
        <v>19683.240000000002</v>
      </c>
      <c r="H87" s="10">
        <v>0.25</v>
      </c>
      <c r="I87" s="11">
        <v>4920.8100000000004</v>
      </c>
      <c r="J87" s="11">
        <v>24604.05</v>
      </c>
      <c r="K87" s="11">
        <v>9318.9</v>
      </c>
      <c r="L87" s="11">
        <v>10364.34</v>
      </c>
    </row>
    <row r="88" spans="1:12" x14ac:dyDescent="0.3">
      <c r="A88" s="7" t="s">
        <v>4233</v>
      </c>
      <c r="B88" s="7" t="s">
        <v>448</v>
      </c>
      <c r="C88" s="7" t="s">
        <v>1738</v>
      </c>
      <c r="D88" s="7">
        <v>14</v>
      </c>
      <c r="E88" s="9">
        <v>1255.95</v>
      </c>
      <c r="F88" s="10">
        <v>0.15</v>
      </c>
      <c r="G88" s="11">
        <v>14945.8</v>
      </c>
      <c r="H88" s="10">
        <v>0.25</v>
      </c>
      <c r="I88" s="11">
        <v>3736.45</v>
      </c>
      <c r="J88" s="11">
        <v>18682.25</v>
      </c>
      <c r="K88" s="11">
        <v>10590.3</v>
      </c>
      <c r="L88" s="11">
        <v>4355.5</v>
      </c>
    </row>
    <row r="89" spans="1:12" x14ac:dyDescent="0.3">
      <c r="A89" s="7" t="s">
        <v>4234</v>
      </c>
      <c r="B89" s="7" t="s">
        <v>448</v>
      </c>
      <c r="C89" s="7" t="s">
        <v>1955</v>
      </c>
      <c r="D89" s="7">
        <v>7</v>
      </c>
      <c r="E89" s="9">
        <v>63.09</v>
      </c>
      <c r="F89" s="10">
        <v>0.1</v>
      </c>
      <c r="G89" s="11">
        <v>397.47</v>
      </c>
      <c r="H89" s="10">
        <v>0.25</v>
      </c>
      <c r="I89" s="11">
        <v>99.37</v>
      </c>
      <c r="J89" s="11">
        <v>496.84</v>
      </c>
      <c r="K89" s="11">
        <v>290.14999999999998</v>
      </c>
      <c r="L89" s="11">
        <v>107.32</v>
      </c>
    </row>
    <row r="90" spans="1:12" x14ac:dyDescent="0.3">
      <c r="A90" s="7" t="s">
        <v>4235</v>
      </c>
      <c r="B90" s="7" t="s">
        <v>205</v>
      </c>
      <c r="C90" s="7" t="s">
        <v>1988</v>
      </c>
      <c r="D90" s="7">
        <v>25</v>
      </c>
      <c r="E90" s="9">
        <v>613.41</v>
      </c>
      <c r="F90" s="10">
        <v>0</v>
      </c>
      <c r="G90" s="11">
        <v>15335.25</v>
      </c>
      <c r="H90" s="10">
        <v>0.25</v>
      </c>
      <c r="I90" s="11">
        <v>3833.81</v>
      </c>
      <c r="J90" s="11">
        <v>19169.060000000001</v>
      </c>
      <c r="K90" s="11">
        <v>8514.25</v>
      </c>
      <c r="L90" s="11">
        <v>6821</v>
      </c>
    </row>
    <row r="91" spans="1:12" x14ac:dyDescent="0.3">
      <c r="A91" s="7" t="s">
        <v>4236</v>
      </c>
      <c r="B91" s="7" t="s">
        <v>205</v>
      </c>
      <c r="C91" s="7" t="s">
        <v>1900</v>
      </c>
      <c r="D91" s="7">
        <v>9</v>
      </c>
      <c r="E91" s="9">
        <v>2077.34</v>
      </c>
      <c r="F91" s="10">
        <v>0.05</v>
      </c>
      <c r="G91" s="11">
        <v>17761.259999999998</v>
      </c>
      <c r="H91" s="10">
        <v>0.25</v>
      </c>
      <c r="I91" s="11">
        <v>4440.3100000000004</v>
      </c>
      <c r="J91" s="11">
        <v>22201.57</v>
      </c>
      <c r="K91" s="11">
        <v>12652.38</v>
      </c>
      <c r="L91" s="11">
        <v>5108.88</v>
      </c>
    </row>
    <row r="92" spans="1:12" x14ac:dyDescent="0.3">
      <c r="A92" s="7" t="s">
        <v>4237</v>
      </c>
      <c r="B92" s="7" t="s">
        <v>205</v>
      </c>
      <c r="C92" s="7" t="s">
        <v>1867</v>
      </c>
      <c r="D92" s="7">
        <v>30</v>
      </c>
      <c r="E92" s="9">
        <v>2390.2600000000002</v>
      </c>
      <c r="F92" s="10">
        <v>0.15</v>
      </c>
      <c r="G92" s="11">
        <v>60951.63</v>
      </c>
      <c r="H92" s="10">
        <v>0.25</v>
      </c>
      <c r="I92" s="11">
        <v>15237.91</v>
      </c>
      <c r="J92" s="11">
        <v>76189.539999999994</v>
      </c>
      <c r="K92" s="11">
        <v>40183.800000000003</v>
      </c>
      <c r="L92" s="11">
        <v>20767.830000000002</v>
      </c>
    </row>
    <row r="93" spans="1:12" x14ac:dyDescent="0.3">
      <c r="A93" s="7" t="s">
        <v>4238</v>
      </c>
      <c r="B93" s="7" t="s">
        <v>205</v>
      </c>
      <c r="C93" s="7" t="s">
        <v>1891</v>
      </c>
      <c r="D93" s="7">
        <v>1</v>
      </c>
      <c r="E93" s="9">
        <v>393.18</v>
      </c>
      <c r="F93" s="10">
        <v>0.1</v>
      </c>
      <c r="G93" s="11">
        <v>353.86</v>
      </c>
      <c r="H93" s="10">
        <v>0.25</v>
      </c>
      <c r="I93" s="11">
        <v>88.47</v>
      </c>
      <c r="J93" s="11">
        <v>442.33</v>
      </c>
      <c r="K93" s="11">
        <v>192.74</v>
      </c>
      <c r="L93" s="11">
        <v>161.12</v>
      </c>
    </row>
    <row r="94" spans="1:12" x14ac:dyDescent="0.3">
      <c r="A94" s="7" t="s">
        <v>4239</v>
      </c>
      <c r="B94" s="7" t="s">
        <v>482</v>
      </c>
      <c r="C94" s="7" t="s">
        <v>1826</v>
      </c>
      <c r="D94" s="7">
        <v>11</v>
      </c>
      <c r="E94" s="9">
        <v>43.3</v>
      </c>
      <c r="F94" s="10">
        <v>0</v>
      </c>
      <c r="G94" s="11">
        <v>476.3</v>
      </c>
      <c r="H94" s="10">
        <v>0.25</v>
      </c>
      <c r="I94" s="11">
        <v>119.08</v>
      </c>
      <c r="J94" s="11">
        <v>595.38</v>
      </c>
      <c r="K94" s="11">
        <v>220.88</v>
      </c>
      <c r="L94" s="11">
        <v>255.42</v>
      </c>
    </row>
    <row r="95" spans="1:12" x14ac:dyDescent="0.3">
      <c r="A95" s="7" t="s">
        <v>4240</v>
      </c>
      <c r="B95" s="7" t="s">
        <v>10</v>
      </c>
      <c r="C95" s="7" t="s">
        <v>1973</v>
      </c>
      <c r="D95" s="7">
        <v>9</v>
      </c>
      <c r="E95" s="9">
        <v>954.74</v>
      </c>
      <c r="F95" s="10">
        <v>0.05</v>
      </c>
      <c r="G95" s="11">
        <v>8163.03</v>
      </c>
      <c r="H95" s="10">
        <v>0.25</v>
      </c>
      <c r="I95" s="11">
        <v>2040.76</v>
      </c>
      <c r="J95" s="11">
        <v>10203.790000000001</v>
      </c>
      <c r="K95" s="11">
        <v>3597.93</v>
      </c>
      <c r="L95" s="11">
        <v>4565.1000000000004</v>
      </c>
    </row>
    <row r="96" spans="1:12" x14ac:dyDescent="0.3">
      <c r="A96" s="7" t="s">
        <v>4241</v>
      </c>
      <c r="B96" s="7" t="s">
        <v>10</v>
      </c>
      <c r="C96" s="7" t="s">
        <v>1810</v>
      </c>
      <c r="D96" s="7">
        <v>7</v>
      </c>
      <c r="E96" s="9">
        <v>3313.5</v>
      </c>
      <c r="F96" s="10">
        <v>0.15</v>
      </c>
      <c r="G96" s="11">
        <v>19715.330000000002</v>
      </c>
      <c r="H96" s="10">
        <v>0.25</v>
      </c>
      <c r="I96" s="11">
        <v>4928.83</v>
      </c>
      <c r="J96" s="11">
        <v>24644.16</v>
      </c>
      <c r="K96" s="11">
        <v>12423.88</v>
      </c>
      <c r="L96" s="11">
        <v>7291.45</v>
      </c>
    </row>
    <row r="97" spans="1:12" x14ac:dyDescent="0.3">
      <c r="A97" s="7" t="s">
        <v>4242</v>
      </c>
      <c r="B97" s="7" t="s">
        <v>498</v>
      </c>
      <c r="C97" s="7" t="s">
        <v>1756</v>
      </c>
      <c r="D97" s="7">
        <v>8</v>
      </c>
      <c r="E97" s="9">
        <v>1092.8699999999999</v>
      </c>
      <c r="F97" s="10">
        <v>0.05</v>
      </c>
      <c r="G97" s="11">
        <v>8305.81</v>
      </c>
      <c r="H97" s="10">
        <v>0.25</v>
      </c>
      <c r="I97" s="11">
        <v>2076.4499999999998</v>
      </c>
      <c r="J97" s="11">
        <v>10382.26</v>
      </c>
      <c r="K97" s="11">
        <v>4587.2</v>
      </c>
      <c r="L97" s="11">
        <v>3718.61</v>
      </c>
    </row>
    <row r="98" spans="1:12" x14ac:dyDescent="0.3">
      <c r="A98" s="7" t="s">
        <v>4243</v>
      </c>
      <c r="B98" s="7" t="s">
        <v>498</v>
      </c>
      <c r="C98" s="7" t="s">
        <v>2042</v>
      </c>
      <c r="D98" s="7">
        <v>10</v>
      </c>
      <c r="E98" s="9">
        <v>1005.38</v>
      </c>
      <c r="F98" s="10">
        <v>0.05</v>
      </c>
      <c r="G98" s="11">
        <v>9551.11</v>
      </c>
      <c r="H98" s="10">
        <v>0.25</v>
      </c>
      <c r="I98" s="11">
        <v>2387.7800000000002</v>
      </c>
      <c r="J98" s="11">
        <v>11938.89</v>
      </c>
      <c r="K98" s="11">
        <v>4753.6000000000004</v>
      </c>
      <c r="L98" s="11">
        <v>4797.51</v>
      </c>
    </row>
    <row r="99" spans="1:12" x14ac:dyDescent="0.3">
      <c r="A99" s="7" t="s">
        <v>4244</v>
      </c>
      <c r="B99" s="7" t="s">
        <v>510</v>
      </c>
      <c r="C99" s="7" t="s">
        <v>1975</v>
      </c>
      <c r="D99" s="7">
        <v>9</v>
      </c>
      <c r="E99" s="9">
        <v>1557.34</v>
      </c>
      <c r="F99" s="10">
        <v>0.1</v>
      </c>
      <c r="G99" s="11">
        <v>12614.45</v>
      </c>
      <c r="H99" s="10">
        <v>0.25</v>
      </c>
      <c r="I99" s="11">
        <v>3153.61</v>
      </c>
      <c r="J99" s="11">
        <v>15768.06</v>
      </c>
      <c r="K99" s="11">
        <v>7168.86</v>
      </c>
      <c r="L99" s="11">
        <v>5445.59</v>
      </c>
    </row>
    <row r="100" spans="1:12" x14ac:dyDescent="0.3">
      <c r="A100" s="7" t="s">
        <v>4245</v>
      </c>
      <c r="B100" s="7" t="s">
        <v>510</v>
      </c>
      <c r="C100" s="7" t="s">
        <v>1941</v>
      </c>
      <c r="D100" s="7">
        <v>8</v>
      </c>
      <c r="E100" s="9">
        <v>3156.83</v>
      </c>
      <c r="F100" s="10">
        <v>0</v>
      </c>
      <c r="G100" s="11">
        <v>25254.639999999999</v>
      </c>
      <c r="H100" s="10">
        <v>0.25</v>
      </c>
      <c r="I100" s="11">
        <v>6313.66</v>
      </c>
      <c r="J100" s="11">
        <v>31568.3</v>
      </c>
      <c r="K100" s="11">
        <v>11198.16</v>
      </c>
      <c r="L100" s="11">
        <v>14056.48</v>
      </c>
    </row>
    <row r="101" spans="1:12" x14ac:dyDescent="0.3">
      <c r="A101" s="7" t="s">
        <v>4246</v>
      </c>
      <c r="B101" s="7" t="s">
        <v>119</v>
      </c>
      <c r="C101" s="7" t="s">
        <v>1919</v>
      </c>
      <c r="D101" s="7">
        <v>28</v>
      </c>
      <c r="E101" s="9">
        <v>1355.95</v>
      </c>
      <c r="F101" s="10">
        <v>0</v>
      </c>
      <c r="G101" s="11">
        <v>37966.6</v>
      </c>
      <c r="H101" s="10">
        <v>0.25</v>
      </c>
      <c r="I101" s="11">
        <v>9491.65</v>
      </c>
      <c r="J101" s="11">
        <v>47458.25</v>
      </c>
      <c r="K101" s="11">
        <v>15823.08</v>
      </c>
      <c r="L101" s="11">
        <v>22143.52</v>
      </c>
    </row>
    <row r="102" spans="1:12" x14ac:dyDescent="0.3">
      <c r="A102" s="7" t="s">
        <v>4247</v>
      </c>
      <c r="B102" s="7" t="s">
        <v>119</v>
      </c>
      <c r="C102" s="7" t="s">
        <v>1823</v>
      </c>
      <c r="D102" s="7">
        <v>16</v>
      </c>
      <c r="E102" s="9">
        <v>2202.52</v>
      </c>
      <c r="F102" s="10">
        <v>0</v>
      </c>
      <c r="G102" s="11">
        <v>35240.32</v>
      </c>
      <c r="H102" s="10">
        <v>0.25</v>
      </c>
      <c r="I102" s="11">
        <v>8810.08</v>
      </c>
      <c r="J102" s="11">
        <v>44050.400000000001</v>
      </c>
      <c r="K102" s="11">
        <v>15990.72</v>
      </c>
      <c r="L102" s="11">
        <v>19249.599999999999</v>
      </c>
    </row>
    <row r="103" spans="1:12" x14ac:dyDescent="0.3">
      <c r="A103" s="7" t="s">
        <v>4248</v>
      </c>
      <c r="B103" s="7" t="s">
        <v>255</v>
      </c>
      <c r="C103" s="7" t="s">
        <v>1795</v>
      </c>
      <c r="D103" s="7">
        <v>16</v>
      </c>
      <c r="E103" s="9">
        <v>2111.42</v>
      </c>
      <c r="F103" s="10">
        <v>0</v>
      </c>
      <c r="G103" s="11">
        <v>33782.720000000001</v>
      </c>
      <c r="H103" s="10">
        <v>0.25</v>
      </c>
      <c r="I103" s="11">
        <v>8445.68</v>
      </c>
      <c r="J103" s="11">
        <v>42228.4</v>
      </c>
      <c r="K103" s="11">
        <v>17853.599999999999</v>
      </c>
      <c r="L103" s="11">
        <v>15929.12</v>
      </c>
    </row>
    <row r="104" spans="1:12" x14ac:dyDescent="0.3">
      <c r="A104" s="7" t="s">
        <v>4249</v>
      </c>
      <c r="B104" s="7" t="s">
        <v>255</v>
      </c>
      <c r="C104" s="7" t="s">
        <v>1781</v>
      </c>
      <c r="D104" s="7">
        <v>9</v>
      </c>
      <c r="E104" s="9">
        <v>341.31</v>
      </c>
      <c r="F104" s="10">
        <v>0</v>
      </c>
      <c r="G104" s="11">
        <v>3071.79</v>
      </c>
      <c r="H104" s="10">
        <v>0.25</v>
      </c>
      <c r="I104" s="11">
        <v>767.95</v>
      </c>
      <c r="J104" s="11">
        <v>3839.74</v>
      </c>
      <c r="K104" s="11">
        <v>1946.79</v>
      </c>
      <c r="L104" s="11">
        <v>1125</v>
      </c>
    </row>
    <row r="105" spans="1:12" x14ac:dyDescent="0.3">
      <c r="A105" s="7" t="s">
        <v>4250</v>
      </c>
      <c r="B105" s="7" t="s">
        <v>255</v>
      </c>
      <c r="C105" s="7" t="s">
        <v>1840</v>
      </c>
      <c r="D105" s="7">
        <v>23</v>
      </c>
      <c r="E105" s="9">
        <v>2577.73</v>
      </c>
      <c r="F105" s="10">
        <v>0</v>
      </c>
      <c r="G105" s="11">
        <v>59287.79</v>
      </c>
      <c r="H105" s="10">
        <v>0.25</v>
      </c>
      <c r="I105" s="11">
        <v>14821.95</v>
      </c>
      <c r="J105" s="11">
        <v>74109.740000000005</v>
      </c>
      <c r="K105" s="11">
        <v>27949.599999999999</v>
      </c>
      <c r="L105" s="11">
        <v>31338.19</v>
      </c>
    </row>
    <row r="106" spans="1:12" x14ac:dyDescent="0.3">
      <c r="A106" s="7" t="s">
        <v>4251</v>
      </c>
      <c r="B106" s="7" t="s">
        <v>459</v>
      </c>
      <c r="C106" s="7" t="s">
        <v>1787</v>
      </c>
      <c r="D106" s="7">
        <v>13</v>
      </c>
      <c r="E106" s="9">
        <v>1997.82</v>
      </c>
      <c r="F106" s="10">
        <v>0</v>
      </c>
      <c r="G106" s="11">
        <v>25971.66</v>
      </c>
      <c r="H106" s="10">
        <v>0.25</v>
      </c>
      <c r="I106" s="11">
        <v>6492.91</v>
      </c>
      <c r="J106" s="11">
        <v>32464.58</v>
      </c>
      <c r="K106" s="11">
        <v>12903.93</v>
      </c>
      <c r="L106" s="11">
        <v>13067.73</v>
      </c>
    </row>
    <row r="107" spans="1:12" x14ac:dyDescent="0.3">
      <c r="A107" s="7" t="s">
        <v>4252</v>
      </c>
      <c r="B107" s="7" t="s">
        <v>258</v>
      </c>
      <c r="C107" s="7" t="s">
        <v>1653</v>
      </c>
      <c r="D107" s="7">
        <v>11</v>
      </c>
      <c r="E107" s="9">
        <v>413.5</v>
      </c>
      <c r="F107" s="10">
        <v>0</v>
      </c>
      <c r="G107" s="11">
        <v>4548.5</v>
      </c>
      <c r="H107" s="10">
        <v>0.25</v>
      </c>
      <c r="I107" s="11">
        <v>1137.1199999999999</v>
      </c>
      <c r="J107" s="11">
        <v>5685.62</v>
      </c>
      <c r="K107" s="11">
        <v>2567.84</v>
      </c>
      <c r="L107" s="11">
        <v>1980.66</v>
      </c>
    </row>
    <row r="108" spans="1:12" x14ac:dyDescent="0.3">
      <c r="A108" s="7" t="s">
        <v>4253</v>
      </c>
      <c r="B108" s="7" t="s">
        <v>258</v>
      </c>
      <c r="C108" s="7" t="s">
        <v>1843</v>
      </c>
      <c r="D108" s="7">
        <v>14</v>
      </c>
      <c r="E108" s="9">
        <v>2004.37</v>
      </c>
      <c r="F108" s="10">
        <v>0</v>
      </c>
      <c r="G108" s="11">
        <v>28061.18</v>
      </c>
      <c r="H108" s="10">
        <v>0.25</v>
      </c>
      <c r="I108" s="11">
        <v>7015.3</v>
      </c>
      <c r="J108" s="11">
        <v>35076.47</v>
      </c>
      <c r="K108" s="11">
        <v>13585.04</v>
      </c>
      <c r="L108" s="11">
        <v>14476.14</v>
      </c>
    </row>
    <row r="109" spans="1:12" x14ac:dyDescent="0.3">
      <c r="A109" s="7" t="s">
        <v>4254</v>
      </c>
      <c r="B109" s="7" t="s">
        <v>258</v>
      </c>
      <c r="C109" s="7" t="s">
        <v>2033</v>
      </c>
      <c r="D109" s="7">
        <v>23</v>
      </c>
      <c r="E109" s="9">
        <v>1598.13</v>
      </c>
      <c r="F109" s="10">
        <v>0.05</v>
      </c>
      <c r="G109" s="11">
        <v>34919.14</v>
      </c>
      <c r="H109" s="10">
        <v>0.25</v>
      </c>
      <c r="I109" s="11">
        <v>8729.7800000000007</v>
      </c>
      <c r="J109" s="11">
        <v>43648.93</v>
      </c>
      <c r="K109" s="11">
        <v>19427.18</v>
      </c>
      <c r="L109" s="11">
        <v>15491.96</v>
      </c>
    </row>
    <row r="110" spans="1:12" x14ac:dyDescent="0.3">
      <c r="A110" s="7" t="s">
        <v>4255</v>
      </c>
      <c r="B110" s="7" t="s">
        <v>122</v>
      </c>
      <c r="C110" s="7" t="s">
        <v>1649</v>
      </c>
      <c r="D110" s="7">
        <v>20</v>
      </c>
      <c r="E110" s="9">
        <v>623.74</v>
      </c>
      <c r="F110" s="10">
        <v>0</v>
      </c>
      <c r="G110" s="11">
        <v>12474.8</v>
      </c>
      <c r="H110" s="10">
        <v>0.25</v>
      </c>
      <c r="I110" s="11">
        <v>3118.7</v>
      </c>
      <c r="J110" s="11">
        <v>15593.5</v>
      </c>
      <c r="K110" s="11">
        <v>6147.4</v>
      </c>
      <c r="L110" s="11">
        <v>6327.4</v>
      </c>
    </row>
    <row r="111" spans="1:12" x14ac:dyDescent="0.3">
      <c r="A111" s="7" t="s">
        <v>4256</v>
      </c>
      <c r="B111" s="7" t="s">
        <v>122</v>
      </c>
      <c r="C111" s="7" t="s">
        <v>1859</v>
      </c>
      <c r="D111" s="7">
        <v>16</v>
      </c>
      <c r="E111" s="9">
        <v>688.49</v>
      </c>
      <c r="F111" s="10">
        <v>0.1</v>
      </c>
      <c r="G111" s="11">
        <v>9914.26</v>
      </c>
      <c r="H111" s="10">
        <v>0.25</v>
      </c>
      <c r="I111" s="11">
        <v>2478.5700000000002</v>
      </c>
      <c r="J111" s="11">
        <v>12392.83</v>
      </c>
      <c r="K111" s="11">
        <v>7617.28</v>
      </c>
      <c r="L111" s="11">
        <v>2296.98</v>
      </c>
    </row>
    <row r="112" spans="1:12" x14ac:dyDescent="0.3">
      <c r="A112" s="7" t="s">
        <v>4257</v>
      </c>
      <c r="B112" s="7" t="s">
        <v>122</v>
      </c>
      <c r="C112" s="7" t="s">
        <v>1732</v>
      </c>
      <c r="D112" s="7">
        <v>28</v>
      </c>
      <c r="E112" s="9">
        <v>31.25</v>
      </c>
      <c r="F112" s="10">
        <v>0</v>
      </c>
      <c r="G112" s="11">
        <v>875</v>
      </c>
      <c r="H112" s="10">
        <v>0.25</v>
      </c>
      <c r="I112" s="11">
        <v>218.75</v>
      </c>
      <c r="J112" s="11">
        <v>1093.75</v>
      </c>
      <c r="K112" s="11">
        <v>411.6</v>
      </c>
      <c r="L112" s="11">
        <v>463.4</v>
      </c>
    </row>
    <row r="113" spans="1:12" x14ac:dyDescent="0.3">
      <c r="A113" s="7" t="s">
        <v>4258</v>
      </c>
      <c r="B113" s="7" t="s">
        <v>122</v>
      </c>
      <c r="C113" s="7" t="s">
        <v>1853</v>
      </c>
      <c r="D113" s="7">
        <v>15</v>
      </c>
      <c r="E113" s="9">
        <v>1282.24</v>
      </c>
      <c r="F113" s="10">
        <v>0</v>
      </c>
      <c r="G113" s="11">
        <v>19233.599999999999</v>
      </c>
      <c r="H113" s="10">
        <v>0.25</v>
      </c>
      <c r="I113" s="11">
        <v>4808.3999999999996</v>
      </c>
      <c r="J113" s="11">
        <v>24042</v>
      </c>
      <c r="K113" s="11">
        <v>8298</v>
      </c>
      <c r="L113" s="11">
        <v>10935.6</v>
      </c>
    </row>
    <row r="114" spans="1:12" x14ac:dyDescent="0.3">
      <c r="A114" s="7" t="s">
        <v>4259</v>
      </c>
      <c r="B114" s="7" t="s">
        <v>122</v>
      </c>
      <c r="C114" s="7" t="s">
        <v>1969</v>
      </c>
      <c r="D114" s="7">
        <v>5</v>
      </c>
      <c r="E114" s="9">
        <v>1452.34</v>
      </c>
      <c r="F114" s="10">
        <v>0.1</v>
      </c>
      <c r="G114" s="11">
        <v>6535.53</v>
      </c>
      <c r="H114" s="10">
        <v>0.25</v>
      </c>
      <c r="I114" s="11">
        <v>1633.88</v>
      </c>
      <c r="J114" s="11">
        <v>8169.41</v>
      </c>
      <c r="K114" s="11">
        <v>3746.6</v>
      </c>
      <c r="L114" s="11">
        <v>2788.93</v>
      </c>
    </row>
    <row r="115" spans="1:12" x14ac:dyDescent="0.3">
      <c r="A115" s="7" t="s">
        <v>4260</v>
      </c>
      <c r="B115" s="7" t="s">
        <v>288</v>
      </c>
      <c r="C115" s="7" t="s">
        <v>2020</v>
      </c>
      <c r="D115" s="7">
        <v>13</v>
      </c>
      <c r="E115" s="9">
        <v>530.38</v>
      </c>
      <c r="F115" s="10">
        <v>0</v>
      </c>
      <c r="G115" s="11">
        <v>6894.94</v>
      </c>
      <c r="H115" s="10">
        <v>0.25</v>
      </c>
      <c r="I115" s="11">
        <v>1723.73</v>
      </c>
      <c r="J115" s="11">
        <v>8618.67</v>
      </c>
      <c r="K115" s="11">
        <v>4157.92</v>
      </c>
      <c r="L115" s="11">
        <v>2737.02</v>
      </c>
    </row>
    <row r="116" spans="1:12" x14ac:dyDescent="0.3">
      <c r="A116" s="7" t="s">
        <v>4261</v>
      </c>
      <c r="B116" s="7" t="s">
        <v>288</v>
      </c>
      <c r="C116" s="7" t="s">
        <v>1699</v>
      </c>
      <c r="D116" s="7">
        <v>8</v>
      </c>
      <c r="E116" s="9">
        <v>1449.82</v>
      </c>
      <c r="F116" s="10">
        <v>0.1</v>
      </c>
      <c r="G116" s="11">
        <v>10438.700000000001</v>
      </c>
      <c r="H116" s="10">
        <v>0.25</v>
      </c>
      <c r="I116" s="11">
        <v>2609.6799999999998</v>
      </c>
      <c r="J116" s="11">
        <v>13048.38</v>
      </c>
      <c r="K116" s="11">
        <v>7414.8</v>
      </c>
      <c r="L116" s="11">
        <v>3023.9</v>
      </c>
    </row>
    <row r="117" spans="1:12" x14ac:dyDescent="0.3">
      <c r="A117" s="7" t="s">
        <v>4262</v>
      </c>
      <c r="B117" s="7" t="s">
        <v>288</v>
      </c>
      <c r="C117" s="7" t="s">
        <v>1817</v>
      </c>
      <c r="D117" s="7">
        <v>22</v>
      </c>
      <c r="E117" s="9">
        <v>1501.39</v>
      </c>
      <c r="F117" s="10">
        <v>0.1</v>
      </c>
      <c r="G117" s="11">
        <v>29727.52</v>
      </c>
      <c r="H117" s="10">
        <v>0.25</v>
      </c>
      <c r="I117" s="11">
        <v>7431.88</v>
      </c>
      <c r="J117" s="11">
        <v>37159.4</v>
      </c>
      <c r="K117" s="11">
        <v>21553.62</v>
      </c>
      <c r="L117" s="11">
        <v>8173.9</v>
      </c>
    </row>
    <row r="118" spans="1:12" x14ac:dyDescent="0.3">
      <c r="A118" s="7" t="s">
        <v>4263</v>
      </c>
      <c r="B118" s="7" t="s">
        <v>288</v>
      </c>
      <c r="C118" s="7" t="s">
        <v>1968</v>
      </c>
      <c r="D118" s="7">
        <v>8</v>
      </c>
      <c r="E118" s="9">
        <v>744.13</v>
      </c>
      <c r="F118" s="10">
        <v>0</v>
      </c>
      <c r="G118" s="11">
        <v>5953.04</v>
      </c>
      <c r="H118" s="10">
        <v>0.25</v>
      </c>
      <c r="I118" s="11">
        <v>1488.26</v>
      </c>
      <c r="J118" s="11">
        <v>7441.3</v>
      </c>
      <c r="K118" s="11">
        <v>3308.88</v>
      </c>
      <c r="L118" s="11">
        <v>2644.16</v>
      </c>
    </row>
    <row r="119" spans="1:12" x14ac:dyDescent="0.3">
      <c r="A119" s="7" t="s">
        <v>4264</v>
      </c>
      <c r="B119" s="7" t="s">
        <v>398</v>
      </c>
      <c r="C119" s="7" t="s">
        <v>1759</v>
      </c>
      <c r="D119" s="7">
        <v>17</v>
      </c>
      <c r="E119" s="9">
        <v>1232.75</v>
      </c>
      <c r="F119" s="10">
        <v>0</v>
      </c>
      <c r="G119" s="11">
        <v>20956.75</v>
      </c>
      <c r="H119" s="10">
        <v>0.25</v>
      </c>
      <c r="I119" s="11">
        <v>5239.1899999999996</v>
      </c>
      <c r="J119" s="11">
        <v>26195.94</v>
      </c>
      <c r="K119" s="11">
        <v>12445.87</v>
      </c>
      <c r="L119" s="11">
        <v>8510.8799999999992</v>
      </c>
    </row>
    <row r="120" spans="1:12" x14ac:dyDescent="0.3">
      <c r="A120" s="7" t="s">
        <v>4265</v>
      </c>
      <c r="B120" s="7" t="s">
        <v>398</v>
      </c>
      <c r="C120" s="7" t="s">
        <v>1856</v>
      </c>
      <c r="D120" s="7">
        <v>4</v>
      </c>
      <c r="E120" s="9">
        <v>1278.8599999999999</v>
      </c>
      <c r="F120" s="10">
        <v>0</v>
      </c>
      <c r="G120" s="11">
        <v>5115.4399999999996</v>
      </c>
      <c r="H120" s="10">
        <v>0.25</v>
      </c>
      <c r="I120" s="11">
        <v>1278.8599999999999</v>
      </c>
      <c r="J120" s="11">
        <v>6394.3</v>
      </c>
      <c r="K120" s="11">
        <v>3652.2</v>
      </c>
      <c r="L120" s="11">
        <v>1463.24</v>
      </c>
    </row>
    <row r="121" spans="1:12" x14ac:dyDescent="0.3">
      <c r="A121" s="7" t="s">
        <v>4266</v>
      </c>
      <c r="B121" s="7" t="s">
        <v>125</v>
      </c>
      <c r="C121" s="7" t="s">
        <v>1978</v>
      </c>
      <c r="D121" s="7">
        <v>28</v>
      </c>
      <c r="E121" s="9">
        <v>3284.61</v>
      </c>
      <c r="F121" s="10">
        <v>0.05</v>
      </c>
      <c r="G121" s="11">
        <v>87370.63</v>
      </c>
      <c r="H121" s="10">
        <v>0.25</v>
      </c>
      <c r="I121" s="11">
        <v>21842.66</v>
      </c>
      <c r="J121" s="11">
        <v>109213.29</v>
      </c>
      <c r="K121" s="11">
        <v>46875.360000000001</v>
      </c>
      <c r="L121" s="11">
        <v>40495.269999999997</v>
      </c>
    </row>
    <row r="122" spans="1:12" x14ac:dyDescent="0.3">
      <c r="A122" s="7" t="s">
        <v>4267</v>
      </c>
      <c r="B122" s="7" t="s">
        <v>125</v>
      </c>
      <c r="C122" s="7" t="s">
        <v>1690</v>
      </c>
      <c r="D122" s="7">
        <v>8</v>
      </c>
      <c r="E122" s="9">
        <v>809.6</v>
      </c>
      <c r="F122" s="10">
        <v>0.1</v>
      </c>
      <c r="G122" s="11">
        <v>5829.12</v>
      </c>
      <c r="H122" s="10">
        <v>0.25</v>
      </c>
      <c r="I122" s="11">
        <v>1457.28</v>
      </c>
      <c r="J122" s="11">
        <v>7286.4</v>
      </c>
      <c r="K122" s="11">
        <v>2997.2</v>
      </c>
      <c r="L122" s="11">
        <v>2831.92</v>
      </c>
    </row>
    <row r="123" spans="1:12" x14ac:dyDescent="0.3">
      <c r="A123" s="7" t="s">
        <v>4268</v>
      </c>
      <c r="B123" s="7" t="s">
        <v>125</v>
      </c>
      <c r="C123" s="7" t="s">
        <v>1764</v>
      </c>
      <c r="D123" s="7">
        <v>27</v>
      </c>
      <c r="E123" s="9">
        <v>3003.01</v>
      </c>
      <c r="F123" s="10">
        <v>0</v>
      </c>
      <c r="G123" s="11">
        <v>81081.27</v>
      </c>
      <c r="H123" s="10">
        <v>0.25</v>
      </c>
      <c r="I123" s="11">
        <v>20270.32</v>
      </c>
      <c r="J123" s="11">
        <v>101351.59</v>
      </c>
      <c r="K123" s="11">
        <v>41432.58</v>
      </c>
      <c r="L123" s="11">
        <v>39648.69</v>
      </c>
    </row>
    <row r="124" spans="1:12" x14ac:dyDescent="0.3">
      <c r="A124" s="7" t="s">
        <v>4269</v>
      </c>
      <c r="B124" s="7" t="s">
        <v>125</v>
      </c>
      <c r="C124" s="7" t="s">
        <v>1888</v>
      </c>
      <c r="D124" s="7">
        <v>6</v>
      </c>
      <c r="E124" s="9">
        <v>2437.0300000000002</v>
      </c>
      <c r="F124" s="10">
        <v>0.1</v>
      </c>
      <c r="G124" s="11">
        <v>13159.96</v>
      </c>
      <c r="H124" s="10">
        <v>0.25</v>
      </c>
      <c r="I124" s="11">
        <v>3289.99</v>
      </c>
      <c r="J124" s="11">
        <v>16449.95</v>
      </c>
      <c r="K124" s="11">
        <v>8743.3799999999992</v>
      </c>
      <c r="L124" s="11">
        <v>4416.58</v>
      </c>
    </row>
    <row r="125" spans="1:12" x14ac:dyDescent="0.3">
      <c r="A125" s="7" t="s">
        <v>4270</v>
      </c>
      <c r="B125" s="7" t="s">
        <v>125</v>
      </c>
      <c r="C125" s="7" t="s">
        <v>1849</v>
      </c>
      <c r="D125" s="7">
        <v>20</v>
      </c>
      <c r="E125" s="9">
        <v>784.62</v>
      </c>
      <c r="F125" s="10">
        <v>0.05</v>
      </c>
      <c r="G125" s="11">
        <v>14907.78</v>
      </c>
      <c r="H125" s="10">
        <v>0.25</v>
      </c>
      <c r="I125" s="11">
        <v>3726.95</v>
      </c>
      <c r="J125" s="11">
        <v>18634.73</v>
      </c>
      <c r="K125" s="11">
        <v>10412</v>
      </c>
      <c r="L125" s="11">
        <v>4495.78</v>
      </c>
    </row>
    <row r="126" spans="1:12" x14ac:dyDescent="0.3">
      <c r="A126" s="7" t="s">
        <v>4271</v>
      </c>
      <c r="B126" s="7" t="s">
        <v>88</v>
      </c>
      <c r="C126" s="7" t="s">
        <v>1750</v>
      </c>
      <c r="D126" s="7">
        <v>18</v>
      </c>
      <c r="E126" s="9">
        <v>1211.23</v>
      </c>
      <c r="F126" s="10">
        <v>0</v>
      </c>
      <c r="G126" s="11">
        <v>21802.14</v>
      </c>
      <c r="H126" s="10">
        <v>0.25</v>
      </c>
      <c r="I126" s="11">
        <v>5450.53</v>
      </c>
      <c r="J126" s="11">
        <v>27252.67</v>
      </c>
      <c r="K126" s="11">
        <v>13452.66</v>
      </c>
      <c r="L126" s="11">
        <v>8349.48</v>
      </c>
    </row>
    <row r="127" spans="1:12" x14ac:dyDescent="0.3">
      <c r="A127" s="7" t="s">
        <v>4272</v>
      </c>
      <c r="B127" s="7" t="s">
        <v>88</v>
      </c>
      <c r="C127" s="7" t="s">
        <v>1700</v>
      </c>
      <c r="D127" s="7">
        <v>25</v>
      </c>
      <c r="E127" s="9">
        <v>2302.3200000000002</v>
      </c>
      <c r="F127" s="10">
        <v>0.05</v>
      </c>
      <c r="G127" s="11">
        <v>54680.1</v>
      </c>
      <c r="H127" s="10">
        <v>0.25</v>
      </c>
      <c r="I127" s="11">
        <v>13670.02</v>
      </c>
      <c r="J127" s="11">
        <v>68350.12</v>
      </c>
      <c r="K127" s="11">
        <v>28055.25</v>
      </c>
      <c r="L127" s="11">
        <v>26624.85</v>
      </c>
    </row>
    <row r="128" spans="1:12" x14ac:dyDescent="0.3">
      <c r="A128" s="7" t="s">
        <v>4273</v>
      </c>
      <c r="B128" s="7" t="s">
        <v>88</v>
      </c>
      <c r="C128" s="7" t="s">
        <v>1728</v>
      </c>
      <c r="D128" s="7">
        <v>29</v>
      </c>
      <c r="E128" s="9">
        <v>3214.7</v>
      </c>
      <c r="F128" s="10">
        <v>0.05</v>
      </c>
      <c r="G128" s="11">
        <v>88564.98</v>
      </c>
      <c r="H128" s="10">
        <v>0.25</v>
      </c>
      <c r="I128" s="11">
        <v>22141.24</v>
      </c>
      <c r="J128" s="11">
        <v>110706.22</v>
      </c>
      <c r="K128" s="11">
        <v>40392.07</v>
      </c>
      <c r="L128" s="11">
        <v>48172.91</v>
      </c>
    </row>
    <row r="129" spans="1:12" x14ac:dyDescent="0.3">
      <c r="A129" s="7" t="s">
        <v>4274</v>
      </c>
      <c r="B129" s="7" t="s">
        <v>127</v>
      </c>
      <c r="C129" s="7" t="s">
        <v>1668</v>
      </c>
      <c r="D129" s="7">
        <v>28</v>
      </c>
      <c r="E129" s="9">
        <v>2024.26</v>
      </c>
      <c r="F129" s="10">
        <v>0.05</v>
      </c>
      <c r="G129" s="11">
        <v>53845.32</v>
      </c>
      <c r="H129" s="10">
        <v>0.25</v>
      </c>
      <c r="I129" s="11">
        <v>13461.33</v>
      </c>
      <c r="J129" s="11">
        <v>67306.649999999994</v>
      </c>
      <c r="K129" s="11">
        <v>27736.799999999999</v>
      </c>
      <c r="L129" s="11">
        <v>26108.52</v>
      </c>
    </row>
    <row r="130" spans="1:12" x14ac:dyDescent="0.3">
      <c r="A130" s="7" t="s">
        <v>4275</v>
      </c>
      <c r="B130" s="7" t="s">
        <v>167</v>
      </c>
      <c r="C130" s="7" t="s">
        <v>1718</v>
      </c>
      <c r="D130" s="7">
        <v>27</v>
      </c>
      <c r="E130" s="9">
        <v>2011.2</v>
      </c>
      <c r="F130" s="10">
        <v>0.1</v>
      </c>
      <c r="G130" s="11">
        <v>48872.160000000003</v>
      </c>
      <c r="H130" s="10">
        <v>0.25</v>
      </c>
      <c r="I130" s="11">
        <v>12218.04</v>
      </c>
      <c r="J130" s="11">
        <v>61090.2</v>
      </c>
      <c r="K130" s="11">
        <v>39578.76</v>
      </c>
      <c r="L130" s="11">
        <v>9293.4</v>
      </c>
    </row>
    <row r="131" spans="1:12" x14ac:dyDescent="0.3">
      <c r="A131" s="7" t="s">
        <v>4276</v>
      </c>
      <c r="B131" s="7" t="s">
        <v>167</v>
      </c>
      <c r="C131" s="7" t="s">
        <v>1730</v>
      </c>
      <c r="D131" s="7">
        <v>2</v>
      </c>
      <c r="E131" s="9">
        <v>616.66999999999996</v>
      </c>
      <c r="F131" s="10">
        <v>0.15</v>
      </c>
      <c r="G131" s="11">
        <v>1048.3399999999999</v>
      </c>
      <c r="H131" s="10">
        <v>0.25</v>
      </c>
      <c r="I131" s="11">
        <v>262.08</v>
      </c>
      <c r="J131" s="11">
        <v>1310.42</v>
      </c>
      <c r="K131" s="11">
        <v>789.72</v>
      </c>
      <c r="L131" s="11">
        <v>258.62</v>
      </c>
    </row>
    <row r="132" spans="1:12" x14ac:dyDescent="0.3">
      <c r="A132" s="7" t="s">
        <v>4277</v>
      </c>
      <c r="B132" s="7" t="s">
        <v>167</v>
      </c>
      <c r="C132" s="7" t="s">
        <v>1650</v>
      </c>
      <c r="D132" s="7">
        <v>23</v>
      </c>
      <c r="E132" s="9">
        <v>2966.65</v>
      </c>
      <c r="F132" s="10">
        <v>0</v>
      </c>
      <c r="G132" s="11">
        <v>68232.95</v>
      </c>
      <c r="H132" s="10">
        <v>0.25</v>
      </c>
      <c r="I132" s="11">
        <v>17058.240000000002</v>
      </c>
      <c r="J132" s="11">
        <v>85291.19</v>
      </c>
      <c r="K132" s="11">
        <v>37467.46</v>
      </c>
      <c r="L132" s="11">
        <v>30765.49</v>
      </c>
    </row>
    <row r="133" spans="1:12" x14ac:dyDescent="0.3">
      <c r="A133" s="7" t="s">
        <v>4278</v>
      </c>
      <c r="B133" s="7" t="s">
        <v>167</v>
      </c>
      <c r="C133" s="7" t="s">
        <v>1850</v>
      </c>
      <c r="D133" s="7">
        <v>2</v>
      </c>
      <c r="E133" s="9">
        <v>1970.34</v>
      </c>
      <c r="F133" s="10">
        <v>0</v>
      </c>
      <c r="G133" s="11">
        <v>3940.68</v>
      </c>
      <c r="H133" s="10">
        <v>0.25</v>
      </c>
      <c r="I133" s="11">
        <v>985.17</v>
      </c>
      <c r="J133" s="11">
        <v>4925.8500000000004</v>
      </c>
      <c r="K133" s="11">
        <v>1959.98</v>
      </c>
      <c r="L133" s="11">
        <v>1980.7</v>
      </c>
    </row>
    <row r="134" spans="1:12" x14ac:dyDescent="0.3">
      <c r="A134" s="7" t="s">
        <v>4279</v>
      </c>
      <c r="B134" s="7" t="s">
        <v>413</v>
      </c>
      <c r="C134" s="7" t="s">
        <v>1764</v>
      </c>
      <c r="D134" s="7">
        <v>16</v>
      </c>
      <c r="E134" s="9">
        <v>2837.57</v>
      </c>
      <c r="F134" s="10">
        <v>0</v>
      </c>
      <c r="G134" s="11">
        <v>45401.120000000003</v>
      </c>
      <c r="H134" s="10">
        <v>0.25</v>
      </c>
      <c r="I134" s="11">
        <v>11350.28</v>
      </c>
      <c r="J134" s="11">
        <v>56751.4</v>
      </c>
      <c r="K134" s="11">
        <v>24552.639999999999</v>
      </c>
      <c r="L134" s="11">
        <v>20848.48</v>
      </c>
    </row>
    <row r="135" spans="1:12" x14ac:dyDescent="0.3">
      <c r="A135" s="7" t="s">
        <v>4280</v>
      </c>
      <c r="B135" s="7" t="s">
        <v>413</v>
      </c>
      <c r="C135" s="7" t="s">
        <v>1702</v>
      </c>
      <c r="D135" s="7">
        <v>4</v>
      </c>
      <c r="E135" s="9">
        <v>1236.3499999999999</v>
      </c>
      <c r="F135" s="10">
        <v>0.15</v>
      </c>
      <c r="G135" s="11">
        <v>4203.59</v>
      </c>
      <c r="H135" s="10">
        <v>0.25</v>
      </c>
      <c r="I135" s="11">
        <v>1050.9000000000001</v>
      </c>
      <c r="J135" s="11">
        <v>5254.49</v>
      </c>
      <c r="K135" s="11">
        <v>2756.76</v>
      </c>
      <c r="L135" s="11">
        <v>1446.83</v>
      </c>
    </row>
    <row r="136" spans="1:12" x14ac:dyDescent="0.3">
      <c r="A136" s="7" t="s">
        <v>4281</v>
      </c>
      <c r="B136" s="7" t="s">
        <v>18</v>
      </c>
      <c r="C136" s="7" t="s">
        <v>2015</v>
      </c>
      <c r="D136" s="7">
        <v>6</v>
      </c>
      <c r="E136" s="9">
        <v>877.66</v>
      </c>
      <c r="F136" s="10">
        <v>0.05</v>
      </c>
      <c r="G136" s="11">
        <v>5002.66</v>
      </c>
      <c r="H136" s="10">
        <v>0.25</v>
      </c>
      <c r="I136" s="11">
        <v>1250.6600000000001</v>
      </c>
      <c r="J136" s="11">
        <v>6253.32</v>
      </c>
      <c r="K136" s="11">
        <v>3184.68</v>
      </c>
      <c r="L136" s="11">
        <v>1817.98</v>
      </c>
    </row>
    <row r="137" spans="1:12" x14ac:dyDescent="0.3">
      <c r="A137" s="7" t="s">
        <v>4282</v>
      </c>
      <c r="B137" s="7" t="s">
        <v>18</v>
      </c>
      <c r="C137" s="7" t="s">
        <v>1920</v>
      </c>
      <c r="D137" s="7">
        <v>18</v>
      </c>
      <c r="E137" s="9">
        <v>554.36</v>
      </c>
      <c r="F137" s="10">
        <v>0</v>
      </c>
      <c r="G137" s="11">
        <v>9978.48</v>
      </c>
      <c r="H137" s="10">
        <v>0.25</v>
      </c>
      <c r="I137" s="11">
        <v>2494.62</v>
      </c>
      <c r="J137" s="11">
        <v>12473.1</v>
      </c>
      <c r="K137" s="11">
        <v>4843.62</v>
      </c>
      <c r="L137" s="11">
        <v>5134.8599999999997</v>
      </c>
    </row>
    <row r="138" spans="1:12" x14ac:dyDescent="0.3">
      <c r="A138" s="7" t="s">
        <v>4283</v>
      </c>
      <c r="B138" s="7" t="s">
        <v>353</v>
      </c>
      <c r="C138" s="7" t="s">
        <v>2001</v>
      </c>
      <c r="D138" s="7">
        <v>3</v>
      </c>
      <c r="E138" s="9">
        <v>568.45000000000005</v>
      </c>
      <c r="F138" s="10">
        <v>0</v>
      </c>
      <c r="G138" s="11">
        <v>1705.35</v>
      </c>
      <c r="H138" s="10">
        <v>0.25</v>
      </c>
      <c r="I138" s="11">
        <v>426.34</v>
      </c>
      <c r="J138" s="11">
        <v>2131.69</v>
      </c>
      <c r="K138" s="11">
        <v>1080.9000000000001</v>
      </c>
      <c r="L138" s="11">
        <v>624.45000000000005</v>
      </c>
    </row>
    <row r="139" spans="1:12" x14ac:dyDescent="0.3">
      <c r="A139" s="7" t="s">
        <v>4284</v>
      </c>
      <c r="B139" s="7" t="s">
        <v>353</v>
      </c>
      <c r="C139" s="7" t="s">
        <v>2010</v>
      </c>
      <c r="D139" s="7">
        <v>18</v>
      </c>
      <c r="E139" s="9">
        <v>1182.7</v>
      </c>
      <c r="F139" s="10">
        <v>0</v>
      </c>
      <c r="G139" s="11">
        <v>21288.6</v>
      </c>
      <c r="H139" s="10">
        <v>0.25</v>
      </c>
      <c r="I139" s="11">
        <v>5322.15</v>
      </c>
      <c r="J139" s="11">
        <v>26610.75</v>
      </c>
      <c r="K139" s="11">
        <v>12860.82</v>
      </c>
      <c r="L139" s="11">
        <v>8427.7800000000007</v>
      </c>
    </row>
    <row r="140" spans="1:12" x14ac:dyDescent="0.3">
      <c r="A140" s="7" t="s">
        <v>4285</v>
      </c>
      <c r="B140" s="7" t="s">
        <v>353</v>
      </c>
      <c r="C140" s="7" t="s">
        <v>2038</v>
      </c>
      <c r="D140" s="7">
        <v>8</v>
      </c>
      <c r="E140" s="9">
        <v>212.56</v>
      </c>
      <c r="F140" s="10">
        <v>0</v>
      </c>
      <c r="G140" s="11">
        <v>1700.48</v>
      </c>
      <c r="H140" s="10">
        <v>0.25</v>
      </c>
      <c r="I140" s="11">
        <v>425.12</v>
      </c>
      <c r="J140" s="11">
        <v>2125.6</v>
      </c>
      <c r="K140" s="11">
        <v>731.12</v>
      </c>
      <c r="L140" s="11">
        <v>969.36</v>
      </c>
    </row>
    <row r="141" spans="1:12" x14ac:dyDescent="0.3">
      <c r="A141" s="7" t="s">
        <v>4286</v>
      </c>
      <c r="B141" s="7" t="s">
        <v>353</v>
      </c>
      <c r="C141" s="7" t="s">
        <v>1682</v>
      </c>
      <c r="D141" s="7">
        <v>19</v>
      </c>
      <c r="E141" s="9">
        <v>602.19000000000005</v>
      </c>
      <c r="F141" s="10">
        <v>0</v>
      </c>
      <c r="G141" s="11">
        <v>11441.61</v>
      </c>
      <c r="H141" s="10">
        <v>0.25</v>
      </c>
      <c r="I141" s="11">
        <v>2860.4</v>
      </c>
      <c r="J141" s="11">
        <v>14302.01</v>
      </c>
      <c r="K141" s="11">
        <v>7398.41</v>
      </c>
      <c r="L141" s="11">
        <v>4043.2</v>
      </c>
    </row>
    <row r="142" spans="1:12" x14ac:dyDescent="0.3">
      <c r="A142" s="7" t="s">
        <v>4287</v>
      </c>
      <c r="B142" s="7" t="s">
        <v>471</v>
      </c>
      <c r="C142" s="7" t="s">
        <v>1722</v>
      </c>
      <c r="D142" s="7">
        <v>12</v>
      </c>
      <c r="E142" s="9">
        <v>2451.52</v>
      </c>
      <c r="F142" s="10">
        <v>0</v>
      </c>
      <c r="G142" s="11">
        <v>29418.240000000002</v>
      </c>
      <c r="H142" s="10">
        <v>0.25</v>
      </c>
      <c r="I142" s="11">
        <v>7354.56</v>
      </c>
      <c r="J142" s="11">
        <v>36772.800000000003</v>
      </c>
      <c r="K142" s="11">
        <v>21338.639999999999</v>
      </c>
      <c r="L142" s="11">
        <v>8079.6</v>
      </c>
    </row>
    <row r="143" spans="1:12" x14ac:dyDescent="0.3">
      <c r="A143" s="7" t="s">
        <v>4288</v>
      </c>
      <c r="B143" s="7" t="s">
        <v>471</v>
      </c>
      <c r="C143" s="7" t="s">
        <v>2004</v>
      </c>
      <c r="D143" s="7">
        <v>12</v>
      </c>
      <c r="E143" s="9">
        <v>1106.58</v>
      </c>
      <c r="F143" s="10">
        <v>0.15</v>
      </c>
      <c r="G143" s="11">
        <v>11287.12</v>
      </c>
      <c r="H143" s="10">
        <v>0.25</v>
      </c>
      <c r="I143" s="11">
        <v>2821.78</v>
      </c>
      <c r="J143" s="11">
        <v>14108.9</v>
      </c>
      <c r="K143" s="11">
        <v>8910</v>
      </c>
      <c r="L143" s="11">
        <v>2377.12</v>
      </c>
    </row>
    <row r="144" spans="1:12" x14ac:dyDescent="0.3">
      <c r="A144" s="7" t="s">
        <v>4289</v>
      </c>
      <c r="B144" s="7" t="s">
        <v>471</v>
      </c>
      <c r="C144" s="7" t="s">
        <v>1706</v>
      </c>
      <c r="D144" s="7">
        <v>11</v>
      </c>
      <c r="E144" s="9">
        <v>94.15</v>
      </c>
      <c r="F144" s="10">
        <v>0.15</v>
      </c>
      <c r="G144" s="11">
        <v>880.3</v>
      </c>
      <c r="H144" s="10">
        <v>0.25</v>
      </c>
      <c r="I144" s="11">
        <v>220.07</v>
      </c>
      <c r="J144" s="11">
        <v>1100.3800000000001</v>
      </c>
      <c r="K144" s="11">
        <v>516.66999999999996</v>
      </c>
      <c r="L144" s="11">
        <v>363.63</v>
      </c>
    </row>
    <row r="145" spans="1:12" x14ac:dyDescent="0.3">
      <c r="A145" s="7" t="s">
        <v>4290</v>
      </c>
      <c r="B145" s="7" t="s">
        <v>471</v>
      </c>
      <c r="C145" s="7" t="s">
        <v>2048</v>
      </c>
      <c r="D145" s="7">
        <v>10</v>
      </c>
      <c r="E145" s="9">
        <v>1663.62</v>
      </c>
      <c r="F145" s="10">
        <v>0.1</v>
      </c>
      <c r="G145" s="11">
        <v>14972.58</v>
      </c>
      <c r="H145" s="10">
        <v>0.25</v>
      </c>
      <c r="I145" s="11">
        <v>3743.14</v>
      </c>
      <c r="J145" s="11">
        <v>18715.72</v>
      </c>
      <c r="K145" s="11">
        <v>12291</v>
      </c>
      <c r="L145" s="11">
        <v>2681.58</v>
      </c>
    </row>
    <row r="146" spans="1:12" x14ac:dyDescent="0.3">
      <c r="A146" s="7" t="s">
        <v>4291</v>
      </c>
      <c r="B146" s="7" t="s">
        <v>471</v>
      </c>
      <c r="C146" s="7" t="s">
        <v>1810</v>
      </c>
      <c r="D146" s="7">
        <v>12</v>
      </c>
      <c r="E146" s="9">
        <v>3242.96</v>
      </c>
      <c r="F146" s="10">
        <v>0</v>
      </c>
      <c r="G146" s="11">
        <v>38915.519999999997</v>
      </c>
      <c r="H146" s="10">
        <v>0.25</v>
      </c>
      <c r="I146" s="11">
        <v>9728.8799999999992</v>
      </c>
      <c r="J146" s="11">
        <v>48644.4</v>
      </c>
      <c r="K146" s="11">
        <v>21298.080000000002</v>
      </c>
      <c r="L146" s="11">
        <v>17617.439999999999</v>
      </c>
    </row>
    <row r="147" spans="1:12" x14ac:dyDescent="0.3">
      <c r="A147" s="7" t="s">
        <v>4292</v>
      </c>
      <c r="B147" s="7" t="s">
        <v>415</v>
      </c>
      <c r="C147" s="7" t="s">
        <v>1999</v>
      </c>
      <c r="D147" s="7">
        <v>16</v>
      </c>
      <c r="E147" s="9">
        <v>1021.14</v>
      </c>
      <c r="F147" s="10">
        <v>0</v>
      </c>
      <c r="G147" s="11">
        <v>16338.24</v>
      </c>
      <c r="H147" s="10">
        <v>0.25</v>
      </c>
      <c r="I147" s="11">
        <v>4084.56</v>
      </c>
      <c r="J147" s="11">
        <v>20422.8</v>
      </c>
      <c r="K147" s="11">
        <v>10452.48</v>
      </c>
      <c r="L147" s="11">
        <v>5885.76</v>
      </c>
    </row>
    <row r="148" spans="1:12" x14ac:dyDescent="0.3">
      <c r="A148" s="7" t="s">
        <v>4293</v>
      </c>
      <c r="B148" s="7" t="s">
        <v>356</v>
      </c>
      <c r="C148" s="7" t="s">
        <v>1755</v>
      </c>
      <c r="D148" s="7">
        <v>19</v>
      </c>
      <c r="E148" s="9">
        <v>3651.92</v>
      </c>
      <c r="F148" s="10">
        <v>0.05</v>
      </c>
      <c r="G148" s="11">
        <v>65917.16</v>
      </c>
      <c r="H148" s="10">
        <v>0.25</v>
      </c>
      <c r="I148" s="11">
        <v>16479.29</v>
      </c>
      <c r="J148" s="11">
        <v>82396.45</v>
      </c>
      <c r="K148" s="11">
        <v>33225.49</v>
      </c>
      <c r="L148" s="11">
        <v>32691.67</v>
      </c>
    </row>
    <row r="149" spans="1:12" x14ac:dyDescent="0.3">
      <c r="A149" s="7" t="s">
        <v>4294</v>
      </c>
      <c r="B149" s="7" t="s">
        <v>356</v>
      </c>
      <c r="C149" s="7" t="s">
        <v>2005</v>
      </c>
      <c r="D149" s="7">
        <v>9</v>
      </c>
      <c r="E149" s="9">
        <v>2792.84</v>
      </c>
      <c r="F149" s="10">
        <v>0.1</v>
      </c>
      <c r="G149" s="11">
        <v>22622</v>
      </c>
      <c r="H149" s="10">
        <v>0.25</v>
      </c>
      <c r="I149" s="11">
        <v>5655.5</v>
      </c>
      <c r="J149" s="11">
        <v>28277.5</v>
      </c>
      <c r="K149" s="11">
        <v>10963.98</v>
      </c>
      <c r="L149" s="11">
        <v>11658.02</v>
      </c>
    </row>
    <row r="150" spans="1:12" x14ac:dyDescent="0.3">
      <c r="A150" s="7" t="s">
        <v>4295</v>
      </c>
      <c r="B150" s="7" t="s">
        <v>56</v>
      </c>
      <c r="C150" s="7" t="s">
        <v>1659</v>
      </c>
      <c r="D150" s="7">
        <v>19</v>
      </c>
      <c r="E150" s="9">
        <v>2449.35</v>
      </c>
      <c r="F150" s="10">
        <v>0</v>
      </c>
      <c r="G150" s="11">
        <v>46537.65</v>
      </c>
      <c r="H150" s="10">
        <v>0.25</v>
      </c>
      <c r="I150" s="11">
        <v>11634.41</v>
      </c>
      <c r="J150" s="11">
        <v>58172.06</v>
      </c>
      <c r="K150" s="11">
        <v>25723.91</v>
      </c>
      <c r="L150" s="11">
        <v>20813.740000000002</v>
      </c>
    </row>
    <row r="151" spans="1:12" x14ac:dyDescent="0.3">
      <c r="A151" s="7" t="s">
        <v>4296</v>
      </c>
      <c r="B151" s="7" t="s">
        <v>56</v>
      </c>
      <c r="C151" s="7" t="s">
        <v>1969</v>
      </c>
      <c r="D151" s="7">
        <v>22</v>
      </c>
      <c r="E151" s="9">
        <v>1318.16</v>
      </c>
      <c r="F151" s="10">
        <v>0</v>
      </c>
      <c r="G151" s="11">
        <v>28999.52</v>
      </c>
      <c r="H151" s="10">
        <v>0.25</v>
      </c>
      <c r="I151" s="11">
        <v>7249.88</v>
      </c>
      <c r="J151" s="11">
        <v>36249.4</v>
      </c>
      <c r="K151" s="11">
        <v>16485.04</v>
      </c>
      <c r="L151" s="11">
        <v>12514.48</v>
      </c>
    </row>
    <row r="152" spans="1:12" x14ac:dyDescent="0.3">
      <c r="A152" s="7" t="s">
        <v>4297</v>
      </c>
      <c r="B152" s="7" t="s">
        <v>56</v>
      </c>
      <c r="C152" s="7" t="s">
        <v>1689</v>
      </c>
      <c r="D152" s="7">
        <v>30</v>
      </c>
      <c r="E152" s="9">
        <v>1256.82</v>
      </c>
      <c r="F152" s="10">
        <v>0</v>
      </c>
      <c r="G152" s="11">
        <v>37704.6</v>
      </c>
      <c r="H152" s="10">
        <v>0.25</v>
      </c>
      <c r="I152" s="11">
        <v>9426.15</v>
      </c>
      <c r="J152" s="11">
        <v>47130.75</v>
      </c>
      <c r="K152" s="11">
        <v>18377.7</v>
      </c>
      <c r="L152" s="11">
        <v>19326.900000000001</v>
      </c>
    </row>
    <row r="153" spans="1:12" x14ac:dyDescent="0.3">
      <c r="A153" s="7" t="s">
        <v>4298</v>
      </c>
      <c r="B153" s="7" t="s">
        <v>56</v>
      </c>
      <c r="C153" s="7" t="s">
        <v>1941</v>
      </c>
      <c r="D153" s="7">
        <v>2</v>
      </c>
      <c r="E153" s="9">
        <v>3407.1</v>
      </c>
      <c r="F153" s="10">
        <v>0.1</v>
      </c>
      <c r="G153" s="11">
        <v>6132.78</v>
      </c>
      <c r="H153" s="10">
        <v>0.25</v>
      </c>
      <c r="I153" s="11">
        <v>1533.19</v>
      </c>
      <c r="J153" s="11">
        <v>7665.97</v>
      </c>
      <c r="K153" s="11">
        <v>2799.54</v>
      </c>
      <c r="L153" s="11">
        <v>3333.24</v>
      </c>
    </row>
    <row r="154" spans="1:12" x14ac:dyDescent="0.3">
      <c r="A154" s="7" t="s">
        <v>4299</v>
      </c>
      <c r="B154" s="7" t="s">
        <v>56</v>
      </c>
      <c r="C154" s="7" t="s">
        <v>1928</v>
      </c>
      <c r="D154" s="7">
        <v>7</v>
      </c>
      <c r="E154" s="9">
        <v>3210.89</v>
      </c>
      <c r="F154" s="10">
        <v>0</v>
      </c>
      <c r="G154" s="11">
        <v>22476.23</v>
      </c>
      <c r="H154" s="10">
        <v>0.25</v>
      </c>
      <c r="I154" s="11">
        <v>5619.06</v>
      </c>
      <c r="J154" s="11">
        <v>28095.29</v>
      </c>
      <c r="K154" s="11">
        <v>11450.04</v>
      </c>
      <c r="L154" s="11">
        <v>11026.19</v>
      </c>
    </row>
    <row r="155" spans="1:12" x14ac:dyDescent="0.3">
      <c r="A155" s="7" t="s">
        <v>4300</v>
      </c>
      <c r="B155" s="7" t="s">
        <v>320</v>
      </c>
      <c r="C155" s="7" t="s">
        <v>1721</v>
      </c>
      <c r="D155" s="7">
        <v>21</v>
      </c>
      <c r="E155" s="9">
        <v>1964.98</v>
      </c>
      <c r="F155" s="10">
        <v>0</v>
      </c>
      <c r="G155" s="11">
        <v>41264.58</v>
      </c>
      <c r="H155" s="10">
        <v>0.25</v>
      </c>
      <c r="I155" s="11">
        <v>10316.15</v>
      </c>
      <c r="J155" s="11">
        <v>51580.73</v>
      </c>
      <c r="K155" s="11">
        <v>26474.91</v>
      </c>
      <c r="L155" s="11">
        <v>14789.67</v>
      </c>
    </row>
    <row r="156" spans="1:12" x14ac:dyDescent="0.3">
      <c r="A156" s="7" t="s">
        <v>4301</v>
      </c>
      <c r="B156" s="7" t="s">
        <v>130</v>
      </c>
      <c r="C156" s="7" t="s">
        <v>1801</v>
      </c>
      <c r="D156" s="7">
        <v>20</v>
      </c>
      <c r="E156" s="9">
        <v>2503.77</v>
      </c>
      <c r="F156" s="10">
        <v>0</v>
      </c>
      <c r="G156" s="11">
        <v>50075.4</v>
      </c>
      <c r="H156" s="10">
        <v>0.25</v>
      </c>
      <c r="I156" s="11">
        <v>12518.85</v>
      </c>
      <c r="J156" s="11">
        <v>62594.25</v>
      </c>
      <c r="K156" s="11">
        <v>27247.8</v>
      </c>
      <c r="L156" s="11">
        <v>22827.599999999999</v>
      </c>
    </row>
    <row r="157" spans="1:12" x14ac:dyDescent="0.3">
      <c r="A157" s="7" t="s">
        <v>4302</v>
      </c>
      <c r="B157" s="7" t="s">
        <v>130</v>
      </c>
      <c r="C157" s="7" t="s">
        <v>1844</v>
      </c>
      <c r="D157" s="7">
        <v>7</v>
      </c>
      <c r="E157" s="9">
        <v>2198.4</v>
      </c>
      <c r="F157" s="10">
        <v>0.05</v>
      </c>
      <c r="G157" s="11">
        <v>14619.36</v>
      </c>
      <c r="H157" s="10">
        <v>0.25</v>
      </c>
      <c r="I157" s="11">
        <v>3654.84</v>
      </c>
      <c r="J157" s="11">
        <v>18274.2</v>
      </c>
      <c r="K157" s="11">
        <v>10531.64</v>
      </c>
      <c r="L157" s="11">
        <v>4087.72</v>
      </c>
    </row>
    <row r="158" spans="1:12" x14ac:dyDescent="0.3">
      <c r="A158" s="7" t="s">
        <v>4303</v>
      </c>
      <c r="B158" s="7" t="s">
        <v>130</v>
      </c>
      <c r="C158" s="7" t="s">
        <v>1731</v>
      </c>
      <c r="D158" s="7">
        <v>18</v>
      </c>
      <c r="E158" s="9">
        <v>624.28</v>
      </c>
      <c r="F158" s="10">
        <v>0</v>
      </c>
      <c r="G158" s="11">
        <v>11237.04</v>
      </c>
      <c r="H158" s="10">
        <v>0.25</v>
      </c>
      <c r="I158" s="11">
        <v>2809.26</v>
      </c>
      <c r="J158" s="11">
        <v>14046.3</v>
      </c>
      <c r="K158" s="11">
        <v>7451.28</v>
      </c>
      <c r="L158" s="11">
        <v>3785.76</v>
      </c>
    </row>
    <row r="159" spans="1:12" x14ac:dyDescent="0.3">
      <c r="A159" s="7" t="s">
        <v>4304</v>
      </c>
      <c r="B159" s="7" t="s">
        <v>130</v>
      </c>
      <c r="C159" s="7" t="s">
        <v>1988</v>
      </c>
      <c r="D159" s="7">
        <v>28</v>
      </c>
      <c r="E159" s="9">
        <v>622.63</v>
      </c>
      <c r="F159" s="10">
        <v>0</v>
      </c>
      <c r="G159" s="11">
        <v>17433.64</v>
      </c>
      <c r="H159" s="10">
        <v>0.25</v>
      </c>
      <c r="I159" s="11">
        <v>4358.41</v>
      </c>
      <c r="J159" s="11">
        <v>21792.05</v>
      </c>
      <c r="K159" s="11">
        <v>9535.9599999999991</v>
      </c>
      <c r="L159" s="11">
        <v>7897.68</v>
      </c>
    </row>
    <row r="160" spans="1:12" x14ac:dyDescent="0.3">
      <c r="A160" s="7" t="s">
        <v>4305</v>
      </c>
      <c r="B160" s="7" t="s">
        <v>130</v>
      </c>
      <c r="C160" s="7" t="s">
        <v>1907</v>
      </c>
      <c r="D160" s="7">
        <v>27</v>
      </c>
      <c r="E160" s="9">
        <v>1414.89</v>
      </c>
      <c r="F160" s="10">
        <v>0.1</v>
      </c>
      <c r="G160" s="11">
        <v>34381.83</v>
      </c>
      <c r="H160" s="10">
        <v>0.25</v>
      </c>
      <c r="I160" s="11">
        <v>8595.4599999999991</v>
      </c>
      <c r="J160" s="11">
        <v>42977.29</v>
      </c>
      <c r="K160" s="11">
        <v>17764.919999999998</v>
      </c>
      <c r="L160" s="11">
        <v>16616.91</v>
      </c>
    </row>
    <row r="161" spans="1:12" x14ac:dyDescent="0.3">
      <c r="A161" s="7" t="s">
        <v>4306</v>
      </c>
      <c r="B161" s="7" t="s">
        <v>2318</v>
      </c>
      <c r="C161" s="7" t="s">
        <v>2042</v>
      </c>
      <c r="D161" s="7">
        <v>1</v>
      </c>
      <c r="E161" s="9">
        <v>924.63</v>
      </c>
      <c r="F161" s="10">
        <v>0</v>
      </c>
      <c r="G161" s="11">
        <v>924.63</v>
      </c>
      <c r="H161" s="10">
        <v>0.25</v>
      </c>
      <c r="I161" s="11">
        <v>231.16</v>
      </c>
      <c r="J161" s="11">
        <v>1155.79</v>
      </c>
      <c r="K161" s="11">
        <v>475.36</v>
      </c>
      <c r="L161" s="11">
        <v>449.27</v>
      </c>
    </row>
    <row r="162" spans="1:12" x14ac:dyDescent="0.3">
      <c r="A162" s="7" t="s">
        <v>4307</v>
      </c>
      <c r="B162" s="7" t="s">
        <v>580</v>
      </c>
      <c r="C162" s="7" t="s">
        <v>1660</v>
      </c>
      <c r="D162" s="7">
        <v>2</v>
      </c>
      <c r="E162" s="9">
        <v>2453.0100000000002</v>
      </c>
      <c r="F162" s="10">
        <v>0</v>
      </c>
      <c r="G162" s="11">
        <v>4906.0200000000004</v>
      </c>
      <c r="H162" s="10">
        <v>0.25</v>
      </c>
      <c r="I162" s="11">
        <v>1226.51</v>
      </c>
      <c r="J162" s="11">
        <v>6132.53</v>
      </c>
      <c r="K162" s="11">
        <v>2743.52</v>
      </c>
      <c r="L162" s="11">
        <v>2162.5</v>
      </c>
    </row>
    <row r="163" spans="1:12" x14ac:dyDescent="0.3">
      <c r="A163" s="7" t="s">
        <v>4308</v>
      </c>
      <c r="B163" s="7" t="s">
        <v>208</v>
      </c>
      <c r="C163" s="7" t="s">
        <v>1987</v>
      </c>
      <c r="D163" s="7">
        <v>25</v>
      </c>
      <c r="E163" s="9">
        <v>2414.4899999999998</v>
      </c>
      <c r="F163" s="10">
        <v>0.15</v>
      </c>
      <c r="G163" s="11">
        <v>51307.91</v>
      </c>
      <c r="H163" s="10">
        <v>0.25</v>
      </c>
      <c r="I163" s="11">
        <v>12826.98</v>
      </c>
      <c r="J163" s="11">
        <v>64134.89</v>
      </c>
      <c r="K163" s="11">
        <v>36672.25</v>
      </c>
      <c r="L163" s="11">
        <v>14635.66</v>
      </c>
    </row>
    <row r="164" spans="1:12" x14ac:dyDescent="0.3">
      <c r="A164" s="7" t="s">
        <v>4309</v>
      </c>
      <c r="B164" s="7" t="s">
        <v>485</v>
      </c>
      <c r="C164" s="7" t="s">
        <v>1990</v>
      </c>
      <c r="D164" s="7">
        <v>11</v>
      </c>
      <c r="E164" s="9">
        <v>842.47</v>
      </c>
      <c r="F164" s="10">
        <v>0.1</v>
      </c>
      <c r="G164" s="11">
        <v>8340.4500000000007</v>
      </c>
      <c r="H164" s="10">
        <v>0.25</v>
      </c>
      <c r="I164" s="11">
        <v>2085.11</v>
      </c>
      <c r="J164" s="11">
        <v>10425.56</v>
      </c>
      <c r="K164" s="11">
        <v>5621</v>
      </c>
      <c r="L164" s="11">
        <v>2719.45</v>
      </c>
    </row>
    <row r="165" spans="1:12" x14ac:dyDescent="0.3">
      <c r="A165" s="7" t="s">
        <v>4310</v>
      </c>
      <c r="B165" s="7" t="s">
        <v>485</v>
      </c>
      <c r="C165" s="7" t="s">
        <v>1877</v>
      </c>
      <c r="D165" s="7">
        <v>6</v>
      </c>
      <c r="E165" s="9">
        <v>623.71</v>
      </c>
      <c r="F165" s="10">
        <v>0.1</v>
      </c>
      <c r="G165" s="11">
        <v>3368.03</v>
      </c>
      <c r="H165" s="10">
        <v>0.25</v>
      </c>
      <c r="I165" s="11">
        <v>842.01</v>
      </c>
      <c r="J165" s="11">
        <v>4210.04</v>
      </c>
      <c r="K165" s="11">
        <v>2745.36</v>
      </c>
      <c r="L165" s="11">
        <v>622.66999999999996</v>
      </c>
    </row>
    <row r="166" spans="1:12" x14ac:dyDescent="0.3">
      <c r="A166" s="7" t="s">
        <v>4311</v>
      </c>
      <c r="B166" s="7" t="s">
        <v>132</v>
      </c>
      <c r="C166" s="7" t="s">
        <v>1852</v>
      </c>
      <c r="D166" s="7">
        <v>28</v>
      </c>
      <c r="E166" s="9">
        <v>2304.44</v>
      </c>
      <c r="F166" s="10">
        <v>0</v>
      </c>
      <c r="G166" s="11">
        <v>64524.32</v>
      </c>
      <c r="H166" s="10">
        <v>0.25</v>
      </c>
      <c r="I166" s="11">
        <v>16131.08</v>
      </c>
      <c r="J166" s="11">
        <v>80655.399999999994</v>
      </c>
      <c r="K166" s="11">
        <v>39263.56</v>
      </c>
      <c r="L166" s="11">
        <v>25260.76</v>
      </c>
    </row>
    <row r="167" spans="1:12" x14ac:dyDescent="0.3">
      <c r="A167" s="7" t="s">
        <v>4312</v>
      </c>
      <c r="B167" s="7" t="s">
        <v>132</v>
      </c>
      <c r="C167" s="7" t="s">
        <v>1706</v>
      </c>
      <c r="D167" s="7">
        <v>10</v>
      </c>
      <c r="E167" s="9">
        <v>92.26</v>
      </c>
      <c r="F167" s="10">
        <v>0</v>
      </c>
      <c r="G167" s="11">
        <v>922.6</v>
      </c>
      <c r="H167" s="10">
        <v>0.25</v>
      </c>
      <c r="I167" s="11">
        <v>230.65</v>
      </c>
      <c r="J167" s="11">
        <v>1153.25</v>
      </c>
      <c r="K167" s="11">
        <v>469.7</v>
      </c>
      <c r="L167" s="11">
        <v>452.9</v>
      </c>
    </row>
    <row r="168" spans="1:12" x14ac:dyDescent="0.3">
      <c r="A168" s="7" t="s">
        <v>4313</v>
      </c>
      <c r="B168" s="7" t="s">
        <v>132</v>
      </c>
      <c r="C168" s="7" t="s">
        <v>2049</v>
      </c>
      <c r="D168" s="7">
        <v>12</v>
      </c>
      <c r="E168" s="9">
        <v>3437.5</v>
      </c>
      <c r="F168" s="10">
        <v>0.1</v>
      </c>
      <c r="G168" s="11">
        <v>37125</v>
      </c>
      <c r="H168" s="10">
        <v>0.25</v>
      </c>
      <c r="I168" s="11">
        <v>9281.25</v>
      </c>
      <c r="J168" s="11">
        <v>46406.25</v>
      </c>
      <c r="K168" s="11">
        <v>17333.04</v>
      </c>
      <c r="L168" s="11">
        <v>19791.96</v>
      </c>
    </row>
    <row r="169" spans="1:12" x14ac:dyDescent="0.3">
      <c r="A169" s="7" t="s">
        <v>4314</v>
      </c>
      <c r="B169" s="7" t="s">
        <v>132</v>
      </c>
      <c r="C169" s="7" t="s">
        <v>2019</v>
      </c>
      <c r="D169" s="7">
        <v>3</v>
      </c>
      <c r="E169" s="9">
        <v>52.9</v>
      </c>
      <c r="F169" s="10">
        <v>0.1</v>
      </c>
      <c r="G169" s="11">
        <v>142.83000000000001</v>
      </c>
      <c r="H169" s="10">
        <v>0.25</v>
      </c>
      <c r="I169" s="11">
        <v>35.71</v>
      </c>
      <c r="J169" s="11">
        <v>178.54</v>
      </c>
      <c r="K169" s="11">
        <v>118.41</v>
      </c>
      <c r="L169" s="11">
        <v>24.42</v>
      </c>
    </row>
    <row r="170" spans="1:12" x14ac:dyDescent="0.3">
      <c r="A170" s="7" t="s">
        <v>4315</v>
      </c>
      <c r="B170" s="7" t="s">
        <v>59</v>
      </c>
      <c r="C170" s="7" t="s">
        <v>1937</v>
      </c>
      <c r="D170" s="7">
        <v>13</v>
      </c>
      <c r="E170" s="9">
        <v>2352.81</v>
      </c>
      <c r="F170" s="10">
        <v>0</v>
      </c>
      <c r="G170" s="11">
        <v>30586.53</v>
      </c>
      <c r="H170" s="10">
        <v>0.25</v>
      </c>
      <c r="I170" s="11">
        <v>7646.63</v>
      </c>
      <c r="J170" s="11">
        <v>38233.160000000003</v>
      </c>
      <c r="K170" s="11">
        <v>19238.05</v>
      </c>
      <c r="L170" s="11">
        <v>11348.48</v>
      </c>
    </row>
    <row r="171" spans="1:12" x14ac:dyDescent="0.3">
      <c r="A171" s="7" t="s">
        <v>4316</v>
      </c>
      <c r="B171" s="7" t="s">
        <v>59</v>
      </c>
      <c r="C171" s="7" t="s">
        <v>2015</v>
      </c>
      <c r="D171" s="7">
        <v>30</v>
      </c>
      <c r="E171" s="9">
        <v>872.11</v>
      </c>
      <c r="F171" s="10">
        <v>0</v>
      </c>
      <c r="G171" s="11">
        <v>26163.3</v>
      </c>
      <c r="H171" s="10">
        <v>0.25</v>
      </c>
      <c r="I171" s="11">
        <v>6540.82</v>
      </c>
      <c r="J171" s="11">
        <v>32704.12</v>
      </c>
      <c r="K171" s="11">
        <v>15923.4</v>
      </c>
      <c r="L171" s="11">
        <v>10239.9</v>
      </c>
    </row>
    <row r="172" spans="1:12" x14ac:dyDescent="0.3">
      <c r="A172" s="7" t="s">
        <v>4317</v>
      </c>
      <c r="B172" s="7" t="s">
        <v>59</v>
      </c>
      <c r="C172" s="7" t="s">
        <v>1893</v>
      </c>
      <c r="D172" s="7">
        <v>27</v>
      </c>
      <c r="E172" s="9">
        <v>2059.9</v>
      </c>
      <c r="F172" s="10">
        <v>0</v>
      </c>
      <c r="G172" s="11">
        <v>55617.3</v>
      </c>
      <c r="H172" s="10">
        <v>0.25</v>
      </c>
      <c r="I172" s="11">
        <v>13904.33</v>
      </c>
      <c r="J172" s="11">
        <v>69521.62</v>
      </c>
      <c r="K172" s="11">
        <v>32960.25</v>
      </c>
      <c r="L172" s="11">
        <v>22657.05</v>
      </c>
    </row>
    <row r="173" spans="1:12" x14ac:dyDescent="0.3">
      <c r="A173" s="7" t="s">
        <v>4318</v>
      </c>
      <c r="B173" s="7" t="s">
        <v>59</v>
      </c>
      <c r="C173" s="7" t="s">
        <v>2026</v>
      </c>
      <c r="D173" s="7">
        <v>13</v>
      </c>
      <c r="E173" s="9">
        <v>812.94</v>
      </c>
      <c r="F173" s="10">
        <v>0</v>
      </c>
      <c r="G173" s="11">
        <v>10568.22</v>
      </c>
      <c r="H173" s="10">
        <v>0.25</v>
      </c>
      <c r="I173" s="11">
        <v>2642.05</v>
      </c>
      <c r="J173" s="11">
        <v>13210.27</v>
      </c>
      <c r="K173" s="11">
        <v>5191.16</v>
      </c>
      <c r="L173" s="11">
        <v>5377.06</v>
      </c>
    </row>
    <row r="174" spans="1:12" x14ac:dyDescent="0.3">
      <c r="A174" s="7" t="s">
        <v>4319</v>
      </c>
      <c r="B174" s="7" t="s">
        <v>59</v>
      </c>
      <c r="C174" s="7" t="s">
        <v>1924</v>
      </c>
      <c r="D174" s="7">
        <v>30</v>
      </c>
      <c r="E174" s="9">
        <v>1882.16</v>
      </c>
      <c r="F174" s="10">
        <v>0.1</v>
      </c>
      <c r="G174" s="11">
        <v>50818.32</v>
      </c>
      <c r="H174" s="10">
        <v>0.25</v>
      </c>
      <c r="I174" s="11">
        <v>12704.58</v>
      </c>
      <c r="J174" s="11">
        <v>63522.9</v>
      </c>
      <c r="K174" s="11">
        <v>26892.6</v>
      </c>
      <c r="L174" s="11">
        <v>23925.72</v>
      </c>
    </row>
    <row r="175" spans="1:12" x14ac:dyDescent="0.3">
      <c r="A175" s="7" t="s">
        <v>4320</v>
      </c>
      <c r="B175" s="7" t="s">
        <v>291</v>
      </c>
      <c r="C175" s="7" t="s">
        <v>1927</v>
      </c>
      <c r="D175" s="7">
        <v>22</v>
      </c>
      <c r="E175" s="9">
        <v>1645.1</v>
      </c>
      <c r="F175" s="10">
        <v>0.05</v>
      </c>
      <c r="G175" s="11">
        <v>34382.589999999997</v>
      </c>
      <c r="H175" s="10">
        <v>0.25</v>
      </c>
      <c r="I175" s="11">
        <v>8595.65</v>
      </c>
      <c r="J175" s="11">
        <v>42978.239999999998</v>
      </c>
      <c r="K175" s="11">
        <v>24647.040000000001</v>
      </c>
      <c r="L175" s="11">
        <v>9735.5499999999993</v>
      </c>
    </row>
    <row r="176" spans="1:12" x14ac:dyDescent="0.3">
      <c r="A176" s="7" t="s">
        <v>4321</v>
      </c>
      <c r="B176" s="7" t="s">
        <v>291</v>
      </c>
      <c r="C176" s="7" t="s">
        <v>1943</v>
      </c>
      <c r="D176" s="7">
        <v>18</v>
      </c>
      <c r="E176" s="9">
        <v>1488.41</v>
      </c>
      <c r="F176" s="10">
        <v>0.1</v>
      </c>
      <c r="G176" s="11">
        <v>24112.240000000002</v>
      </c>
      <c r="H176" s="10">
        <v>0.25</v>
      </c>
      <c r="I176" s="11">
        <v>6028.06</v>
      </c>
      <c r="J176" s="11">
        <v>30140.3</v>
      </c>
      <c r="K176" s="11">
        <v>19697.580000000002</v>
      </c>
      <c r="L176" s="11">
        <v>4414.66</v>
      </c>
    </row>
    <row r="177" spans="1:12" x14ac:dyDescent="0.3">
      <c r="A177" s="7" t="s">
        <v>4322</v>
      </c>
      <c r="B177" s="7" t="s">
        <v>62</v>
      </c>
      <c r="C177" s="7" t="s">
        <v>1800</v>
      </c>
      <c r="D177" s="7">
        <v>7</v>
      </c>
      <c r="E177" s="9">
        <v>2422.06</v>
      </c>
      <c r="F177" s="10">
        <v>0</v>
      </c>
      <c r="G177" s="11">
        <v>16954.419999999998</v>
      </c>
      <c r="H177" s="10">
        <v>0.25</v>
      </c>
      <c r="I177" s="11">
        <v>4238.6000000000004</v>
      </c>
      <c r="J177" s="11">
        <v>21193.02</v>
      </c>
      <c r="K177" s="11">
        <v>9663.92</v>
      </c>
      <c r="L177" s="11">
        <v>7290.5</v>
      </c>
    </row>
    <row r="178" spans="1:12" x14ac:dyDescent="0.3">
      <c r="A178" s="7" t="s">
        <v>4323</v>
      </c>
      <c r="B178" s="7" t="s">
        <v>62</v>
      </c>
      <c r="C178" s="7" t="s">
        <v>1816</v>
      </c>
      <c r="D178" s="7">
        <v>26</v>
      </c>
      <c r="E178" s="9">
        <v>3180.92</v>
      </c>
      <c r="F178" s="10">
        <v>0</v>
      </c>
      <c r="G178" s="11">
        <v>82703.92</v>
      </c>
      <c r="H178" s="10">
        <v>0.25</v>
      </c>
      <c r="I178" s="11">
        <v>20675.98</v>
      </c>
      <c r="J178" s="11">
        <v>103379.9</v>
      </c>
      <c r="K178" s="11">
        <v>39865.279999999999</v>
      </c>
      <c r="L178" s="11">
        <v>42838.64</v>
      </c>
    </row>
    <row r="179" spans="1:12" x14ac:dyDescent="0.3">
      <c r="A179" s="7" t="s">
        <v>4324</v>
      </c>
      <c r="B179" s="7" t="s">
        <v>62</v>
      </c>
      <c r="C179" s="7" t="s">
        <v>2018</v>
      </c>
      <c r="D179" s="7">
        <v>15</v>
      </c>
      <c r="E179" s="9">
        <v>1747.92</v>
      </c>
      <c r="F179" s="10">
        <v>0</v>
      </c>
      <c r="G179" s="11">
        <v>26218.799999999999</v>
      </c>
      <c r="H179" s="10">
        <v>0.25</v>
      </c>
      <c r="I179" s="11">
        <v>6554.7</v>
      </c>
      <c r="J179" s="11">
        <v>32773.5</v>
      </c>
      <c r="K179" s="11">
        <v>19061.099999999999</v>
      </c>
      <c r="L179" s="11">
        <v>7157.7</v>
      </c>
    </row>
    <row r="180" spans="1:12" x14ac:dyDescent="0.3">
      <c r="A180" s="7" t="s">
        <v>4325</v>
      </c>
      <c r="B180" s="7" t="s">
        <v>62</v>
      </c>
      <c r="C180" s="7" t="s">
        <v>1900</v>
      </c>
      <c r="D180" s="7">
        <v>30</v>
      </c>
      <c r="E180" s="9">
        <v>2073.79</v>
      </c>
      <c r="F180" s="10">
        <v>0.15</v>
      </c>
      <c r="G180" s="11">
        <v>52881.64</v>
      </c>
      <c r="H180" s="10">
        <v>0.25</v>
      </c>
      <c r="I180" s="11">
        <v>13220.41</v>
      </c>
      <c r="J180" s="11">
        <v>66102.05</v>
      </c>
      <c r="K180" s="11">
        <v>42174.6</v>
      </c>
      <c r="L180" s="11">
        <v>10707.04</v>
      </c>
    </row>
    <row r="181" spans="1:12" x14ac:dyDescent="0.3">
      <c r="A181" s="7" t="s">
        <v>4326</v>
      </c>
      <c r="B181" s="7" t="s">
        <v>501</v>
      </c>
      <c r="C181" s="7" t="s">
        <v>1675</v>
      </c>
      <c r="D181" s="7">
        <v>10</v>
      </c>
      <c r="E181" s="9">
        <v>2468.71</v>
      </c>
      <c r="F181" s="10">
        <v>0.05</v>
      </c>
      <c r="G181" s="11">
        <v>23452.74</v>
      </c>
      <c r="H181" s="10">
        <v>0.25</v>
      </c>
      <c r="I181" s="11">
        <v>5863.19</v>
      </c>
      <c r="J181" s="11">
        <v>29315.93</v>
      </c>
      <c r="K181" s="11">
        <v>11703.7</v>
      </c>
      <c r="L181" s="11">
        <v>11749.04</v>
      </c>
    </row>
    <row r="182" spans="1:12" x14ac:dyDescent="0.3">
      <c r="A182" s="7" t="s">
        <v>4327</v>
      </c>
      <c r="B182" s="7" t="s">
        <v>192</v>
      </c>
      <c r="C182" s="7" t="s">
        <v>2024</v>
      </c>
      <c r="D182" s="7">
        <v>4</v>
      </c>
      <c r="E182" s="9">
        <v>3066.95</v>
      </c>
      <c r="F182" s="10">
        <v>0.15</v>
      </c>
      <c r="G182" s="11">
        <v>10427.629999999999</v>
      </c>
      <c r="H182" s="10">
        <v>0.25</v>
      </c>
      <c r="I182" s="11">
        <v>2606.91</v>
      </c>
      <c r="J182" s="11">
        <v>13034.54</v>
      </c>
      <c r="K182" s="11">
        <v>7024.96</v>
      </c>
      <c r="L182" s="11">
        <v>3402.67</v>
      </c>
    </row>
    <row r="183" spans="1:12" x14ac:dyDescent="0.3">
      <c r="A183" s="7" t="s">
        <v>4328</v>
      </c>
      <c r="B183" s="7" t="s">
        <v>192</v>
      </c>
      <c r="C183" s="7" t="s">
        <v>2001</v>
      </c>
      <c r="D183" s="7">
        <v>20</v>
      </c>
      <c r="E183" s="9">
        <v>554.39</v>
      </c>
      <c r="F183" s="10">
        <v>0.05</v>
      </c>
      <c r="G183" s="11">
        <v>10533.41</v>
      </c>
      <c r="H183" s="10">
        <v>0.25</v>
      </c>
      <c r="I183" s="11">
        <v>2633.35</v>
      </c>
      <c r="J183" s="11">
        <v>13166.76</v>
      </c>
      <c r="K183" s="11">
        <v>7206</v>
      </c>
      <c r="L183" s="11">
        <v>3327.41</v>
      </c>
    </row>
    <row r="184" spans="1:12" x14ac:dyDescent="0.3">
      <c r="A184" s="7" t="s">
        <v>4329</v>
      </c>
      <c r="B184" s="7" t="s">
        <v>192</v>
      </c>
      <c r="C184" s="7" t="s">
        <v>1927</v>
      </c>
      <c r="D184" s="7">
        <v>26</v>
      </c>
      <c r="E184" s="9">
        <v>1688.21</v>
      </c>
      <c r="F184" s="10">
        <v>0</v>
      </c>
      <c r="G184" s="11">
        <v>43893.46</v>
      </c>
      <c r="H184" s="10">
        <v>0.25</v>
      </c>
      <c r="I184" s="11">
        <v>10973.36</v>
      </c>
      <c r="J184" s="11">
        <v>54866.82</v>
      </c>
      <c r="K184" s="11">
        <v>29128.32</v>
      </c>
      <c r="L184" s="11">
        <v>14765.14</v>
      </c>
    </row>
    <row r="185" spans="1:12" x14ac:dyDescent="0.3">
      <c r="A185" s="7" t="s">
        <v>4330</v>
      </c>
      <c r="B185" s="7" t="s">
        <v>91</v>
      </c>
      <c r="C185" s="7" t="s">
        <v>1870</v>
      </c>
      <c r="D185" s="7">
        <v>16</v>
      </c>
      <c r="E185" s="9">
        <v>2563.3200000000002</v>
      </c>
      <c r="F185" s="10">
        <v>0</v>
      </c>
      <c r="G185" s="11">
        <v>41013.120000000003</v>
      </c>
      <c r="H185" s="10">
        <v>0.25</v>
      </c>
      <c r="I185" s="11">
        <v>10253.280000000001</v>
      </c>
      <c r="J185" s="11">
        <v>51266.400000000001</v>
      </c>
      <c r="K185" s="11">
        <v>20046.240000000002</v>
      </c>
      <c r="L185" s="11">
        <v>20966.88</v>
      </c>
    </row>
    <row r="186" spans="1:12" x14ac:dyDescent="0.3">
      <c r="A186" s="7" t="s">
        <v>4331</v>
      </c>
      <c r="B186" s="7" t="s">
        <v>91</v>
      </c>
      <c r="C186" s="7" t="s">
        <v>1957</v>
      </c>
      <c r="D186" s="7">
        <v>29</v>
      </c>
      <c r="E186" s="9">
        <v>709.5</v>
      </c>
      <c r="F186" s="10">
        <v>0</v>
      </c>
      <c r="G186" s="11">
        <v>20575.5</v>
      </c>
      <c r="H186" s="10">
        <v>0.25</v>
      </c>
      <c r="I186" s="11">
        <v>5143.88</v>
      </c>
      <c r="J186" s="11">
        <v>25719.38</v>
      </c>
      <c r="K186" s="11">
        <v>11944.52</v>
      </c>
      <c r="L186" s="11">
        <v>8630.98</v>
      </c>
    </row>
    <row r="187" spans="1:12" x14ac:dyDescent="0.3">
      <c r="A187" s="7" t="s">
        <v>4332</v>
      </c>
      <c r="B187" s="7" t="s">
        <v>229</v>
      </c>
      <c r="C187" s="7" t="s">
        <v>1936</v>
      </c>
      <c r="D187" s="7">
        <v>24</v>
      </c>
      <c r="E187" s="9">
        <v>1136.0999999999999</v>
      </c>
      <c r="F187" s="10">
        <v>0.15</v>
      </c>
      <c r="G187" s="11">
        <v>23176.44</v>
      </c>
      <c r="H187" s="10">
        <v>0.25</v>
      </c>
      <c r="I187" s="11">
        <v>5794.11</v>
      </c>
      <c r="J187" s="11">
        <v>28970.55</v>
      </c>
      <c r="K187" s="11">
        <v>17945.52</v>
      </c>
      <c r="L187" s="11">
        <v>5230.92</v>
      </c>
    </row>
    <row r="188" spans="1:12" x14ac:dyDescent="0.3">
      <c r="A188" s="7" t="s">
        <v>4333</v>
      </c>
      <c r="B188" s="7" t="s">
        <v>229</v>
      </c>
      <c r="C188" s="7" t="s">
        <v>1978</v>
      </c>
      <c r="D188" s="7">
        <v>21</v>
      </c>
      <c r="E188" s="9">
        <v>3465.72</v>
      </c>
      <c r="F188" s="10">
        <v>0</v>
      </c>
      <c r="G188" s="11">
        <v>72780.12</v>
      </c>
      <c r="H188" s="10">
        <v>0.25</v>
      </c>
      <c r="I188" s="11">
        <v>18195.03</v>
      </c>
      <c r="J188" s="11">
        <v>90975.15</v>
      </c>
      <c r="K188" s="11">
        <v>35156.519999999997</v>
      </c>
      <c r="L188" s="11">
        <v>37623.599999999999</v>
      </c>
    </row>
    <row r="189" spans="1:12" x14ac:dyDescent="0.3">
      <c r="A189" s="7" t="s">
        <v>4334</v>
      </c>
      <c r="B189" s="7" t="s">
        <v>401</v>
      </c>
      <c r="C189" s="7" t="s">
        <v>1936</v>
      </c>
      <c r="D189" s="7">
        <v>17</v>
      </c>
      <c r="E189" s="9">
        <v>1087.08</v>
      </c>
      <c r="F189" s="10">
        <v>0.05</v>
      </c>
      <c r="G189" s="11">
        <v>17556.34</v>
      </c>
      <c r="H189" s="10">
        <v>0.25</v>
      </c>
      <c r="I189" s="11">
        <v>4389.09</v>
      </c>
      <c r="J189" s="11">
        <v>21945.42</v>
      </c>
      <c r="K189" s="11">
        <v>12711.41</v>
      </c>
      <c r="L189" s="11">
        <v>4844.93</v>
      </c>
    </row>
    <row r="190" spans="1:12" x14ac:dyDescent="0.3">
      <c r="A190" s="7" t="s">
        <v>4335</v>
      </c>
      <c r="B190" s="7" t="s">
        <v>401</v>
      </c>
      <c r="C190" s="7" t="s">
        <v>2046</v>
      </c>
      <c r="D190" s="7">
        <v>4</v>
      </c>
      <c r="E190" s="9">
        <v>975</v>
      </c>
      <c r="F190" s="10">
        <v>0</v>
      </c>
      <c r="G190" s="11">
        <v>3900</v>
      </c>
      <c r="H190" s="10">
        <v>0.25</v>
      </c>
      <c r="I190" s="11">
        <v>975</v>
      </c>
      <c r="J190" s="11">
        <v>4875</v>
      </c>
      <c r="K190" s="11">
        <v>2614.48</v>
      </c>
      <c r="L190" s="11">
        <v>1285.52</v>
      </c>
    </row>
    <row r="191" spans="1:12" x14ac:dyDescent="0.3">
      <c r="A191" s="7" t="s">
        <v>4336</v>
      </c>
      <c r="B191" s="7" t="s">
        <v>359</v>
      </c>
      <c r="C191" s="7" t="s">
        <v>1922</v>
      </c>
      <c r="D191" s="7">
        <v>18</v>
      </c>
      <c r="E191" s="9">
        <v>1653</v>
      </c>
      <c r="F191" s="10">
        <v>0.05</v>
      </c>
      <c r="G191" s="11">
        <v>28266.3</v>
      </c>
      <c r="H191" s="10">
        <v>0.25</v>
      </c>
      <c r="I191" s="11">
        <v>7066.57</v>
      </c>
      <c r="J191" s="11">
        <v>35332.879999999997</v>
      </c>
      <c r="K191" s="11">
        <v>22642.2</v>
      </c>
      <c r="L191" s="11">
        <v>5624.1</v>
      </c>
    </row>
    <row r="192" spans="1:12" x14ac:dyDescent="0.3">
      <c r="A192" s="7" t="s">
        <v>4337</v>
      </c>
      <c r="B192" s="7" t="s">
        <v>359</v>
      </c>
      <c r="C192" s="7" t="s">
        <v>1645</v>
      </c>
      <c r="D192" s="7">
        <v>19</v>
      </c>
      <c r="E192" s="9">
        <v>666.92</v>
      </c>
      <c r="F192" s="10">
        <v>0</v>
      </c>
      <c r="G192" s="11">
        <v>12671.48</v>
      </c>
      <c r="H192" s="10">
        <v>0.25</v>
      </c>
      <c r="I192" s="11">
        <v>3167.87</v>
      </c>
      <c r="J192" s="11">
        <v>15839.35</v>
      </c>
      <c r="K192" s="11">
        <v>7154.26</v>
      </c>
      <c r="L192" s="11">
        <v>5517.22</v>
      </c>
    </row>
    <row r="193" spans="1:12" x14ac:dyDescent="0.3">
      <c r="A193" s="7" t="s">
        <v>4338</v>
      </c>
      <c r="B193" s="7" t="s">
        <v>359</v>
      </c>
      <c r="C193" s="7" t="s">
        <v>1992</v>
      </c>
      <c r="D193" s="7">
        <v>1</v>
      </c>
      <c r="E193" s="9">
        <v>1837.6</v>
      </c>
      <c r="F193" s="10">
        <v>0.05</v>
      </c>
      <c r="G193" s="11">
        <v>1745.72</v>
      </c>
      <c r="H193" s="10">
        <v>0.25</v>
      </c>
      <c r="I193" s="11">
        <v>436.43</v>
      </c>
      <c r="J193" s="11">
        <v>2182.15</v>
      </c>
      <c r="K193" s="11">
        <v>1225.75</v>
      </c>
      <c r="L193" s="11">
        <v>519.97</v>
      </c>
    </row>
    <row r="194" spans="1:12" x14ac:dyDescent="0.3">
      <c r="A194" s="7" t="s">
        <v>4339</v>
      </c>
      <c r="B194" s="7" t="s">
        <v>359</v>
      </c>
      <c r="C194" s="7" t="s">
        <v>1714</v>
      </c>
      <c r="D194" s="7">
        <v>6</v>
      </c>
      <c r="E194" s="9">
        <v>1085.55</v>
      </c>
      <c r="F194" s="10">
        <v>0.15</v>
      </c>
      <c r="G194" s="11">
        <v>5536.3</v>
      </c>
      <c r="H194" s="10">
        <v>0.25</v>
      </c>
      <c r="I194" s="11">
        <v>1384.08</v>
      </c>
      <c r="J194" s="11">
        <v>6920.38</v>
      </c>
      <c r="K194" s="11">
        <v>3622.56</v>
      </c>
      <c r="L194" s="11">
        <v>1913.74</v>
      </c>
    </row>
    <row r="195" spans="1:12" x14ac:dyDescent="0.3">
      <c r="A195" s="7" t="s">
        <v>4340</v>
      </c>
      <c r="B195" s="7" t="s">
        <v>293</v>
      </c>
      <c r="C195" s="7" t="s">
        <v>1722</v>
      </c>
      <c r="D195" s="7">
        <v>17</v>
      </c>
      <c r="E195" s="9">
        <v>2431.0300000000002</v>
      </c>
      <c r="F195" s="10">
        <v>0.05</v>
      </c>
      <c r="G195" s="11">
        <v>39261.129999999997</v>
      </c>
      <c r="H195" s="10">
        <v>0.25</v>
      </c>
      <c r="I195" s="11">
        <v>9815.2800000000007</v>
      </c>
      <c r="J195" s="11">
        <v>49076.41</v>
      </c>
      <c r="K195" s="11">
        <v>30229.74</v>
      </c>
      <c r="L195" s="11">
        <v>9031.39</v>
      </c>
    </row>
    <row r="196" spans="1:12" x14ac:dyDescent="0.3">
      <c r="A196" s="7" t="s">
        <v>4341</v>
      </c>
      <c r="B196" s="7" t="s">
        <v>293</v>
      </c>
      <c r="C196" s="7" t="s">
        <v>2013</v>
      </c>
      <c r="D196" s="7">
        <v>22</v>
      </c>
      <c r="E196" s="9">
        <v>2349.92</v>
      </c>
      <c r="F196" s="10">
        <v>0</v>
      </c>
      <c r="G196" s="11">
        <v>51698.239999999998</v>
      </c>
      <c r="H196" s="10">
        <v>0.25</v>
      </c>
      <c r="I196" s="11">
        <v>12924.56</v>
      </c>
      <c r="J196" s="11">
        <v>64622.8</v>
      </c>
      <c r="K196" s="11">
        <v>28838.7</v>
      </c>
      <c r="L196" s="11">
        <v>22859.54</v>
      </c>
    </row>
    <row r="197" spans="1:12" x14ac:dyDescent="0.3">
      <c r="A197" s="7" t="s">
        <v>4342</v>
      </c>
      <c r="B197" s="7" t="s">
        <v>487</v>
      </c>
      <c r="C197" s="7" t="s">
        <v>1759</v>
      </c>
      <c r="D197" s="7">
        <v>9</v>
      </c>
      <c r="E197" s="9">
        <v>1261.17</v>
      </c>
      <c r="F197" s="10">
        <v>0</v>
      </c>
      <c r="G197" s="11">
        <v>11350.53</v>
      </c>
      <c r="H197" s="10">
        <v>0.25</v>
      </c>
      <c r="I197" s="11">
        <v>2837.63</v>
      </c>
      <c r="J197" s="11">
        <v>14188.16</v>
      </c>
      <c r="K197" s="11">
        <v>6588.99</v>
      </c>
      <c r="L197" s="11">
        <v>4761.54</v>
      </c>
    </row>
    <row r="198" spans="1:12" x14ac:dyDescent="0.3">
      <c r="A198" s="7" t="s">
        <v>4343</v>
      </c>
      <c r="B198" s="7" t="s">
        <v>487</v>
      </c>
      <c r="C198" s="7" t="s">
        <v>2002</v>
      </c>
      <c r="D198" s="7">
        <v>11</v>
      </c>
      <c r="E198" s="9">
        <v>2302.42</v>
      </c>
      <c r="F198" s="10">
        <v>0</v>
      </c>
      <c r="G198" s="11">
        <v>25326.62</v>
      </c>
      <c r="H198" s="10">
        <v>0.25</v>
      </c>
      <c r="I198" s="11">
        <v>6331.65</v>
      </c>
      <c r="J198" s="11">
        <v>31658.27</v>
      </c>
      <c r="K198" s="11">
        <v>15940.87</v>
      </c>
      <c r="L198" s="11">
        <v>9385.75</v>
      </c>
    </row>
    <row r="199" spans="1:12" x14ac:dyDescent="0.3">
      <c r="A199" s="7" t="s">
        <v>4344</v>
      </c>
      <c r="B199" s="7" t="s">
        <v>231</v>
      </c>
      <c r="C199" s="7" t="s">
        <v>1985</v>
      </c>
      <c r="D199" s="7">
        <v>24</v>
      </c>
      <c r="E199" s="9">
        <v>1104.55</v>
      </c>
      <c r="F199" s="10">
        <v>0.1</v>
      </c>
      <c r="G199" s="11">
        <v>23858.28</v>
      </c>
      <c r="H199" s="10">
        <v>0.25</v>
      </c>
      <c r="I199" s="11">
        <v>5964.57</v>
      </c>
      <c r="J199" s="11">
        <v>29822.85</v>
      </c>
      <c r="K199" s="11">
        <v>17385.36</v>
      </c>
      <c r="L199" s="11">
        <v>6472.92</v>
      </c>
    </row>
    <row r="200" spans="1:12" x14ac:dyDescent="0.3">
      <c r="A200" s="7" t="s">
        <v>4345</v>
      </c>
      <c r="B200" s="7" t="s">
        <v>231</v>
      </c>
      <c r="C200" s="7" t="s">
        <v>1931</v>
      </c>
      <c r="D200" s="7">
        <v>18</v>
      </c>
      <c r="E200" s="9">
        <v>1436.36</v>
      </c>
      <c r="F200" s="10">
        <v>0.05</v>
      </c>
      <c r="G200" s="11">
        <v>24561.759999999998</v>
      </c>
      <c r="H200" s="10">
        <v>0.25</v>
      </c>
      <c r="I200" s="11">
        <v>6140.44</v>
      </c>
      <c r="J200" s="11">
        <v>30702.2</v>
      </c>
      <c r="K200" s="11">
        <v>14952.24</v>
      </c>
      <c r="L200" s="11">
        <v>9609.52</v>
      </c>
    </row>
    <row r="201" spans="1:12" x14ac:dyDescent="0.3">
      <c r="A201" s="7" t="s">
        <v>4346</v>
      </c>
      <c r="B201" s="7" t="s">
        <v>378</v>
      </c>
      <c r="C201" s="7" t="s">
        <v>2042</v>
      </c>
      <c r="D201" s="7">
        <v>1</v>
      </c>
      <c r="E201" s="9">
        <v>957.48</v>
      </c>
      <c r="F201" s="10">
        <v>0.05</v>
      </c>
      <c r="G201" s="11">
        <v>909.61</v>
      </c>
      <c r="H201" s="10">
        <v>0.25</v>
      </c>
      <c r="I201" s="11">
        <v>227.4</v>
      </c>
      <c r="J201" s="11">
        <v>1137.01</v>
      </c>
      <c r="K201" s="11">
        <v>475.36</v>
      </c>
      <c r="L201" s="11">
        <v>434.25</v>
      </c>
    </row>
    <row r="202" spans="1:12" x14ac:dyDescent="0.3">
      <c r="A202" s="7" t="s">
        <v>4347</v>
      </c>
      <c r="B202" s="7" t="s">
        <v>378</v>
      </c>
      <c r="C202" s="7" t="s">
        <v>1761</v>
      </c>
      <c r="D202" s="7">
        <v>10</v>
      </c>
      <c r="E202" s="9">
        <v>2702.8</v>
      </c>
      <c r="F202" s="10">
        <v>0.15</v>
      </c>
      <c r="G202" s="11">
        <v>22973.8</v>
      </c>
      <c r="H202" s="10">
        <v>0.25</v>
      </c>
      <c r="I202" s="11">
        <v>5743.45</v>
      </c>
      <c r="J202" s="11">
        <v>28717.25</v>
      </c>
      <c r="K202" s="11">
        <v>13982.6</v>
      </c>
      <c r="L202" s="11">
        <v>8991.2000000000007</v>
      </c>
    </row>
    <row r="203" spans="1:12" x14ac:dyDescent="0.3">
      <c r="A203" s="7" t="s">
        <v>4348</v>
      </c>
      <c r="B203" s="7" t="s">
        <v>378</v>
      </c>
      <c r="C203" s="7" t="s">
        <v>1993</v>
      </c>
      <c r="D203" s="7">
        <v>18</v>
      </c>
      <c r="E203" s="9">
        <v>2729.16</v>
      </c>
      <c r="F203" s="10">
        <v>0.1</v>
      </c>
      <c r="G203" s="11">
        <v>44212.39</v>
      </c>
      <c r="H203" s="10">
        <v>0.25</v>
      </c>
      <c r="I203" s="11">
        <v>11053.1</v>
      </c>
      <c r="J203" s="11">
        <v>55265.49</v>
      </c>
      <c r="K203" s="11">
        <v>32149.08</v>
      </c>
      <c r="L203" s="11">
        <v>12063.31</v>
      </c>
    </row>
    <row r="204" spans="1:12" x14ac:dyDescent="0.3">
      <c r="A204" s="7" t="s">
        <v>4349</v>
      </c>
      <c r="B204" s="7" t="s">
        <v>378</v>
      </c>
      <c r="C204" s="7" t="s">
        <v>1851</v>
      </c>
      <c r="D204" s="7">
        <v>17</v>
      </c>
      <c r="E204" s="9">
        <v>2007.22</v>
      </c>
      <c r="F204" s="10">
        <v>0</v>
      </c>
      <c r="G204" s="11">
        <v>34122.74</v>
      </c>
      <c r="H204" s="10">
        <v>0.25</v>
      </c>
      <c r="I204" s="11">
        <v>8530.68</v>
      </c>
      <c r="J204" s="11">
        <v>42653.42</v>
      </c>
      <c r="K204" s="11">
        <v>24972.66</v>
      </c>
      <c r="L204" s="11">
        <v>9150.08</v>
      </c>
    </row>
    <row r="205" spans="1:12" x14ac:dyDescent="0.3">
      <c r="A205" s="7" t="s">
        <v>4350</v>
      </c>
      <c r="B205" s="7" t="s">
        <v>378</v>
      </c>
      <c r="C205" s="7" t="s">
        <v>1659</v>
      </c>
      <c r="D205" s="7">
        <v>2</v>
      </c>
      <c r="E205" s="9">
        <v>2378.86</v>
      </c>
      <c r="F205" s="10">
        <v>0.15</v>
      </c>
      <c r="G205" s="11">
        <v>4044.06</v>
      </c>
      <c r="H205" s="10">
        <v>0.25</v>
      </c>
      <c r="I205" s="11">
        <v>1011.01</v>
      </c>
      <c r="J205" s="11">
        <v>5055.07</v>
      </c>
      <c r="K205" s="11">
        <v>2707.78</v>
      </c>
      <c r="L205" s="11">
        <v>1336.28</v>
      </c>
    </row>
    <row r="206" spans="1:12" x14ac:dyDescent="0.3">
      <c r="A206" s="7" t="s">
        <v>4351</v>
      </c>
      <c r="B206" s="7" t="s">
        <v>533</v>
      </c>
      <c r="C206" s="7" t="s">
        <v>1918</v>
      </c>
      <c r="D206" s="7">
        <v>30</v>
      </c>
      <c r="E206" s="9">
        <v>3560.98</v>
      </c>
      <c r="F206" s="10">
        <v>0</v>
      </c>
      <c r="G206" s="11">
        <v>106829.4</v>
      </c>
      <c r="H206" s="10">
        <v>0.25</v>
      </c>
      <c r="I206" s="11">
        <v>26707.35</v>
      </c>
      <c r="J206" s="11">
        <v>133536.75</v>
      </c>
      <c r="K206" s="11">
        <v>45812.7</v>
      </c>
      <c r="L206" s="11">
        <v>61016.7</v>
      </c>
    </row>
    <row r="207" spans="1:12" x14ac:dyDescent="0.3">
      <c r="A207" s="7" t="s">
        <v>4352</v>
      </c>
      <c r="B207" s="7" t="s">
        <v>533</v>
      </c>
      <c r="C207" s="7" t="s">
        <v>1790</v>
      </c>
      <c r="D207" s="7">
        <v>6</v>
      </c>
      <c r="E207" s="9">
        <v>1561.19</v>
      </c>
      <c r="F207" s="10">
        <v>0</v>
      </c>
      <c r="G207" s="11">
        <v>9367.14</v>
      </c>
      <c r="H207" s="10">
        <v>0.25</v>
      </c>
      <c r="I207" s="11">
        <v>2341.7800000000002</v>
      </c>
      <c r="J207" s="11">
        <v>11708.92</v>
      </c>
      <c r="K207" s="11">
        <v>4753.38</v>
      </c>
      <c r="L207" s="11">
        <v>4613.76</v>
      </c>
    </row>
    <row r="208" spans="1:12" x14ac:dyDescent="0.3">
      <c r="A208" s="7" t="s">
        <v>4353</v>
      </c>
      <c r="B208" s="7" t="s">
        <v>533</v>
      </c>
      <c r="C208" s="7" t="s">
        <v>1821</v>
      </c>
      <c r="D208" s="7">
        <v>29</v>
      </c>
      <c r="E208" s="9">
        <v>593.88</v>
      </c>
      <c r="F208" s="10">
        <v>0.15</v>
      </c>
      <c r="G208" s="11">
        <v>14639.14</v>
      </c>
      <c r="H208" s="10">
        <v>0.25</v>
      </c>
      <c r="I208" s="11">
        <v>3659.78</v>
      </c>
      <c r="J208" s="11">
        <v>18298.919999999998</v>
      </c>
      <c r="K208" s="11">
        <v>9219.68</v>
      </c>
      <c r="L208" s="11">
        <v>5419.46</v>
      </c>
    </row>
    <row r="209" spans="1:12" x14ac:dyDescent="0.3">
      <c r="A209" s="7" t="s">
        <v>4354</v>
      </c>
      <c r="B209" s="7" t="s">
        <v>533</v>
      </c>
      <c r="C209" s="7" t="s">
        <v>1782</v>
      </c>
      <c r="D209" s="7">
        <v>8</v>
      </c>
      <c r="E209" s="9">
        <v>1953.64</v>
      </c>
      <c r="F209" s="10">
        <v>0.05</v>
      </c>
      <c r="G209" s="11">
        <v>14847.66</v>
      </c>
      <c r="H209" s="10">
        <v>0.25</v>
      </c>
      <c r="I209" s="11">
        <v>3711.91</v>
      </c>
      <c r="J209" s="11">
        <v>18559.580000000002</v>
      </c>
      <c r="K209" s="11">
        <v>8729.52</v>
      </c>
      <c r="L209" s="11">
        <v>6118.14</v>
      </c>
    </row>
    <row r="210" spans="1:12" x14ac:dyDescent="0.3">
      <c r="A210" s="7" t="s">
        <v>4355</v>
      </c>
      <c r="B210" s="7" t="s">
        <v>533</v>
      </c>
      <c r="C210" s="7" t="s">
        <v>1840</v>
      </c>
      <c r="D210" s="7">
        <v>12</v>
      </c>
      <c r="E210" s="9">
        <v>2521.4499999999998</v>
      </c>
      <c r="F210" s="10">
        <v>0</v>
      </c>
      <c r="G210" s="11">
        <v>30257.4</v>
      </c>
      <c r="H210" s="10">
        <v>0.25</v>
      </c>
      <c r="I210" s="11">
        <v>7564.35</v>
      </c>
      <c r="J210" s="11">
        <v>37821.75</v>
      </c>
      <c r="K210" s="11">
        <v>14582.4</v>
      </c>
      <c r="L210" s="11">
        <v>15675</v>
      </c>
    </row>
    <row r="211" spans="1:12" x14ac:dyDescent="0.3">
      <c r="A211" s="7" t="s">
        <v>4356</v>
      </c>
      <c r="B211" s="7" t="s">
        <v>380</v>
      </c>
      <c r="C211" s="7" t="s">
        <v>1803</v>
      </c>
      <c r="D211" s="7">
        <v>17</v>
      </c>
      <c r="E211" s="9">
        <v>2474.37</v>
      </c>
      <c r="F211" s="10">
        <v>0</v>
      </c>
      <c r="G211" s="11">
        <v>42064.29</v>
      </c>
      <c r="H211" s="10">
        <v>0.25</v>
      </c>
      <c r="I211" s="11">
        <v>10516.07</v>
      </c>
      <c r="J211" s="11">
        <v>52580.36</v>
      </c>
      <c r="K211" s="11">
        <v>24425.599999999999</v>
      </c>
      <c r="L211" s="11">
        <v>17638.689999999999</v>
      </c>
    </row>
    <row r="212" spans="1:12" x14ac:dyDescent="0.3">
      <c r="A212" s="7" t="s">
        <v>4357</v>
      </c>
      <c r="B212" s="7" t="s">
        <v>380</v>
      </c>
      <c r="C212" s="7" t="s">
        <v>1922</v>
      </c>
      <c r="D212" s="7">
        <v>9</v>
      </c>
      <c r="E212" s="9">
        <v>1751.13</v>
      </c>
      <c r="F212" s="10">
        <v>0.15</v>
      </c>
      <c r="G212" s="11">
        <v>13396.14</v>
      </c>
      <c r="H212" s="10">
        <v>0.25</v>
      </c>
      <c r="I212" s="11">
        <v>3349.03</v>
      </c>
      <c r="J212" s="11">
        <v>16745.169999999998</v>
      </c>
      <c r="K212" s="11">
        <v>11321.1</v>
      </c>
      <c r="L212" s="11">
        <v>2075.04</v>
      </c>
    </row>
    <row r="213" spans="1:12" x14ac:dyDescent="0.3">
      <c r="A213" s="7" t="s">
        <v>4358</v>
      </c>
      <c r="B213" s="7" t="s">
        <v>380</v>
      </c>
      <c r="C213" s="7" t="s">
        <v>1925</v>
      </c>
      <c r="D213" s="7">
        <v>4</v>
      </c>
      <c r="E213" s="9">
        <v>3087.91</v>
      </c>
      <c r="F213" s="10">
        <v>0.1</v>
      </c>
      <c r="G213" s="11">
        <v>11116.48</v>
      </c>
      <c r="H213" s="10">
        <v>0.25</v>
      </c>
      <c r="I213" s="11">
        <v>2779.12</v>
      </c>
      <c r="J213" s="11">
        <v>13895.6</v>
      </c>
      <c r="K213" s="11">
        <v>6826.48</v>
      </c>
      <c r="L213" s="11">
        <v>4290</v>
      </c>
    </row>
    <row r="214" spans="1:12" x14ac:dyDescent="0.3">
      <c r="A214" s="7" t="s">
        <v>4359</v>
      </c>
      <c r="B214" s="7" t="s">
        <v>380</v>
      </c>
      <c r="C214" s="7" t="s">
        <v>1720</v>
      </c>
      <c r="D214" s="7">
        <v>18</v>
      </c>
      <c r="E214" s="9">
        <v>256.19</v>
      </c>
      <c r="F214" s="10">
        <v>0</v>
      </c>
      <c r="G214" s="11">
        <v>4611.42</v>
      </c>
      <c r="H214" s="10">
        <v>0.25</v>
      </c>
      <c r="I214" s="11">
        <v>1152.8599999999999</v>
      </c>
      <c r="J214" s="11">
        <v>5764.27</v>
      </c>
      <c r="K214" s="11">
        <v>2916.54</v>
      </c>
      <c r="L214" s="11">
        <v>1694.88</v>
      </c>
    </row>
    <row r="215" spans="1:12" x14ac:dyDescent="0.3">
      <c r="A215" s="7" t="s">
        <v>4360</v>
      </c>
      <c r="B215" s="7" t="s">
        <v>505</v>
      </c>
      <c r="C215" s="7" t="s">
        <v>1908</v>
      </c>
      <c r="D215" s="7">
        <v>10</v>
      </c>
      <c r="E215" s="9">
        <v>1439.2</v>
      </c>
      <c r="F215" s="10">
        <v>0.15</v>
      </c>
      <c r="G215" s="11">
        <v>12233.2</v>
      </c>
      <c r="H215" s="10">
        <v>0.25</v>
      </c>
      <c r="I215" s="11">
        <v>3058.3</v>
      </c>
      <c r="J215" s="11">
        <v>15291.5</v>
      </c>
      <c r="K215" s="11">
        <v>7648.9</v>
      </c>
      <c r="L215" s="11">
        <v>4584.3</v>
      </c>
    </row>
    <row r="216" spans="1:12" x14ac:dyDescent="0.3">
      <c r="A216" s="7" t="s">
        <v>4361</v>
      </c>
      <c r="B216" s="7" t="s">
        <v>505</v>
      </c>
      <c r="C216" s="7" t="s">
        <v>1769</v>
      </c>
      <c r="D216" s="7">
        <v>5</v>
      </c>
      <c r="E216" s="9">
        <v>3300.35</v>
      </c>
      <c r="F216" s="10">
        <v>0.15</v>
      </c>
      <c r="G216" s="11">
        <v>14026.49</v>
      </c>
      <c r="H216" s="10">
        <v>0.25</v>
      </c>
      <c r="I216" s="11">
        <v>3506.62</v>
      </c>
      <c r="J216" s="11">
        <v>17533.11</v>
      </c>
      <c r="K216" s="11">
        <v>7060.8</v>
      </c>
      <c r="L216" s="11">
        <v>6965.69</v>
      </c>
    </row>
    <row r="217" spans="1:12" x14ac:dyDescent="0.3">
      <c r="A217" s="7" t="s">
        <v>4362</v>
      </c>
      <c r="B217" s="7" t="s">
        <v>41</v>
      </c>
      <c r="C217" s="7" t="s">
        <v>1760</v>
      </c>
      <c r="D217" s="7">
        <v>22</v>
      </c>
      <c r="E217" s="9">
        <v>1028.72</v>
      </c>
      <c r="F217" s="10">
        <v>0</v>
      </c>
      <c r="G217" s="11">
        <v>22631.84</v>
      </c>
      <c r="H217" s="10">
        <v>0.25</v>
      </c>
      <c r="I217" s="11">
        <v>5657.96</v>
      </c>
      <c r="J217" s="11">
        <v>28289.8</v>
      </c>
      <c r="K217" s="11">
        <v>13885.52</v>
      </c>
      <c r="L217" s="11">
        <v>8746.32</v>
      </c>
    </row>
    <row r="218" spans="1:12" x14ac:dyDescent="0.3">
      <c r="A218" s="7" t="s">
        <v>4363</v>
      </c>
      <c r="B218" s="7" t="s">
        <v>41</v>
      </c>
      <c r="C218" s="7" t="s">
        <v>1883</v>
      </c>
      <c r="D218" s="7">
        <v>18</v>
      </c>
      <c r="E218" s="9">
        <v>34.840000000000003</v>
      </c>
      <c r="F218" s="10">
        <v>0</v>
      </c>
      <c r="G218" s="11">
        <v>627.12</v>
      </c>
      <c r="H218" s="10">
        <v>0.25</v>
      </c>
      <c r="I218" s="11">
        <v>156.78</v>
      </c>
      <c r="J218" s="11">
        <v>783.9</v>
      </c>
      <c r="K218" s="11">
        <v>425.16</v>
      </c>
      <c r="L218" s="11">
        <v>201.96</v>
      </c>
    </row>
    <row r="219" spans="1:12" x14ac:dyDescent="0.3">
      <c r="A219" s="7" t="s">
        <v>4364</v>
      </c>
      <c r="B219" s="7" t="s">
        <v>41</v>
      </c>
      <c r="C219" s="7" t="s">
        <v>1795</v>
      </c>
      <c r="D219" s="7">
        <v>23</v>
      </c>
      <c r="E219" s="9">
        <v>2123.39</v>
      </c>
      <c r="F219" s="10">
        <v>0.15</v>
      </c>
      <c r="G219" s="11">
        <v>41512.269999999997</v>
      </c>
      <c r="H219" s="10">
        <v>0.25</v>
      </c>
      <c r="I219" s="11">
        <v>10378.07</v>
      </c>
      <c r="J219" s="11">
        <v>51890.34</v>
      </c>
      <c r="K219" s="11">
        <v>25664.55</v>
      </c>
      <c r="L219" s="11">
        <v>15847.72</v>
      </c>
    </row>
    <row r="220" spans="1:12" x14ac:dyDescent="0.3">
      <c r="A220" s="7" t="s">
        <v>4365</v>
      </c>
      <c r="B220" s="7" t="s">
        <v>556</v>
      </c>
      <c r="C220" s="7" t="s">
        <v>1884</v>
      </c>
      <c r="D220" s="7">
        <v>5</v>
      </c>
      <c r="E220" s="9">
        <v>636.29</v>
      </c>
      <c r="F220" s="10">
        <v>0</v>
      </c>
      <c r="G220" s="11">
        <v>3181.45</v>
      </c>
      <c r="H220" s="10">
        <v>0.25</v>
      </c>
      <c r="I220" s="11">
        <v>795.36</v>
      </c>
      <c r="J220" s="11">
        <v>3976.81</v>
      </c>
      <c r="K220" s="11">
        <v>2036.25</v>
      </c>
      <c r="L220" s="11">
        <v>1145.2</v>
      </c>
    </row>
    <row r="221" spans="1:12" x14ac:dyDescent="0.3">
      <c r="A221" s="7" t="s">
        <v>4366</v>
      </c>
      <c r="B221" s="7" t="s">
        <v>490</v>
      </c>
      <c r="C221" s="7" t="s">
        <v>2039</v>
      </c>
      <c r="D221" s="7">
        <v>1</v>
      </c>
      <c r="E221" s="9">
        <v>448.08</v>
      </c>
      <c r="F221" s="10">
        <v>0.05</v>
      </c>
      <c r="G221" s="11">
        <v>425.68</v>
      </c>
      <c r="H221" s="10">
        <v>0.25</v>
      </c>
      <c r="I221" s="11">
        <v>106.42</v>
      </c>
      <c r="J221" s="11">
        <v>532.1</v>
      </c>
      <c r="K221" s="11">
        <v>250.75</v>
      </c>
      <c r="L221" s="11">
        <v>174.93</v>
      </c>
    </row>
    <row r="222" spans="1:12" x14ac:dyDescent="0.3">
      <c r="A222" s="7" t="s">
        <v>4367</v>
      </c>
      <c r="B222" s="7" t="s">
        <v>490</v>
      </c>
      <c r="C222" s="7" t="s">
        <v>1679</v>
      </c>
      <c r="D222" s="7">
        <v>26</v>
      </c>
      <c r="E222" s="9">
        <v>698.02</v>
      </c>
      <c r="F222" s="10">
        <v>0.05</v>
      </c>
      <c r="G222" s="11">
        <v>17241.09</v>
      </c>
      <c r="H222" s="10">
        <v>0.25</v>
      </c>
      <c r="I222" s="11">
        <v>4310.2700000000004</v>
      </c>
      <c r="J222" s="11">
        <v>21551.360000000001</v>
      </c>
      <c r="K222" s="11">
        <v>7613.06</v>
      </c>
      <c r="L222" s="11">
        <v>9628.0300000000007</v>
      </c>
    </row>
    <row r="223" spans="1:12" x14ac:dyDescent="0.3">
      <c r="A223" s="7" t="s">
        <v>4368</v>
      </c>
      <c r="B223" s="7" t="s">
        <v>490</v>
      </c>
      <c r="C223" s="7" t="s">
        <v>1988</v>
      </c>
      <c r="D223" s="7">
        <v>11</v>
      </c>
      <c r="E223" s="9">
        <v>617.28</v>
      </c>
      <c r="F223" s="10">
        <v>0</v>
      </c>
      <c r="G223" s="11">
        <v>6790.08</v>
      </c>
      <c r="H223" s="10">
        <v>0.25</v>
      </c>
      <c r="I223" s="11">
        <v>1697.52</v>
      </c>
      <c r="J223" s="11">
        <v>8487.6</v>
      </c>
      <c r="K223" s="11">
        <v>3746.27</v>
      </c>
      <c r="L223" s="11">
        <v>3043.81</v>
      </c>
    </row>
    <row r="224" spans="1:12" x14ac:dyDescent="0.3">
      <c r="A224" s="7" t="s">
        <v>4369</v>
      </c>
      <c r="B224" s="7" t="s">
        <v>234</v>
      </c>
      <c r="C224" s="7" t="s">
        <v>1841</v>
      </c>
      <c r="D224" s="7">
        <v>24</v>
      </c>
      <c r="E224" s="9">
        <v>2007.77</v>
      </c>
      <c r="F224" s="10">
        <v>0</v>
      </c>
      <c r="G224" s="11">
        <v>48186.48</v>
      </c>
      <c r="H224" s="10">
        <v>0.25</v>
      </c>
      <c r="I224" s="11">
        <v>12046.62</v>
      </c>
      <c r="J224" s="11">
        <v>60233.1</v>
      </c>
      <c r="K224" s="11">
        <v>25238.639999999999</v>
      </c>
      <c r="L224" s="11">
        <v>22947.84</v>
      </c>
    </row>
    <row r="225" spans="1:12" x14ac:dyDescent="0.3">
      <c r="A225" s="7" t="s">
        <v>4370</v>
      </c>
      <c r="B225" s="7" t="s">
        <v>234</v>
      </c>
      <c r="C225" s="7" t="s">
        <v>1881</v>
      </c>
      <c r="D225" s="7">
        <v>1</v>
      </c>
      <c r="E225" s="9">
        <v>1678.71</v>
      </c>
      <c r="F225" s="10">
        <v>0.1</v>
      </c>
      <c r="G225" s="11">
        <v>1510.84</v>
      </c>
      <c r="H225" s="10">
        <v>0.25</v>
      </c>
      <c r="I225" s="11">
        <v>377.71</v>
      </c>
      <c r="J225" s="11">
        <v>1888.55</v>
      </c>
      <c r="K225" s="11">
        <v>1003.4</v>
      </c>
      <c r="L225" s="11">
        <v>507.44</v>
      </c>
    </row>
    <row r="226" spans="1:12" x14ac:dyDescent="0.3">
      <c r="A226" s="7" t="s">
        <v>4371</v>
      </c>
      <c r="B226" s="7" t="s">
        <v>135</v>
      </c>
      <c r="C226" s="7" t="s">
        <v>1899</v>
      </c>
      <c r="D226" s="7">
        <v>28</v>
      </c>
      <c r="E226" s="9">
        <v>1562.55</v>
      </c>
      <c r="F226" s="10">
        <v>0.05</v>
      </c>
      <c r="G226" s="11">
        <v>41563.83</v>
      </c>
      <c r="H226" s="10">
        <v>0.25</v>
      </c>
      <c r="I226" s="11">
        <v>10390.959999999999</v>
      </c>
      <c r="J226" s="11">
        <v>51954.79</v>
      </c>
      <c r="K226" s="11">
        <v>29971.48</v>
      </c>
      <c r="L226" s="11">
        <v>11592.35</v>
      </c>
    </row>
    <row r="227" spans="1:12" x14ac:dyDescent="0.3">
      <c r="A227" s="7" t="s">
        <v>4372</v>
      </c>
      <c r="B227" s="7" t="s">
        <v>135</v>
      </c>
      <c r="C227" s="7" t="s">
        <v>1991</v>
      </c>
      <c r="D227" s="7">
        <v>12</v>
      </c>
      <c r="E227" s="9">
        <v>2626.87</v>
      </c>
      <c r="F227" s="10">
        <v>0.1</v>
      </c>
      <c r="G227" s="11">
        <v>28370.2</v>
      </c>
      <c r="H227" s="10">
        <v>0.25</v>
      </c>
      <c r="I227" s="11">
        <v>7092.55</v>
      </c>
      <c r="J227" s="11">
        <v>35462.75</v>
      </c>
      <c r="K227" s="11">
        <v>20223.48</v>
      </c>
      <c r="L227" s="11">
        <v>8146.72</v>
      </c>
    </row>
    <row r="228" spans="1:12" x14ac:dyDescent="0.3">
      <c r="A228" s="7" t="s">
        <v>4373</v>
      </c>
      <c r="B228" s="7" t="s">
        <v>262</v>
      </c>
      <c r="C228" s="7" t="s">
        <v>2039</v>
      </c>
      <c r="D228" s="7">
        <v>11</v>
      </c>
      <c r="E228" s="9">
        <v>445.41</v>
      </c>
      <c r="F228" s="10">
        <v>0.05</v>
      </c>
      <c r="G228" s="11">
        <v>4654.53</v>
      </c>
      <c r="H228" s="10">
        <v>0.25</v>
      </c>
      <c r="I228" s="11">
        <v>1163.6300000000001</v>
      </c>
      <c r="J228" s="11">
        <v>5818.16</v>
      </c>
      <c r="K228" s="11">
        <v>2758.25</v>
      </c>
      <c r="L228" s="11">
        <v>1896.28</v>
      </c>
    </row>
    <row r="229" spans="1:12" x14ac:dyDescent="0.3">
      <c r="A229" s="7" t="s">
        <v>4374</v>
      </c>
      <c r="B229" s="7" t="s">
        <v>262</v>
      </c>
      <c r="C229" s="7" t="s">
        <v>1995</v>
      </c>
      <c r="D229" s="7">
        <v>22</v>
      </c>
      <c r="E229" s="9">
        <v>1532.17</v>
      </c>
      <c r="F229" s="10">
        <v>0.15</v>
      </c>
      <c r="G229" s="11">
        <v>28651.58</v>
      </c>
      <c r="H229" s="10">
        <v>0.25</v>
      </c>
      <c r="I229" s="11">
        <v>7162.9</v>
      </c>
      <c r="J229" s="11">
        <v>35814.480000000003</v>
      </c>
      <c r="K229" s="11">
        <v>24306.48</v>
      </c>
      <c r="L229" s="11">
        <v>4345.1000000000004</v>
      </c>
    </row>
    <row r="230" spans="1:12" x14ac:dyDescent="0.3">
      <c r="A230" s="7" t="s">
        <v>4375</v>
      </c>
      <c r="B230" s="7" t="s">
        <v>262</v>
      </c>
      <c r="C230" s="7" t="s">
        <v>1926</v>
      </c>
      <c r="D230" s="7">
        <v>23</v>
      </c>
      <c r="E230" s="9">
        <v>1234.1500000000001</v>
      </c>
      <c r="F230" s="10">
        <v>0.1</v>
      </c>
      <c r="G230" s="11">
        <v>25546.91</v>
      </c>
      <c r="H230" s="10">
        <v>0.25</v>
      </c>
      <c r="I230" s="11">
        <v>6386.73</v>
      </c>
      <c r="J230" s="11">
        <v>31933.64</v>
      </c>
      <c r="K230" s="11">
        <v>14035.98</v>
      </c>
      <c r="L230" s="11">
        <v>11510.93</v>
      </c>
    </row>
    <row r="231" spans="1:12" x14ac:dyDescent="0.3">
      <c r="A231" s="7" t="s">
        <v>4376</v>
      </c>
      <c r="B231" s="7" t="s">
        <v>565</v>
      </c>
      <c r="C231" s="7" t="s">
        <v>1660</v>
      </c>
      <c r="D231" s="7">
        <v>4</v>
      </c>
      <c r="E231" s="9">
        <v>2556.1999999999998</v>
      </c>
      <c r="F231" s="10">
        <v>0</v>
      </c>
      <c r="G231" s="11">
        <v>10224.799999999999</v>
      </c>
      <c r="H231" s="10">
        <v>0.25</v>
      </c>
      <c r="I231" s="11">
        <v>2556.1999999999998</v>
      </c>
      <c r="J231" s="11">
        <v>12781</v>
      </c>
      <c r="K231" s="11">
        <v>5487.04</v>
      </c>
      <c r="L231" s="11">
        <v>4737.76</v>
      </c>
    </row>
    <row r="232" spans="1:12" x14ac:dyDescent="0.3">
      <c r="A232" s="7" t="s">
        <v>4377</v>
      </c>
      <c r="B232" s="7" t="s">
        <v>514</v>
      </c>
      <c r="C232" s="7" t="s">
        <v>1795</v>
      </c>
      <c r="D232" s="7">
        <v>9</v>
      </c>
      <c r="E232" s="9">
        <v>2135.59</v>
      </c>
      <c r="F232" s="10">
        <v>0</v>
      </c>
      <c r="G232" s="11">
        <v>19220.310000000001</v>
      </c>
      <c r="H232" s="10">
        <v>0.25</v>
      </c>
      <c r="I232" s="11">
        <v>4805.08</v>
      </c>
      <c r="J232" s="11">
        <v>24025.39</v>
      </c>
      <c r="K232" s="11">
        <v>10042.65</v>
      </c>
      <c r="L232" s="11">
        <v>9177.66</v>
      </c>
    </row>
    <row r="233" spans="1:12" x14ac:dyDescent="0.3">
      <c r="A233" s="7" t="s">
        <v>4378</v>
      </c>
      <c r="B233" s="7" t="s">
        <v>514</v>
      </c>
      <c r="C233" s="7" t="s">
        <v>1728</v>
      </c>
      <c r="D233" s="7">
        <v>9</v>
      </c>
      <c r="E233" s="9">
        <v>3227.65</v>
      </c>
      <c r="F233" s="10">
        <v>0</v>
      </c>
      <c r="G233" s="11">
        <v>29048.85</v>
      </c>
      <c r="H233" s="10">
        <v>0.25</v>
      </c>
      <c r="I233" s="11">
        <v>7262.21</v>
      </c>
      <c r="J233" s="11">
        <v>36311.06</v>
      </c>
      <c r="K233" s="11">
        <v>12535.47</v>
      </c>
      <c r="L233" s="11">
        <v>16513.38</v>
      </c>
    </row>
    <row r="234" spans="1:12" x14ac:dyDescent="0.3">
      <c r="A234" s="7" t="s">
        <v>4379</v>
      </c>
      <c r="B234" s="7" t="s">
        <v>236</v>
      </c>
      <c r="C234" s="7" t="s">
        <v>1684</v>
      </c>
      <c r="D234" s="7">
        <v>24</v>
      </c>
      <c r="E234" s="9">
        <v>303.72000000000003</v>
      </c>
      <c r="F234" s="10">
        <v>0.05</v>
      </c>
      <c r="G234" s="11">
        <v>6924.82</v>
      </c>
      <c r="H234" s="10">
        <v>0.25</v>
      </c>
      <c r="I234" s="11">
        <v>1731.2</v>
      </c>
      <c r="J234" s="11">
        <v>8656.02</v>
      </c>
      <c r="K234" s="11">
        <v>5572.32</v>
      </c>
      <c r="L234" s="11">
        <v>1352.5</v>
      </c>
    </row>
    <row r="235" spans="1:12" x14ac:dyDescent="0.3">
      <c r="A235" s="7" t="s">
        <v>4380</v>
      </c>
      <c r="B235" s="7" t="s">
        <v>330</v>
      </c>
      <c r="C235" s="7" t="s">
        <v>1640</v>
      </c>
      <c r="D235" s="7">
        <v>20</v>
      </c>
      <c r="E235" s="9">
        <v>2176.1</v>
      </c>
      <c r="F235" s="10">
        <v>0</v>
      </c>
      <c r="G235" s="11">
        <v>43522</v>
      </c>
      <c r="H235" s="10">
        <v>0.25</v>
      </c>
      <c r="I235" s="11">
        <v>10880.5</v>
      </c>
      <c r="J235" s="11">
        <v>54402.5</v>
      </c>
      <c r="K235" s="11">
        <v>28119.200000000001</v>
      </c>
      <c r="L235" s="11">
        <v>15402.8</v>
      </c>
    </row>
    <row r="236" spans="1:12" x14ac:dyDescent="0.3">
      <c r="A236" s="7" t="s">
        <v>4381</v>
      </c>
      <c r="B236" s="7" t="s">
        <v>322</v>
      </c>
      <c r="C236" s="7" t="s">
        <v>1945</v>
      </c>
      <c r="D236" s="7">
        <v>19</v>
      </c>
      <c r="E236" s="9">
        <v>53.22</v>
      </c>
      <c r="F236" s="10">
        <v>0</v>
      </c>
      <c r="G236" s="11">
        <v>1011.18</v>
      </c>
      <c r="H236" s="10">
        <v>0.25</v>
      </c>
      <c r="I236" s="11">
        <v>252.79</v>
      </c>
      <c r="J236" s="11">
        <v>1263.97</v>
      </c>
      <c r="K236" s="11">
        <v>676.78</v>
      </c>
      <c r="L236" s="11">
        <v>334.4</v>
      </c>
    </row>
    <row r="237" spans="1:12" x14ac:dyDescent="0.3">
      <c r="A237" s="7" t="s">
        <v>4382</v>
      </c>
      <c r="B237" s="7" t="s">
        <v>322</v>
      </c>
      <c r="C237" s="7" t="s">
        <v>2005</v>
      </c>
      <c r="D237" s="7">
        <v>1</v>
      </c>
      <c r="E237" s="9">
        <v>2731.09</v>
      </c>
      <c r="F237" s="10">
        <v>0.1</v>
      </c>
      <c r="G237" s="11">
        <v>2457.98</v>
      </c>
      <c r="H237" s="10">
        <v>0.25</v>
      </c>
      <c r="I237" s="11">
        <v>614.5</v>
      </c>
      <c r="J237" s="11">
        <v>3072.47</v>
      </c>
      <c r="K237" s="11">
        <v>1218.22</v>
      </c>
      <c r="L237" s="11">
        <v>1239.76</v>
      </c>
    </row>
    <row r="238" spans="1:12" x14ac:dyDescent="0.3">
      <c r="A238" s="7" t="s">
        <v>4383</v>
      </c>
      <c r="B238" s="7" t="s">
        <v>322</v>
      </c>
      <c r="C238" s="7" t="s">
        <v>1823</v>
      </c>
      <c r="D238" s="7">
        <v>21</v>
      </c>
      <c r="E238" s="9">
        <v>2200.2600000000002</v>
      </c>
      <c r="F238" s="10">
        <v>0.15</v>
      </c>
      <c r="G238" s="11">
        <v>39274.639999999999</v>
      </c>
      <c r="H238" s="10">
        <v>0.25</v>
      </c>
      <c r="I238" s="11">
        <v>9818.66</v>
      </c>
      <c r="J238" s="11">
        <v>49093.3</v>
      </c>
      <c r="K238" s="11">
        <v>20987.82</v>
      </c>
      <c r="L238" s="11">
        <v>18286.82</v>
      </c>
    </row>
    <row r="239" spans="1:12" x14ac:dyDescent="0.3">
      <c r="A239" s="7" t="s">
        <v>4384</v>
      </c>
      <c r="B239" s="7" t="s">
        <v>322</v>
      </c>
      <c r="C239" s="7" t="s">
        <v>1964</v>
      </c>
      <c r="D239" s="7">
        <v>3</v>
      </c>
      <c r="E239" s="9">
        <v>2635.93</v>
      </c>
      <c r="F239" s="10">
        <v>0.05</v>
      </c>
      <c r="G239" s="11">
        <v>7512.4</v>
      </c>
      <c r="H239" s="10">
        <v>0.25</v>
      </c>
      <c r="I239" s="11">
        <v>1878.1</v>
      </c>
      <c r="J239" s="11">
        <v>9390.5</v>
      </c>
      <c r="K239" s="11">
        <v>5224.17</v>
      </c>
      <c r="L239" s="11">
        <v>2288.23</v>
      </c>
    </row>
    <row r="240" spans="1:12" x14ac:dyDescent="0.3">
      <c r="A240" s="7" t="s">
        <v>4385</v>
      </c>
      <c r="B240" s="7" t="s">
        <v>322</v>
      </c>
      <c r="C240" s="7" t="s">
        <v>1955</v>
      </c>
      <c r="D240" s="7">
        <v>9</v>
      </c>
      <c r="E240" s="9">
        <v>60.47</v>
      </c>
      <c r="F240" s="10">
        <v>0.1</v>
      </c>
      <c r="G240" s="11">
        <v>489.81</v>
      </c>
      <c r="H240" s="10">
        <v>0.25</v>
      </c>
      <c r="I240" s="11">
        <v>122.45</v>
      </c>
      <c r="J240" s="11">
        <v>612.26</v>
      </c>
      <c r="K240" s="11">
        <v>373.05</v>
      </c>
      <c r="L240" s="11">
        <v>116.76</v>
      </c>
    </row>
    <row r="241" spans="1:12" x14ac:dyDescent="0.3">
      <c r="A241" s="7" t="s">
        <v>4386</v>
      </c>
      <c r="B241" s="7" t="s">
        <v>95</v>
      </c>
      <c r="C241" s="7" t="s">
        <v>1845</v>
      </c>
      <c r="D241" s="7">
        <v>29</v>
      </c>
      <c r="E241" s="9">
        <v>2542.9899999999998</v>
      </c>
      <c r="F241" s="10">
        <v>0.15</v>
      </c>
      <c r="G241" s="11">
        <v>62684.7</v>
      </c>
      <c r="H241" s="10">
        <v>0.25</v>
      </c>
      <c r="I241" s="11">
        <v>15671.17</v>
      </c>
      <c r="J241" s="11">
        <v>78355.88</v>
      </c>
      <c r="K241" s="11">
        <v>51583.17</v>
      </c>
      <c r="L241" s="11">
        <v>11101.53</v>
      </c>
    </row>
    <row r="242" spans="1:12" x14ac:dyDescent="0.3">
      <c r="A242" s="7" t="s">
        <v>4387</v>
      </c>
      <c r="B242" s="7" t="s">
        <v>95</v>
      </c>
      <c r="C242" s="7" t="s">
        <v>2001</v>
      </c>
      <c r="D242" s="7">
        <v>22</v>
      </c>
      <c r="E242" s="9">
        <v>576.41999999999996</v>
      </c>
      <c r="F242" s="10">
        <v>0.05</v>
      </c>
      <c r="G242" s="11">
        <v>12047.18</v>
      </c>
      <c r="H242" s="10">
        <v>0.25</v>
      </c>
      <c r="I242" s="11">
        <v>3011.8</v>
      </c>
      <c r="J242" s="11">
        <v>15058.98</v>
      </c>
      <c r="K242" s="11">
        <v>7926.6</v>
      </c>
      <c r="L242" s="11">
        <v>4120.58</v>
      </c>
    </row>
    <row r="243" spans="1:12" x14ac:dyDescent="0.3">
      <c r="A243" s="7" t="s">
        <v>4388</v>
      </c>
      <c r="B243" s="7" t="s">
        <v>299</v>
      </c>
      <c r="C243" s="7" t="s">
        <v>1671</v>
      </c>
      <c r="D243" s="7">
        <v>1</v>
      </c>
      <c r="E243" s="9">
        <v>3287.62</v>
      </c>
      <c r="F243" s="10">
        <v>0</v>
      </c>
      <c r="G243" s="11">
        <v>3287.62</v>
      </c>
      <c r="H243" s="10">
        <v>0.25</v>
      </c>
      <c r="I243" s="11">
        <v>821.9</v>
      </c>
      <c r="J243" s="11">
        <v>4109.5200000000004</v>
      </c>
      <c r="K243" s="11">
        <v>1763.91</v>
      </c>
      <c r="L243" s="11">
        <v>1523.71</v>
      </c>
    </row>
    <row r="244" spans="1:12" x14ac:dyDescent="0.3">
      <c r="A244" s="7" t="s">
        <v>4389</v>
      </c>
      <c r="B244" s="7" t="s">
        <v>299</v>
      </c>
      <c r="C244" s="7" t="s">
        <v>1956</v>
      </c>
      <c r="D244" s="7">
        <v>4</v>
      </c>
      <c r="E244" s="9">
        <v>2593.9499999999998</v>
      </c>
      <c r="F244" s="10">
        <v>0.15</v>
      </c>
      <c r="G244" s="11">
        <v>8819.43</v>
      </c>
      <c r="H244" s="10">
        <v>0.25</v>
      </c>
      <c r="I244" s="11">
        <v>2204.86</v>
      </c>
      <c r="J244" s="11">
        <v>11024.29</v>
      </c>
      <c r="K244" s="11">
        <v>6561.64</v>
      </c>
      <c r="L244" s="11">
        <v>2257.79</v>
      </c>
    </row>
    <row r="245" spans="1:12" x14ac:dyDescent="0.3">
      <c r="A245" s="7" t="s">
        <v>4390</v>
      </c>
      <c r="B245" s="7" t="s">
        <v>299</v>
      </c>
      <c r="C245" s="7" t="s">
        <v>1728</v>
      </c>
      <c r="D245" s="7">
        <v>22</v>
      </c>
      <c r="E245" s="9">
        <v>3219.94</v>
      </c>
      <c r="F245" s="10">
        <v>0.05</v>
      </c>
      <c r="G245" s="11">
        <v>67296.75</v>
      </c>
      <c r="H245" s="10">
        <v>0.25</v>
      </c>
      <c r="I245" s="11">
        <v>16824.189999999999</v>
      </c>
      <c r="J245" s="11">
        <v>84120.94</v>
      </c>
      <c r="K245" s="11">
        <v>30642.26</v>
      </c>
      <c r="L245" s="11">
        <v>36654.49</v>
      </c>
    </row>
    <row r="246" spans="1:12" x14ac:dyDescent="0.3">
      <c r="A246" s="7" t="s">
        <v>4391</v>
      </c>
      <c r="B246" s="7" t="s">
        <v>98</v>
      </c>
      <c r="C246" s="7" t="s">
        <v>1800</v>
      </c>
      <c r="D246" s="7">
        <v>29</v>
      </c>
      <c r="E246" s="9">
        <v>2266.46</v>
      </c>
      <c r="F246" s="10">
        <v>0</v>
      </c>
      <c r="G246" s="11">
        <v>65727.34</v>
      </c>
      <c r="H246" s="10">
        <v>0.25</v>
      </c>
      <c r="I246" s="11">
        <v>16431.830000000002</v>
      </c>
      <c r="J246" s="11">
        <v>82159.17</v>
      </c>
      <c r="K246" s="11">
        <v>40036.239999999998</v>
      </c>
      <c r="L246" s="11">
        <v>25691.1</v>
      </c>
    </row>
    <row r="247" spans="1:12" x14ac:dyDescent="0.3">
      <c r="A247" s="7" t="s">
        <v>4392</v>
      </c>
      <c r="B247" s="7" t="s">
        <v>98</v>
      </c>
      <c r="C247" s="7" t="s">
        <v>1946</v>
      </c>
      <c r="D247" s="7">
        <v>29</v>
      </c>
      <c r="E247" s="9">
        <v>1981.1</v>
      </c>
      <c r="F247" s="10">
        <v>0.15</v>
      </c>
      <c r="G247" s="11">
        <v>48834.11</v>
      </c>
      <c r="H247" s="10">
        <v>0.25</v>
      </c>
      <c r="I247" s="11">
        <v>12208.53</v>
      </c>
      <c r="J247" s="11">
        <v>61042.64</v>
      </c>
      <c r="K247" s="11">
        <v>43103.86</v>
      </c>
      <c r="L247" s="11">
        <v>5730.25</v>
      </c>
    </row>
    <row r="248" spans="1:12" x14ac:dyDescent="0.3">
      <c r="A248" s="7" t="s">
        <v>4393</v>
      </c>
      <c r="B248" s="7" t="s">
        <v>98</v>
      </c>
      <c r="C248" s="7" t="s">
        <v>1920</v>
      </c>
      <c r="D248" s="7">
        <v>2</v>
      </c>
      <c r="E248" s="9">
        <v>532.27</v>
      </c>
      <c r="F248" s="10">
        <v>0</v>
      </c>
      <c r="G248" s="11">
        <v>1064.54</v>
      </c>
      <c r="H248" s="10">
        <v>0.25</v>
      </c>
      <c r="I248" s="11">
        <v>266.13</v>
      </c>
      <c r="J248" s="11">
        <v>1330.67</v>
      </c>
      <c r="K248" s="11">
        <v>538.17999999999995</v>
      </c>
      <c r="L248" s="11">
        <v>526.36</v>
      </c>
    </row>
    <row r="249" spans="1:12" x14ac:dyDescent="0.3">
      <c r="A249" s="7" t="s">
        <v>4394</v>
      </c>
      <c r="B249" s="7" t="s">
        <v>137</v>
      </c>
      <c r="C249" s="7" t="s">
        <v>1934</v>
      </c>
      <c r="D249" s="7">
        <v>19</v>
      </c>
      <c r="E249" s="9">
        <v>2718.85</v>
      </c>
      <c r="F249" s="10">
        <v>0</v>
      </c>
      <c r="G249" s="11">
        <v>51658.15</v>
      </c>
      <c r="H249" s="10">
        <v>0.25</v>
      </c>
      <c r="I249" s="11">
        <v>12914.54</v>
      </c>
      <c r="J249" s="11">
        <v>64572.69</v>
      </c>
      <c r="K249" s="11">
        <v>33342.910000000003</v>
      </c>
      <c r="L249" s="11">
        <v>18315.240000000002</v>
      </c>
    </row>
    <row r="250" spans="1:12" x14ac:dyDescent="0.3">
      <c r="A250" s="7" t="s">
        <v>4395</v>
      </c>
      <c r="B250" s="7" t="s">
        <v>137</v>
      </c>
      <c r="C250" s="7" t="s">
        <v>1764</v>
      </c>
      <c r="D250" s="7">
        <v>4</v>
      </c>
      <c r="E250" s="9">
        <v>2979.08</v>
      </c>
      <c r="F250" s="10">
        <v>0.05</v>
      </c>
      <c r="G250" s="11">
        <v>11320.5</v>
      </c>
      <c r="H250" s="10">
        <v>0.25</v>
      </c>
      <c r="I250" s="11">
        <v>2830.12</v>
      </c>
      <c r="J250" s="11">
        <v>14150.62</v>
      </c>
      <c r="K250" s="11">
        <v>6138.16</v>
      </c>
      <c r="L250" s="11">
        <v>5182.34</v>
      </c>
    </row>
    <row r="251" spans="1:12" x14ac:dyDescent="0.3">
      <c r="A251" s="7" t="s">
        <v>4396</v>
      </c>
      <c r="B251" s="7" t="s">
        <v>137</v>
      </c>
      <c r="C251" s="7" t="s">
        <v>1738</v>
      </c>
      <c r="D251" s="7">
        <v>28</v>
      </c>
      <c r="E251" s="9">
        <v>1233.45</v>
      </c>
      <c r="F251" s="10">
        <v>0.15</v>
      </c>
      <c r="G251" s="11">
        <v>29356.11</v>
      </c>
      <c r="H251" s="10">
        <v>0.25</v>
      </c>
      <c r="I251" s="11">
        <v>7339.03</v>
      </c>
      <c r="J251" s="11">
        <v>36695.14</v>
      </c>
      <c r="K251" s="11">
        <v>21180.6</v>
      </c>
      <c r="L251" s="11">
        <v>8175.51</v>
      </c>
    </row>
    <row r="252" spans="1:12" x14ac:dyDescent="0.3">
      <c r="A252" s="7" t="s">
        <v>4397</v>
      </c>
      <c r="B252" s="7" t="s">
        <v>137</v>
      </c>
      <c r="C252" s="7" t="s">
        <v>1968</v>
      </c>
      <c r="D252" s="7">
        <v>23</v>
      </c>
      <c r="E252" s="9">
        <v>690.64</v>
      </c>
      <c r="F252" s="10">
        <v>0.15</v>
      </c>
      <c r="G252" s="11">
        <v>13502.01</v>
      </c>
      <c r="H252" s="10">
        <v>0.25</v>
      </c>
      <c r="I252" s="11">
        <v>3375.5</v>
      </c>
      <c r="J252" s="11">
        <v>16877.509999999998</v>
      </c>
      <c r="K252" s="11">
        <v>9513.0300000000007</v>
      </c>
      <c r="L252" s="11">
        <v>3988.98</v>
      </c>
    </row>
    <row r="253" spans="1:12" x14ac:dyDescent="0.3">
      <c r="A253" s="7" t="s">
        <v>4398</v>
      </c>
      <c r="B253" s="7" t="s">
        <v>239</v>
      </c>
      <c r="C253" s="7" t="s">
        <v>1948</v>
      </c>
      <c r="D253" s="7">
        <v>24</v>
      </c>
      <c r="E253" s="9">
        <v>2339.73</v>
      </c>
      <c r="F253" s="10">
        <v>0.05</v>
      </c>
      <c r="G253" s="11">
        <v>53345.84</v>
      </c>
      <c r="H253" s="10">
        <v>0.25</v>
      </c>
      <c r="I253" s="11">
        <v>13336.46</v>
      </c>
      <c r="J253" s="11">
        <v>66682.3</v>
      </c>
      <c r="K253" s="11">
        <v>30409.68</v>
      </c>
      <c r="L253" s="11">
        <v>22936.16</v>
      </c>
    </row>
    <row r="254" spans="1:12" x14ac:dyDescent="0.3">
      <c r="A254" s="7" t="s">
        <v>4399</v>
      </c>
      <c r="B254" s="7" t="s">
        <v>239</v>
      </c>
      <c r="C254" s="7" t="s">
        <v>2045</v>
      </c>
      <c r="D254" s="7">
        <v>14</v>
      </c>
      <c r="E254" s="9">
        <v>126.81</v>
      </c>
      <c r="F254" s="10">
        <v>0.05</v>
      </c>
      <c r="G254" s="11">
        <v>1686.57</v>
      </c>
      <c r="H254" s="10">
        <v>0.25</v>
      </c>
      <c r="I254" s="11">
        <v>421.64</v>
      </c>
      <c r="J254" s="11">
        <v>2108.21</v>
      </c>
      <c r="K254" s="11">
        <v>836.78</v>
      </c>
      <c r="L254" s="11">
        <v>849.79</v>
      </c>
    </row>
    <row r="255" spans="1:12" x14ac:dyDescent="0.3">
      <c r="A255" s="7" t="s">
        <v>4400</v>
      </c>
      <c r="B255" s="7" t="s">
        <v>419</v>
      </c>
      <c r="C255" s="7" t="s">
        <v>1742</v>
      </c>
      <c r="D255" s="7">
        <v>16</v>
      </c>
      <c r="E255" s="9">
        <v>863.6</v>
      </c>
      <c r="F255" s="10">
        <v>0.15</v>
      </c>
      <c r="G255" s="11">
        <v>11744.96</v>
      </c>
      <c r="H255" s="10">
        <v>0.25</v>
      </c>
      <c r="I255" s="11">
        <v>2936.24</v>
      </c>
      <c r="J255" s="11">
        <v>14681.2</v>
      </c>
      <c r="K255" s="11">
        <v>9246.08</v>
      </c>
      <c r="L255" s="11">
        <v>2498.88</v>
      </c>
    </row>
    <row r="256" spans="1:12" x14ac:dyDescent="0.3">
      <c r="A256" s="7" t="s">
        <v>4401</v>
      </c>
      <c r="B256" s="7" t="s">
        <v>419</v>
      </c>
      <c r="C256" s="7" t="s">
        <v>1949</v>
      </c>
      <c r="D256" s="7">
        <v>16</v>
      </c>
      <c r="E256" s="9">
        <v>1040.4000000000001</v>
      </c>
      <c r="F256" s="10">
        <v>0</v>
      </c>
      <c r="G256" s="11">
        <v>16646.400000000001</v>
      </c>
      <c r="H256" s="10">
        <v>0.25</v>
      </c>
      <c r="I256" s="11">
        <v>4161.6000000000004</v>
      </c>
      <c r="J256" s="11">
        <v>20808</v>
      </c>
      <c r="K256" s="11">
        <v>8550.24</v>
      </c>
      <c r="L256" s="11">
        <v>8096.16</v>
      </c>
    </row>
    <row r="257" spans="1:12" x14ac:dyDescent="0.3">
      <c r="A257" s="7" t="s">
        <v>4402</v>
      </c>
      <c r="B257" s="7" t="s">
        <v>43</v>
      </c>
      <c r="C257" s="7" t="s">
        <v>1921</v>
      </c>
      <c r="D257" s="7">
        <v>27</v>
      </c>
      <c r="E257" s="9">
        <v>3081.47</v>
      </c>
      <c r="F257" s="10">
        <v>0</v>
      </c>
      <c r="G257" s="11">
        <v>83199.69</v>
      </c>
      <c r="H257" s="10">
        <v>0.25</v>
      </c>
      <c r="I257" s="11">
        <v>20799.919999999998</v>
      </c>
      <c r="J257" s="11">
        <v>103999.61</v>
      </c>
      <c r="K257" s="11">
        <v>45469.89</v>
      </c>
      <c r="L257" s="11">
        <v>37729.800000000003</v>
      </c>
    </row>
    <row r="258" spans="1:12" x14ac:dyDescent="0.3">
      <c r="A258" s="7" t="s">
        <v>4403</v>
      </c>
      <c r="B258" s="7" t="s">
        <v>43</v>
      </c>
      <c r="C258" s="7" t="s">
        <v>1870</v>
      </c>
      <c r="D258" s="7">
        <v>12</v>
      </c>
      <c r="E258" s="9">
        <v>2765.19</v>
      </c>
      <c r="F258" s="10">
        <v>0</v>
      </c>
      <c r="G258" s="11">
        <v>33182.28</v>
      </c>
      <c r="H258" s="10">
        <v>0.25</v>
      </c>
      <c r="I258" s="11">
        <v>8295.57</v>
      </c>
      <c r="J258" s="11">
        <v>41477.85</v>
      </c>
      <c r="K258" s="11">
        <v>15034.68</v>
      </c>
      <c r="L258" s="11">
        <v>18147.599999999999</v>
      </c>
    </row>
    <row r="259" spans="1:12" x14ac:dyDescent="0.3">
      <c r="A259" s="7" t="s">
        <v>4404</v>
      </c>
      <c r="B259" s="7" t="s">
        <v>43</v>
      </c>
      <c r="C259" s="7" t="s">
        <v>1740</v>
      </c>
      <c r="D259" s="7">
        <v>14</v>
      </c>
      <c r="E259" s="9">
        <v>1340.64</v>
      </c>
      <c r="F259" s="10">
        <v>0.05</v>
      </c>
      <c r="G259" s="11">
        <v>17830.509999999998</v>
      </c>
      <c r="H259" s="10">
        <v>0.25</v>
      </c>
      <c r="I259" s="11">
        <v>4457.63</v>
      </c>
      <c r="J259" s="11">
        <v>22288.14</v>
      </c>
      <c r="K259" s="11">
        <v>8018.5</v>
      </c>
      <c r="L259" s="11">
        <v>9812.01</v>
      </c>
    </row>
    <row r="260" spans="1:12" x14ac:dyDescent="0.3">
      <c r="A260" s="7" t="s">
        <v>4405</v>
      </c>
      <c r="B260" s="7" t="s">
        <v>66</v>
      </c>
      <c r="C260" s="7" t="s">
        <v>1943</v>
      </c>
      <c r="D260" s="7">
        <v>30</v>
      </c>
      <c r="E260" s="9">
        <v>1495.44</v>
      </c>
      <c r="F260" s="10">
        <v>0.05</v>
      </c>
      <c r="G260" s="11">
        <v>42620.04</v>
      </c>
      <c r="H260" s="10">
        <v>0.25</v>
      </c>
      <c r="I260" s="11">
        <v>10655.01</v>
      </c>
      <c r="J260" s="11">
        <v>53275.05</v>
      </c>
      <c r="K260" s="11">
        <v>32829.300000000003</v>
      </c>
      <c r="L260" s="11">
        <v>9790.74</v>
      </c>
    </row>
    <row r="261" spans="1:12" x14ac:dyDescent="0.3">
      <c r="A261" s="7" t="s">
        <v>4406</v>
      </c>
      <c r="B261" s="7" t="s">
        <v>266</v>
      </c>
      <c r="C261" s="7" t="s">
        <v>1672</v>
      </c>
      <c r="D261" s="7">
        <v>16</v>
      </c>
      <c r="E261" s="9">
        <v>1804.1</v>
      </c>
      <c r="F261" s="10">
        <v>0</v>
      </c>
      <c r="G261" s="11">
        <v>28865.599999999999</v>
      </c>
      <c r="H261" s="10">
        <v>0.25</v>
      </c>
      <c r="I261" s="11">
        <v>7216.4</v>
      </c>
      <c r="J261" s="11">
        <v>36082</v>
      </c>
      <c r="K261" s="11">
        <v>15342.72</v>
      </c>
      <c r="L261" s="11">
        <v>13522.88</v>
      </c>
    </row>
    <row r="262" spans="1:12" x14ac:dyDescent="0.3">
      <c r="A262" s="7" t="s">
        <v>4407</v>
      </c>
      <c r="B262" s="7" t="s">
        <v>266</v>
      </c>
      <c r="C262" s="7" t="s">
        <v>1952</v>
      </c>
      <c r="D262" s="7">
        <v>1</v>
      </c>
      <c r="E262" s="9">
        <v>422.07</v>
      </c>
      <c r="F262" s="10">
        <v>0.1</v>
      </c>
      <c r="G262" s="11">
        <v>379.86</v>
      </c>
      <c r="H262" s="10">
        <v>0.25</v>
      </c>
      <c r="I262" s="11">
        <v>94.97</v>
      </c>
      <c r="J262" s="11">
        <v>474.83</v>
      </c>
      <c r="K262" s="11">
        <v>317.02</v>
      </c>
      <c r="L262" s="11">
        <v>62.84</v>
      </c>
    </row>
    <row r="263" spans="1:12" x14ac:dyDescent="0.3">
      <c r="A263" s="7" t="s">
        <v>4408</v>
      </c>
      <c r="B263" s="7" t="s">
        <v>266</v>
      </c>
      <c r="C263" s="7" t="s">
        <v>1816</v>
      </c>
      <c r="D263" s="7">
        <v>23</v>
      </c>
      <c r="E263" s="9">
        <v>3115.97</v>
      </c>
      <c r="F263" s="10">
        <v>0</v>
      </c>
      <c r="G263" s="11">
        <v>71667.31</v>
      </c>
      <c r="H263" s="10">
        <v>0.25</v>
      </c>
      <c r="I263" s="11">
        <v>17916.830000000002</v>
      </c>
      <c r="J263" s="11">
        <v>89584.14</v>
      </c>
      <c r="K263" s="11">
        <v>35265.440000000002</v>
      </c>
      <c r="L263" s="11">
        <v>36401.870000000003</v>
      </c>
    </row>
    <row r="264" spans="1:12" x14ac:dyDescent="0.3">
      <c r="A264" s="7" t="s">
        <v>4409</v>
      </c>
      <c r="B264" s="7" t="s">
        <v>266</v>
      </c>
      <c r="C264" s="7" t="s">
        <v>2037</v>
      </c>
      <c r="D264" s="7">
        <v>3</v>
      </c>
      <c r="E264" s="9">
        <v>789.89</v>
      </c>
      <c r="F264" s="10">
        <v>0.05</v>
      </c>
      <c r="G264" s="11">
        <v>2251.19</v>
      </c>
      <c r="H264" s="10">
        <v>0.25</v>
      </c>
      <c r="I264" s="11">
        <v>562.79999999999995</v>
      </c>
      <c r="J264" s="11">
        <v>2813.99</v>
      </c>
      <c r="K264" s="11">
        <v>1561.71</v>
      </c>
      <c r="L264" s="11">
        <v>689.48</v>
      </c>
    </row>
    <row r="265" spans="1:12" x14ac:dyDescent="0.3">
      <c r="A265" s="7" t="s">
        <v>4410</v>
      </c>
      <c r="B265" s="7" t="s">
        <v>383</v>
      </c>
      <c r="C265" s="7" t="s">
        <v>2007</v>
      </c>
      <c r="D265" s="7">
        <v>16</v>
      </c>
      <c r="E265" s="9">
        <v>3314.45</v>
      </c>
      <c r="F265" s="10">
        <v>0</v>
      </c>
      <c r="G265" s="11">
        <v>53031.199999999997</v>
      </c>
      <c r="H265" s="10">
        <v>0.25</v>
      </c>
      <c r="I265" s="11">
        <v>13257.8</v>
      </c>
      <c r="J265" s="11">
        <v>66289</v>
      </c>
      <c r="K265" s="11">
        <v>21381.119999999999</v>
      </c>
      <c r="L265" s="11">
        <v>31650.080000000002</v>
      </c>
    </row>
    <row r="266" spans="1:12" x14ac:dyDescent="0.3">
      <c r="A266" s="7" t="s">
        <v>4411</v>
      </c>
      <c r="B266" s="7" t="s">
        <v>383</v>
      </c>
      <c r="C266" s="7" t="s">
        <v>1730</v>
      </c>
      <c r="D266" s="7">
        <v>3</v>
      </c>
      <c r="E266" s="9">
        <v>631.54999999999995</v>
      </c>
      <c r="F266" s="10">
        <v>0</v>
      </c>
      <c r="G266" s="11">
        <v>1894.65</v>
      </c>
      <c r="H266" s="10">
        <v>0.25</v>
      </c>
      <c r="I266" s="11">
        <v>473.66</v>
      </c>
      <c r="J266" s="11">
        <v>2368.31</v>
      </c>
      <c r="K266" s="11">
        <v>1184.58</v>
      </c>
      <c r="L266" s="11">
        <v>710.07</v>
      </c>
    </row>
    <row r="267" spans="1:12" x14ac:dyDescent="0.3">
      <c r="A267" s="7" t="s">
        <v>4412</v>
      </c>
      <c r="B267" s="7" t="s">
        <v>383</v>
      </c>
      <c r="C267" s="7" t="s">
        <v>1685</v>
      </c>
      <c r="D267" s="7">
        <v>18</v>
      </c>
      <c r="E267" s="9">
        <v>875.28</v>
      </c>
      <c r="F267" s="10">
        <v>0</v>
      </c>
      <c r="G267" s="11">
        <v>15755.04</v>
      </c>
      <c r="H267" s="10">
        <v>0.25</v>
      </c>
      <c r="I267" s="11">
        <v>3938.76</v>
      </c>
      <c r="J267" s="11">
        <v>19693.8</v>
      </c>
      <c r="K267" s="11">
        <v>7455.06</v>
      </c>
      <c r="L267" s="11">
        <v>8299.98</v>
      </c>
    </row>
    <row r="268" spans="1:12" x14ac:dyDescent="0.3">
      <c r="A268" s="7" t="s">
        <v>4413</v>
      </c>
      <c r="B268" s="7" t="s">
        <v>383</v>
      </c>
      <c r="C268" s="7" t="s">
        <v>1676</v>
      </c>
      <c r="D268" s="7">
        <v>4</v>
      </c>
      <c r="E268" s="9">
        <v>3980.05</v>
      </c>
      <c r="F268" s="10">
        <v>0.05</v>
      </c>
      <c r="G268" s="11">
        <v>15124.19</v>
      </c>
      <c r="H268" s="10">
        <v>0.25</v>
      </c>
      <c r="I268" s="11">
        <v>3781.05</v>
      </c>
      <c r="J268" s="11">
        <v>18905.240000000002</v>
      </c>
      <c r="K268" s="11">
        <v>6894.88</v>
      </c>
      <c r="L268" s="11">
        <v>8229.31</v>
      </c>
    </row>
    <row r="269" spans="1:12" x14ac:dyDescent="0.3">
      <c r="A269" s="7" t="s">
        <v>4414</v>
      </c>
      <c r="B269" s="7" t="s">
        <v>423</v>
      </c>
      <c r="C269" s="7" t="s">
        <v>1937</v>
      </c>
      <c r="D269" s="7">
        <v>20</v>
      </c>
      <c r="E269" s="9">
        <v>2328.66</v>
      </c>
      <c r="F269" s="10">
        <v>0.05</v>
      </c>
      <c r="G269" s="11">
        <v>44244.54</v>
      </c>
      <c r="H269" s="10">
        <v>0.25</v>
      </c>
      <c r="I269" s="11">
        <v>11061.14</v>
      </c>
      <c r="J269" s="11">
        <v>55305.68</v>
      </c>
      <c r="K269" s="11">
        <v>29597</v>
      </c>
      <c r="L269" s="11">
        <v>14647.54</v>
      </c>
    </row>
    <row r="270" spans="1:12" x14ac:dyDescent="0.3">
      <c r="A270" s="7" t="s">
        <v>4415</v>
      </c>
      <c r="B270" s="7" t="s">
        <v>423</v>
      </c>
      <c r="C270" s="7" t="s">
        <v>1891</v>
      </c>
      <c r="D270" s="7">
        <v>16</v>
      </c>
      <c r="E270" s="9">
        <v>381.97</v>
      </c>
      <c r="F270" s="10">
        <v>0</v>
      </c>
      <c r="G270" s="11">
        <v>6111.52</v>
      </c>
      <c r="H270" s="10">
        <v>0.25</v>
      </c>
      <c r="I270" s="11">
        <v>1527.88</v>
      </c>
      <c r="J270" s="11">
        <v>7639.4</v>
      </c>
      <c r="K270" s="11">
        <v>3083.84</v>
      </c>
      <c r="L270" s="11">
        <v>3027.68</v>
      </c>
    </row>
    <row r="271" spans="1:12" x14ac:dyDescent="0.3">
      <c r="A271" s="7" t="s">
        <v>4416</v>
      </c>
      <c r="B271" s="7" t="s">
        <v>68</v>
      </c>
      <c r="C271" s="7" t="s">
        <v>1900</v>
      </c>
      <c r="D271" s="7">
        <v>3</v>
      </c>
      <c r="E271" s="9">
        <v>2014.92</v>
      </c>
      <c r="F271" s="10">
        <v>0.05</v>
      </c>
      <c r="G271" s="11">
        <v>5742.52</v>
      </c>
      <c r="H271" s="10">
        <v>0.25</v>
      </c>
      <c r="I271" s="11">
        <v>1435.63</v>
      </c>
      <c r="J271" s="11">
        <v>7178.15</v>
      </c>
      <c r="K271" s="11">
        <v>4217.46</v>
      </c>
      <c r="L271" s="11">
        <v>1525.06</v>
      </c>
    </row>
    <row r="272" spans="1:12" x14ac:dyDescent="0.3">
      <c r="A272" s="7" t="s">
        <v>4417</v>
      </c>
      <c r="B272" s="7" t="s">
        <v>68</v>
      </c>
      <c r="C272" s="7" t="s">
        <v>1757</v>
      </c>
      <c r="D272" s="7">
        <v>17</v>
      </c>
      <c r="E272" s="9">
        <v>2295.0100000000002</v>
      </c>
      <c r="F272" s="10">
        <v>0.1</v>
      </c>
      <c r="G272" s="11">
        <v>35113.65</v>
      </c>
      <c r="H272" s="10">
        <v>0.25</v>
      </c>
      <c r="I272" s="11">
        <v>8778.41</v>
      </c>
      <c r="J272" s="11">
        <v>43892.06</v>
      </c>
      <c r="K272" s="11">
        <v>23520.86</v>
      </c>
      <c r="L272" s="11">
        <v>11592.79</v>
      </c>
    </row>
    <row r="273" spans="1:12" x14ac:dyDescent="0.3">
      <c r="A273" s="7" t="s">
        <v>4418</v>
      </c>
      <c r="B273" s="7" t="s">
        <v>68</v>
      </c>
      <c r="C273" s="7" t="s">
        <v>1974</v>
      </c>
      <c r="D273" s="7">
        <v>6</v>
      </c>
      <c r="E273" s="9">
        <v>2332.44</v>
      </c>
      <c r="F273" s="10">
        <v>0</v>
      </c>
      <c r="G273" s="11">
        <v>13994.64</v>
      </c>
      <c r="H273" s="10">
        <v>0.25</v>
      </c>
      <c r="I273" s="11">
        <v>3498.66</v>
      </c>
      <c r="J273" s="11">
        <v>17493.3</v>
      </c>
      <c r="K273" s="11">
        <v>10091.879999999999</v>
      </c>
      <c r="L273" s="11">
        <v>3902.76</v>
      </c>
    </row>
    <row r="274" spans="1:12" x14ac:dyDescent="0.3">
      <c r="A274" s="7" t="s">
        <v>4419</v>
      </c>
      <c r="B274" s="7" t="s">
        <v>68</v>
      </c>
      <c r="C274" s="7" t="s">
        <v>1889</v>
      </c>
      <c r="D274" s="7">
        <v>30</v>
      </c>
      <c r="E274" s="9">
        <v>2953.74</v>
      </c>
      <c r="F274" s="10">
        <v>0</v>
      </c>
      <c r="G274" s="11">
        <v>88612.2</v>
      </c>
      <c r="H274" s="10">
        <v>0.25</v>
      </c>
      <c r="I274" s="11">
        <v>22153.05</v>
      </c>
      <c r="J274" s="11">
        <v>110765.25</v>
      </c>
      <c r="K274" s="11">
        <v>47114.1</v>
      </c>
      <c r="L274" s="11">
        <v>41498.1</v>
      </c>
    </row>
    <row r="275" spans="1:12" x14ac:dyDescent="0.3">
      <c r="A275" s="7" t="s">
        <v>4420</v>
      </c>
      <c r="B275" s="7" t="s">
        <v>101</v>
      </c>
      <c r="C275" s="7" t="s">
        <v>1929</v>
      </c>
      <c r="D275" s="7">
        <v>12</v>
      </c>
      <c r="E275" s="9">
        <v>2919.87</v>
      </c>
      <c r="F275" s="10">
        <v>0</v>
      </c>
      <c r="G275" s="11">
        <v>35038.44</v>
      </c>
      <c r="H275" s="10">
        <v>0.25</v>
      </c>
      <c r="I275" s="11">
        <v>8759.61</v>
      </c>
      <c r="J275" s="11">
        <v>43798.05</v>
      </c>
      <c r="K275" s="11">
        <v>14452.92</v>
      </c>
      <c r="L275" s="11">
        <v>20585.52</v>
      </c>
    </row>
    <row r="276" spans="1:12" x14ac:dyDescent="0.3">
      <c r="A276" s="7" t="s">
        <v>4421</v>
      </c>
      <c r="B276" s="7" t="s">
        <v>101</v>
      </c>
      <c r="C276" s="7" t="s">
        <v>1947</v>
      </c>
      <c r="D276" s="7">
        <v>29</v>
      </c>
      <c r="E276" s="9">
        <v>1159.8499999999999</v>
      </c>
      <c r="F276" s="10">
        <v>0</v>
      </c>
      <c r="G276" s="11">
        <v>33635.65</v>
      </c>
      <c r="H276" s="10">
        <v>0.25</v>
      </c>
      <c r="I276" s="11">
        <v>8408.91</v>
      </c>
      <c r="J276" s="11">
        <v>42044.56</v>
      </c>
      <c r="K276" s="11">
        <v>18386.87</v>
      </c>
      <c r="L276" s="11">
        <v>15248.78</v>
      </c>
    </row>
    <row r="277" spans="1:12" x14ac:dyDescent="0.3">
      <c r="A277" s="7" t="s">
        <v>4422</v>
      </c>
      <c r="B277" s="7" t="s">
        <v>101</v>
      </c>
      <c r="C277" s="7" t="s">
        <v>2041</v>
      </c>
      <c r="D277" s="7">
        <v>20</v>
      </c>
      <c r="E277" s="9">
        <v>2108.63</v>
      </c>
      <c r="F277" s="10">
        <v>0.15</v>
      </c>
      <c r="G277" s="11">
        <v>35846.71</v>
      </c>
      <c r="H277" s="10">
        <v>0.25</v>
      </c>
      <c r="I277" s="11">
        <v>8961.68</v>
      </c>
      <c r="J277" s="11">
        <v>44808.39</v>
      </c>
      <c r="K277" s="11">
        <v>30980.400000000001</v>
      </c>
      <c r="L277" s="11">
        <v>4866.3100000000004</v>
      </c>
    </row>
    <row r="278" spans="1:12" x14ac:dyDescent="0.3">
      <c r="A278" s="7" t="s">
        <v>4423</v>
      </c>
      <c r="B278" s="7" t="s">
        <v>101</v>
      </c>
      <c r="C278" s="7" t="s">
        <v>1730</v>
      </c>
      <c r="D278" s="7">
        <v>18</v>
      </c>
      <c r="E278" s="9">
        <v>671.74</v>
      </c>
      <c r="F278" s="10">
        <v>0.15</v>
      </c>
      <c r="G278" s="11">
        <v>10277.620000000001</v>
      </c>
      <c r="H278" s="10">
        <v>0.25</v>
      </c>
      <c r="I278" s="11">
        <v>2569.41</v>
      </c>
      <c r="J278" s="11">
        <v>12847.03</v>
      </c>
      <c r="K278" s="11">
        <v>7107.48</v>
      </c>
      <c r="L278" s="11">
        <v>3170.14</v>
      </c>
    </row>
    <row r="279" spans="1:12" x14ac:dyDescent="0.3">
      <c r="A279" s="7" t="s">
        <v>4424</v>
      </c>
      <c r="B279" s="7" t="s">
        <v>101</v>
      </c>
      <c r="C279" s="7" t="s">
        <v>2054</v>
      </c>
      <c r="D279" s="7">
        <v>15</v>
      </c>
      <c r="E279" s="9">
        <v>1466.02</v>
      </c>
      <c r="F279" s="10">
        <v>0</v>
      </c>
      <c r="G279" s="11">
        <v>21990.3</v>
      </c>
      <c r="H279" s="10">
        <v>0.25</v>
      </c>
      <c r="I279" s="11">
        <v>5497.57</v>
      </c>
      <c r="J279" s="11">
        <v>27487.88</v>
      </c>
      <c r="K279" s="11">
        <v>8876.7000000000007</v>
      </c>
      <c r="L279" s="11">
        <v>13113.6</v>
      </c>
    </row>
    <row r="280" spans="1:12" x14ac:dyDescent="0.3">
      <c r="A280" s="7" t="s">
        <v>4425</v>
      </c>
      <c r="B280" s="7" t="s">
        <v>140</v>
      </c>
      <c r="C280" s="7" t="s">
        <v>1871</v>
      </c>
      <c r="D280" s="7">
        <v>15</v>
      </c>
      <c r="E280" s="9">
        <v>1770.56</v>
      </c>
      <c r="F280" s="10">
        <v>0</v>
      </c>
      <c r="G280" s="11">
        <v>26558.400000000001</v>
      </c>
      <c r="H280" s="10">
        <v>0.25</v>
      </c>
      <c r="I280" s="11">
        <v>6639.6</v>
      </c>
      <c r="J280" s="11">
        <v>33198</v>
      </c>
      <c r="K280" s="11">
        <v>18657</v>
      </c>
      <c r="L280" s="11">
        <v>7901.4</v>
      </c>
    </row>
    <row r="281" spans="1:12" x14ac:dyDescent="0.3">
      <c r="A281" s="7" t="s">
        <v>4426</v>
      </c>
      <c r="B281" s="7" t="s">
        <v>140</v>
      </c>
      <c r="C281" s="7" t="s">
        <v>1945</v>
      </c>
      <c r="D281" s="7">
        <v>12</v>
      </c>
      <c r="E281" s="9">
        <v>51.52</v>
      </c>
      <c r="F281" s="10">
        <v>0.15</v>
      </c>
      <c r="G281" s="11">
        <v>525.5</v>
      </c>
      <c r="H281" s="10">
        <v>0.25</v>
      </c>
      <c r="I281" s="11">
        <v>131.38</v>
      </c>
      <c r="J281" s="11">
        <v>656.88</v>
      </c>
      <c r="K281" s="11">
        <v>427.44</v>
      </c>
      <c r="L281" s="11">
        <v>98.06</v>
      </c>
    </row>
    <row r="282" spans="1:12" x14ac:dyDescent="0.3">
      <c r="A282" s="7" t="s">
        <v>4427</v>
      </c>
      <c r="B282" s="7" t="s">
        <v>140</v>
      </c>
      <c r="C282" s="7" t="s">
        <v>1864</v>
      </c>
      <c r="D282" s="7">
        <v>28</v>
      </c>
      <c r="E282" s="9">
        <v>1424.13</v>
      </c>
      <c r="F282" s="10">
        <v>0.05</v>
      </c>
      <c r="G282" s="11">
        <v>37881.86</v>
      </c>
      <c r="H282" s="10">
        <v>0.25</v>
      </c>
      <c r="I282" s="11">
        <v>9470.4699999999993</v>
      </c>
      <c r="J282" s="11">
        <v>47352.32</v>
      </c>
      <c r="K282" s="11">
        <v>19218.919999999998</v>
      </c>
      <c r="L282" s="11">
        <v>18662.939999999999</v>
      </c>
    </row>
    <row r="283" spans="1:12" x14ac:dyDescent="0.3">
      <c r="A283" s="7" t="s">
        <v>4428</v>
      </c>
      <c r="B283" s="7" t="s">
        <v>140</v>
      </c>
      <c r="C283" s="7" t="s">
        <v>1838</v>
      </c>
      <c r="D283" s="7">
        <v>10</v>
      </c>
      <c r="E283" s="9">
        <v>1967.25</v>
      </c>
      <c r="F283" s="10">
        <v>0.1</v>
      </c>
      <c r="G283" s="11">
        <v>17705.25</v>
      </c>
      <c r="H283" s="10">
        <v>0.25</v>
      </c>
      <c r="I283" s="11">
        <v>4426.3100000000004</v>
      </c>
      <c r="J283" s="11">
        <v>22131.56</v>
      </c>
      <c r="K283" s="11">
        <v>14929.8</v>
      </c>
      <c r="L283" s="11">
        <v>2775.45</v>
      </c>
    </row>
    <row r="284" spans="1:12" x14ac:dyDescent="0.3">
      <c r="A284" s="7" t="s">
        <v>4429</v>
      </c>
      <c r="B284" s="7" t="s">
        <v>143</v>
      </c>
      <c r="C284" s="7" t="s">
        <v>1712</v>
      </c>
      <c r="D284" s="7">
        <v>28</v>
      </c>
      <c r="E284" s="9">
        <v>2157.81</v>
      </c>
      <c r="F284" s="10">
        <v>0.05</v>
      </c>
      <c r="G284" s="11">
        <v>57397.75</v>
      </c>
      <c r="H284" s="10">
        <v>0.25</v>
      </c>
      <c r="I284" s="11">
        <v>14349.44</v>
      </c>
      <c r="J284" s="11">
        <v>71747.19</v>
      </c>
      <c r="K284" s="11">
        <v>42722.96</v>
      </c>
      <c r="L284" s="11">
        <v>14674.79</v>
      </c>
    </row>
    <row r="285" spans="1:12" x14ac:dyDescent="0.3">
      <c r="A285" s="7" t="s">
        <v>4430</v>
      </c>
      <c r="B285" s="7" t="s">
        <v>143</v>
      </c>
      <c r="C285" s="7" t="s">
        <v>1869</v>
      </c>
      <c r="D285" s="7">
        <v>20</v>
      </c>
      <c r="E285" s="9">
        <v>3269.83</v>
      </c>
      <c r="F285" s="10">
        <v>0.05</v>
      </c>
      <c r="G285" s="11">
        <v>62126.77</v>
      </c>
      <c r="H285" s="10">
        <v>0.25</v>
      </c>
      <c r="I285" s="11">
        <v>15531.69</v>
      </c>
      <c r="J285" s="11">
        <v>77658.460000000006</v>
      </c>
      <c r="K285" s="11">
        <v>34956.199999999997</v>
      </c>
      <c r="L285" s="11">
        <v>27170.57</v>
      </c>
    </row>
    <row r="286" spans="1:12" x14ac:dyDescent="0.3">
      <c r="A286" s="7" t="s">
        <v>4431</v>
      </c>
      <c r="B286" s="7" t="s">
        <v>143</v>
      </c>
      <c r="C286" s="7" t="s">
        <v>1774</v>
      </c>
      <c r="D286" s="7">
        <v>27</v>
      </c>
      <c r="E286" s="9">
        <v>1916.12</v>
      </c>
      <c r="F286" s="10">
        <v>0.05</v>
      </c>
      <c r="G286" s="11">
        <v>49148.480000000003</v>
      </c>
      <c r="H286" s="10">
        <v>0.25</v>
      </c>
      <c r="I286" s="11">
        <v>12287.12</v>
      </c>
      <c r="J286" s="11">
        <v>61435.6</v>
      </c>
      <c r="K286" s="11">
        <v>30672</v>
      </c>
      <c r="L286" s="11">
        <v>18476.48</v>
      </c>
    </row>
    <row r="287" spans="1:12" x14ac:dyDescent="0.3">
      <c r="A287" s="7" t="s">
        <v>4432</v>
      </c>
      <c r="B287" s="7" t="s">
        <v>268</v>
      </c>
      <c r="C287" s="7" t="s">
        <v>1890</v>
      </c>
      <c r="D287" s="7">
        <v>23</v>
      </c>
      <c r="E287" s="9">
        <v>1546.92</v>
      </c>
      <c r="F287" s="10">
        <v>0</v>
      </c>
      <c r="G287" s="11">
        <v>35579.160000000003</v>
      </c>
      <c r="H287" s="10">
        <v>0.25</v>
      </c>
      <c r="I287" s="11">
        <v>8894.7900000000009</v>
      </c>
      <c r="J287" s="11">
        <v>44473.95</v>
      </c>
      <c r="K287" s="11">
        <v>18622.64</v>
      </c>
      <c r="L287" s="11">
        <v>16956.52</v>
      </c>
    </row>
    <row r="288" spans="1:12" x14ac:dyDescent="0.3">
      <c r="A288" s="7" t="s">
        <v>4433</v>
      </c>
      <c r="B288" s="7" t="s">
        <v>268</v>
      </c>
      <c r="C288" s="7" t="s">
        <v>1717</v>
      </c>
      <c r="D288" s="7">
        <v>15</v>
      </c>
      <c r="E288" s="9">
        <v>1358.5</v>
      </c>
      <c r="F288" s="10">
        <v>0</v>
      </c>
      <c r="G288" s="11">
        <v>20377.5</v>
      </c>
      <c r="H288" s="10">
        <v>0.25</v>
      </c>
      <c r="I288" s="11">
        <v>5094.38</v>
      </c>
      <c r="J288" s="11">
        <v>25471.88</v>
      </c>
      <c r="K288" s="11">
        <v>14371.2</v>
      </c>
      <c r="L288" s="11">
        <v>6006.3</v>
      </c>
    </row>
    <row r="289" spans="1:12" x14ac:dyDescent="0.3">
      <c r="A289" s="7" t="s">
        <v>4434</v>
      </c>
      <c r="B289" s="7" t="s">
        <v>173</v>
      </c>
      <c r="C289" s="7" t="s">
        <v>1989</v>
      </c>
      <c r="D289" s="7">
        <v>15</v>
      </c>
      <c r="E289" s="9">
        <v>3991.79</v>
      </c>
      <c r="F289" s="10">
        <v>0</v>
      </c>
      <c r="G289" s="11">
        <v>59876.85</v>
      </c>
      <c r="H289" s="10">
        <v>0.25</v>
      </c>
      <c r="I289" s="11">
        <v>14969.21</v>
      </c>
      <c r="J289" s="11">
        <v>74846.06</v>
      </c>
      <c r="K289" s="11">
        <v>25496.400000000001</v>
      </c>
      <c r="L289" s="11">
        <v>34380.449999999997</v>
      </c>
    </row>
    <row r="290" spans="1:12" x14ac:dyDescent="0.3">
      <c r="A290" s="7" t="s">
        <v>4435</v>
      </c>
      <c r="B290" s="7" t="s">
        <v>173</v>
      </c>
      <c r="C290" s="7" t="s">
        <v>1951</v>
      </c>
      <c r="D290" s="7">
        <v>27</v>
      </c>
      <c r="E290" s="9">
        <v>1777.42</v>
      </c>
      <c r="F290" s="10">
        <v>0</v>
      </c>
      <c r="G290" s="11">
        <v>47990.34</v>
      </c>
      <c r="H290" s="10">
        <v>0.25</v>
      </c>
      <c r="I290" s="11">
        <v>11997.58</v>
      </c>
      <c r="J290" s="11">
        <v>59987.92</v>
      </c>
      <c r="K290" s="11">
        <v>37092.870000000003</v>
      </c>
      <c r="L290" s="11">
        <v>10897.47</v>
      </c>
    </row>
    <row r="291" spans="1:12" x14ac:dyDescent="0.3">
      <c r="A291" s="7" t="s">
        <v>4436</v>
      </c>
      <c r="B291" s="7" t="s">
        <v>173</v>
      </c>
      <c r="C291" s="7" t="s">
        <v>2021</v>
      </c>
      <c r="D291" s="7">
        <v>7</v>
      </c>
      <c r="E291" s="9">
        <v>1614.72</v>
      </c>
      <c r="F291" s="10">
        <v>0</v>
      </c>
      <c r="G291" s="11">
        <v>11303.04</v>
      </c>
      <c r="H291" s="10">
        <v>0.25</v>
      </c>
      <c r="I291" s="11">
        <v>2825.76</v>
      </c>
      <c r="J291" s="11">
        <v>14128.8</v>
      </c>
      <c r="K291" s="11">
        <v>8564.5</v>
      </c>
      <c r="L291" s="11">
        <v>2738.54</v>
      </c>
    </row>
    <row r="292" spans="1:12" x14ac:dyDescent="0.3">
      <c r="A292" s="7" t="s">
        <v>4437</v>
      </c>
      <c r="B292" s="7" t="s">
        <v>173</v>
      </c>
      <c r="C292" s="7" t="s">
        <v>2045</v>
      </c>
      <c r="D292" s="7">
        <v>24</v>
      </c>
      <c r="E292" s="9">
        <v>125.27</v>
      </c>
      <c r="F292" s="10">
        <v>0.1</v>
      </c>
      <c r="G292" s="11">
        <v>2705.83</v>
      </c>
      <c r="H292" s="10">
        <v>0.25</v>
      </c>
      <c r="I292" s="11">
        <v>676.46</v>
      </c>
      <c r="J292" s="11">
        <v>3382.29</v>
      </c>
      <c r="K292" s="11">
        <v>1434.48</v>
      </c>
      <c r="L292" s="11">
        <v>1271.3499999999999</v>
      </c>
    </row>
    <row r="293" spans="1:12" x14ac:dyDescent="0.3">
      <c r="A293" s="7" t="s">
        <v>4438</v>
      </c>
      <c r="B293" s="7" t="s">
        <v>173</v>
      </c>
      <c r="C293" s="7" t="s">
        <v>1949</v>
      </c>
      <c r="D293" s="7">
        <v>14</v>
      </c>
      <c r="E293" s="9">
        <v>1037.42</v>
      </c>
      <c r="F293" s="10">
        <v>0.1</v>
      </c>
      <c r="G293" s="11">
        <v>13071.49</v>
      </c>
      <c r="H293" s="10">
        <v>0.25</v>
      </c>
      <c r="I293" s="11">
        <v>3267.87</v>
      </c>
      <c r="J293" s="11">
        <v>16339.36</v>
      </c>
      <c r="K293" s="11">
        <v>7481.46</v>
      </c>
      <c r="L293" s="11">
        <v>5590.03</v>
      </c>
    </row>
    <row r="294" spans="1:12" x14ac:dyDescent="0.3">
      <c r="A294" s="7" t="s">
        <v>4439</v>
      </c>
      <c r="B294" s="7" t="s">
        <v>270</v>
      </c>
      <c r="C294" s="7" t="s">
        <v>1689</v>
      </c>
      <c r="D294" s="7">
        <v>22</v>
      </c>
      <c r="E294" s="9">
        <v>1233.0899999999999</v>
      </c>
      <c r="F294" s="10">
        <v>0.15</v>
      </c>
      <c r="G294" s="11">
        <v>23058.78</v>
      </c>
      <c r="H294" s="10">
        <v>0.25</v>
      </c>
      <c r="I294" s="11">
        <v>5764.69</v>
      </c>
      <c r="J294" s="11">
        <v>28823.47</v>
      </c>
      <c r="K294" s="11">
        <v>13476.98</v>
      </c>
      <c r="L294" s="11">
        <v>9581.7999999999993</v>
      </c>
    </row>
    <row r="295" spans="1:12" x14ac:dyDescent="0.3">
      <c r="A295" s="7" t="s">
        <v>4440</v>
      </c>
      <c r="B295" s="7" t="s">
        <v>270</v>
      </c>
      <c r="C295" s="7" t="s">
        <v>2003</v>
      </c>
      <c r="D295" s="7">
        <v>21</v>
      </c>
      <c r="E295" s="9">
        <v>2825.63</v>
      </c>
      <c r="F295" s="10">
        <v>0.05</v>
      </c>
      <c r="G295" s="11">
        <v>56371.32</v>
      </c>
      <c r="H295" s="10">
        <v>0.25</v>
      </c>
      <c r="I295" s="11">
        <v>14092.83</v>
      </c>
      <c r="J295" s="11">
        <v>70464.149999999994</v>
      </c>
      <c r="K295" s="11">
        <v>29597.19</v>
      </c>
      <c r="L295" s="11">
        <v>26774.13</v>
      </c>
    </row>
    <row r="296" spans="1:12" x14ac:dyDescent="0.3">
      <c r="A296" s="7" t="s">
        <v>4441</v>
      </c>
      <c r="B296" s="7" t="s">
        <v>270</v>
      </c>
      <c r="C296" s="7" t="s">
        <v>1802</v>
      </c>
      <c r="D296" s="7">
        <v>23</v>
      </c>
      <c r="E296" s="9">
        <v>2741.22</v>
      </c>
      <c r="F296" s="10">
        <v>0.1</v>
      </c>
      <c r="G296" s="11">
        <v>56743.25</v>
      </c>
      <c r="H296" s="10">
        <v>0.25</v>
      </c>
      <c r="I296" s="11">
        <v>14185.81</v>
      </c>
      <c r="J296" s="11">
        <v>70929.06</v>
      </c>
      <c r="K296" s="11">
        <v>38796.629999999997</v>
      </c>
      <c r="L296" s="11">
        <v>17946.62</v>
      </c>
    </row>
    <row r="297" spans="1:12" x14ac:dyDescent="0.3">
      <c r="A297" s="7" t="s">
        <v>4442</v>
      </c>
      <c r="B297" s="7" t="s">
        <v>270</v>
      </c>
      <c r="C297" s="7" t="s">
        <v>1910</v>
      </c>
      <c r="D297" s="7">
        <v>14</v>
      </c>
      <c r="E297" s="9">
        <v>2460.21</v>
      </c>
      <c r="F297" s="10">
        <v>0.1</v>
      </c>
      <c r="G297" s="11">
        <v>30998.65</v>
      </c>
      <c r="H297" s="10">
        <v>0.25</v>
      </c>
      <c r="I297" s="11">
        <v>7749.66</v>
      </c>
      <c r="J297" s="11">
        <v>38748.31</v>
      </c>
      <c r="K297" s="11">
        <v>17117.240000000002</v>
      </c>
      <c r="L297" s="11">
        <v>13881.41</v>
      </c>
    </row>
    <row r="298" spans="1:12" x14ac:dyDescent="0.3">
      <c r="A298" s="7" t="s">
        <v>4443</v>
      </c>
      <c r="B298" s="7" t="s">
        <v>37</v>
      </c>
      <c r="C298" s="7" t="s">
        <v>2040</v>
      </c>
      <c r="D298" s="7">
        <v>25</v>
      </c>
      <c r="E298" s="9">
        <v>2155.4499999999998</v>
      </c>
      <c r="F298" s="10">
        <v>0</v>
      </c>
      <c r="G298" s="11">
        <v>53886.25</v>
      </c>
      <c r="H298" s="10">
        <v>0.25</v>
      </c>
      <c r="I298" s="11">
        <v>13471.56</v>
      </c>
      <c r="J298" s="11">
        <v>67357.81</v>
      </c>
      <c r="K298" s="11">
        <v>27035.5</v>
      </c>
      <c r="L298" s="11">
        <v>26850.75</v>
      </c>
    </row>
    <row r="299" spans="1:12" x14ac:dyDescent="0.3">
      <c r="A299" s="7" t="s">
        <v>4444</v>
      </c>
      <c r="B299" s="7" t="s">
        <v>37</v>
      </c>
      <c r="C299" s="7" t="s">
        <v>1816</v>
      </c>
      <c r="D299" s="7">
        <v>19</v>
      </c>
      <c r="E299" s="9">
        <v>3042.23</v>
      </c>
      <c r="F299" s="10">
        <v>0</v>
      </c>
      <c r="G299" s="11">
        <v>57802.37</v>
      </c>
      <c r="H299" s="10">
        <v>0.25</v>
      </c>
      <c r="I299" s="11">
        <v>14450.59</v>
      </c>
      <c r="J299" s="11">
        <v>72252.960000000006</v>
      </c>
      <c r="K299" s="11">
        <v>29132.32</v>
      </c>
      <c r="L299" s="11">
        <v>28670.05</v>
      </c>
    </row>
    <row r="300" spans="1:12" x14ac:dyDescent="0.3">
      <c r="A300" s="7" t="s">
        <v>4445</v>
      </c>
      <c r="B300" s="7" t="s">
        <v>37</v>
      </c>
      <c r="C300" s="7" t="s">
        <v>1775</v>
      </c>
      <c r="D300" s="7">
        <v>2</v>
      </c>
      <c r="E300" s="9">
        <v>1085.96</v>
      </c>
      <c r="F300" s="10">
        <v>0</v>
      </c>
      <c r="G300" s="11">
        <v>2171.92</v>
      </c>
      <c r="H300" s="10">
        <v>0.25</v>
      </c>
      <c r="I300" s="11">
        <v>542.98</v>
      </c>
      <c r="J300" s="11">
        <v>2714.9</v>
      </c>
      <c r="K300" s="11">
        <v>1253.56</v>
      </c>
      <c r="L300" s="11">
        <v>918.36</v>
      </c>
    </row>
    <row r="301" spans="1:12" x14ac:dyDescent="0.3">
      <c r="A301" s="7" t="s">
        <v>4446</v>
      </c>
      <c r="B301" s="7" t="s">
        <v>37</v>
      </c>
      <c r="C301" s="7" t="s">
        <v>2026</v>
      </c>
      <c r="D301" s="7">
        <v>19</v>
      </c>
      <c r="E301" s="9">
        <v>823.25</v>
      </c>
      <c r="F301" s="10">
        <v>0</v>
      </c>
      <c r="G301" s="11">
        <v>15641.75</v>
      </c>
      <c r="H301" s="10">
        <v>0.25</v>
      </c>
      <c r="I301" s="11">
        <v>3910.44</v>
      </c>
      <c r="J301" s="11">
        <v>19552.189999999999</v>
      </c>
      <c r="K301" s="11">
        <v>7587.08</v>
      </c>
      <c r="L301" s="11">
        <v>8054.67</v>
      </c>
    </row>
    <row r="302" spans="1:12" x14ac:dyDescent="0.3">
      <c r="A302" s="7" t="s">
        <v>4447</v>
      </c>
      <c r="B302" s="7" t="s">
        <v>517</v>
      </c>
      <c r="C302" s="7" t="s">
        <v>1950</v>
      </c>
      <c r="D302" s="7">
        <v>9</v>
      </c>
      <c r="E302" s="9">
        <v>2343.67</v>
      </c>
      <c r="F302" s="10">
        <v>0</v>
      </c>
      <c r="G302" s="11">
        <v>21093.03</v>
      </c>
      <c r="H302" s="10">
        <v>0.25</v>
      </c>
      <c r="I302" s="11">
        <v>5273.26</v>
      </c>
      <c r="J302" s="11">
        <v>26366.29</v>
      </c>
      <c r="K302" s="11">
        <v>15221.79</v>
      </c>
      <c r="L302" s="11">
        <v>5871.24</v>
      </c>
    </row>
    <row r="303" spans="1:12" x14ac:dyDescent="0.3">
      <c r="A303" s="7" t="s">
        <v>4448</v>
      </c>
      <c r="B303" s="7" t="s">
        <v>517</v>
      </c>
      <c r="C303" s="7" t="s">
        <v>2007</v>
      </c>
      <c r="D303" s="7">
        <v>1</v>
      </c>
      <c r="E303" s="9">
        <v>3331.91</v>
      </c>
      <c r="F303" s="10">
        <v>0.15</v>
      </c>
      <c r="G303" s="11">
        <v>2832.12</v>
      </c>
      <c r="H303" s="10">
        <v>0.25</v>
      </c>
      <c r="I303" s="11">
        <v>708.03</v>
      </c>
      <c r="J303" s="11">
        <v>3540.15</v>
      </c>
      <c r="K303" s="11">
        <v>1336.32</v>
      </c>
      <c r="L303" s="11">
        <v>1495.8</v>
      </c>
    </row>
    <row r="304" spans="1:12" x14ac:dyDescent="0.3">
      <c r="A304" s="7" t="s">
        <v>4449</v>
      </c>
      <c r="B304" s="7" t="s">
        <v>517</v>
      </c>
      <c r="C304" s="7" t="s">
        <v>1802</v>
      </c>
      <c r="D304" s="7">
        <v>2</v>
      </c>
      <c r="E304" s="9">
        <v>2888.03</v>
      </c>
      <c r="F304" s="10">
        <v>0</v>
      </c>
      <c r="G304" s="11">
        <v>5776.06</v>
      </c>
      <c r="H304" s="10">
        <v>0.25</v>
      </c>
      <c r="I304" s="11">
        <v>1444.02</v>
      </c>
      <c r="J304" s="11">
        <v>7220.08</v>
      </c>
      <c r="K304" s="11">
        <v>3373.62</v>
      </c>
      <c r="L304" s="11">
        <v>2402.44</v>
      </c>
    </row>
    <row r="305" spans="1:12" x14ac:dyDescent="0.3">
      <c r="A305" s="7" t="s">
        <v>4450</v>
      </c>
      <c r="B305" s="7" t="s">
        <v>559</v>
      </c>
      <c r="C305" s="7" t="s">
        <v>1935</v>
      </c>
      <c r="D305" s="7">
        <v>5</v>
      </c>
      <c r="E305" s="9">
        <v>1670.01</v>
      </c>
      <c r="F305" s="10">
        <v>0.05</v>
      </c>
      <c r="G305" s="11">
        <v>7932.55</v>
      </c>
      <c r="H305" s="10">
        <v>0.25</v>
      </c>
      <c r="I305" s="11">
        <v>1983.14</v>
      </c>
      <c r="J305" s="11">
        <v>9915.69</v>
      </c>
      <c r="K305" s="11">
        <v>4514</v>
      </c>
      <c r="L305" s="11">
        <v>3418.55</v>
      </c>
    </row>
    <row r="306" spans="1:12" x14ac:dyDescent="0.3">
      <c r="A306" s="7" t="s">
        <v>4451</v>
      </c>
      <c r="B306" s="7" t="s">
        <v>452</v>
      </c>
      <c r="C306" s="7" t="s">
        <v>1901</v>
      </c>
      <c r="D306" s="7">
        <v>9</v>
      </c>
      <c r="E306" s="9">
        <v>2306.31</v>
      </c>
      <c r="F306" s="10">
        <v>0</v>
      </c>
      <c r="G306" s="11">
        <v>20756.79</v>
      </c>
      <c r="H306" s="10">
        <v>0.25</v>
      </c>
      <c r="I306" s="11">
        <v>5189.2</v>
      </c>
      <c r="J306" s="11">
        <v>25945.99</v>
      </c>
      <c r="K306" s="11">
        <v>12861.36</v>
      </c>
      <c r="L306" s="11">
        <v>7895.43</v>
      </c>
    </row>
    <row r="307" spans="1:12" x14ac:dyDescent="0.3">
      <c r="A307" s="7" t="s">
        <v>4452</v>
      </c>
      <c r="B307" s="7" t="s">
        <v>452</v>
      </c>
      <c r="C307" s="7" t="s">
        <v>2025</v>
      </c>
      <c r="D307" s="7">
        <v>5</v>
      </c>
      <c r="E307" s="9">
        <v>923.18</v>
      </c>
      <c r="F307" s="10">
        <v>0</v>
      </c>
      <c r="G307" s="11">
        <v>4615.8999999999996</v>
      </c>
      <c r="H307" s="10">
        <v>0.25</v>
      </c>
      <c r="I307" s="11">
        <v>1153.97</v>
      </c>
      <c r="J307" s="11">
        <v>5769.88</v>
      </c>
      <c r="K307" s="11">
        <v>3013.4</v>
      </c>
      <c r="L307" s="11">
        <v>1602.5</v>
      </c>
    </row>
    <row r="308" spans="1:12" x14ac:dyDescent="0.3">
      <c r="A308" s="7" t="s">
        <v>4453</v>
      </c>
      <c r="B308" s="7" t="s">
        <v>452</v>
      </c>
      <c r="C308" s="7" t="s">
        <v>1891</v>
      </c>
      <c r="D308" s="7">
        <v>14</v>
      </c>
      <c r="E308" s="9">
        <v>402.27</v>
      </c>
      <c r="F308" s="10">
        <v>0.05</v>
      </c>
      <c r="G308" s="11">
        <v>5350.19</v>
      </c>
      <c r="H308" s="10">
        <v>0.25</v>
      </c>
      <c r="I308" s="11">
        <v>1337.55</v>
      </c>
      <c r="J308" s="11">
        <v>6687.74</v>
      </c>
      <c r="K308" s="11">
        <v>2698.36</v>
      </c>
      <c r="L308" s="11">
        <v>2651.83</v>
      </c>
    </row>
    <row r="309" spans="1:12" x14ac:dyDescent="0.3">
      <c r="A309" s="7" t="s">
        <v>4454</v>
      </c>
      <c r="B309" s="7" t="s">
        <v>146</v>
      </c>
      <c r="C309" s="7" t="s">
        <v>1856</v>
      </c>
      <c r="D309" s="7">
        <v>28</v>
      </c>
      <c r="E309" s="9">
        <v>1305.49</v>
      </c>
      <c r="F309" s="10">
        <v>0.1</v>
      </c>
      <c r="G309" s="11">
        <v>32898.35</v>
      </c>
      <c r="H309" s="10">
        <v>0.25</v>
      </c>
      <c r="I309" s="11">
        <v>8224.59</v>
      </c>
      <c r="J309" s="11">
        <v>41122.94</v>
      </c>
      <c r="K309" s="11">
        <v>25565.4</v>
      </c>
      <c r="L309" s="11">
        <v>7332.95</v>
      </c>
    </row>
    <row r="310" spans="1:12" x14ac:dyDescent="0.3">
      <c r="A310" s="7" t="s">
        <v>4455</v>
      </c>
      <c r="B310" s="7" t="s">
        <v>335</v>
      </c>
      <c r="C310" s="7" t="s">
        <v>2040</v>
      </c>
      <c r="D310" s="7">
        <v>20</v>
      </c>
      <c r="E310" s="9">
        <v>2008.99</v>
      </c>
      <c r="F310" s="10">
        <v>0.15</v>
      </c>
      <c r="G310" s="11">
        <v>34152.83</v>
      </c>
      <c r="H310" s="10">
        <v>0.25</v>
      </c>
      <c r="I310" s="11">
        <v>8538.2099999999991</v>
      </c>
      <c r="J310" s="11">
        <v>42691.040000000001</v>
      </c>
      <c r="K310" s="11">
        <v>21628.400000000001</v>
      </c>
      <c r="L310" s="11">
        <v>12524.43</v>
      </c>
    </row>
    <row r="311" spans="1:12" x14ac:dyDescent="0.3">
      <c r="A311" s="7" t="s">
        <v>4456</v>
      </c>
      <c r="B311" s="7" t="s">
        <v>104</v>
      </c>
      <c r="C311" s="7" t="s">
        <v>1732</v>
      </c>
      <c r="D311" s="7">
        <v>19</v>
      </c>
      <c r="E311" s="9">
        <v>31.35</v>
      </c>
      <c r="F311" s="10">
        <v>0</v>
      </c>
      <c r="G311" s="11">
        <v>595.65</v>
      </c>
      <c r="H311" s="10">
        <v>0.25</v>
      </c>
      <c r="I311" s="11">
        <v>148.91</v>
      </c>
      <c r="J311" s="11">
        <v>744.56</v>
      </c>
      <c r="K311" s="11">
        <v>279.3</v>
      </c>
      <c r="L311" s="11">
        <v>316.35000000000002</v>
      </c>
    </row>
    <row r="312" spans="1:12" x14ac:dyDescent="0.3">
      <c r="A312" s="7" t="s">
        <v>4457</v>
      </c>
      <c r="B312" s="7" t="s">
        <v>104</v>
      </c>
      <c r="C312" s="7" t="s">
        <v>1987</v>
      </c>
      <c r="D312" s="7">
        <v>25</v>
      </c>
      <c r="E312" s="9">
        <v>2258.14</v>
      </c>
      <c r="F312" s="10">
        <v>0.05</v>
      </c>
      <c r="G312" s="11">
        <v>53630.82</v>
      </c>
      <c r="H312" s="10">
        <v>0.25</v>
      </c>
      <c r="I312" s="11">
        <v>13407.7</v>
      </c>
      <c r="J312" s="11">
        <v>67038.52</v>
      </c>
      <c r="K312" s="11">
        <v>36672.25</v>
      </c>
      <c r="L312" s="11">
        <v>16958.57</v>
      </c>
    </row>
    <row r="313" spans="1:12" x14ac:dyDescent="0.3">
      <c r="A313" s="7" t="s">
        <v>4458</v>
      </c>
      <c r="B313" s="7" t="s">
        <v>104</v>
      </c>
      <c r="C313" s="7" t="s">
        <v>1944</v>
      </c>
      <c r="D313" s="7">
        <v>13</v>
      </c>
      <c r="E313" s="9">
        <v>2411.7800000000002</v>
      </c>
      <c r="F313" s="10">
        <v>0</v>
      </c>
      <c r="G313" s="11">
        <v>31353.14</v>
      </c>
      <c r="H313" s="10">
        <v>0.25</v>
      </c>
      <c r="I313" s="11">
        <v>7838.28</v>
      </c>
      <c r="J313" s="11">
        <v>39191.43</v>
      </c>
      <c r="K313" s="11">
        <v>22070.1</v>
      </c>
      <c r="L313" s="11">
        <v>9283.0400000000009</v>
      </c>
    </row>
    <row r="314" spans="1:12" x14ac:dyDescent="0.3">
      <c r="A314" s="7" t="s">
        <v>4459</v>
      </c>
      <c r="B314" s="7" t="s">
        <v>104</v>
      </c>
      <c r="C314" s="7" t="s">
        <v>1818</v>
      </c>
      <c r="D314" s="7">
        <v>27</v>
      </c>
      <c r="E314" s="9">
        <v>1668.57</v>
      </c>
      <c r="F314" s="10">
        <v>0</v>
      </c>
      <c r="G314" s="11">
        <v>45051.39</v>
      </c>
      <c r="H314" s="10">
        <v>0.25</v>
      </c>
      <c r="I314" s="11">
        <v>11262.85</v>
      </c>
      <c r="J314" s="11">
        <v>56314.239999999998</v>
      </c>
      <c r="K314" s="11">
        <v>33814.53</v>
      </c>
      <c r="L314" s="11">
        <v>11236.86</v>
      </c>
    </row>
    <row r="315" spans="1:12" x14ac:dyDescent="0.3">
      <c r="A315" s="7" t="s">
        <v>4460</v>
      </c>
      <c r="B315" s="7" t="s">
        <v>104</v>
      </c>
      <c r="C315" s="7" t="s">
        <v>2014</v>
      </c>
      <c r="D315" s="7">
        <v>29</v>
      </c>
      <c r="E315" s="9">
        <v>2065.9</v>
      </c>
      <c r="F315" s="10">
        <v>0.05</v>
      </c>
      <c r="G315" s="11">
        <v>56915.55</v>
      </c>
      <c r="H315" s="10">
        <v>0.25</v>
      </c>
      <c r="I315" s="11">
        <v>14228.89</v>
      </c>
      <c r="J315" s="11">
        <v>71144.44</v>
      </c>
      <c r="K315" s="11">
        <v>43183.03</v>
      </c>
      <c r="L315" s="11">
        <v>13732.52</v>
      </c>
    </row>
    <row r="316" spans="1:12" x14ac:dyDescent="0.3">
      <c r="A316" s="7" t="s">
        <v>4461</v>
      </c>
      <c r="B316" s="7" t="s">
        <v>107</v>
      </c>
      <c r="C316" s="7" t="s">
        <v>1801</v>
      </c>
      <c r="D316" s="7">
        <v>19</v>
      </c>
      <c r="E316" s="9">
        <v>2499.1999999999998</v>
      </c>
      <c r="F316" s="10">
        <v>0.05</v>
      </c>
      <c r="G316" s="11">
        <v>45110.559999999998</v>
      </c>
      <c r="H316" s="10">
        <v>0.25</v>
      </c>
      <c r="I316" s="11">
        <v>11277.64</v>
      </c>
      <c r="J316" s="11">
        <v>56388.2</v>
      </c>
      <c r="K316" s="11">
        <v>25885.41</v>
      </c>
      <c r="L316" s="11">
        <v>19225.150000000001</v>
      </c>
    </row>
    <row r="317" spans="1:12" x14ac:dyDescent="0.3">
      <c r="A317" s="7" t="s">
        <v>4462</v>
      </c>
      <c r="B317" s="7" t="s">
        <v>107</v>
      </c>
      <c r="C317" s="7" t="s">
        <v>1665</v>
      </c>
      <c r="D317" s="7">
        <v>7</v>
      </c>
      <c r="E317" s="9">
        <v>2636.64</v>
      </c>
      <c r="F317" s="10">
        <v>0</v>
      </c>
      <c r="G317" s="11">
        <v>18456.48</v>
      </c>
      <c r="H317" s="10">
        <v>0.25</v>
      </c>
      <c r="I317" s="11">
        <v>4614.12</v>
      </c>
      <c r="J317" s="11">
        <v>23070.6</v>
      </c>
      <c r="K317" s="11">
        <v>11021.5</v>
      </c>
      <c r="L317" s="11">
        <v>7434.98</v>
      </c>
    </row>
    <row r="318" spans="1:12" x14ac:dyDescent="0.3">
      <c r="A318" s="7" t="s">
        <v>4463</v>
      </c>
      <c r="B318" s="7" t="s">
        <v>107</v>
      </c>
      <c r="C318" s="7" t="s">
        <v>1752</v>
      </c>
      <c r="D318" s="7">
        <v>29</v>
      </c>
      <c r="E318" s="9">
        <v>2212.79</v>
      </c>
      <c r="F318" s="10">
        <v>0.1</v>
      </c>
      <c r="G318" s="11">
        <v>57753.82</v>
      </c>
      <c r="H318" s="10">
        <v>0.25</v>
      </c>
      <c r="I318" s="11">
        <v>14438.45</v>
      </c>
      <c r="J318" s="11">
        <v>72192.27</v>
      </c>
      <c r="K318" s="11">
        <v>46474.82</v>
      </c>
      <c r="L318" s="11">
        <v>11279</v>
      </c>
    </row>
    <row r="319" spans="1:12" x14ac:dyDescent="0.3">
      <c r="A319" s="7" t="s">
        <v>4464</v>
      </c>
      <c r="B319" s="7" t="s">
        <v>107</v>
      </c>
      <c r="C319" s="7" t="s">
        <v>1781</v>
      </c>
      <c r="D319" s="7">
        <v>3</v>
      </c>
      <c r="E319" s="9">
        <v>348.89</v>
      </c>
      <c r="F319" s="10">
        <v>0.15</v>
      </c>
      <c r="G319" s="11">
        <v>889.67</v>
      </c>
      <c r="H319" s="10">
        <v>0.25</v>
      </c>
      <c r="I319" s="11">
        <v>222.42</v>
      </c>
      <c r="J319" s="11">
        <v>1112.0899999999999</v>
      </c>
      <c r="K319" s="11">
        <v>648.92999999999995</v>
      </c>
      <c r="L319" s="11">
        <v>240.74</v>
      </c>
    </row>
    <row r="320" spans="1:12" x14ac:dyDescent="0.3">
      <c r="A320" s="7" t="s">
        <v>4465</v>
      </c>
      <c r="B320" s="7" t="s">
        <v>425</v>
      </c>
      <c r="C320" s="7" t="s">
        <v>1654</v>
      </c>
      <c r="D320" s="7">
        <v>16</v>
      </c>
      <c r="E320" s="9">
        <v>1439.22</v>
      </c>
      <c r="F320" s="10">
        <v>0</v>
      </c>
      <c r="G320" s="11">
        <v>23027.52</v>
      </c>
      <c r="H320" s="10">
        <v>0.25</v>
      </c>
      <c r="I320" s="11">
        <v>5756.88</v>
      </c>
      <c r="J320" s="11">
        <v>28784.400000000001</v>
      </c>
      <c r="K320" s="11">
        <v>12876.16</v>
      </c>
      <c r="L320" s="11">
        <v>10151.36</v>
      </c>
    </row>
    <row r="321" spans="1:12" x14ac:dyDescent="0.3">
      <c r="A321" s="7" t="s">
        <v>4466</v>
      </c>
      <c r="B321" s="7" t="s">
        <v>552</v>
      </c>
      <c r="C321" s="7" t="s">
        <v>1694</v>
      </c>
      <c r="D321" s="7">
        <v>6</v>
      </c>
      <c r="E321" s="9">
        <v>2253.6999999999998</v>
      </c>
      <c r="F321" s="10">
        <v>0</v>
      </c>
      <c r="G321" s="11">
        <v>13522.2</v>
      </c>
      <c r="H321" s="10">
        <v>0.25</v>
      </c>
      <c r="I321" s="11">
        <v>3380.55</v>
      </c>
      <c r="J321" s="11">
        <v>16902.75</v>
      </c>
      <c r="K321" s="11">
        <v>5970.66</v>
      </c>
      <c r="L321" s="11">
        <v>7551.54</v>
      </c>
    </row>
    <row r="322" spans="1:12" x14ac:dyDescent="0.3">
      <c r="A322" s="7" t="s">
        <v>4467</v>
      </c>
      <c r="B322" s="7" t="s">
        <v>212</v>
      </c>
      <c r="C322" s="7" t="s">
        <v>1843</v>
      </c>
      <c r="D322" s="7">
        <v>14</v>
      </c>
      <c r="E322" s="9">
        <v>1940.35</v>
      </c>
      <c r="F322" s="10">
        <v>0</v>
      </c>
      <c r="G322" s="11">
        <v>27164.9</v>
      </c>
      <c r="H322" s="10">
        <v>0.25</v>
      </c>
      <c r="I322" s="11">
        <v>6791.23</v>
      </c>
      <c r="J322" s="11">
        <v>33956.120000000003</v>
      </c>
      <c r="K322" s="11">
        <v>13585.04</v>
      </c>
      <c r="L322" s="11">
        <v>13579.86</v>
      </c>
    </row>
    <row r="323" spans="1:12" x14ac:dyDescent="0.3">
      <c r="A323" s="7" t="s">
        <v>4468</v>
      </c>
      <c r="B323" s="7" t="s">
        <v>212</v>
      </c>
      <c r="C323" s="7" t="s">
        <v>1846</v>
      </c>
      <c r="D323" s="7">
        <v>7</v>
      </c>
      <c r="E323" s="9">
        <v>3484.08</v>
      </c>
      <c r="F323" s="10">
        <v>0</v>
      </c>
      <c r="G323" s="11">
        <v>24388.560000000001</v>
      </c>
      <c r="H323" s="10">
        <v>0.25</v>
      </c>
      <c r="I323" s="11">
        <v>6097.14</v>
      </c>
      <c r="J323" s="11">
        <v>30485.7</v>
      </c>
      <c r="K323" s="11">
        <v>10853.99</v>
      </c>
      <c r="L323" s="11">
        <v>13534.57</v>
      </c>
    </row>
    <row r="324" spans="1:12" x14ac:dyDescent="0.3">
      <c r="A324" s="7" t="s">
        <v>4469</v>
      </c>
      <c r="B324" s="7" t="s">
        <v>212</v>
      </c>
      <c r="C324" s="7" t="s">
        <v>1732</v>
      </c>
      <c r="D324" s="7">
        <v>25</v>
      </c>
      <c r="E324" s="9">
        <v>31.46</v>
      </c>
      <c r="F324" s="10">
        <v>0</v>
      </c>
      <c r="G324" s="11">
        <v>786.5</v>
      </c>
      <c r="H324" s="10">
        <v>0.25</v>
      </c>
      <c r="I324" s="11">
        <v>196.62</v>
      </c>
      <c r="J324" s="11">
        <v>983.12</v>
      </c>
      <c r="K324" s="11">
        <v>367.5</v>
      </c>
      <c r="L324" s="11">
        <v>419</v>
      </c>
    </row>
    <row r="325" spans="1:12" x14ac:dyDescent="0.3">
      <c r="A325" s="7" t="s">
        <v>4470</v>
      </c>
      <c r="B325" s="7" t="s">
        <v>337</v>
      </c>
      <c r="C325" s="7" t="s">
        <v>1740</v>
      </c>
      <c r="D325" s="7">
        <v>12</v>
      </c>
      <c r="E325" s="9">
        <v>1382.01</v>
      </c>
      <c r="F325" s="10">
        <v>0.1</v>
      </c>
      <c r="G325" s="11">
        <v>14925.71</v>
      </c>
      <c r="H325" s="10">
        <v>0.25</v>
      </c>
      <c r="I325" s="11">
        <v>3731.43</v>
      </c>
      <c r="J325" s="11">
        <v>18657.14</v>
      </c>
      <c r="K325" s="11">
        <v>6873</v>
      </c>
      <c r="L325" s="11">
        <v>8052.71</v>
      </c>
    </row>
    <row r="326" spans="1:12" x14ac:dyDescent="0.3">
      <c r="A326" s="7" t="s">
        <v>4471</v>
      </c>
      <c r="B326" s="7" t="s">
        <v>337</v>
      </c>
      <c r="C326" s="7" t="s">
        <v>2039</v>
      </c>
      <c r="D326" s="7">
        <v>4</v>
      </c>
      <c r="E326" s="9">
        <v>456.95</v>
      </c>
      <c r="F326" s="10">
        <v>0</v>
      </c>
      <c r="G326" s="11">
        <v>1827.8</v>
      </c>
      <c r="H326" s="10">
        <v>0.25</v>
      </c>
      <c r="I326" s="11">
        <v>456.95</v>
      </c>
      <c r="J326" s="11">
        <v>2284.75</v>
      </c>
      <c r="K326" s="11">
        <v>1003</v>
      </c>
      <c r="L326" s="11">
        <v>824.8</v>
      </c>
    </row>
    <row r="327" spans="1:12" x14ac:dyDescent="0.3">
      <c r="A327" s="7" t="s">
        <v>4472</v>
      </c>
      <c r="B327" s="7" t="s">
        <v>337</v>
      </c>
      <c r="C327" s="7" t="s">
        <v>1799</v>
      </c>
      <c r="D327" s="7">
        <v>20</v>
      </c>
      <c r="E327" s="9">
        <v>2491.41</v>
      </c>
      <c r="F327" s="10">
        <v>0.1</v>
      </c>
      <c r="G327" s="11">
        <v>44845.38</v>
      </c>
      <c r="H327" s="10">
        <v>0.25</v>
      </c>
      <c r="I327" s="11">
        <v>11211.34</v>
      </c>
      <c r="J327" s="11">
        <v>56056.72</v>
      </c>
      <c r="K327" s="11">
        <v>23633.8</v>
      </c>
      <c r="L327" s="11">
        <v>21211.58</v>
      </c>
    </row>
    <row r="328" spans="1:12" x14ac:dyDescent="0.3">
      <c r="A328" s="7" t="s">
        <v>4473</v>
      </c>
      <c r="B328" s="7" t="s">
        <v>337</v>
      </c>
      <c r="C328" s="7" t="s">
        <v>1992</v>
      </c>
      <c r="D328" s="7">
        <v>23</v>
      </c>
      <c r="E328" s="9">
        <v>1692.57</v>
      </c>
      <c r="F328" s="10">
        <v>0</v>
      </c>
      <c r="G328" s="11">
        <v>38929.11</v>
      </c>
      <c r="H328" s="10">
        <v>0.25</v>
      </c>
      <c r="I328" s="11">
        <v>9732.2800000000007</v>
      </c>
      <c r="J328" s="11">
        <v>48661.39</v>
      </c>
      <c r="K328" s="11">
        <v>28192.25</v>
      </c>
      <c r="L328" s="11">
        <v>10736.86</v>
      </c>
    </row>
    <row r="329" spans="1:12" x14ac:dyDescent="0.3">
      <c r="A329" s="7" t="s">
        <v>4474</v>
      </c>
      <c r="B329" s="7" t="s">
        <v>214</v>
      </c>
      <c r="C329" s="7" t="s">
        <v>1931</v>
      </c>
      <c r="D329" s="7">
        <v>14</v>
      </c>
      <c r="E329" s="9">
        <v>1305.82</v>
      </c>
      <c r="F329" s="10">
        <v>0.15</v>
      </c>
      <c r="G329" s="11">
        <v>15539.26</v>
      </c>
      <c r="H329" s="10">
        <v>0.25</v>
      </c>
      <c r="I329" s="11">
        <v>3884.82</v>
      </c>
      <c r="J329" s="11">
        <v>19424.080000000002</v>
      </c>
      <c r="K329" s="11">
        <v>11629.52</v>
      </c>
      <c r="L329" s="11">
        <v>3909.74</v>
      </c>
    </row>
    <row r="330" spans="1:12" x14ac:dyDescent="0.3">
      <c r="A330" s="7" t="s">
        <v>4475</v>
      </c>
      <c r="B330" s="7" t="s">
        <v>214</v>
      </c>
      <c r="C330" s="7" t="s">
        <v>1702</v>
      </c>
      <c r="D330" s="7">
        <v>25</v>
      </c>
      <c r="E330" s="9">
        <v>1225.96</v>
      </c>
      <c r="F330" s="10">
        <v>0.15</v>
      </c>
      <c r="G330" s="11">
        <v>26051.65</v>
      </c>
      <c r="H330" s="10">
        <v>0.25</v>
      </c>
      <c r="I330" s="11">
        <v>6512.91</v>
      </c>
      <c r="J330" s="11">
        <v>32564.560000000001</v>
      </c>
      <c r="K330" s="11">
        <v>17229.75</v>
      </c>
      <c r="L330" s="11">
        <v>8821.9</v>
      </c>
    </row>
    <row r="331" spans="1:12" x14ac:dyDescent="0.3">
      <c r="A331" s="7" t="s">
        <v>4476</v>
      </c>
      <c r="B331" s="7" t="s">
        <v>177</v>
      </c>
      <c r="C331" s="7" t="s">
        <v>1718</v>
      </c>
      <c r="D331" s="7">
        <v>20</v>
      </c>
      <c r="E331" s="9">
        <v>2069.88</v>
      </c>
      <c r="F331" s="10">
        <v>0</v>
      </c>
      <c r="G331" s="11">
        <v>41397.599999999999</v>
      </c>
      <c r="H331" s="10">
        <v>0.25</v>
      </c>
      <c r="I331" s="11">
        <v>10349.4</v>
      </c>
      <c r="J331" s="11">
        <v>51747</v>
      </c>
      <c r="K331" s="11">
        <v>29317.599999999999</v>
      </c>
      <c r="L331" s="11">
        <v>12080</v>
      </c>
    </row>
    <row r="332" spans="1:12" x14ac:dyDescent="0.3">
      <c r="A332" s="7" t="s">
        <v>4477</v>
      </c>
      <c r="B332" s="7" t="s">
        <v>177</v>
      </c>
      <c r="C332" s="7" t="s">
        <v>1981</v>
      </c>
      <c r="D332" s="7">
        <v>27</v>
      </c>
      <c r="E332" s="9">
        <v>2398.25</v>
      </c>
      <c r="F332" s="10">
        <v>0</v>
      </c>
      <c r="G332" s="11">
        <v>64752.75</v>
      </c>
      <c r="H332" s="10">
        <v>0.25</v>
      </c>
      <c r="I332" s="11">
        <v>16188.19</v>
      </c>
      <c r="J332" s="11">
        <v>80940.94</v>
      </c>
      <c r="K332" s="11">
        <v>34557.57</v>
      </c>
      <c r="L332" s="11">
        <v>30195.18</v>
      </c>
    </row>
    <row r="333" spans="1:12" x14ac:dyDescent="0.3">
      <c r="A333" s="7" t="s">
        <v>4478</v>
      </c>
      <c r="B333" s="7" t="s">
        <v>300</v>
      </c>
      <c r="C333" s="7" t="s">
        <v>1930</v>
      </c>
      <c r="D333" s="7">
        <v>10</v>
      </c>
      <c r="E333" s="9">
        <v>2990.33</v>
      </c>
      <c r="F333" s="10">
        <v>0.05</v>
      </c>
      <c r="G333" s="11">
        <v>28408.13</v>
      </c>
      <c r="H333" s="10">
        <v>0.25</v>
      </c>
      <c r="I333" s="11">
        <v>7102.03</v>
      </c>
      <c r="J333" s="11">
        <v>35510.160000000003</v>
      </c>
      <c r="K333" s="11">
        <v>13756.8</v>
      </c>
      <c r="L333" s="11">
        <v>14651.33</v>
      </c>
    </row>
    <row r="334" spans="1:12" x14ac:dyDescent="0.3">
      <c r="A334" s="7" t="s">
        <v>4479</v>
      </c>
      <c r="B334" s="7" t="s">
        <v>300</v>
      </c>
      <c r="C334" s="7" t="s">
        <v>1938</v>
      </c>
      <c r="D334" s="7">
        <v>3</v>
      </c>
      <c r="E334" s="9">
        <v>2357.5100000000002</v>
      </c>
      <c r="F334" s="10">
        <v>0</v>
      </c>
      <c r="G334" s="11">
        <v>7072.53</v>
      </c>
      <c r="H334" s="10">
        <v>0.25</v>
      </c>
      <c r="I334" s="11">
        <v>1768.13</v>
      </c>
      <c r="J334" s="11">
        <v>8840.66</v>
      </c>
      <c r="K334" s="11">
        <v>4242.8999999999996</v>
      </c>
      <c r="L334" s="11">
        <v>2829.63</v>
      </c>
    </row>
    <row r="335" spans="1:12" x14ac:dyDescent="0.3">
      <c r="A335" s="7" t="s">
        <v>4480</v>
      </c>
      <c r="B335" s="7" t="s">
        <v>300</v>
      </c>
      <c r="C335" s="7" t="s">
        <v>1814</v>
      </c>
      <c r="D335" s="7">
        <v>22</v>
      </c>
      <c r="E335" s="9">
        <v>2246.36</v>
      </c>
      <c r="F335" s="10">
        <v>0.05</v>
      </c>
      <c r="G335" s="11">
        <v>46948.92</v>
      </c>
      <c r="H335" s="10">
        <v>0.25</v>
      </c>
      <c r="I335" s="11">
        <v>11737.23</v>
      </c>
      <c r="J335" s="11">
        <v>58686.15</v>
      </c>
      <c r="K335" s="11">
        <v>24667.5</v>
      </c>
      <c r="L335" s="11">
        <v>22281.42</v>
      </c>
    </row>
    <row r="336" spans="1:12" x14ac:dyDescent="0.3">
      <c r="A336" s="7" t="s">
        <v>4481</v>
      </c>
      <c r="B336" s="7" t="s">
        <v>242</v>
      </c>
      <c r="C336" s="7" t="s">
        <v>1934</v>
      </c>
      <c r="D336" s="7">
        <v>24</v>
      </c>
      <c r="E336" s="9">
        <v>2650.03</v>
      </c>
      <c r="F336" s="10">
        <v>0</v>
      </c>
      <c r="G336" s="11">
        <v>63600.72</v>
      </c>
      <c r="H336" s="10">
        <v>0.25</v>
      </c>
      <c r="I336" s="11">
        <v>15900.18</v>
      </c>
      <c r="J336" s="11">
        <v>79500.899999999994</v>
      </c>
      <c r="K336" s="11">
        <v>42117.36</v>
      </c>
      <c r="L336" s="11">
        <v>21483.360000000001</v>
      </c>
    </row>
    <row r="337" spans="1:12" x14ac:dyDescent="0.3">
      <c r="A337" s="7" t="s">
        <v>4482</v>
      </c>
      <c r="B337" s="7" t="s">
        <v>242</v>
      </c>
      <c r="C337" s="7" t="s">
        <v>1727</v>
      </c>
      <c r="D337" s="7">
        <v>24</v>
      </c>
      <c r="E337" s="9">
        <v>1326.45</v>
      </c>
      <c r="F337" s="10">
        <v>0.05</v>
      </c>
      <c r="G337" s="11">
        <v>30243.06</v>
      </c>
      <c r="H337" s="10">
        <v>0.25</v>
      </c>
      <c r="I337" s="11">
        <v>7560.77</v>
      </c>
      <c r="J337" s="11">
        <v>37803.83</v>
      </c>
      <c r="K337" s="11">
        <v>23240.400000000001</v>
      </c>
      <c r="L337" s="11">
        <v>7002.66</v>
      </c>
    </row>
    <row r="338" spans="1:12" x14ac:dyDescent="0.3">
      <c r="A338" s="7" t="s">
        <v>4483</v>
      </c>
      <c r="B338" s="7" t="s">
        <v>242</v>
      </c>
      <c r="C338" s="7" t="s">
        <v>1679</v>
      </c>
      <c r="D338" s="7">
        <v>4</v>
      </c>
      <c r="E338" s="9">
        <v>684.24</v>
      </c>
      <c r="F338" s="10">
        <v>0</v>
      </c>
      <c r="G338" s="11">
        <v>2736.96</v>
      </c>
      <c r="H338" s="10">
        <v>0.25</v>
      </c>
      <c r="I338" s="11">
        <v>684.24</v>
      </c>
      <c r="J338" s="11">
        <v>3421.2</v>
      </c>
      <c r="K338" s="11">
        <v>1171.24</v>
      </c>
      <c r="L338" s="11">
        <v>1565.72</v>
      </c>
    </row>
    <row r="339" spans="1:12" x14ac:dyDescent="0.3">
      <c r="A339" s="7" t="s">
        <v>4484</v>
      </c>
      <c r="B339" s="7" t="s">
        <v>242</v>
      </c>
      <c r="C339" s="7" t="s">
        <v>1689</v>
      </c>
      <c r="D339" s="7">
        <v>13</v>
      </c>
      <c r="E339" s="9">
        <v>1227.0899999999999</v>
      </c>
      <c r="F339" s="10">
        <v>0</v>
      </c>
      <c r="G339" s="11">
        <v>15952.17</v>
      </c>
      <c r="H339" s="10">
        <v>0.25</v>
      </c>
      <c r="I339" s="11">
        <v>3988.04</v>
      </c>
      <c r="J339" s="11">
        <v>19940.21</v>
      </c>
      <c r="K339" s="11">
        <v>7963.67</v>
      </c>
      <c r="L339" s="11">
        <v>7988.5</v>
      </c>
    </row>
    <row r="340" spans="1:12" x14ac:dyDescent="0.3">
      <c r="A340" s="7" t="s">
        <v>4485</v>
      </c>
      <c r="B340" s="7" t="s">
        <v>242</v>
      </c>
      <c r="C340" s="7" t="s">
        <v>2014</v>
      </c>
      <c r="D340" s="7">
        <v>22</v>
      </c>
      <c r="E340" s="9">
        <v>2054.23</v>
      </c>
      <c r="F340" s="10">
        <v>0.1</v>
      </c>
      <c r="G340" s="11">
        <v>40673.75</v>
      </c>
      <c r="H340" s="10">
        <v>0.25</v>
      </c>
      <c r="I340" s="11">
        <v>10168.44</v>
      </c>
      <c r="J340" s="11">
        <v>50842.19</v>
      </c>
      <c r="K340" s="11">
        <v>32759.54</v>
      </c>
      <c r="L340" s="11">
        <v>7914.21</v>
      </c>
    </row>
    <row r="341" spans="1:12" x14ac:dyDescent="0.3">
      <c r="A341" s="7" t="s">
        <v>4486</v>
      </c>
      <c r="B341" s="7" t="s">
        <v>22</v>
      </c>
      <c r="C341" s="7" t="s">
        <v>1727</v>
      </c>
      <c r="D341" s="7">
        <v>29</v>
      </c>
      <c r="E341" s="9">
        <v>1367.99</v>
      </c>
      <c r="F341" s="10">
        <v>0</v>
      </c>
      <c r="G341" s="11">
        <v>39671.71</v>
      </c>
      <c r="H341" s="10">
        <v>0.25</v>
      </c>
      <c r="I341" s="11">
        <v>9917.93</v>
      </c>
      <c r="J341" s="11">
        <v>49589.64</v>
      </c>
      <c r="K341" s="11">
        <v>28082.15</v>
      </c>
      <c r="L341" s="11">
        <v>11589.56</v>
      </c>
    </row>
    <row r="342" spans="1:12" x14ac:dyDescent="0.3">
      <c r="A342" s="7" t="s">
        <v>4487</v>
      </c>
      <c r="B342" s="7" t="s">
        <v>22</v>
      </c>
      <c r="C342" s="7" t="s">
        <v>1889</v>
      </c>
      <c r="D342" s="7">
        <v>7</v>
      </c>
      <c r="E342" s="9">
        <v>3018.75</v>
      </c>
      <c r="F342" s="10">
        <v>0.15</v>
      </c>
      <c r="G342" s="11">
        <v>17961.560000000001</v>
      </c>
      <c r="H342" s="10">
        <v>0.25</v>
      </c>
      <c r="I342" s="11">
        <v>4490.3900000000003</v>
      </c>
      <c r="J342" s="11">
        <v>22451.95</v>
      </c>
      <c r="K342" s="11">
        <v>10993.29</v>
      </c>
      <c r="L342" s="11">
        <v>6968.27</v>
      </c>
    </row>
    <row r="343" spans="1:12" x14ac:dyDescent="0.3">
      <c r="A343" s="7" t="s">
        <v>4488</v>
      </c>
      <c r="B343" s="7" t="s">
        <v>22</v>
      </c>
      <c r="C343" s="7" t="s">
        <v>1927</v>
      </c>
      <c r="D343" s="7">
        <v>27</v>
      </c>
      <c r="E343" s="9">
        <v>1741.14</v>
      </c>
      <c r="F343" s="10">
        <v>0.15</v>
      </c>
      <c r="G343" s="11">
        <v>39959.160000000003</v>
      </c>
      <c r="H343" s="10">
        <v>0.25</v>
      </c>
      <c r="I343" s="11">
        <v>9989.7900000000009</v>
      </c>
      <c r="J343" s="11">
        <v>49948.95</v>
      </c>
      <c r="K343" s="11">
        <v>30248.639999999999</v>
      </c>
      <c r="L343" s="11">
        <v>9710.52</v>
      </c>
    </row>
    <row r="344" spans="1:12" x14ac:dyDescent="0.3">
      <c r="A344" s="7" t="s">
        <v>4489</v>
      </c>
      <c r="B344" s="7" t="s">
        <v>109</v>
      </c>
      <c r="C344" s="7" t="s">
        <v>1787</v>
      </c>
      <c r="D344" s="7">
        <v>18</v>
      </c>
      <c r="E344" s="9">
        <v>1941.87</v>
      </c>
      <c r="F344" s="10">
        <v>0</v>
      </c>
      <c r="G344" s="11">
        <v>34953.660000000003</v>
      </c>
      <c r="H344" s="10">
        <v>0.25</v>
      </c>
      <c r="I344" s="11">
        <v>8738.42</v>
      </c>
      <c r="J344" s="11">
        <v>43692.08</v>
      </c>
      <c r="K344" s="11">
        <v>17866.98</v>
      </c>
      <c r="L344" s="11">
        <v>17086.68</v>
      </c>
    </row>
    <row r="345" spans="1:12" x14ac:dyDescent="0.3">
      <c r="A345" s="7" t="s">
        <v>4490</v>
      </c>
      <c r="B345" s="7" t="s">
        <v>109</v>
      </c>
      <c r="C345" s="7" t="s">
        <v>1645</v>
      </c>
      <c r="D345" s="7">
        <v>29</v>
      </c>
      <c r="E345" s="9">
        <v>654.37</v>
      </c>
      <c r="F345" s="10">
        <v>0.15</v>
      </c>
      <c r="G345" s="11">
        <v>16130.22</v>
      </c>
      <c r="H345" s="10">
        <v>0.25</v>
      </c>
      <c r="I345" s="11">
        <v>4032.55</v>
      </c>
      <c r="J345" s="11">
        <v>20162.77</v>
      </c>
      <c r="K345" s="11">
        <v>10919.66</v>
      </c>
      <c r="L345" s="11">
        <v>5210.5600000000004</v>
      </c>
    </row>
    <row r="346" spans="1:12" x14ac:dyDescent="0.3">
      <c r="A346" s="7" t="s">
        <v>4491</v>
      </c>
      <c r="B346" s="7" t="s">
        <v>109</v>
      </c>
      <c r="C346" s="7" t="s">
        <v>2048</v>
      </c>
      <c r="D346" s="7">
        <v>3</v>
      </c>
      <c r="E346" s="9">
        <v>1585.15</v>
      </c>
      <c r="F346" s="10">
        <v>0.1</v>
      </c>
      <c r="G346" s="11">
        <v>4279.91</v>
      </c>
      <c r="H346" s="10">
        <v>0.25</v>
      </c>
      <c r="I346" s="11">
        <v>1069.98</v>
      </c>
      <c r="J346" s="11">
        <v>5349.89</v>
      </c>
      <c r="K346" s="11">
        <v>3687.3</v>
      </c>
      <c r="L346" s="11">
        <v>592.61</v>
      </c>
    </row>
    <row r="347" spans="1:12" x14ac:dyDescent="0.3">
      <c r="A347" s="7" t="s">
        <v>4492</v>
      </c>
      <c r="B347" s="7" t="s">
        <v>109</v>
      </c>
      <c r="C347" s="7" t="s">
        <v>2034</v>
      </c>
      <c r="D347" s="7">
        <v>26</v>
      </c>
      <c r="E347" s="9">
        <v>1074.0899999999999</v>
      </c>
      <c r="F347" s="10">
        <v>0.15</v>
      </c>
      <c r="G347" s="11">
        <v>23737.39</v>
      </c>
      <c r="H347" s="10">
        <v>0.25</v>
      </c>
      <c r="I347" s="11">
        <v>5934.35</v>
      </c>
      <c r="J347" s="11">
        <v>29671.74</v>
      </c>
      <c r="K347" s="11">
        <v>19078.02</v>
      </c>
      <c r="L347" s="11">
        <v>4659.37</v>
      </c>
    </row>
    <row r="348" spans="1:12" x14ac:dyDescent="0.3">
      <c r="A348" s="7" t="s">
        <v>4493</v>
      </c>
      <c r="B348" s="7" t="s">
        <v>340</v>
      </c>
      <c r="C348" s="7" t="s">
        <v>1888</v>
      </c>
      <c r="D348" s="7">
        <v>13</v>
      </c>
      <c r="E348" s="9">
        <v>2542.38</v>
      </c>
      <c r="F348" s="10">
        <v>0.1</v>
      </c>
      <c r="G348" s="11">
        <v>29745.85</v>
      </c>
      <c r="H348" s="10">
        <v>0.25</v>
      </c>
      <c r="I348" s="11">
        <v>7436.46</v>
      </c>
      <c r="J348" s="11">
        <v>37182.31</v>
      </c>
      <c r="K348" s="11">
        <v>18943.990000000002</v>
      </c>
      <c r="L348" s="11">
        <v>10801.86</v>
      </c>
    </row>
    <row r="349" spans="1:12" x14ac:dyDescent="0.3">
      <c r="A349" s="7" t="s">
        <v>4494</v>
      </c>
      <c r="B349" s="7" t="s">
        <v>340</v>
      </c>
      <c r="C349" s="7" t="s">
        <v>1672</v>
      </c>
      <c r="D349" s="7">
        <v>20</v>
      </c>
      <c r="E349" s="9">
        <v>1770.37</v>
      </c>
      <c r="F349" s="10">
        <v>0</v>
      </c>
      <c r="G349" s="11">
        <v>35407.4</v>
      </c>
      <c r="H349" s="10">
        <v>0.25</v>
      </c>
      <c r="I349" s="11">
        <v>8851.85</v>
      </c>
      <c r="J349" s="11">
        <v>44259.25</v>
      </c>
      <c r="K349" s="11">
        <v>19178.400000000001</v>
      </c>
      <c r="L349" s="11">
        <v>16229</v>
      </c>
    </row>
    <row r="350" spans="1:12" x14ac:dyDescent="0.3">
      <c r="A350" s="7" t="s">
        <v>4495</v>
      </c>
      <c r="B350" s="7" t="s">
        <v>340</v>
      </c>
      <c r="C350" s="7" t="s">
        <v>1793</v>
      </c>
      <c r="D350" s="7">
        <v>7</v>
      </c>
      <c r="E350" s="9">
        <v>679.83</v>
      </c>
      <c r="F350" s="10">
        <v>0.15</v>
      </c>
      <c r="G350" s="11">
        <v>4044.99</v>
      </c>
      <c r="H350" s="10">
        <v>0.25</v>
      </c>
      <c r="I350" s="11">
        <v>1011.25</v>
      </c>
      <c r="J350" s="11">
        <v>5056.24</v>
      </c>
      <c r="K350" s="11">
        <v>2179.4499999999998</v>
      </c>
      <c r="L350" s="11">
        <v>1865.54</v>
      </c>
    </row>
    <row r="351" spans="1:12" x14ac:dyDescent="0.3">
      <c r="A351" s="7" t="s">
        <v>4496</v>
      </c>
      <c r="B351" s="7" t="s">
        <v>340</v>
      </c>
      <c r="C351" s="7" t="s">
        <v>2018</v>
      </c>
      <c r="D351" s="7">
        <v>19</v>
      </c>
      <c r="E351" s="9">
        <v>1688.17</v>
      </c>
      <c r="F351" s="10">
        <v>0.15</v>
      </c>
      <c r="G351" s="11">
        <v>27263.95</v>
      </c>
      <c r="H351" s="10">
        <v>0.25</v>
      </c>
      <c r="I351" s="11">
        <v>6815.99</v>
      </c>
      <c r="J351" s="11">
        <v>34079.94</v>
      </c>
      <c r="K351" s="11">
        <v>24144.06</v>
      </c>
      <c r="L351" s="11">
        <v>3119.89</v>
      </c>
    </row>
    <row r="352" spans="1:12" x14ac:dyDescent="0.3">
      <c r="A352" s="7" t="s">
        <v>4497</v>
      </c>
      <c r="B352" s="7" t="s">
        <v>303</v>
      </c>
      <c r="C352" s="7" t="s">
        <v>2048</v>
      </c>
      <c r="D352" s="7">
        <v>7</v>
      </c>
      <c r="E352" s="9">
        <v>1723.09</v>
      </c>
      <c r="F352" s="10">
        <v>0</v>
      </c>
      <c r="G352" s="11">
        <v>12061.63</v>
      </c>
      <c r="H352" s="10">
        <v>0.25</v>
      </c>
      <c r="I352" s="11">
        <v>3015.41</v>
      </c>
      <c r="J352" s="11">
        <v>15077.04</v>
      </c>
      <c r="K352" s="11">
        <v>8603.7000000000007</v>
      </c>
      <c r="L352" s="11">
        <v>3457.93</v>
      </c>
    </row>
    <row r="353" spans="1:12" x14ac:dyDescent="0.3">
      <c r="A353" s="7" t="s">
        <v>4498</v>
      </c>
      <c r="B353" s="7" t="s">
        <v>303</v>
      </c>
      <c r="C353" s="7" t="s">
        <v>1931</v>
      </c>
      <c r="D353" s="7">
        <v>22</v>
      </c>
      <c r="E353" s="9">
        <v>1398.93</v>
      </c>
      <c r="F353" s="10">
        <v>0</v>
      </c>
      <c r="G353" s="11">
        <v>30776.46</v>
      </c>
      <c r="H353" s="10">
        <v>0.25</v>
      </c>
      <c r="I353" s="11">
        <v>7694.11</v>
      </c>
      <c r="J353" s="11">
        <v>38470.57</v>
      </c>
      <c r="K353" s="11">
        <v>18274.96</v>
      </c>
      <c r="L353" s="11">
        <v>12501.5</v>
      </c>
    </row>
    <row r="354" spans="1:12" x14ac:dyDescent="0.3">
      <c r="A354" s="7" t="s">
        <v>4499</v>
      </c>
      <c r="B354" s="7" t="s">
        <v>303</v>
      </c>
      <c r="C354" s="7" t="s">
        <v>1650</v>
      </c>
      <c r="D354" s="7">
        <v>22</v>
      </c>
      <c r="E354" s="9">
        <v>3203.63</v>
      </c>
      <c r="F354" s="10">
        <v>0</v>
      </c>
      <c r="G354" s="11">
        <v>70479.86</v>
      </c>
      <c r="H354" s="10">
        <v>0.25</v>
      </c>
      <c r="I354" s="11">
        <v>17619.97</v>
      </c>
      <c r="J354" s="11">
        <v>88099.82</v>
      </c>
      <c r="K354" s="11">
        <v>35838.44</v>
      </c>
      <c r="L354" s="11">
        <v>34641.42</v>
      </c>
    </row>
    <row r="355" spans="1:12" x14ac:dyDescent="0.3">
      <c r="A355" s="7" t="s">
        <v>4500</v>
      </c>
      <c r="B355" s="7" t="s">
        <v>273</v>
      </c>
      <c r="C355" s="7" t="s">
        <v>1969</v>
      </c>
      <c r="D355" s="7">
        <v>23</v>
      </c>
      <c r="E355" s="9">
        <v>1404.98</v>
      </c>
      <c r="F355" s="10">
        <v>0.15</v>
      </c>
      <c r="G355" s="11">
        <v>27467.360000000001</v>
      </c>
      <c r="H355" s="10">
        <v>0.25</v>
      </c>
      <c r="I355" s="11">
        <v>6866.84</v>
      </c>
      <c r="J355" s="11">
        <v>34334.199999999997</v>
      </c>
      <c r="K355" s="11">
        <v>17234.36</v>
      </c>
      <c r="L355" s="11">
        <v>10233</v>
      </c>
    </row>
    <row r="356" spans="1:12" x14ac:dyDescent="0.3">
      <c r="A356" s="7" t="s">
        <v>4501</v>
      </c>
      <c r="B356" s="7" t="s">
        <v>273</v>
      </c>
      <c r="C356" s="7" t="s">
        <v>1944</v>
      </c>
      <c r="D356" s="7">
        <v>19</v>
      </c>
      <c r="E356" s="9">
        <v>2314.9299999999998</v>
      </c>
      <c r="F356" s="10">
        <v>0</v>
      </c>
      <c r="G356" s="11">
        <v>43983.67</v>
      </c>
      <c r="H356" s="10">
        <v>0.25</v>
      </c>
      <c r="I356" s="11">
        <v>10995.92</v>
      </c>
      <c r="J356" s="11">
        <v>54979.59</v>
      </c>
      <c r="K356" s="11">
        <v>32256.3</v>
      </c>
      <c r="L356" s="11">
        <v>11727.37</v>
      </c>
    </row>
    <row r="357" spans="1:12" x14ac:dyDescent="0.3">
      <c r="A357" s="7" t="s">
        <v>4502</v>
      </c>
      <c r="B357" s="7" t="s">
        <v>273</v>
      </c>
      <c r="C357" s="7" t="s">
        <v>1826</v>
      </c>
      <c r="D357" s="7">
        <v>11</v>
      </c>
      <c r="E357" s="9">
        <v>45.98</v>
      </c>
      <c r="F357" s="10">
        <v>0</v>
      </c>
      <c r="G357" s="11">
        <v>505.78</v>
      </c>
      <c r="H357" s="10">
        <v>0.25</v>
      </c>
      <c r="I357" s="11">
        <v>126.44</v>
      </c>
      <c r="J357" s="11">
        <v>632.22</v>
      </c>
      <c r="K357" s="11">
        <v>220.88</v>
      </c>
      <c r="L357" s="11">
        <v>284.89999999999998</v>
      </c>
    </row>
    <row r="358" spans="1:12" x14ac:dyDescent="0.3">
      <c r="A358" s="7" t="s">
        <v>4503</v>
      </c>
      <c r="B358" s="7" t="s">
        <v>273</v>
      </c>
      <c r="C358" s="7" t="s">
        <v>1909</v>
      </c>
      <c r="D358" s="7">
        <v>21</v>
      </c>
      <c r="E358" s="9">
        <v>2667.54</v>
      </c>
      <c r="F358" s="10">
        <v>0.1</v>
      </c>
      <c r="G358" s="11">
        <v>50416.51</v>
      </c>
      <c r="H358" s="10">
        <v>0.25</v>
      </c>
      <c r="I358" s="11">
        <v>12604.13</v>
      </c>
      <c r="J358" s="11">
        <v>63020.639999999999</v>
      </c>
      <c r="K358" s="11">
        <v>37347.870000000003</v>
      </c>
      <c r="L358" s="11">
        <v>13068.64</v>
      </c>
    </row>
    <row r="359" spans="1:12" x14ac:dyDescent="0.3">
      <c r="A359" s="7" t="s">
        <v>4504</v>
      </c>
      <c r="B359" s="7" t="s">
        <v>428</v>
      </c>
      <c r="C359" s="7" t="s">
        <v>1818</v>
      </c>
      <c r="D359" s="7">
        <v>16</v>
      </c>
      <c r="E359" s="9">
        <v>1731.9</v>
      </c>
      <c r="F359" s="10">
        <v>0</v>
      </c>
      <c r="G359" s="11">
        <v>27710.400000000001</v>
      </c>
      <c r="H359" s="10">
        <v>0.25</v>
      </c>
      <c r="I359" s="11">
        <v>6927.6</v>
      </c>
      <c r="J359" s="11">
        <v>34638</v>
      </c>
      <c r="K359" s="11">
        <v>20038.240000000002</v>
      </c>
      <c r="L359" s="11">
        <v>7672.16</v>
      </c>
    </row>
    <row r="360" spans="1:12" x14ac:dyDescent="0.3">
      <c r="A360" s="7" t="s">
        <v>4505</v>
      </c>
      <c r="B360" s="7" t="s">
        <v>428</v>
      </c>
      <c r="C360" s="7" t="s">
        <v>2000</v>
      </c>
      <c r="D360" s="7">
        <v>6</v>
      </c>
      <c r="E360" s="9">
        <v>982.99</v>
      </c>
      <c r="F360" s="10">
        <v>0.15</v>
      </c>
      <c r="G360" s="11">
        <v>5013.25</v>
      </c>
      <c r="H360" s="10">
        <v>0.25</v>
      </c>
      <c r="I360" s="11">
        <v>1253.31</v>
      </c>
      <c r="J360" s="11">
        <v>6266.56</v>
      </c>
      <c r="K360" s="11">
        <v>2680.2</v>
      </c>
      <c r="L360" s="11">
        <v>2333.0500000000002</v>
      </c>
    </row>
    <row r="361" spans="1:12" x14ac:dyDescent="0.3">
      <c r="A361" s="7" t="s">
        <v>4506</v>
      </c>
      <c r="B361" s="7" t="s">
        <v>244</v>
      </c>
      <c r="C361" s="7" t="s">
        <v>1689</v>
      </c>
      <c r="D361" s="7">
        <v>24</v>
      </c>
      <c r="E361" s="9">
        <v>1301.78</v>
      </c>
      <c r="F361" s="10">
        <v>0.05</v>
      </c>
      <c r="G361" s="11">
        <v>29680.58</v>
      </c>
      <c r="H361" s="10">
        <v>0.25</v>
      </c>
      <c r="I361" s="11">
        <v>7420.15</v>
      </c>
      <c r="J361" s="11">
        <v>37100.730000000003</v>
      </c>
      <c r="K361" s="11">
        <v>14702.16</v>
      </c>
      <c r="L361" s="11">
        <v>14978.42</v>
      </c>
    </row>
    <row r="362" spans="1:12" x14ac:dyDescent="0.3">
      <c r="A362" s="7" t="s">
        <v>4507</v>
      </c>
      <c r="B362" s="7" t="s">
        <v>194</v>
      </c>
      <c r="C362" s="7" t="s">
        <v>1750</v>
      </c>
      <c r="D362" s="7">
        <v>26</v>
      </c>
      <c r="E362" s="9">
        <v>1237.01</v>
      </c>
      <c r="F362" s="10">
        <v>0</v>
      </c>
      <c r="G362" s="11">
        <v>32162.26</v>
      </c>
      <c r="H362" s="10">
        <v>0.25</v>
      </c>
      <c r="I362" s="11">
        <v>8040.56</v>
      </c>
      <c r="J362" s="11">
        <v>40202.82</v>
      </c>
      <c r="K362" s="11">
        <v>19431.62</v>
      </c>
      <c r="L362" s="11">
        <v>12730.64</v>
      </c>
    </row>
    <row r="363" spans="1:12" x14ac:dyDescent="0.3">
      <c r="A363" s="7" t="s">
        <v>4508</v>
      </c>
      <c r="B363" s="7" t="s">
        <v>194</v>
      </c>
      <c r="C363" s="7" t="s">
        <v>1972</v>
      </c>
      <c r="D363" s="7">
        <v>16</v>
      </c>
      <c r="E363" s="9">
        <v>2636.49</v>
      </c>
      <c r="F363" s="10">
        <v>0.05</v>
      </c>
      <c r="G363" s="11">
        <v>40074.65</v>
      </c>
      <c r="H363" s="10">
        <v>0.25</v>
      </c>
      <c r="I363" s="11">
        <v>10018.66</v>
      </c>
      <c r="J363" s="11">
        <v>50093.31</v>
      </c>
      <c r="K363" s="11">
        <v>25811.52</v>
      </c>
      <c r="L363" s="11">
        <v>14263.13</v>
      </c>
    </row>
    <row r="364" spans="1:12" x14ac:dyDescent="0.3">
      <c r="A364" s="7" t="s">
        <v>4509</v>
      </c>
      <c r="B364" s="7" t="s">
        <v>194</v>
      </c>
      <c r="C364" s="7" t="s">
        <v>1926</v>
      </c>
      <c r="D364" s="7">
        <v>16</v>
      </c>
      <c r="E364" s="9">
        <v>1251.57</v>
      </c>
      <c r="F364" s="10">
        <v>0.05</v>
      </c>
      <c r="G364" s="11">
        <v>19023.86</v>
      </c>
      <c r="H364" s="10">
        <v>0.25</v>
      </c>
      <c r="I364" s="11">
        <v>4755.97</v>
      </c>
      <c r="J364" s="11">
        <v>23779.83</v>
      </c>
      <c r="K364" s="11">
        <v>9764.16</v>
      </c>
      <c r="L364" s="11">
        <v>9259.7000000000007</v>
      </c>
    </row>
    <row r="365" spans="1:12" x14ac:dyDescent="0.3">
      <c r="A365" s="7" t="s">
        <v>4510</v>
      </c>
      <c r="B365" s="7" t="s">
        <v>305</v>
      </c>
      <c r="C365" s="7" t="s">
        <v>2040</v>
      </c>
      <c r="D365" s="7">
        <v>4</v>
      </c>
      <c r="E365" s="9">
        <v>2036.69</v>
      </c>
      <c r="F365" s="10">
        <v>0</v>
      </c>
      <c r="G365" s="11">
        <v>8146.76</v>
      </c>
      <c r="H365" s="10">
        <v>0.25</v>
      </c>
      <c r="I365" s="11">
        <v>2036.69</v>
      </c>
      <c r="J365" s="11">
        <v>10183.450000000001</v>
      </c>
      <c r="K365" s="11">
        <v>4325.68</v>
      </c>
      <c r="L365" s="11">
        <v>3821.08</v>
      </c>
    </row>
    <row r="366" spans="1:12" x14ac:dyDescent="0.3">
      <c r="A366" s="7" t="s">
        <v>4511</v>
      </c>
      <c r="B366" s="7" t="s">
        <v>305</v>
      </c>
      <c r="C366" s="7" t="s">
        <v>1981</v>
      </c>
      <c r="D366" s="7">
        <v>22</v>
      </c>
      <c r="E366" s="9">
        <v>2329.06</v>
      </c>
      <c r="F366" s="10">
        <v>0</v>
      </c>
      <c r="G366" s="11">
        <v>51239.32</v>
      </c>
      <c r="H366" s="10">
        <v>0.25</v>
      </c>
      <c r="I366" s="11">
        <v>12809.83</v>
      </c>
      <c r="J366" s="11">
        <v>64049.15</v>
      </c>
      <c r="K366" s="11">
        <v>28158.02</v>
      </c>
      <c r="L366" s="11">
        <v>23081.3</v>
      </c>
    </row>
    <row r="367" spans="1:12" x14ac:dyDescent="0.3">
      <c r="A367" s="7" t="s">
        <v>4512</v>
      </c>
      <c r="B367" s="7" t="s">
        <v>305</v>
      </c>
      <c r="C367" s="7" t="s">
        <v>1736</v>
      </c>
      <c r="D367" s="7">
        <v>4</v>
      </c>
      <c r="E367" s="9">
        <v>1996.9</v>
      </c>
      <c r="F367" s="10">
        <v>0.1</v>
      </c>
      <c r="G367" s="11">
        <v>7188.84</v>
      </c>
      <c r="H367" s="10">
        <v>0.25</v>
      </c>
      <c r="I367" s="11">
        <v>1797.21</v>
      </c>
      <c r="J367" s="11">
        <v>8986.0499999999993</v>
      </c>
      <c r="K367" s="11">
        <v>3962.48</v>
      </c>
      <c r="L367" s="11">
        <v>3226.36</v>
      </c>
    </row>
    <row r="368" spans="1:12" x14ac:dyDescent="0.3">
      <c r="A368" s="7" t="s">
        <v>4513</v>
      </c>
      <c r="B368" s="7" t="s">
        <v>305</v>
      </c>
      <c r="C368" s="7" t="s">
        <v>1725</v>
      </c>
      <c r="D368" s="7">
        <v>2</v>
      </c>
      <c r="E368" s="9">
        <v>1500.28</v>
      </c>
      <c r="F368" s="10">
        <v>0</v>
      </c>
      <c r="G368" s="11">
        <v>3000.56</v>
      </c>
      <c r="H368" s="10">
        <v>0.25</v>
      </c>
      <c r="I368" s="11">
        <v>750.14</v>
      </c>
      <c r="J368" s="11">
        <v>3750.7</v>
      </c>
      <c r="K368" s="11">
        <v>2093.48</v>
      </c>
      <c r="L368" s="11">
        <v>907.08</v>
      </c>
    </row>
    <row r="369" spans="1:12" x14ac:dyDescent="0.3">
      <c r="A369" s="7" t="s">
        <v>4514</v>
      </c>
      <c r="B369" s="7" t="s">
        <v>305</v>
      </c>
      <c r="C369" s="7" t="s">
        <v>1742</v>
      </c>
      <c r="D369" s="7">
        <v>5</v>
      </c>
      <c r="E369" s="9">
        <v>907.06</v>
      </c>
      <c r="F369" s="10">
        <v>0</v>
      </c>
      <c r="G369" s="11">
        <v>4535.3</v>
      </c>
      <c r="H369" s="10">
        <v>0.25</v>
      </c>
      <c r="I369" s="11">
        <v>1133.83</v>
      </c>
      <c r="J369" s="11">
        <v>5669.12</v>
      </c>
      <c r="K369" s="11">
        <v>2889.4</v>
      </c>
      <c r="L369" s="11">
        <v>1645.9</v>
      </c>
    </row>
    <row r="370" spans="1:12" x14ac:dyDescent="0.3">
      <c r="A370" s="7" t="s">
        <v>4515</v>
      </c>
      <c r="B370" s="7" t="s">
        <v>387</v>
      </c>
      <c r="C370" s="7" t="s">
        <v>1913</v>
      </c>
      <c r="D370" s="7">
        <v>18</v>
      </c>
      <c r="E370" s="9">
        <v>2310.09</v>
      </c>
      <c r="F370" s="10">
        <v>0.1</v>
      </c>
      <c r="G370" s="11">
        <v>37423.46</v>
      </c>
      <c r="H370" s="10">
        <v>0.25</v>
      </c>
      <c r="I370" s="11">
        <v>9355.86</v>
      </c>
      <c r="J370" s="11">
        <v>46779.32</v>
      </c>
      <c r="K370" s="11">
        <v>24023.88</v>
      </c>
      <c r="L370" s="11">
        <v>13399.58</v>
      </c>
    </row>
    <row r="371" spans="1:12" x14ac:dyDescent="0.3">
      <c r="A371" s="7" t="s">
        <v>4516</v>
      </c>
      <c r="B371" s="7" t="s">
        <v>149</v>
      </c>
      <c r="C371" s="7" t="s">
        <v>1943</v>
      </c>
      <c r="D371" s="7">
        <v>24</v>
      </c>
      <c r="E371" s="9">
        <v>1499.05</v>
      </c>
      <c r="F371" s="10">
        <v>0.15</v>
      </c>
      <c r="G371" s="11">
        <v>30580.62</v>
      </c>
      <c r="H371" s="10">
        <v>0.25</v>
      </c>
      <c r="I371" s="11">
        <v>7645.15</v>
      </c>
      <c r="J371" s="11">
        <v>38225.78</v>
      </c>
      <c r="K371" s="11">
        <v>26263.439999999999</v>
      </c>
      <c r="L371" s="11">
        <v>4317.18</v>
      </c>
    </row>
    <row r="372" spans="1:12" x14ac:dyDescent="0.3">
      <c r="A372" s="7" t="s">
        <v>4517</v>
      </c>
      <c r="B372" s="7" t="s">
        <v>149</v>
      </c>
      <c r="C372" s="7" t="s">
        <v>1769</v>
      </c>
      <c r="D372" s="7">
        <v>6</v>
      </c>
      <c r="E372" s="9">
        <v>3362.95</v>
      </c>
      <c r="F372" s="10">
        <v>0</v>
      </c>
      <c r="G372" s="11">
        <v>20177.7</v>
      </c>
      <c r="H372" s="10">
        <v>0.25</v>
      </c>
      <c r="I372" s="11">
        <v>5044.43</v>
      </c>
      <c r="J372" s="11">
        <v>25222.12</v>
      </c>
      <c r="K372" s="11">
        <v>8472.9599999999991</v>
      </c>
      <c r="L372" s="11">
        <v>11704.74</v>
      </c>
    </row>
    <row r="373" spans="1:12" x14ac:dyDescent="0.3">
      <c r="A373" s="7" t="s">
        <v>4518</v>
      </c>
      <c r="B373" s="7" t="s">
        <v>149</v>
      </c>
      <c r="C373" s="7" t="s">
        <v>1759</v>
      </c>
      <c r="D373" s="7">
        <v>11</v>
      </c>
      <c r="E373" s="9">
        <v>1172.96</v>
      </c>
      <c r="F373" s="10">
        <v>0.15</v>
      </c>
      <c r="G373" s="11">
        <v>10967.18</v>
      </c>
      <c r="H373" s="10">
        <v>0.25</v>
      </c>
      <c r="I373" s="11">
        <v>2741.8</v>
      </c>
      <c r="J373" s="11">
        <v>13708.98</v>
      </c>
      <c r="K373" s="11">
        <v>8053.21</v>
      </c>
      <c r="L373" s="11">
        <v>2913.97</v>
      </c>
    </row>
    <row r="374" spans="1:12" x14ac:dyDescent="0.3">
      <c r="A374" s="7" t="s">
        <v>4519</v>
      </c>
      <c r="B374" s="7" t="s">
        <v>149</v>
      </c>
      <c r="C374" s="7" t="s">
        <v>1645</v>
      </c>
      <c r="D374" s="7">
        <v>28</v>
      </c>
      <c r="E374" s="9">
        <v>648.47</v>
      </c>
      <c r="F374" s="10">
        <v>0</v>
      </c>
      <c r="G374" s="11">
        <v>18157.16</v>
      </c>
      <c r="H374" s="10">
        <v>0.25</v>
      </c>
      <c r="I374" s="11">
        <v>4539.29</v>
      </c>
      <c r="J374" s="11">
        <v>22696.45</v>
      </c>
      <c r="K374" s="11">
        <v>10543.12</v>
      </c>
      <c r="L374" s="11">
        <v>7614.04</v>
      </c>
    </row>
    <row r="375" spans="1:12" x14ac:dyDescent="0.3">
      <c r="A375" s="7" t="s">
        <v>4520</v>
      </c>
      <c r="B375" s="7" t="s">
        <v>217</v>
      </c>
      <c r="C375" s="7" t="s">
        <v>1991</v>
      </c>
      <c r="D375" s="7">
        <v>13</v>
      </c>
      <c r="E375" s="9">
        <v>2504.34</v>
      </c>
      <c r="F375" s="10">
        <v>0.15</v>
      </c>
      <c r="G375" s="11">
        <v>27672.959999999999</v>
      </c>
      <c r="H375" s="10">
        <v>0.25</v>
      </c>
      <c r="I375" s="11">
        <v>6918.24</v>
      </c>
      <c r="J375" s="11">
        <v>34591.199999999997</v>
      </c>
      <c r="K375" s="11">
        <v>21908.77</v>
      </c>
      <c r="L375" s="11">
        <v>5764.19</v>
      </c>
    </row>
    <row r="376" spans="1:12" x14ac:dyDescent="0.3">
      <c r="A376" s="7" t="s">
        <v>4521</v>
      </c>
      <c r="B376" s="7" t="s">
        <v>217</v>
      </c>
      <c r="C376" s="7" t="s">
        <v>2015</v>
      </c>
      <c r="D376" s="7">
        <v>25</v>
      </c>
      <c r="E376" s="9">
        <v>923.68</v>
      </c>
      <c r="F376" s="10">
        <v>0.15</v>
      </c>
      <c r="G376" s="11">
        <v>19628.2</v>
      </c>
      <c r="H376" s="10">
        <v>0.25</v>
      </c>
      <c r="I376" s="11">
        <v>4907.05</v>
      </c>
      <c r="J376" s="11">
        <v>24535.25</v>
      </c>
      <c r="K376" s="11">
        <v>13269.5</v>
      </c>
      <c r="L376" s="11">
        <v>6358.7</v>
      </c>
    </row>
    <row r="377" spans="1:12" x14ac:dyDescent="0.3">
      <c r="A377" s="7" t="s">
        <v>4522</v>
      </c>
      <c r="B377" s="7" t="s">
        <v>217</v>
      </c>
      <c r="C377" s="7" t="s">
        <v>1752</v>
      </c>
      <c r="D377" s="7">
        <v>5</v>
      </c>
      <c r="E377" s="9">
        <v>2358.34</v>
      </c>
      <c r="F377" s="10">
        <v>0</v>
      </c>
      <c r="G377" s="11">
        <v>11791.7</v>
      </c>
      <c r="H377" s="10">
        <v>0.25</v>
      </c>
      <c r="I377" s="11">
        <v>2947.93</v>
      </c>
      <c r="J377" s="11">
        <v>14739.62</v>
      </c>
      <c r="K377" s="11">
        <v>8012.9</v>
      </c>
      <c r="L377" s="11">
        <v>3778.8</v>
      </c>
    </row>
    <row r="378" spans="1:12" x14ac:dyDescent="0.3">
      <c r="A378" s="7" t="s">
        <v>4523</v>
      </c>
      <c r="B378" s="7" t="s">
        <v>307</v>
      </c>
      <c r="C378" s="7" t="s">
        <v>1855</v>
      </c>
      <c r="D378" s="7">
        <v>2</v>
      </c>
      <c r="E378" s="9">
        <v>1475.24</v>
      </c>
      <c r="F378" s="10">
        <v>0.15</v>
      </c>
      <c r="G378" s="11">
        <v>2507.91</v>
      </c>
      <c r="H378" s="10">
        <v>0.25</v>
      </c>
      <c r="I378" s="11">
        <v>626.98</v>
      </c>
      <c r="J378" s="11">
        <v>3134.89</v>
      </c>
      <c r="K378" s="11">
        <v>1470.9</v>
      </c>
      <c r="L378" s="11">
        <v>1037.01</v>
      </c>
    </row>
    <row r="379" spans="1:12" x14ac:dyDescent="0.3">
      <c r="A379" s="7" t="s">
        <v>4524</v>
      </c>
      <c r="B379" s="7" t="s">
        <v>307</v>
      </c>
      <c r="C379" s="7" t="s">
        <v>1849</v>
      </c>
      <c r="D379" s="7">
        <v>3</v>
      </c>
      <c r="E379" s="9">
        <v>812.71</v>
      </c>
      <c r="F379" s="10">
        <v>0</v>
      </c>
      <c r="G379" s="11">
        <v>2438.13</v>
      </c>
      <c r="H379" s="10">
        <v>0.25</v>
      </c>
      <c r="I379" s="11">
        <v>609.53</v>
      </c>
      <c r="J379" s="11">
        <v>3047.66</v>
      </c>
      <c r="K379" s="11">
        <v>1561.8</v>
      </c>
      <c r="L379" s="11">
        <v>876.33</v>
      </c>
    </row>
    <row r="380" spans="1:12" x14ac:dyDescent="0.3">
      <c r="A380" s="7" t="s">
        <v>4525</v>
      </c>
      <c r="B380" s="7" t="s">
        <v>307</v>
      </c>
      <c r="C380" s="7" t="s">
        <v>1664</v>
      </c>
      <c r="D380" s="7">
        <v>22</v>
      </c>
      <c r="E380" s="9">
        <v>451.86</v>
      </c>
      <c r="F380" s="10">
        <v>0</v>
      </c>
      <c r="G380" s="11">
        <v>9940.92</v>
      </c>
      <c r="H380" s="10">
        <v>0.25</v>
      </c>
      <c r="I380" s="11">
        <v>2485.23</v>
      </c>
      <c r="J380" s="11">
        <v>12426.15</v>
      </c>
      <c r="K380" s="11">
        <v>6269.12</v>
      </c>
      <c r="L380" s="11">
        <v>3671.8</v>
      </c>
    </row>
    <row r="381" spans="1:12" x14ac:dyDescent="0.3">
      <c r="A381" s="7" t="s">
        <v>4526</v>
      </c>
      <c r="B381" s="7" t="s">
        <v>47</v>
      </c>
      <c r="C381" s="7" t="s">
        <v>1718</v>
      </c>
      <c r="D381" s="7">
        <v>29</v>
      </c>
      <c r="E381" s="9">
        <v>1949.89</v>
      </c>
      <c r="F381" s="10">
        <v>0</v>
      </c>
      <c r="G381" s="11">
        <v>56546.81</v>
      </c>
      <c r="H381" s="10">
        <v>0.25</v>
      </c>
      <c r="I381" s="11">
        <v>14136.7</v>
      </c>
      <c r="J381" s="11">
        <v>70683.509999999995</v>
      </c>
      <c r="K381" s="11">
        <v>42510.52</v>
      </c>
      <c r="L381" s="11">
        <v>14036.29</v>
      </c>
    </row>
    <row r="382" spans="1:12" x14ac:dyDescent="0.3">
      <c r="A382" s="7" t="s">
        <v>4527</v>
      </c>
      <c r="B382" s="7" t="s">
        <v>47</v>
      </c>
      <c r="C382" s="7" t="s">
        <v>1850</v>
      </c>
      <c r="D382" s="7">
        <v>11</v>
      </c>
      <c r="E382" s="9">
        <v>1884.57</v>
      </c>
      <c r="F382" s="10">
        <v>0</v>
      </c>
      <c r="G382" s="11">
        <v>20730.27</v>
      </c>
      <c r="H382" s="10">
        <v>0.25</v>
      </c>
      <c r="I382" s="11">
        <v>5182.57</v>
      </c>
      <c r="J382" s="11">
        <v>25912.84</v>
      </c>
      <c r="K382" s="11">
        <v>10779.89</v>
      </c>
      <c r="L382" s="11">
        <v>9950.3799999999992</v>
      </c>
    </row>
    <row r="383" spans="1:12" x14ac:dyDescent="0.3">
      <c r="A383" s="7" t="s">
        <v>4528</v>
      </c>
      <c r="B383" s="7" t="s">
        <v>453</v>
      </c>
      <c r="C383" s="7" t="s">
        <v>1730</v>
      </c>
      <c r="D383" s="7">
        <v>12</v>
      </c>
      <c r="E383" s="9">
        <v>661.14</v>
      </c>
      <c r="F383" s="10">
        <v>0</v>
      </c>
      <c r="G383" s="11">
        <v>7933.68</v>
      </c>
      <c r="H383" s="10">
        <v>0.25</v>
      </c>
      <c r="I383" s="11">
        <v>1983.42</v>
      </c>
      <c r="J383" s="11">
        <v>9917.1</v>
      </c>
      <c r="K383" s="11">
        <v>4738.32</v>
      </c>
      <c r="L383" s="11">
        <v>3195.36</v>
      </c>
    </row>
    <row r="384" spans="1:12" x14ac:dyDescent="0.3">
      <c r="A384" s="7" t="s">
        <v>4529</v>
      </c>
      <c r="B384" s="7" t="s">
        <v>453</v>
      </c>
      <c r="C384" s="7" t="s">
        <v>1693</v>
      </c>
      <c r="D384" s="7">
        <v>14</v>
      </c>
      <c r="E384" s="9">
        <v>2688.42</v>
      </c>
      <c r="F384" s="10">
        <v>0</v>
      </c>
      <c r="G384" s="11">
        <v>37637.879999999997</v>
      </c>
      <c r="H384" s="10">
        <v>0.25</v>
      </c>
      <c r="I384" s="11">
        <v>9409.4699999999993</v>
      </c>
      <c r="J384" s="11">
        <v>47047.35</v>
      </c>
      <c r="K384" s="11">
        <v>24127.32</v>
      </c>
      <c r="L384" s="11">
        <v>13510.56</v>
      </c>
    </row>
    <row r="385" spans="1:12" x14ac:dyDescent="0.3">
      <c r="A385" s="7" t="s">
        <v>4530</v>
      </c>
      <c r="B385" s="7" t="s">
        <v>453</v>
      </c>
      <c r="C385" s="7" t="s">
        <v>1978</v>
      </c>
      <c r="D385" s="7">
        <v>5</v>
      </c>
      <c r="E385" s="9">
        <v>3257.33</v>
      </c>
      <c r="F385" s="10">
        <v>0</v>
      </c>
      <c r="G385" s="11">
        <v>16286.65</v>
      </c>
      <c r="H385" s="10">
        <v>0.25</v>
      </c>
      <c r="I385" s="11">
        <v>4071.66</v>
      </c>
      <c r="J385" s="11">
        <v>20358.310000000001</v>
      </c>
      <c r="K385" s="11">
        <v>8370.6</v>
      </c>
      <c r="L385" s="11">
        <v>7916.05</v>
      </c>
    </row>
    <row r="386" spans="1:12" x14ac:dyDescent="0.3">
      <c r="A386" s="7" t="s">
        <v>4531</v>
      </c>
      <c r="B386" s="7" t="s">
        <v>197</v>
      </c>
      <c r="C386" s="7" t="s">
        <v>1787</v>
      </c>
      <c r="D386" s="7">
        <v>10</v>
      </c>
      <c r="E386" s="9">
        <v>2006.15</v>
      </c>
      <c r="F386" s="10">
        <v>0</v>
      </c>
      <c r="G386" s="11">
        <v>20061.5</v>
      </c>
      <c r="H386" s="10">
        <v>0.25</v>
      </c>
      <c r="I386" s="11">
        <v>5015.38</v>
      </c>
      <c r="J386" s="11">
        <v>25076.880000000001</v>
      </c>
      <c r="K386" s="11">
        <v>9926.1</v>
      </c>
      <c r="L386" s="11">
        <v>10135.4</v>
      </c>
    </row>
    <row r="387" spans="1:12" x14ac:dyDescent="0.3">
      <c r="A387" s="7" t="s">
        <v>4532</v>
      </c>
      <c r="B387" s="7" t="s">
        <v>197</v>
      </c>
      <c r="C387" s="7" t="s">
        <v>2005</v>
      </c>
      <c r="D387" s="7">
        <v>4</v>
      </c>
      <c r="E387" s="9">
        <v>2807.08</v>
      </c>
      <c r="F387" s="10">
        <v>0</v>
      </c>
      <c r="G387" s="11">
        <v>11228.32</v>
      </c>
      <c r="H387" s="10">
        <v>0.25</v>
      </c>
      <c r="I387" s="11">
        <v>2807.08</v>
      </c>
      <c r="J387" s="11">
        <v>14035.4</v>
      </c>
      <c r="K387" s="11">
        <v>4872.88</v>
      </c>
      <c r="L387" s="11">
        <v>6355.44</v>
      </c>
    </row>
    <row r="388" spans="1:12" x14ac:dyDescent="0.3">
      <c r="A388" s="7" t="s">
        <v>4533</v>
      </c>
      <c r="B388" s="7" t="s">
        <v>197</v>
      </c>
      <c r="C388" s="7" t="s">
        <v>1688</v>
      </c>
      <c r="D388" s="7">
        <v>23</v>
      </c>
      <c r="E388" s="9">
        <v>506.5</v>
      </c>
      <c r="F388" s="10">
        <v>0</v>
      </c>
      <c r="G388" s="11">
        <v>11649.5</v>
      </c>
      <c r="H388" s="10">
        <v>0.25</v>
      </c>
      <c r="I388" s="11">
        <v>2912.38</v>
      </c>
      <c r="J388" s="11">
        <v>14561.88</v>
      </c>
      <c r="K388" s="11">
        <v>8418.69</v>
      </c>
      <c r="L388" s="11">
        <v>3230.81</v>
      </c>
    </row>
    <row r="389" spans="1:12" x14ac:dyDescent="0.3">
      <c r="A389" s="7" t="s">
        <v>4534</v>
      </c>
      <c r="B389" s="7" t="s">
        <v>197</v>
      </c>
      <c r="C389" s="7" t="s">
        <v>1753</v>
      </c>
      <c r="D389" s="7">
        <v>23</v>
      </c>
      <c r="E389" s="9">
        <v>836.46</v>
      </c>
      <c r="F389" s="10">
        <v>0.15</v>
      </c>
      <c r="G389" s="11">
        <v>16352.79</v>
      </c>
      <c r="H389" s="10">
        <v>0.25</v>
      </c>
      <c r="I389" s="11">
        <v>4088.2</v>
      </c>
      <c r="J389" s="11">
        <v>20440.990000000002</v>
      </c>
      <c r="K389" s="11">
        <v>9671.5</v>
      </c>
      <c r="L389" s="11">
        <v>6681.29</v>
      </c>
    </row>
    <row r="390" spans="1:12" x14ac:dyDescent="0.3">
      <c r="A390" s="7" t="s">
        <v>4535</v>
      </c>
      <c r="B390" s="7" t="s">
        <v>197</v>
      </c>
      <c r="C390" s="7" t="s">
        <v>1945</v>
      </c>
      <c r="D390" s="7">
        <v>26</v>
      </c>
      <c r="E390" s="9">
        <v>52.88</v>
      </c>
      <c r="F390" s="10">
        <v>0</v>
      </c>
      <c r="G390" s="11">
        <v>1374.88</v>
      </c>
      <c r="H390" s="10">
        <v>0.25</v>
      </c>
      <c r="I390" s="11">
        <v>343.72</v>
      </c>
      <c r="J390" s="11">
        <v>1718.6</v>
      </c>
      <c r="K390" s="11">
        <v>926.12</v>
      </c>
      <c r="L390" s="11">
        <v>448.76</v>
      </c>
    </row>
    <row r="391" spans="1:12" x14ac:dyDescent="0.3">
      <c r="A391" s="7" t="s">
        <v>4536</v>
      </c>
      <c r="B391" s="7" t="s">
        <v>151</v>
      </c>
      <c r="C391" s="7" t="s">
        <v>1936</v>
      </c>
      <c r="D391" s="7">
        <v>28</v>
      </c>
      <c r="E391" s="9">
        <v>1105.1600000000001</v>
      </c>
      <c r="F391" s="10">
        <v>0.15</v>
      </c>
      <c r="G391" s="11">
        <v>26302.81</v>
      </c>
      <c r="H391" s="10">
        <v>0.25</v>
      </c>
      <c r="I391" s="11">
        <v>6575.7</v>
      </c>
      <c r="J391" s="11">
        <v>32878.51</v>
      </c>
      <c r="K391" s="11">
        <v>20936.439999999999</v>
      </c>
      <c r="L391" s="11">
        <v>5366.37</v>
      </c>
    </row>
    <row r="392" spans="1:12" x14ac:dyDescent="0.3">
      <c r="A392" s="7" t="s">
        <v>4537</v>
      </c>
      <c r="B392" s="7" t="s">
        <v>151</v>
      </c>
      <c r="C392" s="7" t="s">
        <v>1863</v>
      </c>
      <c r="D392" s="7">
        <v>2</v>
      </c>
      <c r="E392" s="9">
        <v>3179.03</v>
      </c>
      <c r="F392" s="10">
        <v>0.15</v>
      </c>
      <c r="G392" s="11">
        <v>5404.35</v>
      </c>
      <c r="H392" s="10">
        <v>0.25</v>
      </c>
      <c r="I392" s="11">
        <v>1351.09</v>
      </c>
      <c r="J392" s="11">
        <v>6755.44</v>
      </c>
      <c r="K392" s="11">
        <v>2985.3</v>
      </c>
      <c r="L392" s="11">
        <v>2419.0500000000002</v>
      </c>
    </row>
    <row r="393" spans="1:12" x14ac:dyDescent="0.3">
      <c r="A393" s="7" t="s">
        <v>4538</v>
      </c>
      <c r="B393" s="7" t="s">
        <v>441</v>
      </c>
      <c r="C393" s="7" t="s">
        <v>1676</v>
      </c>
      <c r="D393" s="7">
        <v>15</v>
      </c>
      <c r="E393" s="9">
        <v>4160.63</v>
      </c>
      <c r="F393" s="10">
        <v>0.15</v>
      </c>
      <c r="G393" s="11">
        <v>53048.03</v>
      </c>
      <c r="H393" s="10">
        <v>0.25</v>
      </c>
      <c r="I393" s="11">
        <v>13262.01</v>
      </c>
      <c r="J393" s="11">
        <v>66310.039999999994</v>
      </c>
      <c r="K393" s="11">
        <v>25855.8</v>
      </c>
      <c r="L393" s="11">
        <v>27192.23</v>
      </c>
    </row>
    <row r="394" spans="1:12" x14ac:dyDescent="0.3">
      <c r="A394" s="7" t="s">
        <v>4539</v>
      </c>
      <c r="B394" s="7" t="s">
        <v>493</v>
      </c>
      <c r="C394" s="7" t="s">
        <v>1877</v>
      </c>
      <c r="D394" s="7">
        <v>11</v>
      </c>
      <c r="E394" s="9">
        <v>596.25</v>
      </c>
      <c r="F394" s="10">
        <v>0</v>
      </c>
      <c r="G394" s="11">
        <v>6558.75</v>
      </c>
      <c r="H394" s="10">
        <v>0.25</v>
      </c>
      <c r="I394" s="11">
        <v>1639.69</v>
      </c>
      <c r="J394" s="11">
        <v>8198.44</v>
      </c>
      <c r="K394" s="11">
        <v>5033.16</v>
      </c>
      <c r="L394" s="11">
        <v>1525.59</v>
      </c>
    </row>
    <row r="395" spans="1:12" x14ac:dyDescent="0.3">
      <c r="A395" s="7" t="s">
        <v>4540</v>
      </c>
      <c r="B395" s="7" t="s">
        <v>431</v>
      </c>
      <c r="C395" s="7" t="s">
        <v>1896</v>
      </c>
      <c r="D395" s="7">
        <v>12</v>
      </c>
      <c r="E395" s="9">
        <v>1973.76</v>
      </c>
      <c r="F395" s="10">
        <v>0.15</v>
      </c>
      <c r="G395" s="11">
        <v>20132.349999999999</v>
      </c>
      <c r="H395" s="10">
        <v>0.25</v>
      </c>
      <c r="I395" s="11">
        <v>5033.09</v>
      </c>
      <c r="J395" s="11">
        <v>25165.439999999999</v>
      </c>
      <c r="K395" s="11">
        <v>16365.6</v>
      </c>
      <c r="L395" s="11">
        <v>3766.75</v>
      </c>
    </row>
    <row r="396" spans="1:12" x14ac:dyDescent="0.3">
      <c r="A396" s="7" t="s">
        <v>4541</v>
      </c>
      <c r="B396" s="7" t="s">
        <v>431</v>
      </c>
      <c r="C396" s="7" t="s">
        <v>1855</v>
      </c>
      <c r="D396" s="7">
        <v>7</v>
      </c>
      <c r="E396" s="9">
        <v>1434.43</v>
      </c>
      <c r="F396" s="10">
        <v>0.15</v>
      </c>
      <c r="G396" s="11">
        <v>8534.86</v>
      </c>
      <c r="H396" s="10">
        <v>0.25</v>
      </c>
      <c r="I396" s="11">
        <v>2133.7199999999998</v>
      </c>
      <c r="J396" s="11">
        <v>10668.58</v>
      </c>
      <c r="K396" s="11">
        <v>5148.1499999999996</v>
      </c>
      <c r="L396" s="11">
        <v>3386.71</v>
      </c>
    </row>
    <row r="397" spans="1:12" x14ac:dyDescent="0.3">
      <c r="A397" s="7" t="s">
        <v>4542</v>
      </c>
      <c r="B397" s="7" t="s">
        <v>431</v>
      </c>
      <c r="C397" s="7" t="s">
        <v>1693</v>
      </c>
      <c r="D397" s="7">
        <v>16</v>
      </c>
      <c r="E397" s="9">
        <v>2606.94</v>
      </c>
      <c r="F397" s="10">
        <v>0</v>
      </c>
      <c r="G397" s="11">
        <v>41711.040000000001</v>
      </c>
      <c r="H397" s="10">
        <v>0.25</v>
      </c>
      <c r="I397" s="11">
        <v>10427.76</v>
      </c>
      <c r="J397" s="11">
        <v>52138.8</v>
      </c>
      <c r="K397" s="11">
        <v>27574.080000000002</v>
      </c>
      <c r="L397" s="11">
        <v>14136.96</v>
      </c>
    </row>
    <row r="398" spans="1:12" x14ac:dyDescent="0.3">
      <c r="A398" s="7" t="s">
        <v>4543</v>
      </c>
      <c r="B398" s="7" t="s">
        <v>431</v>
      </c>
      <c r="C398" s="7" t="s">
        <v>1712</v>
      </c>
      <c r="D398" s="7">
        <v>10</v>
      </c>
      <c r="E398" s="9">
        <v>2225.23</v>
      </c>
      <c r="F398" s="10">
        <v>0.1</v>
      </c>
      <c r="G398" s="11">
        <v>20027.07</v>
      </c>
      <c r="H398" s="10">
        <v>0.25</v>
      </c>
      <c r="I398" s="11">
        <v>5006.7700000000004</v>
      </c>
      <c r="J398" s="11">
        <v>25033.84</v>
      </c>
      <c r="K398" s="11">
        <v>15258.2</v>
      </c>
      <c r="L398" s="11">
        <v>4768.87</v>
      </c>
    </row>
    <row r="399" spans="1:12" x14ac:dyDescent="0.3">
      <c r="A399" s="7" t="s">
        <v>4544</v>
      </c>
      <c r="B399" s="7" t="s">
        <v>431</v>
      </c>
      <c r="C399" s="7" t="s">
        <v>1900</v>
      </c>
      <c r="D399" s="7">
        <v>6</v>
      </c>
      <c r="E399" s="9">
        <v>1960.63</v>
      </c>
      <c r="F399" s="10">
        <v>0.1</v>
      </c>
      <c r="G399" s="11">
        <v>10587.4</v>
      </c>
      <c r="H399" s="10">
        <v>0.25</v>
      </c>
      <c r="I399" s="11">
        <v>2646.85</v>
      </c>
      <c r="J399" s="11">
        <v>13234.25</v>
      </c>
      <c r="K399" s="11">
        <v>8434.92</v>
      </c>
      <c r="L399" s="11">
        <v>2152.48</v>
      </c>
    </row>
    <row r="400" spans="1:12" x14ac:dyDescent="0.3">
      <c r="A400" s="7" t="s">
        <v>4545</v>
      </c>
      <c r="B400" s="7" t="s">
        <v>465</v>
      </c>
      <c r="C400" s="7" t="s">
        <v>1937</v>
      </c>
      <c r="D400" s="7">
        <v>13</v>
      </c>
      <c r="E400" s="9">
        <v>2155.84</v>
      </c>
      <c r="F400" s="10">
        <v>0</v>
      </c>
      <c r="G400" s="11">
        <v>28025.919999999998</v>
      </c>
      <c r="H400" s="10">
        <v>0.25</v>
      </c>
      <c r="I400" s="11">
        <v>7006.48</v>
      </c>
      <c r="J400" s="11">
        <v>35032.400000000001</v>
      </c>
      <c r="K400" s="11">
        <v>19238.05</v>
      </c>
      <c r="L400" s="11">
        <v>8787.8700000000008</v>
      </c>
    </row>
    <row r="401" spans="1:12" x14ac:dyDescent="0.3">
      <c r="A401" s="7" t="s">
        <v>4546</v>
      </c>
      <c r="B401" s="7" t="s">
        <v>465</v>
      </c>
      <c r="C401" s="7" t="s">
        <v>1688</v>
      </c>
      <c r="D401" s="7">
        <v>3</v>
      </c>
      <c r="E401" s="9">
        <v>498.9</v>
      </c>
      <c r="F401" s="10">
        <v>0.05</v>
      </c>
      <c r="G401" s="11">
        <v>1421.86</v>
      </c>
      <c r="H401" s="10">
        <v>0.25</v>
      </c>
      <c r="I401" s="11">
        <v>355.46</v>
      </c>
      <c r="J401" s="11">
        <v>1777.32</v>
      </c>
      <c r="K401" s="11">
        <v>1098.0899999999999</v>
      </c>
      <c r="L401" s="11">
        <v>323.77</v>
      </c>
    </row>
    <row r="402" spans="1:12" x14ac:dyDescent="0.3">
      <c r="A402" s="7" t="s">
        <v>4547</v>
      </c>
      <c r="B402" s="7" t="s">
        <v>571</v>
      </c>
      <c r="C402" s="7" t="s">
        <v>1871</v>
      </c>
      <c r="D402" s="7">
        <v>1</v>
      </c>
      <c r="E402" s="9">
        <v>1759.41</v>
      </c>
      <c r="F402" s="10">
        <v>0.05</v>
      </c>
      <c r="G402" s="11">
        <v>1671.44</v>
      </c>
      <c r="H402" s="10">
        <v>0.25</v>
      </c>
      <c r="I402" s="11">
        <v>417.86</v>
      </c>
      <c r="J402" s="11">
        <v>2089.3000000000002</v>
      </c>
      <c r="K402" s="11">
        <v>1243.8</v>
      </c>
      <c r="L402" s="11">
        <v>427.64</v>
      </c>
    </row>
    <row r="403" spans="1:12" x14ac:dyDescent="0.3">
      <c r="A403" s="7" t="s">
        <v>4548</v>
      </c>
      <c r="B403" s="7" t="s">
        <v>571</v>
      </c>
      <c r="C403" s="7" t="s">
        <v>1797</v>
      </c>
      <c r="D403" s="7">
        <v>3</v>
      </c>
      <c r="E403" s="9">
        <v>3039.74</v>
      </c>
      <c r="F403" s="10">
        <v>0.1</v>
      </c>
      <c r="G403" s="11">
        <v>8207.2999999999993</v>
      </c>
      <c r="H403" s="10">
        <v>0.25</v>
      </c>
      <c r="I403" s="11">
        <v>2051.8200000000002</v>
      </c>
      <c r="J403" s="11">
        <v>10259.120000000001</v>
      </c>
      <c r="K403" s="11">
        <v>3794.43</v>
      </c>
      <c r="L403" s="11">
        <v>4412.87</v>
      </c>
    </row>
    <row r="404" spans="1:12" x14ac:dyDescent="0.3">
      <c r="A404" s="7" t="s">
        <v>4549</v>
      </c>
      <c r="B404" s="7" t="s">
        <v>70</v>
      </c>
      <c r="C404" s="7" t="s">
        <v>2044</v>
      </c>
      <c r="D404" s="7">
        <v>11</v>
      </c>
      <c r="E404" s="9">
        <v>1124.08</v>
      </c>
      <c r="F404" s="10">
        <v>0.05</v>
      </c>
      <c r="G404" s="11">
        <v>11746.64</v>
      </c>
      <c r="H404" s="10">
        <v>0.25</v>
      </c>
      <c r="I404" s="11">
        <v>2936.66</v>
      </c>
      <c r="J404" s="11">
        <v>14683.3</v>
      </c>
      <c r="K404" s="11">
        <v>8260.56</v>
      </c>
      <c r="L404" s="11">
        <v>3486.08</v>
      </c>
    </row>
    <row r="405" spans="1:12" x14ac:dyDescent="0.3">
      <c r="A405" s="7" t="s">
        <v>4550</v>
      </c>
      <c r="B405" s="7" t="s">
        <v>70</v>
      </c>
      <c r="C405" s="7" t="s">
        <v>1877</v>
      </c>
      <c r="D405" s="7">
        <v>29</v>
      </c>
      <c r="E405" s="9">
        <v>583.09</v>
      </c>
      <c r="F405" s="10">
        <v>0.15</v>
      </c>
      <c r="G405" s="11">
        <v>14373.17</v>
      </c>
      <c r="H405" s="10">
        <v>0.25</v>
      </c>
      <c r="I405" s="11">
        <v>3593.29</v>
      </c>
      <c r="J405" s="11">
        <v>17966.46</v>
      </c>
      <c r="K405" s="11">
        <v>13269.24</v>
      </c>
      <c r="L405" s="11">
        <v>1103.93</v>
      </c>
    </row>
    <row r="406" spans="1:12" x14ac:dyDescent="0.3">
      <c r="A406" s="7" t="s">
        <v>4551</v>
      </c>
      <c r="B406" s="7" t="s">
        <v>70</v>
      </c>
      <c r="C406" s="7" t="s">
        <v>1989</v>
      </c>
      <c r="D406" s="7">
        <v>30</v>
      </c>
      <c r="E406" s="9">
        <v>3940.04</v>
      </c>
      <c r="F406" s="10">
        <v>0</v>
      </c>
      <c r="G406" s="11">
        <v>118201.2</v>
      </c>
      <c r="H406" s="10">
        <v>0.25</v>
      </c>
      <c r="I406" s="11">
        <v>29550.3</v>
      </c>
      <c r="J406" s="11">
        <v>147751.5</v>
      </c>
      <c r="K406" s="11">
        <v>50992.800000000003</v>
      </c>
      <c r="L406" s="11">
        <v>67208.399999999994</v>
      </c>
    </row>
    <row r="407" spans="1:12" x14ac:dyDescent="0.3">
      <c r="A407" s="7" t="s">
        <v>4552</v>
      </c>
      <c r="B407" s="7" t="s">
        <v>70</v>
      </c>
      <c r="C407" s="7" t="s">
        <v>1987</v>
      </c>
      <c r="D407" s="7">
        <v>12</v>
      </c>
      <c r="E407" s="9">
        <v>2413.92</v>
      </c>
      <c r="F407" s="10">
        <v>0.1</v>
      </c>
      <c r="G407" s="11">
        <v>26070.34</v>
      </c>
      <c r="H407" s="10">
        <v>0.25</v>
      </c>
      <c r="I407" s="11">
        <v>6517.59</v>
      </c>
      <c r="J407" s="11">
        <v>32587.919999999998</v>
      </c>
      <c r="K407" s="11">
        <v>17602.68</v>
      </c>
      <c r="L407" s="11">
        <v>8467.66</v>
      </c>
    </row>
    <row r="408" spans="1:12" x14ac:dyDescent="0.3">
      <c r="A408" s="7" t="s">
        <v>4553</v>
      </c>
      <c r="B408" s="7" t="s">
        <v>70</v>
      </c>
      <c r="C408" s="7" t="s">
        <v>1906</v>
      </c>
      <c r="D408" s="7">
        <v>21</v>
      </c>
      <c r="E408" s="9">
        <v>2652.52</v>
      </c>
      <c r="F408" s="10">
        <v>0.1</v>
      </c>
      <c r="G408" s="11">
        <v>50132.63</v>
      </c>
      <c r="H408" s="10">
        <v>0.25</v>
      </c>
      <c r="I408" s="11">
        <v>12533.16</v>
      </c>
      <c r="J408" s="11">
        <v>62665.79</v>
      </c>
      <c r="K408" s="11">
        <v>24581.759999999998</v>
      </c>
      <c r="L408" s="11">
        <v>25550.87</v>
      </c>
    </row>
    <row r="409" spans="1:12" x14ac:dyDescent="0.3">
      <c r="A409" s="7" t="s">
        <v>4554</v>
      </c>
      <c r="B409" s="7" t="s">
        <v>278</v>
      </c>
      <c r="C409" s="7" t="s">
        <v>1978</v>
      </c>
      <c r="D409" s="7">
        <v>2</v>
      </c>
      <c r="E409" s="9">
        <v>3504.53</v>
      </c>
      <c r="F409" s="10">
        <v>0</v>
      </c>
      <c r="G409" s="11">
        <v>7009.06</v>
      </c>
      <c r="H409" s="10">
        <v>0.25</v>
      </c>
      <c r="I409" s="11">
        <v>1752.27</v>
      </c>
      <c r="J409" s="11">
        <v>8761.33</v>
      </c>
      <c r="K409" s="11">
        <v>3348.24</v>
      </c>
      <c r="L409" s="11">
        <v>3660.82</v>
      </c>
    </row>
    <row r="410" spans="1:12" x14ac:dyDescent="0.3">
      <c r="A410" s="7" t="s">
        <v>4555</v>
      </c>
      <c r="B410" s="7" t="s">
        <v>278</v>
      </c>
      <c r="C410" s="7" t="s">
        <v>2026</v>
      </c>
      <c r="D410" s="7">
        <v>17</v>
      </c>
      <c r="E410" s="9">
        <v>832.82</v>
      </c>
      <c r="F410" s="10">
        <v>0.15</v>
      </c>
      <c r="G410" s="11">
        <v>12034.25</v>
      </c>
      <c r="H410" s="10">
        <v>0.25</v>
      </c>
      <c r="I410" s="11">
        <v>3008.56</v>
      </c>
      <c r="J410" s="11">
        <v>15042.81</v>
      </c>
      <c r="K410" s="11">
        <v>6788.44</v>
      </c>
      <c r="L410" s="11">
        <v>5245.81</v>
      </c>
    </row>
    <row r="411" spans="1:12" x14ac:dyDescent="0.3">
      <c r="A411" s="7" t="s">
        <v>4556</v>
      </c>
      <c r="B411" s="7" t="s">
        <v>278</v>
      </c>
      <c r="C411" s="7" t="s">
        <v>1942</v>
      </c>
      <c r="D411" s="7">
        <v>23</v>
      </c>
      <c r="E411" s="9">
        <v>3230.8</v>
      </c>
      <c r="F411" s="10">
        <v>0</v>
      </c>
      <c r="G411" s="11">
        <v>74308.399999999994</v>
      </c>
      <c r="H411" s="10">
        <v>0.25</v>
      </c>
      <c r="I411" s="11">
        <v>18577.099999999999</v>
      </c>
      <c r="J411" s="11">
        <v>92885.5</v>
      </c>
      <c r="K411" s="11">
        <v>31656.74</v>
      </c>
      <c r="L411" s="11">
        <v>42651.66</v>
      </c>
    </row>
    <row r="412" spans="1:12" x14ac:dyDescent="0.3">
      <c r="A412" s="7" t="s">
        <v>4557</v>
      </c>
      <c r="B412" s="7" t="s">
        <v>589</v>
      </c>
      <c r="C412" s="7" t="s">
        <v>1925</v>
      </c>
      <c r="D412" s="7">
        <v>1</v>
      </c>
      <c r="E412" s="9">
        <v>3212.33</v>
      </c>
      <c r="F412" s="10">
        <v>0.05</v>
      </c>
      <c r="G412" s="11">
        <v>3051.71</v>
      </c>
      <c r="H412" s="10">
        <v>0.25</v>
      </c>
      <c r="I412" s="11">
        <v>762.93</v>
      </c>
      <c r="J412" s="11">
        <v>3814.64</v>
      </c>
      <c r="K412" s="11">
        <v>1706.62</v>
      </c>
      <c r="L412" s="11">
        <v>1345.09</v>
      </c>
    </row>
    <row r="413" spans="1:12" x14ac:dyDescent="0.3">
      <c r="A413" s="7" t="s">
        <v>4558</v>
      </c>
      <c r="B413" s="7" t="s">
        <v>73</v>
      </c>
      <c r="C413" s="7" t="s">
        <v>1717</v>
      </c>
      <c r="D413" s="7">
        <v>24</v>
      </c>
      <c r="E413" s="9">
        <v>1320.81</v>
      </c>
      <c r="F413" s="10">
        <v>0</v>
      </c>
      <c r="G413" s="11">
        <v>31699.439999999999</v>
      </c>
      <c r="H413" s="10">
        <v>0.25</v>
      </c>
      <c r="I413" s="11">
        <v>7924.86</v>
      </c>
      <c r="J413" s="11">
        <v>39624.300000000003</v>
      </c>
      <c r="K413" s="11">
        <v>22993.919999999998</v>
      </c>
      <c r="L413" s="11">
        <v>8705.52</v>
      </c>
    </row>
    <row r="414" spans="1:12" x14ac:dyDescent="0.3">
      <c r="A414" s="7" t="s">
        <v>4559</v>
      </c>
      <c r="B414" s="7" t="s">
        <v>73</v>
      </c>
      <c r="C414" s="7" t="s">
        <v>1926</v>
      </c>
      <c r="D414" s="7">
        <v>3</v>
      </c>
      <c r="E414" s="9">
        <v>1260.6400000000001</v>
      </c>
      <c r="F414" s="10">
        <v>0</v>
      </c>
      <c r="G414" s="11">
        <v>3781.92</v>
      </c>
      <c r="H414" s="10">
        <v>0.25</v>
      </c>
      <c r="I414" s="11">
        <v>945.48</v>
      </c>
      <c r="J414" s="11">
        <v>4727.3999999999996</v>
      </c>
      <c r="K414" s="11">
        <v>1830.78</v>
      </c>
      <c r="L414" s="11">
        <v>1951.14</v>
      </c>
    </row>
    <row r="415" spans="1:12" x14ac:dyDescent="0.3">
      <c r="A415" s="7" t="s">
        <v>4560</v>
      </c>
      <c r="B415" s="7" t="s">
        <v>73</v>
      </c>
      <c r="C415" s="7" t="s">
        <v>1801</v>
      </c>
      <c r="D415" s="7">
        <v>30</v>
      </c>
      <c r="E415" s="9">
        <v>2699.67</v>
      </c>
      <c r="F415" s="10">
        <v>0</v>
      </c>
      <c r="G415" s="11">
        <v>80990.100000000006</v>
      </c>
      <c r="H415" s="10">
        <v>0.25</v>
      </c>
      <c r="I415" s="11">
        <v>20247.53</v>
      </c>
      <c r="J415" s="11">
        <v>101237.62</v>
      </c>
      <c r="K415" s="11">
        <v>40871.699999999997</v>
      </c>
      <c r="L415" s="11">
        <v>40118.400000000001</v>
      </c>
    </row>
    <row r="416" spans="1:12" x14ac:dyDescent="0.3">
      <c r="A416" s="7" t="s">
        <v>4561</v>
      </c>
      <c r="B416" s="7" t="s">
        <v>73</v>
      </c>
      <c r="C416" s="7" t="s">
        <v>2000</v>
      </c>
      <c r="D416" s="7">
        <v>9</v>
      </c>
      <c r="E416" s="9">
        <v>969.49</v>
      </c>
      <c r="F416" s="10">
        <v>0</v>
      </c>
      <c r="G416" s="11">
        <v>8725.41</v>
      </c>
      <c r="H416" s="10">
        <v>0.25</v>
      </c>
      <c r="I416" s="11">
        <v>2181.35</v>
      </c>
      <c r="J416" s="11">
        <v>10906.76</v>
      </c>
      <c r="K416" s="11">
        <v>4020.3</v>
      </c>
      <c r="L416" s="11">
        <v>4705.1099999999997</v>
      </c>
    </row>
    <row r="417" spans="1:12" x14ac:dyDescent="0.3">
      <c r="A417" s="7" t="s">
        <v>4562</v>
      </c>
      <c r="B417" s="7" t="s">
        <v>73</v>
      </c>
      <c r="C417" s="7" t="s">
        <v>1764</v>
      </c>
      <c r="D417" s="7">
        <v>13</v>
      </c>
      <c r="E417" s="9">
        <v>2941.82</v>
      </c>
      <c r="F417" s="10">
        <v>0</v>
      </c>
      <c r="G417" s="11">
        <v>38243.660000000003</v>
      </c>
      <c r="H417" s="10">
        <v>0.25</v>
      </c>
      <c r="I417" s="11">
        <v>9560.92</v>
      </c>
      <c r="J417" s="11">
        <v>47804.58</v>
      </c>
      <c r="K417" s="11">
        <v>19949.02</v>
      </c>
      <c r="L417" s="11">
        <v>18294.64</v>
      </c>
    </row>
    <row r="418" spans="1:12" x14ac:dyDescent="0.3">
      <c r="A418" s="7" t="s">
        <v>4563</v>
      </c>
      <c r="B418" s="7" t="s">
        <v>363</v>
      </c>
      <c r="C418" s="7" t="s">
        <v>1742</v>
      </c>
      <c r="D418" s="7">
        <v>5</v>
      </c>
      <c r="E418" s="9">
        <v>883.33</v>
      </c>
      <c r="F418" s="10">
        <v>0</v>
      </c>
      <c r="G418" s="11">
        <v>4416.6499999999996</v>
      </c>
      <c r="H418" s="10">
        <v>0.25</v>
      </c>
      <c r="I418" s="11">
        <v>1104.1600000000001</v>
      </c>
      <c r="J418" s="11">
        <v>5520.81</v>
      </c>
      <c r="K418" s="11">
        <v>2889.4</v>
      </c>
      <c r="L418" s="11">
        <v>1527.25</v>
      </c>
    </row>
    <row r="419" spans="1:12" x14ac:dyDescent="0.3">
      <c r="A419" s="7" t="s">
        <v>4564</v>
      </c>
      <c r="B419" s="7" t="s">
        <v>363</v>
      </c>
      <c r="C419" s="7" t="s">
        <v>1994</v>
      </c>
      <c r="D419" s="7">
        <v>7</v>
      </c>
      <c r="E419" s="9">
        <v>1767.52</v>
      </c>
      <c r="F419" s="10">
        <v>0.1</v>
      </c>
      <c r="G419" s="11">
        <v>11135.38</v>
      </c>
      <c r="H419" s="10">
        <v>0.25</v>
      </c>
      <c r="I419" s="11">
        <v>2783.84</v>
      </c>
      <c r="J419" s="11">
        <v>13919.22</v>
      </c>
      <c r="K419" s="11">
        <v>6733.37</v>
      </c>
      <c r="L419" s="11">
        <v>4402.01</v>
      </c>
    </row>
    <row r="420" spans="1:12" x14ac:dyDescent="0.3">
      <c r="A420" s="7" t="s">
        <v>4565</v>
      </c>
      <c r="B420" s="7" t="s">
        <v>363</v>
      </c>
      <c r="C420" s="7" t="s">
        <v>1703</v>
      </c>
      <c r="D420" s="7">
        <v>19</v>
      </c>
      <c r="E420" s="9">
        <v>1924.92</v>
      </c>
      <c r="F420" s="10">
        <v>0.05</v>
      </c>
      <c r="G420" s="11">
        <v>34744.81</v>
      </c>
      <c r="H420" s="10">
        <v>0.25</v>
      </c>
      <c r="I420" s="11">
        <v>8686.2000000000007</v>
      </c>
      <c r="J420" s="11">
        <v>43431.01</v>
      </c>
      <c r="K420" s="11">
        <v>20984.74</v>
      </c>
      <c r="L420" s="11">
        <v>13760.07</v>
      </c>
    </row>
    <row r="421" spans="1:12" x14ac:dyDescent="0.3">
      <c r="A421" s="7" t="s">
        <v>4566</v>
      </c>
      <c r="B421" s="7" t="s">
        <v>363</v>
      </c>
      <c r="C421" s="7" t="s">
        <v>1986</v>
      </c>
      <c r="D421" s="7">
        <v>2</v>
      </c>
      <c r="E421" s="9">
        <v>1326.54</v>
      </c>
      <c r="F421" s="10">
        <v>0</v>
      </c>
      <c r="G421" s="11">
        <v>2653.08</v>
      </c>
      <c r="H421" s="10">
        <v>0.25</v>
      </c>
      <c r="I421" s="11">
        <v>663.27</v>
      </c>
      <c r="J421" s="11">
        <v>3316.35</v>
      </c>
      <c r="K421" s="11">
        <v>1481.16</v>
      </c>
      <c r="L421" s="11">
        <v>1171.92</v>
      </c>
    </row>
    <row r="422" spans="1:12" x14ac:dyDescent="0.3">
      <c r="A422" s="7" t="s">
        <v>4567</v>
      </c>
      <c r="B422" s="7" t="s">
        <v>363</v>
      </c>
      <c r="C422" s="7" t="s">
        <v>2007</v>
      </c>
      <c r="D422" s="7">
        <v>9</v>
      </c>
      <c r="E422" s="9">
        <v>3190.02</v>
      </c>
      <c r="F422" s="10">
        <v>0.15</v>
      </c>
      <c r="G422" s="11">
        <v>24403.65</v>
      </c>
      <c r="H422" s="10">
        <v>0.25</v>
      </c>
      <c r="I422" s="11">
        <v>6100.91</v>
      </c>
      <c r="J422" s="11">
        <v>30504.560000000001</v>
      </c>
      <c r="K422" s="11">
        <v>12026.88</v>
      </c>
      <c r="L422" s="11">
        <v>12376.77</v>
      </c>
    </row>
    <row r="423" spans="1:12" x14ac:dyDescent="0.3">
      <c r="A423" s="7" t="s">
        <v>4568</v>
      </c>
      <c r="B423" s="7" t="s">
        <v>50</v>
      </c>
      <c r="C423" s="7" t="s">
        <v>1755</v>
      </c>
      <c r="D423" s="7">
        <v>1</v>
      </c>
      <c r="E423" s="9">
        <v>3653.75</v>
      </c>
      <c r="F423" s="10">
        <v>0.05</v>
      </c>
      <c r="G423" s="11">
        <v>3471.06</v>
      </c>
      <c r="H423" s="10">
        <v>0.25</v>
      </c>
      <c r="I423" s="11">
        <v>867.76</v>
      </c>
      <c r="J423" s="11">
        <v>4338.82</v>
      </c>
      <c r="K423" s="11">
        <v>1748.71</v>
      </c>
      <c r="L423" s="11">
        <v>1722.35</v>
      </c>
    </row>
    <row r="424" spans="1:12" x14ac:dyDescent="0.3">
      <c r="A424" s="7" t="s">
        <v>4569</v>
      </c>
      <c r="B424" s="7" t="s">
        <v>50</v>
      </c>
      <c r="C424" s="7" t="s">
        <v>1758</v>
      </c>
      <c r="D424" s="7">
        <v>24</v>
      </c>
      <c r="E424" s="9">
        <v>3378.23</v>
      </c>
      <c r="F424" s="10">
        <v>0</v>
      </c>
      <c r="G424" s="11">
        <v>81077.52</v>
      </c>
      <c r="H424" s="10">
        <v>0.25</v>
      </c>
      <c r="I424" s="11">
        <v>20269.38</v>
      </c>
      <c r="J424" s="11">
        <v>101346.9</v>
      </c>
      <c r="K424" s="11">
        <v>39744</v>
      </c>
      <c r="L424" s="11">
        <v>41333.519999999997</v>
      </c>
    </row>
    <row r="425" spans="1:12" x14ac:dyDescent="0.3">
      <c r="A425" s="7" t="s">
        <v>4570</v>
      </c>
      <c r="B425" s="7" t="s">
        <v>50</v>
      </c>
      <c r="C425" s="7" t="s">
        <v>1803</v>
      </c>
      <c r="D425" s="7">
        <v>7</v>
      </c>
      <c r="E425" s="9">
        <v>2293.5700000000002</v>
      </c>
      <c r="F425" s="10">
        <v>0.05</v>
      </c>
      <c r="G425" s="11">
        <v>15252.24</v>
      </c>
      <c r="H425" s="10">
        <v>0.25</v>
      </c>
      <c r="I425" s="11">
        <v>3813.06</v>
      </c>
      <c r="J425" s="11">
        <v>19065.3</v>
      </c>
      <c r="K425" s="11">
        <v>10057.6</v>
      </c>
      <c r="L425" s="11">
        <v>5194.6400000000003</v>
      </c>
    </row>
    <row r="426" spans="1:12" x14ac:dyDescent="0.3">
      <c r="A426" s="7" t="s">
        <v>4571</v>
      </c>
      <c r="B426" s="7" t="s">
        <v>154</v>
      </c>
      <c r="C426" s="7" t="s">
        <v>1761</v>
      </c>
      <c r="D426" s="7">
        <v>5</v>
      </c>
      <c r="E426" s="9">
        <v>2734.23</v>
      </c>
      <c r="F426" s="10">
        <v>0</v>
      </c>
      <c r="G426" s="11">
        <v>13671.15</v>
      </c>
      <c r="H426" s="10">
        <v>0.25</v>
      </c>
      <c r="I426" s="11">
        <v>3417.79</v>
      </c>
      <c r="J426" s="11">
        <v>17088.939999999999</v>
      </c>
      <c r="K426" s="11">
        <v>6991.3</v>
      </c>
      <c r="L426" s="11">
        <v>6679.85</v>
      </c>
    </row>
    <row r="427" spans="1:12" x14ac:dyDescent="0.3">
      <c r="A427" s="7" t="s">
        <v>4572</v>
      </c>
      <c r="B427" s="7" t="s">
        <v>154</v>
      </c>
      <c r="C427" s="7" t="s">
        <v>1759</v>
      </c>
      <c r="D427" s="7">
        <v>16</v>
      </c>
      <c r="E427" s="9">
        <v>1176.44</v>
      </c>
      <c r="F427" s="10">
        <v>0.15</v>
      </c>
      <c r="G427" s="11">
        <v>15999.58</v>
      </c>
      <c r="H427" s="10">
        <v>0.25</v>
      </c>
      <c r="I427" s="11">
        <v>3999.89</v>
      </c>
      <c r="J427" s="11">
        <v>19999.47</v>
      </c>
      <c r="K427" s="11">
        <v>11713.76</v>
      </c>
      <c r="L427" s="11">
        <v>4285.82</v>
      </c>
    </row>
    <row r="428" spans="1:12" x14ac:dyDescent="0.3">
      <c r="A428" s="7" t="s">
        <v>4573</v>
      </c>
      <c r="B428" s="7" t="s">
        <v>154</v>
      </c>
      <c r="C428" s="7" t="s">
        <v>2021</v>
      </c>
      <c r="D428" s="7">
        <v>28</v>
      </c>
      <c r="E428" s="9">
        <v>1619.14</v>
      </c>
      <c r="F428" s="10">
        <v>0.15</v>
      </c>
      <c r="G428" s="11">
        <v>38535.53</v>
      </c>
      <c r="H428" s="10">
        <v>0.25</v>
      </c>
      <c r="I428" s="11">
        <v>9633.8799999999992</v>
      </c>
      <c r="J428" s="11">
        <v>48169.41</v>
      </c>
      <c r="K428" s="11">
        <v>34258</v>
      </c>
      <c r="L428" s="11">
        <v>4277.53</v>
      </c>
    </row>
    <row r="429" spans="1:12" x14ac:dyDescent="0.3">
      <c r="A429" s="7" t="s">
        <v>4574</v>
      </c>
      <c r="B429" s="7" t="s">
        <v>113</v>
      </c>
      <c r="C429" s="7" t="s">
        <v>1978</v>
      </c>
      <c r="D429" s="7">
        <v>29</v>
      </c>
      <c r="E429" s="9">
        <v>3463.48</v>
      </c>
      <c r="F429" s="10">
        <v>0.15</v>
      </c>
      <c r="G429" s="11">
        <v>85374.78</v>
      </c>
      <c r="H429" s="10">
        <v>0.25</v>
      </c>
      <c r="I429" s="11">
        <v>21343.69</v>
      </c>
      <c r="J429" s="11">
        <v>106718.48</v>
      </c>
      <c r="K429" s="11">
        <v>48549.48</v>
      </c>
      <c r="L429" s="11">
        <v>36825.300000000003</v>
      </c>
    </row>
    <row r="430" spans="1:12" x14ac:dyDescent="0.3">
      <c r="A430" s="7" t="s">
        <v>4575</v>
      </c>
      <c r="B430" s="7" t="s">
        <v>113</v>
      </c>
      <c r="C430" s="7" t="s">
        <v>1965</v>
      </c>
      <c r="D430" s="7">
        <v>22</v>
      </c>
      <c r="E430" s="9">
        <v>3105.65</v>
      </c>
      <c r="F430" s="10">
        <v>0</v>
      </c>
      <c r="G430" s="11">
        <v>68324.3</v>
      </c>
      <c r="H430" s="10">
        <v>0.25</v>
      </c>
      <c r="I430" s="11">
        <v>17081.080000000002</v>
      </c>
      <c r="J430" s="11">
        <v>85405.38</v>
      </c>
      <c r="K430" s="11">
        <v>32290.06</v>
      </c>
      <c r="L430" s="11">
        <v>36034.239999999998</v>
      </c>
    </row>
    <row r="431" spans="1:12" x14ac:dyDescent="0.3">
      <c r="A431" s="7" t="s">
        <v>4576</v>
      </c>
      <c r="B431" s="7" t="s">
        <v>113</v>
      </c>
      <c r="C431" s="7" t="s">
        <v>1703</v>
      </c>
      <c r="D431" s="7">
        <v>19</v>
      </c>
      <c r="E431" s="9">
        <v>1939.39</v>
      </c>
      <c r="F431" s="10">
        <v>0</v>
      </c>
      <c r="G431" s="11">
        <v>36848.410000000003</v>
      </c>
      <c r="H431" s="10">
        <v>0.25</v>
      </c>
      <c r="I431" s="11">
        <v>9212.1</v>
      </c>
      <c r="J431" s="11">
        <v>46060.51</v>
      </c>
      <c r="K431" s="11">
        <v>20984.74</v>
      </c>
      <c r="L431" s="11">
        <v>15863.67</v>
      </c>
    </row>
    <row r="432" spans="1:12" x14ac:dyDescent="0.3">
      <c r="A432" s="7" t="s">
        <v>4577</v>
      </c>
      <c r="B432" s="7" t="s">
        <v>76</v>
      </c>
      <c r="C432" s="7" t="s">
        <v>1740</v>
      </c>
      <c r="D432" s="7">
        <v>14</v>
      </c>
      <c r="E432" s="9">
        <v>1285.6300000000001</v>
      </c>
      <c r="F432" s="10">
        <v>0.15</v>
      </c>
      <c r="G432" s="11">
        <v>15299</v>
      </c>
      <c r="H432" s="10">
        <v>0.25</v>
      </c>
      <c r="I432" s="11">
        <v>3824.75</v>
      </c>
      <c r="J432" s="11">
        <v>19123.75</v>
      </c>
      <c r="K432" s="11">
        <v>8018.5</v>
      </c>
      <c r="L432" s="11">
        <v>7280.5</v>
      </c>
    </row>
    <row r="433" spans="1:12" x14ac:dyDescent="0.3">
      <c r="A433" s="7" t="s">
        <v>4578</v>
      </c>
      <c r="B433" s="7" t="s">
        <v>76</v>
      </c>
      <c r="C433" s="7" t="s">
        <v>1847</v>
      </c>
      <c r="D433" s="7">
        <v>27</v>
      </c>
      <c r="E433" s="9">
        <v>2151.37</v>
      </c>
      <c r="F433" s="10">
        <v>0.05</v>
      </c>
      <c r="G433" s="11">
        <v>55182.64</v>
      </c>
      <c r="H433" s="10">
        <v>0.25</v>
      </c>
      <c r="I433" s="11">
        <v>13795.66</v>
      </c>
      <c r="J433" s="11">
        <v>68978.3</v>
      </c>
      <c r="K433" s="11">
        <v>36792.629999999997</v>
      </c>
      <c r="L433" s="11">
        <v>18390.009999999998</v>
      </c>
    </row>
    <row r="434" spans="1:12" x14ac:dyDescent="0.3">
      <c r="A434" s="7" t="s">
        <v>4579</v>
      </c>
      <c r="B434" s="7" t="s">
        <v>76</v>
      </c>
      <c r="C434" s="7" t="s">
        <v>1752</v>
      </c>
      <c r="D434" s="7">
        <v>30</v>
      </c>
      <c r="E434" s="9">
        <v>2391.9899999999998</v>
      </c>
      <c r="F434" s="10">
        <v>0</v>
      </c>
      <c r="G434" s="11">
        <v>71759.7</v>
      </c>
      <c r="H434" s="10">
        <v>0.25</v>
      </c>
      <c r="I434" s="11">
        <v>17939.919999999998</v>
      </c>
      <c r="J434" s="11">
        <v>89699.62</v>
      </c>
      <c r="K434" s="11">
        <v>48077.4</v>
      </c>
      <c r="L434" s="11">
        <v>23682.3</v>
      </c>
    </row>
    <row r="435" spans="1:12" x14ac:dyDescent="0.3">
      <c r="A435" s="7" t="s">
        <v>4580</v>
      </c>
      <c r="B435" s="7" t="s">
        <v>310</v>
      </c>
      <c r="C435" s="7" t="s">
        <v>1907</v>
      </c>
      <c r="D435" s="7">
        <v>15</v>
      </c>
      <c r="E435" s="9">
        <v>1449.2</v>
      </c>
      <c r="F435" s="10">
        <v>0</v>
      </c>
      <c r="G435" s="11">
        <v>21738</v>
      </c>
      <c r="H435" s="10">
        <v>0.25</v>
      </c>
      <c r="I435" s="11">
        <v>5434.5</v>
      </c>
      <c r="J435" s="11">
        <v>27172.5</v>
      </c>
      <c r="K435" s="11">
        <v>9869.4</v>
      </c>
      <c r="L435" s="11">
        <v>11868.6</v>
      </c>
    </row>
    <row r="436" spans="1:12" x14ac:dyDescent="0.3">
      <c r="A436" s="7" t="s">
        <v>4581</v>
      </c>
      <c r="B436" s="7" t="s">
        <v>310</v>
      </c>
      <c r="C436" s="7" t="s">
        <v>1708</v>
      </c>
      <c r="D436" s="7">
        <v>22</v>
      </c>
      <c r="E436" s="9">
        <v>344.15</v>
      </c>
      <c r="F436" s="10">
        <v>0.05</v>
      </c>
      <c r="G436" s="11">
        <v>7192.73</v>
      </c>
      <c r="H436" s="10">
        <v>0.25</v>
      </c>
      <c r="I436" s="11">
        <v>1798.18</v>
      </c>
      <c r="J436" s="11">
        <v>8990.91</v>
      </c>
      <c r="K436" s="11">
        <v>3520.66</v>
      </c>
      <c r="L436" s="11">
        <v>3672.07</v>
      </c>
    </row>
    <row r="437" spans="1:12" x14ac:dyDescent="0.3">
      <c r="A437" s="7" t="s">
        <v>4582</v>
      </c>
      <c r="B437" s="7" t="s">
        <v>310</v>
      </c>
      <c r="C437" s="7" t="s">
        <v>1871</v>
      </c>
      <c r="D437" s="7">
        <v>3</v>
      </c>
      <c r="E437" s="9">
        <v>1730.62</v>
      </c>
      <c r="F437" s="10">
        <v>0.15</v>
      </c>
      <c r="G437" s="11">
        <v>4413.08</v>
      </c>
      <c r="H437" s="10">
        <v>0.25</v>
      </c>
      <c r="I437" s="11">
        <v>1103.27</v>
      </c>
      <c r="J437" s="11">
        <v>5516.35</v>
      </c>
      <c r="K437" s="11">
        <v>3731.4</v>
      </c>
      <c r="L437" s="11">
        <v>681.68</v>
      </c>
    </row>
    <row r="438" spans="1:12" x14ac:dyDescent="0.3">
      <c r="A438" s="7" t="s">
        <v>4583</v>
      </c>
      <c r="B438" s="7" t="s">
        <v>366</v>
      </c>
      <c r="C438" s="7" t="s">
        <v>2019</v>
      </c>
      <c r="D438" s="7">
        <v>19</v>
      </c>
      <c r="E438" s="9">
        <v>53.69</v>
      </c>
      <c r="F438" s="10">
        <v>0.05</v>
      </c>
      <c r="G438" s="11">
        <v>969.1</v>
      </c>
      <c r="H438" s="10">
        <v>0.25</v>
      </c>
      <c r="I438" s="11">
        <v>242.28</v>
      </c>
      <c r="J438" s="11">
        <v>1211.3800000000001</v>
      </c>
      <c r="K438" s="11">
        <v>749.93</v>
      </c>
      <c r="L438" s="11">
        <v>219.17</v>
      </c>
    </row>
    <row r="439" spans="1:12" x14ac:dyDescent="0.3">
      <c r="A439" s="7" t="s">
        <v>4584</v>
      </c>
      <c r="B439" s="7" t="s">
        <v>313</v>
      </c>
      <c r="C439" s="7" t="s">
        <v>1762</v>
      </c>
      <c r="D439" s="7">
        <v>2</v>
      </c>
      <c r="E439" s="9">
        <v>2340.83</v>
      </c>
      <c r="F439" s="10">
        <v>0.1</v>
      </c>
      <c r="G439" s="11">
        <v>4213.49</v>
      </c>
      <c r="H439" s="10">
        <v>0.25</v>
      </c>
      <c r="I439" s="11">
        <v>1053.3699999999999</v>
      </c>
      <c r="J439" s="11">
        <v>5266.86</v>
      </c>
      <c r="K439" s="11">
        <v>2690.22</v>
      </c>
      <c r="L439" s="11">
        <v>1523.27</v>
      </c>
    </row>
    <row r="440" spans="1:12" x14ac:dyDescent="0.3">
      <c r="A440" s="7" t="s">
        <v>4585</v>
      </c>
      <c r="B440" s="7" t="s">
        <v>313</v>
      </c>
      <c r="C440" s="7" t="s">
        <v>1826</v>
      </c>
      <c r="D440" s="7">
        <v>22</v>
      </c>
      <c r="E440" s="9">
        <v>46.78</v>
      </c>
      <c r="F440" s="10">
        <v>0</v>
      </c>
      <c r="G440" s="11">
        <v>1029.1600000000001</v>
      </c>
      <c r="H440" s="10">
        <v>0.25</v>
      </c>
      <c r="I440" s="11">
        <v>257.29000000000002</v>
      </c>
      <c r="J440" s="11">
        <v>1286.45</v>
      </c>
      <c r="K440" s="11">
        <v>441.76</v>
      </c>
      <c r="L440" s="11">
        <v>587.4</v>
      </c>
    </row>
    <row r="441" spans="1:12" x14ac:dyDescent="0.3">
      <c r="A441" s="7" t="s">
        <v>4586</v>
      </c>
      <c r="B441" s="7" t="s">
        <v>199</v>
      </c>
      <c r="C441" s="7" t="s">
        <v>1680</v>
      </c>
      <c r="D441" s="7">
        <v>26</v>
      </c>
      <c r="E441" s="9">
        <v>1066.06</v>
      </c>
      <c r="F441" s="10">
        <v>0</v>
      </c>
      <c r="G441" s="11">
        <v>27717.56</v>
      </c>
      <c r="H441" s="10">
        <v>0.25</v>
      </c>
      <c r="I441" s="11">
        <v>6929.39</v>
      </c>
      <c r="J441" s="11">
        <v>34646.949999999997</v>
      </c>
      <c r="K441" s="11">
        <v>12369.24</v>
      </c>
      <c r="L441" s="11">
        <v>15348.32</v>
      </c>
    </row>
    <row r="442" spans="1:12" x14ac:dyDescent="0.3">
      <c r="A442" s="7" t="s">
        <v>4587</v>
      </c>
      <c r="B442" s="7" t="s">
        <v>521</v>
      </c>
      <c r="C442" s="7" t="s">
        <v>1684</v>
      </c>
      <c r="D442" s="7">
        <v>9</v>
      </c>
      <c r="E442" s="9">
        <v>317.38</v>
      </c>
      <c r="F442" s="10">
        <v>0.1</v>
      </c>
      <c r="G442" s="11">
        <v>2570.7800000000002</v>
      </c>
      <c r="H442" s="10">
        <v>0.25</v>
      </c>
      <c r="I442" s="11">
        <v>642.70000000000005</v>
      </c>
      <c r="J442" s="11">
        <v>3213.48</v>
      </c>
      <c r="K442" s="11">
        <v>2089.62</v>
      </c>
      <c r="L442" s="11">
        <v>481.16</v>
      </c>
    </row>
    <row r="443" spans="1:12" x14ac:dyDescent="0.3">
      <c r="A443" s="7" t="s">
        <v>4588</v>
      </c>
      <c r="B443" s="7" t="s">
        <v>478</v>
      </c>
      <c r="C443" s="7" t="s">
        <v>1740</v>
      </c>
      <c r="D443" s="7">
        <v>12</v>
      </c>
      <c r="E443" s="9">
        <v>1402.64</v>
      </c>
      <c r="F443" s="10">
        <v>0.15</v>
      </c>
      <c r="G443" s="11">
        <v>14306.93</v>
      </c>
      <c r="H443" s="10">
        <v>0.25</v>
      </c>
      <c r="I443" s="11">
        <v>3576.73</v>
      </c>
      <c r="J443" s="11">
        <v>17883.66</v>
      </c>
      <c r="K443" s="11">
        <v>6873</v>
      </c>
      <c r="L443" s="11">
        <v>7433.93</v>
      </c>
    </row>
    <row r="444" spans="1:12" x14ac:dyDescent="0.3">
      <c r="A444" s="7" t="s">
        <v>4589</v>
      </c>
      <c r="B444" s="7" t="s">
        <v>157</v>
      </c>
      <c r="C444" s="7" t="s">
        <v>1988</v>
      </c>
      <c r="D444" s="7">
        <v>13</v>
      </c>
      <c r="E444" s="9">
        <v>610.24</v>
      </c>
      <c r="F444" s="10">
        <v>0</v>
      </c>
      <c r="G444" s="11">
        <v>7933.12</v>
      </c>
      <c r="H444" s="10">
        <v>0.25</v>
      </c>
      <c r="I444" s="11">
        <v>1983.28</v>
      </c>
      <c r="J444" s="11">
        <v>9916.4</v>
      </c>
      <c r="K444" s="11">
        <v>4427.41</v>
      </c>
      <c r="L444" s="11">
        <v>3505.71</v>
      </c>
    </row>
    <row r="445" spans="1:12" x14ac:dyDescent="0.3">
      <c r="A445" s="7" t="s">
        <v>4590</v>
      </c>
      <c r="B445" s="7" t="s">
        <v>157</v>
      </c>
      <c r="C445" s="7" t="s">
        <v>1955</v>
      </c>
      <c r="D445" s="7">
        <v>3</v>
      </c>
      <c r="E445" s="9">
        <v>62.02</v>
      </c>
      <c r="F445" s="10">
        <v>0.1</v>
      </c>
      <c r="G445" s="11">
        <v>167.45</v>
      </c>
      <c r="H445" s="10">
        <v>0.25</v>
      </c>
      <c r="I445" s="11">
        <v>41.86</v>
      </c>
      <c r="J445" s="11">
        <v>209.31</v>
      </c>
      <c r="K445" s="11">
        <v>124.35</v>
      </c>
      <c r="L445" s="11">
        <v>43.1</v>
      </c>
    </row>
    <row r="446" spans="1:12" x14ac:dyDescent="0.3">
      <c r="A446" s="7" t="s">
        <v>4591</v>
      </c>
      <c r="B446" s="7" t="s">
        <v>157</v>
      </c>
      <c r="C446" s="7" t="s">
        <v>1941</v>
      </c>
      <c r="D446" s="7">
        <v>12</v>
      </c>
      <c r="E446" s="9">
        <v>3276.46</v>
      </c>
      <c r="F446" s="10">
        <v>0</v>
      </c>
      <c r="G446" s="11">
        <v>39317.519999999997</v>
      </c>
      <c r="H446" s="10">
        <v>0.25</v>
      </c>
      <c r="I446" s="11">
        <v>9829.3799999999992</v>
      </c>
      <c r="J446" s="11">
        <v>49146.9</v>
      </c>
      <c r="K446" s="11">
        <v>16797.240000000002</v>
      </c>
      <c r="L446" s="11">
        <v>22520.28</v>
      </c>
    </row>
    <row r="447" spans="1:12" x14ac:dyDescent="0.3">
      <c r="A447" s="7" t="s">
        <v>4592</v>
      </c>
      <c r="B447" s="7" t="s">
        <v>157</v>
      </c>
      <c r="C447" s="7" t="s">
        <v>1795</v>
      </c>
      <c r="D447" s="7">
        <v>28</v>
      </c>
      <c r="E447" s="9">
        <v>2139.4699999999998</v>
      </c>
      <c r="F447" s="10">
        <v>0</v>
      </c>
      <c r="G447" s="11">
        <v>59905.16</v>
      </c>
      <c r="H447" s="10">
        <v>0.25</v>
      </c>
      <c r="I447" s="11">
        <v>14976.29</v>
      </c>
      <c r="J447" s="11">
        <v>74881.45</v>
      </c>
      <c r="K447" s="11">
        <v>31243.8</v>
      </c>
      <c r="L447" s="11">
        <v>28661.360000000001</v>
      </c>
    </row>
    <row r="448" spans="1:12" x14ac:dyDescent="0.3">
      <c r="A448" s="7" t="s">
        <v>4593</v>
      </c>
      <c r="B448" s="7" t="s">
        <v>281</v>
      </c>
      <c r="C448" s="7" t="s">
        <v>1830</v>
      </c>
      <c r="D448" s="7">
        <v>23</v>
      </c>
      <c r="E448" s="9">
        <v>1068.18</v>
      </c>
      <c r="F448" s="10">
        <v>0.1</v>
      </c>
      <c r="G448" s="11">
        <v>22111.33</v>
      </c>
      <c r="H448" s="10">
        <v>0.25</v>
      </c>
      <c r="I448" s="11">
        <v>5527.83</v>
      </c>
      <c r="J448" s="11">
        <v>27639.16</v>
      </c>
      <c r="K448" s="11">
        <v>14296.11</v>
      </c>
      <c r="L448" s="11">
        <v>7815.22</v>
      </c>
    </row>
    <row r="449" spans="1:12" x14ac:dyDescent="0.3">
      <c r="A449" s="7" t="s">
        <v>4594</v>
      </c>
      <c r="B449" s="7" t="s">
        <v>281</v>
      </c>
      <c r="C449" s="7" t="s">
        <v>1799</v>
      </c>
      <c r="D449" s="7">
        <v>17</v>
      </c>
      <c r="E449" s="9">
        <v>2459.44</v>
      </c>
      <c r="F449" s="10">
        <v>0.05</v>
      </c>
      <c r="G449" s="11">
        <v>39719.96</v>
      </c>
      <c r="H449" s="10">
        <v>0.25</v>
      </c>
      <c r="I449" s="11">
        <v>9929.99</v>
      </c>
      <c r="J449" s="11">
        <v>49649.95</v>
      </c>
      <c r="K449" s="11">
        <v>20088.73</v>
      </c>
      <c r="L449" s="11">
        <v>19631.23</v>
      </c>
    </row>
    <row r="450" spans="1:12" x14ac:dyDescent="0.3">
      <c r="A450" s="7" t="s">
        <v>4595</v>
      </c>
      <c r="B450" s="7" t="s">
        <v>368</v>
      </c>
      <c r="C450" s="7" t="s">
        <v>1823</v>
      </c>
      <c r="D450" s="7">
        <v>19</v>
      </c>
      <c r="E450" s="9">
        <v>2137.7800000000002</v>
      </c>
      <c r="F450" s="10">
        <v>0</v>
      </c>
      <c r="G450" s="11">
        <v>40617.82</v>
      </c>
      <c r="H450" s="10">
        <v>0.25</v>
      </c>
      <c r="I450" s="11">
        <v>10154.450000000001</v>
      </c>
      <c r="J450" s="11">
        <v>50772.28</v>
      </c>
      <c r="K450" s="11">
        <v>18988.98</v>
      </c>
      <c r="L450" s="11">
        <v>21628.84</v>
      </c>
    </row>
    <row r="451" spans="1:12" x14ac:dyDescent="0.3">
      <c r="A451" s="7" t="s">
        <v>4596</v>
      </c>
      <c r="B451" s="7" t="s">
        <v>535</v>
      </c>
      <c r="C451" s="7" t="s">
        <v>1726</v>
      </c>
      <c r="D451" s="7">
        <v>8</v>
      </c>
      <c r="E451" s="9">
        <v>1237.25</v>
      </c>
      <c r="F451" s="10">
        <v>0</v>
      </c>
      <c r="G451" s="11">
        <v>9898</v>
      </c>
      <c r="H451" s="10">
        <v>0.25</v>
      </c>
      <c r="I451" s="11">
        <v>2474.5</v>
      </c>
      <c r="J451" s="11">
        <v>12372.5</v>
      </c>
      <c r="K451" s="11">
        <v>5582.56</v>
      </c>
      <c r="L451" s="11">
        <v>4315.4399999999996</v>
      </c>
    </row>
    <row r="452" spans="1:12" x14ac:dyDescent="0.3">
      <c r="A452" s="7" t="s">
        <v>4597</v>
      </c>
      <c r="B452" s="7" t="s">
        <v>407</v>
      </c>
      <c r="C452" s="7" t="s">
        <v>1675</v>
      </c>
      <c r="D452" s="7">
        <v>6</v>
      </c>
      <c r="E452" s="9">
        <v>2479.87</v>
      </c>
      <c r="F452" s="10">
        <v>0.1</v>
      </c>
      <c r="G452" s="11">
        <v>13391.3</v>
      </c>
      <c r="H452" s="10">
        <v>0.25</v>
      </c>
      <c r="I452" s="11">
        <v>3347.82</v>
      </c>
      <c r="J452" s="11">
        <v>16739.12</v>
      </c>
      <c r="K452" s="11">
        <v>7022.22</v>
      </c>
      <c r="L452" s="11">
        <v>6369.08</v>
      </c>
    </row>
    <row r="453" spans="1:12" x14ac:dyDescent="0.3">
      <c r="A453" s="7" t="s">
        <v>4598</v>
      </c>
      <c r="B453" s="7" t="s">
        <v>407</v>
      </c>
      <c r="C453" s="7" t="s">
        <v>1899</v>
      </c>
      <c r="D453" s="7">
        <v>17</v>
      </c>
      <c r="E453" s="9">
        <v>1479.99</v>
      </c>
      <c r="F453" s="10">
        <v>0.05</v>
      </c>
      <c r="G453" s="11">
        <v>23901.84</v>
      </c>
      <c r="H453" s="10">
        <v>0.25</v>
      </c>
      <c r="I453" s="11">
        <v>5975.46</v>
      </c>
      <c r="J453" s="11">
        <v>29877.3</v>
      </c>
      <c r="K453" s="11">
        <v>18196.97</v>
      </c>
      <c r="L453" s="11">
        <v>5704.87</v>
      </c>
    </row>
    <row r="454" spans="1:12" x14ac:dyDescent="0.3">
      <c r="A454" s="7" t="s">
        <v>4599</v>
      </c>
      <c r="B454" s="7" t="s">
        <v>407</v>
      </c>
      <c r="C454" s="7" t="s">
        <v>1685</v>
      </c>
      <c r="D454" s="7">
        <v>15</v>
      </c>
      <c r="E454" s="9">
        <v>879.99</v>
      </c>
      <c r="F454" s="10">
        <v>0</v>
      </c>
      <c r="G454" s="11">
        <v>13199.85</v>
      </c>
      <c r="H454" s="10">
        <v>0.25</v>
      </c>
      <c r="I454" s="11">
        <v>3299.96</v>
      </c>
      <c r="J454" s="11">
        <v>16499.810000000001</v>
      </c>
      <c r="K454" s="11">
        <v>6212.55</v>
      </c>
      <c r="L454" s="11">
        <v>6987.3</v>
      </c>
    </row>
    <row r="455" spans="1:12" x14ac:dyDescent="0.3">
      <c r="A455" s="7" t="s">
        <v>4600</v>
      </c>
      <c r="B455" s="7" t="s">
        <v>407</v>
      </c>
      <c r="C455" s="7" t="s">
        <v>1878</v>
      </c>
      <c r="D455" s="7">
        <v>6</v>
      </c>
      <c r="E455" s="9">
        <v>1085.92</v>
      </c>
      <c r="F455" s="10">
        <v>0</v>
      </c>
      <c r="G455" s="11">
        <v>6515.52</v>
      </c>
      <c r="H455" s="10">
        <v>0.25</v>
      </c>
      <c r="I455" s="11">
        <v>1628.88</v>
      </c>
      <c r="J455" s="11">
        <v>8144.4</v>
      </c>
      <c r="K455" s="11">
        <v>3525.06</v>
      </c>
      <c r="L455" s="11">
        <v>2990.46</v>
      </c>
    </row>
    <row r="456" spans="1:12" x14ac:dyDescent="0.3">
      <c r="A456" s="7" t="s">
        <v>4601</v>
      </c>
      <c r="B456" s="7" t="s">
        <v>343</v>
      </c>
      <c r="C456" s="7" t="s">
        <v>1928</v>
      </c>
      <c r="D456" s="7">
        <v>20</v>
      </c>
      <c r="E456" s="9">
        <v>3226.65</v>
      </c>
      <c r="F456" s="10">
        <v>0</v>
      </c>
      <c r="G456" s="11">
        <v>64533</v>
      </c>
      <c r="H456" s="10">
        <v>0.25</v>
      </c>
      <c r="I456" s="11">
        <v>16133.25</v>
      </c>
      <c r="J456" s="11">
        <v>80666.25</v>
      </c>
      <c r="K456" s="11">
        <v>32714.400000000001</v>
      </c>
      <c r="L456" s="11">
        <v>31818.6</v>
      </c>
    </row>
    <row r="457" spans="1:12" x14ac:dyDescent="0.3">
      <c r="A457" s="7" t="s">
        <v>4602</v>
      </c>
      <c r="B457" s="7" t="s">
        <v>160</v>
      </c>
      <c r="C457" s="7" t="s">
        <v>1824</v>
      </c>
      <c r="D457" s="7">
        <v>28</v>
      </c>
      <c r="E457" s="9">
        <v>1752.86</v>
      </c>
      <c r="F457" s="10">
        <v>0</v>
      </c>
      <c r="G457" s="11">
        <v>49080.08</v>
      </c>
      <c r="H457" s="10">
        <v>0.25</v>
      </c>
      <c r="I457" s="11">
        <v>12270.02</v>
      </c>
      <c r="J457" s="11">
        <v>61350.1</v>
      </c>
      <c r="K457" s="11">
        <v>25046.28</v>
      </c>
      <c r="L457" s="11">
        <v>24033.8</v>
      </c>
    </row>
    <row r="458" spans="1:12" x14ac:dyDescent="0.3">
      <c r="A458" s="7" t="s">
        <v>4603</v>
      </c>
      <c r="B458" s="7" t="s">
        <v>160</v>
      </c>
      <c r="C458" s="7" t="s">
        <v>2040</v>
      </c>
      <c r="D458" s="7">
        <v>13</v>
      </c>
      <c r="E458" s="9">
        <v>2144.17</v>
      </c>
      <c r="F458" s="10">
        <v>0</v>
      </c>
      <c r="G458" s="11">
        <v>27874.21</v>
      </c>
      <c r="H458" s="10">
        <v>0.25</v>
      </c>
      <c r="I458" s="11">
        <v>6968.55</v>
      </c>
      <c r="J458" s="11">
        <v>34842.76</v>
      </c>
      <c r="K458" s="11">
        <v>14058.46</v>
      </c>
      <c r="L458" s="11">
        <v>13815.75</v>
      </c>
    </row>
    <row r="459" spans="1:12" x14ac:dyDescent="0.3">
      <c r="A459" s="7" t="s">
        <v>4604</v>
      </c>
      <c r="B459" s="7" t="s">
        <v>346</v>
      </c>
      <c r="C459" s="7" t="s">
        <v>1927</v>
      </c>
      <c r="D459" s="7">
        <v>20</v>
      </c>
      <c r="E459" s="9">
        <v>1606.1</v>
      </c>
      <c r="F459" s="10">
        <v>0.1</v>
      </c>
      <c r="G459" s="11">
        <v>28909.8</v>
      </c>
      <c r="H459" s="10">
        <v>0.25</v>
      </c>
      <c r="I459" s="11">
        <v>7227.45</v>
      </c>
      <c r="J459" s="11">
        <v>36137.25</v>
      </c>
      <c r="K459" s="11">
        <v>22406.400000000001</v>
      </c>
      <c r="L459" s="11">
        <v>6503.4</v>
      </c>
    </row>
    <row r="460" spans="1:12" x14ac:dyDescent="0.3">
      <c r="A460" s="7" t="s">
        <v>4605</v>
      </c>
      <c r="B460" s="7" t="s">
        <v>346</v>
      </c>
      <c r="C460" s="7" t="s">
        <v>2025</v>
      </c>
      <c r="D460" s="7">
        <v>13</v>
      </c>
      <c r="E460" s="9">
        <v>865.52</v>
      </c>
      <c r="F460" s="10">
        <v>0.1</v>
      </c>
      <c r="G460" s="11">
        <v>10126.58</v>
      </c>
      <c r="H460" s="10">
        <v>0.25</v>
      </c>
      <c r="I460" s="11">
        <v>2531.64</v>
      </c>
      <c r="J460" s="11">
        <v>12658.23</v>
      </c>
      <c r="K460" s="11">
        <v>7834.84</v>
      </c>
      <c r="L460" s="11">
        <v>2291.7399999999998</v>
      </c>
    </row>
    <row r="461" spans="1:12" x14ac:dyDescent="0.3">
      <c r="A461" s="7" t="s">
        <v>4606</v>
      </c>
      <c r="B461" s="7" t="s">
        <v>346</v>
      </c>
      <c r="C461" s="7" t="s">
        <v>1966</v>
      </c>
      <c r="D461" s="7">
        <v>12</v>
      </c>
      <c r="E461" s="9">
        <v>1817.13</v>
      </c>
      <c r="F461" s="10">
        <v>0.1</v>
      </c>
      <c r="G461" s="11">
        <v>19625</v>
      </c>
      <c r="H461" s="10">
        <v>0.25</v>
      </c>
      <c r="I461" s="11">
        <v>4906.25</v>
      </c>
      <c r="J461" s="11">
        <v>24531.25</v>
      </c>
      <c r="K461" s="11">
        <v>14439.12</v>
      </c>
      <c r="L461" s="11">
        <v>5185.88</v>
      </c>
    </row>
    <row r="462" spans="1:12" x14ac:dyDescent="0.3">
      <c r="A462" s="7" t="s">
        <v>4607</v>
      </c>
      <c r="B462" s="7" t="s">
        <v>346</v>
      </c>
      <c r="C462" s="7" t="s">
        <v>1998</v>
      </c>
      <c r="D462" s="7">
        <v>5</v>
      </c>
      <c r="E462" s="9">
        <v>739.28</v>
      </c>
      <c r="F462" s="10">
        <v>0.05</v>
      </c>
      <c r="G462" s="11">
        <v>3511.58</v>
      </c>
      <c r="H462" s="10">
        <v>0.25</v>
      </c>
      <c r="I462" s="11">
        <v>877.89</v>
      </c>
      <c r="J462" s="11">
        <v>4389.4799999999996</v>
      </c>
      <c r="K462" s="11">
        <v>1806.5</v>
      </c>
      <c r="L462" s="11">
        <v>1705.08</v>
      </c>
    </row>
    <row r="463" spans="1:12" x14ac:dyDescent="0.3">
      <c r="A463" s="7" t="s">
        <v>4608</v>
      </c>
      <c r="B463" s="7" t="s">
        <v>346</v>
      </c>
      <c r="C463" s="7" t="s">
        <v>1877</v>
      </c>
      <c r="D463" s="7">
        <v>6</v>
      </c>
      <c r="E463" s="9">
        <v>600.70000000000005</v>
      </c>
      <c r="F463" s="10">
        <v>0</v>
      </c>
      <c r="G463" s="11">
        <v>3604.2</v>
      </c>
      <c r="H463" s="10">
        <v>0.25</v>
      </c>
      <c r="I463" s="11">
        <v>901.05</v>
      </c>
      <c r="J463" s="11">
        <v>4505.25</v>
      </c>
      <c r="K463" s="11">
        <v>2745.36</v>
      </c>
      <c r="L463" s="11">
        <v>858.84</v>
      </c>
    </row>
    <row r="464" spans="1:12" x14ac:dyDescent="0.3">
      <c r="A464" s="7" t="s">
        <v>4609</v>
      </c>
      <c r="B464" s="7" t="s">
        <v>33</v>
      </c>
      <c r="C464" s="7" t="s">
        <v>1883</v>
      </c>
      <c r="D464" s="7">
        <v>22</v>
      </c>
      <c r="E464" s="9">
        <v>35.31</v>
      </c>
      <c r="F464" s="10">
        <v>0</v>
      </c>
      <c r="G464" s="11">
        <v>776.82</v>
      </c>
      <c r="H464" s="10">
        <v>0.25</v>
      </c>
      <c r="I464" s="11">
        <v>194.21</v>
      </c>
      <c r="J464" s="11">
        <v>971.03</v>
      </c>
      <c r="K464" s="11">
        <v>519.64</v>
      </c>
      <c r="L464" s="11">
        <v>257.18</v>
      </c>
    </row>
    <row r="465" spans="1:12" x14ac:dyDescent="0.3">
      <c r="A465" s="7" t="s">
        <v>4610</v>
      </c>
      <c r="B465" s="7" t="s">
        <v>454</v>
      </c>
      <c r="C465" s="7" t="s">
        <v>2005</v>
      </c>
      <c r="D465" s="7">
        <v>14</v>
      </c>
      <c r="E465" s="9">
        <v>2636.86</v>
      </c>
      <c r="F465" s="10">
        <v>0</v>
      </c>
      <c r="G465" s="11">
        <v>36916.04</v>
      </c>
      <c r="H465" s="10">
        <v>0.25</v>
      </c>
      <c r="I465" s="11">
        <v>9229.01</v>
      </c>
      <c r="J465" s="11">
        <v>46145.05</v>
      </c>
      <c r="K465" s="11">
        <v>17055.080000000002</v>
      </c>
      <c r="L465" s="11">
        <v>19860.96</v>
      </c>
    </row>
    <row r="466" spans="1:12" x14ac:dyDescent="0.3">
      <c r="A466" s="7" t="s">
        <v>4611</v>
      </c>
      <c r="B466" s="7" t="s">
        <v>315</v>
      </c>
      <c r="C466" s="7" t="s">
        <v>1931</v>
      </c>
      <c r="D466" s="7">
        <v>15</v>
      </c>
      <c r="E466" s="9">
        <v>1320.22</v>
      </c>
      <c r="F466" s="10">
        <v>0.15</v>
      </c>
      <c r="G466" s="11">
        <v>16832.810000000001</v>
      </c>
      <c r="H466" s="10">
        <v>0.25</v>
      </c>
      <c r="I466" s="11">
        <v>4208.2</v>
      </c>
      <c r="J466" s="11">
        <v>21041.01</v>
      </c>
      <c r="K466" s="11">
        <v>12460.2</v>
      </c>
      <c r="L466" s="11">
        <v>4372.6099999999997</v>
      </c>
    </row>
    <row r="467" spans="1:12" x14ac:dyDescent="0.3">
      <c r="A467" s="7" t="s">
        <v>4612</v>
      </c>
      <c r="B467" s="7" t="s">
        <v>315</v>
      </c>
      <c r="C467" s="7" t="s">
        <v>1844</v>
      </c>
      <c r="D467" s="7">
        <v>18</v>
      </c>
      <c r="E467" s="9">
        <v>2161.9299999999998</v>
      </c>
      <c r="F467" s="10">
        <v>0</v>
      </c>
      <c r="G467" s="11">
        <v>38914.74</v>
      </c>
      <c r="H467" s="10">
        <v>0.25</v>
      </c>
      <c r="I467" s="11">
        <v>9728.68</v>
      </c>
      <c r="J467" s="11">
        <v>48643.42</v>
      </c>
      <c r="K467" s="11">
        <v>27081.360000000001</v>
      </c>
      <c r="L467" s="11">
        <v>11833.38</v>
      </c>
    </row>
    <row r="468" spans="1:12" x14ac:dyDescent="0.3">
      <c r="A468" s="7" t="s">
        <v>4613</v>
      </c>
      <c r="B468" s="7" t="s">
        <v>315</v>
      </c>
      <c r="C468" s="7" t="s">
        <v>1759</v>
      </c>
      <c r="D468" s="7">
        <v>17</v>
      </c>
      <c r="E468" s="9">
        <v>1149.5</v>
      </c>
      <c r="F468" s="10">
        <v>0</v>
      </c>
      <c r="G468" s="11">
        <v>19541.5</v>
      </c>
      <c r="H468" s="10">
        <v>0.25</v>
      </c>
      <c r="I468" s="11">
        <v>4885.38</v>
      </c>
      <c r="J468" s="11">
        <v>24426.880000000001</v>
      </c>
      <c r="K468" s="11">
        <v>12445.87</v>
      </c>
      <c r="L468" s="11">
        <v>7095.63</v>
      </c>
    </row>
    <row r="469" spans="1:12" x14ac:dyDescent="0.3">
      <c r="A469" s="7" t="s">
        <v>4614</v>
      </c>
      <c r="B469" s="7" t="s">
        <v>315</v>
      </c>
      <c r="C469" s="7" t="s">
        <v>1811</v>
      </c>
      <c r="D469" s="7">
        <v>6</v>
      </c>
      <c r="E469" s="9">
        <v>922.99</v>
      </c>
      <c r="F469" s="10">
        <v>0</v>
      </c>
      <c r="G469" s="11">
        <v>5537.94</v>
      </c>
      <c r="H469" s="10">
        <v>0.25</v>
      </c>
      <c r="I469" s="11">
        <v>1384.48</v>
      </c>
      <c r="J469" s="11">
        <v>6922.42</v>
      </c>
      <c r="K469" s="11">
        <v>2887.2</v>
      </c>
      <c r="L469" s="11">
        <v>2650.74</v>
      </c>
    </row>
    <row r="470" spans="1:12" x14ac:dyDescent="0.3">
      <c r="A470" s="7" t="s">
        <v>4615</v>
      </c>
      <c r="B470" s="7" t="s">
        <v>315</v>
      </c>
      <c r="C470" s="7" t="s">
        <v>1778</v>
      </c>
      <c r="D470" s="7">
        <v>22</v>
      </c>
      <c r="E470" s="9">
        <v>1084.75</v>
      </c>
      <c r="F470" s="10">
        <v>0.15</v>
      </c>
      <c r="G470" s="11">
        <v>20284.830000000002</v>
      </c>
      <c r="H470" s="10">
        <v>0.25</v>
      </c>
      <c r="I470" s="11">
        <v>5071.21</v>
      </c>
      <c r="J470" s="11">
        <v>25356.04</v>
      </c>
      <c r="K470" s="11">
        <v>14083.96</v>
      </c>
      <c r="L470" s="11">
        <v>6200.87</v>
      </c>
    </row>
    <row r="471" spans="1:12" x14ac:dyDescent="0.3">
      <c r="A471" s="7" t="s">
        <v>4616</v>
      </c>
      <c r="B471" s="7" t="s">
        <v>219</v>
      </c>
      <c r="C471" s="7" t="s">
        <v>1978</v>
      </c>
      <c r="D471" s="7">
        <v>25</v>
      </c>
      <c r="E471" s="9">
        <v>3282.83</v>
      </c>
      <c r="F471" s="10">
        <v>0.1</v>
      </c>
      <c r="G471" s="11">
        <v>73863.679999999993</v>
      </c>
      <c r="H471" s="10">
        <v>0.25</v>
      </c>
      <c r="I471" s="11">
        <v>18465.919999999998</v>
      </c>
      <c r="J471" s="11">
        <v>92329.600000000006</v>
      </c>
      <c r="K471" s="11">
        <v>41853</v>
      </c>
      <c r="L471" s="11">
        <v>32010.68</v>
      </c>
    </row>
    <row r="472" spans="1:12" x14ac:dyDescent="0.3">
      <c r="A472" s="7" t="s">
        <v>4617</v>
      </c>
      <c r="B472" s="7" t="s">
        <v>115</v>
      </c>
      <c r="C472" s="7" t="s">
        <v>2034</v>
      </c>
      <c r="D472" s="7">
        <v>29</v>
      </c>
      <c r="E472" s="9">
        <v>1064.27</v>
      </c>
      <c r="F472" s="10">
        <v>0</v>
      </c>
      <c r="G472" s="11">
        <v>30863.83</v>
      </c>
      <c r="H472" s="10">
        <v>0.25</v>
      </c>
      <c r="I472" s="11">
        <v>7715.96</v>
      </c>
      <c r="J472" s="11">
        <v>38579.79</v>
      </c>
      <c r="K472" s="11">
        <v>21279.33</v>
      </c>
      <c r="L472" s="11">
        <v>9584.5</v>
      </c>
    </row>
    <row r="473" spans="1:12" x14ac:dyDescent="0.3">
      <c r="A473" s="7" t="s">
        <v>4618</v>
      </c>
      <c r="B473" s="7" t="s">
        <v>115</v>
      </c>
      <c r="C473" s="7" t="s">
        <v>1788</v>
      </c>
      <c r="D473" s="7">
        <v>29</v>
      </c>
      <c r="E473" s="9">
        <v>3630.39</v>
      </c>
      <c r="F473" s="10">
        <v>0</v>
      </c>
      <c r="G473" s="11">
        <v>105281.31</v>
      </c>
      <c r="H473" s="10">
        <v>0.25</v>
      </c>
      <c r="I473" s="11">
        <v>26320.33</v>
      </c>
      <c r="J473" s="11">
        <v>131601.64000000001</v>
      </c>
      <c r="K473" s="11">
        <v>48271.95</v>
      </c>
      <c r="L473" s="11">
        <v>57009.36</v>
      </c>
    </row>
    <row r="474" spans="1:12" x14ac:dyDescent="0.3">
      <c r="A474" s="7" t="s">
        <v>4619</v>
      </c>
      <c r="B474" s="7" t="s">
        <v>115</v>
      </c>
      <c r="C474" s="7" t="s">
        <v>1796</v>
      </c>
      <c r="D474" s="7">
        <v>5</v>
      </c>
      <c r="E474" s="9">
        <v>1601.52</v>
      </c>
      <c r="F474" s="10">
        <v>0.15</v>
      </c>
      <c r="G474" s="11">
        <v>6806.46</v>
      </c>
      <c r="H474" s="10">
        <v>0.25</v>
      </c>
      <c r="I474" s="11">
        <v>1701.62</v>
      </c>
      <c r="J474" s="11">
        <v>8508.08</v>
      </c>
      <c r="K474" s="11">
        <v>3924.2</v>
      </c>
      <c r="L474" s="11">
        <v>2882.26</v>
      </c>
    </row>
    <row r="475" spans="1:12" x14ac:dyDescent="0.3">
      <c r="A475" s="7" t="s">
        <v>4620</v>
      </c>
      <c r="B475" s="7" t="s">
        <v>348</v>
      </c>
      <c r="C475" s="7" t="s">
        <v>2004</v>
      </c>
      <c r="D475" s="7">
        <v>10</v>
      </c>
      <c r="E475" s="9">
        <v>1125.03</v>
      </c>
      <c r="F475" s="10">
        <v>0</v>
      </c>
      <c r="G475" s="11">
        <v>11250.3</v>
      </c>
      <c r="H475" s="10">
        <v>0.25</v>
      </c>
      <c r="I475" s="11">
        <v>2812.57</v>
      </c>
      <c r="J475" s="11">
        <v>14062.88</v>
      </c>
      <c r="K475" s="11">
        <v>7425</v>
      </c>
      <c r="L475" s="11">
        <v>3825.3</v>
      </c>
    </row>
    <row r="476" spans="1:12" x14ac:dyDescent="0.3">
      <c r="A476" s="7" t="s">
        <v>4621</v>
      </c>
      <c r="B476" s="7" t="s">
        <v>348</v>
      </c>
      <c r="C476" s="7" t="s">
        <v>1760</v>
      </c>
      <c r="D476" s="7">
        <v>16</v>
      </c>
      <c r="E476" s="9">
        <v>986.43</v>
      </c>
      <c r="F476" s="10">
        <v>0.1</v>
      </c>
      <c r="G476" s="11">
        <v>14204.59</v>
      </c>
      <c r="H476" s="10">
        <v>0.25</v>
      </c>
      <c r="I476" s="11">
        <v>3551.15</v>
      </c>
      <c r="J476" s="11">
        <v>17755.740000000002</v>
      </c>
      <c r="K476" s="11">
        <v>10098.56</v>
      </c>
      <c r="L476" s="11">
        <v>4106.03</v>
      </c>
    </row>
    <row r="477" spans="1:12" x14ac:dyDescent="0.3">
      <c r="A477" s="7" t="s">
        <v>4622</v>
      </c>
      <c r="B477" s="7" t="s">
        <v>348</v>
      </c>
      <c r="C477" s="7" t="s">
        <v>1909</v>
      </c>
      <c r="D477" s="7">
        <v>20</v>
      </c>
      <c r="E477" s="9">
        <v>2637.31</v>
      </c>
      <c r="F477" s="10">
        <v>0.05</v>
      </c>
      <c r="G477" s="11">
        <v>50108.89</v>
      </c>
      <c r="H477" s="10">
        <v>0.25</v>
      </c>
      <c r="I477" s="11">
        <v>12527.22</v>
      </c>
      <c r="J477" s="11">
        <v>62636.11</v>
      </c>
      <c r="K477" s="11">
        <v>35569.4</v>
      </c>
      <c r="L477" s="11">
        <v>14539.49</v>
      </c>
    </row>
    <row r="478" spans="1:12" x14ac:dyDescent="0.3">
      <c r="A478" s="7" t="s">
        <v>4623</v>
      </c>
      <c r="B478" s="7" t="s">
        <v>248</v>
      </c>
      <c r="C478" s="7" t="s">
        <v>2046</v>
      </c>
      <c r="D478" s="7">
        <v>24</v>
      </c>
      <c r="E478" s="9">
        <v>985.33</v>
      </c>
      <c r="F478" s="10">
        <v>0</v>
      </c>
      <c r="G478" s="11">
        <v>23647.919999999998</v>
      </c>
      <c r="H478" s="10">
        <v>0.25</v>
      </c>
      <c r="I478" s="11">
        <v>5911.98</v>
      </c>
      <c r="J478" s="11">
        <v>29559.9</v>
      </c>
      <c r="K478" s="11">
        <v>15686.88</v>
      </c>
      <c r="L478" s="11">
        <v>7961.04</v>
      </c>
    </row>
    <row r="479" spans="1:12" x14ac:dyDescent="0.3">
      <c r="A479" s="7" t="s">
        <v>4624</v>
      </c>
      <c r="B479" s="7" t="s">
        <v>248</v>
      </c>
      <c r="C479" s="7" t="s">
        <v>1844</v>
      </c>
      <c r="D479" s="7">
        <v>16</v>
      </c>
      <c r="E479" s="9">
        <v>2086.7199999999998</v>
      </c>
      <c r="F479" s="10">
        <v>0</v>
      </c>
      <c r="G479" s="11">
        <v>33387.519999999997</v>
      </c>
      <c r="H479" s="10">
        <v>0.25</v>
      </c>
      <c r="I479" s="11">
        <v>8346.8799999999992</v>
      </c>
      <c r="J479" s="11">
        <v>41734.400000000001</v>
      </c>
      <c r="K479" s="11">
        <v>24072.32</v>
      </c>
      <c r="L479" s="11">
        <v>9315.2000000000007</v>
      </c>
    </row>
    <row r="480" spans="1:12" x14ac:dyDescent="0.3">
      <c r="A480" s="7" t="s">
        <v>4625</v>
      </c>
      <c r="B480" s="7" t="s">
        <v>248</v>
      </c>
      <c r="C480" s="7" t="s">
        <v>1824</v>
      </c>
      <c r="D480" s="7">
        <v>23</v>
      </c>
      <c r="E480" s="9">
        <v>1722.29</v>
      </c>
      <c r="F480" s="10">
        <v>0</v>
      </c>
      <c r="G480" s="11">
        <v>39612.67</v>
      </c>
      <c r="H480" s="10">
        <v>0.25</v>
      </c>
      <c r="I480" s="11">
        <v>9903.17</v>
      </c>
      <c r="J480" s="11">
        <v>49515.839999999997</v>
      </c>
      <c r="K480" s="11">
        <v>20573.73</v>
      </c>
      <c r="L480" s="11">
        <v>19038.939999999999</v>
      </c>
    </row>
    <row r="481" spans="1:12" x14ac:dyDescent="0.3">
      <c r="A481" s="7" t="s">
        <v>4626</v>
      </c>
      <c r="B481" s="7" t="s">
        <v>248</v>
      </c>
      <c r="C481" s="7" t="s">
        <v>1943</v>
      </c>
      <c r="D481" s="7">
        <v>21</v>
      </c>
      <c r="E481" s="9">
        <v>1504.98</v>
      </c>
      <c r="F481" s="10">
        <v>0</v>
      </c>
      <c r="G481" s="11">
        <v>31604.58</v>
      </c>
      <c r="H481" s="10">
        <v>0.25</v>
      </c>
      <c r="I481" s="11">
        <v>7901.15</v>
      </c>
      <c r="J481" s="11">
        <v>39505.730000000003</v>
      </c>
      <c r="K481" s="11">
        <v>22980.51</v>
      </c>
      <c r="L481" s="11">
        <v>8624.07</v>
      </c>
    </row>
    <row r="482" spans="1:12" x14ac:dyDescent="0.3">
      <c r="A482" s="7" t="s">
        <v>4627</v>
      </c>
      <c r="B482" s="7" t="s">
        <v>248</v>
      </c>
      <c r="C482" s="7" t="s">
        <v>1804</v>
      </c>
      <c r="D482" s="7">
        <v>5</v>
      </c>
      <c r="E482" s="9">
        <v>1874.97</v>
      </c>
      <c r="F482" s="10">
        <v>0</v>
      </c>
      <c r="G482" s="11">
        <v>9374.85</v>
      </c>
      <c r="H482" s="10">
        <v>0.25</v>
      </c>
      <c r="I482" s="11">
        <v>2343.71</v>
      </c>
      <c r="J482" s="11">
        <v>11718.56</v>
      </c>
      <c r="K482" s="11">
        <v>5529.35</v>
      </c>
      <c r="L482" s="11">
        <v>3845.5</v>
      </c>
    </row>
    <row r="483" spans="1:12" x14ac:dyDescent="0.3">
      <c r="A483" s="7" t="s">
        <v>4628</v>
      </c>
      <c r="B483" s="7" t="s">
        <v>317</v>
      </c>
      <c r="C483" s="7" t="s">
        <v>2006</v>
      </c>
      <c r="D483" s="7">
        <v>11</v>
      </c>
      <c r="E483" s="9">
        <v>1215.94</v>
      </c>
      <c r="F483" s="10">
        <v>0</v>
      </c>
      <c r="G483" s="11">
        <v>13375.34</v>
      </c>
      <c r="H483" s="10">
        <v>0.25</v>
      </c>
      <c r="I483" s="11">
        <v>3343.84</v>
      </c>
      <c r="J483" s="11">
        <v>16719.169999999998</v>
      </c>
      <c r="K483" s="11">
        <v>8744.67</v>
      </c>
      <c r="L483" s="11">
        <v>4630.67</v>
      </c>
    </row>
    <row r="484" spans="1:12" x14ac:dyDescent="0.3">
      <c r="A484" s="7" t="s">
        <v>4629</v>
      </c>
      <c r="B484" s="7" t="s">
        <v>317</v>
      </c>
      <c r="C484" s="7" t="s">
        <v>1988</v>
      </c>
      <c r="D484" s="7">
        <v>4</v>
      </c>
      <c r="E484" s="9">
        <v>602.41</v>
      </c>
      <c r="F484" s="10">
        <v>0</v>
      </c>
      <c r="G484" s="11">
        <v>2409.64</v>
      </c>
      <c r="H484" s="10">
        <v>0.25</v>
      </c>
      <c r="I484" s="11">
        <v>602.41</v>
      </c>
      <c r="J484" s="11">
        <v>3012.05</v>
      </c>
      <c r="K484" s="11">
        <v>1362.28</v>
      </c>
      <c r="L484" s="11">
        <v>1047.3599999999999</v>
      </c>
    </row>
    <row r="485" spans="1:12" x14ac:dyDescent="0.3">
      <c r="A485" s="7" t="s">
        <v>4630</v>
      </c>
      <c r="B485" s="7" t="s">
        <v>317</v>
      </c>
      <c r="C485" s="7" t="s">
        <v>1822</v>
      </c>
      <c r="D485" s="7">
        <v>22</v>
      </c>
      <c r="E485" s="9">
        <v>989.84</v>
      </c>
      <c r="F485" s="10">
        <v>0</v>
      </c>
      <c r="G485" s="11">
        <v>21776.48</v>
      </c>
      <c r="H485" s="10">
        <v>0.25</v>
      </c>
      <c r="I485" s="11">
        <v>5444.12</v>
      </c>
      <c r="J485" s="11">
        <v>27220.6</v>
      </c>
      <c r="K485" s="11">
        <v>12227.38</v>
      </c>
      <c r="L485" s="11">
        <v>9549.1</v>
      </c>
    </row>
    <row r="486" spans="1:12" x14ac:dyDescent="0.3">
      <c r="A486" s="7" t="s">
        <v>4631</v>
      </c>
      <c r="B486" s="7" t="s">
        <v>317</v>
      </c>
      <c r="C486" s="7" t="s">
        <v>1789</v>
      </c>
      <c r="D486" s="7">
        <v>6</v>
      </c>
      <c r="E486" s="9">
        <v>2711.55</v>
      </c>
      <c r="F486" s="10">
        <v>0</v>
      </c>
      <c r="G486" s="11">
        <v>16269.3</v>
      </c>
      <c r="H486" s="10">
        <v>0.25</v>
      </c>
      <c r="I486" s="11">
        <v>4067.32</v>
      </c>
      <c r="J486" s="11">
        <v>20336.62</v>
      </c>
      <c r="K486" s="11">
        <v>8215.7999999999993</v>
      </c>
      <c r="L486" s="11">
        <v>8053.5</v>
      </c>
    </row>
    <row r="487" spans="1:12" x14ac:dyDescent="0.3">
      <c r="A487" s="7" t="s">
        <v>4632</v>
      </c>
      <c r="B487" s="7" t="s">
        <v>468</v>
      </c>
      <c r="C487" s="7" t="s">
        <v>1779</v>
      </c>
      <c r="D487" s="7">
        <v>13</v>
      </c>
      <c r="E487" s="9">
        <v>1292.6500000000001</v>
      </c>
      <c r="F487" s="10">
        <v>0</v>
      </c>
      <c r="G487" s="11">
        <v>16804.45</v>
      </c>
      <c r="H487" s="10">
        <v>0.25</v>
      </c>
      <c r="I487" s="11">
        <v>4201.1099999999997</v>
      </c>
      <c r="J487" s="11">
        <v>21005.56</v>
      </c>
      <c r="K487" s="11">
        <v>10067.07</v>
      </c>
      <c r="L487" s="11">
        <v>6737.38</v>
      </c>
    </row>
    <row r="488" spans="1:12" x14ac:dyDescent="0.3">
      <c r="A488" s="7" t="s">
        <v>4633</v>
      </c>
      <c r="B488" s="7" t="s">
        <v>391</v>
      </c>
      <c r="C488" s="7" t="s">
        <v>1889</v>
      </c>
      <c r="D488" s="7">
        <v>18</v>
      </c>
      <c r="E488" s="9">
        <v>3188.56</v>
      </c>
      <c r="F488" s="10">
        <v>0</v>
      </c>
      <c r="G488" s="11">
        <v>57394.080000000002</v>
      </c>
      <c r="H488" s="10">
        <v>0.25</v>
      </c>
      <c r="I488" s="11">
        <v>14348.52</v>
      </c>
      <c r="J488" s="11">
        <v>71742.600000000006</v>
      </c>
      <c r="K488" s="11">
        <v>28268.46</v>
      </c>
      <c r="L488" s="11">
        <v>29125.62</v>
      </c>
    </row>
    <row r="489" spans="1:12" x14ac:dyDescent="0.3">
      <c r="A489" s="7" t="s">
        <v>4634</v>
      </c>
      <c r="B489" s="7" t="s">
        <v>391</v>
      </c>
      <c r="C489" s="7" t="s">
        <v>1941</v>
      </c>
      <c r="D489" s="7">
        <v>3</v>
      </c>
      <c r="E489" s="9">
        <v>3451.85</v>
      </c>
      <c r="F489" s="10">
        <v>0.1</v>
      </c>
      <c r="G489" s="11">
        <v>9319.99</v>
      </c>
      <c r="H489" s="10">
        <v>0.25</v>
      </c>
      <c r="I489" s="11">
        <v>2330</v>
      </c>
      <c r="J489" s="11">
        <v>11649.99</v>
      </c>
      <c r="K489" s="11">
        <v>4199.3100000000004</v>
      </c>
      <c r="L489" s="11">
        <v>5120.68</v>
      </c>
    </row>
    <row r="490" spans="1:12" x14ac:dyDescent="0.3">
      <c r="A490" s="7" t="s">
        <v>4635</v>
      </c>
      <c r="B490" s="7" t="s">
        <v>391</v>
      </c>
      <c r="C490" s="7" t="s">
        <v>1856</v>
      </c>
      <c r="D490" s="7">
        <v>2</v>
      </c>
      <c r="E490" s="9">
        <v>1366.36</v>
      </c>
      <c r="F490" s="10">
        <v>0</v>
      </c>
      <c r="G490" s="11">
        <v>2732.72</v>
      </c>
      <c r="H490" s="10">
        <v>0.25</v>
      </c>
      <c r="I490" s="11">
        <v>683.18</v>
      </c>
      <c r="J490" s="11">
        <v>3415.9</v>
      </c>
      <c r="K490" s="11">
        <v>1826.1</v>
      </c>
      <c r="L490" s="11">
        <v>906.62</v>
      </c>
    </row>
    <row r="491" spans="1:12" x14ac:dyDescent="0.3">
      <c r="A491" s="7" t="s">
        <v>4636</v>
      </c>
      <c r="B491" s="7" t="s">
        <v>202</v>
      </c>
      <c r="C491" s="7" t="s">
        <v>1900</v>
      </c>
      <c r="D491" s="7">
        <v>26</v>
      </c>
      <c r="E491" s="9">
        <v>1927.8</v>
      </c>
      <c r="F491" s="10">
        <v>0</v>
      </c>
      <c r="G491" s="11">
        <v>50122.8</v>
      </c>
      <c r="H491" s="10">
        <v>0.25</v>
      </c>
      <c r="I491" s="11">
        <v>12530.7</v>
      </c>
      <c r="J491" s="11">
        <v>62653.5</v>
      </c>
      <c r="K491" s="11">
        <v>36551.32</v>
      </c>
      <c r="L491" s="11">
        <v>13571.48</v>
      </c>
    </row>
    <row r="492" spans="1:12" x14ac:dyDescent="0.3">
      <c r="A492" s="7" t="s">
        <v>4637</v>
      </c>
      <c r="B492" s="7" t="s">
        <v>202</v>
      </c>
      <c r="C492" s="7" t="s">
        <v>1835</v>
      </c>
      <c r="D492" s="7">
        <v>2</v>
      </c>
      <c r="E492" s="9">
        <v>1961.75</v>
      </c>
      <c r="F492" s="10">
        <v>0</v>
      </c>
      <c r="G492" s="11">
        <v>3923.5</v>
      </c>
      <c r="H492" s="10">
        <v>0.25</v>
      </c>
      <c r="I492" s="11">
        <v>980.88</v>
      </c>
      <c r="J492" s="11">
        <v>4904.38</v>
      </c>
      <c r="K492" s="11">
        <v>1675.8</v>
      </c>
      <c r="L492" s="11">
        <v>2247.6999999999998</v>
      </c>
    </row>
    <row r="493" spans="1:12" x14ac:dyDescent="0.3">
      <c r="A493" s="7" t="s">
        <v>4638</v>
      </c>
      <c r="B493" s="7" t="s">
        <v>202</v>
      </c>
      <c r="C493" s="7" t="s">
        <v>1811</v>
      </c>
      <c r="D493" s="7">
        <v>9</v>
      </c>
      <c r="E493" s="9">
        <v>932.01</v>
      </c>
      <c r="F493" s="10">
        <v>0</v>
      </c>
      <c r="G493" s="11">
        <v>8388.09</v>
      </c>
      <c r="H493" s="10">
        <v>0.25</v>
      </c>
      <c r="I493" s="11">
        <v>2097.02</v>
      </c>
      <c r="J493" s="11">
        <v>10485.11</v>
      </c>
      <c r="K493" s="11">
        <v>4330.8</v>
      </c>
      <c r="L493" s="11">
        <v>4057.29</v>
      </c>
    </row>
    <row r="494" spans="1:12" x14ac:dyDescent="0.3">
      <c r="A494" s="7" t="s">
        <v>4639</v>
      </c>
      <c r="B494" s="7" t="s">
        <v>202</v>
      </c>
      <c r="C494" s="7" t="s">
        <v>1682</v>
      </c>
      <c r="D494" s="7">
        <v>2</v>
      </c>
      <c r="E494" s="9">
        <v>605.66</v>
      </c>
      <c r="F494" s="10">
        <v>0</v>
      </c>
      <c r="G494" s="11">
        <v>1211.32</v>
      </c>
      <c r="H494" s="10">
        <v>0.25</v>
      </c>
      <c r="I494" s="11">
        <v>302.83</v>
      </c>
      <c r="J494" s="11">
        <v>1514.15</v>
      </c>
      <c r="K494" s="11">
        <v>778.78</v>
      </c>
      <c r="L494" s="11">
        <v>432.54</v>
      </c>
    </row>
    <row r="495" spans="1:12" x14ac:dyDescent="0.3">
      <c r="A495" s="7" t="s">
        <v>4640</v>
      </c>
      <c r="B495" s="7" t="s">
        <v>202</v>
      </c>
      <c r="C495" s="7" t="s">
        <v>1800</v>
      </c>
      <c r="D495" s="7">
        <v>6</v>
      </c>
      <c r="E495" s="9">
        <v>2428.48</v>
      </c>
      <c r="F495" s="10">
        <v>0</v>
      </c>
      <c r="G495" s="11">
        <v>14570.88</v>
      </c>
      <c r="H495" s="10">
        <v>0.25</v>
      </c>
      <c r="I495" s="11">
        <v>3642.72</v>
      </c>
      <c r="J495" s="11">
        <v>18213.599999999999</v>
      </c>
      <c r="K495" s="11">
        <v>8283.36</v>
      </c>
      <c r="L495" s="11">
        <v>6287.52</v>
      </c>
    </row>
    <row r="496" spans="1:12" x14ac:dyDescent="0.3">
      <c r="A496" s="7" t="s">
        <v>4641</v>
      </c>
      <c r="B496" s="7" t="s">
        <v>393</v>
      </c>
      <c r="C496" s="7" t="s">
        <v>1736</v>
      </c>
      <c r="D496" s="7">
        <v>18</v>
      </c>
      <c r="E496" s="9">
        <v>2107.44</v>
      </c>
      <c r="F496" s="10">
        <v>0.15</v>
      </c>
      <c r="G496" s="11">
        <v>32243.83</v>
      </c>
      <c r="H496" s="10">
        <v>0.25</v>
      </c>
      <c r="I496" s="11">
        <v>8060.96</v>
      </c>
      <c r="J496" s="11">
        <v>40304.79</v>
      </c>
      <c r="K496" s="11">
        <v>17831.16</v>
      </c>
      <c r="L496" s="11">
        <v>14412.67</v>
      </c>
    </row>
    <row r="497" spans="1:12" x14ac:dyDescent="0.3">
      <c r="A497" s="7" t="s">
        <v>4642</v>
      </c>
      <c r="B497" s="7" t="s">
        <v>444</v>
      </c>
      <c r="C497" s="7" t="s">
        <v>1731</v>
      </c>
      <c r="D497" s="7">
        <v>15</v>
      </c>
      <c r="E497" s="9">
        <v>618.58000000000004</v>
      </c>
      <c r="F497" s="10">
        <v>0</v>
      </c>
      <c r="G497" s="11">
        <v>9278.7000000000007</v>
      </c>
      <c r="H497" s="10">
        <v>0.25</v>
      </c>
      <c r="I497" s="11">
        <v>2319.6799999999998</v>
      </c>
      <c r="J497" s="11">
        <v>11598.38</v>
      </c>
      <c r="K497" s="11">
        <v>6209.4</v>
      </c>
      <c r="L497" s="11">
        <v>3069.3</v>
      </c>
    </row>
    <row r="498" spans="1:12" x14ac:dyDescent="0.3">
      <c r="A498" s="7" t="s">
        <v>4643</v>
      </c>
      <c r="B498" s="7" t="s">
        <v>444</v>
      </c>
      <c r="C498" s="7" t="s">
        <v>1973</v>
      </c>
      <c r="D498" s="7">
        <v>5</v>
      </c>
      <c r="E498" s="9">
        <v>935.44</v>
      </c>
      <c r="F498" s="10">
        <v>0</v>
      </c>
      <c r="G498" s="11">
        <v>4677.2</v>
      </c>
      <c r="H498" s="10">
        <v>0.25</v>
      </c>
      <c r="I498" s="11">
        <v>1169.3</v>
      </c>
      <c r="J498" s="11">
        <v>5846.5</v>
      </c>
      <c r="K498" s="11">
        <v>1998.85</v>
      </c>
      <c r="L498" s="11">
        <v>2678.35</v>
      </c>
    </row>
    <row r="499" spans="1:12" x14ac:dyDescent="0.3">
      <c r="A499" s="7" t="s">
        <v>4644</v>
      </c>
      <c r="B499" s="7" t="s">
        <v>444</v>
      </c>
      <c r="C499" s="7" t="s">
        <v>2029</v>
      </c>
      <c r="D499" s="7">
        <v>9</v>
      </c>
      <c r="E499" s="9">
        <v>2280.63</v>
      </c>
      <c r="F499" s="10">
        <v>0.1</v>
      </c>
      <c r="G499" s="11">
        <v>18473.099999999999</v>
      </c>
      <c r="H499" s="10">
        <v>0.25</v>
      </c>
      <c r="I499" s="11">
        <v>4618.2700000000004</v>
      </c>
      <c r="J499" s="11">
        <v>23091.38</v>
      </c>
      <c r="K499" s="11">
        <v>13167.72</v>
      </c>
      <c r="L499" s="11">
        <v>5305.38</v>
      </c>
    </row>
    <row r="500" spans="1:12" x14ac:dyDescent="0.3">
      <c r="A500" s="7" t="s">
        <v>4645</v>
      </c>
      <c r="B500" s="7" t="s">
        <v>591</v>
      </c>
      <c r="C500" s="7" t="s">
        <v>1751</v>
      </c>
      <c r="D500" s="7">
        <v>1</v>
      </c>
      <c r="E500" s="9">
        <v>1782.43</v>
      </c>
      <c r="F500" s="10">
        <v>0.15</v>
      </c>
      <c r="G500" s="11">
        <v>1515.07</v>
      </c>
      <c r="H500" s="10">
        <v>0.25</v>
      </c>
      <c r="I500" s="11">
        <v>378.77</v>
      </c>
      <c r="J500" s="11">
        <v>1893.84</v>
      </c>
      <c r="K500" s="11">
        <v>1044.67</v>
      </c>
      <c r="L500" s="11">
        <v>470.4</v>
      </c>
    </row>
    <row r="501" spans="1:12" x14ac:dyDescent="0.3">
      <c r="A501" s="7" t="s">
        <v>4646</v>
      </c>
      <c r="B501" s="7" t="s">
        <v>326</v>
      </c>
      <c r="C501" s="7" t="s">
        <v>1640</v>
      </c>
      <c r="D501" s="7">
        <v>10</v>
      </c>
      <c r="E501" s="9">
        <v>2110.33</v>
      </c>
      <c r="F501" s="10">
        <v>0.05</v>
      </c>
      <c r="G501" s="11">
        <v>20048.13</v>
      </c>
      <c r="H501" s="10">
        <v>0.25</v>
      </c>
      <c r="I501" s="11">
        <v>5012.03</v>
      </c>
      <c r="J501" s="11">
        <v>25060.16</v>
      </c>
      <c r="K501" s="11">
        <v>14059.6</v>
      </c>
      <c r="L501" s="11">
        <v>5988.53</v>
      </c>
    </row>
    <row r="502" spans="1:12" x14ac:dyDescent="0.3">
      <c r="A502" s="7" t="s">
        <v>4647</v>
      </c>
      <c r="B502" s="7" t="s">
        <v>326</v>
      </c>
      <c r="C502" s="7" t="s">
        <v>1862</v>
      </c>
      <c r="D502" s="7">
        <v>18</v>
      </c>
      <c r="E502" s="9">
        <v>2208.2600000000002</v>
      </c>
      <c r="F502" s="10">
        <v>0.1</v>
      </c>
      <c r="G502" s="11">
        <v>35773.81</v>
      </c>
      <c r="H502" s="10">
        <v>0.25</v>
      </c>
      <c r="I502" s="11">
        <v>8943.4500000000007</v>
      </c>
      <c r="J502" s="11">
        <v>44717.26</v>
      </c>
      <c r="K502" s="11">
        <v>21853.62</v>
      </c>
      <c r="L502" s="11">
        <v>13920.19</v>
      </c>
    </row>
    <row r="503" spans="1:12" x14ac:dyDescent="0.3">
      <c r="A503" s="7" t="s">
        <v>4648</v>
      </c>
      <c r="B503" s="7" t="s">
        <v>326</v>
      </c>
      <c r="C503" s="7" t="s">
        <v>2015</v>
      </c>
      <c r="D503" s="7">
        <v>21</v>
      </c>
      <c r="E503" s="9">
        <v>871.63</v>
      </c>
      <c r="F503" s="10">
        <v>0</v>
      </c>
      <c r="G503" s="11">
        <v>18304.23</v>
      </c>
      <c r="H503" s="10">
        <v>0.25</v>
      </c>
      <c r="I503" s="11">
        <v>4576.0600000000004</v>
      </c>
      <c r="J503" s="11">
        <v>22880.29</v>
      </c>
      <c r="K503" s="11">
        <v>11146.38</v>
      </c>
      <c r="L503" s="11">
        <v>7157.85</v>
      </c>
    </row>
    <row r="504" spans="1:12" x14ac:dyDescent="0.3">
      <c r="A504" s="7" t="s">
        <v>4649</v>
      </c>
      <c r="B504" s="7" t="s">
        <v>574</v>
      </c>
      <c r="C504" s="7" t="s">
        <v>2003</v>
      </c>
      <c r="D504" s="7">
        <v>3</v>
      </c>
      <c r="E504" s="9">
        <v>3097.69</v>
      </c>
      <c r="F504" s="10">
        <v>0.05</v>
      </c>
      <c r="G504" s="11">
        <v>8828.42</v>
      </c>
      <c r="H504" s="10">
        <v>0.25</v>
      </c>
      <c r="I504" s="11">
        <v>2207.11</v>
      </c>
      <c r="J504" s="11">
        <v>11035.52</v>
      </c>
      <c r="K504" s="11">
        <v>4228.17</v>
      </c>
      <c r="L504" s="11">
        <v>4600.25</v>
      </c>
    </row>
    <row r="505" spans="1:12" x14ac:dyDescent="0.3">
      <c r="A505" s="7" t="s">
        <v>4650</v>
      </c>
      <c r="B505" s="7" t="s">
        <v>574</v>
      </c>
      <c r="C505" s="7" t="s">
        <v>1757</v>
      </c>
      <c r="D505" s="7">
        <v>18</v>
      </c>
      <c r="E505" s="9">
        <v>2345.42</v>
      </c>
      <c r="F505" s="10">
        <v>0.15</v>
      </c>
      <c r="G505" s="11">
        <v>35884.93</v>
      </c>
      <c r="H505" s="10">
        <v>0.25</v>
      </c>
      <c r="I505" s="11">
        <v>8971.23</v>
      </c>
      <c r="J505" s="11">
        <v>44856.160000000003</v>
      </c>
      <c r="K505" s="11">
        <v>24904.44</v>
      </c>
      <c r="L505" s="11">
        <v>10980.49</v>
      </c>
    </row>
    <row r="506" spans="1:12" x14ac:dyDescent="0.3">
      <c r="A506" s="7" t="s">
        <v>4651</v>
      </c>
      <c r="B506" s="7" t="s">
        <v>574</v>
      </c>
      <c r="C506" s="7" t="s">
        <v>1847</v>
      </c>
      <c r="D506" s="7">
        <v>6</v>
      </c>
      <c r="E506" s="9">
        <v>2214.7199999999998</v>
      </c>
      <c r="F506" s="10">
        <v>0.15</v>
      </c>
      <c r="G506" s="11">
        <v>11295.07</v>
      </c>
      <c r="H506" s="10">
        <v>0.25</v>
      </c>
      <c r="I506" s="11">
        <v>2823.77</v>
      </c>
      <c r="J506" s="11">
        <v>14118.84</v>
      </c>
      <c r="K506" s="11">
        <v>8176.14</v>
      </c>
      <c r="L506" s="11">
        <v>3118.93</v>
      </c>
    </row>
    <row r="507" spans="1:12" x14ac:dyDescent="0.3">
      <c r="A507" s="7" t="s">
        <v>4652</v>
      </c>
      <c r="B507" s="7" t="s">
        <v>574</v>
      </c>
      <c r="C507" s="7" t="s">
        <v>1668</v>
      </c>
      <c r="D507" s="7">
        <v>9</v>
      </c>
      <c r="E507" s="9">
        <v>2007.63</v>
      </c>
      <c r="F507" s="10">
        <v>0.05</v>
      </c>
      <c r="G507" s="11">
        <v>17165.240000000002</v>
      </c>
      <c r="H507" s="10">
        <v>0.25</v>
      </c>
      <c r="I507" s="11">
        <v>4291.3100000000004</v>
      </c>
      <c r="J507" s="11">
        <v>21456.55</v>
      </c>
      <c r="K507" s="11">
        <v>8915.4</v>
      </c>
      <c r="L507" s="11">
        <v>8249.84</v>
      </c>
    </row>
    <row r="508" spans="1:12" x14ac:dyDescent="0.3">
      <c r="A508" s="7" t="s">
        <v>4653</v>
      </c>
      <c r="B508" s="7" t="s">
        <v>2319</v>
      </c>
      <c r="C508" s="7" t="s">
        <v>2039</v>
      </c>
      <c r="D508" s="7">
        <v>20</v>
      </c>
      <c r="E508" s="9">
        <v>469.93</v>
      </c>
      <c r="F508" s="10">
        <v>0</v>
      </c>
      <c r="G508" s="11">
        <v>9398.6</v>
      </c>
      <c r="H508" s="10">
        <v>0.25</v>
      </c>
      <c r="I508" s="11">
        <v>2349.65</v>
      </c>
      <c r="J508" s="11">
        <v>11748.25</v>
      </c>
      <c r="K508" s="11">
        <v>5015</v>
      </c>
      <c r="L508" s="11">
        <v>4383.6000000000004</v>
      </c>
    </row>
    <row r="509" spans="1:12" x14ac:dyDescent="0.3">
      <c r="A509" s="7" t="s">
        <v>4654</v>
      </c>
      <c r="B509" s="7" t="s">
        <v>2319</v>
      </c>
      <c r="C509" s="7" t="s">
        <v>1711</v>
      </c>
      <c r="D509" s="7">
        <v>15</v>
      </c>
      <c r="E509" s="9">
        <v>436.06</v>
      </c>
      <c r="F509" s="10">
        <v>0</v>
      </c>
      <c r="G509" s="11">
        <v>6540.9</v>
      </c>
      <c r="H509" s="10">
        <v>0.25</v>
      </c>
      <c r="I509" s="11">
        <v>1635.22</v>
      </c>
      <c r="J509" s="11">
        <v>8176.12</v>
      </c>
      <c r="K509" s="11">
        <v>3840.15</v>
      </c>
      <c r="L509" s="11">
        <v>2700.75</v>
      </c>
    </row>
    <row r="510" spans="1:12" x14ac:dyDescent="0.3">
      <c r="A510" s="7" t="s">
        <v>4655</v>
      </c>
      <c r="B510" s="7" t="s">
        <v>2320</v>
      </c>
      <c r="C510" s="7" t="s">
        <v>2026</v>
      </c>
      <c r="D510" s="7">
        <v>2</v>
      </c>
      <c r="E510" s="9">
        <v>818.04</v>
      </c>
      <c r="F510" s="10">
        <v>0.1</v>
      </c>
      <c r="G510" s="11">
        <v>1472.47</v>
      </c>
      <c r="H510" s="10">
        <v>0.25</v>
      </c>
      <c r="I510" s="11">
        <v>368.12</v>
      </c>
      <c r="J510" s="11">
        <v>1840.59</v>
      </c>
      <c r="K510" s="11">
        <v>798.64</v>
      </c>
      <c r="L510" s="11">
        <v>673.83</v>
      </c>
    </row>
    <row r="511" spans="1:12" x14ac:dyDescent="0.3">
      <c r="A511" s="7" t="s">
        <v>4656</v>
      </c>
      <c r="B511" s="7" t="s">
        <v>2320</v>
      </c>
      <c r="C511" s="7" t="s">
        <v>1922</v>
      </c>
      <c r="D511" s="7">
        <v>21</v>
      </c>
      <c r="E511" s="9">
        <v>1728.34</v>
      </c>
      <c r="F511" s="10">
        <v>0</v>
      </c>
      <c r="G511" s="11">
        <v>36295.14</v>
      </c>
      <c r="H511" s="10">
        <v>0.25</v>
      </c>
      <c r="I511" s="11">
        <v>9073.7800000000007</v>
      </c>
      <c r="J511" s="11">
        <v>45368.93</v>
      </c>
      <c r="K511" s="11">
        <v>26415.9</v>
      </c>
      <c r="L511" s="11">
        <v>9879.24</v>
      </c>
    </row>
    <row r="512" spans="1:12" x14ac:dyDescent="0.3">
      <c r="A512" s="7" t="s">
        <v>4657</v>
      </c>
      <c r="B512" s="7" t="s">
        <v>2321</v>
      </c>
      <c r="C512" s="7" t="s">
        <v>1816</v>
      </c>
      <c r="D512" s="7">
        <v>8</v>
      </c>
      <c r="E512" s="9">
        <v>3235.37</v>
      </c>
      <c r="F512" s="10">
        <v>0</v>
      </c>
      <c r="G512" s="11">
        <v>25882.959999999999</v>
      </c>
      <c r="H512" s="10">
        <v>0.25</v>
      </c>
      <c r="I512" s="11">
        <v>6470.74</v>
      </c>
      <c r="J512" s="11">
        <v>32353.7</v>
      </c>
      <c r="K512" s="11">
        <v>12266.24</v>
      </c>
      <c r="L512" s="11">
        <v>13616.72</v>
      </c>
    </row>
    <row r="513" spans="1:12" x14ac:dyDescent="0.3">
      <c r="A513" s="7" t="s">
        <v>4658</v>
      </c>
      <c r="B513" s="7" t="s">
        <v>2321</v>
      </c>
      <c r="C513" s="7" t="s">
        <v>1732</v>
      </c>
      <c r="D513" s="7">
        <v>10</v>
      </c>
      <c r="E513" s="9">
        <v>30.75</v>
      </c>
      <c r="F513" s="10">
        <v>0</v>
      </c>
      <c r="G513" s="11">
        <v>307.5</v>
      </c>
      <c r="H513" s="10">
        <v>0.25</v>
      </c>
      <c r="I513" s="11">
        <v>76.88</v>
      </c>
      <c r="J513" s="11">
        <v>384.38</v>
      </c>
      <c r="K513" s="11">
        <v>147</v>
      </c>
      <c r="L513" s="11">
        <v>160.5</v>
      </c>
    </row>
    <row r="514" spans="1:12" x14ac:dyDescent="0.3">
      <c r="A514" s="7" t="s">
        <v>4659</v>
      </c>
      <c r="B514" s="7" t="s">
        <v>2321</v>
      </c>
      <c r="C514" s="7" t="s">
        <v>1708</v>
      </c>
      <c r="D514" s="7">
        <v>10</v>
      </c>
      <c r="E514" s="9">
        <v>349.38</v>
      </c>
      <c r="F514" s="10">
        <v>0</v>
      </c>
      <c r="G514" s="11">
        <v>3493.8</v>
      </c>
      <c r="H514" s="10">
        <v>0.25</v>
      </c>
      <c r="I514" s="11">
        <v>873.45</v>
      </c>
      <c r="J514" s="11">
        <v>4367.25</v>
      </c>
      <c r="K514" s="11">
        <v>1600.3</v>
      </c>
      <c r="L514" s="11">
        <v>1893.5</v>
      </c>
    </row>
    <row r="515" spans="1:12" x14ac:dyDescent="0.3">
      <c r="A515" s="7" t="s">
        <v>4660</v>
      </c>
      <c r="B515" s="7" t="s">
        <v>2321</v>
      </c>
      <c r="C515" s="7" t="s">
        <v>1783</v>
      </c>
      <c r="D515" s="7">
        <v>15</v>
      </c>
      <c r="E515" s="9">
        <v>476.5</v>
      </c>
      <c r="F515" s="10">
        <v>0.15</v>
      </c>
      <c r="G515" s="11">
        <v>6075.38</v>
      </c>
      <c r="H515" s="10">
        <v>0.25</v>
      </c>
      <c r="I515" s="11">
        <v>1518.85</v>
      </c>
      <c r="J515" s="11">
        <v>7594.23</v>
      </c>
      <c r="K515" s="11">
        <v>3037.2</v>
      </c>
      <c r="L515" s="11">
        <v>3038.18</v>
      </c>
    </row>
    <row r="516" spans="1:12" x14ac:dyDescent="0.3">
      <c r="A516" s="7" t="s">
        <v>4661</v>
      </c>
      <c r="B516" s="7" t="s">
        <v>2321</v>
      </c>
      <c r="C516" s="7" t="s">
        <v>1785</v>
      </c>
      <c r="D516" s="7">
        <v>19</v>
      </c>
      <c r="E516" s="9">
        <v>1712.21</v>
      </c>
      <c r="F516" s="10">
        <v>0</v>
      </c>
      <c r="G516" s="11">
        <v>32531.99</v>
      </c>
      <c r="H516" s="10">
        <v>0.25</v>
      </c>
      <c r="I516" s="11">
        <v>8133</v>
      </c>
      <c r="J516" s="11">
        <v>40664.99</v>
      </c>
      <c r="K516" s="11">
        <v>22309.42</v>
      </c>
      <c r="L516" s="11">
        <v>10222.57</v>
      </c>
    </row>
    <row r="517" spans="1:12" x14ac:dyDescent="0.3">
      <c r="A517" s="7" t="s">
        <v>4662</v>
      </c>
      <c r="B517" s="7" t="s">
        <v>2322</v>
      </c>
      <c r="C517" s="7" t="s">
        <v>1841</v>
      </c>
      <c r="D517" s="7">
        <v>25</v>
      </c>
      <c r="E517" s="9">
        <v>1970.26</v>
      </c>
      <c r="F517" s="10">
        <v>0</v>
      </c>
      <c r="G517" s="11">
        <v>49256.5</v>
      </c>
      <c r="H517" s="10">
        <v>0.25</v>
      </c>
      <c r="I517" s="11">
        <v>12314.12</v>
      </c>
      <c r="J517" s="11">
        <v>61570.62</v>
      </c>
      <c r="K517" s="11">
        <v>26290.25</v>
      </c>
      <c r="L517" s="11">
        <v>22966.25</v>
      </c>
    </row>
    <row r="518" spans="1:12" x14ac:dyDescent="0.3">
      <c r="A518" s="7" t="s">
        <v>4663</v>
      </c>
      <c r="B518" s="7" t="s">
        <v>2322</v>
      </c>
      <c r="C518" s="7" t="s">
        <v>1946</v>
      </c>
      <c r="D518" s="7">
        <v>9</v>
      </c>
      <c r="E518" s="9">
        <v>2116.87</v>
      </c>
      <c r="F518" s="10">
        <v>0.15</v>
      </c>
      <c r="G518" s="11">
        <v>16194.06</v>
      </c>
      <c r="H518" s="10">
        <v>0.25</v>
      </c>
      <c r="I518" s="11">
        <v>4048.51</v>
      </c>
      <c r="J518" s="11">
        <v>20242.580000000002</v>
      </c>
      <c r="K518" s="11">
        <v>13377.06</v>
      </c>
      <c r="L518" s="11">
        <v>2817</v>
      </c>
    </row>
    <row r="519" spans="1:12" x14ac:dyDescent="0.3">
      <c r="A519" s="7" t="s">
        <v>4664</v>
      </c>
      <c r="B519" s="7" t="s">
        <v>2322</v>
      </c>
      <c r="C519" s="7" t="s">
        <v>1994</v>
      </c>
      <c r="D519" s="7">
        <v>23</v>
      </c>
      <c r="E519" s="9">
        <v>1847.93</v>
      </c>
      <c r="F519" s="10">
        <v>0</v>
      </c>
      <c r="G519" s="11">
        <v>42502.39</v>
      </c>
      <c r="H519" s="10">
        <v>0.25</v>
      </c>
      <c r="I519" s="11">
        <v>10625.6</v>
      </c>
      <c r="J519" s="11">
        <v>53127.99</v>
      </c>
      <c r="K519" s="11">
        <v>22123.93</v>
      </c>
      <c r="L519" s="11">
        <v>20378.46</v>
      </c>
    </row>
    <row r="520" spans="1:12" x14ac:dyDescent="0.3">
      <c r="A520" s="7" t="s">
        <v>4665</v>
      </c>
      <c r="B520" s="7" t="s">
        <v>2322</v>
      </c>
      <c r="C520" s="7" t="s">
        <v>1836</v>
      </c>
      <c r="D520" s="7">
        <v>12</v>
      </c>
      <c r="E520" s="9">
        <v>729.44</v>
      </c>
      <c r="F520" s="10">
        <v>0</v>
      </c>
      <c r="G520" s="11">
        <v>8753.2800000000007</v>
      </c>
      <c r="H520" s="10">
        <v>0.25</v>
      </c>
      <c r="I520" s="11">
        <v>2188.3200000000002</v>
      </c>
      <c r="J520" s="11">
        <v>10941.6</v>
      </c>
      <c r="K520" s="11">
        <v>4997.76</v>
      </c>
      <c r="L520" s="11">
        <v>3755.52</v>
      </c>
    </row>
    <row r="521" spans="1:12" x14ac:dyDescent="0.3">
      <c r="A521" s="7" t="s">
        <v>4666</v>
      </c>
      <c r="B521" s="7" t="s">
        <v>2323</v>
      </c>
      <c r="C521" s="7" t="s">
        <v>1945</v>
      </c>
      <c r="D521" s="7">
        <v>6</v>
      </c>
      <c r="E521" s="9">
        <v>51.34</v>
      </c>
      <c r="F521" s="10">
        <v>0.1</v>
      </c>
      <c r="G521" s="11">
        <v>277.24</v>
      </c>
      <c r="H521" s="10">
        <v>0.25</v>
      </c>
      <c r="I521" s="11">
        <v>69.31</v>
      </c>
      <c r="J521" s="11">
        <v>346.55</v>
      </c>
      <c r="K521" s="11">
        <v>213.72</v>
      </c>
      <c r="L521" s="11">
        <v>63.52</v>
      </c>
    </row>
    <row r="522" spans="1:12" x14ac:dyDescent="0.3">
      <c r="A522" s="7" t="s">
        <v>4667</v>
      </c>
      <c r="B522" s="7" t="s">
        <v>2324</v>
      </c>
      <c r="C522" s="7" t="s">
        <v>1869</v>
      </c>
      <c r="D522" s="7">
        <v>8</v>
      </c>
      <c r="E522" s="9">
        <v>3131.97</v>
      </c>
      <c r="F522" s="10">
        <v>0</v>
      </c>
      <c r="G522" s="11">
        <v>25055.759999999998</v>
      </c>
      <c r="H522" s="10">
        <v>0.25</v>
      </c>
      <c r="I522" s="11">
        <v>6263.94</v>
      </c>
      <c r="J522" s="11">
        <v>31319.7</v>
      </c>
      <c r="K522" s="11">
        <v>13982.48</v>
      </c>
      <c r="L522" s="11">
        <v>11073.28</v>
      </c>
    </row>
    <row r="523" spans="1:12" x14ac:dyDescent="0.3">
      <c r="A523" s="7" t="s">
        <v>4668</v>
      </c>
      <c r="B523" s="7" t="s">
        <v>2325</v>
      </c>
      <c r="C523" s="7" t="s">
        <v>1927</v>
      </c>
      <c r="D523" s="7">
        <v>5</v>
      </c>
      <c r="E523" s="9">
        <v>1726.48</v>
      </c>
      <c r="F523" s="10">
        <v>0.15</v>
      </c>
      <c r="G523" s="11">
        <v>7337.54</v>
      </c>
      <c r="H523" s="10">
        <v>0.25</v>
      </c>
      <c r="I523" s="11">
        <v>1834.38</v>
      </c>
      <c r="J523" s="11">
        <v>9171.92</v>
      </c>
      <c r="K523" s="11">
        <v>5601.6</v>
      </c>
      <c r="L523" s="11">
        <v>1735.94</v>
      </c>
    </row>
    <row r="524" spans="1:12" x14ac:dyDescent="0.3">
      <c r="A524" s="7" t="s">
        <v>4669</v>
      </c>
      <c r="B524" s="7" t="s">
        <v>2326</v>
      </c>
      <c r="C524" s="7" t="s">
        <v>1812</v>
      </c>
      <c r="D524" s="7">
        <v>12</v>
      </c>
      <c r="E524" s="9">
        <v>635.91999999999996</v>
      </c>
      <c r="F524" s="10">
        <v>0.05</v>
      </c>
      <c r="G524" s="11">
        <v>7249.49</v>
      </c>
      <c r="H524" s="10">
        <v>0.25</v>
      </c>
      <c r="I524" s="11">
        <v>1812.37</v>
      </c>
      <c r="J524" s="11">
        <v>9061.86</v>
      </c>
      <c r="K524" s="11">
        <v>4106.5200000000004</v>
      </c>
      <c r="L524" s="11">
        <v>3142.97</v>
      </c>
    </row>
    <row r="525" spans="1:12" x14ac:dyDescent="0.3">
      <c r="A525" s="7" t="s">
        <v>4670</v>
      </c>
      <c r="B525" s="7" t="s">
        <v>2327</v>
      </c>
      <c r="C525" s="7" t="s">
        <v>1770</v>
      </c>
      <c r="D525" s="7">
        <v>24</v>
      </c>
      <c r="E525" s="9">
        <v>2162.84</v>
      </c>
      <c r="F525" s="10">
        <v>0.1</v>
      </c>
      <c r="G525" s="11">
        <v>46717.34</v>
      </c>
      <c r="H525" s="10">
        <v>0.25</v>
      </c>
      <c r="I525" s="11">
        <v>11679.33</v>
      </c>
      <c r="J525" s="11">
        <v>58396.67</v>
      </c>
      <c r="K525" s="11">
        <v>38012.400000000001</v>
      </c>
      <c r="L525" s="11">
        <v>8704.94</v>
      </c>
    </row>
    <row r="526" spans="1:12" x14ac:dyDescent="0.3">
      <c r="A526" s="7" t="s">
        <v>4671</v>
      </c>
      <c r="B526" s="7" t="s">
        <v>2327</v>
      </c>
      <c r="C526" s="7" t="s">
        <v>1753</v>
      </c>
      <c r="D526" s="7">
        <v>16</v>
      </c>
      <c r="E526" s="9">
        <v>783.91</v>
      </c>
      <c r="F526" s="10">
        <v>0.15</v>
      </c>
      <c r="G526" s="11">
        <v>10661.18</v>
      </c>
      <c r="H526" s="10">
        <v>0.25</v>
      </c>
      <c r="I526" s="11">
        <v>2665.3</v>
      </c>
      <c r="J526" s="11">
        <v>13326.48</v>
      </c>
      <c r="K526" s="11">
        <v>6728</v>
      </c>
      <c r="L526" s="11">
        <v>3933.18</v>
      </c>
    </row>
    <row r="527" spans="1:12" x14ac:dyDescent="0.3">
      <c r="A527" s="7" t="s">
        <v>4672</v>
      </c>
      <c r="B527" s="7" t="s">
        <v>2327</v>
      </c>
      <c r="C527" s="7" t="s">
        <v>1934</v>
      </c>
      <c r="D527" s="7">
        <v>19</v>
      </c>
      <c r="E527" s="9">
        <v>2671.77</v>
      </c>
      <c r="F527" s="10">
        <v>0</v>
      </c>
      <c r="G527" s="11">
        <v>50763.63</v>
      </c>
      <c r="H527" s="10">
        <v>0.25</v>
      </c>
      <c r="I527" s="11">
        <v>12690.91</v>
      </c>
      <c r="J527" s="11">
        <v>63454.54</v>
      </c>
      <c r="K527" s="11">
        <v>33342.910000000003</v>
      </c>
      <c r="L527" s="11">
        <v>17420.72</v>
      </c>
    </row>
    <row r="528" spans="1:12" x14ac:dyDescent="0.3">
      <c r="A528" s="7" t="s">
        <v>4673</v>
      </c>
      <c r="B528" s="7" t="s">
        <v>2327</v>
      </c>
      <c r="C528" s="7" t="s">
        <v>1984</v>
      </c>
      <c r="D528" s="7">
        <v>17</v>
      </c>
      <c r="E528" s="9">
        <v>3232.23</v>
      </c>
      <c r="F528" s="10">
        <v>0.15</v>
      </c>
      <c r="G528" s="11">
        <v>46705.72</v>
      </c>
      <c r="H528" s="10">
        <v>0.25</v>
      </c>
      <c r="I528" s="11">
        <v>11676.43</v>
      </c>
      <c r="J528" s="11">
        <v>58382.15</v>
      </c>
      <c r="K528" s="11">
        <v>26403.55</v>
      </c>
      <c r="L528" s="11">
        <v>20302.169999999998</v>
      </c>
    </row>
    <row r="529" spans="1:12" x14ac:dyDescent="0.3">
      <c r="A529" s="7" t="s">
        <v>4674</v>
      </c>
      <c r="B529" s="7" t="s">
        <v>2327</v>
      </c>
      <c r="C529" s="7" t="s">
        <v>1862</v>
      </c>
      <c r="D529" s="7">
        <v>15</v>
      </c>
      <c r="E529" s="9">
        <v>2138.85</v>
      </c>
      <c r="F529" s="10">
        <v>0</v>
      </c>
      <c r="G529" s="11">
        <v>32082.75</v>
      </c>
      <c r="H529" s="10">
        <v>0.25</v>
      </c>
      <c r="I529" s="11">
        <v>8020.69</v>
      </c>
      <c r="J529" s="11">
        <v>40103.440000000002</v>
      </c>
      <c r="K529" s="11">
        <v>18211.349999999999</v>
      </c>
      <c r="L529" s="11">
        <v>13871.4</v>
      </c>
    </row>
    <row r="530" spans="1:12" x14ac:dyDescent="0.3">
      <c r="A530" s="7" t="s">
        <v>4675</v>
      </c>
      <c r="B530" s="7" t="s">
        <v>2328</v>
      </c>
      <c r="C530" s="7" t="s">
        <v>1867</v>
      </c>
      <c r="D530" s="7">
        <v>5</v>
      </c>
      <c r="E530" s="9">
        <v>2404.19</v>
      </c>
      <c r="F530" s="10">
        <v>0.1</v>
      </c>
      <c r="G530" s="11">
        <v>10818.86</v>
      </c>
      <c r="H530" s="10">
        <v>0.25</v>
      </c>
      <c r="I530" s="11">
        <v>2704.72</v>
      </c>
      <c r="J530" s="11">
        <v>13523.58</v>
      </c>
      <c r="K530" s="11">
        <v>6697.3</v>
      </c>
      <c r="L530" s="11">
        <v>4121.5600000000004</v>
      </c>
    </row>
    <row r="531" spans="1:12" x14ac:dyDescent="0.3">
      <c r="A531" s="7" t="s">
        <v>4676</v>
      </c>
      <c r="B531" s="7" t="s">
        <v>2328</v>
      </c>
      <c r="C531" s="7" t="s">
        <v>1782</v>
      </c>
      <c r="D531" s="7">
        <v>27</v>
      </c>
      <c r="E531" s="9">
        <v>2035.38</v>
      </c>
      <c r="F531" s="10">
        <v>0.15</v>
      </c>
      <c r="G531" s="11">
        <v>46711.97</v>
      </c>
      <c r="H531" s="10">
        <v>0.25</v>
      </c>
      <c r="I531" s="11">
        <v>11677.99</v>
      </c>
      <c r="J531" s="11">
        <v>58389.96</v>
      </c>
      <c r="K531" s="11">
        <v>29462.13</v>
      </c>
      <c r="L531" s="11">
        <v>17249.84</v>
      </c>
    </row>
    <row r="532" spans="1:12" x14ac:dyDescent="0.3">
      <c r="A532" s="7" t="s">
        <v>4677</v>
      </c>
      <c r="B532" s="7" t="s">
        <v>2329</v>
      </c>
      <c r="C532" s="7" t="s">
        <v>1932</v>
      </c>
      <c r="D532" s="7">
        <v>29</v>
      </c>
      <c r="E532" s="9">
        <v>585.23</v>
      </c>
      <c r="F532" s="10">
        <v>0.1</v>
      </c>
      <c r="G532" s="11">
        <v>15274.5</v>
      </c>
      <c r="H532" s="10">
        <v>0.25</v>
      </c>
      <c r="I532" s="11">
        <v>3818.62</v>
      </c>
      <c r="J532" s="11">
        <v>19093.12</v>
      </c>
      <c r="K532" s="11">
        <v>11519.09</v>
      </c>
      <c r="L532" s="11">
        <v>3755.41</v>
      </c>
    </row>
    <row r="533" spans="1:12" x14ac:dyDescent="0.3">
      <c r="A533" s="7" t="s">
        <v>4678</v>
      </c>
      <c r="B533" s="7" t="s">
        <v>2329</v>
      </c>
      <c r="C533" s="7" t="s">
        <v>2029</v>
      </c>
      <c r="D533" s="7">
        <v>17</v>
      </c>
      <c r="E533" s="9">
        <v>2313.7600000000002</v>
      </c>
      <c r="F533" s="10">
        <v>0.05</v>
      </c>
      <c r="G533" s="11">
        <v>37367.22</v>
      </c>
      <c r="H533" s="10">
        <v>0.25</v>
      </c>
      <c r="I533" s="11">
        <v>9341.81</v>
      </c>
      <c r="J533" s="11">
        <v>46709.03</v>
      </c>
      <c r="K533" s="11">
        <v>24872.36</v>
      </c>
      <c r="L533" s="11">
        <v>12494.86</v>
      </c>
    </row>
    <row r="534" spans="1:12" x14ac:dyDescent="0.3">
      <c r="A534" s="7" t="s">
        <v>4679</v>
      </c>
      <c r="B534" s="7" t="s">
        <v>2329</v>
      </c>
      <c r="C534" s="7" t="s">
        <v>1850</v>
      </c>
      <c r="D534" s="7">
        <v>18</v>
      </c>
      <c r="E534" s="9">
        <v>1885.77</v>
      </c>
      <c r="F534" s="10">
        <v>0.1</v>
      </c>
      <c r="G534" s="11">
        <v>30549.47</v>
      </c>
      <c r="H534" s="10">
        <v>0.25</v>
      </c>
      <c r="I534" s="11">
        <v>7637.37</v>
      </c>
      <c r="J534" s="11">
        <v>38186.839999999997</v>
      </c>
      <c r="K534" s="11">
        <v>17639.82</v>
      </c>
      <c r="L534" s="11">
        <v>12909.65</v>
      </c>
    </row>
    <row r="535" spans="1:12" x14ac:dyDescent="0.3">
      <c r="A535" s="7" t="s">
        <v>4680</v>
      </c>
      <c r="B535" s="7" t="s">
        <v>2329</v>
      </c>
      <c r="C535" s="7" t="s">
        <v>1950</v>
      </c>
      <c r="D535" s="7">
        <v>10</v>
      </c>
      <c r="E535" s="9">
        <v>2357.09</v>
      </c>
      <c r="F535" s="10">
        <v>0.1</v>
      </c>
      <c r="G535" s="11">
        <v>21213.81</v>
      </c>
      <c r="H535" s="10">
        <v>0.25</v>
      </c>
      <c r="I535" s="11">
        <v>5303.45</v>
      </c>
      <c r="J535" s="11">
        <v>26517.26</v>
      </c>
      <c r="K535" s="11">
        <v>16913.099999999999</v>
      </c>
      <c r="L535" s="11">
        <v>4300.71</v>
      </c>
    </row>
    <row r="536" spans="1:12" x14ac:dyDescent="0.3">
      <c r="A536" s="7" t="s">
        <v>4681</v>
      </c>
      <c r="B536" s="7" t="s">
        <v>2330</v>
      </c>
      <c r="C536" s="7" t="s">
        <v>1881</v>
      </c>
      <c r="D536" s="7">
        <v>13</v>
      </c>
      <c r="E536" s="9">
        <v>1772.73</v>
      </c>
      <c r="F536" s="10">
        <v>0</v>
      </c>
      <c r="G536" s="11">
        <v>23045.49</v>
      </c>
      <c r="H536" s="10">
        <v>0.25</v>
      </c>
      <c r="I536" s="11">
        <v>5761.37</v>
      </c>
      <c r="J536" s="11">
        <v>28806.86</v>
      </c>
      <c r="K536" s="11">
        <v>13044.2</v>
      </c>
      <c r="L536" s="11">
        <v>10001.290000000001</v>
      </c>
    </row>
    <row r="537" spans="1:12" x14ac:dyDescent="0.3">
      <c r="A537" s="7" t="s">
        <v>4682</v>
      </c>
      <c r="B537" s="7" t="s">
        <v>2330</v>
      </c>
      <c r="C537" s="7" t="s">
        <v>1947</v>
      </c>
      <c r="D537" s="7">
        <v>23</v>
      </c>
      <c r="E537" s="9">
        <v>1221.22</v>
      </c>
      <c r="F537" s="10">
        <v>0.05</v>
      </c>
      <c r="G537" s="11">
        <v>26683.66</v>
      </c>
      <c r="H537" s="10">
        <v>0.25</v>
      </c>
      <c r="I537" s="11">
        <v>6670.91</v>
      </c>
      <c r="J537" s="11">
        <v>33354.57</v>
      </c>
      <c r="K537" s="11">
        <v>14582.69</v>
      </c>
      <c r="L537" s="11">
        <v>12100.97</v>
      </c>
    </row>
    <row r="538" spans="1:12" x14ac:dyDescent="0.3">
      <c r="A538" s="7" t="s">
        <v>4683</v>
      </c>
      <c r="B538" s="7" t="s">
        <v>2330</v>
      </c>
      <c r="C538" s="7" t="s">
        <v>1944</v>
      </c>
      <c r="D538" s="7">
        <v>10</v>
      </c>
      <c r="E538" s="9">
        <v>2299.27</v>
      </c>
      <c r="F538" s="10">
        <v>0</v>
      </c>
      <c r="G538" s="11">
        <v>22992.7</v>
      </c>
      <c r="H538" s="10">
        <v>0.25</v>
      </c>
      <c r="I538" s="11">
        <v>5748.18</v>
      </c>
      <c r="J538" s="11">
        <v>28740.880000000001</v>
      </c>
      <c r="K538" s="11">
        <v>16977</v>
      </c>
      <c r="L538" s="11">
        <v>6015.7</v>
      </c>
    </row>
    <row r="539" spans="1:12" x14ac:dyDescent="0.3">
      <c r="A539" s="7" t="s">
        <v>4684</v>
      </c>
      <c r="B539" s="7" t="s">
        <v>2330</v>
      </c>
      <c r="C539" s="7" t="s">
        <v>1731</v>
      </c>
      <c r="D539" s="7">
        <v>29</v>
      </c>
      <c r="E539" s="9">
        <v>586.16</v>
      </c>
      <c r="F539" s="10">
        <v>0.05</v>
      </c>
      <c r="G539" s="11">
        <v>16148.71</v>
      </c>
      <c r="H539" s="10">
        <v>0.25</v>
      </c>
      <c r="I539" s="11">
        <v>4037.18</v>
      </c>
      <c r="J539" s="11">
        <v>20185.89</v>
      </c>
      <c r="K539" s="11">
        <v>12004.84</v>
      </c>
      <c r="L539" s="11">
        <v>4143.87</v>
      </c>
    </row>
    <row r="540" spans="1:12" x14ac:dyDescent="0.3">
      <c r="A540" s="7" t="s">
        <v>4685</v>
      </c>
      <c r="B540" s="7" t="s">
        <v>2331</v>
      </c>
      <c r="C540" s="7" t="s">
        <v>1742</v>
      </c>
      <c r="D540" s="7">
        <v>6</v>
      </c>
      <c r="E540" s="9">
        <v>851.63</v>
      </c>
      <c r="F540" s="10">
        <v>0.15</v>
      </c>
      <c r="G540" s="11">
        <v>4343.3100000000004</v>
      </c>
      <c r="H540" s="10">
        <v>0.25</v>
      </c>
      <c r="I540" s="11">
        <v>1085.83</v>
      </c>
      <c r="J540" s="11">
        <v>5429.14</v>
      </c>
      <c r="K540" s="11">
        <v>3467.28</v>
      </c>
      <c r="L540" s="11">
        <v>876.03</v>
      </c>
    </row>
    <row r="541" spans="1:12" x14ac:dyDescent="0.3">
      <c r="A541" s="7" t="s">
        <v>4686</v>
      </c>
      <c r="B541" s="7" t="s">
        <v>2331</v>
      </c>
      <c r="C541" s="7" t="s">
        <v>1976</v>
      </c>
      <c r="D541" s="7">
        <v>26</v>
      </c>
      <c r="E541" s="9">
        <v>2241.4299999999998</v>
      </c>
      <c r="F541" s="10">
        <v>0</v>
      </c>
      <c r="G541" s="11">
        <v>58277.18</v>
      </c>
      <c r="H541" s="10">
        <v>0.25</v>
      </c>
      <c r="I541" s="11">
        <v>14569.3</v>
      </c>
      <c r="J541" s="11">
        <v>72846.48</v>
      </c>
      <c r="K541" s="11">
        <v>26446.42</v>
      </c>
      <c r="L541" s="11">
        <v>31830.76</v>
      </c>
    </row>
    <row r="542" spans="1:12" x14ac:dyDescent="0.3">
      <c r="A542" s="7" t="s">
        <v>4687</v>
      </c>
      <c r="B542" s="7" t="s">
        <v>2331</v>
      </c>
      <c r="C542" s="7" t="s">
        <v>2048</v>
      </c>
      <c r="D542" s="7">
        <v>10</v>
      </c>
      <c r="E542" s="9">
        <v>1699.33</v>
      </c>
      <c r="F542" s="10">
        <v>0</v>
      </c>
      <c r="G542" s="11">
        <v>16993.3</v>
      </c>
      <c r="H542" s="10">
        <v>0.25</v>
      </c>
      <c r="I542" s="11">
        <v>4248.32</v>
      </c>
      <c r="J542" s="11">
        <v>21241.62</v>
      </c>
      <c r="K542" s="11">
        <v>12291</v>
      </c>
      <c r="L542" s="11">
        <v>4702.3</v>
      </c>
    </row>
    <row r="543" spans="1:12" x14ac:dyDescent="0.3">
      <c r="A543" s="7" t="s">
        <v>4688</v>
      </c>
      <c r="B543" s="7" t="s">
        <v>2332</v>
      </c>
      <c r="C543" s="7" t="s">
        <v>1975</v>
      </c>
      <c r="D543" s="7">
        <v>19</v>
      </c>
      <c r="E543" s="9">
        <v>1598.16</v>
      </c>
      <c r="F543" s="10">
        <v>0.05</v>
      </c>
      <c r="G543" s="11">
        <v>28846.79</v>
      </c>
      <c r="H543" s="10">
        <v>0.25</v>
      </c>
      <c r="I543" s="11">
        <v>7211.7</v>
      </c>
      <c r="J543" s="11">
        <v>36058.49</v>
      </c>
      <c r="K543" s="11">
        <v>15134.26</v>
      </c>
      <c r="L543" s="11">
        <v>13712.53</v>
      </c>
    </row>
    <row r="544" spans="1:12" x14ac:dyDescent="0.3">
      <c r="A544" s="7" t="s">
        <v>4689</v>
      </c>
      <c r="B544" s="7" t="s">
        <v>2332</v>
      </c>
      <c r="C544" s="7" t="s">
        <v>1672</v>
      </c>
      <c r="D544" s="7">
        <v>5</v>
      </c>
      <c r="E544" s="9">
        <v>1780.57</v>
      </c>
      <c r="F544" s="10">
        <v>0</v>
      </c>
      <c r="G544" s="11">
        <v>8902.85</v>
      </c>
      <c r="H544" s="10">
        <v>0.25</v>
      </c>
      <c r="I544" s="11">
        <v>2225.71</v>
      </c>
      <c r="J544" s="11">
        <v>11128.56</v>
      </c>
      <c r="K544" s="11">
        <v>4794.6000000000004</v>
      </c>
      <c r="L544" s="11">
        <v>4108.25</v>
      </c>
    </row>
    <row r="545" spans="1:12" x14ac:dyDescent="0.3">
      <c r="A545" s="7" t="s">
        <v>4690</v>
      </c>
      <c r="B545" s="7" t="s">
        <v>2333</v>
      </c>
      <c r="C545" s="7" t="s">
        <v>1967</v>
      </c>
      <c r="D545" s="7">
        <v>8</v>
      </c>
      <c r="E545" s="9">
        <v>338.52</v>
      </c>
      <c r="F545" s="10">
        <v>0</v>
      </c>
      <c r="G545" s="11">
        <v>2708.16</v>
      </c>
      <c r="H545" s="10">
        <v>0.25</v>
      </c>
      <c r="I545" s="11">
        <v>677.04</v>
      </c>
      <c r="J545" s="11">
        <v>3385.2</v>
      </c>
      <c r="K545" s="11">
        <v>1800.64</v>
      </c>
      <c r="L545" s="11">
        <v>907.52</v>
      </c>
    </row>
    <row r="546" spans="1:12" x14ac:dyDescent="0.3">
      <c r="A546" s="7" t="s">
        <v>4691</v>
      </c>
      <c r="B546" s="7" t="s">
        <v>2333</v>
      </c>
      <c r="C546" s="7" t="s">
        <v>1900</v>
      </c>
      <c r="D546" s="7">
        <v>4</v>
      </c>
      <c r="E546" s="9">
        <v>1920.31</v>
      </c>
      <c r="F546" s="10">
        <v>0</v>
      </c>
      <c r="G546" s="11">
        <v>7681.24</v>
      </c>
      <c r="H546" s="10">
        <v>0.25</v>
      </c>
      <c r="I546" s="11">
        <v>1920.31</v>
      </c>
      <c r="J546" s="11">
        <v>9601.5499999999993</v>
      </c>
      <c r="K546" s="11">
        <v>5623.28</v>
      </c>
      <c r="L546" s="11">
        <v>2057.96</v>
      </c>
    </row>
    <row r="547" spans="1:12" x14ac:dyDescent="0.3">
      <c r="A547" s="7" t="s">
        <v>4692</v>
      </c>
      <c r="B547" s="7" t="s">
        <v>2334</v>
      </c>
      <c r="C547" s="7" t="s">
        <v>1733</v>
      </c>
      <c r="D547" s="7">
        <v>1</v>
      </c>
      <c r="E547" s="9">
        <v>2053.89</v>
      </c>
      <c r="F547" s="10">
        <v>0.05</v>
      </c>
      <c r="G547" s="11">
        <v>1951.2</v>
      </c>
      <c r="H547" s="10">
        <v>0.25</v>
      </c>
      <c r="I547" s="11">
        <v>487.8</v>
      </c>
      <c r="J547" s="11">
        <v>2439</v>
      </c>
      <c r="K547" s="11">
        <v>1248.22</v>
      </c>
      <c r="L547" s="11">
        <v>702.98</v>
      </c>
    </row>
    <row r="548" spans="1:12" x14ac:dyDescent="0.3">
      <c r="A548" s="7" t="s">
        <v>4693</v>
      </c>
      <c r="B548" s="7" t="s">
        <v>2334</v>
      </c>
      <c r="C548" s="7" t="s">
        <v>1838</v>
      </c>
      <c r="D548" s="7">
        <v>7</v>
      </c>
      <c r="E548" s="9">
        <v>2044.76</v>
      </c>
      <c r="F548" s="10">
        <v>0</v>
      </c>
      <c r="G548" s="11">
        <v>14313.32</v>
      </c>
      <c r="H548" s="10">
        <v>0.25</v>
      </c>
      <c r="I548" s="11">
        <v>3578.33</v>
      </c>
      <c r="J548" s="11">
        <v>17891.650000000001</v>
      </c>
      <c r="K548" s="11">
        <v>10450.86</v>
      </c>
      <c r="L548" s="11">
        <v>3862.46</v>
      </c>
    </row>
    <row r="549" spans="1:12" x14ac:dyDescent="0.3">
      <c r="A549" s="7" t="s">
        <v>4694</v>
      </c>
      <c r="B549" s="7" t="s">
        <v>2334</v>
      </c>
      <c r="C549" s="7" t="s">
        <v>1736</v>
      </c>
      <c r="D549" s="7">
        <v>29</v>
      </c>
      <c r="E549" s="9">
        <v>2058.3000000000002</v>
      </c>
      <c r="F549" s="10">
        <v>0</v>
      </c>
      <c r="G549" s="11">
        <v>59690.7</v>
      </c>
      <c r="H549" s="10">
        <v>0.25</v>
      </c>
      <c r="I549" s="11">
        <v>14922.67</v>
      </c>
      <c r="J549" s="11">
        <v>74613.38</v>
      </c>
      <c r="K549" s="11">
        <v>28727.98</v>
      </c>
      <c r="L549" s="11">
        <v>30962.720000000001</v>
      </c>
    </row>
    <row r="550" spans="1:12" x14ac:dyDescent="0.3">
      <c r="A550" s="7" t="s">
        <v>4695</v>
      </c>
      <c r="B550" s="7" t="s">
        <v>2334</v>
      </c>
      <c r="C550" s="7" t="s">
        <v>1649</v>
      </c>
      <c r="D550" s="7">
        <v>25</v>
      </c>
      <c r="E550" s="9">
        <v>582.71</v>
      </c>
      <c r="F550" s="10">
        <v>0</v>
      </c>
      <c r="G550" s="11">
        <v>14567.75</v>
      </c>
      <c r="H550" s="10">
        <v>0.25</v>
      </c>
      <c r="I550" s="11">
        <v>3641.94</v>
      </c>
      <c r="J550" s="11">
        <v>18209.689999999999</v>
      </c>
      <c r="K550" s="11">
        <v>7684.25</v>
      </c>
      <c r="L550" s="11">
        <v>6883.5</v>
      </c>
    </row>
    <row r="551" spans="1:12" x14ac:dyDescent="0.3">
      <c r="A551" s="7" t="s">
        <v>4696</v>
      </c>
      <c r="B551" s="7" t="s">
        <v>2334</v>
      </c>
      <c r="C551" s="7" t="s">
        <v>1807</v>
      </c>
      <c r="D551" s="7">
        <v>27</v>
      </c>
      <c r="E551" s="9">
        <v>1803.68</v>
      </c>
      <c r="F551" s="10">
        <v>0</v>
      </c>
      <c r="G551" s="11">
        <v>48699.360000000001</v>
      </c>
      <c r="H551" s="10">
        <v>0.25</v>
      </c>
      <c r="I551" s="11">
        <v>12174.84</v>
      </c>
      <c r="J551" s="11">
        <v>60874.2</v>
      </c>
      <c r="K551" s="11">
        <v>34317</v>
      </c>
      <c r="L551" s="11">
        <v>14382.36</v>
      </c>
    </row>
    <row r="552" spans="1:12" x14ac:dyDescent="0.3">
      <c r="A552" s="7" t="s">
        <v>4697</v>
      </c>
      <c r="B552" s="7" t="s">
        <v>2335</v>
      </c>
      <c r="C552" s="7" t="s">
        <v>1972</v>
      </c>
      <c r="D552" s="7">
        <v>26</v>
      </c>
      <c r="E552" s="9">
        <v>2630.59</v>
      </c>
      <c r="F552" s="10">
        <v>0</v>
      </c>
      <c r="G552" s="11">
        <v>68395.34</v>
      </c>
      <c r="H552" s="10">
        <v>0.25</v>
      </c>
      <c r="I552" s="11">
        <v>17098.830000000002</v>
      </c>
      <c r="J552" s="11">
        <v>85494.17</v>
      </c>
      <c r="K552" s="11">
        <v>41943.72</v>
      </c>
      <c r="L552" s="11">
        <v>26451.62</v>
      </c>
    </row>
    <row r="553" spans="1:12" x14ac:dyDescent="0.3">
      <c r="A553" s="7" t="s">
        <v>4698</v>
      </c>
      <c r="B553" s="7" t="s">
        <v>2335</v>
      </c>
      <c r="C553" s="7" t="s">
        <v>1867</v>
      </c>
      <c r="D553" s="7">
        <v>11</v>
      </c>
      <c r="E553" s="9">
        <v>2396.66</v>
      </c>
      <c r="F553" s="10">
        <v>0.15</v>
      </c>
      <c r="G553" s="11">
        <v>22408.77</v>
      </c>
      <c r="H553" s="10">
        <v>0.25</v>
      </c>
      <c r="I553" s="11">
        <v>5602.19</v>
      </c>
      <c r="J553" s="11">
        <v>28010.959999999999</v>
      </c>
      <c r="K553" s="11">
        <v>14734.06</v>
      </c>
      <c r="L553" s="11">
        <v>7674.71</v>
      </c>
    </row>
    <row r="554" spans="1:12" x14ac:dyDescent="0.3">
      <c r="A554" s="7" t="s">
        <v>4699</v>
      </c>
      <c r="B554" s="7" t="s">
        <v>2335</v>
      </c>
      <c r="C554" s="7" t="s">
        <v>1824</v>
      </c>
      <c r="D554" s="7">
        <v>18</v>
      </c>
      <c r="E554" s="9">
        <v>1844.82</v>
      </c>
      <c r="F554" s="10">
        <v>0.15</v>
      </c>
      <c r="G554" s="11">
        <v>28225.75</v>
      </c>
      <c r="H554" s="10">
        <v>0.25</v>
      </c>
      <c r="I554" s="11">
        <v>7056.44</v>
      </c>
      <c r="J554" s="11">
        <v>35282.19</v>
      </c>
      <c r="K554" s="11">
        <v>16101.18</v>
      </c>
      <c r="L554" s="11">
        <v>12124.57</v>
      </c>
    </row>
    <row r="555" spans="1:12" x14ac:dyDescent="0.3">
      <c r="A555" s="7" t="s">
        <v>4700</v>
      </c>
      <c r="B555" s="7" t="s">
        <v>2335</v>
      </c>
      <c r="C555" s="7" t="s">
        <v>1910</v>
      </c>
      <c r="D555" s="7">
        <v>20</v>
      </c>
      <c r="E555" s="9">
        <v>2564.69</v>
      </c>
      <c r="F555" s="10">
        <v>0</v>
      </c>
      <c r="G555" s="11">
        <v>51293.8</v>
      </c>
      <c r="H555" s="10">
        <v>0.25</v>
      </c>
      <c r="I555" s="11">
        <v>12823.45</v>
      </c>
      <c r="J555" s="11">
        <v>64117.25</v>
      </c>
      <c r="K555" s="11">
        <v>24453.200000000001</v>
      </c>
      <c r="L555" s="11">
        <v>26840.6</v>
      </c>
    </row>
    <row r="556" spans="1:12" x14ac:dyDescent="0.3">
      <c r="A556" s="7" t="s">
        <v>4701</v>
      </c>
      <c r="B556" s="7" t="s">
        <v>2335</v>
      </c>
      <c r="C556" s="7" t="s">
        <v>1770</v>
      </c>
      <c r="D556" s="7">
        <v>16</v>
      </c>
      <c r="E556" s="9">
        <v>2336.4699999999998</v>
      </c>
      <c r="F556" s="10">
        <v>0</v>
      </c>
      <c r="G556" s="11">
        <v>37383.519999999997</v>
      </c>
      <c r="H556" s="10">
        <v>0.25</v>
      </c>
      <c r="I556" s="11">
        <v>9345.8799999999992</v>
      </c>
      <c r="J556" s="11">
        <v>46729.4</v>
      </c>
      <c r="K556" s="11">
        <v>25341.599999999999</v>
      </c>
      <c r="L556" s="11">
        <v>12041.92</v>
      </c>
    </row>
    <row r="557" spans="1:12" x14ac:dyDescent="0.3">
      <c r="A557" s="7" t="s">
        <v>4702</v>
      </c>
      <c r="B557" s="7" t="s">
        <v>2336</v>
      </c>
      <c r="C557" s="7" t="s">
        <v>1926</v>
      </c>
      <c r="D557" s="7">
        <v>18</v>
      </c>
      <c r="E557" s="9">
        <v>1219.9100000000001</v>
      </c>
      <c r="F557" s="10">
        <v>0</v>
      </c>
      <c r="G557" s="11">
        <v>21958.38</v>
      </c>
      <c r="H557" s="10">
        <v>0.25</v>
      </c>
      <c r="I557" s="11">
        <v>5489.6</v>
      </c>
      <c r="J557" s="11">
        <v>27447.98</v>
      </c>
      <c r="K557" s="11">
        <v>10984.68</v>
      </c>
      <c r="L557" s="11">
        <v>10973.7</v>
      </c>
    </row>
    <row r="558" spans="1:12" x14ac:dyDescent="0.3">
      <c r="A558" s="7" t="s">
        <v>4703</v>
      </c>
      <c r="B558" s="7" t="s">
        <v>2336</v>
      </c>
      <c r="C558" s="7" t="s">
        <v>1682</v>
      </c>
      <c r="D558" s="7">
        <v>1</v>
      </c>
      <c r="E558" s="9">
        <v>624.57000000000005</v>
      </c>
      <c r="F558" s="10">
        <v>0.05</v>
      </c>
      <c r="G558" s="11">
        <v>593.34</v>
      </c>
      <c r="H558" s="10">
        <v>0.25</v>
      </c>
      <c r="I558" s="11">
        <v>148.34</v>
      </c>
      <c r="J558" s="11">
        <v>741.68</v>
      </c>
      <c r="K558" s="11">
        <v>389.39</v>
      </c>
      <c r="L558" s="11">
        <v>203.95</v>
      </c>
    </row>
    <row r="559" spans="1:12" x14ac:dyDescent="0.3">
      <c r="A559" s="7" t="s">
        <v>4704</v>
      </c>
      <c r="B559" s="7" t="s">
        <v>2336</v>
      </c>
      <c r="C559" s="7" t="s">
        <v>1870</v>
      </c>
      <c r="D559" s="7">
        <v>18</v>
      </c>
      <c r="E559" s="9">
        <v>2612.65</v>
      </c>
      <c r="F559" s="10">
        <v>0.05</v>
      </c>
      <c r="G559" s="11">
        <v>44676.32</v>
      </c>
      <c r="H559" s="10">
        <v>0.25</v>
      </c>
      <c r="I559" s="11">
        <v>11169.08</v>
      </c>
      <c r="J559" s="11">
        <v>55845.4</v>
      </c>
      <c r="K559" s="11">
        <v>22552.02</v>
      </c>
      <c r="L559" s="11">
        <v>22124.3</v>
      </c>
    </row>
    <row r="560" spans="1:12" x14ac:dyDescent="0.3">
      <c r="A560" s="7" t="s">
        <v>4705</v>
      </c>
      <c r="B560" s="7" t="s">
        <v>2337</v>
      </c>
      <c r="C560" s="7" t="s">
        <v>1973</v>
      </c>
      <c r="D560" s="7">
        <v>4</v>
      </c>
      <c r="E560" s="9">
        <v>935.62</v>
      </c>
      <c r="F560" s="10">
        <v>0.1</v>
      </c>
      <c r="G560" s="11">
        <v>3368.23</v>
      </c>
      <c r="H560" s="10">
        <v>0.25</v>
      </c>
      <c r="I560" s="11">
        <v>842.06</v>
      </c>
      <c r="J560" s="11">
        <v>4210.29</v>
      </c>
      <c r="K560" s="11">
        <v>1599.08</v>
      </c>
      <c r="L560" s="11">
        <v>1769.15</v>
      </c>
    </row>
    <row r="561" spans="1:12" x14ac:dyDescent="0.3">
      <c r="A561" s="7" t="s">
        <v>4706</v>
      </c>
      <c r="B561" s="7" t="s">
        <v>2338</v>
      </c>
      <c r="C561" s="7" t="s">
        <v>1818</v>
      </c>
      <c r="D561" s="7">
        <v>11</v>
      </c>
      <c r="E561" s="9">
        <v>1645.31</v>
      </c>
      <c r="F561" s="10">
        <v>0</v>
      </c>
      <c r="G561" s="11">
        <v>18098.41</v>
      </c>
      <c r="H561" s="10">
        <v>0.25</v>
      </c>
      <c r="I561" s="11">
        <v>4524.6000000000004</v>
      </c>
      <c r="J561" s="11">
        <v>22623.01</v>
      </c>
      <c r="K561" s="11">
        <v>13776.29</v>
      </c>
      <c r="L561" s="11">
        <v>4322.12</v>
      </c>
    </row>
    <row r="562" spans="1:12" x14ac:dyDescent="0.3">
      <c r="A562" s="7" t="s">
        <v>4707</v>
      </c>
      <c r="B562" s="7" t="s">
        <v>2339</v>
      </c>
      <c r="C562" s="7" t="s">
        <v>1856</v>
      </c>
      <c r="D562" s="7">
        <v>18</v>
      </c>
      <c r="E562" s="9">
        <v>1337.97</v>
      </c>
      <c r="F562" s="10">
        <v>0</v>
      </c>
      <c r="G562" s="11">
        <v>24083.46</v>
      </c>
      <c r="H562" s="10">
        <v>0.25</v>
      </c>
      <c r="I562" s="11">
        <v>6020.86</v>
      </c>
      <c r="J562" s="11">
        <v>30104.32</v>
      </c>
      <c r="K562" s="11">
        <v>16434.900000000001</v>
      </c>
      <c r="L562" s="11">
        <v>7648.56</v>
      </c>
    </row>
    <row r="563" spans="1:12" x14ac:dyDescent="0.3">
      <c r="A563" s="7" t="s">
        <v>4708</v>
      </c>
      <c r="B563" s="7" t="s">
        <v>2339</v>
      </c>
      <c r="C563" s="7" t="s">
        <v>2018</v>
      </c>
      <c r="D563" s="7">
        <v>13</v>
      </c>
      <c r="E563" s="9">
        <v>1683.23</v>
      </c>
      <c r="F563" s="10">
        <v>0.1</v>
      </c>
      <c r="G563" s="11">
        <v>19693.79</v>
      </c>
      <c r="H563" s="10">
        <v>0.25</v>
      </c>
      <c r="I563" s="11">
        <v>4923.45</v>
      </c>
      <c r="J563" s="11">
        <v>24617.24</v>
      </c>
      <c r="K563" s="11">
        <v>16519.62</v>
      </c>
      <c r="L563" s="11">
        <v>3174.17</v>
      </c>
    </row>
    <row r="564" spans="1:12" x14ac:dyDescent="0.3">
      <c r="A564" s="7" t="s">
        <v>4709</v>
      </c>
      <c r="B564" s="7" t="s">
        <v>2339</v>
      </c>
      <c r="C564" s="7" t="s">
        <v>2044</v>
      </c>
      <c r="D564" s="7">
        <v>26</v>
      </c>
      <c r="E564" s="9">
        <v>1118.9100000000001</v>
      </c>
      <c r="F564" s="10">
        <v>0.15</v>
      </c>
      <c r="G564" s="11">
        <v>24727.91</v>
      </c>
      <c r="H564" s="10">
        <v>0.25</v>
      </c>
      <c r="I564" s="11">
        <v>6181.98</v>
      </c>
      <c r="J564" s="11">
        <v>30909.89</v>
      </c>
      <c r="K564" s="11">
        <v>19524.96</v>
      </c>
      <c r="L564" s="11">
        <v>5202.95</v>
      </c>
    </row>
    <row r="565" spans="1:12" x14ac:dyDescent="0.3">
      <c r="A565" s="7" t="s">
        <v>4710</v>
      </c>
      <c r="B565" s="7" t="s">
        <v>2340</v>
      </c>
      <c r="C565" s="7" t="s">
        <v>2033</v>
      </c>
      <c r="D565" s="7">
        <v>5</v>
      </c>
      <c r="E565" s="9">
        <v>1611.08</v>
      </c>
      <c r="F565" s="10">
        <v>0.05</v>
      </c>
      <c r="G565" s="11">
        <v>7652.63</v>
      </c>
      <c r="H565" s="10">
        <v>0.25</v>
      </c>
      <c r="I565" s="11">
        <v>1913.16</v>
      </c>
      <c r="J565" s="11">
        <v>9565.7900000000009</v>
      </c>
      <c r="K565" s="11">
        <v>4223.3</v>
      </c>
      <c r="L565" s="11">
        <v>3429.33</v>
      </c>
    </row>
    <row r="566" spans="1:12" x14ac:dyDescent="0.3">
      <c r="A566" s="7" t="s">
        <v>4711</v>
      </c>
      <c r="B566" s="7" t="s">
        <v>2340</v>
      </c>
      <c r="C566" s="7" t="s">
        <v>1714</v>
      </c>
      <c r="D566" s="7">
        <v>10</v>
      </c>
      <c r="E566" s="9">
        <v>1054.03</v>
      </c>
      <c r="F566" s="10">
        <v>0.15</v>
      </c>
      <c r="G566" s="11">
        <v>8959.25</v>
      </c>
      <c r="H566" s="10">
        <v>0.25</v>
      </c>
      <c r="I566" s="11">
        <v>2239.81</v>
      </c>
      <c r="J566" s="11">
        <v>11199.06</v>
      </c>
      <c r="K566" s="11">
        <v>6037.6</v>
      </c>
      <c r="L566" s="11">
        <v>2921.65</v>
      </c>
    </row>
    <row r="567" spans="1:12" x14ac:dyDescent="0.3">
      <c r="A567" s="7" t="s">
        <v>4712</v>
      </c>
      <c r="B567" s="7" t="s">
        <v>2340</v>
      </c>
      <c r="C567" s="7" t="s">
        <v>1802</v>
      </c>
      <c r="D567" s="7">
        <v>19</v>
      </c>
      <c r="E567" s="9">
        <v>2745.19</v>
      </c>
      <c r="F567" s="10">
        <v>0.1</v>
      </c>
      <c r="G567" s="11">
        <v>46942.75</v>
      </c>
      <c r="H567" s="10">
        <v>0.25</v>
      </c>
      <c r="I567" s="11">
        <v>11735.69</v>
      </c>
      <c r="J567" s="11">
        <v>58678.44</v>
      </c>
      <c r="K567" s="11">
        <v>32049.39</v>
      </c>
      <c r="L567" s="11">
        <v>14893.36</v>
      </c>
    </row>
    <row r="568" spans="1:12" x14ac:dyDescent="0.3">
      <c r="A568" s="7" t="s">
        <v>4713</v>
      </c>
      <c r="B568" s="7" t="s">
        <v>2341</v>
      </c>
      <c r="C568" s="7" t="s">
        <v>1755</v>
      </c>
      <c r="D568" s="7">
        <v>8</v>
      </c>
      <c r="E568" s="9">
        <v>3738.59</v>
      </c>
      <c r="F568" s="10">
        <v>0.1</v>
      </c>
      <c r="G568" s="11">
        <v>26917.85</v>
      </c>
      <c r="H568" s="10">
        <v>0.25</v>
      </c>
      <c r="I568" s="11">
        <v>6729.46</v>
      </c>
      <c r="J568" s="11">
        <v>33647.31</v>
      </c>
      <c r="K568" s="11">
        <v>13989.68</v>
      </c>
      <c r="L568" s="11">
        <v>12928.17</v>
      </c>
    </row>
    <row r="569" spans="1:12" x14ac:dyDescent="0.3">
      <c r="A569" s="7" t="s">
        <v>4714</v>
      </c>
      <c r="B569" s="7" t="s">
        <v>2342</v>
      </c>
      <c r="C569" s="7" t="s">
        <v>1936</v>
      </c>
      <c r="D569" s="7">
        <v>3</v>
      </c>
      <c r="E569" s="9">
        <v>1068.21</v>
      </c>
      <c r="F569" s="10">
        <v>0.1</v>
      </c>
      <c r="G569" s="11">
        <v>2884.17</v>
      </c>
      <c r="H569" s="10">
        <v>0.25</v>
      </c>
      <c r="I569" s="11">
        <v>721.04</v>
      </c>
      <c r="J569" s="11">
        <v>3605.21</v>
      </c>
      <c r="K569" s="11">
        <v>2243.19</v>
      </c>
      <c r="L569" s="11">
        <v>640.98</v>
      </c>
    </row>
    <row r="570" spans="1:12" x14ac:dyDescent="0.3">
      <c r="A570" s="7" t="s">
        <v>4715</v>
      </c>
      <c r="B570" s="7" t="s">
        <v>2343</v>
      </c>
      <c r="C570" s="7" t="s">
        <v>1984</v>
      </c>
      <c r="D570" s="7">
        <v>19</v>
      </c>
      <c r="E570" s="9">
        <v>3334.55</v>
      </c>
      <c r="F570" s="10">
        <v>0</v>
      </c>
      <c r="G570" s="11">
        <v>63356.45</v>
      </c>
      <c r="H570" s="10">
        <v>0.25</v>
      </c>
      <c r="I570" s="11">
        <v>15839.11</v>
      </c>
      <c r="J570" s="11">
        <v>79195.56</v>
      </c>
      <c r="K570" s="11">
        <v>29509.85</v>
      </c>
      <c r="L570" s="11">
        <v>33846.6</v>
      </c>
    </row>
    <row r="571" spans="1:12" x14ac:dyDescent="0.3">
      <c r="A571" s="7" t="s">
        <v>4716</v>
      </c>
      <c r="B571" s="7" t="s">
        <v>2344</v>
      </c>
      <c r="C571" s="7" t="s">
        <v>1664</v>
      </c>
      <c r="D571" s="7">
        <v>11</v>
      </c>
      <c r="E571" s="9">
        <v>487.02</v>
      </c>
      <c r="F571" s="10">
        <v>0</v>
      </c>
      <c r="G571" s="11">
        <v>5357.22</v>
      </c>
      <c r="H571" s="10">
        <v>0.25</v>
      </c>
      <c r="I571" s="11">
        <v>1339.31</v>
      </c>
      <c r="J571" s="11">
        <v>6696.53</v>
      </c>
      <c r="K571" s="11">
        <v>3134.56</v>
      </c>
      <c r="L571" s="11">
        <v>2222.66</v>
      </c>
    </row>
    <row r="572" spans="1:12" x14ac:dyDescent="0.3">
      <c r="A572" s="7" t="s">
        <v>4717</v>
      </c>
      <c r="B572" s="7" t="s">
        <v>2344</v>
      </c>
      <c r="C572" s="7" t="s">
        <v>1664</v>
      </c>
      <c r="D572" s="7">
        <v>27</v>
      </c>
      <c r="E572" s="9">
        <v>490.28</v>
      </c>
      <c r="F572" s="10">
        <v>0</v>
      </c>
      <c r="G572" s="11">
        <v>13237.56</v>
      </c>
      <c r="H572" s="10">
        <v>0.25</v>
      </c>
      <c r="I572" s="11">
        <v>3309.39</v>
      </c>
      <c r="J572" s="11">
        <v>16546.95</v>
      </c>
      <c r="K572" s="11">
        <v>7693.92</v>
      </c>
      <c r="L572" s="11">
        <v>5543.64</v>
      </c>
    </row>
    <row r="573" spans="1:12" x14ac:dyDescent="0.3">
      <c r="A573" s="7" t="s">
        <v>4718</v>
      </c>
      <c r="B573" s="7" t="s">
        <v>2344</v>
      </c>
      <c r="C573" s="7" t="s">
        <v>1731</v>
      </c>
      <c r="D573" s="7">
        <v>17</v>
      </c>
      <c r="E573" s="9">
        <v>614.63</v>
      </c>
      <c r="F573" s="10">
        <v>0.1</v>
      </c>
      <c r="G573" s="11">
        <v>9403.84</v>
      </c>
      <c r="H573" s="10">
        <v>0.25</v>
      </c>
      <c r="I573" s="11">
        <v>2350.96</v>
      </c>
      <c r="J573" s="11">
        <v>11754.8</v>
      </c>
      <c r="K573" s="11">
        <v>7037.32</v>
      </c>
      <c r="L573" s="11">
        <v>2366.52</v>
      </c>
    </row>
    <row r="574" spans="1:12" x14ac:dyDescent="0.3">
      <c r="A574" s="7" t="s">
        <v>4719</v>
      </c>
      <c r="B574" s="7" t="s">
        <v>2344</v>
      </c>
      <c r="C574" s="7" t="s">
        <v>1902</v>
      </c>
      <c r="D574" s="7">
        <v>22</v>
      </c>
      <c r="E574" s="9">
        <v>2244.86</v>
      </c>
      <c r="F574" s="10">
        <v>0</v>
      </c>
      <c r="G574" s="11">
        <v>49386.92</v>
      </c>
      <c r="H574" s="10">
        <v>0.25</v>
      </c>
      <c r="I574" s="11">
        <v>12346.73</v>
      </c>
      <c r="J574" s="11">
        <v>61733.65</v>
      </c>
      <c r="K574" s="11">
        <v>27295.18</v>
      </c>
      <c r="L574" s="11">
        <v>22091.74</v>
      </c>
    </row>
    <row r="575" spans="1:12" x14ac:dyDescent="0.3">
      <c r="A575" s="7" t="s">
        <v>4720</v>
      </c>
      <c r="B575" s="7" t="s">
        <v>2344</v>
      </c>
      <c r="C575" s="7" t="s">
        <v>1781</v>
      </c>
      <c r="D575" s="7">
        <v>10</v>
      </c>
      <c r="E575" s="9">
        <v>329.71</v>
      </c>
      <c r="F575" s="10">
        <v>0.05</v>
      </c>
      <c r="G575" s="11">
        <v>3132.24</v>
      </c>
      <c r="H575" s="10">
        <v>0.25</v>
      </c>
      <c r="I575" s="11">
        <v>783.06</v>
      </c>
      <c r="J575" s="11">
        <v>3915.3</v>
      </c>
      <c r="K575" s="11">
        <v>2163.1</v>
      </c>
      <c r="L575" s="11">
        <v>969.14</v>
      </c>
    </row>
    <row r="576" spans="1:12" x14ac:dyDescent="0.3">
      <c r="A576" s="7" t="s">
        <v>4721</v>
      </c>
      <c r="B576" s="7" t="s">
        <v>2345</v>
      </c>
      <c r="C576" s="7" t="s">
        <v>1909</v>
      </c>
      <c r="D576" s="7">
        <v>4</v>
      </c>
      <c r="E576" s="9">
        <v>2515.75</v>
      </c>
      <c r="F576" s="10">
        <v>0</v>
      </c>
      <c r="G576" s="11">
        <v>10063</v>
      </c>
      <c r="H576" s="10">
        <v>0.25</v>
      </c>
      <c r="I576" s="11">
        <v>2515.75</v>
      </c>
      <c r="J576" s="11">
        <v>12578.75</v>
      </c>
      <c r="K576" s="11">
        <v>7113.88</v>
      </c>
      <c r="L576" s="11">
        <v>2949.12</v>
      </c>
    </row>
    <row r="577" spans="1:12" x14ac:dyDescent="0.3">
      <c r="A577" s="7" t="s">
        <v>4722</v>
      </c>
      <c r="B577" s="7" t="s">
        <v>2345</v>
      </c>
      <c r="C577" s="7" t="s">
        <v>1868</v>
      </c>
      <c r="D577" s="7">
        <v>28</v>
      </c>
      <c r="E577" s="9">
        <v>351.58</v>
      </c>
      <c r="F577" s="10">
        <v>0</v>
      </c>
      <c r="G577" s="11">
        <v>9844.24</v>
      </c>
      <c r="H577" s="10">
        <v>0.25</v>
      </c>
      <c r="I577" s="11">
        <v>2461.06</v>
      </c>
      <c r="J577" s="11">
        <v>12305.3</v>
      </c>
      <c r="K577" s="11">
        <v>6754.16</v>
      </c>
      <c r="L577" s="11">
        <v>3090.08</v>
      </c>
    </row>
    <row r="578" spans="1:12" x14ac:dyDescent="0.3">
      <c r="A578" s="7" t="s">
        <v>4723</v>
      </c>
      <c r="B578" s="7" t="s">
        <v>2345</v>
      </c>
      <c r="C578" s="7" t="s">
        <v>2026</v>
      </c>
      <c r="D578" s="7">
        <v>29</v>
      </c>
      <c r="E578" s="9">
        <v>774.54</v>
      </c>
      <c r="F578" s="10">
        <v>0</v>
      </c>
      <c r="G578" s="11">
        <v>22461.66</v>
      </c>
      <c r="H578" s="10">
        <v>0.25</v>
      </c>
      <c r="I578" s="11">
        <v>5615.41</v>
      </c>
      <c r="J578" s="11">
        <v>28077.08</v>
      </c>
      <c r="K578" s="11">
        <v>11580.28</v>
      </c>
      <c r="L578" s="11">
        <v>10881.38</v>
      </c>
    </row>
    <row r="579" spans="1:12" x14ac:dyDescent="0.3">
      <c r="A579" s="7" t="s">
        <v>4724</v>
      </c>
      <c r="B579" s="7" t="s">
        <v>2345</v>
      </c>
      <c r="C579" s="7" t="s">
        <v>1958</v>
      </c>
      <c r="D579" s="7">
        <v>8</v>
      </c>
      <c r="E579" s="9">
        <v>2592.0100000000002</v>
      </c>
      <c r="F579" s="10">
        <v>0.05</v>
      </c>
      <c r="G579" s="11">
        <v>19699.28</v>
      </c>
      <c r="H579" s="10">
        <v>0.25</v>
      </c>
      <c r="I579" s="11">
        <v>4924.82</v>
      </c>
      <c r="J579" s="11">
        <v>24624.1</v>
      </c>
      <c r="K579" s="11">
        <v>14203.36</v>
      </c>
      <c r="L579" s="11">
        <v>5495.92</v>
      </c>
    </row>
    <row r="580" spans="1:12" x14ac:dyDescent="0.3">
      <c r="A580" s="7" t="s">
        <v>4725</v>
      </c>
      <c r="B580" s="7" t="s">
        <v>2345</v>
      </c>
      <c r="C580" s="7" t="s">
        <v>1872</v>
      </c>
      <c r="D580" s="7">
        <v>30</v>
      </c>
      <c r="E580" s="9">
        <v>2231.0700000000002</v>
      </c>
      <c r="F580" s="10">
        <v>0</v>
      </c>
      <c r="G580" s="11">
        <v>66932.100000000006</v>
      </c>
      <c r="H580" s="10">
        <v>0.25</v>
      </c>
      <c r="I580" s="11">
        <v>16733.03</v>
      </c>
      <c r="J580" s="11">
        <v>83665.119999999995</v>
      </c>
      <c r="K580" s="11">
        <v>39289.5</v>
      </c>
      <c r="L580" s="11">
        <v>27642.6</v>
      </c>
    </row>
    <row r="581" spans="1:12" x14ac:dyDescent="0.3">
      <c r="A581" s="7" t="s">
        <v>4726</v>
      </c>
      <c r="B581" s="7" t="s">
        <v>2346</v>
      </c>
      <c r="C581" s="7" t="s">
        <v>1688</v>
      </c>
      <c r="D581" s="7">
        <v>18</v>
      </c>
      <c r="E581" s="9">
        <v>506.45</v>
      </c>
      <c r="F581" s="10">
        <v>0.05</v>
      </c>
      <c r="G581" s="11">
        <v>8660.2999999999993</v>
      </c>
      <c r="H581" s="10">
        <v>0.25</v>
      </c>
      <c r="I581" s="11">
        <v>2165.0700000000002</v>
      </c>
      <c r="J581" s="11">
        <v>10825.38</v>
      </c>
      <c r="K581" s="11">
        <v>6588.54</v>
      </c>
      <c r="L581" s="11">
        <v>2071.7600000000002</v>
      </c>
    </row>
    <row r="582" spans="1:12" x14ac:dyDescent="0.3">
      <c r="A582" s="7" t="s">
        <v>4727</v>
      </c>
      <c r="B582" s="7" t="s">
        <v>2346</v>
      </c>
      <c r="C582" s="7" t="s">
        <v>1708</v>
      </c>
      <c r="D582" s="7">
        <v>7</v>
      </c>
      <c r="E582" s="9">
        <v>342.77</v>
      </c>
      <c r="F582" s="10">
        <v>0</v>
      </c>
      <c r="G582" s="11">
        <v>2399.39</v>
      </c>
      <c r="H582" s="10">
        <v>0.25</v>
      </c>
      <c r="I582" s="11">
        <v>599.85</v>
      </c>
      <c r="J582" s="11">
        <v>2999.24</v>
      </c>
      <c r="K582" s="11">
        <v>1120.21</v>
      </c>
      <c r="L582" s="11">
        <v>1279.18</v>
      </c>
    </row>
    <row r="583" spans="1:12" x14ac:dyDescent="0.3">
      <c r="A583" s="7" t="s">
        <v>4728</v>
      </c>
      <c r="B583" s="7" t="s">
        <v>2346</v>
      </c>
      <c r="C583" s="7" t="s">
        <v>1758</v>
      </c>
      <c r="D583" s="7">
        <v>12</v>
      </c>
      <c r="E583" s="9">
        <v>3312.2</v>
      </c>
      <c r="F583" s="10">
        <v>0</v>
      </c>
      <c r="G583" s="11">
        <v>39746.400000000001</v>
      </c>
      <c r="H583" s="10">
        <v>0.25</v>
      </c>
      <c r="I583" s="11">
        <v>9936.6</v>
      </c>
      <c r="J583" s="11">
        <v>49683</v>
      </c>
      <c r="K583" s="11">
        <v>19872</v>
      </c>
      <c r="L583" s="11">
        <v>19874.400000000001</v>
      </c>
    </row>
    <row r="584" spans="1:12" x14ac:dyDescent="0.3">
      <c r="A584" s="7" t="s">
        <v>4729</v>
      </c>
      <c r="B584" s="7" t="s">
        <v>2346</v>
      </c>
      <c r="C584" s="7" t="s">
        <v>1817</v>
      </c>
      <c r="D584" s="7">
        <v>6</v>
      </c>
      <c r="E584" s="9">
        <v>1510.46</v>
      </c>
      <c r="F584" s="10">
        <v>0</v>
      </c>
      <c r="G584" s="11">
        <v>9062.76</v>
      </c>
      <c r="H584" s="10">
        <v>0.25</v>
      </c>
      <c r="I584" s="11">
        <v>2265.69</v>
      </c>
      <c r="J584" s="11">
        <v>11328.45</v>
      </c>
      <c r="K584" s="11">
        <v>5878.26</v>
      </c>
      <c r="L584" s="11">
        <v>3184.5</v>
      </c>
    </row>
    <row r="585" spans="1:12" x14ac:dyDescent="0.3">
      <c r="A585" s="7" t="s">
        <v>4730</v>
      </c>
      <c r="B585" s="7" t="s">
        <v>2346</v>
      </c>
      <c r="C585" s="7" t="s">
        <v>1675</v>
      </c>
      <c r="D585" s="7">
        <v>8</v>
      </c>
      <c r="E585" s="9">
        <v>2578.7199999999998</v>
      </c>
      <c r="F585" s="10">
        <v>0</v>
      </c>
      <c r="G585" s="11">
        <v>20629.759999999998</v>
      </c>
      <c r="H585" s="10">
        <v>0.25</v>
      </c>
      <c r="I585" s="11">
        <v>5157.4399999999996</v>
      </c>
      <c r="J585" s="11">
        <v>25787.200000000001</v>
      </c>
      <c r="K585" s="11">
        <v>9362.9599999999991</v>
      </c>
      <c r="L585" s="11">
        <v>11266.8</v>
      </c>
    </row>
    <row r="586" spans="1:12" x14ac:dyDescent="0.3">
      <c r="A586" s="7" t="s">
        <v>4731</v>
      </c>
      <c r="B586" s="7" t="s">
        <v>2347</v>
      </c>
      <c r="C586" s="7" t="s">
        <v>1891</v>
      </c>
      <c r="D586" s="7">
        <v>3</v>
      </c>
      <c r="E586" s="9">
        <v>390.14</v>
      </c>
      <c r="F586" s="10">
        <v>0.1</v>
      </c>
      <c r="G586" s="11">
        <v>1053.3800000000001</v>
      </c>
      <c r="H586" s="10">
        <v>0.25</v>
      </c>
      <c r="I586" s="11">
        <v>263.35000000000002</v>
      </c>
      <c r="J586" s="11">
        <v>1316.73</v>
      </c>
      <c r="K586" s="11">
        <v>578.22</v>
      </c>
      <c r="L586" s="11">
        <v>475.16</v>
      </c>
    </row>
    <row r="587" spans="1:12" x14ac:dyDescent="0.3">
      <c r="A587" s="7" t="s">
        <v>4732</v>
      </c>
      <c r="B587" s="7" t="s">
        <v>2347</v>
      </c>
      <c r="C587" s="7" t="s">
        <v>1727</v>
      </c>
      <c r="D587" s="7">
        <v>25</v>
      </c>
      <c r="E587" s="9">
        <v>1279.05</v>
      </c>
      <c r="F587" s="10">
        <v>0.15</v>
      </c>
      <c r="G587" s="11">
        <v>27179.81</v>
      </c>
      <c r="H587" s="10">
        <v>0.25</v>
      </c>
      <c r="I587" s="11">
        <v>6794.95</v>
      </c>
      <c r="J587" s="11">
        <v>33974.76</v>
      </c>
      <c r="K587" s="11">
        <v>24208.75</v>
      </c>
      <c r="L587" s="11">
        <v>2971.06</v>
      </c>
    </row>
    <row r="588" spans="1:12" x14ac:dyDescent="0.3">
      <c r="A588" s="7" t="s">
        <v>4733</v>
      </c>
      <c r="B588" s="7" t="s">
        <v>2348</v>
      </c>
      <c r="C588" s="7" t="s">
        <v>1817</v>
      </c>
      <c r="D588" s="7">
        <v>10</v>
      </c>
      <c r="E588" s="9">
        <v>1490.74</v>
      </c>
      <c r="F588" s="10">
        <v>0.1</v>
      </c>
      <c r="G588" s="11">
        <v>13416.66</v>
      </c>
      <c r="H588" s="10">
        <v>0.25</v>
      </c>
      <c r="I588" s="11">
        <v>3354.16</v>
      </c>
      <c r="J588" s="11">
        <v>16770.830000000002</v>
      </c>
      <c r="K588" s="11">
        <v>9797.1</v>
      </c>
      <c r="L588" s="11">
        <v>3619.56</v>
      </c>
    </row>
    <row r="589" spans="1:12" x14ac:dyDescent="0.3">
      <c r="A589" s="7" t="s">
        <v>4734</v>
      </c>
      <c r="B589" s="7" t="s">
        <v>2348</v>
      </c>
      <c r="C589" s="7" t="s">
        <v>1676</v>
      </c>
      <c r="D589" s="7">
        <v>1</v>
      </c>
      <c r="E589" s="9">
        <v>4122.7</v>
      </c>
      <c r="F589" s="10">
        <v>0.05</v>
      </c>
      <c r="G589" s="11">
        <v>3916.56</v>
      </c>
      <c r="H589" s="10">
        <v>0.25</v>
      </c>
      <c r="I589" s="11">
        <v>979.14</v>
      </c>
      <c r="J589" s="11">
        <v>4895.7</v>
      </c>
      <c r="K589" s="11">
        <v>1723.72</v>
      </c>
      <c r="L589" s="11">
        <v>2192.84</v>
      </c>
    </row>
    <row r="590" spans="1:12" x14ac:dyDescent="0.3">
      <c r="A590" s="7" t="s">
        <v>4735</v>
      </c>
      <c r="B590" s="7" t="s">
        <v>2348</v>
      </c>
      <c r="C590" s="7" t="s">
        <v>1883</v>
      </c>
      <c r="D590" s="7">
        <v>12</v>
      </c>
      <c r="E590" s="9">
        <v>33.549999999999997</v>
      </c>
      <c r="F590" s="10">
        <v>0</v>
      </c>
      <c r="G590" s="11">
        <v>402.6</v>
      </c>
      <c r="H590" s="10">
        <v>0.25</v>
      </c>
      <c r="I590" s="11">
        <v>100.65</v>
      </c>
      <c r="J590" s="11">
        <v>503.25</v>
      </c>
      <c r="K590" s="11">
        <v>283.44</v>
      </c>
      <c r="L590" s="11">
        <v>119.16</v>
      </c>
    </row>
    <row r="591" spans="1:12" x14ac:dyDescent="0.3">
      <c r="A591" s="7" t="s">
        <v>4736</v>
      </c>
      <c r="B591" s="7" t="s">
        <v>2348</v>
      </c>
      <c r="C591" s="7" t="s">
        <v>1694</v>
      </c>
      <c r="D591" s="7">
        <v>5</v>
      </c>
      <c r="E591" s="9">
        <v>2236.5700000000002</v>
      </c>
      <c r="F591" s="10">
        <v>0</v>
      </c>
      <c r="G591" s="11">
        <v>11182.85</v>
      </c>
      <c r="H591" s="10">
        <v>0.25</v>
      </c>
      <c r="I591" s="11">
        <v>2795.71</v>
      </c>
      <c r="J591" s="11">
        <v>13978.56</v>
      </c>
      <c r="K591" s="11">
        <v>4975.55</v>
      </c>
      <c r="L591" s="11">
        <v>6207.3</v>
      </c>
    </row>
    <row r="592" spans="1:12" x14ac:dyDescent="0.3">
      <c r="A592" s="7" t="s">
        <v>4737</v>
      </c>
      <c r="B592" s="7" t="s">
        <v>2348</v>
      </c>
      <c r="C592" s="7" t="s">
        <v>1679</v>
      </c>
      <c r="D592" s="7">
        <v>7</v>
      </c>
      <c r="E592" s="9">
        <v>672.41</v>
      </c>
      <c r="F592" s="10">
        <v>0</v>
      </c>
      <c r="G592" s="11">
        <v>4706.87</v>
      </c>
      <c r="H592" s="10">
        <v>0.25</v>
      </c>
      <c r="I592" s="11">
        <v>1176.72</v>
      </c>
      <c r="J592" s="11">
        <v>5883.59</v>
      </c>
      <c r="K592" s="11">
        <v>2049.67</v>
      </c>
      <c r="L592" s="11">
        <v>2657.2</v>
      </c>
    </row>
    <row r="593" spans="1:12" x14ac:dyDescent="0.3">
      <c r="A593" s="7" t="s">
        <v>4738</v>
      </c>
      <c r="B593" s="7" t="s">
        <v>2349</v>
      </c>
      <c r="C593" s="7" t="s">
        <v>1672</v>
      </c>
      <c r="D593" s="7">
        <v>29</v>
      </c>
      <c r="E593" s="9">
        <v>1837</v>
      </c>
      <c r="F593" s="10">
        <v>0.15</v>
      </c>
      <c r="G593" s="11">
        <v>45282.05</v>
      </c>
      <c r="H593" s="10">
        <v>0.25</v>
      </c>
      <c r="I593" s="11">
        <v>11320.51</v>
      </c>
      <c r="J593" s="11">
        <v>56602.559999999998</v>
      </c>
      <c r="K593" s="11">
        <v>27808.68</v>
      </c>
      <c r="L593" s="11">
        <v>17473.37</v>
      </c>
    </row>
    <row r="594" spans="1:12" x14ac:dyDescent="0.3">
      <c r="A594" s="7" t="s">
        <v>4739</v>
      </c>
      <c r="B594" s="7" t="s">
        <v>2350</v>
      </c>
      <c r="C594" s="7" t="s">
        <v>2005</v>
      </c>
      <c r="D594" s="7">
        <v>9</v>
      </c>
      <c r="E594" s="9">
        <v>2746.16</v>
      </c>
      <c r="F594" s="10">
        <v>0.05</v>
      </c>
      <c r="G594" s="11">
        <v>23479.67</v>
      </c>
      <c r="H594" s="10">
        <v>0.25</v>
      </c>
      <c r="I594" s="11">
        <v>5869.92</v>
      </c>
      <c r="J594" s="11">
        <v>29349.59</v>
      </c>
      <c r="K594" s="11">
        <v>10963.98</v>
      </c>
      <c r="L594" s="11">
        <v>12515.69</v>
      </c>
    </row>
    <row r="595" spans="1:12" x14ac:dyDescent="0.3">
      <c r="A595" s="7" t="s">
        <v>4740</v>
      </c>
      <c r="B595" s="7" t="s">
        <v>2350</v>
      </c>
      <c r="C595" s="7" t="s">
        <v>1740</v>
      </c>
      <c r="D595" s="7">
        <v>29</v>
      </c>
      <c r="E595" s="9">
        <v>1392.74</v>
      </c>
      <c r="F595" s="10">
        <v>0</v>
      </c>
      <c r="G595" s="11">
        <v>40389.46</v>
      </c>
      <c r="H595" s="10">
        <v>0.25</v>
      </c>
      <c r="I595" s="11">
        <v>10097.36</v>
      </c>
      <c r="J595" s="11">
        <v>50486.82</v>
      </c>
      <c r="K595" s="11">
        <v>16609.75</v>
      </c>
      <c r="L595" s="11">
        <v>23779.71</v>
      </c>
    </row>
    <row r="596" spans="1:12" x14ac:dyDescent="0.3">
      <c r="A596" s="7" t="s">
        <v>4741</v>
      </c>
      <c r="B596" s="7" t="s">
        <v>2351</v>
      </c>
      <c r="C596" s="7" t="s">
        <v>2037</v>
      </c>
      <c r="D596" s="7">
        <v>11</v>
      </c>
      <c r="E596" s="9">
        <v>777.56</v>
      </c>
      <c r="F596" s="10">
        <v>0</v>
      </c>
      <c r="G596" s="11">
        <v>8553.16</v>
      </c>
      <c r="H596" s="10">
        <v>0.25</v>
      </c>
      <c r="I596" s="11">
        <v>2138.29</v>
      </c>
      <c r="J596" s="11">
        <v>10691.45</v>
      </c>
      <c r="K596" s="11">
        <v>5726.27</v>
      </c>
      <c r="L596" s="11">
        <v>2826.89</v>
      </c>
    </row>
    <row r="597" spans="1:12" x14ac:dyDescent="0.3">
      <c r="A597" s="7" t="s">
        <v>4742</v>
      </c>
      <c r="B597" s="7" t="s">
        <v>2351</v>
      </c>
      <c r="C597" s="7" t="s">
        <v>2054</v>
      </c>
      <c r="D597" s="7">
        <v>5</v>
      </c>
      <c r="E597" s="9">
        <v>1340.53</v>
      </c>
      <c r="F597" s="10">
        <v>0</v>
      </c>
      <c r="G597" s="11">
        <v>6702.65</v>
      </c>
      <c r="H597" s="10">
        <v>0.25</v>
      </c>
      <c r="I597" s="11">
        <v>1675.66</v>
      </c>
      <c r="J597" s="11">
        <v>8378.31</v>
      </c>
      <c r="K597" s="11">
        <v>2958.9</v>
      </c>
      <c r="L597" s="11">
        <v>3743.75</v>
      </c>
    </row>
    <row r="598" spans="1:12" x14ac:dyDescent="0.3">
      <c r="A598" s="7" t="s">
        <v>4743</v>
      </c>
      <c r="B598" s="7" t="s">
        <v>2351</v>
      </c>
      <c r="C598" s="7" t="s">
        <v>1756</v>
      </c>
      <c r="D598" s="7">
        <v>16</v>
      </c>
      <c r="E598" s="9">
        <v>1087.07</v>
      </c>
      <c r="F598" s="10">
        <v>0.05</v>
      </c>
      <c r="G598" s="11">
        <v>16523.46</v>
      </c>
      <c r="H598" s="10">
        <v>0.25</v>
      </c>
      <c r="I598" s="11">
        <v>4130.8599999999997</v>
      </c>
      <c r="J598" s="11">
        <v>20654.32</v>
      </c>
      <c r="K598" s="11">
        <v>9174.4</v>
      </c>
      <c r="L598" s="11">
        <v>7349.06</v>
      </c>
    </row>
    <row r="599" spans="1:12" x14ac:dyDescent="0.3">
      <c r="A599" s="7" t="s">
        <v>4744</v>
      </c>
      <c r="B599" s="7" t="s">
        <v>2352</v>
      </c>
      <c r="C599" s="7" t="s">
        <v>2045</v>
      </c>
      <c r="D599" s="7">
        <v>12</v>
      </c>
      <c r="E599" s="9">
        <v>128.41999999999999</v>
      </c>
      <c r="F599" s="10">
        <v>0</v>
      </c>
      <c r="G599" s="11">
        <v>1541.04</v>
      </c>
      <c r="H599" s="10">
        <v>0.25</v>
      </c>
      <c r="I599" s="11">
        <v>385.26</v>
      </c>
      <c r="J599" s="11">
        <v>1926.3</v>
      </c>
      <c r="K599" s="11">
        <v>717.24</v>
      </c>
      <c r="L599" s="11">
        <v>823.8</v>
      </c>
    </row>
    <row r="600" spans="1:12" x14ac:dyDescent="0.3">
      <c r="A600" s="7" t="s">
        <v>4745</v>
      </c>
      <c r="B600" s="7" t="s">
        <v>2352</v>
      </c>
      <c r="C600" s="7" t="s">
        <v>1907</v>
      </c>
      <c r="D600" s="7">
        <v>14</v>
      </c>
      <c r="E600" s="9">
        <v>1457.82</v>
      </c>
      <c r="F600" s="10">
        <v>0.15</v>
      </c>
      <c r="G600" s="11">
        <v>17348.060000000001</v>
      </c>
      <c r="H600" s="10">
        <v>0.25</v>
      </c>
      <c r="I600" s="11">
        <v>4337.0200000000004</v>
      </c>
      <c r="J600" s="11">
        <v>21685.08</v>
      </c>
      <c r="K600" s="11">
        <v>9211.44</v>
      </c>
      <c r="L600" s="11">
        <v>8136.62</v>
      </c>
    </row>
    <row r="601" spans="1:12" x14ac:dyDescent="0.3">
      <c r="A601" s="7" t="s">
        <v>4746</v>
      </c>
      <c r="B601" s="7" t="s">
        <v>2352</v>
      </c>
      <c r="C601" s="7" t="s">
        <v>1921</v>
      </c>
      <c r="D601" s="7">
        <v>10</v>
      </c>
      <c r="E601" s="9">
        <v>2940.55</v>
      </c>
      <c r="F601" s="10">
        <v>0</v>
      </c>
      <c r="G601" s="11">
        <v>29405.5</v>
      </c>
      <c r="H601" s="10">
        <v>0.25</v>
      </c>
      <c r="I601" s="11">
        <v>7351.38</v>
      </c>
      <c r="J601" s="11">
        <v>36756.879999999997</v>
      </c>
      <c r="K601" s="11">
        <v>16840.7</v>
      </c>
      <c r="L601" s="11">
        <v>12564.8</v>
      </c>
    </row>
    <row r="602" spans="1:12" x14ac:dyDescent="0.3">
      <c r="A602" s="7" t="s">
        <v>4747</v>
      </c>
      <c r="B602" s="7" t="s">
        <v>2352</v>
      </c>
      <c r="C602" s="7" t="s">
        <v>1939</v>
      </c>
      <c r="D602" s="7">
        <v>30</v>
      </c>
      <c r="E602" s="9">
        <v>4025.91</v>
      </c>
      <c r="F602" s="10">
        <v>0.15</v>
      </c>
      <c r="G602" s="11">
        <v>102660.7</v>
      </c>
      <c r="H602" s="10">
        <v>0.25</v>
      </c>
      <c r="I602" s="11">
        <v>25665.17</v>
      </c>
      <c r="J602" s="11">
        <v>128325.88</v>
      </c>
      <c r="K602" s="11">
        <v>53023.8</v>
      </c>
      <c r="L602" s="11">
        <v>49636.9</v>
      </c>
    </row>
    <row r="603" spans="1:12" x14ac:dyDescent="0.3">
      <c r="A603" s="7" t="s">
        <v>4748</v>
      </c>
      <c r="B603" s="7" t="s">
        <v>2352</v>
      </c>
      <c r="C603" s="7" t="s">
        <v>1925</v>
      </c>
      <c r="D603" s="7">
        <v>19</v>
      </c>
      <c r="E603" s="9">
        <v>3169.88</v>
      </c>
      <c r="F603" s="10">
        <v>0</v>
      </c>
      <c r="G603" s="11">
        <v>60227.72</v>
      </c>
      <c r="H603" s="10">
        <v>0.25</v>
      </c>
      <c r="I603" s="11">
        <v>15056.93</v>
      </c>
      <c r="J603" s="11">
        <v>75284.649999999994</v>
      </c>
      <c r="K603" s="11">
        <v>32425.78</v>
      </c>
      <c r="L603" s="11">
        <v>27801.94</v>
      </c>
    </row>
    <row r="604" spans="1:12" x14ac:dyDescent="0.3">
      <c r="A604" s="7" t="s">
        <v>4749</v>
      </c>
      <c r="B604" s="7" t="s">
        <v>2353</v>
      </c>
      <c r="C604" s="7" t="s">
        <v>2035</v>
      </c>
      <c r="D604" s="7">
        <v>17</v>
      </c>
      <c r="E604" s="9">
        <v>1798.5</v>
      </c>
      <c r="F604" s="10">
        <v>0</v>
      </c>
      <c r="G604" s="11">
        <v>30574.5</v>
      </c>
      <c r="H604" s="10">
        <v>0.25</v>
      </c>
      <c r="I604" s="11">
        <v>7643.62</v>
      </c>
      <c r="J604" s="11">
        <v>38218.120000000003</v>
      </c>
      <c r="K604" s="11">
        <v>15909.96</v>
      </c>
      <c r="L604" s="11">
        <v>14664.54</v>
      </c>
    </row>
    <row r="605" spans="1:12" x14ac:dyDescent="0.3">
      <c r="A605" s="7" t="s">
        <v>4750</v>
      </c>
      <c r="B605" s="7" t="s">
        <v>2353</v>
      </c>
      <c r="C605" s="7" t="s">
        <v>1819</v>
      </c>
      <c r="D605" s="7">
        <v>19</v>
      </c>
      <c r="E605" s="9">
        <v>59.92</v>
      </c>
      <c r="F605" s="10">
        <v>0.1</v>
      </c>
      <c r="G605" s="11">
        <v>1024.6300000000001</v>
      </c>
      <c r="H605" s="10">
        <v>0.25</v>
      </c>
      <c r="I605" s="11">
        <v>256.16000000000003</v>
      </c>
      <c r="J605" s="11">
        <v>1280.79</v>
      </c>
      <c r="K605" s="11">
        <v>755.44</v>
      </c>
      <c r="L605" s="11">
        <v>269.19</v>
      </c>
    </row>
    <row r="606" spans="1:12" x14ac:dyDescent="0.3">
      <c r="A606" s="7" t="s">
        <v>4751</v>
      </c>
      <c r="B606" s="7" t="s">
        <v>2354</v>
      </c>
      <c r="C606" s="7" t="s">
        <v>2034</v>
      </c>
      <c r="D606" s="7">
        <v>9</v>
      </c>
      <c r="E606" s="9">
        <v>1074.51</v>
      </c>
      <c r="F606" s="10">
        <v>0</v>
      </c>
      <c r="G606" s="11">
        <v>9670.59</v>
      </c>
      <c r="H606" s="10">
        <v>0.25</v>
      </c>
      <c r="I606" s="11">
        <v>2417.65</v>
      </c>
      <c r="J606" s="11">
        <v>12088.24</v>
      </c>
      <c r="K606" s="11">
        <v>6603.93</v>
      </c>
      <c r="L606" s="11">
        <v>3066.66</v>
      </c>
    </row>
    <row r="607" spans="1:12" x14ac:dyDescent="0.3">
      <c r="A607" s="7" t="s">
        <v>4752</v>
      </c>
      <c r="B607" s="7" t="s">
        <v>2354</v>
      </c>
      <c r="C607" s="7" t="s">
        <v>1992</v>
      </c>
      <c r="D607" s="7">
        <v>13</v>
      </c>
      <c r="E607" s="9">
        <v>1769.04</v>
      </c>
      <c r="F607" s="10">
        <v>0.1</v>
      </c>
      <c r="G607" s="11">
        <v>20697.77</v>
      </c>
      <c r="H607" s="10">
        <v>0.25</v>
      </c>
      <c r="I607" s="11">
        <v>5174.4399999999996</v>
      </c>
      <c r="J607" s="11">
        <v>25872.21</v>
      </c>
      <c r="K607" s="11">
        <v>15934.75</v>
      </c>
      <c r="L607" s="11">
        <v>4763.0200000000004</v>
      </c>
    </row>
    <row r="608" spans="1:12" x14ac:dyDescent="0.3">
      <c r="A608" s="7" t="s">
        <v>4753</v>
      </c>
      <c r="B608" s="7" t="s">
        <v>2354</v>
      </c>
      <c r="C608" s="7" t="s">
        <v>1720</v>
      </c>
      <c r="D608" s="7">
        <v>23</v>
      </c>
      <c r="E608" s="9">
        <v>268.14</v>
      </c>
      <c r="F608" s="10">
        <v>0</v>
      </c>
      <c r="G608" s="11">
        <v>6167.22</v>
      </c>
      <c r="H608" s="10">
        <v>0.25</v>
      </c>
      <c r="I608" s="11">
        <v>1541.81</v>
      </c>
      <c r="J608" s="11">
        <v>7709.03</v>
      </c>
      <c r="K608" s="11">
        <v>3726.69</v>
      </c>
      <c r="L608" s="11">
        <v>2440.5300000000002</v>
      </c>
    </row>
    <row r="609" spans="1:12" x14ac:dyDescent="0.3">
      <c r="A609" s="7" t="s">
        <v>4754</v>
      </c>
      <c r="B609" s="7" t="s">
        <v>2354</v>
      </c>
      <c r="C609" s="7" t="s">
        <v>2010</v>
      </c>
      <c r="D609" s="7">
        <v>12</v>
      </c>
      <c r="E609" s="9">
        <v>1246.78</v>
      </c>
      <c r="F609" s="10">
        <v>0.1</v>
      </c>
      <c r="G609" s="11">
        <v>13465.22</v>
      </c>
      <c r="H609" s="10">
        <v>0.25</v>
      </c>
      <c r="I609" s="11">
        <v>3366.3</v>
      </c>
      <c r="J609" s="11">
        <v>16831.52</v>
      </c>
      <c r="K609" s="11">
        <v>8573.8799999999992</v>
      </c>
      <c r="L609" s="11">
        <v>4891.34</v>
      </c>
    </row>
    <row r="610" spans="1:12" x14ac:dyDescent="0.3">
      <c r="A610" s="7" t="s">
        <v>4755</v>
      </c>
      <c r="B610" s="7" t="s">
        <v>2354</v>
      </c>
      <c r="C610" s="7" t="s">
        <v>1679</v>
      </c>
      <c r="D610" s="7">
        <v>24</v>
      </c>
      <c r="E610" s="9">
        <v>681.44</v>
      </c>
      <c r="F610" s="10">
        <v>0.1</v>
      </c>
      <c r="G610" s="11">
        <v>14719.1</v>
      </c>
      <c r="H610" s="10">
        <v>0.25</v>
      </c>
      <c r="I610" s="11">
        <v>3679.78</v>
      </c>
      <c r="J610" s="11">
        <v>18398.88</v>
      </c>
      <c r="K610" s="11">
        <v>7027.44</v>
      </c>
      <c r="L610" s="11">
        <v>7691.66</v>
      </c>
    </row>
    <row r="611" spans="1:12" x14ac:dyDescent="0.3">
      <c r="A611" s="7" t="s">
        <v>4756</v>
      </c>
      <c r="B611" s="7" t="s">
        <v>2355</v>
      </c>
      <c r="C611" s="7" t="s">
        <v>2050</v>
      </c>
      <c r="D611" s="7">
        <v>2</v>
      </c>
      <c r="E611" s="9">
        <v>1709.89</v>
      </c>
      <c r="F611" s="10">
        <v>0</v>
      </c>
      <c r="G611" s="11">
        <v>3419.78</v>
      </c>
      <c r="H611" s="10">
        <v>0.25</v>
      </c>
      <c r="I611" s="11">
        <v>854.95</v>
      </c>
      <c r="J611" s="11">
        <v>4274.7299999999996</v>
      </c>
      <c r="K611" s="11">
        <v>2489.66</v>
      </c>
      <c r="L611" s="11">
        <v>930.12</v>
      </c>
    </row>
    <row r="612" spans="1:12" x14ac:dyDescent="0.3">
      <c r="A612" s="7" t="s">
        <v>4757</v>
      </c>
      <c r="B612" s="7" t="s">
        <v>2355</v>
      </c>
      <c r="C612" s="7" t="s">
        <v>1783</v>
      </c>
      <c r="D612" s="7">
        <v>13</v>
      </c>
      <c r="E612" s="9">
        <v>474.6</v>
      </c>
      <c r="F612" s="10">
        <v>0</v>
      </c>
      <c r="G612" s="11">
        <v>6169.8</v>
      </c>
      <c r="H612" s="10">
        <v>0.25</v>
      </c>
      <c r="I612" s="11">
        <v>1542.45</v>
      </c>
      <c r="J612" s="11">
        <v>7712.25</v>
      </c>
      <c r="K612" s="11">
        <v>2632.24</v>
      </c>
      <c r="L612" s="11">
        <v>3537.56</v>
      </c>
    </row>
    <row r="613" spans="1:12" x14ac:dyDescent="0.3">
      <c r="A613" s="7" t="s">
        <v>4758</v>
      </c>
      <c r="B613" s="7" t="s">
        <v>2355</v>
      </c>
      <c r="C613" s="7" t="s">
        <v>1756</v>
      </c>
      <c r="D613" s="7">
        <v>8</v>
      </c>
      <c r="E613" s="9">
        <v>1065.76</v>
      </c>
      <c r="F613" s="10">
        <v>0.1</v>
      </c>
      <c r="G613" s="11">
        <v>7673.47</v>
      </c>
      <c r="H613" s="10">
        <v>0.25</v>
      </c>
      <c r="I613" s="11">
        <v>1918.37</v>
      </c>
      <c r="J613" s="11">
        <v>9591.84</v>
      </c>
      <c r="K613" s="11">
        <v>4587.2</v>
      </c>
      <c r="L613" s="11">
        <v>3086.27</v>
      </c>
    </row>
    <row r="614" spans="1:12" x14ac:dyDescent="0.3">
      <c r="A614" s="7" t="s">
        <v>4759</v>
      </c>
      <c r="B614" s="7" t="s">
        <v>2355</v>
      </c>
      <c r="C614" s="7" t="s">
        <v>1653</v>
      </c>
      <c r="D614" s="7">
        <v>6</v>
      </c>
      <c r="E614" s="9">
        <v>419.83</v>
      </c>
      <c r="F614" s="10">
        <v>0</v>
      </c>
      <c r="G614" s="11">
        <v>2518.98</v>
      </c>
      <c r="H614" s="10">
        <v>0.25</v>
      </c>
      <c r="I614" s="11">
        <v>629.75</v>
      </c>
      <c r="J614" s="11">
        <v>3148.72</v>
      </c>
      <c r="K614" s="11">
        <v>1400.64</v>
      </c>
      <c r="L614" s="11">
        <v>1118.3399999999999</v>
      </c>
    </row>
    <row r="615" spans="1:12" x14ac:dyDescent="0.3">
      <c r="A615" s="7" t="s">
        <v>4760</v>
      </c>
      <c r="B615" s="7" t="s">
        <v>2355</v>
      </c>
      <c r="C615" s="7" t="s">
        <v>2032</v>
      </c>
      <c r="D615" s="7">
        <v>6</v>
      </c>
      <c r="E615" s="9">
        <v>320.75</v>
      </c>
      <c r="F615" s="10">
        <v>0.15</v>
      </c>
      <c r="G615" s="11">
        <v>1635.83</v>
      </c>
      <c r="H615" s="10">
        <v>0.25</v>
      </c>
      <c r="I615" s="11">
        <v>408.96</v>
      </c>
      <c r="J615" s="11">
        <v>2044.79</v>
      </c>
      <c r="K615" s="11">
        <v>1272.8399999999999</v>
      </c>
      <c r="L615" s="11">
        <v>362.99</v>
      </c>
    </row>
    <row r="616" spans="1:12" x14ac:dyDescent="0.3">
      <c r="A616" s="7" t="s">
        <v>4761</v>
      </c>
      <c r="B616" s="7" t="s">
        <v>2356</v>
      </c>
      <c r="C616" s="7" t="s">
        <v>1967</v>
      </c>
      <c r="D616" s="7">
        <v>21</v>
      </c>
      <c r="E616" s="9">
        <v>343.15</v>
      </c>
      <c r="F616" s="10">
        <v>0.15</v>
      </c>
      <c r="G616" s="11">
        <v>6125.23</v>
      </c>
      <c r="H616" s="10">
        <v>0.25</v>
      </c>
      <c r="I616" s="11">
        <v>1531.31</v>
      </c>
      <c r="J616" s="11">
        <v>7656.54</v>
      </c>
      <c r="K616" s="11">
        <v>4726.68</v>
      </c>
      <c r="L616" s="11">
        <v>1398.55</v>
      </c>
    </row>
    <row r="617" spans="1:12" x14ac:dyDescent="0.3">
      <c r="A617" s="7" t="s">
        <v>4762</v>
      </c>
      <c r="B617" s="7" t="s">
        <v>2356</v>
      </c>
      <c r="C617" s="7" t="s">
        <v>1690</v>
      </c>
      <c r="D617" s="7">
        <v>24</v>
      </c>
      <c r="E617" s="9">
        <v>835.63</v>
      </c>
      <c r="F617" s="10">
        <v>0.15</v>
      </c>
      <c r="G617" s="11">
        <v>17046.849999999999</v>
      </c>
      <c r="H617" s="10">
        <v>0.25</v>
      </c>
      <c r="I617" s="11">
        <v>4261.71</v>
      </c>
      <c r="J617" s="11">
        <v>21308.560000000001</v>
      </c>
      <c r="K617" s="11">
        <v>8991.6</v>
      </c>
      <c r="L617" s="11">
        <v>8055.25</v>
      </c>
    </row>
    <row r="618" spans="1:12" x14ac:dyDescent="0.3">
      <c r="A618" s="7" t="s">
        <v>4763</v>
      </c>
      <c r="B618" s="7" t="s">
        <v>2356</v>
      </c>
      <c r="C618" s="7" t="s">
        <v>1790</v>
      </c>
      <c r="D618" s="7">
        <v>3</v>
      </c>
      <c r="E618" s="9">
        <v>1667.39</v>
      </c>
      <c r="F618" s="10">
        <v>0</v>
      </c>
      <c r="G618" s="11">
        <v>5002.17</v>
      </c>
      <c r="H618" s="10">
        <v>0.25</v>
      </c>
      <c r="I618" s="11">
        <v>1250.54</v>
      </c>
      <c r="J618" s="11">
        <v>6252.71</v>
      </c>
      <c r="K618" s="11">
        <v>2376.69</v>
      </c>
      <c r="L618" s="11">
        <v>2625.48</v>
      </c>
    </row>
    <row r="619" spans="1:12" x14ac:dyDescent="0.3">
      <c r="A619" s="7" t="s">
        <v>4764</v>
      </c>
      <c r="B619" s="7" t="s">
        <v>2356</v>
      </c>
      <c r="C619" s="7" t="s">
        <v>1952</v>
      </c>
      <c r="D619" s="7">
        <v>18</v>
      </c>
      <c r="E619" s="9">
        <v>429.24</v>
      </c>
      <c r="F619" s="10">
        <v>0.15</v>
      </c>
      <c r="G619" s="11">
        <v>6567.37</v>
      </c>
      <c r="H619" s="10">
        <v>0.25</v>
      </c>
      <c r="I619" s="11">
        <v>1641.84</v>
      </c>
      <c r="J619" s="11">
        <v>8209.2099999999991</v>
      </c>
      <c r="K619" s="11">
        <v>5706.36</v>
      </c>
      <c r="L619" s="11">
        <v>861.01</v>
      </c>
    </row>
    <row r="620" spans="1:12" x14ac:dyDescent="0.3">
      <c r="A620" s="7" t="s">
        <v>4765</v>
      </c>
      <c r="B620" s="7" t="s">
        <v>2357</v>
      </c>
      <c r="C620" s="7" t="s">
        <v>1994</v>
      </c>
      <c r="D620" s="7">
        <v>26</v>
      </c>
      <c r="E620" s="9">
        <v>1829.69</v>
      </c>
      <c r="F620" s="10">
        <v>0.1</v>
      </c>
      <c r="G620" s="11">
        <v>42814.75</v>
      </c>
      <c r="H620" s="10">
        <v>0.25</v>
      </c>
      <c r="I620" s="11">
        <v>10703.69</v>
      </c>
      <c r="J620" s="11">
        <v>53518.44</v>
      </c>
      <c r="K620" s="11">
        <v>25009.66</v>
      </c>
      <c r="L620" s="11">
        <v>17805.09</v>
      </c>
    </row>
    <row r="621" spans="1:12" x14ac:dyDescent="0.3">
      <c r="A621" s="7" t="s">
        <v>4766</v>
      </c>
      <c r="B621" s="7" t="s">
        <v>2357</v>
      </c>
      <c r="C621" s="7" t="s">
        <v>1934</v>
      </c>
      <c r="D621" s="7">
        <v>18</v>
      </c>
      <c r="E621" s="9">
        <v>2757.64</v>
      </c>
      <c r="F621" s="10">
        <v>0</v>
      </c>
      <c r="G621" s="11">
        <v>49637.52</v>
      </c>
      <c r="H621" s="10">
        <v>0.25</v>
      </c>
      <c r="I621" s="11">
        <v>12409.38</v>
      </c>
      <c r="J621" s="11">
        <v>62046.9</v>
      </c>
      <c r="K621" s="11">
        <v>31588.02</v>
      </c>
      <c r="L621" s="11">
        <v>18049.5</v>
      </c>
    </row>
    <row r="622" spans="1:12" x14ac:dyDescent="0.3">
      <c r="A622" s="7" t="s">
        <v>4767</v>
      </c>
      <c r="B622" s="7" t="s">
        <v>2357</v>
      </c>
      <c r="C622" s="7" t="s">
        <v>1844</v>
      </c>
      <c r="D622" s="7">
        <v>4</v>
      </c>
      <c r="E622" s="9">
        <v>2110.2199999999998</v>
      </c>
      <c r="F622" s="10">
        <v>0.05</v>
      </c>
      <c r="G622" s="11">
        <v>8018.84</v>
      </c>
      <c r="H622" s="10">
        <v>0.25</v>
      </c>
      <c r="I622" s="11">
        <v>2004.71</v>
      </c>
      <c r="J622" s="11">
        <v>10023.549999999999</v>
      </c>
      <c r="K622" s="11">
        <v>6018.08</v>
      </c>
      <c r="L622" s="11">
        <v>2000.76</v>
      </c>
    </row>
    <row r="623" spans="1:12" x14ac:dyDescent="0.3">
      <c r="A623" s="7" t="s">
        <v>4768</v>
      </c>
      <c r="B623" s="7" t="s">
        <v>2357</v>
      </c>
      <c r="C623" s="7" t="s">
        <v>1769</v>
      </c>
      <c r="D623" s="7">
        <v>21</v>
      </c>
      <c r="E623" s="9">
        <v>3465.36</v>
      </c>
      <c r="F623" s="10">
        <v>0.15</v>
      </c>
      <c r="G623" s="11">
        <v>61856.68</v>
      </c>
      <c r="H623" s="10">
        <v>0.25</v>
      </c>
      <c r="I623" s="11">
        <v>15464.17</v>
      </c>
      <c r="J623" s="11">
        <v>77320.850000000006</v>
      </c>
      <c r="K623" s="11">
        <v>29655.360000000001</v>
      </c>
      <c r="L623" s="11">
        <v>32201.32</v>
      </c>
    </row>
    <row r="624" spans="1:12" x14ac:dyDescent="0.3">
      <c r="A624" s="7" t="s">
        <v>4769</v>
      </c>
      <c r="B624" s="7" t="s">
        <v>2357</v>
      </c>
      <c r="C624" s="7" t="s">
        <v>1926</v>
      </c>
      <c r="D624" s="7">
        <v>18</v>
      </c>
      <c r="E624" s="9">
        <v>1262.43</v>
      </c>
      <c r="F624" s="10">
        <v>0.1</v>
      </c>
      <c r="G624" s="11">
        <v>20451.37</v>
      </c>
      <c r="H624" s="10">
        <v>0.25</v>
      </c>
      <c r="I624" s="11">
        <v>5112.84</v>
      </c>
      <c r="J624" s="11">
        <v>25564.21</v>
      </c>
      <c r="K624" s="11">
        <v>10984.68</v>
      </c>
      <c r="L624" s="11">
        <v>9466.69</v>
      </c>
    </row>
    <row r="625" spans="1:12" x14ac:dyDescent="0.3">
      <c r="A625" s="7" t="s">
        <v>4770</v>
      </c>
      <c r="B625" s="7" t="s">
        <v>2358</v>
      </c>
      <c r="C625" s="7" t="s">
        <v>1868</v>
      </c>
      <c r="D625" s="7">
        <v>25</v>
      </c>
      <c r="E625" s="9">
        <v>343.87</v>
      </c>
      <c r="F625" s="10">
        <v>0.1</v>
      </c>
      <c r="G625" s="11">
        <v>7737.07</v>
      </c>
      <c r="H625" s="10">
        <v>0.25</v>
      </c>
      <c r="I625" s="11">
        <v>1934.27</v>
      </c>
      <c r="J625" s="11">
        <v>9671.34</v>
      </c>
      <c r="K625" s="11">
        <v>6030.5</v>
      </c>
      <c r="L625" s="11">
        <v>1706.57</v>
      </c>
    </row>
    <row r="626" spans="1:12" x14ac:dyDescent="0.3">
      <c r="A626" s="7" t="s">
        <v>4771</v>
      </c>
      <c r="B626" s="7" t="s">
        <v>2358</v>
      </c>
      <c r="C626" s="7" t="s">
        <v>1937</v>
      </c>
      <c r="D626" s="7">
        <v>28</v>
      </c>
      <c r="E626" s="9">
        <v>2329.3000000000002</v>
      </c>
      <c r="F626" s="10">
        <v>0</v>
      </c>
      <c r="G626" s="11">
        <v>65220.4</v>
      </c>
      <c r="H626" s="10">
        <v>0.25</v>
      </c>
      <c r="I626" s="11">
        <v>16305.1</v>
      </c>
      <c r="J626" s="11">
        <v>81525.5</v>
      </c>
      <c r="K626" s="11">
        <v>41435.800000000003</v>
      </c>
      <c r="L626" s="11">
        <v>23784.6</v>
      </c>
    </row>
    <row r="627" spans="1:12" x14ac:dyDescent="0.3">
      <c r="A627" s="7" t="s">
        <v>4772</v>
      </c>
      <c r="B627" s="7" t="s">
        <v>2358</v>
      </c>
      <c r="C627" s="7" t="s">
        <v>2041</v>
      </c>
      <c r="D627" s="7">
        <v>11</v>
      </c>
      <c r="E627" s="9">
        <v>2182.0700000000002</v>
      </c>
      <c r="F627" s="10">
        <v>0.1</v>
      </c>
      <c r="G627" s="11">
        <v>21602.49</v>
      </c>
      <c r="H627" s="10">
        <v>0.25</v>
      </c>
      <c r="I627" s="11">
        <v>5400.62</v>
      </c>
      <c r="J627" s="11">
        <v>27003.11</v>
      </c>
      <c r="K627" s="11">
        <v>17039.22</v>
      </c>
      <c r="L627" s="11">
        <v>4563.2700000000004</v>
      </c>
    </row>
    <row r="628" spans="1:12" x14ac:dyDescent="0.3">
      <c r="A628" s="7" t="s">
        <v>4773</v>
      </c>
      <c r="B628" s="7" t="s">
        <v>2358</v>
      </c>
      <c r="C628" s="7" t="s">
        <v>1965</v>
      </c>
      <c r="D628" s="7">
        <v>9</v>
      </c>
      <c r="E628" s="9">
        <v>2888.77</v>
      </c>
      <c r="F628" s="10">
        <v>0</v>
      </c>
      <c r="G628" s="11">
        <v>25998.93</v>
      </c>
      <c r="H628" s="10">
        <v>0.25</v>
      </c>
      <c r="I628" s="11">
        <v>6499.73</v>
      </c>
      <c r="J628" s="11">
        <v>32498.66</v>
      </c>
      <c r="K628" s="11">
        <v>13209.57</v>
      </c>
      <c r="L628" s="11">
        <v>12789.36</v>
      </c>
    </row>
    <row r="629" spans="1:12" x14ac:dyDescent="0.3">
      <c r="A629" s="7" t="s">
        <v>4774</v>
      </c>
      <c r="B629" s="7" t="s">
        <v>2359</v>
      </c>
      <c r="C629" s="7" t="s">
        <v>1781</v>
      </c>
      <c r="D629" s="7">
        <v>29</v>
      </c>
      <c r="E629" s="9">
        <v>345.65</v>
      </c>
      <c r="F629" s="10">
        <v>0.05</v>
      </c>
      <c r="G629" s="11">
        <v>9522.66</v>
      </c>
      <c r="H629" s="10">
        <v>0.25</v>
      </c>
      <c r="I629" s="11">
        <v>2380.66</v>
      </c>
      <c r="J629" s="11">
        <v>11903.33</v>
      </c>
      <c r="K629" s="11">
        <v>6272.99</v>
      </c>
      <c r="L629" s="11">
        <v>3249.67</v>
      </c>
    </row>
    <row r="630" spans="1:12" x14ac:dyDescent="0.3">
      <c r="A630" s="7" t="s">
        <v>4775</v>
      </c>
      <c r="B630" s="7" t="s">
        <v>2360</v>
      </c>
      <c r="C630" s="7" t="s">
        <v>1748</v>
      </c>
      <c r="D630" s="7">
        <v>14</v>
      </c>
      <c r="E630" s="9">
        <v>608</v>
      </c>
      <c r="F630" s="10">
        <v>0.15</v>
      </c>
      <c r="G630" s="11">
        <v>7235.2</v>
      </c>
      <c r="H630" s="10">
        <v>0.25</v>
      </c>
      <c r="I630" s="11">
        <v>1808.8</v>
      </c>
      <c r="J630" s="11">
        <v>9044</v>
      </c>
      <c r="K630" s="11">
        <v>4142.88</v>
      </c>
      <c r="L630" s="11">
        <v>3092.32</v>
      </c>
    </row>
    <row r="631" spans="1:12" x14ac:dyDescent="0.3">
      <c r="A631" s="7" t="s">
        <v>4776</v>
      </c>
      <c r="B631" s="7" t="s">
        <v>2360</v>
      </c>
      <c r="C631" s="7" t="s">
        <v>1987</v>
      </c>
      <c r="D631" s="7">
        <v>26</v>
      </c>
      <c r="E631" s="9">
        <v>2190.6799999999998</v>
      </c>
      <c r="F631" s="10">
        <v>0</v>
      </c>
      <c r="G631" s="11">
        <v>56957.68</v>
      </c>
      <c r="H631" s="10">
        <v>0.25</v>
      </c>
      <c r="I631" s="11">
        <v>14239.42</v>
      </c>
      <c r="J631" s="11">
        <v>71197.100000000006</v>
      </c>
      <c r="K631" s="11">
        <v>38139.14</v>
      </c>
      <c r="L631" s="11">
        <v>18818.54</v>
      </c>
    </row>
    <row r="632" spans="1:12" x14ac:dyDescent="0.3">
      <c r="A632" s="7" t="s">
        <v>4777</v>
      </c>
      <c r="B632" s="7" t="s">
        <v>2361</v>
      </c>
      <c r="C632" s="7" t="s">
        <v>1830</v>
      </c>
      <c r="D632" s="7">
        <v>5</v>
      </c>
      <c r="E632" s="9">
        <v>1140.58</v>
      </c>
      <c r="F632" s="10">
        <v>0.15</v>
      </c>
      <c r="G632" s="11">
        <v>4847.46</v>
      </c>
      <c r="H632" s="10">
        <v>0.25</v>
      </c>
      <c r="I632" s="11">
        <v>1211.8699999999999</v>
      </c>
      <c r="J632" s="11">
        <v>6059.32</v>
      </c>
      <c r="K632" s="11">
        <v>3107.85</v>
      </c>
      <c r="L632" s="11">
        <v>1739.61</v>
      </c>
    </row>
    <row r="633" spans="1:12" x14ac:dyDescent="0.3">
      <c r="A633" s="7" t="s">
        <v>4778</v>
      </c>
      <c r="B633" s="7" t="s">
        <v>2361</v>
      </c>
      <c r="C633" s="7" t="s">
        <v>1900</v>
      </c>
      <c r="D633" s="7">
        <v>24</v>
      </c>
      <c r="E633" s="9">
        <v>2095.63</v>
      </c>
      <c r="F633" s="10">
        <v>0.05</v>
      </c>
      <c r="G633" s="11">
        <v>47780.36</v>
      </c>
      <c r="H633" s="10">
        <v>0.25</v>
      </c>
      <c r="I633" s="11">
        <v>11945.09</v>
      </c>
      <c r="J633" s="11">
        <v>59725.45</v>
      </c>
      <c r="K633" s="11">
        <v>33739.68</v>
      </c>
      <c r="L633" s="11">
        <v>14040.68</v>
      </c>
    </row>
    <row r="634" spans="1:12" x14ac:dyDescent="0.3">
      <c r="A634" s="7" t="s">
        <v>4779</v>
      </c>
      <c r="B634" s="7" t="s">
        <v>2362</v>
      </c>
      <c r="C634" s="7" t="s">
        <v>1975</v>
      </c>
      <c r="D634" s="7">
        <v>5</v>
      </c>
      <c r="E634" s="9">
        <v>1471.96</v>
      </c>
      <c r="F634" s="10">
        <v>0.05</v>
      </c>
      <c r="G634" s="11">
        <v>6991.81</v>
      </c>
      <c r="H634" s="10">
        <v>0.25</v>
      </c>
      <c r="I634" s="11">
        <v>1747.95</v>
      </c>
      <c r="J634" s="11">
        <v>8739.76</v>
      </c>
      <c r="K634" s="11">
        <v>3982.7</v>
      </c>
      <c r="L634" s="11">
        <v>3009.11</v>
      </c>
    </row>
    <row r="635" spans="1:12" x14ac:dyDescent="0.3">
      <c r="A635" s="7" t="s">
        <v>4780</v>
      </c>
      <c r="B635" s="7" t="s">
        <v>2362</v>
      </c>
      <c r="C635" s="7" t="s">
        <v>1718</v>
      </c>
      <c r="D635" s="7">
        <v>28</v>
      </c>
      <c r="E635" s="9">
        <v>2012.39</v>
      </c>
      <c r="F635" s="10">
        <v>0.05</v>
      </c>
      <c r="G635" s="11">
        <v>53529.57</v>
      </c>
      <c r="H635" s="10">
        <v>0.25</v>
      </c>
      <c r="I635" s="11">
        <v>13382.39</v>
      </c>
      <c r="J635" s="11">
        <v>66911.960000000006</v>
      </c>
      <c r="K635" s="11">
        <v>41044.639999999999</v>
      </c>
      <c r="L635" s="11">
        <v>12484.93</v>
      </c>
    </row>
    <row r="636" spans="1:12" x14ac:dyDescent="0.3">
      <c r="A636" s="7" t="s">
        <v>4781</v>
      </c>
      <c r="B636" s="7" t="s">
        <v>2362</v>
      </c>
      <c r="C636" s="7" t="s">
        <v>1857</v>
      </c>
      <c r="D636" s="7">
        <v>21</v>
      </c>
      <c r="E636" s="9">
        <v>1902.92</v>
      </c>
      <c r="F636" s="10">
        <v>0.1</v>
      </c>
      <c r="G636" s="11">
        <v>35965.19</v>
      </c>
      <c r="H636" s="10">
        <v>0.25</v>
      </c>
      <c r="I636" s="11">
        <v>8991.2999999999993</v>
      </c>
      <c r="J636" s="11">
        <v>44956.49</v>
      </c>
      <c r="K636" s="11">
        <v>19069.47</v>
      </c>
      <c r="L636" s="11">
        <v>16895.72</v>
      </c>
    </row>
    <row r="637" spans="1:12" x14ac:dyDescent="0.3">
      <c r="A637" s="7" t="s">
        <v>4782</v>
      </c>
      <c r="B637" s="7" t="s">
        <v>2362</v>
      </c>
      <c r="C637" s="7" t="s">
        <v>2044</v>
      </c>
      <c r="D637" s="7">
        <v>25</v>
      </c>
      <c r="E637" s="9">
        <v>1089.3399999999999</v>
      </c>
      <c r="F637" s="10">
        <v>0.15</v>
      </c>
      <c r="G637" s="11">
        <v>23148.47</v>
      </c>
      <c r="H637" s="10">
        <v>0.25</v>
      </c>
      <c r="I637" s="11">
        <v>5787.12</v>
      </c>
      <c r="J637" s="11">
        <v>28935.59</v>
      </c>
      <c r="K637" s="11">
        <v>18774</v>
      </c>
      <c r="L637" s="11">
        <v>4374.47</v>
      </c>
    </row>
    <row r="638" spans="1:12" x14ac:dyDescent="0.3">
      <c r="A638" s="7" t="s">
        <v>4783</v>
      </c>
      <c r="B638" s="7" t="s">
        <v>2362</v>
      </c>
      <c r="C638" s="7" t="s">
        <v>2054</v>
      </c>
      <c r="D638" s="7">
        <v>2</v>
      </c>
      <c r="E638" s="9">
        <v>1464.03</v>
      </c>
      <c r="F638" s="10">
        <v>0</v>
      </c>
      <c r="G638" s="11">
        <v>2928.06</v>
      </c>
      <c r="H638" s="10">
        <v>0.25</v>
      </c>
      <c r="I638" s="11">
        <v>732.01</v>
      </c>
      <c r="J638" s="11">
        <v>3660.07</v>
      </c>
      <c r="K638" s="11">
        <v>1183.56</v>
      </c>
      <c r="L638" s="11">
        <v>1744.5</v>
      </c>
    </row>
    <row r="639" spans="1:12" x14ac:dyDescent="0.3">
      <c r="A639" s="7" t="s">
        <v>4784</v>
      </c>
      <c r="B639" s="7" t="s">
        <v>2363</v>
      </c>
      <c r="C639" s="7" t="s">
        <v>1922</v>
      </c>
      <c r="D639" s="7">
        <v>26</v>
      </c>
      <c r="E639" s="9">
        <v>1693.9</v>
      </c>
      <c r="F639" s="10">
        <v>0</v>
      </c>
      <c r="G639" s="11">
        <v>44041.4</v>
      </c>
      <c r="H639" s="10">
        <v>0.25</v>
      </c>
      <c r="I639" s="11">
        <v>11010.35</v>
      </c>
      <c r="J639" s="11">
        <v>55051.75</v>
      </c>
      <c r="K639" s="11">
        <v>32705.4</v>
      </c>
      <c r="L639" s="11">
        <v>11336</v>
      </c>
    </row>
    <row r="640" spans="1:12" x14ac:dyDescent="0.3">
      <c r="A640" s="7" t="s">
        <v>4785</v>
      </c>
      <c r="B640" s="7" t="s">
        <v>2364</v>
      </c>
      <c r="C640" s="7" t="s">
        <v>2019</v>
      </c>
      <c r="D640" s="7">
        <v>13</v>
      </c>
      <c r="E640" s="9">
        <v>50.53</v>
      </c>
      <c r="F640" s="10">
        <v>0.15</v>
      </c>
      <c r="G640" s="11">
        <v>558.36</v>
      </c>
      <c r="H640" s="10">
        <v>0.25</v>
      </c>
      <c r="I640" s="11">
        <v>139.59</v>
      </c>
      <c r="J640" s="11">
        <v>697.95</v>
      </c>
      <c r="K640" s="11">
        <v>513.11</v>
      </c>
      <c r="L640" s="11">
        <v>45.25</v>
      </c>
    </row>
    <row r="641" spans="1:12" x14ac:dyDescent="0.3">
      <c r="A641" s="7" t="s">
        <v>4786</v>
      </c>
      <c r="B641" s="7" t="s">
        <v>2364</v>
      </c>
      <c r="C641" s="7" t="s">
        <v>1889</v>
      </c>
      <c r="D641" s="7">
        <v>5</v>
      </c>
      <c r="E641" s="9">
        <v>3013.56</v>
      </c>
      <c r="F641" s="10">
        <v>0.1</v>
      </c>
      <c r="G641" s="11">
        <v>13561.02</v>
      </c>
      <c r="H641" s="10">
        <v>0.25</v>
      </c>
      <c r="I641" s="11">
        <v>3390.26</v>
      </c>
      <c r="J641" s="11">
        <v>16951.28</v>
      </c>
      <c r="K641" s="11">
        <v>7852.35</v>
      </c>
      <c r="L641" s="11">
        <v>5708.67</v>
      </c>
    </row>
    <row r="642" spans="1:12" x14ac:dyDescent="0.3">
      <c r="A642" s="7" t="s">
        <v>4787</v>
      </c>
      <c r="B642" s="7" t="s">
        <v>2365</v>
      </c>
      <c r="C642" s="7" t="s">
        <v>1840</v>
      </c>
      <c r="D642" s="7">
        <v>21</v>
      </c>
      <c r="E642" s="9">
        <v>2527.9699999999998</v>
      </c>
      <c r="F642" s="10">
        <v>0</v>
      </c>
      <c r="G642" s="11">
        <v>53087.37</v>
      </c>
      <c r="H642" s="10">
        <v>0.25</v>
      </c>
      <c r="I642" s="11">
        <v>13271.84</v>
      </c>
      <c r="J642" s="11">
        <v>66359.210000000006</v>
      </c>
      <c r="K642" s="11">
        <v>25519.200000000001</v>
      </c>
      <c r="L642" s="11">
        <v>27568.17</v>
      </c>
    </row>
    <row r="643" spans="1:12" x14ac:dyDescent="0.3">
      <c r="A643" s="7" t="s">
        <v>4788</v>
      </c>
      <c r="B643" s="7" t="s">
        <v>2366</v>
      </c>
      <c r="C643" s="7" t="s">
        <v>1943</v>
      </c>
      <c r="D643" s="7">
        <v>23</v>
      </c>
      <c r="E643" s="9">
        <v>1489.06</v>
      </c>
      <c r="F643" s="10">
        <v>0.1</v>
      </c>
      <c r="G643" s="11">
        <v>30823.54</v>
      </c>
      <c r="H643" s="10">
        <v>0.25</v>
      </c>
      <c r="I643" s="11">
        <v>7705.89</v>
      </c>
      <c r="J643" s="11">
        <v>38529.43</v>
      </c>
      <c r="K643" s="11">
        <v>25169.13</v>
      </c>
      <c r="L643" s="11">
        <v>5654.41</v>
      </c>
    </row>
    <row r="644" spans="1:12" x14ac:dyDescent="0.3">
      <c r="A644" s="7" t="s">
        <v>4789</v>
      </c>
      <c r="B644" s="7" t="s">
        <v>2367</v>
      </c>
      <c r="C644" s="7" t="s">
        <v>1888</v>
      </c>
      <c r="D644" s="7">
        <v>27</v>
      </c>
      <c r="E644" s="9">
        <v>2431.62</v>
      </c>
      <c r="F644" s="10">
        <v>0</v>
      </c>
      <c r="G644" s="11">
        <v>65653.740000000005</v>
      </c>
      <c r="H644" s="10">
        <v>0.25</v>
      </c>
      <c r="I644" s="11">
        <v>16413.439999999999</v>
      </c>
      <c r="J644" s="11">
        <v>82067.179999999993</v>
      </c>
      <c r="K644" s="11">
        <v>39345.21</v>
      </c>
      <c r="L644" s="11">
        <v>26308.53</v>
      </c>
    </row>
    <row r="645" spans="1:12" x14ac:dyDescent="0.3">
      <c r="A645" s="7" t="s">
        <v>4790</v>
      </c>
      <c r="B645" s="7" t="s">
        <v>2368</v>
      </c>
      <c r="C645" s="7" t="s">
        <v>2014</v>
      </c>
      <c r="D645" s="7">
        <v>25</v>
      </c>
      <c r="E645" s="9">
        <v>1899.53</v>
      </c>
      <c r="F645" s="10">
        <v>0.15</v>
      </c>
      <c r="G645" s="11">
        <v>40365.01</v>
      </c>
      <c r="H645" s="10">
        <v>0.25</v>
      </c>
      <c r="I645" s="11">
        <v>10091.25</v>
      </c>
      <c r="J645" s="11">
        <v>50456.26</v>
      </c>
      <c r="K645" s="11">
        <v>37226.75</v>
      </c>
      <c r="L645" s="11">
        <v>3138.26</v>
      </c>
    </row>
    <row r="646" spans="1:12" x14ac:dyDescent="0.3">
      <c r="A646" s="7" t="s">
        <v>4791</v>
      </c>
      <c r="B646" s="7" t="s">
        <v>2368</v>
      </c>
      <c r="C646" s="7" t="s">
        <v>1770</v>
      </c>
      <c r="D646" s="7">
        <v>24</v>
      </c>
      <c r="E646" s="9">
        <v>2150.19</v>
      </c>
      <c r="F646" s="10">
        <v>0</v>
      </c>
      <c r="G646" s="11">
        <v>51604.56</v>
      </c>
      <c r="H646" s="10">
        <v>0.25</v>
      </c>
      <c r="I646" s="11">
        <v>12901.14</v>
      </c>
      <c r="J646" s="11">
        <v>64505.7</v>
      </c>
      <c r="K646" s="11">
        <v>38012.400000000001</v>
      </c>
      <c r="L646" s="11">
        <v>13592.16</v>
      </c>
    </row>
    <row r="647" spans="1:12" x14ac:dyDescent="0.3">
      <c r="A647" s="7" t="s">
        <v>4792</v>
      </c>
      <c r="B647" s="7" t="s">
        <v>2368</v>
      </c>
      <c r="C647" s="7" t="s">
        <v>1909</v>
      </c>
      <c r="D647" s="7">
        <v>8</v>
      </c>
      <c r="E647" s="9">
        <v>2590.83</v>
      </c>
      <c r="F647" s="10">
        <v>0</v>
      </c>
      <c r="G647" s="11">
        <v>20726.64</v>
      </c>
      <c r="H647" s="10">
        <v>0.25</v>
      </c>
      <c r="I647" s="11">
        <v>5181.66</v>
      </c>
      <c r="J647" s="11">
        <v>25908.3</v>
      </c>
      <c r="K647" s="11">
        <v>14227.76</v>
      </c>
      <c r="L647" s="11">
        <v>6498.88</v>
      </c>
    </row>
    <row r="648" spans="1:12" x14ac:dyDescent="0.3">
      <c r="A648" s="7" t="s">
        <v>4793</v>
      </c>
      <c r="B648" s="7" t="s">
        <v>2368</v>
      </c>
      <c r="C648" s="7" t="s">
        <v>1805</v>
      </c>
      <c r="D648" s="7">
        <v>1</v>
      </c>
      <c r="E648" s="9">
        <v>1821.61</v>
      </c>
      <c r="F648" s="10">
        <v>0.15</v>
      </c>
      <c r="G648" s="11">
        <v>1548.37</v>
      </c>
      <c r="H648" s="10">
        <v>0.25</v>
      </c>
      <c r="I648" s="11">
        <v>387.09</v>
      </c>
      <c r="J648" s="11">
        <v>1935.46</v>
      </c>
      <c r="K648" s="11">
        <v>1157</v>
      </c>
      <c r="L648" s="11">
        <v>391.37</v>
      </c>
    </row>
    <row r="649" spans="1:12" x14ac:dyDescent="0.3">
      <c r="A649" s="7" t="s">
        <v>4794</v>
      </c>
      <c r="B649" s="7" t="s">
        <v>2369</v>
      </c>
      <c r="C649" s="7" t="s">
        <v>1846</v>
      </c>
      <c r="D649" s="7">
        <v>29</v>
      </c>
      <c r="E649" s="9">
        <v>3430.77</v>
      </c>
      <c r="F649" s="10">
        <v>0.15</v>
      </c>
      <c r="G649" s="11">
        <v>84568.48</v>
      </c>
      <c r="H649" s="10">
        <v>0.25</v>
      </c>
      <c r="I649" s="11">
        <v>21142.12</v>
      </c>
      <c r="J649" s="11">
        <v>105710.6</v>
      </c>
      <c r="K649" s="11">
        <v>44966.53</v>
      </c>
      <c r="L649" s="11">
        <v>39601.949999999997</v>
      </c>
    </row>
    <row r="650" spans="1:12" x14ac:dyDescent="0.3">
      <c r="A650" s="7" t="s">
        <v>4795</v>
      </c>
      <c r="B650" s="7" t="s">
        <v>2369</v>
      </c>
      <c r="C650" s="7" t="s">
        <v>1976</v>
      </c>
      <c r="D650" s="7">
        <v>29</v>
      </c>
      <c r="E650" s="9">
        <v>2165.59</v>
      </c>
      <c r="F650" s="10">
        <v>0.15</v>
      </c>
      <c r="G650" s="11">
        <v>53381.79</v>
      </c>
      <c r="H650" s="10">
        <v>0.25</v>
      </c>
      <c r="I650" s="11">
        <v>13345.45</v>
      </c>
      <c r="J650" s="11">
        <v>66727.240000000005</v>
      </c>
      <c r="K650" s="11">
        <v>29497.93</v>
      </c>
      <c r="L650" s="11">
        <v>23883.86</v>
      </c>
    </row>
    <row r="651" spans="1:12" x14ac:dyDescent="0.3">
      <c r="A651" s="7" t="s">
        <v>4796</v>
      </c>
      <c r="B651" s="7" t="s">
        <v>2369</v>
      </c>
      <c r="C651" s="7" t="s">
        <v>1859</v>
      </c>
      <c r="D651" s="7">
        <v>12</v>
      </c>
      <c r="E651" s="9">
        <v>745.11</v>
      </c>
      <c r="F651" s="10">
        <v>0</v>
      </c>
      <c r="G651" s="11">
        <v>8941.32</v>
      </c>
      <c r="H651" s="10">
        <v>0.25</v>
      </c>
      <c r="I651" s="11">
        <v>2235.33</v>
      </c>
      <c r="J651" s="11">
        <v>11176.65</v>
      </c>
      <c r="K651" s="11">
        <v>5712.96</v>
      </c>
      <c r="L651" s="11">
        <v>3228.36</v>
      </c>
    </row>
    <row r="652" spans="1:12" x14ac:dyDescent="0.3">
      <c r="A652" s="7" t="s">
        <v>4797</v>
      </c>
      <c r="B652" s="7" t="s">
        <v>2369</v>
      </c>
      <c r="C652" s="7" t="s">
        <v>2018</v>
      </c>
      <c r="D652" s="7">
        <v>7</v>
      </c>
      <c r="E652" s="9">
        <v>1781.19</v>
      </c>
      <c r="F652" s="10">
        <v>0.1</v>
      </c>
      <c r="G652" s="11">
        <v>11221.5</v>
      </c>
      <c r="H652" s="10">
        <v>0.25</v>
      </c>
      <c r="I652" s="11">
        <v>2805.38</v>
      </c>
      <c r="J652" s="11">
        <v>14026.88</v>
      </c>
      <c r="K652" s="11">
        <v>8895.18</v>
      </c>
      <c r="L652" s="11">
        <v>2326.3200000000002</v>
      </c>
    </row>
    <row r="653" spans="1:12" x14ac:dyDescent="0.3">
      <c r="A653" s="7" t="s">
        <v>4798</v>
      </c>
      <c r="B653" s="7" t="s">
        <v>2369</v>
      </c>
      <c r="C653" s="7" t="s">
        <v>1889</v>
      </c>
      <c r="D653" s="7">
        <v>12</v>
      </c>
      <c r="E653" s="9">
        <v>3100.71</v>
      </c>
      <c r="F653" s="10">
        <v>0.1</v>
      </c>
      <c r="G653" s="11">
        <v>33487.67</v>
      </c>
      <c r="H653" s="10">
        <v>0.25</v>
      </c>
      <c r="I653" s="11">
        <v>8371.92</v>
      </c>
      <c r="J653" s="11">
        <v>41859.589999999997</v>
      </c>
      <c r="K653" s="11">
        <v>18845.64</v>
      </c>
      <c r="L653" s="11">
        <v>14642.03</v>
      </c>
    </row>
    <row r="654" spans="1:12" x14ac:dyDescent="0.3">
      <c r="A654" s="7" t="s">
        <v>4799</v>
      </c>
      <c r="B654" s="7" t="s">
        <v>2370</v>
      </c>
      <c r="C654" s="7" t="s">
        <v>1886</v>
      </c>
      <c r="D654" s="7">
        <v>9</v>
      </c>
      <c r="E654" s="9">
        <v>872.33</v>
      </c>
      <c r="F654" s="10">
        <v>0</v>
      </c>
      <c r="G654" s="11">
        <v>7850.97</v>
      </c>
      <c r="H654" s="10">
        <v>0.25</v>
      </c>
      <c r="I654" s="11">
        <v>1962.74</v>
      </c>
      <c r="J654" s="11">
        <v>9813.7099999999991</v>
      </c>
      <c r="K654" s="11">
        <v>5500.26</v>
      </c>
      <c r="L654" s="11">
        <v>2350.71</v>
      </c>
    </row>
    <row r="655" spans="1:12" x14ac:dyDescent="0.3">
      <c r="A655" s="7" t="s">
        <v>4800</v>
      </c>
      <c r="B655" s="7" t="s">
        <v>2371</v>
      </c>
      <c r="C655" s="7" t="s">
        <v>2002</v>
      </c>
      <c r="D655" s="7">
        <v>28</v>
      </c>
      <c r="E655" s="9">
        <v>2448.81</v>
      </c>
      <c r="F655" s="10">
        <v>0</v>
      </c>
      <c r="G655" s="11">
        <v>68566.679999999993</v>
      </c>
      <c r="H655" s="10">
        <v>0.25</v>
      </c>
      <c r="I655" s="11">
        <v>17141.669999999998</v>
      </c>
      <c r="J655" s="11">
        <v>85708.35</v>
      </c>
      <c r="K655" s="11">
        <v>40576.76</v>
      </c>
      <c r="L655" s="11">
        <v>27989.919999999998</v>
      </c>
    </row>
    <row r="656" spans="1:12" x14ac:dyDescent="0.3">
      <c r="A656" s="7" t="s">
        <v>4801</v>
      </c>
      <c r="B656" s="7" t="s">
        <v>2371</v>
      </c>
      <c r="C656" s="7" t="s">
        <v>1797</v>
      </c>
      <c r="D656" s="7">
        <v>29</v>
      </c>
      <c r="E656" s="9">
        <v>3031.32</v>
      </c>
      <c r="F656" s="10">
        <v>0.1</v>
      </c>
      <c r="G656" s="11">
        <v>79117.45</v>
      </c>
      <c r="H656" s="10">
        <v>0.25</v>
      </c>
      <c r="I656" s="11">
        <v>19779.36</v>
      </c>
      <c r="J656" s="11">
        <v>98896.81</v>
      </c>
      <c r="K656" s="11">
        <v>36679.49</v>
      </c>
      <c r="L656" s="11">
        <v>42437.96</v>
      </c>
    </row>
    <row r="657" spans="1:12" x14ac:dyDescent="0.3">
      <c r="A657" s="7" t="s">
        <v>4802</v>
      </c>
      <c r="B657" s="7" t="s">
        <v>2371</v>
      </c>
      <c r="C657" s="7" t="s">
        <v>1919</v>
      </c>
      <c r="D657" s="7">
        <v>21</v>
      </c>
      <c r="E657" s="9">
        <v>1315.8</v>
      </c>
      <c r="F657" s="10">
        <v>0</v>
      </c>
      <c r="G657" s="11">
        <v>27631.8</v>
      </c>
      <c r="H657" s="10">
        <v>0.25</v>
      </c>
      <c r="I657" s="11">
        <v>6907.95</v>
      </c>
      <c r="J657" s="11">
        <v>34539.75</v>
      </c>
      <c r="K657" s="11">
        <v>11867.31</v>
      </c>
      <c r="L657" s="11">
        <v>15764.49</v>
      </c>
    </row>
    <row r="658" spans="1:12" x14ac:dyDescent="0.3">
      <c r="A658" s="7" t="s">
        <v>4803</v>
      </c>
      <c r="B658" s="7" t="s">
        <v>2372</v>
      </c>
      <c r="C658" s="7" t="s">
        <v>1769</v>
      </c>
      <c r="D658" s="7">
        <v>4</v>
      </c>
      <c r="E658" s="9">
        <v>3276.23</v>
      </c>
      <c r="F658" s="10">
        <v>0.05</v>
      </c>
      <c r="G658" s="11">
        <v>12449.67</v>
      </c>
      <c r="H658" s="10">
        <v>0.25</v>
      </c>
      <c r="I658" s="11">
        <v>3112.42</v>
      </c>
      <c r="J658" s="11">
        <v>15562.09</v>
      </c>
      <c r="K658" s="11">
        <v>5648.64</v>
      </c>
      <c r="L658" s="11">
        <v>6801.03</v>
      </c>
    </row>
    <row r="659" spans="1:12" x14ac:dyDescent="0.3">
      <c r="A659" s="7" t="s">
        <v>4804</v>
      </c>
      <c r="B659" s="7" t="s">
        <v>2373</v>
      </c>
      <c r="C659" s="7" t="s">
        <v>1774</v>
      </c>
      <c r="D659" s="7">
        <v>7</v>
      </c>
      <c r="E659" s="9">
        <v>1952.48</v>
      </c>
      <c r="F659" s="10">
        <v>0.05</v>
      </c>
      <c r="G659" s="11">
        <v>12983.99</v>
      </c>
      <c r="H659" s="10">
        <v>0.25</v>
      </c>
      <c r="I659" s="11">
        <v>3246</v>
      </c>
      <c r="J659" s="11">
        <v>16229.99</v>
      </c>
      <c r="K659" s="11">
        <v>7952</v>
      </c>
      <c r="L659" s="11">
        <v>5031.99</v>
      </c>
    </row>
    <row r="660" spans="1:12" x14ac:dyDescent="0.3">
      <c r="A660" s="7" t="s">
        <v>4805</v>
      </c>
      <c r="B660" s="7" t="s">
        <v>2373</v>
      </c>
      <c r="C660" s="7" t="s">
        <v>1847</v>
      </c>
      <c r="D660" s="7">
        <v>9</v>
      </c>
      <c r="E660" s="9">
        <v>2134.5300000000002</v>
      </c>
      <c r="F660" s="10">
        <v>0</v>
      </c>
      <c r="G660" s="11">
        <v>19210.77</v>
      </c>
      <c r="H660" s="10">
        <v>0.25</v>
      </c>
      <c r="I660" s="11">
        <v>4802.6899999999996</v>
      </c>
      <c r="J660" s="11">
        <v>24013.46</v>
      </c>
      <c r="K660" s="11">
        <v>12264.21</v>
      </c>
      <c r="L660" s="11">
        <v>6946.56</v>
      </c>
    </row>
    <row r="661" spans="1:12" x14ac:dyDescent="0.3">
      <c r="A661" s="7" t="s">
        <v>4806</v>
      </c>
      <c r="B661" s="7" t="s">
        <v>2373</v>
      </c>
      <c r="C661" s="7" t="s">
        <v>1753</v>
      </c>
      <c r="D661" s="7">
        <v>10</v>
      </c>
      <c r="E661" s="9">
        <v>802.5</v>
      </c>
      <c r="F661" s="10">
        <v>0.05</v>
      </c>
      <c r="G661" s="11">
        <v>7623.75</v>
      </c>
      <c r="H661" s="10">
        <v>0.25</v>
      </c>
      <c r="I661" s="11">
        <v>1905.94</v>
      </c>
      <c r="J661" s="11">
        <v>9529.69</v>
      </c>
      <c r="K661" s="11">
        <v>4205</v>
      </c>
      <c r="L661" s="11">
        <v>3418.75</v>
      </c>
    </row>
    <row r="662" spans="1:12" x14ac:dyDescent="0.3">
      <c r="A662" s="7" t="s">
        <v>4807</v>
      </c>
      <c r="B662" s="7" t="s">
        <v>2374</v>
      </c>
      <c r="C662" s="7" t="s">
        <v>1974</v>
      </c>
      <c r="D662" s="7">
        <v>18</v>
      </c>
      <c r="E662" s="9">
        <v>2201.2800000000002</v>
      </c>
      <c r="F662" s="10">
        <v>0</v>
      </c>
      <c r="G662" s="11">
        <v>39623.040000000001</v>
      </c>
      <c r="H662" s="10">
        <v>0.25</v>
      </c>
      <c r="I662" s="11">
        <v>9905.76</v>
      </c>
      <c r="J662" s="11">
        <v>49528.800000000003</v>
      </c>
      <c r="K662" s="11">
        <v>30275.64</v>
      </c>
      <c r="L662" s="11">
        <v>9347.4</v>
      </c>
    </row>
    <row r="663" spans="1:12" x14ac:dyDescent="0.3">
      <c r="A663" s="7" t="s">
        <v>4808</v>
      </c>
      <c r="B663" s="7" t="s">
        <v>2375</v>
      </c>
      <c r="C663" s="7" t="s">
        <v>1709</v>
      </c>
      <c r="D663" s="7">
        <v>12</v>
      </c>
      <c r="E663" s="9">
        <v>142.1</v>
      </c>
      <c r="F663" s="10">
        <v>0</v>
      </c>
      <c r="G663" s="11">
        <v>1705.2</v>
      </c>
      <c r="H663" s="10">
        <v>0.25</v>
      </c>
      <c r="I663" s="11">
        <v>426.3</v>
      </c>
      <c r="J663" s="11">
        <v>2131.5</v>
      </c>
      <c r="K663" s="11">
        <v>983.28</v>
      </c>
      <c r="L663" s="11">
        <v>721.92</v>
      </c>
    </row>
    <row r="664" spans="1:12" x14ac:dyDescent="0.3">
      <c r="A664" s="7" t="s">
        <v>4809</v>
      </c>
      <c r="B664" s="7" t="s">
        <v>2375</v>
      </c>
      <c r="C664" s="7" t="s">
        <v>1878</v>
      </c>
      <c r="D664" s="7">
        <v>24</v>
      </c>
      <c r="E664" s="9">
        <v>1104.82</v>
      </c>
      <c r="F664" s="10">
        <v>0</v>
      </c>
      <c r="G664" s="11">
        <v>26515.68</v>
      </c>
      <c r="H664" s="10">
        <v>0.25</v>
      </c>
      <c r="I664" s="11">
        <v>6628.92</v>
      </c>
      <c r="J664" s="11">
        <v>33144.6</v>
      </c>
      <c r="K664" s="11">
        <v>14100.24</v>
      </c>
      <c r="L664" s="11">
        <v>12415.44</v>
      </c>
    </row>
    <row r="665" spans="1:12" x14ac:dyDescent="0.3">
      <c r="A665" s="7" t="s">
        <v>4810</v>
      </c>
      <c r="B665" s="7" t="s">
        <v>2376</v>
      </c>
      <c r="C665" s="7" t="s">
        <v>1679</v>
      </c>
      <c r="D665" s="7">
        <v>14</v>
      </c>
      <c r="E665" s="9">
        <v>677.53</v>
      </c>
      <c r="F665" s="10">
        <v>0</v>
      </c>
      <c r="G665" s="11">
        <v>9485.42</v>
      </c>
      <c r="H665" s="10">
        <v>0.25</v>
      </c>
      <c r="I665" s="11">
        <v>2371.36</v>
      </c>
      <c r="J665" s="11">
        <v>11856.77</v>
      </c>
      <c r="K665" s="11">
        <v>4099.34</v>
      </c>
      <c r="L665" s="11">
        <v>5386.08</v>
      </c>
    </row>
    <row r="666" spans="1:12" x14ac:dyDescent="0.3">
      <c r="A666" s="7" t="s">
        <v>4811</v>
      </c>
      <c r="B666" s="7" t="s">
        <v>2376</v>
      </c>
      <c r="C666" s="7" t="s">
        <v>1681</v>
      </c>
      <c r="D666" s="7">
        <v>23</v>
      </c>
      <c r="E666" s="9">
        <v>1529.89</v>
      </c>
      <c r="F666" s="10">
        <v>0</v>
      </c>
      <c r="G666" s="11">
        <v>35187.47</v>
      </c>
      <c r="H666" s="10">
        <v>0.25</v>
      </c>
      <c r="I666" s="11">
        <v>8796.8700000000008</v>
      </c>
      <c r="J666" s="11">
        <v>43984.34</v>
      </c>
      <c r="K666" s="11">
        <v>24772.15</v>
      </c>
      <c r="L666" s="11">
        <v>10415.32</v>
      </c>
    </row>
    <row r="667" spans="1:12" x14ac:dyDescent="0.3">
      <c r="A667" s="7" t="s">
        <v>4812</v>
      </c>
      <c r="B667" s="7" t="s">
        <v>2376</v>
      </c>
      <c r="C667" s="7" t="s">
        <v>2021</v>
      </c>
      <c r="D667" s="7">
        <v>4</v>
      </c>
      <c r="E667" s="9">
        <v>1576.1</v>
      </c>
      <c r="F667" s="10">
        <v>0</v>
      </c>
      <c r="G667" s="11">
        <v>6304.4</v>
      </c>
      <c r="H667" s="10">
        <v>0.25</v>
      </c>
      <c r="I667" s="11">
        <v>1576.1</v>
      </c>
      <c r="J667" s="11">
        <v>7880.5</v>
      </c>
      <c r="K667" s="11">
        <v>4894</v>
      </c>
      <c r="L667" s="11">
        <v>1410.4</v>
      </c>
    </row>
    <row r="668" spans="1:12" x14ac:dyDescent="0.3">
      <c r="A668" s="7" t="s">
        <v>4813</v>
      </c>
      <c r="B668" s="7" t="s">
        <v>2376</v>
      </c>
      <c r="C668" s="7" t="s">
        <v>1810</v>
      </c>
      <c r="D668" s="7">
        <v>12</v>
      </c>
      <c r="E668" s="9">
        <v>3334.95</v>
      </c>
      <c r="F668" s="10">
        <v>0</v>
      </c>
      <c r="G668" s="11">
        <v>40019.4</v>
      </c>
      <c r="H668" s="10">
        <v>0.25</v>
      </c>
      <c r="I668" s="11">
        <v>10004.85</v>
      </c>
      <c r="J668" s="11">
        <v>50024.25</v>
      </c>
      <c r="K668" s="11">
        <v>21298.080000000002</v>
      </c>
      <c r="L668" s="11">
        <v>18721.32</v>
      </c>
    </row>
    <row r="669" spans="1:12" x14ac:dyDescent="0.3">
      <c r="A669" s="7" t="s">
        <v>4814</v>
      </c>
      <c r="B669" s="7" t="s">
        <v>2376</v>
      </c>
      <c r="C669" s="7" t="s">
        <v>1717</v>
      </c>
      <c r="D669" s="7">
        <v>11</v>
      </c>
      <c r="E669" s="9">
        <v>1298.06</v>
      </c>
      <c r="F669" s="10">
        <v>0.15</v>
      </c>
      <c r="G669" s="11">
        <v>12136.86</v>
      </c>
      <c r="H669" s="10">
        <v>0.25</v>
      </c>
      <c r="I669" s="11">
        <v>3034.22</v>
      </c>
      <c r="J669" s="11">
        <v>15171.08</v>
      </c>
      <c r="K669" s="11">
        <v>10538.88</v>
      </c>
      <c r="L669" s="11">
        <v>1597.98</v>
      </c>
    </row>
    <row r="670" spans="1:12" x14ac:dyDescent="0.3">
      <c r="A670" s="7" t="s">
        <v>4815</v>
      </c>
      <c r="B670" s="7" t="s">
        <v>2377</v>
      </c>
      <c r="C670" s="7" t="s">
        <v>1904</v>
      </c>
      <c r="D670" s="7">
        <v>3</v>
      </c>
      <c r="E670" s="9">
        <v>454.28</v>
      </c>
      <c r="F670" s="10">
        <v>0</v>
      </c>
      <c r="G670" s="11">
        <v>1362.84</v>
      </c>
      <c r="H670" s="10">
        <v>0.25</v>
      </c>
      <c r="I670" s="11">
        <v>340.71</v>
      </c>
      <c r="J670" s="11">
        <v>1703.55</v>
      </c>
      <c r="K670" s="11">
        <v>754.92</v>
      </c>
      <c r="L670" s="11">
        <v>607.91999999999996</v>
      </c>
    </row>
    <row r="671" spans="1:12" x14ac:dyDescent="0.3">
      <c r="A671" s="7" t="s">
        <v>4816</v>
      </c>
      <c r="B671" s="7" t="s">
        <v>2377</v>
      </c>
      <c r="C671" s="7" t="s">
        <v>1947</v>
      </c>
      <c r="D671" s="7">
        <v>5</v>
      </c>
      <c r="E671" s="9">
        <v>1163.29</v>
      </c>
      <c r="F671" s="10">
        <v>0.1</v>
      </c>
      <c r="G671" s="11">
        <v>5234.8100000000004</v>
      </c>
      <c r="H671" s="10">
        <v>0.25</v>
      </c>
      <c r="I671" s="11">
        <v>1308.7</v>
      </c>
      <c r="J671" s="11">
        <v>6543.51</v>
      </c>
      <c r="K671" s="11">
        <v>3170.15</v>
      </c>
      <c r="L671" s="11">
        <v>2064.66</v>
      </c>
    </row>
    <row r="672" spans="1:12" x14ac:dyDescent="0.3">
      <c r="A672" s="7" t="s">
        <v>4817</v>
      </c>
      <c r="B672" s="7" t="s">
        <v>2377</v>
      </c>
      <c r="C672" s="7" t="s">
        <v>1864</v>
      </c>
      <c r="D672" s="7">
        <v>27</v>
      </c>
      <c r="E672" s="9">
        <v>1438.3</v>
      </c>
      <c r="F672" s="10">
        <v>0</v>
      </c>
      <c r="G672" s="11">
        <v>38834.1</v>
      </c>
      <c r="H672" s="10">
        <v>0.25</v>
      </c>
      <c r="I672" s="11">
        <v>9708.52</v>
      </c>
      <c r="J672" s="11">
        <v>48542.62</v>
      </c>
      <c r="K672" s="11">
        <v>18532.53</v>
      </c>
      <c r="L672" s="11">
        <v>20301.57</v>
      </c>
    </row>
    <row r="673" spans="1:12" x14ac:dyDescent="0.3">
      <c r="A673" s="7" t="s">
        <v>4818</v>
      </c>
      <c r="B673" s="7" t="s">
        <v>2378</v>
      </c>
      <c r="C673" s="7" t="s">
        <v>2050</v>
      </c>
      <c r="D673" s="7">
        <v>10</v>
      </c>
      <c r="E673" s="9">
        <v>1599.8</v>
      </c>
      <c r="F673" s="10">
        <v>0</v>
      </c>
      <c r="G673" s="11">
        <v>15998</v>
      </c>
      <c r="H673" s="10">
        <v>0.25</v>
      </c>
      <c r="I673" s="11">
        <v>3999.5</v>
      </c>
      <c r="J673" s="11">
        <v>19997.5</v>
      </c>
      <c r="K673" s="11">
        <v>12448.3</v>
      </c>
      <c r="L673" s="11">
        <v>3549.7</v>
      </c>
    </row>
    <row r="674" spans="1:12" x14ac:dyDescent="0.3">
      <c r="A674" s="7" t="s">
        <v>4819</v>
      </c>
      <c r="B674" s="7" t="s">
        <v>2378</v>
      </c>
      <c r="C674" s="7" t="s">
        <v>2004</v>
      </c>
      <c r="D674" s="7">
        <v>3</v>
      </c>
      <c r="E674" s="9">
        <v>1111.6300000000001</v>
      </c>
      <c r="F674" s="10">
        <v>0.15</v>
      </c>
      <c r="G674" s="11">
        <v>2834.66</v>
      </c>
      <c r="H674" s="10">
        <v>0.25</v>
      </c>
      <c r="I674" s="11">
        <v>708.66</v>
      </c>
      <c r="J674" s="11">
        <v>3543.32</v>
      </c>
      <c r="K674" s="11">
        <v>2227.5</v>
      </c>
      <c r="L674" s="11">
        <v>607.16</v>
      </c>
    </row>
    <row r="675" spans="1:12" x14ac:dyDescent="0.3">
      <c r="A675" s="7" t="s">
        <v>4820</v>
      </c>
      <c r="B675" s="7" t="s">
        <v>2378</v>
      </c>
      <c r="C675" s="7" t="s">
        <v>1886</v>
      </c>
      <c r="D675" s="7">
        <v>24</v>
      </c>
      <c r="E675" s="9">
        <v>941.09</v>
      </c>
      <c r="F675" s="10">
        <v>0</v>
      </c>
      <c r="G675" s="11">
        <v>22586.16</v>
      </c>
      <c r="H675" s="10">
        <v>0.25</v>
      </c>
      <c r="I675" s="11">
        <v>5646.54</v>
      </c>
      <c r="J675" s="11">
        <v>28232.7</v>
      </c>
      <c r="K675" s="11">
        <v>14667.36</v>
      </c>
      <c r="L675" s="11">
        <v>7918.8</v>
      </c>
    </row>
    <row r="676" spans="1:12" x14ac:dyDescent="0.3">
      <c r="A676" s="7" t="s">
        <v>4821</v>
      </c>
      <c r="B676" s="7" t="s">
        <v>2379</v>
      </c>
      <c r="C676" s="7" t="s">
        <v>1847</v>
      </c>
      <c r="D676" s="7">
        <v>1</v>
      </c>
      <c r="E676" s="9">
        <v>2086.12</v>
      </c>
      <c r="F676" s="10">
        <v>0.05</v>
      </c>
      <c r="G676" s="11">
        <v>1981.81</v>
      </c>
      <c r="H676" s="10">
        <v>0.25</v>
      </c>
      <c r="I676" s="11">
        <v>495.45</v>
      </c>
      <c r="J676" s="11">
        <v>2477.2600000000002</v>
      </c>
      <c r="K676" s="11">
        <v>1362.69</v>
      </c>
      <c r="L676" s="11">
        <v>619.12</v>
      </c>
    </row>
    <row r="677" spans="1:12" x14ac:dyDescent="0.3">
      <c r="A677" s="7" t="s">
        <v>4822</v>
      </c>
      <c r="B677" s="7" t="s">
        <v>2379</v>
      </c>
      <c r="C677" s="7" t="s">
        <v>1640</v>
      </c>
      <c r="D677" s="7">
        <v>21</v>
      </c>
      <c r="E677" s="9">
        <v>2125.04</v>
      </c>
      <c r="F677" s="10">
        <v>0.1</v>
      </c>
      <c r="G677" s="11">
        <v>40163.26</v>
      </c>
      <c r="H677" s="10">
        <v>0.25</v>
      </c>
      <c r="I677" s="11">
        <v>10040.82</v>
      </c>
      <c r="J677" s="11">
        <v>50204.08</v>
      </c>
      <c r="K677" s="11">
        <v>29525.16</v>
      </c>
      <c r="L677" s="11">
        <v>10638.1</v>
      </c>
    </row>
    <row r="678" spans="1:12" x14ac:dyDescent="0.3">
      <c r="A678" s="7" t="s">
        <v>4823</v>
      </c>
      <c r="B678" s="7" t="s">
        <v>2380</v>
      </c>
      <c r="C678" s="7" t="s">
        <v>2004</v>
      </c>
      <c r="D678" s="7">
        <v>3</v>
      </c>
      <c r="E678" s="9">
        <v>1124.18</v>
      </c>
      <c r="F678" s="10">
        <v>0.05</v>
      </c>
      <c r="G678" s="11">
        <v>3203.91</v>
      </c>
      <c r="H678" s="10">
        <v>0.25</v>
      </c>
      <c r="I678" s="11">
        <v>800.98</v>
      </c>
      <c r="J678" s="11">
        <v>4004.89</v>
      </c>
      <c r="K678" s="11">
        <v>2227.5</v>
      </c>
      <c r="L678" s="11">
        <v>976.41</v>
      </c>
    </row>
    <row r="679" spans="1:12" x14ac:dyDescent="0.3">
      <c r="A679" s="7" t="s">
        <v>4824</v>
      </c>
      <c r="B679" s="7" t="s">
        <v>2380</v>
      </c>
      <c r="C679" s="7" t="s">
        <v>1817</v>
      </c>
      <c r="D679" s="7">
        <v>26</v>
      </c>
      <c r="E679" s="9">
        <v>1520.85</v>
      </c>
      <c r="F679" s="10">
        <v>0.1</v>
      </c>
      <c r="G679" s="11">
        <v>35587.89</v>
      </c>
      <c r="H679" s="10">
        <v>0.25</v>
      </c>
      <c r="I679" s="11">
        <v>8896.9699999999993</v>
      </c>
      <c r="J679" s="11">
        <v>44484.86</v>
      </c>
      <c r="K679" s="11">
        <v>25472.46</v>
      </c>
      <c r="L679" s="11">
        <v>10115.43</v>
      </c>
    </row>
    <row r="680" spans="1:12" x14ac:dyDescent="0.3">
      <c r="A680" s="7" t="s">
        <v>4825</v>
      </c>
      <c r="B680" s="7" t="s">
        <v>2380</v>
      </c>
      <c r="C680" s="7" t="s">
        <v>1840</v>
      </c>
      <c r="D680" s="7">
        <v>10</v>
      </c>
      <c r="E680" s="9">
        <v>2425.79</v>
      </c>
      <c r="F680" s="10">
        <v>0.1</v>
      </c>
      <c r="G680" s="11">
        <v>21832.11</v>
      </c>
      <c r="H680" s="10">
        <v>0.25</v>
      </c>
      <c r="I680" s="11">
        <v>5458.03</v>
      </c>
      <c r="J680" s="11">
        <v>27290.14</v>
      </c>
      <c r="K680" s="11">
        <v>12152</v>
      </c>
      <c r="L680" s="11">
        <v>9680.11</v>
      </c>
    </row>
    <row r="681" spans="1:12" x14ac:dyDescent="0.3">
      <c r="A681" s="7" t="s">
        <v>4826</v>
      </c>
      <c r="B681" s="7" t="s">
        <v>2380</v>
      </c>
      <c r="C681" s="7" t="s">
        <v>1744</v>
      </c>
      <c r="D681" s="7">
        <v>13</v>
      </c>
      <c r="E681" s="9">
        <v>1073.8</v>
      </c>
      <c r="F681" s="10">
        <v>0</v>
      </c>
      <c r="G681" s="11">
        <v>13959.4</v>
      </c>
      <c r="H681" s="10">
        <v>0.25</v>
      </c>
      <c r="I681" s="11">
        <v>3489.85</v>
      </c>
      <c r="J681" s="11">
        <v>17449.25</v>
      </c>
      <c r="K681" s="11">
        <v>8859.3700000000008</v>
      </c>
      <c r="L681" s="11">
        <v>5100.03</v>
      </c>
    </row>
    <row r="682" spans="1:12" x14ac:dyDescent="0.3">
      <c r="A682" s="7" t="s">
        <v>4827</v>
      </c>
      <c r="B682" s="7" t="s">
        <v>2381</v>
      </c>
      <c r="C682" s="7" t="s">
        <v>1676</v>
      </c>
      <c r="D682" s="7">
        <v>6</v>
      </c>
      <c r="E682" s="9">
        <v>4038.55</v>
      </c>
      <c r="F682" s="10">
        <v>0.05</v>
      </c>
      <c r="G682" s="11">
        <v>23019.74</v>
      </c>
      <c r="H682" s="10">
        <v>0.25</v>
      </c>
      <c r="I682" s="11">
        <v>5754.94</v>
      </c>
      <c r="J682" s="11">
        <v>28774.68</v>
      </c>
      <c r="K682" s="11">
        <v>10342.32</v>
      </c>
      <c r="L682" s="11">
        <v>12677.42</v>
      </c>
    </row>
    <row r="683" spans="1:12" x14ac:dyDescent="0.3">
      <c r="A683" s="7" t="s">
        <v>4828</v>
      </c>
      <c r="B683" s="7" t="s">
        <v>2381</v>
      </c>
      <c r="C683" s="7" t="s">
        <v>1957</v>
      </c>
      <c r="D683" s="7">
        <v>29</v>
      </c>
      <c r="E683" s="9">
        <v>654.57000000000005</v>
      </c>
      <c r="F683" s="10">
        <v>0</v>
      </c>
      <c r="G683" s="11">
        <v>18982.53</v>
      </c>
      <c r="H683" s="10">
        <v>0.25</v>
      </c>
      <c r="I683" s="11">
        <v>4745.63</v>
      </c>
      <c r="J683" s="11">
        <v>23728.16</v>
      </c>
      <c r="K683" s="11">
        <v>11944.52</v>
      </c>
      <c r="L683" s="11">
        <v>7038.01</v>
      </c>
    </row>
    <row r="684" spans="1:12" x14ac:dyDescent="0.3">
      <c r="A684" s="7" t="s">
        <v>4829</v>
      </c>
      <c r="B684" s="7" t="s">
        <v>2381</v>
      </c>
      <c r="C684" s="7" t="s">
        <v>1703</v>
      </c>
      <c r="D684" s="7">
        <v>16</v>
      </c>
      <c r="E684" s="9">
        <v>1919.64</v>
      </c>
      <c r="F684" s="10">
        <v>0</v>
      </c>
      <c r="G684" s="11">
        <v>30714.240000000002</v>
      </c>
      <c r="H684" s="10">
        <v>0.25</v>
      </c>
      <c r="I684" s="11">
        <v>7678.56</v>
      </c>
      <c r="J684" s="11">
        <v>38392.800000000003</v>
      </c>
      <c r="K684" s="11">
        <v>17671.36</v>
      </c>
      <c r="L684" s="11">
        <v>13042.88</v>
      </c>
    </row>
    <row r="685" spans="1:12" x14ac:dyDescent="0.3">
      <c r="A685" s="7" t="s">
        <v>4830</v>
      </c>
      <c r="B685" s="7" t="s">
        <v>2382</v>
      </c>
      <c r="C685" s="7" t="s">
        <v>2035</v>
      </c>
      <c r="D685" s="7">
        <v>3</v>
      </c>
      <c r="E685" s="9">
        <v>1724.08</v>
      </c>
      <c r="F685" s="10">
        <v>0.1</v>
      </c>
      <c r="G685" s="11">
        <v>4655.0200000000004</v>
      </c>
      <c r="H685" s="10">
        <v>0.25</v>
      </c>
      <c r="I685" s="11">
        <v>1163.76</v>
      </c>
      <c r="J685" s="11">
        <v>5818.78</v>
      </c>
      <c r="K685" s="11">
        <v>2807.64</v>
      </c>
      <c r="L685" s="11">
        <v>1847.38</v>
      </c>
    </row>
    <row r="686" spans="1:12" x14ac:dyDescent="0.3">
      <c r="A686" s="7" t="s">
        <v>4831</v>
      </c>
      <c r="B686" s="7" t="s">
        <v>2382</v>
      </c>
      <c r="C686" s="7" t="s">
        <v>1797</v>
      </c>
      <c r="D686" s="7">
        <v>1</v>
      </c>
      <c r="E686" s="9">
        <v>2953.87</v>
      </c>
      <c r="F686" s="10">
        <v>0</v>
      </c>
      <c r="G686" s="11">
        <v>2953.87</v>
      </c>
      <c r="H686" s="10">
        <v>0.25</v>
      </c>
      <c r="I686" s="11">
        <v>738.47</v>
      </c>
      <c r="J686" s="11">
        <v>3692.34</v>
      </c>
      <c r="K686" s="11">
        <v>1264.81</v>
      </c>
      <c r="L686" s="11">
        <v>1689.06</v>
      </c>
    </row>
    <row r="687" spans="1:12" x14ac:dyDescent="0.3">
      <c r="A687" s="7" t="s">
        <v>4832</v>
      </c>
      <c r="B687" s="7" t="s">
        <v>2382</v>
      </c>
      <c r="C687" s="7" t="s">
        <v>1718</v>
      </c>
      <c r="D687" s="7">
        <v>18</v>
      </c>
      <c r="E687" s="9">
        <v>2013.01</v>
      </c>
      <c r="F687" s="10">
        <v>0.05</v>
      </c>
      <c r="G687" s="11">
        <v>34422.47</v>
      </c>
      <c r="H687" s="10">
        <v>0.25</v>
      </c>
      <c r="I687" s="11">
        <v>8605.6200000000008</v>
      </c>
      <c r="J687" s="11">
        <v>43028.09</v>
      </c>
      <c r="K687" s="11">
        <v>26385.84</v>
      </c>
      <c r="L687" s="11">
        <v>8036.63</v>
      </c>
    </row>
    <row r="688" spans="1:12" x14ac:dyDescent="0.3">
      <c r="A688" s="7" t="s">
        <v>4833</v>
      </c>
      <c r="B688" s="7" t="s">
        <v>2383</v>
      </c>
      <c r="C688" s="7" t="s">
        <v>1695</v>
      </c>
      <c r="D688" s="7">
        <v>10</v>
      </c>
      <c r="E688" s="9">
        <v>1865.44</v>
      </c>
      <c r="F688" s="10">
        <v>0</v>
      </c>
      <c r="G688" s="11">
        <v>18654.400000000001</v>
      </c>
      <c r="H688" s="10">
        <v>0.25</v>
      </c>
      <c r="I688" s="11">
        <v>4663.6000000000004</v>
      </c>
      <c r="J688" s="11">
        <v>23318</v>
      </c>
      <c r="K688" s="11">
        <v>12832.9</v>
      </c>
      <c r="L688" s="11">
        <v>5821.5</v>
      </c>
    </row>
    <row r="689" spans="1:12" x14ac:dyDescent="0.3">
      <c r="A689" s="7" t="s">
        <v>4834</v>
      </c>
      <c r="B689" s="7" t="s">
        <v>2384</v>
      </c>
      <c r="C689" s="7" t="s">
        <v>1990</v>
      </c>
      <c r="D689" s="7">
        <v>19</v>
      </c>
      <c r="E689" s="9">
        <v>807.08</v>
      </c>
      <c r="F689" s="10">
        <v>0</v>
      </c>
      <c r="G689" s="11">
        <v>15334.52</v>
      </c>
      <c r="H689" s="10">
        <v>0.25</v>
      </c>
      <c r="I689" s="11">
        <v>3833.63</v>
      </c>
      <c r="J689" s="11">
        <v>19168.150000000001</v>
      </c>
      <c r="K689" s="11">
        <v>9709</v>
      </c>
      <c r="L689" s="11">
        <v>5625.52</v>
      </c>
    </row>
    <row r="690" spans="1:12" x14ac:dyDescent="0.3">
      <c r="A690" s="7" t="s">
        <v>4835</v>
      </c>
      <c r="B690" s="7" t="s">
        <v>2385</v>
      </c>
      <c r="C690" s="7" t="s">
        <v>1929</v>
      </c>
      <c r="D690" s="7">
        <v>16</v>
      </c>
      <c r="E690" s="9">
        <v>2762.53</v>
      </c>
      <c r="F690" s="10">
        <v>0.15</v>
      </c>
      <c r="G690" s="11">
        <v>37570.410000000003</v>
      </c>
      <c r="H690" s="10">
        <v>0.25</v>
      </c>
      <c r="I690" s="11">
        <v>9392.6</v>
      </c>
      <c r="J690" s="11">
        <v>46963.01</v>
      </c>
      <c r="K690" s="11">
        <v>19270.560000000001</v>
      </c>
      <c r="L690" s="11">
        <v>18299.849999999999</v>
      </c>
    </row>
    <row r="691" spans="1:12" x14ac:dyDescent="0.3">
      <c r="A691" s="7" t="s">
        <v>4836</v>
      </c>
      <c r="B691" s="7" t="s">
        <v>2385</v>
      </c>
      <c r="C691" s="7" t="s">
        <v>1889</v>
      </c>
      <c r="D691" s="7">
        <v>14</v>
      </c>
      <c r="E691" s="9">
        <v>3192.65</v>
      </c>
      <c r="F691" s="10">
        <v>0.15</v>
      </c>
      <c r="G691" s="11">
        <v>37992.53</v>
      </c>
      <c r="H691" s="10">
        <v>0.25</v>
      </c>
      <c r="I691" s="11">
        <v>9498.1299999999992</v>
      </c>
      <c r="J691" s="11">
        <v>47490.66</v>
      </c>
      <c r="K691" s="11">
        <v>21986.58</v>
      </c>
      <c r="L691" s="11">
        <v>16005.95</v>
      </c>
    </row>
    <row r="692" spans="1:12" x14ac:dyDescent="0.3">
      <c r="A692" s="7" t="s">
        <v>4837</v>
      </c>
      <c r="B692" s="7" t="s">
        <v>2385</v>
      </c>
      <c r="C692" s="7" t="s">
        <v>1759</v>
      </c>
      <c r="D692" s="7">
        <v>18</v>
      </c>
      <c r="E692" s="9">
        <v>1251.52</v>
      </c>
      <c r="F692" s="10">
        <v>0.1</v>
      </c>
      <c r="G692" s="11">
        <v>20274.62</v>
      </c>
      <c r="H692" s="10">
        <v>0.25</v>
      </c>
      <c r="I692" s="11">
        <v>5068.6499999999996</v>
      </c>
      <c r="J692" s="11">
        <v>25343.27</v>
      </c>
      <c r="K692" s="11">
        <v>13177.98</v>
      </c>
      <c r="L692" s="11">
        <v>7096.64</v>
      </c>
    </row>
    <row r="693" spans="1:12" x14ac:dyDescent="0.3">
      <c r="A693" s="7" t="s">
        <v>4838</v>
      </c>
      <c r="B693" s="7" t="s">
        <v>2385</v>
      </c>
      <c r="C693" s="7" t="s">
        <v>1920</v>
      </c>
      <c r="D693" s="7">
        <v>17</v>
      </c>
      <c r="E693" s="9">
        <v>567.69000000000005</v>
      </c>
      <c r="F693" s="10">
        <v>0.15</v>
      </c>
      <c r="G693" s="11">
        <v>8203.1200000000008</v>
      </c>
      <c r="H693" s="10">
        <v>0.25</v>
      </c>
      <c r="I693" s="11">
        <v>2050.7800000000002</v>
      </c>
      <c r="J693" s="11">
        <v>10253.9</v>
      </c>
      <c r="K693" s="11">
        <v>4574.53</v>
      </c>
      <c r="L693" s="11">
        <v>3628.59</v>
      </c>
    </row>
    <row r="694" spans="1:12" x14ac:dyDescent="0.3">
      <c r="A694" s="7" t="s">
        <v>4839</v>
      </c>
      <c r="B694" s="7" t="s">
        <v>2386</v>
      </c>
      <c r="C694" s="7" t="s">
        <v>1690</v>
      </c>
      <c r="D694" s="7">
        <v>1</v>
      </c>
      <c r="E694" s="9">
        <v>775.89</v>
      </c>
      <c r="F694" s="10">
        <v>0.05</v>
      </c>
      <c r="G694" s="11">
        <v>737.1</v>
      </c>
      <c r="H694" s="10">
        <v>0.25</v>
      </c>
      <c r="I694" s="11">
        <v>184.28</v>
      </c>
      <c r="J694" s="11">
        <v>921.38</v>
      </c>
      <c r="K694" s="11">
        <v>374.65</v>
      </c>
      <c r="L694" s="11">
        <v>362.45</v>
      </c>
    </row>
    <row r="695" spans="1:12" x14ac:dyDescent="0.3">
      <c r="A695" s="7" t="s">
        <v>4840</v>
      </c>
      <c r="B695" s="7" t="s">
        <v>2386</v>
      </c>
      <c r="C695" s="7" t="s">
        <v>1821</v>
      </c>
      <c r="D695" s="7">
        <v>4</v>
      </c>
      <c r="E695" s="9">
        <v>573.14</v>
      </c>
      <c r="F695" s="10">
        <v>0.15</v>
      </c>
      <c r="G695" s="11">
        <v>1948.68</v>
      </c>
      <c r="H695" s="10">
        <v>0.25</v>
      </c>
      <c r="I695" s="11">
        <v>487.17</v>
      </c>
      <c r="J695" s="11">
        <v>2435.85</v>
      </c>
      <c r="K695" s="11">
        <v>1271.68</v>
      </c>
      <c r="L695" s="11">
        <v>677</v>
      </c>
    </row>
    <row r="696" spans="1:12" x14ac:dyDescent="0.3">
      <c r="A696" s="7" t="s">
        <v>4841</v>
      </c>
      <c r="B696" s="7" t="s">
        <v>2387</v>
      </c>
      <c r="C696" s="7" t="s">
        <v>1667</v>
      </c>
      <c r="D696" s="7">
        <v>10</v>
      </c>
      <c r="E696" s="9">
        <v>1538.75</v>
      </c>
      <c r="F696" s="10">
        <v>0</v>
      </c>
      <c r="G696" s="11">
        <v>15387.5</v>
      </c>
      <c r="H696" s="10">
        <v>0.25</v>
      </c>
      <c r="I696" s="11">
        <v>3846.88</v>
      </c>
      <c r="J696" s="11">
        <v>19234.38</v>
      </c>
      <c r="K696" s="11">
        <v>10787.9</v>
      </c>
      <c r="L696" s="11">
        <v>4599.6000000000004</v>
      </c>
    </row>
    <row r="697" spans="1:12" x14ac:dyDescent="0.3">
      <c r="A697" s="7" t="s">
        <v>4842</v>
      </c>
      <c r="B697" s="7" t="s">
        <v>2388</v>
      </c>
      <c r="C697" s="7" t="s">
        <v>1799</v>
      </c>
      <c r="D697" s="7">
        <v>15</v>
      </c>
      <c r="E697" s="9">
        <v>2537.11</v>
      </c>
      <c r="F697" s="10">
        <v>0.05</v>
      </c>
      <c r="G697" s="11">
        <v>36153.82</v>
      </c>
      <c r="H697" s="10">
        <v>0.25</v>
      </c>
      <c r="I697" s="11">
        <v>9038.4500000000007</v>
      </c>
      <c r="J697" s="11">
        <v>45192.28</v>
      </c>
      <c r="K697" s="11">
        <v>17725.349999999999</v>
      </c>
      <c r="L697" s="11">
        <v>18428.47</v>
      </c>
    </row>
    <row r="698" spans="1:12" x14ac:dyDescent="0.3">
      <c r="A698" s="7" t="s">
        <v>4843</v>
      </c>
      <c r="B698" s="7" t="s">
        <v>2388</v>
      </c>
      <c r="C698" s="7" t="s">
        <v>1725</v>
      </c>
      <c r="D698" s="7">
        <v>27</v>
      </c>
      <c r="E698" s="9">
        <v>1561.96</v>
      </c>
      <c r="F698" s="10">
        <v>0.05</v>
      </c>
      <c r="G698" s="11">
        <v>40064.269999999997</v>
      </c>
      <c r="H698" s="10">
        <v>0.25</v>
      </c>
      <c r="I698" s="11">
        <v>10016.07</v>
      </c>
      <c r="J698" s="11">
        <v>50080.34</v>
      </c>
      <c r="K698" s="11">
        <v>28261.98</v>
      </c>
      <c r="L698" s="11">
        <v>11802.29</v>
      </c>
    </row>
    <row r="699" spans="1:12" x14ac:dyDescent="0.3">
      <c r="A699" s="7" t="s">
        <v>4844</v>
      </c>
      <c r="B699" s="7" t="s">
        <v>2388</v>
      </c>
      <c r="C699" s="7" t="s">
        <v>1986</v>
      </c>
      <c r="D699" s="7">
        <v>26</v>
      </c>
      <c r="E699" s="9">
        <v>1393.8</v>
      </c>
      <c r="F699" s="10">
        <v>0.05</v>
      </c>
      <c r="G699" s="11">
        <v>34426.86</v>
      </c>
      <c r="H699" s="10">
        <v>0.25</v>
      </c>
      <c r="I699" s="11">
        <v>8606.7199999999993</v>
      </c>
      <c r="J699" s="11">
        <v>43033.57</v>
      </c>
      <c r="K699" s="11">
        <v>19255.080000000002</v>
      </c>
      <c r="L699" s="11">
        <v>15171.78</v>
      </c>
    </row>
    <row r="700" spans="1:12" x14ac:dyDescent="0.3">
      <c r="A700" s="7" t="s">
        <v>4845</v>
      </c>
      <c r="B700" s="7" t="s">
        <v>2388</v>
      </c>
      <c r="C700" s="7" t="s">
        <v>2038</v>
      </c>
      <c r="D700" s="7">
        <v>14</v>
      </c>
      <c r="E700" s="9">
        <v>202.63</v>
      </c>
      <c r="F700" s="10">
        <v>0.15</v>
      </c>
      <c r="G700" s="11">
        <v>2411.3000000000002</v>
      </c>
      <c r="H700" s="10">
        <v>0.25</v>
      </c>
      <c r="I700" s="11">
        <v>602.83000000000004</v>
      </c>
      <c r="J700" s="11">
        <v>3014.12</v>
      </c>
      <c r="K700" s="11">
        <v>1279.46</v>
      </c>
      <c r="L700" s="11">
        <v>1131.8399999999999</v>
      </c>
    </row>
    <row r="701" spans="1:12" x14ac:dyDescent="0.3">
      <c r="A701" s="7" t="s">
        <v>4846</v>
      </c>
      <c r="B701" s="7" t="s">
        <v>2389</v>
      </c>
      <c r="C701" s="7" t="s">
        <v>1721</v>
      </c>
      <c r="D701" s="7">
        <v>18</v>
      </c>
      <c r="E701" s="9">
        <v>1918.39</v>
      </c>
      <c r="F701" s="10">
        <v>0.05</v>
      </c>
      <c r="G701" s="11">
        <v>32804.47</v>
      </c>
      <c r="H701" s="10">
        <v>0.25</v>
      </c>
      <c r="I701" s="11">
        <v>8201.1200000000008</v>
      </c>
      <c r="J701" s="11">
        <v>41005.589999999997</v>
      </c>
      <c r="K701" s="11">
        <v>22692.78</v>
      </c>
      <c r="L701" s="11">
        <v>10111.69</v>
      </c>
    </row>
    <row r="702" spans="1:12" x14ac:dyDescent="0.3">
      <c r="A702" s="7" t="s">
        <v>4847</v>
      </c>
      <c r="B702" s="7" t="s">
        <v>2389</v>
      </c>
      <c r="C702" s="7" t="s">
        <v>1709</v>
      </c>
      <c r="D702" s="7">
        <v>3</v>
      </c>
      <c r="E702" s="9">
        <v>150.53</v>
      </c>
      <c r="F702" s="10">
        <v>0</v>
      </c>
      <c r="G702" s="11">
        <v>451.59</v>
      </c>
      <c r="H702" s="10">
        <v>0.25</v>
      </c>
      <c r="I702" s="11">
        <v>112.9</v>
      </c>
      <c r="J702" s="11">
        <v>564.49</v>
      </c>
      <c r="K702" s="11">
        <v>245.82</v>
      </c>
      <c r="L702" s="11">
        <v>205.77</v>
      </c>
    </row>
    <row r="703" spans="1:12" x14ac:dyDescent="0.3">
      <c r="A703" s="7" t="s">
        <v>4848</v>
      </c>
      <c r="B703" s="7" t="s">
        <v>2389</v>
      </c>
      <c r="C703" s="7" t="s">
        <v>1900</v>
      </c>
      <c r="D703" s="7">
        <v>17</v>
      </c>
      <c r="E703" s="9">
        <v>2055.66</v>
      </c>
      <c r="F703" s="10">
        <v>0.1</v>
      </c>
      <c r="G703" s="11">
        <v>31451.599999999999</v>
      </c>
      <c r="H703" s="10">
        <v>0.25</v>
      </c>
      <c r="I703" s="11">
        <v>7862.9</v>
      </c>
      <c r="J703" s="11">
        <v>39314.5</v>
      </c>
      <c r="K703" s="11">
        <v>23898.94</v>
      </c>
      <c r="L703" s="11">
        <v>7552.66</v>
      </c>
    </row>
    <row r="704" spans="1:12" x14ac:dyDescent="0.3">
      <c r="A704" s="7" t="s">
        <v>4849</v>
      </c>
      <c r="B704" s="7" t="s">
        <v>2390</v>
      </c>
      <c r="C704" s="7" t="s">
        <v>1830</v>
      </c>
      <c r="D704" s="7">
        <v>6</v>
      </c>
      <c r="E704" s="9">
        <v>1096.8699999999999</v>
      </c>
      <c r="F704" s="10">
        <v>0.05</v>
      </c>
      <c r="G704" s="11">
        <v>6252.16</v>
      </c>
      <c r="H704" s="10">
        <v>0.25</v>
      </c>
      <c r="I704" s="11">
        <v>1563.04</v>
      </c>
      <c r="J704" s="11">
        <v>7815.2</v>
      </c>
      <c r="K704" s="11">
        <v>3729.42</v>
      </c>
      <c r="L704" s="11">
        <v>2522.7399999999998</v>
      </c>
    </row>
    <row r="705" spans="1:12" x14ac:dyDescent="0.3">
      <c r="A705" s="7" t="s">
        <v>4850</v>
      </c>
      <c r="B705" s="7" t="s">
        <v>2390</v>
      </c>
      <c r="C705" s="7" t="s">
        <v>1727</v>
      </c>
      <c r="D705" s="7">
        <v>6</v>
      </c>
      <c r="E705" s="9">
        <v>1335.74</v>
      </c>
      <c r="F705" s="10">
        <v>0</v>
      </c>
      <c r="G705" s="11">
        <v>8014.44</v>
      </c>
      <c r="H705" s="10">
        <v>0.25</v>
      </c>
      <c r="I705" s="11">
        <v>2003.61</v>
      </c>
      <c r="J705" s="11">
        <v>10018.049999999999</v>
      </c>
      <c r="K705" s="11">
        <v>5810.1</v>
      </c>
      <c r="L705" s="11">
        <v>2204.34</v>
      </c>
    </row>
    <row r="706" spans="1:12" x14ac:dyDescent="0.3">
      <c r="A706" s="7" t="s">
        <v>4851</v>
      </c>
      <c r="B706" s="7" t="s">
        <v>2390</v>
      </c>
      <c r="C706" s="7" t="s">
        <v>1859</v>
      </c>
      <c r="D706" s="7">
        <v>13</v>
      </c>
      <c r="E706" s="9">
        <v>702.15</v>
      </c>
      <c r="F706" s="10">
        <v>0</v>
      </c>
      <c r="G706" s="11">
        <v>9127.9500000000007</v>
      </c>
      <c r="H706" s="10">
        <v>0.25</v>
      </c>
      <c r="I706" s="11">
        <v>2281.9899999999998</v>
      </c>
      <c r="J706" s="11">
        <v>11409.94</v>
      </c>
      <c r="K706" s="11">
        <v>6189.04</v>
      </c>
      <c r="L706" s="11">
        <v>2938.91</v>
      </c>
    </row>
    <row r="707" spans="1:12" x14ac:dyDescent="0.3">
      <c r="A707" s="7" t="s">
        <v>4852</v>
      </c>
      <c r="B707" s="7" t="s">
        <v>2390</v>
      </c>
      <c r="C707" s="7" t="s">
        <v>1998</v>
      </c>
      <c r="D707" s="7">
        <v>29</v>
      </c>
      <c r="E707" s="9">
        <v>796.08</v>
      </c>
      <c r="F707" s="10">
        <v>0.15</v>
      </c>
      <c r="G707" s="11">
        <v>19623.37</v>
      </c>
      <c r="H707" s="10">
        <v>0.25</v>
      </c>
      <c r="I707" s="11">
        <v>4905.84</v>
      </c>
      <c r="J707" s="11">
        <v>24529.21</v>
      </c>
      <c r="K707" s="11">
        <v>10477.700000000001</v>
      </c>
      <c r="L707" s="11">
        <v>9145.67</v>
      </c>
    </row>
    <row r="708" spans="1:12" x14ac:dyDescent="0.3">
      <c r="A708" s="7" t="s">
        <v>4853</v>
      </c>
      <c r="B708" s="7" t="s">
        <v>2390</v>
      </c>
      <c r="C708" s="7" t="s">
        <v>1936</v>
      </c>
      <c r="D708" s="7">
        <v>29</v>
      </c>
      <c r="E708" s="9">
        <v>1056.51</v>
      </c>
      <c r="F708" s="10">
        <v>0.05</v>
      </c>
      <c r="G708" s="11">
        <v>29106.85</v>
      </c>
      <c r="H708" s="10">
        <v>0.25</v>
      </c>
      <c r="I708" s="11">
        <v>7276.71</v>
      </c>
      <c r="J708" s="11">
        <v>36383.56</v>
      </c>
      <c r="K708" s="11">
        <v>21684.17</v>
      </c>
      <c r="L708" s="11">
        <v>7422.68</v>
      </c>
    </row>
    <row r="709" spans="1:12" x14ac:dyDescent="0.3">
      <c r="A709" s="7" t="s">
        <v>4854</v>
      </c>
      <c r="B709" s="7" t="s">
        <v>2391</v>
      </c>
      <c r="C709" s="7" t="s">
        <v>1908</v>
      </c>
      <c r="D709" s="7">
        <v>25</v>
      </c>
      <c r="E709" s="9">
        <v>1433.69</v>
      </c>
      <c r="F709" s="10">
        <v>0.05</v>
      </c>
      <c r="G709" s="11">
        <v>34050.14</v>
      </c>
      <c r="H709" s="10">
        <v>0.25</v>
      </c>
      <c r="I709" s="11">
        <v>8512.5300000000007</v>
      </c>
      <c r="J709" s="11">
        <v>42562.68</v>
      </c>
      <c r="K709" s="11">
        <v>19122.25</v>
      </c>
      <c r="L709" s="11">
        <v>14927.89</v>
      </c>
    </row>
    <row r="710" spans="1:12" x14ac:dyDescent="0.3">
      <c r="A710" s="7" t="s">
        <v>4855</v>
      </c>
      <c r="B710" s="7" t="s">
        <v>2391</v>
      </c>
      <c r="C710" s="7" t="s">
        <v>1700</v>
      </c>
      <c r="D710" s="7">
        <v>19</v>
      </c>
      <c r="E710" s="9">
        <v>2341.9899999999998</v>
      </c>
      <c r="F710" s="10">
        <v>0.05</v>
      </c>
      <c r="G710" s="11">
        <v>42272.92</v>
      </c>
      <c r="H710" s="10">
        <v>0.25</v>
      </c>
      <c r="I710" s="11">
        <v>10568.23</v>
      </c>
      <c r="J710" s="11">
        <v>52841.15</v>
      </c>
      <c r="K710" s="11">
        <v>21321.99</v>
      </c>
      <c r="L710" s="11">
        <v>20950.93</v>
      </c>
    </row>
    <row r="711" spans="1:12" x14ac:dyDescent="0.3">
      <c r="A711" s="7" t="s">
        <v>4856</v>
      </c>
      <c r="B711" s="7" t="s">
        <v>2391</v>
      </c>
      <c r="C711" s="7" t="s">
        <v>1705</v>
      </c>
      <c r="D711" s="7">
        <v>9</v>
      </c>
      <c r="E711" s="9">
        <v>1438.26</v>
      </c>
      <c r="F711" s="10">
        <v>0</v>
      </c>
      <c r="G711" s="11">
        <v>12944.34</v>
      </c>
      <c r="H711" s="10">
        <v>0.25</v>
      </c>
      <c r="I711" s="11">
        <v>3236.09</v>
      </c>
      <c r="J711" s="11">
        <v>16180.42</v>
      </c>
      <c r="K711" s="11">
        <v>8792.91</v>
      </c>
      <c r="L711" s="11">
        <v>4151.43</v>
      </c>
    </row>
    <row r="712" spans="1:12" x14ac:dyDescent="0.3">
      <c r="A712" s="7" t="s">
        <v>4857</v>
      </c>
      <c r="B712" s="7" t="s">
        <v>2392</v>
      </c>
      <c r="C712" s="7" t="s">
        <v>2010</v>
      </c>
      <c r="D712" s="7">
        <v>16</v>
      </c>
      <c r="E712" s="9">
        <v>1162.8399999999999</v>
      </c>
      <c r="F712" s="10">
        <v>0.05</v>
      </c>
      <c r="G712" s="11">
        <v>17675.169999999998</v>
      </c>
      <c r="H712" s="10">
        <v>0.25</v>
      </c>
      <c r="I712" s="11">
        <v>4418.79</v>
      </c>
      <c r="J712" s="11">
        <v>22093.96</v>
      </c>
      <c r="K712" s="11">
        <v>11431.84</v>
      </c>
      <c r="L712" s="11">
        <v>6243.33</v>
      </c>
    </row>
    <row r="713" spans="1:12" x14ac:dyDescent="0.3">
      <c r="A713" s="7" t="s">
        <v>4858</v>
      </c>
      <c r="B713" s="7" t="s">
        <v>2392</v>
      </c>
      <c r="C713" s="7" t="s">
        <v>1730</v>
      </c>
      <c r="D713" s="7">
        <v>25</v>
      </c>
      <c r="E713" s="9">
        <v>632.26</v>
      </c>
      <c r="F713" s="10">
        <v>0.05</v>
      </c>
      <c r="G713" s="11">
        <v>15016.17</v>
      </c>
      <c r="H713" s="10">
        <v>0.25</v>
      </c>
      <c r="I713" s="11">
        <v>3754.04</v>
      </c>
      <c r="J713" s="11">
        <v>18770.21</v>
      </c>
      <c r="K713" s="11">
        <v>9871.5</v>
      </c>
      <c r="L713" s="11">
        <v>5144.67</v>
      </c>
    </row>
    <row r="714" spans="1:12" x14ac:dyDescent="0.3">
      <c r="A714" s="7" t="s">
        <v>4859</v>
      </c>
      <c r="B714" s="7" t="s">
        <v>2392</v>
      </c>
      <c r="C714" s="7" t="s">
        <v>1911</v>
      </c>
      <c r="D714" s="7">
        <v>16</v>
      </c>
      <c r="E714" s="9">
        <v>1641.85</v>
      </c>
      <c r="F714" s="10">
        <v>0.05</v>
      </c>
      <c r="G714" s="11">
        <v>24956.12</v>
      </c>
      <c r="H714" s="10">
        <v>0.25</v>
      </c>
      <c r="I714" s="11">
        <v>6239.03</v>
      </c>
      <c r="J714" s="11">
        <v>31195.15</v>
      </c>
      <c r="K714" s="11">
        <v>17758.080000000002</v>
      </c>
      <c r="L714" s="11">
        <v>7198.04</v>
      </c>
    </row>
    <row r="715" spans="1:12" x14ac:dyDescent="0.3">
      <c r="A715" s="7" t="s">
        <v>4860</v>
      </c>
      <c r="B715" s="7" t="s">
        <v>2392</v>
      </c>
      <c r="C715" s="7" t="s">
        <v>1653</v>
      </c>
      <c r="D715" s="7">
        <v>14</v>
      </c>
      <c r="E715" s="9">
        <v>418.53</v>
      </c>
      <c r="F715" s="10">
        <v>0</v>
      </c>
      <c r="G715" s="11">
        <v>5859.42</v>
      </c>
      <c r="H715" s="10">
        <v>0.25</v>
      </c>
      <c r="I715" s="11">
        <v>1464.86</v>
      </c>
      <c r="J715" s="11">
        <v>7324.27</v>
      </c>
      <c r="K715" s="11">
        <v>3268.16</v>
      </c>
      <c r="L715" s="11">
        <v>2591.2600000000002</v>
      </c>
    </row>
    <row r="716" spans="1:12" x14ac:dyDescent="0.3">
      <c r="A716" s="7" t="s">
        <v>4861</v>
      </c>
      <c r="B716" s="7" t="s">
        <v>2392</v>
      </c>
      <c r="C716" s="7" t="s">
        <v>1667</v>
      </c>
      <c r="D716" s="7">
        <v>9</v>
      </c>
      <c r="E716" s="9">
        <v>1523.24</v>
      </c>
      <c r="F716" s="10">
        <v>0</v>
      </c>
      <c r="G716" s="11">
        <v>13709.16</v>
      </c>
      <c r="H716" s="10">
        <v>0.25</v>
      </c>
      <c r="I716" s="11">
        <v>3427.29</v>
      </c>
      <c r="J716" s="11">
        <v>17136.45</v>
      </c>
      <c r="K716" s="11">
        <v>9709.11</v>
      </c>
      <c r="L716" s="11">
        <v>4000.05</v>
      </c>
    </row>
    <row r="717" spans="1:12" x14ac:dyDescent="0.3">
      <c r="A717" s="7" t="s">
        <v>4862</v>
      </c>
      <c r="B717" s="7" t="s">
        <v>2393</v>
      </c>
      <c r="C717" s="7" t="s">
        <v>1723</v>
      </c>
      <c r="D717" s="7">
        <v>10</v>
      </c>
      <c r="E717" s="9">
        <v>718.5</v>
      </c>
      <c r="F717" s="10">
        <v>0.15</v>
      </c>
      <c r="G717" s="11">
        <v>6107.25</v>
      </c>
      <c r="H717" s="10">
        <v>0.25</v>
      </c>
      <c r="I717" s="11">
        <v>1526.81</v>
      </c>
      <c r="J717" s="11">
        <v>7634.06</v>
      </c>
      <c r="K717" s="11">
        <v>4785.8999999999996</v>
      </c>
      <c r="L717" s="11">
        <v>1321.35</v>
      </c>
    </row>
    <row r="718" spans="1:12" x14ac:dyDescent="0.3">
      <c r="A718" s="7" t="s">
        <v>4863</v>
      </c>
      <c r="B718" s="7" t="s">
        <v>2394</v>
      </c>
      <c r="C718" s="7" t="s">
        <v>1726</v>
      </c>
      <c r="D718" s="7">
        <v>11</v>
      </c>
      <c r="E718" s="9">
        <v>1249.8599999999999</v>
      </c>
      <c r="F718" s="10">
        <v>0.05</v>
      </c>
      <c r="G718" s="11">
        <v>13061.04</v>
      </c>
      <c r="H718" s="10">
        <v>0.25</v>
      </c>
      <c r="I718" s="11">
        <v>3265.26</v>
      </c>
      <c r="J718" s="11">
        <v>16326.3</v>
      </c>
      <c r="K718" s="11">
        <v>7676.02</v>
      </c>
      <c r="L718" s="11">
        <v>5385.02</v>
      </c>
    </row>
    <row r="719" spans="1:12" x14ac:dyDescent="0.3">
      <c r="A719" s="7" t="s">
        <v>4864</v>
      </c>
      <c r="B719" s="7" t="s">
        <v>2395</v>
      </c>
      <c r="C719" s="7" t="s">
        <v>1828</v>
      </c>
      <c r="D719" s="7">
        <v>27</v>
      </c>
      <c r="E719" s="9">
        <v>2692.58</v>
      </c>
      <c r="F719" s="10">
        <v>0.05</v>
      </c>
      <c r="G719" s="11">
        <v>69064.679999999993</v>
      </c>
      <c r="H719" s="10">
        <v>0.25</v>
      </c>
      <c r="I719" s="11">
        <v>17266.169999999998</v>
      </c>
      <c r="J719" s="11">
        <v>86330.85</v>
      </c>
      <c r="K719" s="11">
        <v>41710.410000000003</v>
      </c>
      <c r="L719" s="11">
        <v>27354.27</v>
      </c>
    </row>
    <row r="720" spans="1:12" x14ac:dyDescent="0.3">
      <c r="A720" s="7" t="s">
        <v>4865</v>
      </c>
      <c r="B720" s="7" t="s">
        <v>2396</v>
      </c>
      <c r="C720" s="7" t="s">
        <v>1660</v>
      </c>
      <c r="D720" s="7">
        <v>28</v>
      </c>
      <c r="E720" s="9">
        <v>2651.94</v>
      </c>
      <c r="F720" s="10">
        <v>0</v>
      </c>
      <c r="G720" s="11">
        <v>74254.320000000007</v>
      </c>
      <c r="H720" s="10">
        <v>0.25</v>
      </c>
      <c r="I720" s="11">
        <v>18563.580000000002</v>
      </c>
      <c r="J720" s="11">
        <v>92817.9</v>
      </c>
      <c r="K720" s="11">
        <v>38409.279999999999</v>
      </c>
      <c r="L720" s="11">
        <v>35845.040000000001</v>
      </c>
    </row>
    <row r="721" spans="1:12" x14ac:dyDescent="0.3">
      <c r="A721" s="7" t="s">
        <v>4866</v>
      </c>
      <c r="B721" s="7" t="s">
        <v>2396</v>
      </c>
      <c r="C721" s="7" t="s">
        <v>1649</v>
      </c>
      <c r="D721" s="7">
        <v>1</v>
      </c>
      <c r="E721" s="9">
        <v>615.44000000000005</v>
      </c>
      <c r="F721" s="10">
        <v>0.05</v>
      </c>
      <c r="G721" s="11">
        <v>584.66999999999996</v>
      </c>
      <c r="H721" s="10">
        <v>0.25</v>
      </c>
      <c r="I721" s="11">
        <v>146.16999999999999</v>
      </c>
      <c r="J721" s="11">
        <v>730.84</v>
      </c>
      <c r="K721" s="11">
        <v>307.37</v>
      </c>
      <c r="L721" s="11">
        <v>277.3</v>
      </c>
    </row>
    <row r="722" spans="1:12" x14ac:dyDescent="0.3">
      <c r="A722" s="7" t="s">
        <v>4867</v>
      </c>
      <c r="B722" s="7" t="s">
        <v>2396</v>
      </c>
      <c r="C722" s="7" t="s">
        <v>1856</v>
      </c>
      <c r="D722" s="7">
        <v>15</v>
      </c>
      <c r="E722" s="9">
        <v>1273.4000000000001</v>
      </c>
      <c r="F722" s="10">
        <v>0.1</v>
      </c>
      <c r="G722" s="11">
        <v>17190.900000000001</v>
      </c>
      <c r="H722" s="10">
        <v>0.25</v>
      </c>
      <c r="I722" s="11">
        <v>4297.7299999999996</v>
      </c>
      <c r="J722" s="11">
        <v>21488.62</v>
      </c>
      <c r="K722" s="11">
        <v>13695.75</v>
      </c>
      <c r="L722" s="11">
        <v>3495.15</v>
      </c>
    </row>
    <row r="723" spans="1:12" x14ac:dyDescent="0.3">
      <c r="A723" s="7" t="s">
        <v>4868</v>
      </c>
      <c r="B723" s="7" t="s">
        <v>2397</v>
      </c>
      <c r="C723" s="7" t="s">
        <v>1830</v>
      </c>
      <c r="D723" s="7">
        <v>30</v>
      </c>
      <c r="E723" s="9">
        <v>1053.3</v>
      </c>
      <c r="F723" s="10">
        <v>0</v>
      </c>
      <c r="G723" s="11">
        <v>31599</v>
      </c>
      <c r="H723" s="10">
        <v>0.25</v>
      </c>
      <c r="I723" s="11">
        <v>7899.75</v>
      </c>
      <c r="J723" s="11">
        <v>39498.75</v>
      </c>
      <c r="K723" s="11">
        <v>18647.099999999999</v>
      </c>
      <c r="L723" s="11">
        <v>12951.9</v>
      </c>
    </row>
    <row r="724" spans="1:12" x14ac:dyDescent="0.3">
      <c r="A724" s="7" t="s">
        <v>4869</v>
      </c>
      <c r="B724" s="7" t="s">
        <v>2397</v>
      </c>
      <c r="C724" s="7" t="s">
        <v>1973</v>
      </c>
      <c r="D724" s="7">
        <v>25</v>
      </c>
      <c r="E724" s="9">
        <v>898.93</v>
      </c>
      <c r="F724" s="10">
        <v>0.15</v>
      </c>
      <c r="G724" s="11">
        <v>19102.259999999998</v>
      </c>
      <c r="H724" s="10">
        <v>0.25</v>
      </c>
      <c r="I724" s="11">
        <v>4775.5600000000004</v>
      </c>
      <c r="J724" s="11">
        <v>23877.82</v>
      </c>
      <c r="K724" s="11">
        <v>9994.25</v>
      </c>
      <c r="L724" s="11">
        <v>9108.01</v>
      </c>
    </row>
    <row r="725" spans="1:12" x14ac:dyDescent="0.3">
      <c r="A725" s="7" t="s">
        <v>4870</v>
      </c>
      <c r="B725" s="7" t="s">
        <v>2397</v>
      </c>
      <c r="C725" s="7" t="s">
        <v>1689</v>
      </c>
      <c r="D725" s="7">
        <v>8</v>
      </c>
      <c r="E725" s="9">
        <v>1284.74</v>
      </c>
      <c r="F725" s="10">
        <v>0.05</v>
      </c>
      <c r="G725" s="11">
        <v>9764.02</v>
      </c>
      <c r="H725" s="10">
        <v>0.25</v>
      </c>
      <c r="I725" s="11">
        <v>2441.0100000000002</v>
      </c>
      <c r="J725" s="11">
        <v>12205.03</v>
      </c>
      <c r="K725" s="11">
        <v>4900.72</v>
      </c>
      <c r="L725" s="11">
        <v>4863.3</v>
      </c>
    </row>
    <row r="726" spans="1:12" x14ac:dyDescent="0.3">
      <c r="A726" s="7" t="s">
        <v>4871</v>
      </c>
      <c r="B726" s="7" t="s">
        <v>2397</v>
      </c>
      <c r="C726" s="7" t="s">
        <v>1853</v>
      </c>
      <c r="D726" s="7">
        <v>29</v>
      </c>
      <c r="E726" s="9">
        <v>1249.5999999999999</v>
      </c>
      <c r="F726" s="10">
        <v>0</v>
      </c>
      <c r="G726" s="11">
        <v>36238.400000000001</v>
      </c>
      <c r="H726" s="10">
        <v>0.25</v>
      </c>
      <c r="I726" s="11">
        <v>9059.6</v>
      </c>
      <c r="J726" s="11">
        <v>45298</v>
      </c>
      <c r="K726" s="11">
        <v>16042.8</v>
      </c>
      <c r="L726" s="11">
        <v>20195.599999999999</v>
      </c>
    </row>
    <row r="727" spans="1:12" x14ac:dyDescent="0.3">
      <c r="A727" s="7" t="s">
        <v>4872</v>
      </c>
      <c r="B727" s="7" t="s">
        <v>2398</v>
      </c>
      <c r="C727" s="7" t="s">
        <v>2005</v>
      </c>
      <c r="D727" s="7">
        <v>23</v>
      </c>
      <c r="E727" s="9">
        <v>2803.12</v>
      </c>
      <c r="F727" s="10">
        <v>0</v>
      </c>
      <c r="G727" s="11">
        <v>64471.76</v>
      </c>
      <c r="H727" s="10">
        <v>0.25</v>
      </c>
      <c r="I727" s="11">
        <v>16117.94</v>
      </c>
      <c r="J727" s="11">
        <v>80589.7</v>
      </c>
      <c r="K727" s="11">
        <v>28019.06</v>
      </c>
      <c r="L727" s="11">
        <v>36452.699999999997</v>
      </c>
    </row>
    <row r="728" spans="1:12" x14ac:dyDescent="0.3">
      <c r="A728" s="7" t="s">
        <v>4873</v>
      </c>
      <c r="B728" s="7" t="s">
        <v>2398</v>
      </c>
      <c r="C728" s="7" t="s">
        <v>1913</v>
      </c>
      <c r="D728" s="7">
        <v>4</v>
      </c>
      <c r="E728" s="9">
        <v>2143.63</v>
      </c>
      <c r="F728" s="10">
        <v>0.05</v>
      </c>
      <c r="G728" s="11">
        <v>8145.79</v>
      </c>
      <c r="H728" s="10">
        <v>0.25</v>
      </c>
      <c r="I728" s="11">
        <v>2036.45</v>
      </c>
      <c r="J728" s="11">
        <v>10182.24</v>
      </c>
      <c r="K728" s="11">
        <v>5338.64</v>
      </c>
      <c r="L728" s="11">
        <v>2807.15</v>
      </c>
    </row>
    <row r="729" spans="1:12" x14ac:dyDescent="0.3">
      <c r="A729" s="7" t="s">
        <v>4874</v>
      </c>
      <c r="B729" s="7" t="s">
        <v>2399</v>
      </c>
      <c r="C729" s="7" t="s">
        <v>2052</v>
      </c>
      <c r="D729" s="7">
        <v>28</v>
      </c>
      <c r="E729" s="9">
        <v>682.6</v>
      </c>
      <c r="F729" s="10">
        <v>0</v>
      </c>
      <c r="G729" s="11">
        <v>19112.8</v>
      </c>
      <c r="H729" s="10">
        <v>0.25</v>
      </c>
      <c r="I729" s="11">
        <v>4778.2</v>
      </c>
      <c r="J729" s="11">
        <v>23891</v>
      </c>
      <c r="K729" s="11">
        <v>13447.28</v>
      </c>
      <c r="L729" s="11">
        <v>5665.52</v>
      </c>
    </row>
    <row r="730" spans="1:12" x14ac:dyDescent="0.3">
      <c r="A730" s="7" t="s">
        <v>4875</v>
      </c>
      <c r="B730" s="7" t="s">
        <v>2399</v>
      </c>
      <c r="C730" s="7" t="s">
        <v>2015</v>
      </c>
      <c r="D730" s="7">
        <v>26</v>
      </c>
      <c r="E730" s="9">
        <v>884.45</v>
      </c>
      <c r="F730" s="10">
        <v>0.15</v>
      </c>
      <c r="G730" s="11">
        <v>19546.349999999999</v>
      </c>
      <c r="H730" s="10">
        <v>0.25</v>
      </c>
      <c r="I730" s="11">
        <v>4886.59</v>
      </c>
      <c r="J730" s="11">
        <v>24432.94</v>
      </c>
      <c r="K730" s="11">
        <v>13800.28</v>
      </c>
      <c r="L730" s="11">
        <v>5746.07</v>
      </c>
    </row>
    <row r="731" spans="1:12" x14ac:dyDescent="0.3">
      <c r="A731" s="7" t="s">
        <v>4876</v>
      </c>
      <c r="B731" s="7" t="s">
        <v>2399</v>
      </c>
      <c r="C731" s="7" t="s">
        <v>1987</v>
      </c>
      <c r="D731" s="7">
        <v>11</v>
      </c>
      <c r="E731" s="9">
        <v>2315.65</v>
      </c>
      <c r="F731" s="10">
        <v>0</v>
      </c>
      <c r="G731" s="11">
        <v>25472.15</v>
      </c>
      <c r="H731" s="10">
        <v>0.25</v>
      </c>
      <c r="I731" s="11">
        <v>6368.04</v>
      </c>
      <c r="J731" s="11">
        <v>31840.19</v>
      </c>
      <c r="K731" s="11">
        <v>16135.79</v>
      </c>
      <c r="L731" s="11">
        <v>9336.36</v>
      </c>
    </row>
    <row r="732" spans="1:12" x14ac:dyDescent="0.3">
      <c r="A732" s="7" t="s">
        <v>4877</v>
      </c>
      <c r="B732" s="7" t="s">
        <v>2400</v>
      </c>
      <c r="C732" s="7" t="s">
        <v>1838</v>
      </c>
      <c r="D732" s="7">
        <v>30</v>
      </c>
      <c r="E732" s="9">
        <v>2040.61</v>
      </c>
      <c r="F732" s="10">
        <v>0.1</v>
      </c>
      <c r="G732" s="11">
        <v>55096.47</v>
      </c>
      <c r="H732" s="10">
        <v>0.25</v>
      </c>
      <c r="I732" s="11">
        <v>13774.12</v>
      </c>
      <c r="J732" s="11">
        <v>68870.59</v>
      </c>
      <c r="K732" s="11">
        <v>44789.4</v>
      </c>
      <c r="L732" s="11">
        <v>10307.07</v>
      </c>
    </row>
    <row r="733" spans="1:12" x14ac:dyDescent="0.3">
      <c r="A733" s="7" t="s">
        <v>4878</v>
      </c>
      <c r="B733" s="7" t="s">
        <v>2401</v>
      </c>
      <c r="C733" s="7" t="s">
        <v>1853</v>
      </c>
      <c r="D733" s="7">
        <v>19</v>
      </c>
      <c r="E733" s="9">
        <v>1245.31</v>
      </c>
      <c r="F733" s="10">
        <v>0</v>
      </c>
      <c r="G733" s="11">
        <v>23660.89</v>
      </c>
      <c r="H733" s="10">
        <v>0.25</v>
      </c>
      <c r="I733" s="11">
        <v>5915.22</v>
      </c>
      <c r="J733" s="11">
        <v>29576.11</v>
      </c>
      <c r="K733" s="11">
        <v>10510.8</v>
      </c>
      <c r="L733" s="11">
        <v>13150.09</v>
      </c>
    </row>
    <row r="734" spans="1:12" x14ac:dyDescent="0.3">
      <c r="A734" s="7" t="s">
        <v>4879</v>
      </c>
      <c r="B734" s="7" t="s">
        <v>2402</v>
      </c>
      <c r="C734" s="7" t="s">
        <v>1844</v>
      </c>
      <c r="D734" s="7">
        <v>8</v>
      </c>
      <c r="E734" s="9">
        <v>2132.5700000000002</v>
      </c>
      <c r="F734" s="10">
        <v>0</v>
      </c>
      <c r="G734" s="11">
        <v>17060.560000000001</v>
      </c>
      <c r="H734" s="10">
        <v>0.25</v>
      </c>
      <c r="I734" s="11">
        <v>4265.1400000000003</v>
      </c>
      <c r="J734" s="11">
        <v>21325.7</v>
      </c>
      <c r="K734" s="11">
        <v>12036.16</v>
      </c>
      <c r="L734" s="11">
        <v>5024.3999999999996</v>
      </c>
    </row>
    <row r="735" spans="1:12" x14ac:dyDescent="0.3">
      <c r="A735" s="7" t="s">
        <v>4880</v>
      </c>
      <c r="B735" s="7" t="s">
        <v>2403</v>
      </c>
      <c r="C735" s="7" t="s">
        <v>2046</v>
      </c>
      <c r="D735" s="7">
        <v>30</v>
      </c>
      <c r="E735" s="9">
        <v>972.19</v>
      </c>
      <c r="F735" s="10">
        <v>0</v>
      </c>
      <c r="G735" s="11">
        <v>29165.7</v>
      </c>
      <c r="H735" s="10">
        <v>0.25</v>
      </c>
      <c r="I735" s="11">
        <v>7291.43</v>
      </c>
      <c r="J735" s="11">
        <v>36457.120000000003</v>
      </c>
      <c r="K735" s="11">
        <v>19608.599999999999</v>
      </c>
      <c r="L735" s="11">
        <v>9557.1</v>
      </c>
    </row>
    <row r="736" spans="1:12" x14ac:dyDescent="0.3">
      <c r="A736" s="7" t="s">
        <v>4881</v>
      </c>
      <c r="B736" s="7" t="s">
        <v>2403</v>
      </c>
      <c r="C736" s="7" t="s">
        <v>1842</v>
      </c>
      <c r="D736" s="7">
        <v>14</v>
      </c>
      <c r="E736" s="9">
        <v>443.98</v>
      </c>
      <c r="F736" s="10">
        <v>0</v>
      </c>
      <c r="G736" s="11">
        <v>6215.72</v>
      </c>
      <c r="H736" s="10">
        <v>0.25</v>
      </c>
      <c r="I736" s="11">
        <v>1553.93</v>
      </c>
      <c r="J736" s="11">
        <v>7769.65</v>
      </c>
      <c r="K736" s="11">
        <v>3396.68</v>
      </c>
      <c r="L736" s="11">
        <v>2819.04</v>
      </c>
    </row>
    <row r="737" spans="1:12" x14ac:dyDescent="0.3">
      <c r="A737" s="7" t="s">
        <v>4882</v>
      </c>
      <c r="B737" s="7" t="s">
        <v>2403</v>
      </c>
      <c r="C737" s="7" t="s">
        <v>1894</v>
      </c>
      <c r="D737" s="7">
        <v>2</v>
      </c>
      <c r="E737" s="9">
        <v>1064.72</v>
      </c>
      <c r="F737" s="10">
        <v>0.1</v>
      </c>
      <c r="G737" s="11">
        <v>1916.5</v>
      </c>
      <c r="H737" s="10">
        <v>0.25</v>
      </c>
      <c r="I737" s="11">
        <v>479.12</v>
      </c>
      <c r="J737" s="11">
        <v>2395.62</v>
      </c>
      <c r="K737" s="11">
        <v>1316.7</v>
      </c>
      <c r="L737" s="11">
        <v>599.79999999999995</v>
      </c>
    </row>
    <row r="738" spans="1:12" x14ac:dyDescent="0.3">
      <c r="A738" s="7" t="s">
        <v>4883</v>
      </c>
      <c r="B738" s="7" t="s">
        <v>2404</v>
      </c>
      <c r="C738" s="7" t="s">
        <v>2011</v>
      </c>
      <c r="D738" s="7">
        <v>13</v>
      </c>
      <c r="E738" s="9">
        <v>679.55</v>
      </c>
      <c r="F738" s="10">
        <v>0</v>
      </c>
      <c r="G738" s="11">
        <v>8834.15</v>
      </c>
      <c r="H738" s="10">
        <v>0.25</v>
      </c>
      <c r="I738" s="11">
        <v>2208.54</v>
      </c>
      <c r="J738" s="11">
        <v>11042.69</v>
      </c>
      <c r="K738" s="11">
        <v>5347.42</v>
      </c>
      <c r="L738" s="11">
        <v>3486.73</v>
      </c>
    </row>
    <row r="739" spans="1:12" x14ac:dyDescent="0.3">
      <c r="A739" s="7" t="s">
        <v>4884</v>
      </c>
      <c r="B739" s="7" t="s">
        <v>2405</v>
      </c>
      <c r="C739" s="7" t="s">
        <v>1692</v>
      </c>
      <c r="D739" s="7">
        <v>20</v>
      </c>
      <c r="E739" s="9">
        <v>1407.14</v>
      </c>
      <c r="F739" s="10">
        <v>0</v>
      </c>
      <c r="G739" s="11">
        <v>28142.799999999999</v>
      </c>
      <c r="H739" s="10">
        <v>0.25</v>
      </c>
      <c r="I739" s="11">
        <v>7035.7</v>
      </c>
      <c r="J739" s="11">
        <v>35178.5</v>
      </c>
      <c r="K739" s="11">
        <v>19872.2</v>
      </c>
      <c r="L739" s="11">
        <v>8270.6</v>
      </c>
    </row>
    <row r="740" spans="1:12" x14ac:dyDescent="0.3">
      <c r="A740" s="7" t="s">
        <v>4885</v>
      </c>
      <c r="B740" s="7" t="s">
        <v>2405</v>
      </c>
      <c r="C740" s="7" t="s">
        <v>1703</v>
      </c>
      <c r="D740" s="7">
        <v>4</v>
      </c>
      <c r="E740" s="9">
        <v>2021.94</v>
      </c>
      <c r="F740" s="10">
        <v>0.15</v>
      </c>
      <c r="G740" s="11">
        <v>6874.6</v>
      </c>
      <c r="H740" s="10">
        <v>0.25</v>
      </c>
      <c r="I740" s="11">
        <v>1718.65</v>
      </c>
      <c r="J740" s="11">
        <v>8593.25</v>
      </c>
      <c r="K740" s="11">
        <v>4417.84</v>
      </c>
      <c r="L740" s="11">
        <v>2456.7600000000002</v>
      </c>
    </row>
    <row r="741" spans="1:12" x14ac:dyDescent="0.3">
      <c r="A741" s="7" t="s">
        <v>4886</v>
      </c>
      <c r="B741" s="7" t="s">
        <v>2406</v>
      </c>
      <c r="C741" s="7" t="s">
        <v>2050</v>
      </c>
      <c r="D741" s="7">
        <v>22</v>
      </c>
      <c r="E741" s="9">
        <v>1605.41</v>
      </c>
      <c r="F741" s="10">
        <v>0.05</v>
      </c>
      <c r="G741" s="11">
        <v>33553.07</v>
      </c>
      <c r="H741" s="10">
        <v>0.25</v>
      </c>
      <c r="I741" s="11">
        <v>8388.27</v>
      </c>
      <c r="J741" s="11">
        <v>41941.339999999997</v>
      </c>
      <c r="K741" s="11">
        <v>27386.26</v>
      </c>
      <c r="L741" s="11">
        <v>6166.81</v>
      </c>
    </row>
    <row r="742" spans="1:12" x14ac:dyDescent="0.3">
      <c r="A742" s="7" t="s">
        <v>4887</v>
      </c>
      <c r="B742" s="7" t="s">
        <v>2406</v>
      </c>
      <c r="C742" s="7" t="s">
        <v>1857</v>
      </c>
      <c r="D742" s="7">
        <v>15</v>
      </c>
      <c r="E742" s="9">
        <v>1798.94</v>
      </c>
      <c r="F742" s="10">
        <v>0</v>
      </c>
      <c r="G742" s="11">
        <v>26984.1</v>
      </c>
      <c r="H742" s="10">
        <v>0.25</v>
      </c>
      <c r="I742" s="11">
        <v>6746.02</v>
      </c>
      <c r="J742" s="11">
        <v>33730.120000000003</v>
      </c>
      <c r="K742" s="11">
        <v>13621.05</v>
      </c>
      <c r="L742" s="11">
        <v>13363.05</v>
      </c>
    </row>
    <row r="743" spans="1:12" x14ac:dyDescent="0.3">
      <c r="A743" s="7" t="s">
        <v>4888</v>
      </c>
      <c r="B743" s="7" t="s">
        <v>2406</v>
      </c>
      <c r="C743" s="7" t="s">
        <v>1863</v>
      </c>
      <c r="D743" s="7">
        <v>10</v>
      </c>
      <c r="E743" s="9">
        <v>3261.63</v>
      </c>
      <c r="F743" s="10">
        <v>0.05</v>
      </c>
      <c r="G743" s="11">
        <v>30985.49</v>
      </c>
      <c r="H743" s="10">
        <v>0.25</v>
      </c>
      <c r="I743" s="11">
        <v>7746.37</v>
      </c>
      <c r="J743" s="11">
        <v>38731.86</v>
      </c>
      <c r="K743" s="11">
        <v>14926.5</v>
      </c>
      <c r="L743" s="11">
        <v>16058.99</v>
      </c>
    </row>
    <row r="744" spans="1:12" x14ac:dyDescent="0.3">
      <c r="A744" s="7" t="s">
        <v>4889</v>
      </c>
      <c r="B744" s="7" t="s">
        <v>2406</v>
      </c>
      <c r="C744" s="7" t="s">
        <v>2013</v>
      </c>
      <c r="D744" s="7">
        <v>29</v>
      </c>
      <c r="E744" s="9">
        <v>2278.02</v>
      </c>
      <c r="F744" s="10">
        <v>0.05</v>
      </c>
      <c r="G744" s="11">
        <v>62759.45</v>
      </c>
      <c r="H744" s="10">
        <v>0.25</v>
      </c>
      <c r="I744" s="11">
        <v>15689.86</v>
      </c>
      <c r="J744" s="11">
        <v>78449.31</v>
      </c>
      <c r="K744" s="11">
        <v>38014.65</v>
      </c>
      <c r="L744" s="11">
        <v>24744.799999999999</v>
      </c>
    </row>
    <row r="745" spans="1:12" x14ac:dyDescent="0.3">
      <c r="A745" s="7" t="s">
        <v>4890</v>
      </c>
      <c r="B745" s="7" t="s">
        <v>2407</v>
      </c>
      <c r="C745" s="7" t="s">
        <v>1950</v>
      </c>
      <c r="D745" s="7">
        <v>27</v>
      </c>
      <c r="E745" s="9">
        <v>2315.77</v>
      </c>
      <c r="F745" s="10">
        <v>0.15</v>
      </c>
      <c r="G745" s="11">
        <v>53146.92</v>
      </c>
      <c r="H745" s="10">
        <v>0.25</v>
      </c>
      <c r="I745" s="11">
        <v>13286.73</v>
      </c>
      <c r="J745" s="11">
        <v>66433.649999999994</v>
      </c>
      <c r="K745" s="11">
        <v>45665.37</v>
      </c>
      <c r="L745" s="11">
        <v>7481.55</v>
      </c>
    </row>
    <row r="746" spans="1:12" x14ac:dyDescent="0.3">
      <c r="A746" s="7" t="s">
        <v>4891</v>
      </c>
      <c r="B746" s="7" t="s">
        <v>2408</v>
      </c>
      <c r="C746" s="7" t="s">
        <v>1779</v>
      </c>
      <c r="D746" s="7">
        <v>26</v>
      </c>
      <c r="E746" s="9">
        <v>1201.03</v>
      </c>
      <c r="F746" s="10">
        <v>0</v>
      </c>
      <c r="G746" s="11">
        <v>31226.78</v>
      </c>
      <c r="H746" s="10">
        <v>0.25</v>
      </c>
      <c r="I746" s="11">
        <v>7806.69</v>
      </c>
      <c r="J746" s="11">
        <v>39033.47</v>
      </c>
      <c r="K746" s="11">
        <v>20134.14</v>
      </c>
      <c r="L746" s="11">
        <v>11092.64</v>
      </c>
    </row>
    <row r="747" spans="1:12" x14ac:dyDescent="0.3">
      <c r="A747" s="7" t="s">
        <v>4892</v>
      </c>
      <c r="B747" s="7" t="s">
        <v>2408</v>
      </c>
      <c r="C747" s="7" t="s">
        <v>1989</v>
      </c>
      <c r="D747" s="7">
        <v>29</v>
      </c>
      <c r="E747" s="9">
        <v>3960.61</v>
      </c>
      <c r="F747" s="10">
        <v>0.05</v>
      </c>
      <c r="G747" s="11">
        <v>109114.81</v>
      </c>
      <c r="H747" s="10">
        <v>0.25</v>
      </c>
      <c r="I747" s="11">
        <v>27278.7</v>
      </c>
      <c r="J747" s="11">
        <v>136393.51</v>
      </c>
      <c r="K747" s="11">
        <v>49293.04</v>
      </c>
      <c r="L747" s="11">
        <v>59821.77</v>
      </c>
    </row>
    <row r="748" spans="1:12" x14ac:dyDescent="0.3">
      <c r="A748" s="7" t="s">
        <v>4893</v>
      </c>
      <c r="B748" s="7" t="s">
        <v>2408</v>
      </c>
      <c r="C748" s="7" t="s">
        <v>1694</v>
      </c>
      <c r="D748" s="7">
        <v>1</v>
      </c>
      <c r="E748" s="9">
        <v>2085.0500000000002</v>
      </c>
      <c r="F748" s="10">
        <v>0</v>
      </c>
      <c r="G748" s="11">
        <v>2085.0500000000002</v>
      </c>
      <c r="H748" s="10">
        <v>0.25</v>
      </c>
      <c r="I748" s="11">
        <v>521.26</v>
      </c>
      <c r="J748" s="11">
        <v>2606.31</v>
      </c>
      <c r="K748" s="11">
        <v>995.11</v>
      </c>
      <c r="L748" s="11">
        <v>1089.94</v>
      </c>
    </row>
    <row r="749" spans="1:12" x14ac:dyDescent="0.3">
      <c r="A749" s="7" t="s">
        <v>4894</v>
      </c>
      <c r="B749" s="7" t="s">
        <v>2409</v>
      </c>
      <c r="C749" s="7" t="s">
        <v>1660</v>
      </c>
      <c r="D749" s="7">
        <v>2</v>
      </c>
      <c r="E749" s="9">
        <v>2524.52</v>
      </c>
      <c r="F749" s="10">
        <v>0</v>
      </c>
      <c r="G749" s="11">
        <v>5049.04</v>
      </c>
      <c r="H749" s="10">
        <v>0.25</v>
      </c>
      <c r="I749" s="11">
        <v>1262.26</v>
      </c>
      <c r="J749" s="11">
        <v>6311.3</v>
      </c>
      <c r="K749" s="11">
        <v>2743.52</v>
      </c>
      <c r="L749" s="11">
        <v>2305.52</v>
      </c>
    </row>
    <row r="750" spans="1:12" x14ac:dyDescent="0.3">
      <c r="A750" s="7" t="s">
        <v>4895</v>
      </c>
      <c r="B750" s="7" t="s">
        <v>2409</v>
      </c>
      <c r="C750" s="7" t="s">
        <v>1732</v>
      </c>
      <c r="D750" s="7">
        <v>24</v>
      </c>
      <c r="E750" s="9">
        <v>31</v>
      </c>
      <c r="F750" s="10">
        <v>0</v>
      </c>
      <c r="G750" s="11">
        <v>744</v>
      </c>
      <c r="H750" s="10">
        <v>0.25</v>
      </c>
      <c r="I750" s="11">
        <v>186</v>
      </c>
      <c r="J750" s="11">
        <v>930</v>
      </c>
      <c r="K750" s="11">
        <v>352.8</v>
      </c>
      <c r="L750" s="11">
        <v>391.2</v>
      </c>
    </row>
    <row r="751" spans="1:12" x14ac:dyDescent="0.3">
      <c r="A751" s="7" t="s">
        <v>4896</v>
      </c>
      <c r="B751" s="7" t="s">
        <v>2409</v>
      </c>
      <c r="C751" s="7" t="s">
        <v>1938</v>
      </c>
      <c r="D751" s="7">
        <v>8</v>
      </c>
      <c r="E751" s="9">
        <v>2441.98</v>
      </c>
      <c r="F751" s="10">
        <v>0</v>
      </c>
      <c r="G751" s="11">
        <v>19535.84</v>
      </c>
      <c r="H751" s="10">
        <v>0.25</v>
      </c>
      <c r="I751" s="11">
        <v>4883.96</v>
      </c>
      <c r="J751" s="11">
        <v>24419.8</v>
      </c>
      <c r="K751" s="11">
        <v>11314.4</v>
      </c>
      <c r="L751" s="11">
        <v>8221.44</v>
      </c>
    </row>
    <row r="752" spans="1:12" x14ac:dyDescent="0.3">
      <c r="A752" s="7" t="s">
        <v>4897</v>
      </c>
      <c r="B752" s="7" t="s">
        <v>2409</v>
      </c>
      <c r="C752" s="7" t="s">
        <v>1993</v>
      </c>
      <c r="D752" s="7">
        <v>11</v>
      </c>
      <c r="E752" s="9">
        <v>2763.49</v>
      </c>
      <c r="F752" s="10">
        <v>0</v>
      </c>
      <c r="G752" s="11">
        <v>30398.39</v>
      </c>
      <c r="H752" s="10">
        <v>0.25</v>
      </c>
      <c r="I752" s="11">
        <v>7599.6</v>
      </c>
      <c r="J752" s="11">
        <v>37997.99</v>
      </c>
      <c r="K752" s="11">
        <v>19646.66</v>
      </c>
      <c r="L752" s="11">
        <v>10751.73</v>
      </c>
    </row>
    <row r="753" spans="1:12" x14ac:dyDescent="0.3">
      <c r="A753" s="7" t="s">
        <v>4898</v>
      </c>
      <c r="B753" s="7" t="s">
        <v>2409</v>
      </c>
      <c r="C753" s="7" t="s">
        <v>1688</v>
      </c>
      <c r="D753" s="7">
        <v>6</v>
      </c>
      <c r="E753" s="9">
        <v>504.55</v>
      </c>
      <c r="F753" s="10">
        <v>0</v>
      </c>
      <c r="G753" s="11">
        <v>3027.3</v>
      </c>
      <c r="H753" s="10">
        <v>0.25</v>
      </c>
      <c r="I753" s="11">
        <v>756.83</v>
      </c>
      <c r="J753" s="11">
        <v>3784.12</v>
      </c>
      <c r="K753" s="11">
        <v>2196.1799999999998</v>
      </c>
      <c r="L753" s="11">
        <v>831.12</v>
      </c>
    </row>
    <row r="754" spans="1:12" x14ac:dyDescent="0.3">
      <c r="A754" s="7" t="s">
        <v>4899</v>
      </c>
      <c r="B754" s="7" t="s">
        <v>2410</v>
      </c>
      <c r="C754" s="7" t="s">
        <v>2038</v>
      </c>
      <c r="D754" s="7">
        <v>18</v>
      </c>
      <c r="E754" s="9">
        <v>204.63</v>
      </c>
      <c r="F754" s="10">
        <v>0</v>
      </c>
      <c r="G754" s="11">
        <v>3683.34</v>
      </c>
      <c r="H754" s="10">
        <v>0.25</v>
      </c>
      <c r="I754" s="11">
        <v>920.84</v>
      </c>
      <c r="J754" s="11">
        <v>4604.18</v>
      </c>
      <c r="K754" s="11">
        <v>1645.02</v>
      </c>
      <c r="L754" s="11">
        <v>2038.32</v>
      </c>
    </row>
    <row r="755" spans="1:12" x14ac:dyDescent="0.3">
      <c r="A755" s="7" t="s">
        <v>4900</v>
      </c>
      <c r="B755" s="7" t="s">
        <v>2410</v>
      </c>
      <c r="C755" s="7" t="s">
        <v>1690</v>
      </c>
      <c r="D755" s="7">
        <v>10</v>
      </c>
      <c r="E755" s="9">
        <v>791.55</v>
      </c>
      <c r="F755" s="10">
        <v>0.1</v>
      </c>
      <c r="G755" s="11">
        <v>7123.95</v>
      </c>
      <c r="H755" s="10">
        <v>0.25</v>
      </c>
      <c r="I755" s="11">
        <v>1780.99</v>
      </c>
      <c r="J755" s="11">
        <v>8904.94</v>
      </c>
      <c r="K755" s="11">
        <v>3746.5</v>
      </c>
      <c r="L755" s="11">
        <v>3377.45</v>
      </c>
    </row>
    <row r="756" spans="1:12" x14ac:dyDescent="0.3">
      <c r="A756" s="7" t="s">
        <v>4901</v>
      </c>
      <c r="B756" s="7" t="s">
        <v>2410</v>
      </c>
      <c r="C756" s="7" t="s">
        <v>2044</v>
      </c>
      <c r="D756" s="7">
        <v>5</v>
      </c>
      <c r="E756" s="9">
        <v>1099.17</v>
      </c>
      <c r="F756" s="10">
        <v>0</v>
      </c>
      <c r="G756" s="11">
        <v>5495.85</v>
      </c>
      <c r="H756" s="10">
        <v>0.25</v>
      </c>
      <c r="I756" s="11">
        <v>1373.96</v>
      </c>
      <c r="J756" s="11">
        <v>6869.81</v>
      </c>
      <c r="K756" s="11">
        <v>3754.8</v>
      </c>
      <c r="L756" s="11">
        <v>1741.05</v>
      </c>
    </row>
    <row r="757" spans="1:12" x14ac:dyDescent="0.3">
      <c r="A757" s="7" t="s">
        <v>4902</v>
      </c>
      <c r="B757" s="7" t="s">
        <v>2411</v>
      </c>
      <c r="C757" s="7" t="s">
        <v>1934</v>
      </c>
      <c r="D757" s="7">
        <v>2</v>
      </c>
      <c r="E757" s="9">
        <v>2684.6</v>
      </c>
      <c r="F757" s="10">
        <v>0</v>
      </c>
      <c r="G757" s="11">
        <v>5369.2</v>
      </c>
      <c r="H757" s="10">
        <v>0.25</v>
      </c>
      <c r="I757" s="11">
        <v>1342.3</v>
      </c>
      <c r="J757" s="11">
        <v>6711.5</v>
      </c>
      <c r="K757" s="11">
        <v>3509.78</v>
      </c>
      <c r="L757" s="11">
        <v>1859.42</v>
      </c>
    </row>
    <row r="758" spans="1:12" x14ac:dyDescent="0.3">
      <c r="A758" s="7" t="s">
        <v>4903</v>
      </c>
      <c r="B758" s="7" t="s">
        <v>2411</v>
      </c>
      <c r="C758" s="7" t="s">
        <v>2050</v>
      </c>
      <c r="D758" s="7">
        <v>16</v>
      </c>
      <c r="E758" s="9">
        <v>1607.18</v>
      </c>
      <c r="F758" s="10">
        <v>0</v>
      </c>
      <c r="G758" s="11">
        <v>25714.880000000001</v>
      </c>
      <c r="H758" s="10">
        <v>0.25</v>
      </c>
      <c r="I758" s="11">
        <v>6428.72</v>
      </c>
      <c r="J758" s="11">
        <v>32143.599999999999</v>
      </c>
      <c r="K758" s="11">
        <v>19917.28</v>
      </c>
      <c r="L758" s="11">
        <v>5797.6</v>
      </c>
    </row>
    <row r="759" spans="1:12" x14ac:dyDescent="0.3">
      <c r="A759" s="7" t="s">
        <v>4904</v>
      </c>
      <c r="B759" s="7" t="s">
        <v>2411</v>
      </c>
      <c r="C759" s="7" t="s">
        <v>1835</v>
      </c>
      <c r="D759" s="7">
        <v>26</v>
      </c>
      <c r="E759" s="9">
        <v>2007.06</v>
      </c>
      <c r="F759" s="10">
        <v>0</v>
      </c>
      <c r="G759" s="11">
        <v>52183.56</v>
      </c>
      <c r="H759" s="10">
        <v>0.25</v>
      </c>
      <c r="I759" s="11">
        <v>13045.89</v>
      </c>
      <c r="J759" s="11">
        <v>65229.45</v>
      </c>
      <c r="K759" s="11">
        <v>21785.4</v>
      </c>
      <c r="L759" s="11">
        <v>30398.16</v>
      </c>
    </row>
    <row r="760" spans="1:12" x14ac:dyDescent="0.3">
      <c r="A760" s="7" t="s">
        <v>4905</v>
      </c>
      <c r="B760" s="7" t="s">
        <v>2411</v>
      </c>
      <c r="C760" s="7" t="s">
        <v>2013</v>
      </c>
      <c r="D760" s="7">
        <v>17</v>
      </c>
      <c r="E760" s="9">
        <v>2393.77</v>
      </c>
      <c r="F760" s="10">
        <v>0.05</v>
      </c>
      <c r="G760" s="11">
        <v>38659.39</v>
      </c>
      <c r="H760" s="10">
        <v>0.25</v>
      </c>
      <c r="I760" s="11">
        <v>9664.85</v>
      </c>
      <c r="J760" s="11">
        <v>48324.24</v>
      </c>
      <c r="K760" s="11">
        <v>22284.45</v>
      </c>
      <c r="L760" s="11">
        <v>16374.94</v>
      </c>
    </row>
    <row r="761" spans="1:12" x14ac:dyDescent="0.3">
      <c r="A761" s="7" t="s">
        <v>4906</v>
      </c>
      <c r="B761" s="7" t="s">
        <v>2411</v>
      </c>
      <c r="C761" s="7" t="s">
        <v>1841</v>
      </c>
      <c r="D761" s="7">
        <v>27</v>
      </c>
      <c r="E761" s="9">
        <v>2106.9699999999998</v>
      </c>
      <c r="F761" s="10">
        <v>0</v>
      </c>
      <c r="G761" s="11">
        <v>56888.19</v>
      </c>
      <c r="H761" s="10">
        <v>0.25</v>
      </c>
      <c r="I761" s="11">
        <v>14222.05</v>
      </c>
      <c r="J761" s="11">
        <v>71110.240000000005</v>
      </c>
      <c r="K761" s="11">
        <v>28393.47</v>
      </c>
      <c r="L761" s="11">
        <v>28494.720000000001</v>
      </c>
    </row>
    <row r="762" spans="1:12" x14ac:dyDescent="0.3">
      <c r="A762" s="7" t="s">
        <v>4907</v>
      </c>
      <c r="B762" s="7" t="s">
        <v>2412</v>
      </c>
      <c r="C762" s="7" t="s">
        <v>1847</v>
      </c>
      <c r="D762" s="7">
        <v>16</v>
      </c>
      <c r="E762" s="9">
        <v>2150.65</v>
      </c>
      <c r="F762" s="10">
        <v>0.05</v>
      </c>
      <c r="G762" s="11">
        <v>32689.88</v>
      </c>
      <c r="H762" s="10">
        <v>0.25</v>
      </c>
      <c r="I762" s="11">
        <v>8172.47</v>
      </c>
      <c r="J762" s="11">
        <v>40862.35</v>
      </c>
      <c r="K762" s="11">
        <v>21803.040000000001</v>
      </c>
      <c r="L762" s="11">
        <v>10886.84</v>
      </c>
    </row>
    <row r="763" spans="1:12" x14ac:dyDescent="0.3">
      <c r="A763" s="7" t="s">
        <v>4908</v>
      </c>
      <c r="B763" s="7" t="s">
        <v>2412</v>
      </c>
      <c r="C763" s="7" t="s">
        <v>1896</v>
      </c>
      <c r="D763" s="7">
        <v>30</v>
      </c>
      <c r="E763" s="9">
        <v>1945.1</v>
      </c>
      <c r="F763" s="10">
        <v>0</v>
      </c>
      <c r="G763" s="11">
        <v>58353</v>
      </c>
      <c r="H763" s="10">
        <v>0.25</v>
      </c>
      <c r="I763" s="11">
        <v>14588.25</v>
      </c>
      <c r="J763" s="11">
        <v>72941.25</v>
      </c>
      <c r="K763" s="11">
        <v>40914</v>
      </c>
      <c r="L763" s="11">
        <v>17439</v>
      </c>
    </row>
    <row r="764" spans="1:12" x14ac:dyDescent="0.3">
      <c r="A764" s="7" t="s">
        <v>4909</v>
      </c>
      <c r="B764" s="7" t="s">
        <v>2413</v>
      </c>
      <c r="C764" s="7" t="s">
        <v>1953</v>
      </c>
      <c r="D764" s="7">
        <v>4</v>
      </c>
      <c r="E764" s="9">
        <v>617.29999999999995</v>
      </c>
      <c r="F764" s="10">
        <v>0.15</v>
      </c>
      <c r="G764" s="11">
        <v>2098.8200000000002</v>
      </c>
      <c r="H764" s="10">
        <v>0.25</v>
      </c>
      <c r="I764" s="11">
        <v>524.71</v>
      </c>
      <c r="J764" s="11">
        <v>2623.53</v>
      </c>
      <c r="K764" s="11">
        <v>1755.88</v>
      </c>
      <c r="L764" s="11">
        <v>342.94</v>
      </c>
    </row>
    <row r="765" spans="1:12" x14ac:dyDescent="0.3">
      <c r="A765" s="7" t="s">
        <v>4910</v>
      </c>
      <c r="B765" s="7" t="s">
        <v>2414</v>
      </c>
      <c r="C765" s="7" t="s">
        <v>1728</v>
      </c>
      <c r="D765" s="7">
        <v>7</v>
      </c>
      <c r="E765" s="9">
        <v>3322.02</v>
      </c>
      <c r="F765" s="10">
        <v>0</v>
      </c>
      <c r="G765" s="11">
        <v>23254.14</v>
      </c>
      <c r="H765" s="10">
        <v>0.25</v>
      </c>
      <c r="I765" s="11">
        <v>5813.53</v>
      </c>
      <c r="J765" s="11">
        <v>29067.67</v>
      </c>
      <c r="K765" s="11">
        <v>9749.81</v>
      </c>
      <c r="L765" s="11">
        <v>13504.33</v>
      </c>
    </row>
    <row r="766" spans="1:12" x14ac:dyDescent="0.3">
      <c r="A766" s="7" t="s">
        <v>4911</v>
      </c>
      <c r="B766" s="7" t="s">
        <v>2415</v>
      </c>
      <c r="C766" s="7" t="s">
        <v>1660</v>
      </c>
      <c r="D766" s="7">
        <v>13</v>
      </c>
      <c r="E766" s="9">
        <v>2576.64</v>
      </c>
      <c r="F766" s="10">
        <v>0.1</v>
      </c>
      <c r="G766" s="11">
        <v>30146.69</v>
      </c>
      <c r="H766" s="10">
        <v>0.25</v>
      </c>
      <c r="I766" s="11">
        <v>7536.67</v>
      </c>
      <c r="J766" s="11">
        <v>37683.360000000001</v>
      </c>
      <c r="K766" s="11">
        <v>17832.88</v>
      </c>
      <c r="L766" s="11">
        <v>12313.81</v>
      </c>
    </row>
    <row r="767" spans="1:12" x14ac:dyDescent="0.3">
      <c r="A767" s="7" t="s">
        <v>4912</v>
      </c>
      <c r="B767" s="7" t="s">
        <v>2415</v>
      </c>
      <c r="C767" s="7" t="s">
        <v>1925</v>
      </c>
      <c r="D767" s="7">
        <v>19</v>
      </c>
      <c r="E767" s="9">
        <v>3152.52</v>
      </c>
      <c r="F767" s="10">
        <v>0.15</v>
      </c>
      <c r="G767" s="11">
        <v>50913.2</v>
      </c>
      <c r="H767" s="10">
        <v>0.25</v>
      </c>
      <c r="I767" s="11">
        <v>12728.3</v>
      </c>
      <c r="J767" s="11">
        <v>63641.5</v>
      </c>
      <c r="K767" s="11">
        <v>32425.78</v>
      </c>
      <c r="L767" s="11">
        <v>18487.419999999998</v>
      </c>
    </row>
    <row r="768" spans="1:12" x14ac:dyDescent="0.3">
      <c r="A768" s="7" t="s">
        <v>4913</v>
      </c>
      <c r="B768" s="7" t="s">
        <v>2416</v>
      </c>
      <c r="C768" s="7" t="s">
        <v>1689</v>
      </c>
      <c r="D768" s="7">
        <v>1</v>
      </c>
      <c r="E768" s="9">
        <v>1278.78</v>
      </c>
      <c r="F768" s="10">
        <v>0</v>
      </c>
      <c r="G768" s="11">
        <v>1278.78</v>
      </c>
      <c r="H768" s="10">
        <v>0.25</v>
      </c>
      <c r="I768" s="11">
        <v>319.69</v>
      </c>
      <c r="J768" s="11">
        <v>1598.47</v>
      </c>
      <c r="K768" s="11">
        <v>612.59</v>
      </c>
      <c r="L768" s="11">
        <v>666.19</v>
      </c>
    </row>
    <row r="769" spans="1:12" x14ac:dyDescent="0.3">
      <c r="A769" s="7" t="s">
        <v>4914</v>
      </c>
      <c r="B769" s="7" t="s">
        <v>2416</v>
      </c>
      <c r="C769" s="7" t="s">
        <v>1728</v>
      </c>
      <c r="D769" s="7">
        <v>9</v>
      </c>
      <c r="E769" s="9">
        <v>3236.5</v>
      </c>
      <c r="F769" s="10">
        <v>0</v>
      </c>
      <c r="G769" s="11">
        <v>29128.5</v>
      </c>
      <c r="H769" s="10">
        <v>0.25</v>
      </c>
      <c r="I769" s="11">
        <v>7282.12</v>
      </c>
      <c r="J769" s="11">
        <v>36410.620000000003</v>
      </c>
      <c r="K769" s="11">
        <v>12535.47</v>
      </c>
      <c r="L769" s="11">
        <v>16593.03</v>
      </c>
    </row>
    <row r="770" spans="1:12" x14ac:dyDescent="0.3">
      <c r="A770" s="7" t="s">
        <v>4915</v>
      </c>
      <c r="B770" s="7" t="s">
        <v>2416</v>
      </c>
      <c r="C770" s="7" t="s">
        <v>1750</v>
      </c>
      <c r="D770" s="7">
        <v>25</v>
      </c>
      <c r="E770" s="9">
        <v>1147.43</v>
      </c>
      <c r="F770" s="10">
        <v>0</v>
      </c>
      <c r="G770" s="11">
        <v>28685.75</v>
      </c>
      <c r="H770" s="10">
        <v>0.25</v>
      </c>
      <c r="I770" s="11">
        <v>7171.44</v>
      </c>
      <c r="J770" s="11">
        <v>35857.19</v>
      </c>
      <c r="K770" s="11">
        <v>18684.25</v>
      </c>
      <c r="L770" s="11">
        <v>10001.5</v>
      </c>
    </row>
    <row r="771" spans="1:12" x14ac:dyDescent="0.3">
      <c r="A771" s="7" t="s">
        <v>4916</v>
      </c>
      <c r="B771" s="7" t="s">
        <v>2416</v>
      </c>
      <c r="C771" s="7" t="s">
        <v>1909</v>
      </c>
      <c r="D771" s="7">
        <v>8</v>
      </c>
      <c r="E771" s="9">
        <v>2658.47</v>
      </c>
      <c r="F771" s="10">
        <v>0</v>
      </c>
      <c r="G771" s="11">
        <v>21267.759999999998</v>
      </c>
      <c r="H771" s="10">
        <v>0.25</v>
      </c>
      <c r="I771" s="11">
        <v>5316.94</v>
      </c>
      <c r="J771" s="11">
        <v>26584.7</v>
      </c>
      <c r="K771" s="11">
        <v>14227.76</v>
      </c>
      <c r="L771" s="11">
        <v>7040</v>
      </c>
    </row>
    <row r="772" spans="1:12" x14ac:dyDescent="0.3">
      <c r="A772" s="7" t="s">
        <v>4917</v>
      </c>
      <c r="B772" s="7" t="s">
        <v>2417</v>
      </c>
      <c r="C772" s="7" t="s">
        <v>1816</v>
      </c>
      <c r="D772" s="7">
        <v>14</v>
      </c>
      <c r="E772" s="9">
        <v>3014.66</v>
      </c>
      <c r="F772" s="10">
        <v>0.1</v>
      </c>
      <c r="G772" s="11">
        <v>37984.720000000001</v>
      </c>
      <c r="H772" s="10">
        <v>0.25</v>
      </c>
      <c r="I772" s="11">
        <v>9496.18</v>
      </c>
      <c r="J772" s="11">
        <v>47480.9</v>
      </c>
      <c r="K772" s="11">
        <v>21465.919999999998</v>
      </c>
      <c r="L772" s="11">
        <v>16518.8</v>
      </c>
    </row>
    <row r="773" spans="1:12" x14ac:dyDescent="0.3">
      <c r="A773" s="7" t="s">
        <v>4918</v>
      </c>
      <c r="B773" s="7" t="s">
        <v>2417</v>
      </c>
      <c r="C773" s="7" t="s">
        <v>1793</v>
      </c>
      <c r="D773" s="7">
        <v>22</v>
      </c>
      <c r="E773" s="9">
        <v>715.96</v>
      </c>
      <c r="F773" s="10">
        <v>0.1</v>
      </c>
      <c r="G773" s="11">
        <v>14176.01</v>
      </c>
      <c r="H773" s="10">
        <v>0.25</v>
      </c>
      <c r="I773" s="11">
        <v>3544</v>
      </c>
      <c r="J773" s="11">
        <v>17720.009999999998</v>
      </c>
      <c r="K773" s="11">
        <v>6849.7</v>
      </c>
      <c r="L773" s="11">
        <v>7326.31</v>
      </c>
    </row>
    <row r="774" spans="1:12" x14ac:dyDescent="0.3">
      <c r="A774" s="7" t="s">
        <v>4919</v>
      </c>
      <c r="B774" s="7" t="s">
        <v>2417</v>
      </c>
      <c r="C774" s="7" t="s">
        <v>1864</v>
      </c>
      <c r="D774" s="7">
        <v>6</v>
      </c>
      <c r="E774" s="9">
        <v>1524.33</v>
      </c>
      <c r="F774" s="10">
        <v>0.05</v>
      </c>
      <c r="G774" s="11">
        <v>8688.68</v>
      </c>
      <c r="H774" s="10">
        <v>0.25</v>
      </c>
      <c r="I774" s="11">
        <v>2172.17</v>
      </c>
      <c r="J774" s="11">
        <v>10860.85</v>
      </c>
      <c r="K774" s="11">
        <v>4118.34</v>
      </c>
      <c r="L774" s="11">
        <v>4570.34</v>
      </c>
    </row>
    <row r="775" spans="1:12" x14ac:dyDescent="0.3">
      <c r="A775" s="7" t="s">
        <v>4920</v>
      </c>
      <c r="B775" s="7" t="s">
        <v>2418</v>
      </c>
      <c r="C775" s="7" t="s">
        <v>1865</v>
      </c>
      <c r="D775" s="7">
        <v>18</v>
      </c>
      <c r="E775" s="9">
        <v>2060.3200000000002</v>
      </c>
      <c r="F775" s="10">
        <v>0</v>
      </c>
      <c r="G775" s="11">
        <v>37085.760000000002</v>
      </c>
      <c r="H775" s="10">
        <v>0.25</v>
      </c>
      <c r="I775" s="11">
        <v>9271.44</v>
      </c>
      <c r="J775" s="11">
        <v>46357.2</v>
      </c>
      <c r="K775" s="11">
        <v>22941</v>
      </c>
      <c r="L775" s="11">
        <v>14144.76</v>
      </c>
    </row>
    <row r="776" spans="1:12" x14ac:dyDescent="0.3">
      <c r="A776" s="7" t="s">
        <v>4921</v>
      </c>
      <c r="B776" s="7" t="s">
        <v>2418</v>
      </c>
      <c r="C776" s="7" t="s">
        <v>2007</v>
      </c>
      <c r="D776" s="7">
        <v>7</v>
      </c>
      <c r="E776" s="9">
        <v>3274.82</v>
      </c>
      <c r="F776" s="10">
        <v>0</v>
      </c>
      <c r="G776" s="11">
        <v>22923.74</v>
      </c>
      <c r="H776" s="10">
        <v>0.25</v>
      </c>
      <c r="I776" s="11">
        <v>5730.94</v>
      </c>
      <c r="J776" s="11">
        <v>28654.68</v>
      </c>
      <c r="K776" s="11">
        <v>9354.24</v>
      </c>
      <c r="L776" s="11">
        <v>13569.5</v>
      </c>
    </row>
    <row r="777" spans="1:12" x14ac:dyDescent="0.3">
      <c r="A777" s="7" t="s">
        <v>4922</v>
      </c>
      <c r="B777" s="7" t="s">
        <v>2418</v>
      </c>
      <c r="C777" s="7" t="s">
        <v>1850</v>
      </c>
      <c r="D777" s="7">
        <v>22</v>
      </c>
      <c r="E777" s="9">
        <v>1983.73</v>
      </c>
      <c r="F777" s="10">
        <v>0</v>
      </c>
      <c r="G777" s="11">
        <v>43642.06</v>
      </c>
      <c r="H777" s="10">
        <v>0.25</v>
      </c>
      <c r="I777" s="11">
        <v>10910.51</v>
      </c>
      <c r="J777" s="11">
        <v>54552.57</v>
      </c>
      <c r="K777" s="11">
        <v>21559.78</v>
      </c>
      <c r="L777" s="11">
        <v>22082.28</v>
      </c>
    </row>
    <row r="778" spans="1:12" x14ac:dyDescent="0.3">
      <c r="A778" s="7" t="s">
        <v>4923</v>
      </c>
      <c r="B778" s="7" t="s">
        <v>2418</v>
      </c>
      <c r="C778" s="7" t="s">
        <v>2049</v>
      </c>
      <c r="D778" s="7">
        <v>23</v>
      </c>
      <c r="E778" s="9">
        <v>3446.26</v>
      </c>
      <c r="F778" s="10">
        <v>0.05</v>
      </c>
      <c r="G778" s="11">
        <v>75300.78</v>
      </c>
      <c r="H778" s="10">
        <v>0.25</v>
      </c>
      <c r="I778" s="11">
        <v>18825.189999999999</v>
      </c>
      <c r="J778" s="11">
        <v>94125.98</v>
      </c>
      <c r="K778" s="11">
        <v>33221.660000000003</v>
      </c>
      <c r="L778" s="11">
        <v>42079.12</v>
      </c>
    </row>
    <row r="779" spans="1:12" x14ac:dyDescent="0.3">
      <c r="A779" s="7" t="s">
        <v>4924</v>
      </c>
      <c r="B779" s="7" t="s">
        <v>2419</v>
      </c>
      <c r="C779" s="7" t="s">
        <v>1787</v>
      </c>
      <c r="D779" s="7">
        <v>5</v>
      </c>
      <c r="E779" s="9">
        <v>2062.9699999999998</v>
      </c>
      <c r="F779" s="10">
        <v>0</v>
      </c>
      <c r="G779" s="11">
        <v>10314.85</v>
      </c>
      <c r="H779" s="10">
        <v>0.25</v>
      </c>
      <c r="I779" s="11">
        <v>2578.71</v>
      </c>
      <c r="J779" s="11">
        <v>12893.56</v>
      </c>
      <c r="K779" s="11">
        <v>4963.05</v>
      </c>
      <c r="L779" s="11">
        <v>5351.8</v>
      </c>
    </row>
    <row r="780" spans="1:12" x14ac:dyDescent="0.3">
      <c r="A780" s="7" t="s">
        <v>4925</v>
      </c>
      <c r="B780" s="7" t="s">
        <v>2420</v>
      </c>
      <c r="C780" s="7" t="s">
        <v>1844</v>
      </c>
      <c r="D780" s="7">
        <v>9</v>
      </c>
      <c r="E780" s="9">
        <v>2297.13</v>
      </c>
      <c r="F780" s="10">
        <v>0</v>
      </c>
      <c r="G780" s="11">
        <v>20674.169999999998</v>
      </c>
      <c r="H780" s="10">
        <v>0.25</v>
      </c>
      <c r="I780" s="11">
        <v>5168.54</v>
      </c>
      <c r="J780" s="11">
        <v>25842.71</v>
      </c>
      <c r="K780" s="11">
        <v>13540.68</v>
      </c>
      <c r="L780" s="11">
        <v>7133.49</v>
      </c>
    </row>
    <row r="781" spans="1:12" x14ac:dyDescent="0.3">
      <c r="A781" s="7" t="s">
        <v>4926</v>
      </c>
      <c r="B781" s="7" t="s">
        <v>2420</v>
      </c>
      <c r="C781" s="7" t="s">
        <v>2013</v>
      </c>
      <c r="D781" s="7">
        <v>29</v>
      </c>
      <c r="E781" s="9">
        <v>2356.0700000000002</v>
      </c>
      <c r="F781" s="10">
        <v>0.1</v>
      </c>
      <c r="G781" s="11">
        <v>61493.43</v>
      </c>
      <c r="H781" s="10">
        <v>0.25</v>
      </c>
      <c r="I781" s="11">
        <v>15373.36</v>
      </c>
      <c r="J781" s="11">
        <v>76866.789999999994</v>
      </c>
      <c r="K781" s="11">
        <v>38014.65</v>
      </c>
      <c r="L781" s="11">
        <v>23478.78</v>
      </c>
    </row>
    <row r="782" spans="1:12" x14ac:dyDescent="0.3">
      <c r="A782" s="7" t="s">
        <v>4927</v>
      </c>
      <c r="B782" s="7" t="s">
        <v>2420</v>
      </c>
      <c r="C782" s="7" t="s">
        <v>1918</v>
      </c>
      <c r="D782" s="7">
        <v>1</v>
      </c>
      <c r="E782" s="9">
        <v>3456.7</v>
      </c>
      <c r="F782" s="10">
        <v>0</v>
      </c>
      <c r="G782" s="11">
        <v>3456.7</v>
      </c>
      <c r="H782" s="10">
        <v>0.25</v>
      </c>
      <c r="I782" s="11">
        <v>864.17</v>
      </c>
      <c r="J782" s="11">
        <v>4320.88</v>
      </c>
      <c r="K782" s="11">
        <v>1527.09</v>
      </c>
      <c r="L782" s="11">
        <v>1929.61</v>
      </c>
    </row>
    <row r="783" spans="1:12" x14ac:dyDescent="0.3">
      <c r="A783" s="7" t="s">
        <v>4928</v>
      </c>
      <c r="B783" s="7" t="s">
        <v>2420</v>
      </c>
      <c r="C783" s="7" t="s">
        <v>2035</v>
      </c>
      <c r="D783" s="7">
        <v>27</v>
      </c>
      <c r="E783" s="9">
        <v>1860.15</v>
      </c>
      <c r="F783" s="10">
        <v>0</v>
      </c>
      <c r="G783" s="11">
        <v>50224.05</v>
      </c>
      <c r="H783" s="10">
        <v>0.25</v>
      </c>
      <c r="I783" s="11">
        <v>12556.01</v>
      </c>
      <c r="J783" s="11">
        <v>62780.06</v>
      </c>
      <c r="K783" s="11">
        <v>25268.76</v>
      </c>
      <c r="L783" s="11">
        <v>24955.29</v>
      </c>
    </row>
    <row r="784" spans="1:12" x14ac:dyDescent="0.3">
      <c r="A784" s="7" t="s">
        <v>4929</v>
      </c>
      <c r="B784" s="7" t="s">
        <v>2421</v>
      </c>
      <c r="C784" s="7" t="s">
        <v>1859</v>
      </c>
      <c r="D784" s="7">
        <v>15</v>
      </c>
      <c r="E784" s="9">
        <v>715.04</v>
      </c>
      <c r="F784" s="10">
        <v>0.1</v>
      </c>
      <c r="G784" s="11">
        <v>9653.0400000000009</v>
      </c>
      <c r="H784" s="10">
        <v>0.25</v>
      </c>
      <c r="I784" s="11">
        <v>2413.2600000000002</v>
      </c>
      <c r="J784" s="11">
        <v>12066.3</v>
      </c>
      <c r="K784" s="11">
        <v>7141.2</v>
      </c>
      <c r="L784" s="11">
        <v>2511.84</v>
      </c>
    </row>
    <row r="785" spans="1:12" x14ac:dyDescent="0.3">
      <c r="A785" s="7" t="s">
        <v>4930</v>
      </c>
      <c r="B785" s="7" t="s">
        <v>2421</v>
      </c>
      <c r="C785" s="7" t="s">
        <v>1995</v>
      </c>
      <c r="D785" s="7">
        <v>29</v>
      </c>
      <c r="E785" s="9">
        <v>1490.27</v>
      </c>
      <c r="F785" s="10">
        <v>0</v>
      </c>
      <c r="G785" s="11">
        <v>43217.83</v>
      </c>
      <c r="H785" s="10">
        <v>0.25</v>
      </c>
      <c r="I785" s="11">
        <v>10804.46</v>
      </c>
      <c r="J785" s="11">
        <v>54022.29</v>
      </c>
      <c r="K785" s="11">
        <v>32040.36</v>
      </c>
      <c r="L785" s="11">
        <v>11177.47</v>
      </c>
    </row>
    <row r="786" spans="1:12" x14ac:dyDescent="0.3">
      <c r="A786" s="7" t="s">
        <v>4931</v>
      </c>
      <c r="B786" s="7" t="s">
        <v>2421</v>
      </c>
      <c r="C786" s="7" t="s">
        <v>1990</v>
      </c>
      <c r="D786" s="7">
        <v>7</v>
      </c>
      <c r="E786" s="9">
        <v>792.04</v>
      </c>
      <c r="F786" s="10">
        <v>0</v>
      </c>
      <c r="G786" s="11">
        <v>5544.28</v>
      </c>
      <c r="H786" s="10">
        <v>0.25</v>
      </c>
      <c r="I786" s="11">
        <v>1386.07</v>
      </c>
      <c r="J786" s="11">
        <v>6930.35</v>
      </c>
      <c r="K786" s="11">
        <v>3577</v>
      </c>
      <c r="L786" s="11">
        <v>1967.28</v>
      </c>
    </row>
    <row r="787" spans="1:12" x14ac:dyDescent="0.3">
      <c r="A787" s="7" t="s">
        <v>4932</v>
      </c>
      <c r="B787" s="7" t="s">
        <v>2421</v>
      </c>
      <c r="C787" s="7" t="s">
        <v>1932</v>
      </c>
      <c r="D787" s="7">
        <v>10</v>
      </c>
      <c r="E787" s="9">
        <v>609.55999999999995</v>
      </c>
      <c r="F787" s="10">
        <v>0.1</v>
      </c>
      <c r="G787" s="11">
        <v>5486.04</v>
      </c>
      <c r="H787" s="10">
        <v>0.25</v>
      </c>
      <c r="I787" s="11">
        <v>1371.51</v>
      </c>
      <c r="J787" s="11">
        <v>6857.55</v>
      </c>
      <c r="K787" s="11">
        <v>3972.1</v>
      </c>
      <c r="L787" s="11">
        <v>1513.94</v>
      </c>
    </row>
    <row r="788" spans="1:12" x14ac:dyDescent="0.3">
      <c r="A788" s="7" t="s">
        <v>4933</v>
      </c>
      <c r="B788" s="7" t="s">
        <v>2421</v>
      </c>
      <c r="C788" s="7" t="s">
        <v>1699</v>
      </c>
      <c r="D788" s="7">
        <v>10</v>
      </c>
      <c r="E788" s="9">
        <v>1348.35</v>
      </c>
      <c r="F788" s="10">
        <v>0</v>
      </c>
      <c r="G788" s="11">
        <v>13483.5</v>
      </c>
      <c r="H788" s="10">
        <v>0.25</v>
      </c>
      <c r="I788" s="11">
        <v>3370.88</v>
      </c>
      <c r="J788" s="11">
        <v>16854.38</v>
      </c>
      <c r="K788" s="11">
        <v>9268.5</v>
      </c>
      <c r="L788" s="11">
        <v>4215</v>
      </c>
    </row>
    <row r="789" spans="1:12" x14ac:dyDescent="0.3">
      <c r="A789" s="7" t="s">
        <v>4934</v>
      </c>
      <c r="B789" s="7" t="s">
        <v>2422</v>
      </c>
      <c r="C789" s="7" t="s">
        <v>2034</v>
      </c>
      <c r="D789" s="7">
        <v>19</v>
      </c>
      <c r="E789" s="9">
        <v>1022.68</v>
      </c>
      <c r="F789" s="10">
        <v>0.15</v>
      </c>
      <c r="G789" s="11">
        <v>16516.28</v>
      </c>
      <c r="H789" s="10">
        <v>0.25</v>
      </c>
      <c r="I789" s="11">
        <v>4129.07</v>
      </c>
      <c r="J789" s="11">
        <v>20645.349999999999</v>
      </c>
      <c r="K789" s="11">
        <v>13941.63</v>
      </c>
      <c r="L789" s="11">
        <v>2574.65</v>
      </c>
    </row>
    <row r="790" spans="1:12" x14ac:dyDescent="0.3">
      <c r="A790" s="7" t="s">
        <v>4935</v>
      </c>
      <c r="B790" s="7" t="s">
        <v>2422</v>
      </c>
      <c r="C790" s="7" t="s">
        <v>1998</v>
      </c>
      <c r="D790" s="7">
        <v>12</v>
      </c>
      <c r="E790" s="9">
        <v>758.12</v>
      </c>
      <c r="F790" s="10">
        <v>0.15</v>
      </c>
      <c r="G790" s="11">
        <v>7732.82</v>
      </c>
      <c r="H790" s="10">
        <v>0.25</v>
      </c>
      <c r="I790" s="11">
        <v>1933.2</v>
      </c>
      <c r="J790" s="11">
        <v>9666.02</v>
      </c>
      <c r="K790" s="11">
        <v>4335.6000000000004</v>
      </c>
      <c r="L790" s="11">
        <v>3397.22</v>
      </c>
    </row>
    <row r="791" spans="1:12" x14ac:dyDescent="0.3">
      <c r="A791" s="7" t="s">
        <v>4936</v>
      </c>
      <c r="B791" s="7" t="s">
        <v>2422</v>
      </c>
      <c r="C791" s="7" t="s">
        <v>1934</v>
      </c>
      <c r="D791" s="7">
        <v>25</v>
      </c>
      <c r="E791" s="9">
        <v>2702.95</v>
      </c>
      <c r="F791" s="10">
        <v>0</v>
      </c>
      <c r="G791" s="11">
        <v>67573.75</v>
      </c>
      <c r="H791" s="10">
        <v>0.25</v>
      </c>
      <c r="I791" s="11">
        <v>16893.439999999999</v>
      </c>
      <c r="J791" s="11">
        <v>84467.19</v>
      </c>
      <c r="K791" s="11">
        <v>43872.25</v>
      </c>
      <c r="L791" s="11">
        <v>23701.5</v>
      </c>
    </row>
    <row r="792" spans="1:12" x14ac:dyDescent="0.3">
      <c r="A792" s="7" t="s">
        <v>4937</v>
      </c>
      <c r="B792" s="7" t="s">
        <v>2422</v>
      </c>
      <c r="C792" s="7" t="s">
        <v>1736</v>
      </c>
      <c r="D792" s="7">
        <v>28</v>
      </c>
      <c r="E792" s="9">
        <v>1981.56</v>
      </c>
      <c r="F792" s="10">
        <v>0</v>
      </c>
      <c r="G792" s="11">
        <v>55483.68</v>
      </c>
      <c r="H792" s="10">
        <v>0.25</v>
      </c>
      <c r="I792" s="11">
        <v>13870.92</v>
      </c>
      <c r="J792" s="11">
        <v>69354.600000000006</v>
      </c>
      <c r="K792" s="11">
        <v>27737.360000000001</v>
      </c>
      <c r="L792" s="11">
        <v>27746.32</v>
      </c>
    </row>
    <row r="793" spans="1:12" x14ac:dyDescent="0.3">
      <c r="A793" s="7" t="s">
        <v>4938</v>
      </c>
      <c r="B793" s="7" t="s">
        <v>2423</v>
      </c>
      <c r="C793" s="7" t="s">
        <v>1941</v>
      </c>
      <c r="D793" s="7">
        <v>23</v>
      </c>
      <c r="E793" s="9">
        <v>3391.79</v>
      </c>
      <c r="F793" s="10">
        <v>0</v>
      </c>
      <c r="G793" s="11">
        <v>78011.17</v>
      </c>
      <c r="H793" s="10">
        <v>0.25</v>
      </c>
      <c r="I793" s="11">
        <v>19502.79</v>
      </c>
      <c r="J793" s="11">
        <v>97513.96</v>
      </c>
      <c r="K793" s="11">
        <v>32194.71</v>
      </c>
      <c r="L793" s="11">
        <v>45816.46</v>
      </c>
    </row>
    <row r="794" spans="1:12" x14ac:dyDescent="0.3">
      <c r="A794" s="7" t="s">
        <v>4939</v>
      </c>
      <c r="B794" s="7" t="s">
        <v>2423</v>
      </c>
      <c r="C794" s="7" t="s">
        <v>1800</v>
      </c>
      <c r="D794" s="7">
        <v>12</v>
      </c>
      <c r="E794" s="9">
        <v>2436.48</v>
      </c>
      <c r="F794" s="10">
        <v>0</v>
      </c>
      <c r="G794" s="11">
        <v>29237.759999999998</v>
      </c>
      <c r="H794" s="10">
        <v>0.25</v>
      </c>
      <c r="I794" s="11">
        <v>7309.44</v>
      </c>
      <c r="J794" s="11">
        <v>36547.199999999997</v>
      </c>
      <c r="K794" s="11">
        <v>16566.72</v>
      </c>
      <c r="L794" s="11">
        <v>12671.04</v>
      </c>
    </row>
    <row r="795" spans="1:12" x14ac:dyDescent="0.3">
      <c r="A795" s="7" t="s">
        <v>4940</v>
      </c>
      <c r="B795" s="7" t="s">
        <v>2424</v>
      </c>
      <c r="C795" s="7" t="s">
        <v>1888</v>
      </c>
      <c r="D795" s="7">
        <v>5</v>
      </c>
      <c r="E795" s="9">
        <v>2609.5500000000002</v>
      </c>
      <c r="F795" s="10">
        <v>0</v>
      </c>
      <c r="G795" s="11">
        <v>13047.75</v>
      </c>
      <c r="H795" s="10">
        <v>0.25</v>
      </c>
      <c r="I795" s="11">
        <v>3261.94</v>
      </c>
      <c r="J795" s="11">
        <v>16309.69</v>
      </c>
      <c r="K795" s="11">
        <v>7286.15</v>
      </c>
      <c r="L795" s="11">
        <v>5761.6</v>
      </c>
    </row>
    <row r="796" spans="1:12" x14ac:dyDescent="0.3">
      <c r="A796" s="7" t="s">
        <v>4941</v>
      </c>
      <c r="B796" s="7" t="s">
        <v>2424</v>
      </c>
      <c r="C796" s="7" t="s">
        <v>1989</v>
      </c>
      <c r="D796" s="7">
        <v>20</v>
      </c>
      <c r="E796" s="9">
        <v>3752.02</v>
      </c>
      <c r="F796" s="10">
        <v>0</v>
      </c>
      <c r="G796" s="11">
        <v>75040.399999999994</v>
      </c>
      <c r="H796" s="10">
        <v>0.25</v>
      </c>
      <c r="I796" s="11">
        <v>18760.099999999999</v>
      </c>
      <c r="J796" s="11">
        <v>93800.5</v>
      </c>
      <c r="K796" s="11">
        <v>33995.199999999997</v>
      </c>
      <c r="L796" s="11">
        <v>41045.199999999997</v>
      </c>
    </row>
    <row r="797" spans="1:12" x14ac:dyDescent="0.3">
      <c r="A797" s="7" t="s">
        <v>4942</v>
      </c>
      <c r="B797" s="7" t="s">
        <v>2424</v>
      </c>
      <c r="C797" s="7" t="s">
        <v>1922</v>
      </c>
      <c r="D797" s="7">
        <v>14</v>
      </c>
      <c r="E797" s="9">
        <v>1745.39</v>
      </c>
      <c r="F797" s="10">
        <v>0</v>
      </c>
      <c r="G797" s="11">
        <v>24435.46</v>
      </c>
      <c r="H797" s="10">
        <v>0.25</v>
      </c>
      <c r="I797" s="11">
        <v>6108.86</v>
      </c>
      <c r="J797" s="11">
        <v>30544.32</v>
      </c>
      <c r="K797" s="11">
        <v>17610.599999999999</v>
      </c>
      <c r="L797" s="11">
        <v>6824.86</v>
      </c>
    </row>
    <row r="798" spans="1:12" x14ac:dyDescent="0.3">
      <c r="A798" s="7" t="s">
        <v>4943</v>
      </c>
      <c r="B798" s="7" t="s">
        <v>2425</v>
      </c>
      <c r="C798" s="7" t="s">
        <v>1888</v>
      </c>
      <c r="D798" s="7">
        <v>6</v>
      </c>
      <c r="E798" s="9">
        <v>2608.6799999999998</v>
      </c>
      <c r="F798" s="10">
        <v>0.1</v>
      </c>
      <c r="G798" s="11">
        <v>14086.87</v>
      </c>
      <c r="H798" s="10">
        <v>0.25</v>
      </c>
      <c r="I798" s="11">
        <v>3521.72</v>
      </c>
      <c r="J798" s="11">
        <v>17608.59</v>
      </c>
      <c r="K798" s="11">
        <v>8743.3799999999992</v>
      </c>
      <c r="L798" s="11">
        <v>5343.49</v>
      </c>
    </row>
    <row r="799" spans="1:12" x14ac:dyDescent="0.3">
      <c r="A799" s="7" t="s">
        <v>4944</v>
      </c>
      <c r="B799" s="7" t="s">
        <v>2425</v>
      </c>
      <c r="C799" s="7" t="s">
        <v>1962</v>
      </c>
      <c r="D799" s="7">
        <v>12</v>
      </c>
      <c r="E799" s="9">
        <v>293.01</v>
      </c>
      <c r="F799" s="10">
        <v>0</v>
      </c>
      <c r="G799" s="11">
        <v>3516.12</v>
      </c>
      <c r="H799" s="10">
        <v>0.25</v>
      </c>
      <c r="I799" s="11">
        <v>879.03</v>
      </c>
      <c r="J799" s="11">
        <v>4395.1499999999996</v>
      </c>
      <c r="K799" s="11">
        <v>2338.3200000000002</v>
      </c>
      <c r="L799" s="11">
        <v>1177.8</v>
      </c>
    </row>
    <row r="800" spans="1:12" x14ac:dyDescent="0.3">
      <c r="A800" s="7" t="s">
        <v>4945</v>
      </c>
      <c r="B800" s="7" t="s">
        <v>2425</v>
      </c>
      <c r="C800" s="7" t="s">
        <v>1978</v>
      </c>
      <c r="D800" s="7">
        <v>12</v>
      </c>
      <c r="E800" s="9">
        <v>3560.79</v>
      </c>
      <c r="F800" s="10">
        <v>0.15</v>
      </c>
      <c r="G800" s="11">
        <v>36320.06</v>
      </c>
      <c r="H800" s="10">
        <v>0.25</v>
      </c>
      <c r="I800" s="11">
        <v>9080.01</v>
      </c>
      <c r="J800" s="11">
        <v>45400.07</v>
      </c>
      <c r="K800" s="11">
        <v>20089.439999999999</v>
      </c>
      <c r="L800" s="11">
        <v>16230.62</v>
      </c>
    </row>
    <row r="801" spans="1:12" x14ac:dyDescent="0.3">
      <c r="A801" s="7" t="s">
        <v>4946</v>
      </c>
      <c r="B801" s="7" t="s">
        <v>2425</v>
      </c>
      <c r="C801" s="7" t="s">
        <v>1936</v>
      </c>
      <c r="D801" s="7">
        <v>29</v>
      </c>
      <c r="E801" s="9">
        <v>1146.6500000000001</v>
      </c>
      <c r="F801" s="10">
        <v>0</v>
      </c>
      <c r="G801" s="11">
        <v>33252.85</v>
      </c>
      <c r="H801" s="10">
        <v>0.25</v>
      </c>
      <c r="I801" s="11">
        <v>8313.2099999999991</v>
      </c>
      <c r="J801" s="11">
        <v>41566.06</v>
      </c>
      <c r="K801" s="11">
        <v>21684.17</v>
      </c>
      <c r="L801" s="11">
        <v>11568.68</v>
      </c>
    </row>
    <row r="802" spans="1:12" x14ac:dyDescent="0.3">
      <c r="A802" s="7" t="s">
        <v>4947</v>
      </c>
      <c r="B802" s="7" t="s">
        <v>2425</v>
      </c>
      <c r="C802" s="7" t="s">
        <v>1714</v>
      </c>
      <c r="D802" s="7">
        <v>26</v>
      </c>
      <c r="E802" s="9">
        <v>1114.82</v>
      </c>
      <c r="F802" s="10">
        <v>0</v>
      </c>
      <c r="G802" s="11">
        <v>28985.32</v>
      </c>
      <c r="H802" s="10">
        <v>0.25</v>
      </c>
      <c r="I802" s="11">
        <v>7246.33</v>
      </c>
      <c r="J802" s="11">
        <v>36231.65</v>
      </c>
      <c r="K802" s="11">
        <v>15697.76</v>
      </c>
      <c r="L802" s="11">
        <v>13287.56</v>
      </c>
    </row>
    <row r="803" spans="1:12" x14ac:dyDescent="0.3">
      <c r="A803" s="7" t="s">
        <v>4948</v>
      </c>
      <c r="B803" s="7" t="s">
        <v>2426</v>
      </c>
      <c r="C803" s="7" t="s">
        <v>1987</v>
      </c>
      <c r="D803" s="7">
        <v>23</v>
      </c>
      <c r="E803" s="9">
        <v>2387.0300000000002</v>
      </c>
      <c r="F803" s="10">
        <v>0</v>
      </c>
      <c r="G803" s="11">
        <v>54901.69</v>
      </c>
      <c r="H803" s="10">
        <v>0.25</v>
      </c>
      <c r="I803" s="11">
        <v>13725.42</v>
      </c>
      <c r="J803" s="11">
        <v>68627.11</v>
      </c>
      <c r="K803" s="11">
        <v>33738.47</v>
      </c>
      <c r="L803" s="11">
        <v>21163.22</v>
      </c>
    </row>
    <row r="804" spans="1:12" x14ac:dyDescent="0.3">
      <c r="A804" s="7" t="s">
        <v>4949</v>
      </c>
      <c r="B804" s="7" t="s">
        <v>2426</v>
      </c>
      <c r="C804" s="7" t="s">
        <v>1672</v>
      </c>
      <c r="D804" s="7">
        <v>9</v>
      </c>
      <c r="E804" s="9">
        <v>1800.31</v>
      </c>
      <c r="F804" s="10">
        <v>0</v>
      </c>
      <c r="G804" s="11">
        <v>16202.79</v>
      </c>
      <c r="H804" s="10">
        <v>0.25</v>
      </c>
      <c r="I804" s="11">
        <v>4050.7</v>
      </c>
      <c r="J804" s="11">
        <v>20253.490000000002</v>
      </c>
      <c r="K804" s="11">
        <v>8630.2800000000007</v>
      </c>
      <c r="L804" s="11">
        <v>7572.51</v>
      </c>
    </row>
    <row r="805" spans="1:12" x14ac:dyDescent="0.3">
      <c r="A805" s="7" t="s">
        <v>4950</v>
      </c>
      <c r="B805" s="7" t="s">
        <v>2426</v>
      </c>
      <c r="C805" s="7" t="s">
        <v>1807</v>
      </c>
      <c r="D805" s="7">
        <v>30</v>
      </c>
      <c r="E805" s="9">
        <v>1898.47</v>
      </c>
      <c r="F805" s="10">
        <v>0</v>
      </c>
      <c r="G805" s="11">
        <v>56954.1</v>
      </c>
      <c r="H805" s="10">
        <v>0.25</v>
      </c>
      <c r="I805" s="11">
        <v>14238.52</v>
      </c>
      <c r="J805" s="11">
        <v>71192.62</v>
      </c>
      <c r="K805" s="11">
        <v>38130</v>
      </c>
      <c r="L805" s="11">
        <v>18824.099999999999</v>
      </c>
    </row>
    <row r="806" spans="1:12" x14ac:dyDescent="0.3">
      <c r="A806" s="7" t="s">
        <v>4951</v>
      </c>
      <c r="B806" s="7" t="s">
        <v>2426</v>
      </c>
      <c r="C806" s="7" t="s">
        <v>1844</v>
      </c>
      <c r="D806" s="7">
        <v>24</v>
      </c>
      <c r="E806" s="9">
        <v>2278.66</v>
      </c>
      <c r="F806" s="10">
        <v>0.15</v>
      </c>
      <c r="G806" s="11">
        <v>46484.66</v>
      </c>
      <c r="H806" s="10">
        <v>0.25</v>
      </c>
      <c r="I806" s="11">
        <v>11621.17</v>
      </c>
      <c r="J806" s="11">
        <v>58105.83</v>
      </c>
      <c r="K806" s="11">
        <v>36108.480000000003</v>
      </c>
      <c r="L806" s="11">
        <v>10376.18</v>
      </c>
    </row>
    <row r="807" spans="1:12" x14ac:dyDescent="0.3">
      <c r="A807" s="7" t="s">
        <v>4952</v>
      </c>
      <c r="B807" s="7" t="s">
        <v>2426</v>
      </c>
      <c r="C807" s="7" t="s">
        <v>1924</v>
      </c>
      <c r="D807" s="7">
        <v>13</v>
      </c>
      <c r="E807" s="9">
        <v>1984.15</v>
      </c>
      <c r="F807" s="10">
        <v>0.1</v>
      </c>
      <c r="G807" s="11">
        <v>23214.560000000001</v>
      </c>
      <c r="H807" s="10">
        <v>0.25</v>
      </c>
      <c r="I807" s="11">
        <v>5803.64</v>
      </c>
      <c r="J807" s="11">
        <v>29018.2</v>
      </c>
      <c r="K807" s="11">
        <v>11653.46</v>
      </c>
      <c r="L807" s="11">
        <v>11561.1</v>
      </c>
    </row>
    <row r="808" spans="1:12" x14ac:dyDescent="0.3">
      <c r="A808" s="7" t="s">
        <v>4953</v>
      </c>
      <c r="B808" s="7" t="s">
        <v>2427</v>
      </c>
      <c r="C808" s="7" t="s">
        <v>1874</v>
      </c>
      <c r="D808" s="7">
        <v>1</v>
      </c>
      <c r="E808" s="9">
        <v>2139.41</v>
      </c>
      <c r="F808" s="10">
        <v>0</v>
      </c>
      <c r="G808" s="11">
        <v>2139.41</v>
      </c>
      <c r="H808" s="10">
        <v>0.25</v>
      </c>
      <c r="I808" s="11">
        <v>534.85</v>
      </c>
      <c r="J808" s="11">
        <v>2674.26</v>
      </c>
      <c r="K808" s="11">
        <v>1188.5999999999999</v>
      </c>
      <c r="L808" s="11">
        <v>950.81</v>
      </c>
    </row>
    <row r="809" spans="1:12" x14ac:dyDescent="0.3">
      <c r="A809" s="7" t="s">
        <v>4954</v>
      </c>
      <c r="B809" s="7" t="s">
        <v>2427</v>
      </c>
      <c r="C809" s="7" t="s">
        <v>1893</v>
      </c>
      <c r="D809" s="7">
        <v>26</v>
      </c>
      <c r="E809" s="9">
        <v>1981.59</v>
      </c>
      <c r="F809" s="10">
        <v>0</v>
      </c>
      <c r="G809" s="11">
        <v>51521.34</v>
      </c>
      <c r="H809" s="10">
        <v>0.25</v>
      </c>
      <c r="I809" s="11">
        <v>12880.33</v>
      </c>
      <c r="J809" s="11">
        <v>64401.67</v>
      </c>
      <c r="K809" s="11">
        <v>31739.5</v>
      </c>
      <c r="L809" s="11">
        <v>19781.84</v>
      </c>
    </row>
    <row r="810" spans="1:12" x14ac:dyDescent="0.3">
      <c r="A810" s="7" t="s">
        <v>4955</v>
      </c>
      <c r="B810" s="7" t="s">
        <v>2427</v>
      </c>
      <c r="C810" s="7" t="s">
        <v>2003</v>
      </c>
      <c r="D810" s="7">
        <v>26</v>
      </c>
      <c r="E810" s="9">
        <v>2922.77</v>
      </c>
      <c r="F810" s="10">
        <v>0.15</v>
      </c>
      <c r="G810" s="11">
        <v>64593.22</v>
      </c>
      <c r="H810" s="10">
        <v>0.25</v>
      </c>
      <c r="I810" s="11">
        <v>16148.31</v>
      </c>
      <c r="J810" s="11">
        <v>80741.52</v>
      </c>
      <c r="K810" s="11">
        <v>36644.14</v>
      </c>
      <c r="L810" s="11">
        <v>27949.08</v>
      </c>
    </row>
    <row r="811" spans="1:12" x14ac:dyDescent="0.3">
      <c r="A811" s="7" t="s">
        <v>4956</v>
      </c>
      <c r="B811" s="7" t="s">
        <v>2427</v>
      </c>
      <c r="C811" s="7" t="s">
        <v>1845</v>
      </c>
      <c r="D811" s="7">
        <v>10</v>
      </c>
      <c r="E811" s="9">
        <v>2577.5</v>
      </c>
      <c r="F811" s="10">
        <v>0.05</v>
      </c>
      <c r="G811" s="11">
        <v>24486.25</v>
      </c>
      <c r="H811" s="10">
        <v>0.25</v>
      </c>
      <c r="I811" s="11">
        <v>6121.56</v>
      </c>
      <c r="J811" s="11">
        <v>30607.81</v>
      </c>
      <c r="K811" s="11">
        <v>17787.3</v>
      </c>
      <c r="L811" s="11">
        <v>6698.95</v>
      </c>
    </row>
    <row r="812" spans="1:12" x14ac:dyDescent="0.3">
      <c r="A812" s="7" t="s">
        <v>4957</v>
      </c>
      <c r="B812" s="7" t="s">
        <v>2427</v>
      </c>
      <c r="C812" s="7" t="s">
        <v>1918</v>
      </c>
      <c r="D812" s="7">
        <v>22</v>
      </c>
      <c r="E812" s="9">
        <v>3331.31</v>
      </c>
      <c r="F812" s="10">
        <v>0</v>
      </c>
      <c r="G812" s="11">
        <v>73288.820000000007</v>
      </c>
      <c r="H812" s="10">
        <v>0.25</v>
      </c>
      <c r="I812" s="11">
        <v>18322.21</v>
      </c>
      <c r="J812" s="11">
        <v>91611.03</v>
      </c>
      <c r="K812" s="11">
        <v>33595.980000000003</v>
      </c>
      <c r="L812" s="11">
        <v>39692.839999999997</v>
      </c>
    </row>
    <row r="813" spans="1:12" x14ac:dyDescent="0.3">
      <c r="A813" s="7" t="s">
        <v>4958</v>
      </c>
      <c r="B813" s="7" t="s">
        <v>2428</v>
      </c>
      <c r="C813" s="7" t="s">
        <v>1950</v>
      </c>
      <c r="D813" s="7">
        <v>2</v>
      </c>
      <c r="E813" s="9">
        <v>2496.7600000000002</v>
      </c>
      <c r="F813" s="10">
        <v>0</v>
      </c>
      <c r="G813" s="11">
        <v>4993.5200000000004</v>
      </c>
      <c r="H813" s="10">
        <v>0.25</v>
      </c>
      <c r="I813" s="11">
        <v>1248.3800000000001</v>
      </c>
      <c r="J813" s="11">
        <v>6241.9</v>
      </c>
      <c r="K813" s="11">
        <v>3382.62</v>
      </c>
      <c r="L813" s="11">
        <v>1610.9</v>
      </c>
    </row>
    <row r="814" spans="1:12" x14ac:dyDescent="0.3">
      <c r="A814" s="7" t="s">
        <v>4959</v>
      </c>
      <c r="B814" s="7" t="s">
        <v>2428</v>
      </c>
      <c r="C814" s="7" t="s">
        <v>1847</v>
      </c>
      <c r="D814" s="7">
        <v>3</v>
      </c>
      <c r="E814" s="9">
        <v>2224.3000000000002</v>
      </c>
      <c r="F814" s="10">
        <v>0</v>
      </c>
      <c r="G814" s="11">
        <v>6672.9</v>
      </c>
      <c r="H814" s="10">
        <v>0.25</v>
      </c>
      <c r="I814" s="11">
        <v>1668.22</v>
      </c>
      <c r="J814" s="11">
        <v>8341.1200000000008</v>
      </c>
      <c r="K814" s="11">
        <v>4088.07</v>
      </c>
      <c r="L814" s="11">
        <v>2584.83</v>
      </c>
    </row>
    <row r="815" spans="1:12" x14ac:dyDescent="0.3">
      <c r="A815" s="7" t="s">
        <v>4960</v>
      </c>
      <c r="B815" s="7" t="s">
        <v>2428</v>
      </c>
      <c r="C815" s="7" t="s">
        <v>1896</v>
      </c>
      <c r="D815" s="7">
        <v>21</v>
      </c>
      <c r="E815" s="9">
        <v>2134.2600000000002</v>
      </c>
      <c r="F815" s="10">
        <v>0</v>
      </c>
      <c r="G815" s="11">
        <v>44819.46</v>
      </c>
      <c r="H815" s="10">
        <v>0.25</v>
      </c>
      <c r="I815" s="11">
        <v>11204.86</v>
      </c>
      <c r="J815" s="11">
        <v>56024.32</v>
      </c>
      <c r="K815" s="11">
        <v>28639.8</v>
      </c>
      <c r="L815" s="11">
        <v>16179.66</v>
      </c>
    </row>
    <row r="816" spans="1:12" x14ac:dyDescent="0.3">
      <c r="A816" s="7" t="s">
        <v>4961</v>
      </c>
      <c r="B816" s="7" t="s">
        <v>2428</v>
      </c>
      <c r="C816" s="7" t="s">
        <v>1695</v>
      </c>
      <c r="D816" s="7">
        <v>26</v>
      </c>
      <c r="E816" s="9">
        <v>1943.65</v>
      </c>
      <c r="F816" s="10">
        <v>0</v>
      </c>
      <c r="G816" s="11">
        <v>50534.9</v>
      </c>
      <c r="H816" s="10">
        <v>0.25</v>
      </c>
      <c r="I816" s="11">
        <v>12633.73</v>
      </c>
      <c r="J816" s="11">
        <v>63168.62</v>
      </c>
      <c r="K816" s="11">
        <v>33365.54</v>
      </c>
      <c r="L816" s="11">
        <v>17169.36</v>
      </c>
    </row>
    <row r="817" spans="1:12" x14ac:dyDescent="0.3">
      <c r="A817" s="7" t="s">
        <v>4962</v>
      </c>
      <c r="B817" s="7" t="s">
        <v>2428</v>
      </c>
      <c r="C817" s="7" t="s">
        <v>1822</v>
      </c>
      <c r="D817" s="7">
        <v>25</v>
      </c>
      <c r="E817" s="9">
        <v>972.44</v>
      </c>
      <c r="F817" s="10">
        <v>0</v>
      </c>
      <c r="G817" s="11">
        <v>24311</v>
      </c>
      <c r="H817" s="10">
        <v>0.25</v>
      </c>
      <c r="I817" s="11">
        <v>6077.75</v>
      </c>
      <c r="J817" s="11">
        <v>30388.75</v>
      </c>
      <c r="K817" s="11">
        <v>13894.75</v>
      </c>
      <c r="L817" s="11">
        <v>10416.25</v>
      </c>
    </row>
    <row r="818" spans="1:12" x14ac:dyDescent="0.3">
      <c r="A818" s="7" t="s">
        <v>4963</v>
      </c>
      <c r="B818" s="7" t="s">
        <v>2429</v>
      </c>
      <c r="C818" s="7" t="s">
        <v>1819</v>
      </c>
      <c r="D818" s="7">
        <v>17</v>
      </c>
      <c r="E818" s="9">
        <v>61.83</v>
      </c>
      <c r="F818" s="10">
        <v>0.05</v>
      </c>
      <c r="G818" s="11">
        <v>998.55</v>
      </c>
      <c r="H818" s="10">
        <v>0.25</v>
      </c>
      <c r="I818" s="11">
        <v>249.64</v>
      </c>
      <c r="J818" s="11">
        <v>1248.19</v>
      </c>
      <c r="K818" s="11">
        <v>675.92</v>
      </c>
      <c r="L818" s="11">
        <v>322.63</v>
      </c>
    </row>
    <row r="819" spans="1:12" x14ac:dyDescent="0.3">
      <c r="A819" s="7" t="s">
        <v>4964</v>
      </c>
      <c r="B819" s="7" t="s">
        <v>2429</v>
      </c>
      <c r="C819" s="7" t="s">
        <v>1814</v>
      </c>
      <c r="D819" s="7">
        <v>12</v>
      </c>
      <c r="E819" s="9">
        <v>2074.27</v>
      </c>
      <c r="F819" s="10">
        <v>0.1</v>
      </c>
      <c r="G819" s="11">
        <v>22402.12</v>
      </c>
      <c r="H819" s="10">
        <v>0.25</v>
      </c>
      <c r="I819" s="11">
        <v>5600.53</v>
      </c>
      <c r="J819" s="11">
        <v>28002.65</v>
      </c>
      <c r="K819" s="11">
        <v>13455</v>
      </c>
      <c r="L819" s="11">
        <v>8947.1200000000008</v>
      </c>
    </row>
    <row r="820" spans="1:12" x14ac:dyDescent="0.3">
      <c r="A820" s="7" t="s">
        <v>4965</v>
      </c>
      <c r="B820" s="7" t="s">
        <v>2429</v>
      </c>
      <c r="C820" s="7" t="s">
        <v>1856</v>
      </c>
      <c r="D820" s="7">
        <v>7</v>
      </c>
      <c r="E820" s="9">
        <v>1352.7</v>
      </c>
      <c r="F820" s="10">
        <v>0.15</v>
      </c>
      <c r="G820" s="11">
        <v>8048.56</v>
      </c>
      <c r="H820" s="10">
        <v>0.25</v>
      </c>
      <c r="I820" s="11">
        <v>2012.14</v>
      </c>
      <c r="J820" s="11">
        <v>10060.700000000001</v>
      </c>
      <c r="K820" s="11">
        <v>6391.35</v>
      </c>
      <c r="L820" s="11">
        <v>1657.21</v>
      </c>
    </row>
    <row r="821" spans="1:12" x14ac:dyDescent="0.3">
      <c r="A821" s="7" t="s">
        <v>4966</v>
      </c>
      <c r="B821" s="7" t="s">
        <v>2429</v>
      </c>
      <c r="C821" s="7" t="s">
        <v>1902</v>
      </c>
      <c r="D821" s="7">
        <v>18</v>
      </c>
      <c r="E821" s="9">
        <v>2196.14</v>
      </c>
      <c r="F821" s="10">
        <v>0.15</v>
      </c>
      <c r="G821" s="11">
        <v>33600.94</v>
      </c>
      <c r="H821" s="10">
        <v>0.25</v>
      </c>
      <c r="I821" s="11">
        <v>8400.24</v>
      </c>
      <c r="J821" s="11">
        <v>42001.18</v>
      </c>
      <c r="K821" s="11">
        <v>22332.42</v>
      </c>
      <c r="L821" s="11">
        <v>11268.52</v>
      </c>
    </row>
    <row r="822" spans="1:12" x14ac:dyDescent="0.3">
      <c r="A822" s="7" t="s">
        <v>4967</v>
      </c>
      <c r="B822" s="7" t="s">
        <v>2429</v>
      </c>
      <c r="C822" s="7" t="s">
        <v>1984</v>
      </c>
      <c r="D822" s="7">
        <v>8</v>
      </c>
      <c r="E822" s="9">
        <v>3177.06</v>
      </c>
      <c r="F822" s="10">
        <v>0</v>
      </c>
      <c r="G822" s="11">
        <v>25416.48</v>
      </c>
      <c r="H822" s="10">
        <v>0.25</v>
      </c>
      <c r="I822" s="11">
        <v>6354.12</v>
      </c>
      <c r="J822" s="11">
        <v>31770.6</v>
      </c>
      <c r="K822" s="11">
        <v>12425.2</v>
      </c>
      <c r="L822" s="11">
        <v>12991.28</v>
      </c>
    </row>
    <row r="823" spans="1:12" x14ac:dyDescent="0.3">
      <c r="A823" s="7" t="s">
        <v>4968</v>
      </c>
      <c r="B823" s="7" t="s">
        <v>2430</v>
      </c>
      <c r="C823" s="7" t="s">
        <v>1884</v>
      </c>
      <c r="D823" s="7">
        <v>30</v>
      </c>
      <c r="E823" s="9">
        <v>635.55999999999995</v>
      </c>
      <c r="F823" s="10">
        <v>0.1</v>
      </c>
      <c r="G823" s="11">
        <v>17160.12</v>
      </c>
      <c r="H823" s="10">
        <v>0.25</v>
      </c>
      <c r="I823" s="11">
        <v>4290.03</v>
      </c>
      <c r="J823" s="11">
        <v>21450.15</v>
      </c>
      <c r="K823" s="11">
        <v>12217.5</v>
      </c>
      <c r="L823" s="11">
        <v>4942.62</v>
      </c>
    </row>
    <row r="824" spans="1:12" x14ac:dyDescent="0.3">
      <c r="A824" s="7" t="s">
        <v>4969</v>
      </c>
      <c r="B824" s="7" t="s">
        <v>2431</v>
      </c>
      <c r="C824" s="7" t="s">
        <v>1835</v>
      </c>
      <c r="D824" s="7">
        <v>15</v>
      </c>
      <c r="E824" s="9">
        <v>2017.28</v>
      </c>
      <c r="F824" s="10">
        <v>0.05</v>
      </c>
      <c r="G824" s="11">
        <v>28746.240000000002</v>
      </c>
      <c r="H824" s="10">
        <v>0.25</v>
      </c>
      <c r="I824" s="11">
        <v>7186.56</v>
      </c>
      <c r="J824" s="11">
        <v>35932.800000000003</v>
      </c>
      <c r="K824" s="11">
        <v>12568.5</v>
      </c>
      <c r="L824" s="11">
        <v>16177.74</v>
      </c>
    </row>
    <row r="825" spans="1:12" x14ac:dyDescent="0.3">
      <c r="A825" s="7" t="s">
        <v>4970</v>
      </c>
      <c r="B825" s="7" t="s">
        <v>2431</v>
      </c>
      <c r="C825" s="7" t="s">
        <v>1909</v>
      </c>
      <c r="D825" s="7">
        <v>11</v>
      </c>
      <c r="E825" s="9">
        <v>2520.9699999999998</v>
      </c>
      <c r="F825" s="10">
        <v>0</v>
      </c>
      <c r="G825" s="11">
        <v>27730.67</v>
      </c>
      <c r="H825" s="10">
        <v>0.25</v>
      </c>
      <c r="I825" s="11">
        <v>6932.67</v>
      </c>
      <c r="J825" s="11">
        <v>34663.339999999997</v>
      </c>
      <c r="K825" s="11">
        <v>19563.169999999998</v>
      </c>
      <c r="L825" s="11">
        <v>8167.5</v>
      </c>
    </row>
    <row r="826" spans="1:12" x14ac:dyDescent="0.3">
      <c r="A826" s="7" t="s">
        <v>4971</v>
      </c>
      <c r="B826" s="7" t="s">
        <v>2432</v>
      </c>
      <c r="C826" s="7" t="s">
        <v>1981</v>
      </c>
      <c r="D826" s="7">
        <v>21</v>
      </c>
      <c r="E826" s="9">
        <v>2267.81</v>
      </c>
      <c r="F826" s="10">
        <v>0</v>
      </c>
      <c r="G826" s="11">
        <v>47624.01</v>
      </c>
      <c r="H826" s="10">
        <v>0.25</v>
      </c>
      <c r="I826" s="11">
        <v>11906</v>
      </c>
      <c r="J826" s="11">
        <v>59530.01</v>
      </c>
      <c r="K826" s="11">
        <v>26878.11</v>
      </c>
      <c r="L826" s="11">
        <v>20745.900000000001</v>
      </c>
    </row>
    <row r="827" spans="1:12" x14ac:dyDescent="0.3">
      <c r="A827" s="7" t="s">
        <v>4972</v>
      </c>
      <c r="B827" s="7" t="s">
        <v>2432</v>
      </c>
      <c r="C827" s="7" t="s">
        <v>2020</v>
      </c>
      <c r="D827" s="7">
        <v>19</v>
      </c>
      <c r="E827" s="9">
        <v>537.97</v>
      </c>
      <c r="F827" s="10">
        <v>0</v>
      </c>
      <c r="G827" s="11">
        <v>10221.43</v>
      </c>
      <c r="H827" s="10">
        <v>0.25</v>
      </c>
      <c r="I827" s="11">
        <v>2555.36</v>
      </c>
      <c r="J827" s="11">
        <v>12776.79</v>
      </c>
      <c r="K827" s="11">
        <v>6076.96</v>
      </c>
      <c r="L827" s="11">
        <v>4144.47</v>
      </c>
    </row>
    <row r="828" spans="1:12" x14ac:dyDescent="0.3">
      <c r="A828" s="7" t="s">
        <v>4973</v>
      </c>
      <c r="B828" s="7" t="s">
        <v>2433</v>
      </c>
      <c r="C828" s="7" t="s">
        <v>1797</v>
      </c>
      <c r="D828" s="7">
        <v>13</v>
      </c>
      <c r="E828" s="9">
        <v>2816.89</v>
      </c>
      <c r="F828" s="10">
        <v>0</v>
      </c>
      <c r="G828" s="11">
        <v>36619.57</v>
      </c>
      <c r="H828" s="10">
        <v>0.25</v>
      </c>
      <c r="I828" s="11">
        <v>9154.89</v>
      </c>
      <c r="J828" s="11">
        <v>45774.46</v>
      </c>
      <c r="K828" s="11">
        <v>16442.53</v>
      </c>
      <c r="L828" s="11">
        <v>20177.04</v>
      </c>
    </row>
    <row r="829" spans="1:12" x14ac:dyDescent="0.3">
      <c r="A829" s="7" t="s">
        <v>4974</v>
      </c>
      <c r="B829" s="7" t="s">
        <v>2433</v>
      </c>
      <c r="C829" s="7" t="s">
        <v>1988</v>
      </c>
      <c r="D829" s="7">
        <v>15</v>
      </c>
      <c r="E829" s="9">
        <v>618.55999999999995</v>
      </c>
      <c r="F829" s="10">
        <v>0.05</v>
      </c>
      <c r="G829" s="11">
        <v>8814.48</v>
      </c>
      <c r="H829" s="10">
        <v>0.25</v>
      </c>
      <c r="I829" s="11">
        <v>2203.62</v>
      </c>
      <c r="J829" s="11">
        <v>11018.1</v>
      </c>
      <c r="K829" s="11">
        <v>5108.55</v>
      </c>
      <c r="L829" s="11">
        <v>3705.93</v>
      </c>
    </row>
    <row r="830" spans="1:12" x14ac:dyDescent="0.3">
      <c r="A830" s="7" t="s">
        <v>4975</v>
      </c>
      <c r="B830" s="7" t="s">
        <v>2433</v>
      </c>
      <c r="C830" s="7" t="s">
        <v>1769</v>
      </c>
      <c r="D830" s="7">
        <v>3</v>
      </c>
      <c r="E830" s="9">
        <v>3224.12</v>
      </c>
      <c r="F830" s="10">
        <v>0.15</v>
      </c>
      <c r="G830" s="11">
        <v>8221.51</v>
      </c>
      <c r="H830" s="10">
        <v>0.25</v>
      </c>
      <c r="I830" s="11">
        <v>2055.38</v>
      </c>
      <c r="J830" s="11">
        <v>10276.89</v>
      </c>
      <c r="K830" s="11">
        <v>4236.4799999999996</v>
      </c>
      <c r="L830" s="11">
        <v>3985.03</v>
      </c>
    </row>
    <row r="831" spans="1:12" x14ac:dyDescent="0.3">
      <c r="A831" s="7" t="s">
        <v>4976</v>
      </c>
      <c r="B831" s="7" t="s">
        <v>2433</v>
      </c>
      <c r="C831" s="7" t="s">
        <v>1788</v>
      </c>
      <c r="D831" s="7">
        <v>15</v>
      </c>
      <c r="E831" s="9">
        <v>3864.14</v>
      </c>
      <c r="F831" s="10">
        <v>0.15</v>
      </c>
      <c r="G831" s="11">
        <v>49267.78</v>
      </c>
      <c r="H831" s="10">
        <v>0.25</v>
      </c>
      <c r="I831" s="11">
        <v>12316.94</v>
      </c>
      <c r="J831" s="11">
        <v>61584.72</v>
      </c>
      <c r="K831" s="11">
        <v>24968.25</v>
      </c>
      <c r="L831" s="11">
        <v>24299.53</v>
      </c>
    </row>
    <row r="832" spans="1:12" x14ac:dyDescent="0.3">
      <c r="A832" s="7" t="s">
        <v>4977</v>
      </c>
      <c r="B832" s="7" t="s">
        <v>2433</v>
      </c>
      <c r="C832" s="7" t="s">
        <v>2029</v>
      </c>
      <c r="D832" s="7">
        <v>16</v>
      </c>
      <c r="E832" s="9">
        <v>2323.09</v>
      </c>
      <c r="F832" s="10">
        <v>0</v>
      </c>
      <c r="G832" s="11">
        <v>37169.440000000002</v>
      </c>
      <c r="H832" s="10">
        <v>0.25</v>
      </c>
      <c r="I832" s="11">
        <v>9292.36</v>
      </c>
      <c r="J832" s="11">
        <v>46461.8</v>
      </c>
      <c r="K832" s="11">
        <v>23409.279999999999</v>
      </c>
      <c r="L832" s="11">
        <v>13760.16</v>
      </c>
    </row>
    <row r="833" spans="1:12" x14ac:dyDescent="0.3">
      <c r="A833" s="7" t="s">
        <v>4978</v>
      </c>
      <c r="B833" s="7" t="s">
        <v>2434</v>
      </c>
      <c r="C833" s="7" t="s">
        <v>1731</v>
      </c>
      <c r="D833" s="7">
        <v>13</v>
      </c>
      <c r="E833" s="9">
        <v>602.9</v>
      </c>
      <c r="F833" s="10">
        <v>0.1</v>
      </c>
      <c r="G833" s="11">
        <v>7053.93</v>
      </c>
      <c r="H833" s="10">
        <v>0.25</v>
      </c>
      <c r="I833" s="11">
        <v>1763.48</v>
      </c>
      <c r="J833" s="11">
        <v>8817.41</v>
      </c>
      <c r="K833" s="11">
        <v>5381.48</v>
      </c>
      <c r="L833" s="11">
        <v>1672.45</v>
      </c>
    </row>
    <row r="834" spans="1:12" x14ac:dyDescent="0.3">
      <c r="A834" s="7" t="s">
        <v>4979</v>
      </c>
      <c r="B834" s="7" t="s">
        <v>2435</v>
      </c>
      <c r="C834" s="7" t="s">
        <v>1742</v>
      </c>
      <c r="D834" s="7">
        <v>2</v>
      </c>
      <c r="E834" s="9">
        <v>866.77</v>
      </c>
      <c r="F834" s="10">
        <v>0</v>
      </c>
      <c r="G834" s="11">
        <v>1733.54</v>
      </c>
      <c r="H834" s="10">
        <v>0.25</v>
      </c>
      <c r="I834" s="11">
        <v>433.38</v>
      </c>
      <c r="J834" s="11">
        <v>2166.9299999999998</v>
      </c>
      <c r="K834" s="11">
        <v>1155.76</v>
      </c>
      <c r="L834" s="11">
        <v>577.78</v>
      </c>
    </row>
    <row r="835" spans="1:12" x14ac:dyDescent="0.3">
      <c r="A835" s="7" t="s">
        <v>4980</v>
      </c>
      <c r="B835" s="7" t="s">
        <v>2435</v>
      </c>
      <c r="C835" s="7" t="s">
        <v>1790</v>
      </c>
      <c r="D835" s="7">
        <v>8</v>
      </c>
      <c r="E835" s="9">
        <v>1598.97</v>
      </c>
      <c r="F835" s="10">
        <v>0.15</v>
      </c>
      <c r="G835" s="11">
        <v>10873</v>
      </c>
      <c r="H835" s="10">
        <v>0.25</v>
      </c>
      <c r="I835" s="11">
        <v>2718.25</v>
      </c>
      <c r="J835" s="11">
        <v>13591.25</v>
      </c>
      <c r="K835" s="11">
        <v>6337.84</v>
      </c>
      <c r="L835" s="11">
        <v>4535.16</v>
      </c>
    </row>
    <row r="836" spans="1:12" x14ac:dyDescent="0.3">
      <c r="A836" s="7" t="s">
        <v>4981</v>
      </c>
      <c r="B836" s="7" t="s">
        <v>2435</v>
      </c>
      <c r="C836" s="7" t="s">
        <v>1857</v>
      </c>
      <c r="D836" s="7">
        <v>15</v>
      </c>
      <c r="E836" s="9">
        <v>1945.88</v>
      </c>
      <c r="F836" s="10">
        <v>0.05</v>
      </c>
      <c r="G836" s="11">
        <v>27728.79</v>
      </c>
      <c r="H836" s="10">
        <v>0.25</v>
      </c>
      <c r="I836" s="11">
        <v>6932.2</v>
      </c>
      <c r="J836" s="11">
        <v>34660.99</v>
      </c>
      <c r="K836" s="11">
        <v>13621.05</v>
      </c>
      <c r="L836" s="11">
        <v>14107.74</v>
      </c>
    </row>
    <row r="837" spans="1:12" x14ac:dyDescent="0.3">
      <c r="A837" s="7" t="s">
        <v>4982</v>
      </c>
      <c r="B837" s="7" t="s">
        <v>2436</v>
      </c>
      <c r="C837" s="7" t="s">
        <v>1823</v>
      </c>
      <c r="D837" s="7">
        <v>20</v>
      </c>
      <c r="E837" s="9">
        <v>2109.37</v>
      </c>
      <c r="F837" s="10">
        <v>0</v>
      </c>
      <c r="G837" s="11">
        <v>42187.4</v>
      </c>
      <c r="H837" s="10">
        <v>0.25</v>
      </c>
      <c r="I837" s="11">
        <v>10546.85</v>
      </c>
      <c r="J837" s="11">
        <v>52734.25</v>
      </c>
      <c r="K837" s="11">
        <v>19988.400000000001</v>
      </c>
      <c r="L837" s="11">
        <v>22199</v>
      </c>
    </row>
    <row r="838" spans="1:12" x14ac:dyDescent="0.3">
      <c r="A838" s="7" t="s">
        <v>4983</v>
      </c>
      <c r="B838" s="7" t="s">
        <v>2437</v>
      </c>
      <c r="C838" s="7" t="s">
        <v>1998</v>
      </c>
      <c r="D838" s="7">
        <v>28</v>
      </c>
      <c r="E838" s="9">
        <v>761.45</v>
      </c>
      <c r="F838" s="10">
        <v>0</v>
      </c>
      <c r="G838" s="11">
        <v>21320.6</v>
      </c>
      <c r="H838" s="10">
        <v>0.25</v>
      </c>
      <c r="I838" s="11">
        <v>5330.15</v>
      </c>
      <c r="J838" s="11">
        <v>26650.75</v>
      </c>
      <c r="K838" s="11">
        <v>10116.4</v>
      </c>
      <c r="L838" s="11">
        <v>11204.2</v>
      </c>
    </row>
    <row r="839" spans="1:12" x14ac:dyDescent="0.3">
      <c r="A839" s="7" t="s">
        <v>4984</v>
      </c>
      <c r="B839" s="7" t="s">
        <v>2437</v>
      </c>
      <c r="C839" s="7" t="s">
        <v>1996</v>
      </c>
      <c r="D839" s="7">
        <v>15</v>
      </c>
      <c r="E839" s="9">
        <v>1184.42</v>
      </c>
      <c r="F839" s="10">
        <v>0.15</v>
      </c>
      <c r="G839" s="11">
        <v>15101.36</v>
      </c>
      <c r="H839" s="10">
        <v>0.25</v>
      </c>
      <c r="I839" s="11">
        <v>3775.34</v>
      </c>
      <c r="J839" s="11">
        <v>18876.7</v>
      </c>
      <c r="K839" s="11">
        <v>9702.15</v>
      </c>
      <c r="L839" s="11">
        <v>5399.21</v>
      </c>
    </row>
    <row r="840" spans="1:12" x14ac:dyDescent="0.3">
      <c r="A840" s="7" t="s">
        <v>4985</v>
      </c>
      <c r="B840" s="7" t="s">
        <v>2437</v>
      </c>
      <c r="C840" s="7" t="s">
        <v>1810</v>
      </c>
      <c r="D840" s="7">
        <v>2</v>
      </c>
      <c r="E840" s="9">
        <v>3341.83</v>
      </c>
      <c r="F840" s="10">
        <v>0</v>
      </c>
      <c r="G840" s="11">
        <v>6683.66</v>
      </c>
      <c r="H840" s="10">
        <v>0.25</v>
      </c>
      <c r="I840" s="11">
        <v>1670.91</v>
      </c>
      <c r="J840" s="11">
        <v>8354.58</v>
      </c>
      <c r="K840" s="11">
        <v>3549.68</v>
      </c>
      <c r="L840" s="11">
        <v>3133.98</v>
      </c>
    </row>
    <row r="841" spans="1:12" x14ac:dyDescent="0.3">
      <c r="A841" s="7" t="s">
        <v>4986</v>
      </c>
      <c r="B841" s="7" t="s">
        <v>2438</v>
      </c>
      <c r="C841" s="7" t="s">
        <v>1962</v>
      </c>
      <c r="D841" s="7">
        <v>28</v>
      </c>
      <c r="E841" s="9">
        <v>278.14</v>
      </c>
      <c r="F841" s="10">
        <v>0</v>
      </c>
      <c r="G841" s="11">
        <v>7787.92</v>
      </c>
      <c r="H841" s="10">
        <v>0.25</v>
      </c>
      <c r="I841" s="11">
        <v>1946.98</v>
      </c>
      <c r="J841" s="11">
        <v>9734.9</v>
      </c>
      <c r="K841" s="11">
        <v>5456.08</v>
      </c>
      <c r="L841" s="11">
        <v>2331.84</v>
      </c>
    </row>
    <row r="842" spans="1:12" x14ac:dyDescent="0.3">
      <c r="A842" s="7" t="s">
        <v>4987</v>
      </c>
      <c r="B842" s="7" t="s">
        <v>2438</v>
      </c>
      <c r="C842" s="7" t="s">
        <v>1909</v>
      </c>
      <c r="D842" s="7">
        <v>5</v>
      </c>
      <c r="E842" s="9">
        <v>2687.97</v>
      </c>
      <c r="F842" s="10">
        <v>0</v>
      </c>
      <c r="G842" s="11">
        <v>13439.85</v>
      </c>
      <c r="H842" s="10">
        <v>0.25</v>
      </c>
      <c r="I842" s="11">
        <v>3359.96</v>
      </c>
      <c r="J842" s="11">
        <v>16799.810000000001</v>
      </c>
      <c r="K842" s="11">
        <v>8892.35</v>
      </c>
      <c r="L842" s="11">
        <v>4547.5</v>
      </c>
    </row>
    <row r="843" spans="1:12" x14ac:dyDescent="0.3">
      <c r="A843" s="7" t="s">
        <v>4988</v>
      </c>
      <c r="B843" s="7" t="s">
        <v>2438</v>
      </c>
      <c r="C843" s="7" t="s">
        <v>1872</v>
      </c>
      <c r="D843" s="7">
        <v>4</v>
      </c>
      <c r="E843" s="9">
        <v>2133.31</v>
      </c>
      <c r="F843" s="10">
        <v>0</v>
      </c>
      <c r="G843" s="11">
        <v>8533.24</v>
      </c>
      <c r="H843" s="10">
        <v>0.25</v>
      </c>
      <c r="I843" s="11">
        <v>2133.31</v>
      </c>
      <c r="J843" s="11">
        <v>10666.55</v>
      </c>
      <c r="K843" s="11">
        <v>5238.6000000000004</v>
      </c>
      <c r="L843" s="11">
        <v>3294.64</v>
      </c>
    </row>
    <row r="844" spans="1:12" x14ac:dyDescent="0.3">
      <c r="A844" s="7" t="s">
        <v>4989</v>
      </c>
      <c r="B844" s="7" t="s">
        <v>2438</v>
      </c>
      <c r="C844" s="7" t="s">
        <v>1728</v>
      </c>
      <c r="D844" s="7">
        <v>4</v>
      </c>
      <c r="E844" s="9">
        <v>3157.14</v>
      </c>
      <c r="F844" s="10">
        <v>0</v>
      </c>
      <c r="G844" s="11">
        <v>12628.56</v>
      </c>
      <c r="H844" s="10">
        <v>0.25</v>
      </c>
      <c r="I844" s="11">
        <v>3157.14</v>
      </c>
      <c r="J844" s="11">
        <v>15785.7</v>
      </c>
      <c r="K844" s="11">
        <v>5571.32</v>
      </c>
      <c r="L844" s="11">
        <v>7057.24</v>
      </c>
    </row>
    <row r="845" spans="1:12" x14ac:dyDescent="0.3">
      <c r="A845" s="7" t="s">
        <v>4990</v>
      </c>
      <c r="B845" s="7" t="s">
        <v>2438</v>
      </c>
      <c r="C845" s="7" t="s">
        <v>1816</v>
      </c>
      <c r="D845" s="7">
        <v>20</v>
      </c>
      <c r="E845" s="9">
        <v>3266.86</v>
      </c>
      <c r="F845" s="10">
        <v>0</v>
      </c>
      <c r="G845" s="11">
        <v>65337.2</v>
      </c>
      <c r="H845" s="10">
        <v>0.25</v>
      </c>
      <c r="I845" s="11">
        <v>16334.3</v>
      </c>
      <c r="J845" s="11">
        <v>81671.5</v>
      </c>
      <c r="K845" s="11">
        <v>30665.599999999999</v>
      </c>
      <c r="L845" s="11">
        <v>34671.599999999999</v>
      </c>
    </row>
    <row r="846" spans="1:12" x14ac:dyDescent="0.3">
      <c r="A846" s="7" t="s">
        <v>4991</v>
      </c>
      <c r="B846" s="7" t="s">
        <v>2439</v>
      </c>
      <c r="C846" s="7" t="s">
        <v>1716</v>
      </c>
      <c r="D846" s="7">
        <v>17</v>
      </c>
      <c r="E846" s="9">
        <v>745.86</v>
      </c>
      <c r="F846" s="10">
        <v>0.05</v>
      </c>
      <c r="G846" s="11">
        <v>12045.64</v>
      </c>
      <c r="H846" s="10">
        <v>0.25</v>
      </c>
      <c r="I846" s="11">
        <v>3011.41</v>
      </c>
      <c r="J846" s="11">
        <v>15057.05</v>
      </c>
      <c r="K846" s="11">
        <v>8776.42</v>
      </c>
      <c r="L846" s="11">
        <v>3269.22</v>
      </c>
    </row>
    <row r="847" spans="1:12" x14ac:dyDescent="0.3">
      <c r="A847" s="7" t="s">
        <v>4992</v>
      </c>
      <c r="B847" s="7" t="s">
        <v>2439</v>
      </c>
      <c r="C847" s="7" t="s">
        <v>1936</v>
      </c>
      <c r="D847" s="7">
        <v>16</v>
      </c>
      <c r="E847" s="9">
        <v>1094.54</v>
      </c>
      <c r="F847" s="10">
        <v>0.05</v>
      </c>
      <c r="G847" s="11">
        <v>16637.009999999998</v>
      </c>
      <c r="H847" s="10">
        <v>0.25</v>
      </c>
      <c r="I847" s="11">
        <v>4159.25</v>
      </c>
      <c r="J847" s="11">
        <v>20796.259999999998</v>
      </c>
      <c r="K847" s="11">
        <v>11963.68</v>
      </c>
      <c r="L847" s="11">
        <v>4673.33</v>
      </c>
    </row>
    <row r="848" spans="1:12" x14ac:dyDescent="0.3">
      <c r="A848" s="7" t="s">
        <v>4993</v>
      </c>
      <c r="B848" s="7" t="s">
        <v>2439</v>
      </c>
      <c r="C848" s="7" t="s">
        <v>1776</v>
      </c>
      <c r="D848" s="7">
        <v>17</v>
      </c>
      <c r="E848" s="9">
        <v>2754.77</v>
      </c>
      <c r="F848" s="10">
        <v>0.15</v>
      </c>
      <c r="G848" s="11">
        <v>39806.43</v>
      </c>
      <c r="H848" s="10">
        <v>0.25</v>
      </c>
      <c r="I848" s="11">
        <v>9951.61</v>
      </c>
      <c r="J848" s="11">
        <v>49758.04</v>
      </c>
      <c r="K848" s="11">
        <v>26190.71</v>
      </c>
      <c r="L848" s="11">
        <v>13615.72</v>
      </c>
    </row>
    <row r="849" spans="1:12" x14ac:dyDescent="0.3">
      <c r="A849" s="7" t="s">
        <v>4994</v>
      </c>
      <c r="B849" s="7" t="s">
        <v>2440</v>
      </c>
      <c r="C849" s="7" t="s">
        <v>1926</v>
      </c>
      <c r="D849" s="7">
        <v>26</v>
      </c>
      <c r="E849" s="9">
        <v>1151.6300000000001</v>
      </c>
      <c r="F849" s="10">
        <v>0.15</v>
      </c>
      <c r="G849" s="11">
        <v>25451.02</v>
      </c>
      <c r="H849" s="10">
        <v>0.25</v>
      </c>
      <c r="I849" s="11">
        <v>6362.76</v>
      </c>
      <c r="J849" s="11">
        <v>31813.78</v>
      </c>
      <c r="K849" s="11">
        <v>15866.76</v>
      </c>
      <c r="L849" s="11">
        <v>9584.26</v>
      </c>
    </row>
    <row r="850" spans="1:12" x14ac:dyDescent="0.3">
      <c r="A850" s="7" t="s">
        <v>4995</v>
      </c>
      <c r="B850" s="7" t="s">
        <v>2440</v>
      </c>
      <c r="C850" s="7" t="s">
        <v>1744</v>
      </c>
      <c r="D850" s="7">
        <v>23</v>
      </c>
      <c r="E850" s="9">
        <v>1011.1</v>
      </c>
      <c r="F850" s="10">
        <v>0</v>
      </c>
      <c r="G850" s="11">
        <v>23255.3</v>
      </c>
      <c r="H850" s="10">
        <v>0.25</v>
      </c>
      <c r="I850" s="11">
        <v>5813.82</v>
      </c>
      <c r="J850" s="11">
        <v>29069.119999999999</v>
      </c>
      <c r="K850" s="11">
        <v>15674.27</v>
      </c>
      <c r="L850" s="11">
        <v>7581.03</v>
      </c>
    </row>
    <row r="851" spans="1:12" x14ac:dyDescent="0.3">
      <c r="A851" s="7" t="s">
        <v>4996</v>
      </c>
      <c r="B851" s="7" t="s">
        <v>2441</v>
      </c>
      <c r="C851" s="7" t="s">
        <v>2026</v>
      </c>
      <c r="D851" s="7">
        <v>7</v>
      </c>
      <c r="E851" s="9">
        <v>826.29</v>
      </c>
      <c r="F851" s="10">
        <v>0.15</v>
      </c>
      <c r="G851" s="11">
        <v>4916.43</v>
      </c>
      <c r="H851" s="10">
        <v>0.25</v>
      </c>
      <c r="I851" s="11">
        <v>1229.1099999999999</v>
      </c>
      <c r="J851" s="11">
        <v>6145.54</v>
      </c>
      <c r="K851" s="11">
        <v>2795.24</v>
      </c>
      <c r="L851" s="11">
        <v>2121.19</v>
      </c>
    </row>
    <row r="852" spans="1:12" x14ac:dyDescent="0.3">
      <c r="A852" s="7" t="s">
        <v>4997</v>
      </c>
      <c r="B852" s="7" t="s">
        <v>2441</v>
      </c>
      <c r="C852" s="7" t="s">
        <v>1680</v>
      </c>
      <c r="D852" s="7">
        <v>20</v>
      </c>
      <c r="E852" s="9">
        <v>1102.6600000000001</v>
      </c>
      <c r="F852" s="10">
        <v>0</v>
      </c>
      <c r="G852" s="11">
        <v>22053.200000000001</v>
      </c>
      <c r="H852" s="10">
        <v>0.25</v>
      </c>
      <c r="I852" s="11">
        <v>5513.3</v>
      </c>
      <c r="J852" s="11">
        <v>27566.5</v>
      </c>
      <c r="K852" s="11">
        <v>9514.7999999999993</v>
      </c>
      <c r="L852" s="11">
        <v>12538.4</v>
      </c>
    </row>
    <row r="853" spans="1:12" x14ac:dyDescent="0.3">
      <c r="A853" s="7" t="s">
        <v>4998</v>
      </c>
      <c r="B853" s="7" t="s">
        <v>2441</v>
      </c>
      <c r="C853" s="7" t="s">
        <v>1774</v>
      </c>
      <c r="D853" s="7">
        <v>22</v>
      </c>
      <c r="E853" s="9">
        <v>1853.1</v>
      </c>
      <c r="F853" s="10">
        <v>0.15</v>
      </c>
      <c r="G853" s="11">
        <v>34652.97</v>
      </c>
      <c r="H853" s="10">
        <v>0.25</v>
      </c>
      <c r="I853" s="11">
        <v>8663.24</v>
      </c>
      <c r="J853" s="11">
        <v>43316.21</v>
      </c>
      <c r="K853" s="11">
        <v>24992</v>
      </c>
      <c r="L853" s="11">
        <v>9660.9699999999993</v>
      </c>
    </row>
    <row r="854" spans="1:12" x14ac:dyDescent="0.3">
      <c r="A854" s="7" t="s">
        <v>4999</v>
      </c>
      <c r="B854" s="7" t="s">
        <v>2442</v>
      </c>
      <c r="C854" s="7" t="s">
        <v>1695</v>
      </c>
      <c r="D854" s="7">
        <v>10</v>
      </c>
      <c r="E854" s="9">
        <v>1864.99</v>
      </c>
      <c r="F854" s="10">
        <v>0.1</v>
      </c>
      <c r="G854" s="11">
        <v>16784.91</v>
      </c>
      <c r="H854" s="10">
        <v>0.25</v>
      </c>
      <c r="I854" s="11">
        <v>4196.2299999999996</v>
      </c>
      <c r="J854" s="11">
        <v>20981.14</v>
      </c>
      <c r="K854" s="11">
        <v>12832.9</v>
      </c>
      <c r="L854" s="11">
        <v>3952.01</v>
      </c>
    </row>
    <row r="855" spans="1:12" x14ac:dyDescent="0.3">
      <c r="A855" s="7" t="s">
        <v>5000</v>
      </c>
      <c r="B855" s="7" t="s">
        <v>2442</v>
      </c>
      <c r="C855" s="7" t="s">
        <v>1732</v>
      </c>
      <c r="D855" s="7">
        <v>1</v>
      </c>
      <c r="E855" s="9">
        <v>29.38</v>
      </c>
      <c r="F855" s="10">
        <v>0</v>
      </c>
      <c r="G855" s="11">
        <v>29.38</v>
      </c>
      <c r="H855" s="10">
        <v>0.25</v>
      </c>
      <c r="I855" s="11">
        <v>7.34</v>
      </c>
      <c r="J855" s="11">
        <v>36.729999999999997</v>
      </c>
      <c r="K855" s="11">
        <v>14.7</v>
      </c>
      <c r="L855" s="11">
        <v>14.68</v>
      </c>
    </row>
    <row r="856" spans="1:12" x14ac:dyDescent="0.3">
      <c r="A856" s="7" t="s">
        <v>5001</v>
      </c>
      <c r="B856" s="7" t="s">
        <v>2442</v>
      </c>
      <c r="C856" s="7" t="s">
        <v>1748</v>
      </c>
      <c r="D856" s="7">
        <v>22</v>
      </c>
      <c r="E856" s="9">
        <v>602.6</v>
      </c>
      <c r="F856" s="10">
        <v>0</v>
      </c>
      <c r="G856" s="11">
        <v>13257.2</v>
      </c>
      <c r="H856" s="10">
        <v>0.25</v>
      </c>
      <c r="I856" s="11">
        <v>3314.3</v>
      </c>
      <c r="J856" s="11">
        <v>16571.5</v>
      </c>
      <c r="K856" s="11">
        <v>6510.24</v>
      </c>
      <c r="L856" s="11">
        <v>6746.96</v>
      </c>
    </row>
    <row r="857" spans="1:12" x14ac:dyDescent="0.3">
      <c r="A857" s="7" t="s">
        <v>5002</v>
      </c>
      <c r="B857" s="7" t="s">
        <v>2442</v>
      </c>
      <c r="C857" s="7" t="s">
        <v>1956</v>
      </c>
      <c r="D857" s="7">
        <v>29</v>
      </c>
      <c r="E857" s="9">
        <v>2549.4</v>
      </c>
      <c r="F857" s="10">
        <v>0</v>
      </c>
      <c r="G857" s="11">
        <v>73932.600000000006</v>
      </c>
      <c r="H857" s="10">
        <v>0.25</v>
      </c>
      <c r="I857" s="11">
        <v>18483.150000000001</v>
      </c>
      <c r="J857" s="11">
        <v>92415.75</v>
      </c>
      <c r="K857" s="11">
        <v>47571.89</v>
      </c>
      <c r="L857" s="11">
        <v>26360.71</v>
      </c>
    </row>
    <row r="858" spans="1:12" x14ac:dyDescent="0.3">
      <c r="A858" s="7" t="s">
        <v>5003</v>
      </c>
      <c r="B858" s="7" t="s">
        <v>2442</v>
      </c>
      <c r="C858" s="7" t="s">
        <v>1851</v>
      </c>
      <c r="D858" s="7">
        <v>25</v>
      </c>
      <c r="E858" s="9">
        <v>1974.4</v>
      </c>
      <c r="F858" s="10">
        <v>0</v>
      </c>
      <c r="G858" s="11">
        <v>49360</v>
      </c>
      <c r="H858" s="10">
        <v>0.25</v>
      </c>
      <c r="I858" s="11">
        <v>12340</v>
      </c>
      <c r="J858" s="11">
        <v>61700</v>
      </c>
      <c r="K858" s="11">
        <v>36724.5</v>
      </c>
      <c r="L858" s="11">
        <v>12635.5</v>
      </c>
    </row>
    <row r="859" spans="1:12" x14ac:dyDescent="0.3">
      <c r="A859" s="7" t="s">
        <v>5004</v>
      </c>
      <c r="B859" s="7" t="s">
        <v>2443</v>
      </c>
      <c r="C859" s="7" t="s">
        <v>1779</v>
      </c>
      <c r="D859" s="7">
        <v>17</v>
      </c>
      <c r="E859" s="9">
        <v>1216.98</v>
      </c>
      <c r="F859" s="10">
        <v>0.1</v>
      </c>
      <c r="G859" s="11">
        <v>18619.79</v>
      </c>
      <c r="H859" s="10">
        <v>0.25</v>
      </c>
      <c r="I859" s="11">
        <v>4654.95</v>
      </c>
      <c r="J859" s="11">
        <v>23274.74</v>
      </c>
      <c r="K859" s="11">
        <v>13164.63</v>
      </c>
      <c r="L859" s="11">
        <v>5455.16</v>
      </c>
    </row>
    <row r="860" spans="1:12" x14ac:dyDescent="0.3">
      <c r="A860" s="7" t="s">
        <v>5005</v>
      </c>
      <c r="B860" s="7" t="s">
        <v>2443</v>
      </c>
      <c r="C860" s="7" t="s">
        <v>2035</v>
      </c>
      <c r="D860" s="7">
        <v>27</v>
      </c>
      <c r="E860" s="9">
        <v>1782.67</v>
      </c>
      <c r="F860" s="10">
        <v>0.1</v>
      </c>
      <c r="G860" s="11">
        <v>43318.879999999997</v>
      </c>
      <c r="H860" s="10">
        <v>0.25</v>
      </c>
      <c r="I860" s="11">
        <v>10829.72</v>
      </c>
      <c r="J860" s="11">
        <v>54148.6</v>
      </c>
      <c r="K860" s="11">
        <v>25268.76</v>
      </c>
      <c r="L860" s="11">
        <v>18050.12</v>
      </c>
    </row>
    <row r="861" spans="1:12" x14ac:dyDescent="0.3">
      <c r="A861" s="7" t="s">
        <v>5006</v>
      </c>
      <c r="B861" s="7" t="s">
        <v>2443</v>
      </c>
      <c r="C861" s="7" t="s">
        <v>1965</v>
      </c>
      <c r="D861" s="7">
        <v>7</v>
      </c>
      <c r="E861" s="9">
        <v>2835.98</v>
      </c>
      <c r="F861" s="10">
        <v>0.15</v>
      </c>
      <c r="G861" s="11">
        <v>16874.080000000002</v>
      </c>
      <c r="H861" s="10">
        <v>0.25</v>
      </c>
      <c r="I861" s="11">
        <v>4218.5200000000004</v>
      </c>
      <c r="J861" s="11">
        <v>21092.6</v>
      </c>
      <c r="K861" s="11">
        <v>10274.11</v>
      </c>
      <c r="L861" s="11">
        <v>6599.97</v>
      </c>
    </row>
    <row r="862" spans="1:12" x14ac:dyDescent="0.3">
      <c r="A862" s="7" t="s">
        <v>5007</v>
      </c>
      <c r="B862" s="7" t="s">
        <v>2443</v>
      </c>
      <c r="C862" s="7" t="s">
        <v>1776</v>
      </c>
      <c r="D862" s="7">
        <v>27</v>
      </c>
      <c r="E862" s="9">
        <v>2711.61</v>
      </c>
      <c r="F862" s="10">
        <v>0.05</v>
      </c>
      <c r="G862" s="11">
        <v>69552.800000000003</v>
      </c>
      <c r="H862" s="10">
        <v>0.25</v>
      </c>
      <c r="I862" s="11">
        <v>17388.2</v>
      </c>
      <c r="J862" s="11">
        <v>86941</v>
      </c>
      <c r="K862" s="11">
        <v>41597.01</v>
      </c>
      <c r="L862" s="11">
        <v>27955.79</v>
      </c>
    </row>
    <row r="863" spans="1:12" x14ac:dyDescent="0.3">
      <c r="A863" s="7" t="s">
        <v>5008</v>
      </c>
      <c r="B863" s="7" t="s">
        <v>2443</v>
      </c>
      <c r="C863" s="7" t="s">
        <v>1778</v>
      </c>
      <c r="D863" s="7">
        <v>2</v>
      </c>
      <c r="E863" s="9">
        <v>1040.02</v>
      </c>
      <c r="F863" s="10">
        <v>0</v>
      </c>
      <c r="G863" s="11">
        <v>2080.04</v>
      </c>
      <c r="H863" s="10">
        <v>0.25</v>
      </c>
      <c r="I863" s="11">
        <v>520.01</v>
      </c>
      <c r="J863" s="11">
        <v>2600.0500000000002</v>
      </c>
      <c r="K863" s="11">
        <v>1280.3599999999999</v>
      </c>
      <c r="L863" s="11">
        <v>799.68</v>
      </c>
    </row>
    <row r="864" spans="1:12" x14ac:dyDescent="0.3">
      <c r="A864" s="7" t="s">
        <v>5009</v>
      </c>
      <c r="B864" s="7" t="s">
        <v>2444</v>
      </c>
      <c r="C864" s="7" t="s">
        <v>1649</v>
      </c>
      <c r="D864" s="7">
        <v>13</v>
      </c>
      <c r="E864" s="9">
        <v>588.76</v>
      </c>
      <c r="F864" s="10">
        <v>0.15</v>
      </c>
      <c r="G864" s="11">
        <v>6505.8</v>
      </c>
      <c r="H864" s="10">
        <v>0.25</v>
      </c>
      <c r="I864" s="11">
        <v>1626.45</v>
      </c>
      <c r="J864" s="11">
        <v>8132.25</v>
      </c>
      <c r="K864" s="11">
        <v>3995.81</v>
      </c>
      <c r="L864" s="11">
        <v>2509.9899999999998</v>
      </c>
    </row>
    <row r="865" spans="1:12" x14ac:dyDescent="0.3">
      <c r="A865" s="7" t="s">
        <v>5010</v>
      </c>
      <c r="B865" s="7" t="s">
        <v>2444</v>
      </c>
      <c r="C865" s="7" t="s">
        <v>1932</v>
      </c>
      <c r="D865" s="7">
        <v>23</v>
      </c>
      <c r="E865" s="9">
        <v>632.96</v>
      </c>
      <c r="F865" s="10">
        <v>0</v>
      </c>
      <c r="G865" s="11">
        <v>14558.08</v>
      </c>
      <c r="H865" s="10">
        <v>0.25</v>
      </c>
      <c r="I865" s="11">
        <v>3639.52</v>
      </c>
      <c r="J865" s="11">
        <v>18197.599999999999</v>
      </c>
      <c r="K865" s="11">
        <v>9135.83</v>
      </c>
      <c r="L865" s="11">
        <v>5422.25</v>
      </c>
    </row>
    <row r="866" spans="1:12" x14ac:dyDescent="0.3">
      <c r="A866" s="7" t="s">
        <v>5011</v>
      </c>
      <c r="B866" s="7" t="s">
        <v>2444</v>
      </c>
      <c r="C866" s="7" t="s">
        <v>1752</v>
      </c>
      <c r="D866" s="7">
        <v>22</v>
      </c>
      <c r="E866" s="9">
        <v>2222.4299999999998</v>
      </c>
      <c r="F866" s="10">
        <v>0.15</v>
      </c>
      <c r="G866" s="11">
        <v>41559.440000000002</v>
      </c>
      <c r="H866" s="10">
        <v>0.25</v>
      </c>
      <c r="I866" s="11">
        <v>10389.86</v>
      </c>
      <c r="J866" s="11">
        <v>51949.3</v>
      </c>
      <c r="K866" s="11">
        <v>35256.76</v>
      </c>
      <c r="L866" s="11">
        <v>6302.68</v>
      </c>
    </row>
    <row r="867" spans="1:12" x14ac:dyDescent="0.3">
      <c r="A867" s="7" t="s">
        <v>5012</v>
      </c>
      <c r="B867" s="7" t="s">
        <v>2445</v>
      </c>
      <c r="C867" s="7" t="s">
        <v>2038</v>
      </c>
      <c r="D867" s="7">
        <v>25</v>
      </c>
      <c r="E867" s="9">
        <v>207.96</v>
      </c>
      <c r="F867" s="10">
        <v>0</v>
      </c>
      <c r="G867" s="11">
        <v>5199</v>
      </c>
      <c r="H867" s="10">
        <v>0.25</v>
      </c>
      <c r="I867" s="11">
        <v>1299.75</v>
      </c>
      <c r="J867" s="11">
        <v>6498.75</v>
      </c>
      <c r="K867" s="11">
        <v>2284.75</v>
      </c>
      <c r="L867" s="11">
        <v>2914.25</v>
      </c>
    </row>
    <row r="868" spans="1:12" x14ac:dyDescent="0.3">
      <c r="A868" s="7" t="s">
        <v>5013</v>
      </c>
      <c r="B868" s="7" t="s">
        <v>2445</v>
      </c>
      <c r="C868" s="7" t="s">
        <v>1881</v>
      </c>
      <c r="D868" s="7">
        <v>17</v>
      </c>
      <c r="E868" s="9">
        <v>1811.95</v>
      </c>
      <c r="F868" s="10">
        <v>0.1</v>
      </c>
      <c r="G868" s="11">
        <v>27722.84</v>
      </c>
      <c r="H868" s="10">
        <v>0.25</v>
      </c>
      <c r="I868" s="11">
        <v>6930.71</v>
      </c>
      <c r="J868" s="11">
        <v>34653.550000000003</v>
      </c>
      <c r="K868" s="11">
        <v>17057.8</v>
      </c>
      <c r="L868" s="11">
        <v>10665.04</v>
      </c>
    </row>
    <row r="869" spans="1:12" x14ac:dyDescent="0.3">
      <c r="A869" s="7" t="s">
        <v>5014</v>
      </c>
      <c r="B869" s="7" t="s">
        <v>2446</v>
      </c>
      <c r="C869" s="7" t="s">
        <v>1783</v>
      </c>
      <c r="D869" s="7">
        <v>28</v>
      </c>
      <c r="E869" s="9">
        <v>465.73</v>
      </c>
      <c r="F869" s="10">
        <v>0.15</v>
      </c>
      <c r="G869" s="11">
        <v>11084.37</v>
      </c>
      <c r="H869" s="10">
        <v>0.25</v>
      </c>
      <c r="I869" s="11">
        <v>2771.09</v>
      </c>
      <c r="J869" s="11">
        <v>13855.46</v>
      </c>
      <c r="K869" s="11">
        <v>5669.44</v>
      </c>
      <c r="L869" s="11">
        <v>5414.93</v>
      </c>
    </row>
    <row r="870" spans="1:12" x14ac:dyDescent="0.3">
      <c r="A870" s="7" t="s">
        <v>5015</v>
      </c>
      <c r="B870" s="7" t="s">
        <v>2446</v>
      </c>
      <c r="C870" s="7" t="s">
        <v>1731</v>
      </c>
      <c r="D870" s="7">
        <v>12</v>
      </c>
      <c r="E870" s="9">
        <v>600.55999999999995</v>
      </c>
      <c r="F870" s="10">
        <v>0.15</v>
      </c>
      <c r="G870" s="11">
        <v>6125.71</v>
      </c>
      <c r="H870" s="10">
        <v>0.25</v>
      </c>
      <c r="I870" s="11">
        <v>1531.43</v>
      </c>
      <c r="J870" s="11">
        <v>7657.14</v>
      </c>
      <c r="K870" s="11">
        <v>4967.5200000000004</v>
      </c>
      <c r="L870" s="11">
        <v>1158.19</v>
      </c>
    </row>
    <row r="871" spans="1:12" x14ac:dyDescent="0.3">
      <c r="A871" s="7" t="s">
        <v>5016</v>
      </c>
      <c r="B871" s="7" t="s">
        <v>2446</v>
      </c>
      <c r="C871" s="7" t="s">
        <v>1833</v>
      </c>
      <c r="D871" s="7">
        <v>24</v>
      </c>
      <c r="E871" s="9">
        <v>1015.29</v>
      </c>
      <c r="F871" s="10">
        <v>0</v>
      </c>
      <c r="G871" s="11">
        <v>24366.959999999999</v>
      </c>
      <c r="H871" s="10">
        <v>0.25</v>
      </c>
      <c r="I871" s="11">
        <v>6091.74</v>
      </c>
      <c r="J871" s="11">
        <v>30458.7</v>
      </c>
      <c r="K871" s="11">
        <v>14994.48</v>
      </c>
      <c r="L871" s="11">
        <v>9372.48</v>
      </c>
    </row>
    <row r="872" spans="1:12" x14ac:dyDescent="0.3">
      <c r="A872" s="7" t="s">
        <v>5017</v>
      </c>
      <c r="B872" s="7" t="s">
        <v>2446</v>
      </c>
      <c r="C872" s="7" t="s">
        <v>2024</v>
      </c>
      <c r="D872" s="7">
        <v>30</v>
      </c>
      <c r="E872" s="9">
        <v>3156.29</v>
      </c>
      <c r="F872" s="10">
        <v>0</v>
      </c>
      <c r="G872" s="11">
        <v>94688.7</v>
      </c>
      <c r="H872" s="10">
        <v>0.25</v>
      </c>
      <c r="I872" s="11">
        <v>23672.17</v>
      </c>
      <c r="J872" s="11">
        <v>118360.88</v>
      </c>
      <c r="K872" s="11">
        <v>52687.199999999997</v>
      </c>
      <c r="L872" s="11">
        <v>42001.5</v>
      </c>
    </row>
    <row r="873" spans="1:12" x14ac:dyDescent="0.3">
      <c r="A873" s="7" t="s">
        <v>5018</v>
      </c>
      <c r="B873" s="7" t="s">
        <v>2447</v>
      </c>
      <c r="C873" s="7" t="s">
        <v>1742</v>
      </c>
      <c r="D873" s="7">
        <v>14</v>
      </c>
      <c r="E873" s="9">
        <v>845.73</v>
      </c>
      <c r="F873" s="10">
        <v>0</v>
      </c>
      <c r="G873" s="11">
        <v>11840.22</v>
      </c>
      <c r="H873" s="10">
        <v>0.25</v>
      </c>
      <c r="I873" s="11">
        <v>2960.05</v>
      </c>
      <c r="J873" s="11">
        <v>14800.27</v>
      </c>
      <c r="K873" s="11">
        <v>8090.32</v>
      </c>
      <c r="L873" s="11">
        <v>3749.9</v>
      </c>
    </row>
    <row r="874" spans="1:12" x14ac:dyDescent="0.3">
      <c r="A874" s="7" t="s">
        <v>5019</v>
      </c>
      <c r="B874" s="7" t="s">
        <v>2448</v>
      </c>
      <c r="C874" s="7" t="s">
        <v>2045</v>
      </c>
      <c r="D874" s="7">
        <v>18</v>
      </c>
      <c r="E874" s="9">
        <v>126.29</v>
      </c>
      <c r="F874" s="10">
        <v>0.05</v>
      </c>
      <c r="G874" s="11">
        <v>2159.56</v>
      </c>
      <c r="H874" s="10">
        <v>0.25</v>
      </c>
      <c r="I874" s="11">
        <v>539.89</v>
      </c>
      <c r="J874" s="11">
        <v>2699.45</v>
      </c>
      <c r="K874" s="11">
        <v>1075.8599999999999</v>
      </c>
      <c r="L874" s="11">
        <v>1083.7</v>
      </c>
    </row>
    <row r="875" spans="1:12" x14ac:dyDescent="0.3">
      <c r="A875" s="7" t="s">
        <v>5020</v>
      </c>
      <c r="B875" s="7" t="s">
        <v>2449</v>
      </c>
      <c r="C875" s="7" t="s">
        <v>1876</v>
      </c>
      <c r="D875" s="7">
        <v>5</v>
      </c>
      <c r="E875" s="9">
        <v>2660.25</v>
      </c>
      <c r="F875" s="10">
        <v>0.1</v>
      </c>
      <c r="G875" s="11">
        <v>11971.12</v>
      </c>
      <c r="H875" s="10">
        <v>0.25</v>
      </c>
      <c r="I875" s="11">
        <v>2992.78</v>
      </c>
      <c r="J875" s="11">
        <v>14963.9</v>
      </c>
      <c r="K875" s="11">
        <v>8403.35</v>
      </c>
      <c r="L875" s="11">
        <v>3567.77</v>
      </c>
    </row>
    <row r="876" spans="1:12" x14ac:dyDescent="0.3">
      <c r="A876" s="7" t="s">
        <v>5021</v>
      </c>
      <c r="B876" s="7" t="s">
        <v>2450</v>
      </c>
      <c r="C876" s="7" t="s">
        <v>1849</v>
      </c>
      <c r="D876" s="7">
        <v>22</v>
      </c>
      <c r="E876" s="9">
        <v>842.77</v>
      </c>
      <c r="F876" s="10">
        <v>0</v>
      </c>
      <c r="G876" s="11">
        <v>18540.939999999999</v>
      </c>
      <c r="H876" s="10">
        <v>0.25</v>
      </c>
      <c r="I876" s="11">
        <v>4635.2299999999996</v>
      </c>
      <c r="J876" s="11">
        <v>23176.17</v>
      </c>
      <c r="K876" s="11">
        <v>11453.2</v>
      </c>
      <c r="L876" s="11">
        <v>7087.74</v>
      </c>
    </row>
    <row r="877" spans="1:12" x14ac:dyDescent="0.3">
      <c r="A877" s="7" t="s">
        <v>5022</v>
      </c>
      <c r="B877" s="7" t="s">
        <v>2451</v>
      </c>
      <c r="C877" s="7" t="s">
        <v>1999</v>
      </c>
      <c r="D877" s="7">
        <v>7</v>
      </c>
      <c r="E877" s="9">
        <v>1041.68</v>
      </c>
      <c r="F877" s="10">
        <v>0</v>
      </c>
      <c r="G877" s="11">
        <v>7291.76</v>
      </c>
      <c r="H877" s="10">
        <v>0.25</v>
      </c>
      <c r="I877" s="11">
        <v>1822.94</v>
      </c>
      <c r="J877" s="11">
        <v>9114.7000000000007</v>
      </c>
      <c r="K877" s="11">
        <v>4572.96</v>
      </c>
      <c r="L877" s="11">
        <v>2718.8</v>
      </c>
    </row>
    <row r="878" spans="1:12" x14ac:dyDescent="0.3">
      <c r="A878" s="7" t="s">
        <v>5023</v>
      </c>
      <c r="B878" s="7" t="s">
        <v>2451</v>
      </c>
      <c r="C878" s="7" t="s">
        <v>1928</v>
      </c>
      <c r="D878" s="7">
        <v>10</v>
      </c>
      <c r="E878" s="9">
        <v>3210.09</v>
      </c>
      <c r="F878" s="10">
        <v>0.1</v>
      </c>
      <c r="G878" s="11">
        <v>28890.81</v>
      </c>
      <c r="H878" s="10">
        <v>0.25</v>
      </c>
      <c r="I878" s="11">
        <v>7222.7</v>
      </c>
      <c r="J878" s="11">
        <v>36113.51</v>
      </c>
      <c r="K878" s="11">
        <v>16357.2</v>
      </c>
      <c r="L878" s="11">
        <v>12533.61</v>
      </c>
    </row>
    <row r="879" spans="1:12" x14ac:dyDescent="0.3">
      <c r="A879" s="7" t="s">
        <v>5024</v>
      </c>
      <c r="B879" s="7" t="s">
        <v>2451</v>
      </c>
      <c r="C879" s="7" t="s">
        <v>1991</v>
      </c>
      <c r="D879" s="7">
        <v>2</v>
      </c>
      <c r="E879" s="9">
        <v>2593.02</v>
      </c>
      <c r="F879" s="10">
        <v>0</v>
      </c>
      <c r="G879" s="11">
        <v>5186.04</v>
      </c>
      <c r="H879" s="10">
        <v>0.25</v>
      </c>
      <c r="I879" s="11">
        <v>1296.51</v>
      </c>
      <c r="J879" s="11">
        <v>6482.55</v>
      </c>
      <c r="K879" s="11">
        <v>3370.58</v>
      </c>
      <c r="L879" s="11">
        <v>1815.46</v>
      </c>
    </row>
    <row r="880" spans="1:12" x14ac:dyDescent="0.3">
      <c r="A880" s="7" t="s">
        <v>5025</v>
      </c>
      <c r="B880" s="7" t="s">
        <v>2452</v>
      </c>
      <c r="C880" s="7" t="s">
        <v>1853</v>
      </c>
      <c r="D880" s="7">
        <v>10</v>
      </c>
      <c r="E880" s="9">
        <v>1314.37</v>
      </c>
      <c r="F880" s="10">
        <v>0</v>
      </c>
      <c r="G880" s="11">
        <v>13143.7</v>
      </c>
      <c r="H880" s="10">
        <v>0.25</v>
      </c>
      <c r="I880" s="11">
        <v>3285.93</v>
      </c>
      <c r="J880" s="11">
        <v>16429.62</v>
      </c>
      <c r="K880" s="11">
        <v>5532</v>
      </c>
      <c r="L880" s="11">
        <v>7611.7</v>
      </c>
    </row>
    <row r="881" spans="1:12" x14ac:dyDescent="0.3">
      <c r="A881" s="7" t="s">
        <v>5026</v>
      </c>
      <c r="B881" s="7" t="s">
        <v>2452</v>
      </c>
      <c r="C881" s="7" t="s">
        <v>1851</v>
      </c>
      <c r="D881" s="7">
        <v>9</v>
      </c>
      <c r="E881" s="9">
        <v>1937.79</v>
      </c>
      <c r="F881" s="10">
        <v>0.1</v>
      </c>
      <c r="G881" s="11">
        <v>15696.1</v>
      </c>
      <c r="H881" s="10">
        <v>0.25</v>
      </c>
      <c r="I881" s="11">
        <v>3924.03</v>
      </c>
      <c r="J881" s="11">
        <v>19620.12</v>
      </c>
      <c r="K881" s="11">
        <v>13220.82</v>
      </c>
      <c r="L881" s="11">
        <v>2475.2800000000002</v>
      </c>
    </row>
    <row r="882" spans="1:12" x14ac:dyDescent="0.3">
      <c r="A882" s="7" t="s">
        <v>5027</v>
      </c>
      <c r="B882" s="7" t="s">
        <v>2452</v>
      </c>
      <c r="C882" s="7" t="s">
        <v>1913</v>
      </c>
      <c r="D882" s="7">
        <v>7</v>
      </c>
      <c r="E882" s="9">
        <v>2291.0700000000002</v>
      </c>
      <c r="F882" s="10">
        <v>0.1</v>
      </c>
      <c r="G882" s="11">
        <v>14433.74</v>
      </c>
      <c r="H882" s="10">
        <v>0.25</v>
      </c>
      <c r="I882" s="11">
        <v>3608.43</v>
      </c>
      <c r="J882" s="11">
        <v>18042.169999999998</v>
      </c>
      <c r="K882" s="11">
        <v>9342.6200000000008</v>
      </c>
      <c r="L882" s="11">
        <v>5091.12</v>
      </c>
    </row>
    <row r="883" spans="1:12" x14ac:dyDescent="0.3">
      <c r="A883" s="7" t="s">
        <v>5028</v>
      </c>
      <c r="B883" s="7" t="s">
        <v>2452</v>
      </c>
      <c r="C883" s="7" t="s">
        <v>1759</v>
      </c>
      <c r="D883" s="7">
        <v>21</v>
      </c>
      <c r="E883" s="9">
        <v>1190.6199999999999</v>
      </c>
      <c r="F883" s="10">
        <v>0</v>
      </c>
      <c r="G883" s="11">
        <v>25003.02</v>
      </c>
      <c r="H883" s="10">
        <v>0.25</v>
      </c>
      <c r="I883" s="11">
        <v>6250.76</v>
      </c>
      <c r="J883" s="11">
        <v>31253.78</v>
      </c>
      <c r="K883" s="11">
        <v>15374.31</v>
      </c>
      <c r="L883" s="11">
        <v>9628.7099999999991</v>
      </c>
    </row>
    <row r="884" spans="1:12" x14ac:dyDescent="0.3">
      <c r="A884" s="7" t="s">
        <v>5029</v>
      </c>
      <c r="B884" s="7" t="s">
        <v>2452</v>
      </c>
      <c r="C884" s="7" t="s">
        <v>1970</v>
      </c>
      <c r="D884" s="7">
        <v>14</v>
      </c>
      <c r="E884" s="9">
        <v>1192.28</v>
      </c>
      <c r="F884" s="10">
        <v>0.15</v>
      </c>
      <c r="G884" s="11">
        <v>14188.13</v>
      </c>
      <c r="H884" s="10">
        <v>0.25</v>
      </c>
      <c r="I884" s="11">
        <v>3547.03</v>
      </c>
      <c r="J884" s="11">
        <v>17735.16</v>
      </c>
      <c r="K884" s="11">
        <v>7363.16</v>
      </c>
      <c r="L884" s="11">
        <v>6824.97</v>
      </c>
    </row>
    <row r="885" spans="1:12" x14ac:dyDescent="0.3">
      <c r="A885" s="7" t="s">
        <v>5030</v>
      </c>
      <c r="B885" s="7" t="s">
        <v>2453</v>
      </c>
      <c r="C885" s="7" t="s">
        <v>1978</v>
      </c>
      <c r="D885" s="7">
        <v>16</v>
      </c>
      <c r="E885" s="9">
        <v>3497.19</v>
      </c>
      <c r="F885" s="10">
        <v>0.1</v>
      </c>
      <c r="G885" s="11">
        <v>50359.54</v>
      </c>
      <c r="H885" s="10">
        <v>0.25</v>
      </c>
      <c r="I885" s="11">
        <v>12589.89</v>
      </c>
      <c r="J885" s="11">
        <v>62949.43</v>
      </c>
      <c r="K885" s="11">
        <v>26785.919999999998</v>
      </c>
      <c r="L885" s="11">
        <v>23573.62</v>
      </c>
    </row>
    <row r="886" spans="1:12" x14ac:dyDescent="0.3">
      <c r="A886" s="7" t="s">
        <v>5031</v>
      </c>
      <c r="B886" s="7" t="s">
        <v>2453</v>
      </c>
      <c r="C886" s="7" t="s">
        <v>1893</v>
      </c>
      <c r="D886" s="7">
        <v>19</v>
      </c>
      <c r="E886" s="9">
        <v>2070.58</v>
      </c>
      <c r="F886" s="10">
        <v>0</v>
      </c>
      <c r="G886" s="11">
        <v>39341.019999999997</v>
      </c>
      <c r="H886" s="10">
        <v>0.25</v>
      </c>
      <c r="I886" s="11">
        <v>9835.25</v>
      </c>
      <c r="J886" s="11">
        <v>49176.27</v>
      </c>
      <c r="K886" s="11">
        <v>23194.25</v>
      </c>
      <c r="L886" s="11">
        <v>16146.77</v>
      </c>
    </row>
    <row r="887" spans="1:12" x14ac:dyDescent="0.3">
      <c r="A887" s="7" t="s">
        <v>5032</v>
      </c>
      <c r="B887" s="7" t="s">
        <v>2454</v>
      </c>
      <c r="C887" s="7" t="s">
        <v>1685</v>
      </c>
      <c r="D887" s="7">
        <v>10</v>
      </c>
      <c r="E887" s="9">
        <v>939.9</v>
      </c>
      <c r="F887" s="10">
        <v>0</v>
      </c>
      <c r="G887" s="11">
        <v>9399</v>
      </c>
      <c r="H887" s="10">
        <v>0.25</v>
      </c>
      <c r="I887" s="11">
        <v>2349.75</v>
      </c>
      <c r="J887" s="11">
        <v>11748.75</v>
      </c>
      <c r="K887" s="11">
        <v>4141.7</v>
      </c>
      <c r="L887" s="11">
        <v>5257.3</v>
      </c>
    </row>
    <row r="888" spans="1:12" x14ac:dyDescent="0.3">
      <c r="A888" s="7" t="s">
        <v>5033</v>
      </c>
      <c r="B888" s="7" t="s">
        <v>2454</v>
      </c>
      <c r="C888" s="7" t="s">
        <v>1960</v>
      </c>
      <c r="D888" s="7">
        <v>28</v>
      </c>
      <c r="E888" s="9">
        <v>1466.44</v>
      </c>
      <c r="F888" s="10">
        <v>0.05</v>
      </c>
      <c r="G888" s="11">
        <v>39007.300000000003</v>
      </c>
      <c r="H888" s="10">
        <v>0.25</v>
      </c>
      <c r="I888" s="11">
        <v>9751.83</v>
      </c>
      <c r="J888" s="11">
        <v>48759.12</v>
      </c>
      <c r="K888" s="11">
        <v>25923.52</v>
      </c>
      <c r="L888" s="11">
        <v>13083.78</v>
      </c>
    </row>
    <row r="889" spans="1:12" x14ac:dyDescent="0.3">
      <c r="A889" s="7" t="s">
        <v>5034</v>
      </c>
      <c r="B889" s="7" t="s">
        <v>2454</v>
      </c>
      <c r="C889" s="7" t="s">
        <v>1795</v>
      </c>
      <c r="D889" s="7">
        <v>26</v>
      </c>
      <c r="E889" s="9">
        <v>2062.15</v>
      </c>
      <c r="F889" s="10">
        <v>0</v>
      </c>
      <c r="G889" s="11">
        <v>53615.9</v>
      </c>
      <c r="H889" s="10">
        <v>0.25</v>
      </c>
      <c r="I889" s="11">
        <v>13403.98</v>
      </c>
      <c r="J889" s="11">
        <v>67019.88</v>
      </c>
      <c r="K889" s="11">
        <v>29012.1</v>
      </c>
      <c r="L889" s="11">
        <v>24603.8</v>
      </c>
    </row>
    <row r="890" spans="1:12" x14ac:dyDescent="0.3">
      <c r="A890" s="7" t="s">
        <v>5035</v>
      </c>
      <c r="B890" s="7" t="s">
        <v>2455</v>
      </c>
      <c r="C890" s="7" t="s">
        <v>1803</v>
      </c>
      <c r="D890" s="7">
        <v>5</v>
      </c>
      <c r="E890" s="9">
        <v>2370.4499999999998</v>
      </c>
      <c r="F890" s="10">
        <v>0.05</v>
      </c>
      <c r="G890" s="11">
        <v>11259.64</v>
      </c>
      <c r="H890" s="10">
        <v>0.25</v>
      </c>
      <c r="I890" s="11">
        <v>2814.91</v>
      </c>
      <c r="J890" s="11">
        <v>14074.55</v>
      </c>
      <c r="K890" s="11">
        <v>7184</v>
      </c>
      <c r="L890" s="11">
        <v>4075.64</v>
      </c>
    </row>
    <row r="891" spans="1:12" x14ac:dyDescent="0.3">
      <c r="A891" s="7" t="s">
        <v>5036</v>
      </c>
      <c r="B891" s="7" t="s">
        <v>2455</v>
      </c>
      <c r="C891" s="7" t="s">
        <v>1941</v>
      </c>
      <c r="D891" s="7">
        <v>26</v>
      </c>
      <c r="E891" s="9">
        <v>3307.22</v>
      </c>
      <c r="F891" s="10">
        <v>0.05</v>
      </c>
      <c r="G891" s="11">
        <v>81688.33</v>
      </c>
      <c r="H891" s="10">
        <v>0.25</v>
      </c>
      <c r="I891" s="11">
        <v>20422.080000000002</v>
      </c>
      <c r="J891" s="11">
        <v>102110.41</v>
      </c>
      <c r="K891" s="11">
        <v>36394.019999999997</v>
      </c>
      <c r="L891" s="11">
        <v>45294.31</v>
      </c>
    </row>
    <row r="892" spans="1:12" x14ac:dyDescent="0.3">
      <c r="A892" s="7" t="s">
        <v>5037</v>
      </c>
      <c r="B892" s="7" t="s">
        <v>2455</v>
      </c>
      <c r="C892" s="7" t="s">
        <v>1672</v>
      </c>
      <c r="D892" s="7">
        <v>25</v>
      </c>
      <c r="E892" s="9">
        <v>1783.17</v>
      </c>
      <c r="F892" s="10">
        <v>0</v>
      </c>
      <c r="G892" s="11">
        <v>44579.25</v>
      </c>
      <c r="H892" s="10">
        <v>0.25</v>
      </c>
      <c r="I892" s="11">
        <v>11144.81</v>
      </c>
      <c r="J892" s="11">
        <v>55724.06</v>
      </c>
      <c r="K892" s="11">
        <v>23973</v>
      </c>
      <c r="L892" s="11">
        <v>20606.25</v>
      </c>
    </row>
    <row r="893" spans="1:12" x14ac:dyDescent="0.3">
      <c r="A893" s="7" t="s">
        <v>5038</v>
      </c>
      <c r="B893" s="7" t="s">
        <v>2455</v>
      </c>
      <c r="C893" s="7" t="s">
        <v>1901</v>
      </c>
      <c r="D893" s="7">
        <v>13</v>
      </c>
      <c r="E893" s="9">
        <v>2412.48</v>
      </c>
      <c r="F893" s="10">
        <v>0</v>
      </c>
      <c r="G893" s="11">
        <v>31362.240000000002</v>
      </c>
      <c r="H893" s="10">
        <v>0.25</v>
      </c>
      <c r="I893" s="11">
        <v>7840.56</v>
      </c>
      <c r="J893" s="11">
        <v>39202.800000000003</v>
      </c>
      <c r="K893" s="11">
        <v>18577.52</v>
      </c>
      <c r="L893" s="11">
        <v>12784.72</v>
      </c>
    </row>
    <row r="894" spans="1:12" x14ac:dyDescent="0.3">
      <c r="A894" s="7" t="s">
        <v>5039</v>
      </c>
      <c r="B894" s="7" t="s">
        <v>2456</v>
      </c>
      <c r="C894" s="7" t="s">
        <v>1989</v>
      </c>
      <c r="D894" s="7">
        <v>25</v>
      </c>
      <c r="E894" s="9">
        <v>4046.99</v>
      </c>
      <c r="F894" s="10">
        <v>0</v>
      </c>
      <c r="G894" s="11">
        <v>101174.75</v>
      </c>
      <c r="H894" s="10">
        <v>0.25</v>
      </c>
      <c r="I894" s="11">
        <v>25293.69</v>
      </c>
      <c r="J894" s="11">
        <v>126468.44</v>
      </c>
      <c r="K894" s="11">
        <v>42494</v>
      </c>
      <c r="L894" s="11">
        <v>58680.75</v>
      </c>
    </row>
    <row r="895" spans="1:12" x14ac:dyDescent="0.3">
      <c r="A895" s="7" t="s">
        <v>5040</v>
      </c>
      <c r="B895" s="7" t="s">
        <v>2456</v>
      </c>
      <c r="C895" s="7" t="s">
        <v>1796</v>
      </c>
      <c r="D895" s="7">
        <v>21</v>
      </c>
      <c r="E895" s="9">
        <v>1478.94</v>
      </c>
      <c r="F895" s="10">
        <v>0.15</v>
      </c>
      <c r="G895" s="11">
        <v>26399.08</v>
      </c>
      <c r="H895" s="10">
        <v>0.25</v>
      </c>
      <c r="I895" s="11">
        <v>6599.77</v>
      </c>
      <c r="J895" s="11">
        <v>32998.85</v>
      </c>
      <c r="K895" s="11">
        <v>16481.64</v>
      </c>
      <c r="L895" s="11">
        <v>9917.44</v>
      </c>
    </row>
    <row r="896" spans="1:12" x14ac:dyDescent="0.3">
      <c r="A896" s="7" t="s">
        <v>5041</v>
      </c>
      <c r="B896" s="7" t="s">
        <v>2456</v>
      </c>
      <c r="C896" s="7" t="s">
        <v>1949</v>
      </c>
      <c r="D896" s="7">
        <v>2</v>
      </c>
      <c r="E896" s="9">
        <v>1006.75</v>
      </c>
      <c r="F896" s="10">
        <v>0</v>
      </c>
      <c r="G896" s="11">
        <v>2013.5</v>
      </c>
      <c r="H896" s="10">
        <v>0.25</v>
      </c>
      <c r="I896" s="11">
        <v>503.38</v>
      </c>
      <c r="J896" s="11">
        <v>2516.88</v>
      </c>
      <c r="K896" s="11">
        <v>1068.78</v>
      </c>
      <c r="L896" s="11">
        <v>944.72</v>
      </c>
    </row>
    <row r="897" spans="1:12" x14ac:dyDescent="0.3">
      <c r="A897" s="7" t="s">
        <v>5042</v>
      </c>
      <c r="B897" s="7" t="s">
        <v>2456</v>
      </c>
      <c r="C897" s="7" t="s">
        <v>1932</v>
      </c>
      <c r="D897" s="7">
        <v>12</v>
      </c>
      <c r="E897" s="9">
        <v>619.75</v>
      </c>
      <c r="F897" s="10">
        <v>0</v>
      </c>
      <c r="G897" s="11">
        <v>7437</v>
      </c>
      <c r="H897" s="10">
        <v>0.25</v>
      </c>
      <c r="I897" s="11">
        <v>1859.25</v>
      </c>
      <c r="J897" s="11">
        <v>9296.25</v>
      </c>
      <c r="K897" s="11">
        <v>4766.5200000000004</v>
      </c>
      <c r="L897" s="11">
        <v>2670.48</v>
      </c>
    </row>
    <row r="898" spans="1:12" x14ac:dyDescent="0.3">
      <c r="A898" s="7" t="s">
        <v>5043</v>
      </c>
      <c r="B898" s="7" t="s">
        <v>2457</v>
      </c>
      <c r="C898" s="7" t="s">
        <v>1975</v>
      </c>
      <c r="D898" s="7">
        <v>29</v>
      </c>
      <c r="E898" s="9">
        <v>1545.84</v>
      </c>
      <c r="F898" s="10">
        <v>0.15</v>
      </c>
      <c r="G898" s="11">
        <v>38104.959999999999</v>
      </c>
      <c r="H898" s="10">
        <v>0.25</v>
      </c>
      <c r="I898" s="11">
        <v>9526.24</v>
      </c>
      <c r="J898" s="11">
        <v>47631.199999999997</v>
      </c>
      <c r="K898" s="11">
        <v>23099.66</v>
      </c>
      <c r="L898" s="11">
        <v>15005.3</v>
      </c>
    </row>
    <row r="899" spans="1:12" x14ac:dyDescent="0.3">
      <c r="A899" s="7" t="s">
        <v>5044</v>
      </c>
      <c r="B899" s="7" t="s">
        <v>2457</v>
      </c>
      <c r="C899" s="7" t="s">
        <v>2029</v>
      </c>
      <c r="D899" s="7">
        <v>19</v>
      </c>
      <c r="E899" s="9">
        <v>2263.37</v>
      </c>
      <c r="F899" s="10">
        <v>0.05</v>
      </c>
      <c r="G899" s="11">
        <v>40853.83</v>
      </c>
      <c r="H899" s="10">
        <v>0.25</v>
      </c>
      <c r="I899" s="11">
        <v>10213.459999999999</v>
      </c>
      <c r="J899" s="11">
        <v>51067.29</v>
      </c>
      <c r="K899" s="11">
        <v>27798.52</v>
      </c>
      <c r="L899" s="11">
        <v>13055.31</v>
      </c>
    </row>
    <row r="900" spans="1:12" x14ac:dyDescent="0.3">
      <c r="A900" s="7" t="s">
        <v>5045</v>
      </c>
      <c r="B900" s="7" t="s">
        <v>2457</v>
      </c>
      <c r="C900" s="7" t="s">
        <v>1984</v>
      </c>
      <c r="D900" s="7">
        <v>23</v>
      </c>
      <c r="E900" s="9">
        <v>3155.59</v>
      </c>
      <c r="F900" s="10">
        <v>0</v>
      </c>
      <c r="G900" s="11">
        <v>72578.570000000007</v>
      </c>
      <c r="H900" s="10">
        <v>0.25</v>
      </c>
      <c r="I900" s="11">
        <v>18144.64</v>
      </c>
      <c r="J900" s="11">
        <v>90723.21</v>
      </c>
      <c r="K900" s="11">
        <v>35722.449999999997</v>
      </c>
      <c r="L900" s="11">
        <v>36856.120000000003</v>
      </c>
    </row>
    <row r="901" spans="1:12" x14ac:dyDescent="0.3">
      <c r="A901" s="7" t="s">
        <v>5046</v>
      </c>
      <c r="B901" s="7" t="s">
        <v>2457</v>
      </c>
      <c r="C901" s="7" t="s">
        <v>1852</v>
      </c>
      <c r="D901" s="7">
        <v>6</v>
      </c>
      <c r="E901" s="9">
        <v>2343.02</v>
      </c>
      <c r="F901" s="10">
        <v>0</v>
      </c>
      <c r="G901" s="11">
        <v>14058.12</v>
      </c>
      <c r="H901" s="10">
        <v>0.25</v>
      </c>
      <c r="I901" s="11">
        <v>3514.53</v>
      </c>
      <c r="J901" s="11">
        <v>17572.650000000001</v>
      </c>
      <c r="K901" s="11">
        <v>8413.6200000000008</v>
      </c>
      <c r="L901" s="11">
        <v>5644.5</v>
      </c>
    </row>
    <row r="902" spans="1:12" x14ac:dyDescent="0.3">
      <c r="A902" s="7" t="s">
        <v>5047</v>
      </c>
      <c r="B902" s="7" t="s">
        <v>2457</v>
      </c>
      <c r="C902" s="7" t="s">
        <v>1855</v>
      </c>
      <c r="D902" s="7">
        <v>30</v>
      </c>
      <c r="E902" s="9">
        <v>1345.81</v>
      </c>
      <c r="F902" s="10">
        <v>0.05</v>
      </c>
      <c r="G902" s="11">
        <v>38355.58</v>
      </c>
      <c r="H902" s="10">
        <v>0.25</v>
      </c>
      <c r="I902" s="11">
        <v>9588.9</v>
      </c>
      <c r="J902" s="11">
        <v>47944.480000000003</v>
      </c>
      <c r="K902" s="11">
        <v>22063.5</v>
      </c>
      <c r="L902" s="11">
        <v>16292.08</v>
      </c>
    </row>
    <row r="903" spans="1:12" x14ac:dyDescent="0.3">
      <c r="A903" s="7" t="s">
        <v>5048</v>
      </c>
      <c r="B903" s="7" t="s">
        <v>2458</v>
      </c>
      <c r="C903" s="7" t="s">
        <v>1675</v>
      </c>
      <c r="D903" s="7">
        <v>21</v>
      </c>
      <c r="E903" s="9">
        <v>2639.13</v>
      </c>
      <c r="F903" s="10">
        <v>0</v>
      </c>
      <c r="G903" s="11">
        <v>55421.73</v>
      </c>
      <c r="H903" s="10">
        <v>0.25</v>
      </c>
      <c r="I903" s="11">
        <v>13855.43</v>
      </c>
      <c r="J903" s="11">
        <v>69277.16</v>
      </c>
      <c r="K903" s="11">
        <v>24577.77</v>
      </c>
      <c r="L903" s="11">
        <v>30843.96</v>
      </c>
    </row>
    <row r="904" spans="1:12" x14ac:dyDescent="0.3">
      <c r="A904" s="7" t="s">
        <v>5049</v>
      </c>
      <c r="B904" s="7" t="s">
        <v>2458</v>
      </c>
      <c r="C904" s="7" t="s">
        <v>1939</v>
      </c>
      <c r="D904" s="7">
        <v>8</v>
      </c>
      <c r="E904" s="9">
        <v>4263.59</v>
      </c>
      <c r="F904" s="10">
        <v>0.15</v>
      </c>
      <c r="G904" s="11">
        <v>28992.41</v>
      </c>
      <c r="H904" s="10">
        <v>0.25</v>
      </c>
      <c r="I904" s="11">
        <v>7248.1</v>
      </c>
      <c r="J904" s="11">
        <v>36240.51</v>
      </c>
      <c r="K904" s="11">
        <v>14139.68</v>
      </c>
      <c r="L904" s="11">
        <v>14852.73</v>
      </c>
    </row>
    <row r="905" spans="1:12" x14ac:dyDescent="0.3">
      <c r="A905" s="7" t="s">
        <v>5050</v>
      </c>
      <c r="B905" s="7" t="s">
        <v>2458</v>
      </c>
      <c r="C905" s="7" t="s">
        <v>1966</v>
      </c>
      <c r="D905" s="7">
        <v>28</v>
      </c>
      <c r="E905" s="9">
        <v>1843.84</v>
      </c>
      <c r="F905" s="10">
        <v>0</v>
      </c>
      <c r="G905" s="11">
        <v>51627.519999999997</v>
      </c>
      <c r="H905" s="10">
        <v>0.25</v>
      </c>
      <c r="I905" s="11">
        <v>12906.88</v>
      </c>
      <c r="J905" s="11">
        <v>64534.400000000001</v>
      </c>
      <c r="K905" s="11">
        <v>33691.279999999999</v>
      </c>
      <c r="L905" s="11">
        <v>17936.240000000002</v>
      </c>
    </row>
    <row r="906" spans="1:12" x14ac:dyDescent="0.3">
      <c r="A906" s="7" t="s">
        <v>5051</v>
      </c>
      <c r="B906" s="7" t="s">
        <v>2458</v>
      </c>
      <c r="C906" s="7" t="s">
        <v>1706</v>
      </c>
      <c r="D906" s="7">
        <v>7</v>
      </c>
      <c r="E906" s="9">
        <v>96.94</v>
      </c>
      <c r="F906" s="10">
        <v>0</v>
      </c>
      <c r="G906" s="11">
        <v>678.58</v>
      </c>
      <c r="H906" s="10">
        <v>0.25</v>
      </c>
      <c r="I906" s="11">
        <v>169.65</v>
      </c>
      <c r="J906" s="11">
        <v>848.23</v>
      </c>
      <c r="K906" s="11">
        <v>328.79</v>
      </c>
      <c r="L906" s="11">
        <v>349.79</v>
      </c>
    </row>
    <row r="907" spans="1:12" x14ac:dyDescent="0.3">
      <c r="A907" s="7" t="s">
        <v>5052</v>
      </c>
      <c r="B907" s="7" t="s">
        <v>2458</v>
      </c>
      <c r="C907" s="7" t="s">
        <v>1775</v>
      </c>
      <c r="D907" s="7">
        <v>1</v>
      </c>
      <c r="E907" s="9">
        <v>1049.8900000000001</v>
      </c>
      <c r="F907" s="10">
        <v>0</v>
      </c>
      <c r="G907" s="11">
        <v>1049.8900000000001</v>
      </c>
      <c r="H907" s="10">
        <v>0.25</v>
      </c>
      <c r="I907" s="11">
        <v>262.47000000000003</v>
      </c>
      <c r="J907" s="11">
        <v>1312.36</v>
      </c>
      <c r="K907" s="11">
        <v>626.78</v>
      </c>
      <c r="L907" s="11">
        <v>423.11</v>
      </c>
    </row>
    <row r="908" spans="1:12" x14ac:dyDescent="0.3">
      <c r="A908" s="7" t="s">
        <v>5053</v>
      </c>
      <c r="B908" s="7" t="s">
        <v>2459</v>
      </c>
      <c r="C908" s="7" t="s">
        <v>2046</v>
      </c>
      <c r="D908" s="7">
        <v>6</v>
      </c>
      <c r="E908" s="9">
        <v>968.46</v>
      </c>
      <c r="F908" s="10">
        <v>0</v>
      </c>
      <c r="G908" s="11">
        <v>5810.76</v>
      </c>
      <c r="H908" s="10">
        <v>0.25</v>
      </c>
      <c r="I908" s="11">
        <v>1452.69</v>
      </c>
      <c r="J908" s="11">
        <v>7263.45</v>
      </c>
      <c r="K908" s="11">
        <v>3921.72</v>
      </c>
      <c r="L908" s="11">
        <v>1889.04</v>
      </c>
    </row>
    <row r="909" spans="1:12" x14ac:dyDescent="0.3">
      <c r="A909" s="7" t="s">
        <v>5054</v>
      </c>
      <c r="B909" s="7" t="s">
        <v>2459</v>
      </c>
      <c r="C909" s="7" t="s">
        <v>1888</v>
      </c>
      <c r="D909" s="7">
        <v>17</v>
      </c>
      <c r="E909" s="9">
        <v>2435.5300000000002</v>
      </c>
      <c r="F909" s="10">
        <v>0</v>
      </c>
      <c r="G909" s="11">
        <v>41404.01</v>
      </c>
      <c r="H909" s="10">
        <v>0.25</v>
      </c>
      <c r="I909" s="11">
        <v>10351</v>
      </c>
      <c r="J909" s="11">
        <v>51755.01</v>
      </c>
      <c r="K909" s="11">
        <v>24772.91</v>
      </c>
      <c r="L909" s="11">
        <v>16631.099999999999</v>
      </c>
    </row>
    <row r="910" spans="1:12" x14ac:dyDescent="0.3">
      <c r="A910" s="7" t="s">
        <v>5055</v>
      </c>
      <c r="B910" s="7" t="s">
        <v>2459</v>
      </c>
      <c r="C910" s="7" t="s">
        <v>1993</v>
      </c>
      <c r="D910" s="7">
        <v>3</v>
      </c>
      <c r="E910" s="9">
        <v>2934.91</v>
      </c>
      <c r="F910" s="10">
        <v>0.15</v>
      </c>
      <c r="G910" s="11">
        <v>7484.02</v>
      </c>
      <c r="H910" s="10">
        <v>0.25</v>
      </c>
      <c r="I910" s="11">
        <v>1871.01</v>
      </c>
      <c r="J910" s="11">
        <v>9355.0300000000007</v>
      </c>
      <c r="K910" s="11">
        <v>5358.18</v>
      </c>
      <c r="L910" s="11">
        <v>2125.84</v>
      </c>
    </row>
    <row r="911" spans="1:12" x14ac:dyDescent="0.3">
      <c r="A911" s="7" t="s">
        <v>5056</v>
      </c>
      <c r="B911" s="7" t="s">
        <v>2459</v>
      </c>
      <c r="C911" s="7" t="s">
        <v>1836</v>
      </c>
      <c r="D911" s="7">
        <v>15</v>
      </c>
      <c r="E911" s="9">
        <v>719.06</v>
      </c>
      <c r="F911" s="10">
        <v>0.15</v>
      </c>
      <c r="G911" s="11">
        <v>9168.01</v>
      </c>
      <c r="H911" s="10">
        <v>0.25</v>
      </c>
      <c r="I911" s="11">
        <v>2292</v>
      </c>
      <c r="J911" s="11">
        <v>11460.01</v>
      </c>
      <c r="K911" s="11">
        <v>6247.2</v>
      </c>
      <c r="L911" s="11">
        <v>2920.81</v>
      </c>
    </row>
    <row r="912" spans="1:12" x14ac:dyDescent="0.3">
      <c r="A912" s="7" t="s">
        <v>5057</v>
      </c>
      <c r="B912" s="7" t="s">
        <v>2460</v>
      </c>
      <c r="C912" s="7" t="s">
        <v>1847</v>
      </c>
      <c r="D912" s="7">
        <v>2</v>
      </c>
      <c r="E912" s="9">
        <v>2168.7199999999998</v>
      </c>
      <c r="F912" s="10">
        <v>0.15</v>
      </c>
      <c r="G912" s="11">
        <v>3686.82</v>
      </c>
      <c r="H912" s="10">
        <v>0.25</v>
      </c>
      <c r="I912" s="11">
        <v>921.71</v>
      </c>
      <c r="J912" s="11">
        <v>4608.53</v>
      </c>
      <c r="K912" s="11">
        <v>2725.38</v>
      </c>
      <c r="L912" s="11">
        <v>961.44</v>
      </c>
    </row>
    <row r="913" spans="1:12" x14ac:dyDescent="0.3">
      <c r="A913" s="7" t="s">
        <v>5058</v>
      </c>
      <c r="B913" s="7" t="s">
        <v>2460</v>
      </c>
      <c r="C913" s="7" t="s">
        <v>1877</v>
      </c>
      <c r="D913" s="7">
        <v>17</v>
      </c>
      <c r="E913" s="9">
        <v>640.59</v>
      </c>
      <c r="F913" s="10">
        <v>0.1</v>
      </c>
      <c r="G913" s="11">
        <v>9801.0300000000007</v>
      </c>
      <c r="H913" s="10">
        <v>0.25</v>
      </c>
      <c r="I913" s="11">
        <v>2450.2600000000002</v>
      </c>
      <c r="J913" s="11">
        <v>12251.29</v>
      </c>
      <c r="K913" s="11">
        <v>7778.52</v>
      </c>
      <c r="L913" s="11">
        <v>2022.51</v>
      </c>
    </row>
    <row r="914" spans="1:12" x14ac:dyDescent="0.3">
      <c r="A914" s="7" t="s">
        <v>5059</v>
      </c>
      <c r="B914" s="7" t="s">
        <v>2460</v>
      </c>
      <c r="C914" s="7" t="s">
        <v>1964</v>
      </c>
      <c r="D914" s="7">
        <v>16</v>
      </c>
      <c r="E914" s="9">
        <v>2779.58</v>
      </c>
      <c r="F914" s="10">
        <v>0.15</v>
      </c>
      <c r="G914" s="11">
        <v>37802.29</v>
      </c>
      <c r="H914" s="10">
        <v>0.25</v>
      </c>
      <c r="I914" s="11">
        <v>9450.57</v>
      </c>
      <c r="J914" s="11">
        <v>47252.86</v>
      </c>
      <c r="K914" s="11">
        <v>27862.240000000002</v>
      </c>
      <c r="L914" s="11">
        <v>9940.0499999999993</v>
      </c>
    </row>
    <row r="915" spans="1:12" x14ac:dyDescent="0.3">
      <c r="A915" s="7" t="s">
        <v>5060</v>
      </c>
      <c r="B915" s="7" t="s">
        <v>2460</v>
      </c>
      <c r="C915" s="7" t="s">
        <v>1753</v>
      </c>
      <c r="D915" s="7">
        <v>29</v>
      </c>
      <c r="E915" s="9">
        <v>794.37</v>
      </c>
      <c r="F915" s="10">
        <v>0.15</v>
      </c>
      <c r="G915" s="11">
        <v>19581.22</v>
      </c>
      <c r="H915" s="10">
        <v>0.25</v>
      </c>
      <c r="I915" s="11">
        <v>4895.3100000000004</v>
      </c>
      <c r="J915" s="11">
        <v>24476.53</v>
      </c>
      <c r="K915" s="11">
        <v>12194.5</v>
      </c>
      <c r="L915" s="11">
        <v>7386.72</v>
      </c>
    </row>
    <row r="916" spans="1:12" x14ac:dyDescent="0.3">
      <c r="A916" s="7" t="s">
        <v>5061</v>
      </c>
      <c r="B916" s="7" t="s">
        <v>2461</v>
      </c>
      <c r="C916" s="7" t="s">
        <v>1941</v>
      </c>
      <c r="D916" s="7">
        <v>7</v>
      </c>
      <c r="E916" s="9">
        <v>3183.32</v>
      </c>
      <c r="F916" s="10">
        <v>0.05</v>
      </c>
      <c r="G916" s="11">
        <v>21169.08</v>
      </c>
      <c r="H916" s="10">
        <v>0.25</v>
      </c>
      <c r="I916" s="11">
        <v>5292.27</v>
      </c>
      <c r="J916" s="11">
        <v>26461.35</v>
      </c>
      <c r="K916" s="11">
        <v>9798.39</v>
      </c>
      <c r="L916" s="11">
        <v>11370.69</v>
      </c>
    </row>
    <row r="917" spans="1:12" x14ac:dyDescent="0.3">
      <c r="A917" s="7" t="s">
        <v>5062</v>
      </c>
      <c r="B917" s="7" t="s">
        <v>2461</v>
      </c>
      <c r="C917" s="7" t="s">
        <v>1958</v>
      </c>
      <c r="D917" s="7">
        <v>3</v>
      </c>
      <c r="E917" s="9">
        <v>2651.28</v>
      </c>
      <c r="F917" s="10">
        <v>0</v>
      </c>
      <c r="G917" s="11">
        <v>7953.84</v>
      </c>
      <c r="H917" s="10">
        <v>0.25</v>
      </c>
      <c r="I917" s="11">
        <v>1988.46</v>
      </c>
      <c r="J917" s="11">
        <v>9942.2999999999993</v>
      </c>
      <c r="K917" s="11">
        <v>5326.26</v>
      </c>
      <c r="L917" s="11">
        <v>2627.58</v>
      </c>
    </row>
    <row r="918" spans="1:12" x14ac:dyDescent="0.3">
      <c r="A918" s="7" t="s">
        <v>5063</v>
      </c>
      <c r="B918" s="7" t="s">
        <v>2461</v>
      </c>
      <c r="C918" s="7" t="s">
        <v>1962</v>
      </c>
      <c r="D918" s="7">
        <v>10</v>
      </c>
      <c r="E918" s="9">
        <v>283.69</v>
      </c>
      <c r="F918" s="10">
        <v>0.1</v>
      </c>
      <c r="G918" s="11">
        <v>2553.21</v>
      </c>
      <c r="H918" s="10">
        <v>0.25</v>
      </c>
      <c r="I918" s="11">
        <v>638.29999999999995</v>
      </c>
      <c r="J918" s="11">
        <v>3191.51</v>
      </c>
      <c r="K918" s="11">
        <v>1948.6</v>
      </c>
      <c r="L918" s="11">
        <v>604.61</v>
      </c>
    </row>
    <row r="919" spans="1:12" x14ac:dyDescent="0.3">
      <c r="A919" s="7" t="s">
        <v>5064</v>
      </c>
      <c r="B919" s="7" t="s">
        <v>2461</v>
      </c>
      <c r="C919" s="7" t="s">
        <v>1758</v>
      </c>
      <c r="D919" s="7">
        <v>12</v>
      </c>
      <c r="E919" s="9">
        <v>3303.09</v>
      </c>
      <c r="F919" s="10">
        <v>0.05</v>
      </c>
      <c r="G919" s="11">
        <v>37655.230000000003</v>
      </c>
      <c r="H919" s="10">
        <v>0.25</v>
      </c>
      <c r="I919" s="11">
        <v>9413.81</v>
      </c>
      <c r="J919" s="11">
        <v>47069.04</v>
      </c>
      <c r="K919" s="11">
        <v>19872</v>
      </c>
      <c r="L919" s="11">
        <v>17783.23</v>
      </c>
    </row>
    <row r="920" spans="1:12" x14ac:dyDescent="0.3">
      <c r="A920" s="7" t="s">
        <v>5065</v>
      </c>
      <c r="B920" s="7" t="s">
        <v>2461</v>
      </c>
      <c r="C920" s="7" t="s">
        <v>1833</v>
      </c>
      <c r="D920" s="7">
        <v>2</v>
      </c>
      <c r="E920" s="9">
        <v>943.31</v>
      </c>
      <c r="F920" s="10">
        <v>0</v>
      </c>
      <c r="G920" s="11">
        <v>1886.62</v>
      </c>
      <c r="H920" s="10">
        <v>0.25</v>
      </c>
      <c r="I920" s="11">
        <v>471.65</v>
      </c>
      <c r="J920" s="11">
        <v>2358.27</v>
      </c>
      <c r="K920" s="11">
        <v>1249.54</v>
      </c>
      <c r="L920" s="11">
        <v>637.08000000000004</v>
      </c>
    </row>
    <row r="921" spans="1:12" x14ac:dyDescent="0.3">
      <c r="A921" s="7" t="s">
        <v>5066</v>
      </c>
      <c r="B921" s="7" t="s">
        <v>2462</v>
      </c>
      <c r="C921" s="7" t="s">
        <v>1950</v>
      </c>
      <c r="D921" s="7">
        <v>29</v>
      </c>
      <c r="E921" s="9">
        <v>2290.8200000000002</v>
      </c>
      <c r="F921" s="10">
        <v>0.05</v>
      </c>
      <c r="G921" s="11">
        <v>63112.09</v>
      </c>
      <c r="H921" s="10">
        <v>0.25</v>
      </c>
      <c r="I921" s="11">
        <v>15778.02</v>
      </c>
      <c r="J921" s="11">
        <v>78890.11</v>
      </c>
      <c r="K921" s="11">
        <v>49047.99</v>
      </c>
      <c r="L921" s="11">
        <v>14064.1</v>
      </c>
    </row>
    <row r="922" spans="1:12" x14ac:dyDescent="0.3">
      <c r="A922" s="7" t="s">
        <v>5067</v>
      </c>
      <c r="B922" s="7" t="s">
        <v>2462</v>
      </c>
      <c r="C922" s="7" t="s">
        <v>1791</v>
      </c>
      <c r="D922" s="7">
        <v>18</v>
      </c>
      <c r="E922" s="9">
        <v>1748.11</v>
      </c>
      <c r="F922" s="10">
        <v>0.1</v>
      </c>
      <c r="G922" s="11">
        <v>28319.38</v>
      </c>
      <c r="H922" s="10">
        <v>0.25</v>
      </c>
      <c r="I922" s="11">
        <v>7079.85</v>
      </c>
      <c r="J922" s="11">
        <v>35399.22</v>
      </c>
      <c r="K922" s="11">
        <v>15197.76</v>
      </c>
      <c r="L922" s="11">
        <v>13121.62</v>
      </c>
    </row>
    <row r="923" spans="1:12" x14ac:dyDescent="0.3">
      <c r="A923" s="7" t="s">
        <v>5068</v>
      </c>
      <c r="B923" s="7" t="s">
        <v>2463</v>
      </c>
      <c r="C923" s="7" t="s">
        <v>1723</v>
      </c>
      <c r="D923" s="7">
        <v>12</v>
      </c>
      <c r="E923" s="9">
        <v>687.74</v>
      </c>
      <c r="F923" s="10">
        <v>0</v>
      </c>
      <c r="G923" s="11">
        <v>8252.8799999999992</v>
      </c>
      <c r="H923" s="10">
        <v>0.25</v>
      </c>
      <c r="I923" s="11">
        <v>2063.2199999999998</v>
      </c>
      <c r="J923" s="11">
        <v>10316.1</v>
      </c>
      <c r="K923" s="11">
        <v>5743.08</v>
      </c>
      <c r="L923" s="11">
        <v>2509.8000000000002</v>
      </c>
    </row>
    <row r="924" spans="1:12" x14ac:dyDescent="0.3">
      <c r="A924" s="7" t="s">
        <v>5069</v>
      </c>
      <c r="B924" s="7" t="s">
        <v>2463</v>
      </c>
      <c r="C924" s="7" t="s">
        <v>1785</v>
      </c>
      <c r="D924" s="7">
        <v>20</v>
      </c>
      <c r="E924" s="9">
        <v>1702.07</v>
      </c>
      <c r="F924" s="10">
        <v>0</v>
      </c>
      <c r="G924" s="11">
        <v>34041.4</v>
      </c>
      <c r="H924" s="10">
        <v>0.25</v>
      </c>
      <c r="I924" s="11">
        <v>8510.35</v>
      </c>
      <c r="J924" s="11">
        <v>42551.75</v>
      </c>
      <c r="K924" s="11">
        <v>23483.599999999999</v>
      </c>
      <c r="L924" s="11">
        <v>10557.8</v>
      </c>
    </row>
    <row r="925" spans="1:12" x14ac:dyDescent="0.3">
      <c r="A925" s="7" t="s">
        <v>5070</v>
      </c>
      <c r="B925" s="7" t="s">
        <v>2463</v>
      </c>
      <c r="C925" s="7" t="s">
        <v>1823</v>
      </c>
      <c r="D925" s="7">
        <v>28</v>
      </c>
      <c r="E925" s="9">
        <v>2178.48</v>
      </c>
      <c r="F925" s="10">
        <v>0</v>
      </c>
      <c r="G925" s="11">
        <v>60997.440000000002</v>
      </c>
      <c r="H925" s="10">
        <v>0.25</v>
      </c>
      <c r="I925" s="11">
        <v>15249.36</v>
      </c>
      <c r="J925" s="11">
        <v>76246.8</v>
      </c>
      <c r="K925" s="11">
        <v>27983.759999999998</v>
      </c>
      <c r="L925" s="11">
        <v>33013.68</v>
      </c>
    </row>
    <row r="926" spans="1:12" x14ac:dyDescent="0.3">
      <c r="A926" s="7" t="s">
        <v>5071</v>
      </c>
      <c r="B926" s="7" t="s">
        <v>2463</v>
      </c>
      <c r="C926" s="7" t="s">
        <v>2014</v>
      </c>
      <c r="D926" s="7">
        <v>12</v>
      </c>
      <c r="E926" s="9">
        <v>1915.88</v>
      </c>
      <c r="F926" s="10">
        <v>0</v>
      </c>
      <c r="G926" s="11">
        <v>22990.560000000001</v>
      </c>
      <c r="H926" s="10">
        <v>0.25</v>
      </c>
      <c r="I926" s="11">
        <v>5747.64</v>
      </c>
      <c r="J926" s="11">
        <v>28738.2</v>
      </c>
      <c r="K926" s="11">
        <v>17868.84</v>
      </c>
      <c r="L926" s="11">
        <v>5121.72</v>
      </c>
    </row>
    <row r="927" spans="1:12" x14ac:dyDescent="0.3">
      <c r="A927" s="7" t="s">
        <v>5072</v>
      </c>
      <c r="B927" s="7" t="s">
        <v>2463</v>
      </c>
      <c r="C927" s="7" t="s">
        <v>1978</v>
      </c>
      <c r="D927" s="7">
        <v>24</v>
      </c>
      <c r="E927" s="9">
        <v>3492.82</v>
      </c>
      <c r="F927" s="10">
        <v>0.05</v>
      </c>
      <c r="G927" s="11">
        <v>79636.3</v>
      </c>
      <c r="H927" s="10">
        <v>0.25</v>
      </c>
      <c r="I927" s="11">
        <v>19909.080000000002</v>
      </c>
      <c r="J927" s="11">
        <v>99545.38</v>
      </c>
      <c r="K927" s="11">
        <v>40178.879999999997</v>
      </c>
      <c r="L927" s="11">
        <v>39457.42</v>
      </c>
    </row>
    <row r="928" spans="1:12" x14ac:dyDescent="0.3">
      <c r="A928" s="7" t="s">
        <v>5073</v>
      </c>
      <c r="B928" s="7" t="s">
        <v>2464</v>
      </c>
      <c r="C928" s="7" t="s">
        <v>2044</v>
      </c>
      <c r="D928" s="7">
        <v>29</v>
      </c>
      <c r="E928" s="9">
        <v>1116.28</v>
      </c>
      <c r="F928" s="10">
        <v>0.05</v>
      </c>
      <c r="G928" s="11">
        <v>30753.51</v>
      </c>
      <c r="H928" s="10">
        <v>0.25</v>
      </c>
      <c r="I928" s="11">
        <v>7688.38</v>
      </c>
      <c r="J928" s="11">
        <v>38441.89</v>
      </c>
      <c r="K928" s="11">
        <v>21777.84</v>
      </c>
      <c r="L928" s="11">
        <v>8975.67</v>
      </c>
    </row>
    <row r="929" spans="1:12" x14ac:dyDescent="0.3">
      <c r="A929" s="7" t="s">
        <v>5074</v>
      </c>
      <c r="B929" s="7" t="s">
        <v>2464</v>
      </c>
      <c r="C929" s="7" t="s">
        <v>1664</v>
      </c>
      <c r="D929" s="7">
        <v>15</v>
      </c>
      <c r="E929" s="9">
        <v>464</v>
      </c>
      <c r="F929" s="10">
        <v>0.05</v>
      </c>
      <c r="G929" s="11">
        <v>6612</v>
      </c>
      <c r="H929" s="10">
        <v>0.25</v>
      </c>
      <c r="I929" s="11">
        <v>1653</v>
      </c>
      <c r="J929" s="11">
        <v>8265</v>
      </c>
      <c r="K929" s="11">
        <v>4274.3999999999996</v>
      </c>
      <c r="L929" s="11">
        <v>2337.6</v>
      </c>
    </row>
    <row r="930" spans="1:12" x14ac:dyDescent="0.3">
      <c r="A930" s="7" t="s">
        <v>5075</v>
      </c>
      <c r="B930" s="7" t="s">
        <v>2465</v>
      </c>
      <c r="C930" s="7" t="s">
        <v>2041</v>
      </c>
      <c r="D930" s="7">
        <v>16</v>
      </c>
      <c r="E930" s="9">
        <v>2160.77</v>
      </c>
      <c r="F930" s="10">
        <v>0</v>
      </c>
      <c r="G930" s="11">
        <v>34572.32</v>
      </c>
      <c r="H930" s="10">
        <v>0.25</v>
      </c>
      <c r="I930" s="11">
        <v>8643.08</v>
      </c>
      <c r="J930" s="11">
        <v>43215.4</v>
      </c>
      <c r="K930" s="11">
        <v>24784.32</v>
      </c>
      <c r="L930" s="11">
        <v>9788</v>
      </c>
    </row>
    <row r="931" spans="1:12" x14ac:dyDescent="0.3">
      <c r="A931" s="7" t="s">
        <v>5076</v>
      </c>
      <c r="B931" s="7" t="s">
        <v>2466</v>
      </c>
      <c r="C931" s="7" t="s">
        <v>1667</v>
      </c>
      <c r="D931" s="7">
        <v>30</v>
      </c>
      <c r="E931" s="9">
        <v>1528.71</v>
      </c>
      <c r="F931" s="10">
        <v>0</v>
      </c>
      <c r="G931" s="11">
        <v>45861.3</v>
      </c>
      <c r="H931" s="10">
        <v>0.25</v>
      </c>
      <c r="I931" s="11">
        <v>11465.33</v>
      </c>
      <c r="J931" s="11">
        <v>57326.62</v>
      </c>
      <c r="K931" s="11">
        <v>32363.7</v>
      </c>
      <c r="L931" s="11">
        <v>13497.6</v>
      </c>
    </row>
    <row r="932" spans="1:12" x14ac:dyDescent="0.3">
      <c r="A932" s="7" t="s">
        <v>5077</v>
      </c>
      <c r="B932" s="7" t="s">
        <v>2466</v>
      </c>
      <c r="C932" s="7" t="s">
        <v>1676</v>
      </c>
      <c r="D932" s="7">
        <v>23</v>
      </c>
      <c r="E932" s="9">
        <v>3909.34</v>
      </c>
      <c r="F932" s="10">
        <v>0.1</v>
      </c>
      <c r="G932" s="11">
        <v>80923.34</v>
      </c>
      <c r="H932" s="10">
        <v>0.25</v>
      </c>
      <c r="I932" s="11">
        <v>20230.830000000002</v>
      </c>
      <c r="J932" s="11">
        <v>101154.17</v>
      </c>
      <c r="K932" s="11">
        <v>39645.56</v>
      </c>
      <c r="L932" s="11">
        <v>41277.78</v>
      </c>
    </row>
    <row r="933" spans="1:12" x14ac:dyDescent="0.3">
      <c r="A933" s="7" t="s">
        <v>5078</v>
      </c>
      <c r="B933" s="7" t="s">
        <v>2466</v>
      </c>
      <c r="C933" s="7" t="s">
        <v>2052</v>
      </c>
      <c r="D933" s="7">
        <v>30</v>
      </c>
      <c r="E933" s="9">
        <v>666.42</v>
      </c>
      <c r="F933" s="10">
        <v>0.05</v>
      </c>
      <c r="G933" s="11">
        <v>18992.97</v>
      </c>
      <c r="H933" s="10">
        <v>0.25</v>
      </c>
      <c r="I933" s="11">
        <v>4748.24</v>
      </c>
      <c r="J933" s="11">
        <v>23741.21</v>
      </c>
      <c r="K933" s="11">
        <v>14407.8</v>
      </c>
      <c r="L933" s="11">
        <v>4585.17</v>
      </c>
    </row>
    <row r="934" spans="1:12" x14ac:dyDescent="0.3">
      <c r="A934" s="7" t="s">
        <v>5079</v>
      </c>
      <c r="B934" s="7" t="s">
        <v>2467</v>
      </c>
      <c r="C934" s="7" t="s">
        <v>1914</v>
      </c>
      <c r="D934" s="7">
        <v>5</v>
      </c>
      <c r="E934" s="9">
        <v>2824.26</v>
      </c>
      <c r="F934" s="10">
        <v>0.15</v>
      </c>
      <c r="G934" s="11">
        <v>12003.11</v>
      </c>
      <c r="H934" s="10">
        <v>0.25</v>
      </c>
      <c r="I934" s="11">
        <v>3000.78</v>
      </c>
      <c r="J934" s="11">
        <v>15003.89</v>
      </c>
      <c r="K934" s="11">
        <v>7045.55</v>
      </c>
      <c r="L934" s="11">
        <v>4957.5600000000004</v>
      </c>
    </row>
    <row r="935" spans="1:12" x14ac:dyDescent="0.3">
      <c r="A935" s="7" t="s">
        <v>5080</v>
      </c>
      <c r="B935" s="7" t="s">
        <v>2468</v>
      </c>
      <c r="C935" s="7" t="s">
        <v>1824</v>
      </c>
      <c r="D935" s="7">
        <v>1</v>
      </c>
      <c r="E935" s="9">
        <v>1803.68</v>
      </c>
      <c r="F935" s="10">
        <v>0.1</v>
      </c>
      <c r="G935" s="11">
        <v>1623.31</v>
      </c>
      <c r="H935" s="10">
        <v>0.25</v>
      </c>
      <c r="I935" s="11">
        <v>405.83</v>
      </c>
      <c r="J935" s="11">
        <v>2029.14</v>
      </c>
      <c r="K935" s="11">
        <v>894.51</v>
      </c>
      <c r="L935" s="11">
        <v>728.8</v>
      </c>
    </row>
    <row r="936" spans="1:12" x14ac:dyDescent="0.3">
      <c r="A936" s="7" t="s">
        <v>5081</v>
      </c>
      <c r="B936" s="7" t="s">
        <v>2468</v>
      </c>
      <c r="C936" s="7" t="s">
        <v>1936</v>
      </c>
      <c r="D936" s="7">
        <v>14</v>
      </c>
      <c r="E936" s="9">
        <v>1129.93</v>
      </c>
      <c r="F936" s="10">
        <v>0.15</v>
      </c>
      <c r="G936" s="11">
        <v>13446.17</v>
      </c>
      <c r="H936" s="10">
        <v>0.25</v>
      </c>
      <c r="I936" s="11">
        <v>3361.54</v>
      </c>
      <c r="J936" s="11">
        <v>16807.71</v>
      </c>
      <c r="K936" s="11">
        <v>10468.219999999999</v>
      </c>
      <c r="L936" s="11">
        <v>2977.95</v>
      </c>
    </row>
    <row r="937" spans="1:12" x14ac:dyDescent="0.3">
      <c r="A937" s="7" t="s">
        <v>5082</v>
      </c>
      <c r="B937" s="7" t="s">
        <v>2468</v>
      </c>
      <c r="C937" s="7" t="s">
        <v>1978</v>
      </c>
      <c r="D937" s="7">
        <v>7</v>
      </c>
      <c r="E937" s="9">
        <v>3412.29</v>
      </c>
      <c r="F937" s="10">
        <v>0.15</v>
      </c>
      <c r="G937" s="11">
        <v>20303.13</v>
      </c>
      <c r="H937" s="10">
        <v>0.25</v>
      </c>
      <c r="I937" s="11">
        <v>5075.78</v>
      </c>
      <c r="J937" s="11">
        <v>25378.91</v>
      </c>
      <c r="K937" s="11">
        <v>11718.84</v>
      </c>
      <c r="L937" s="11">
        <v>8584.2900000000009</v>
      </c>
    </row>
    <row r="938" spans="1:12" x14ac:dyDescent="0.3">
      <c r="A938" s="7" t="s">
        <v>5083</v>
      </c>
      <c r="B938" s="7" t="s">
        <v>2468</v>
      </c>
      <c r="C938" s="7" t="s">
        <v>1757</v>
      </c>
      <c r="D938" s="7">
        <v>1</v>
      </c>
      <c r="E938" s="9">
        <v>2426.1999999999998</v>
      </c>
      <c r="F938" s="10">
        <v>0</v>
      </c>
      <c r="G938" s="11">
        <v>2426.1999999999998</v>
      </c>
      <c r="H938" s="10">
        <v>0.25</v>
      </c>
      <c r="I938" s="11">
        <v>606.54999999999995</v>
      </c>
      <c r="J938" s="11">
        <v>3032.75</v>
      </c>
      <c r="K938" s="11">
        <v>1383.58</v>
      </c>
      <c r="L938" s="11">
        <v>1042.6199999999999</v>
      </c>
    </row>
    <row r="939" spans="1:12" x14ac:dyDescent="0.3">
      <c r="A939" s="7" t="s">
        <v>5084</v>
      </c>
      <c r="B939" s="7" t="s">
        <v>2469</v>
      </c>
      <c r="C939" s="7" t="s">
        <v>1731</v>
      </c>
      <c r="D939" s="7">
        <v>22</v>
      </c>
      <c r="E939" s="9">
        <v>608.42999999999995</v>
      </c>
      <c r="F939" s="10">
        <v>0.1</v>
      </c>
      <c r="G939" s="11">
        <v>12046.91</v>
      </c>
      <c r="H939" s="10">
        <v>0.25</v>
      </c>
      <c r="I939" s="11">
        <v>3011.73</v>
      </c>
      <c r="J939" s="11">
        <v>15058.64</v>
      </c>
      <c r="K939" s="11">
        <v>9107.1200000000008</v>
      </c>
      <c r="L939" s="11">
        <v>2939.79</v>
      </c>
    </row>
    <row r="940" spans="1:12" x14ac:dyDescent="0.3">
      <c r="A940" s="7" t="s">
        <v>5085</v>
      </c>
      <c r="B940" s="7" t="s">
        <v>2469</v>
      </c>
      <c r="C940" s="7" t="s">
        <v>1812</v>
      </c>
      <c r="D940" s="7">
        <v>16</v>
      </c>
      <c r="E940" s="9">
        <v>638.28</v>
      </c>
      <c r="F940" s="10">
        <v>0</v>
      </c>
      <c r="G940" s="11">
        <v>10212.48</v>
      </c>
      <c r="H940" s="10">
        <v>0.25</v>
      </c>
      <c r="I940" s="11">
        <v>2553.12</v>
      </c>
      <c r="J940" s="11">
        <v>12765.6</v>
      </c>
      <c r="K940" s="11">
        <v>5475.36</v>
      </c>
      <c r="L940" s="11">
        <v>4737.12</v>
      </c>
    </row>
    <row r="941" spans="1:12" x14ac:dyDescent="0.3">
      <c r="A941" s="7" t="s">
        <v>5086</v>
      </c>
      <c r="B941" s="7" t="s">
        <v>2469</v>
      </c>
      <c r="C941" s="7" t="s">
        <v>2042</v>
      </c>
      <c r="D941" s="7">
        <v>14</v>
      </c>
      <c r="E941" s="9">
        <v>980.41</v>
      </c>
      <c r="F941" s="10">
        <v>0.15</v>
      </c>
      <c r="G941" s="11">
        <v>11666.88</v>
      </c>
      <c r="H941" s="10">
        <v>0.25</v>
      </c>
      <c r="I941" s="11">
        <v>2916.72</v>
      </c>
      <c r="J941" s="11">
        <v>14583.6</v>
      </c>
      <c r="K941" s="11">
        <v>6655.04</v>
      </c>
      <c r="L941" s="11">
        <v>5011.84</v>
      </c>
    </row>
    <row r="942" spans="1:12" x14ac:dyDescent="0.3">
      <c r="A942" s="7" t="s">
        <v>5087</v>
      </c>
      <c r="B942" s="7" t="s">
        <v>2470</v>
      </c>
      <c r="C942" s="7" t="s">
        <v>1727</v>
      </c>
      <c r="D942" s="7">
        <v>20</v>
      </c>
      <c r="E942" s="9">
        <v>1279.69</v>
      </c>
      <c r="F942" s="10">
        <v>0</v>
      </c>
      <c r="G942" s="11">
        <v>25593.8</v>
      </c>
      <c r="H942" s="10">
        <v>0.25</v>
      </c>
      <c r="I942" s="11">
        <v>6398.45</v>
      </c>
      <c r="J942" s="11">
        <v>31992.25</v>
      </c>
      <c r="K942" s="11">
        <v>19367</v>
      </c>
      <c r="L942" s="11">
        <v>6226.8</v>
      </c>
    </row>
    <row r="943" spans="1:12" x14ac:dyDescent="0.3">
      <c r="A943" s="7" t="s">
        <v>5088</v>
      </c>
      <c r="B943" s="7" t="s">
        <v>2471</v>
      </c>
      <c r="C943" s="7" t="s">
        <v>2024</v>
      </c>
      <c r="D943" s="7">
        <v>9</v>
      </c>
      <c r="E943" s="9">
        <v>3155.6</v>
      </c>
      <c r="F943" s="10">
        <v>0.15</v>
      </c>
      <c r="G943" s="11">
        <v>24140.34</v>
      </c>
      <c r="H943" s="10">
        <v>0.25</v>
      </c>
      <c r="I943" s="11">
        <v>6035.09</v>
      </c>
      <c r="J943" s="11">
        <v>30175.42</v>
      </c>
      <c r="K943" s="11">
        <v>15806.16</v>
      </c>
      <c r="L943" s="11">
        <v>8334.18</v>
      </c>
    </row>
    <row r="944" spans="1:12" x14ac:dyDescent="0.3">
      <c r="A944" s="7" t="s">
        <v>5089</v>
      </c>
      <c r="B944" s="7" t="s">
        <v>2471</v>
      </c>
      <c r="C944" s="7" t="s">
        <v>1782</v>
      </c>
      <c r="D944" s="7">
        <v>17</v>
      </c>
      <c r="E944" s="9">
        <v>2001.43</v>
      </c>
      <c r="F944" s="10">
        <v>0.1</v>
      </c>
      <c r="G944" s="11">
        <v>30621.88</v>
      </c>
      <c r="H944" s="10">
        <v>0.25</v>
      </c>
      <c r="I944" s="11">
        <v>7655.47</v>
      </c>
      <c r="J944" s="11">
        <v>38277.35</v>
      </c>
      <c r="K944" s="11">
        <v>18550.23</v>
      </c>
      <c r="L944" s="11">
        <v>12071.65</v>
      </c>
    </row>
    <row r="945" spans="1:12" x14ac:dyDescent="0.3">
      <c r="A945" s="7" t="s">
        <v>5090</v>
      </c>
      <c r="B945" s="7" t="s">
        <v>2471</v>
      </c>
      <c r="C945" s="7" t="s">
        <v>1945</v>
      </c>
      <c r="D945" s="7">
        <v>7</v>
      </c>
      <c r="E945" s="9">
        <v>51.37</v>
      </c>
      <c r="F945" s="10">
        <v>0.15</v>
      </c>
      <c r="G945" s="11">
        <v>305.64999999999998</v>
      </c>
      <c r="H945" s="10">
        <v>0.25</v>
      </c>
      <c r="I945" s="11">
        <v>76.41</v>
      </c>
      <c r="J945" s="11">
        <v>382.06</v>
      </c>
      <c r="K945" s="11">
        <v>249.34</v>
      </c>
      <c r="L945" s="11">
        <v>56.31</v>
      </c>
    </row>
    <row r="946" spans="1:12" x14ac:dyDescent="0.3">
      <c r="A946" s="7" t="s">
        <v>5091</v>
      </c>
      <c r="B946" s="7" t="s">
        <v>2471</v>
      </c>
      <c r="C946" s="7" t="s">
        <v>1653</v>
      </c>
      <c r="D946" s="7">
        <v>18</v>
      </c>
      <c r="E946" s="9">
        <v>416.86</v>
      </c>
      <c r="F946" s="10">
        <v>0</v>
      </c>
      <c r="G946" s="11">
        <v>7503.48</v>
      </c>
      <c r="H946" s="10">
        <v>0.25</v>
      </c>
      <c r="I946" s="11">
        <v>1875.87</v>
      </c>
      <c r="J946" s="11">
        <v>9379.35</v>
      </c>
      <c r="K946" s="11">
        <v>4201.92</v>
      </c>
      <c r="L946" s="11">
        <v>3301.56</v>
      </c>
    </row>
    <row r="947" spans="1:12" x14ac:dyDescent="0.3">
      <c r="A947" s="7" t="s">
        <v>5092</v>
      </c>
      <c r="B947" s="7" t="s">
        <v>2471</v>
      </c>
      <c r="C947" s="7" t="s">
        <v>2045</v>
      </c>
      <c r="D947" s="7">
        <v>22</v>
      </c>
      <c r="E947" s="9">
        <v>124.71</v>
      </c>
      <c r="F947" s="10">
        <v>0</v>
      </c>
      <c r="G947" s="11">
        <v>2743.62</v>
      </c>
      <c r="H947" s="10">
        <v>0.25</v>
      </c>
      <c r="I947" s="11">
        <v>685.9</v>
      </c>
      <c r="J947" s="11">
        <v>3429.52</v>
      </c>
      <c r="K947" s="11">
        <v>1314.94</v>
      </c>
      <c r="L947" s="11">
        <v>1428.68</v>
      </c>
    </row>
    <row r="948" spans="1:12" x14ac:dyDescent="0.3">
      <c r="A948" s="7" t="s">
        <v>5093</v>
      </c>
      <c r="B948" s="7" t="s">
        <v>2472</v>
      </c>
      <c r="C948" s="7" t="s">
        <v>2035</v>
      </c>
      <c r="D948" s="7">
        <v>7</v>
      </c>
      <c r="E948" s="9">
        <v>1809.75</v>
      </c>
      <c r="F948" s="10">
        <v>0</v>
      </c>
      <c r="G948" s="11">
        <v>12668.25</v>
      </c>
      <c r="H948" s="10">
        <v>0.25</v>
      </c>
      <c r="I948" s="11">
        <v>3167.06</v>
      </c>
      <c r="J948" s="11">
        <v>15835.31</v>
      </c>
      <c r="K948" s="11">
        <v>6551.16</v>
      </c>
      <c r="L948" s="11">
        <v>6117.09</v>
      </c>
    </row>
    <row r="949" spans="1:12" x14ac:dyDescent="0.3">
      <c r="A949" s="7" t="s">
        <v>5094</v>
      </c>
      <c r="B949" s="7" t="s">
        <v>2472</v>
      </c>
      <c r="C949" s="7" t="s">
        <v>1682</v>
      </c>
      <c r="D949" s="7">
        <v>7</v>
      </c>
      <c r="E949" s="9">
        <v>590.72</v>
      </c>
      <c r="F949" s="10">
        <v>0</v>
      </c>
      <c r="G949" s="11">
        <v>4135.04</v>
      </c>
      <c r="H949" s="10">
        <v>0.25</v>
      </c>
      <c r="I949" s="11">
        <v>1033.76</v>
      </c>
      <c r="J949" s="11">
        <v>5168.8</v>
      </c>
      <c r="K949" s="11">
        <v>2725.73</v>
      </c>
      <c r="L949" s="11">
        <v>1409.31</v>
      </c>
    </row>
    <row r="950" spans="1:12" x14ac:dyDescent="0.3">
      <c r="A950" s="7" t="s">
        <v>5095</v>
      </c>
      <c r="B950" s="7" t="s">
        <v>2472</v>
      </c>
      <c r="C950" s="7" t="s">
        <v>1684</v>
      </c>
      <c r="D950" s="7">
        <v>24</v>
      </c>
      <c r="E950" s="9">
        <v>299.97000000000003</v>
      </c>
      <c r="F950" s="10">
        <v>0.15</v>
      </c>
      <c r="G950" s="11">
        <v>6119.39</v>
      </c>
      <c r="H950" s="10">
        <v>0.25</v>
      </c>
      <c r="I950" s="11">
        <v>1529.85</v>
      </c>
      <c r="J950" s="11">
        <v>7649.24</v>
      </c>
      <c r="K950" s="11">
        <v>5572.32</v>
      </c>
      <c r="L950" s="11">
        <v>547.07000000000005</v>
      </c>
    </row>
    <row r="951" spans="1:12" x14ac:dyDescent="0.3">
      <c r="A951" s="7" t="s">
        <v>5096</v>
      </c>
      <c r="B951" s="7" t="s">
        <v>2472</v>
      </c>
      <c r="C951" s="7" t="s">
        <v>1802</v>
      </c>
      <c r="D951" s="7">
        <v>22</v>
      </c>
      <c r="E951" s="9">
        <v>2705.3</v>
      </c>
      <c r="F951" s="10">
        <v>0</v>
      </c>
      <c r="G951" s="11">
        <v>59516.6</v>
      </c>
      <c r="H951" s="10">
        <v>0.25</v>
      </c>
      <c r="I951" s="11">
        <v>14879.15</v>
      </c>
      <c r="J951" s="11">
        <v>74395.75</v>
      </c>
      <c r="K951" s="11">
        <v>37109.82</v>
      </c>
      <c r="L951" s="11">
        <v>22406.78</v>
      </c>
    </row>
    <row r="952" spans="1:12" x14ac:dyDescent="0.3">
      <c r="A952" s="7" t="s">
        <v>5097</v>
      </c>
      <c r="B952" s="7" t="s">
        <v>2472</v>
      </c>
      <c r="C952" s="7" t="s">
        <v>1716</v>
      </c>
      <c r="D952" s="7">
        <v>20</v>
      </c>
      <c r="E952" s="9">
        <v>720.33</v>
      </c>
      <c r="F952" s="10">
        <v>0.05</v>
      </c>
      <c r="G952" s="11">
        <v>13686.27</v>
      </c>
      <c r="H952" s="10">
        <v>0.25</v>
      </c>
      <c r="I952" s="11">
        <v>3421.57</v>
      </c>
      <c r="J952" s="11">
        <v>17107.84</v>
      </c>
      <c r="K952" s="11">
        <v>10325.200000000001</v>
      </c>
      <c r="L952" s="11">
        <v>3361.07</v>
      </c>
    </row>
    <row r="953" spans="1:12" x14ac:dyDescent="0.3">
      <c r="A953" s="7" t="s">
        <v>5098</v>
      </c>
      <c r="B953" s="7" t="s">
        <v>2473</v>
      </c>
      <c r="C953" s="7" t="s">
        <v>1926</v>
      </c>
      <c r="D953" s="7">
        <v>8</v>
      </c>
      <c r="E953" s="9">
        <v>1195.3699999999999</v>
      </c>
      <c r="F953" s="10">
        <v>0</v>
      </c>
      <c r="G953" s="11">
        <v>9562.9599999999991</v>
      </c>
      <c r="H953" s="10">
        <v>0.25</v>
      </c>
      <c r="I953" s="11">
        <v>2390.7399999999998</v>
      </c>
      <c r="J953" s="11">
        <v>11953.7</v>
      </c>
      <c r="K953" s="11">
        <v>4882.08</v>
      </c>
      <c r="L953" s="11">
        <v>4680.88</v>
      </c>
    </row>
    <row r="954" spans="1:12" x14ac:dyDescent="0.3">
      <c r="A954" s="7" t="s">
        <v>5099</v>
      </c>
      <c r="B954" s="7" t="s">
        <v>2473</v>
      </c>
      <c r="C954" s="7" t="s">
        <v>1836</v>
      </c>
      <c r="D954" s="7">
        <v>20</v>
      </c>
      <c r="E954" s="9">
        <v>688.33</v>
      </c>
      <c r="F954" s="10">
        <v>0.15</v>
      </c>
      <c r="G954" s="11">
        <v>11701.61</v>
      </c>
      <c r="H954" s="10">
        <v>0.25</v>
      </c>
      <c r="I954" s="11">
        <v>2925.4</v>
      </c>
      <c r="J954" s="11">
        <v>14627.01</v>
      </c>
      <c r="K954" s="11">
        <v>8329.6</v>
      </c>
      <c r="L954" s="11">
        <v>3372.01</v>
      </c>
    </row>
    <row r="955" spans="1:12" x14ac:dyDescent="0.3">
      <c r="A955" s="7" t="s">
        <v>5100</v>
      </c>
      <c r="B955" s="7" t="s">
        <v>2473</v>
      </c>
      <c r="C955" s="7" t="s">
        <v>1805</v>
      </c>
      <c r="D955" s="7">
        <v>17</v>
      </c>
      <c r="E955" s="9">
        <v>1788.6</v>
      </c>
      <c r="F955" s="10">
        <v>0</v>
      </c>
      <c r="G955" s="11">
        <v>30406.2</v>
      </c>
      <c r="H955" s="10">
        <v>0.25</v>
      </c>
      <c r="I955" s="11">
        <v>7601.55</v>
      </c>
      <c r="J955" s="11">
        <v>38007.75</v>
      </c>
      <c r="K955" s="11">
        <v>19669</v>
      </c>
      <c r="L955" s="11">
        <v>10737.2</v>
      </c>
    </row>
    <row r="956" spans="1:12" x14ac:dyDescent="0.3">
      <c r="A956" s="7" t="s">
        <v>5101</v>
      </c>
      <c r="B956" s="7" t="s">
        <v>2473</v>
      </c>
      <c r="C956" s="7" t="s">
        <v>1844</v>
      </c>
      <c r="D956" s="7">
        <v>29</v>
      </c>
      <c r="E956" s="9">
        <v>2212.41</v>
      </c>
      <c r="F956" s="10">
        <v>0</v>
      </c>
      <c r="G956" s="11">
        <v>64159.89</v>
      </c>
      <c r="H956" s="10">
        <v>0.25</v>
      </c>
      <c r="I956" s="11">
        <v>16039.97</v>
      </c>
      <c r="J956" s="11">
        <v>80199.86</v>
      </c>
      <c r="K956" s="11">
        <v>43631.08</v>
      </c>
      <c r="L956" s="11">
        <v>20528.810000000001</v>
      </c>
    </row>
    <row r="957" spans="1:12" x14ac:dyDescent="0.3">
      <c r="A957" s="7" t="s">
        <v>5102</v>
      </c>
      <c r="B957" s="7" t="s">
        <v>2473</v>
      </c>
      <c r="C957" s="7" t="s">
        <v>1988</v>
      </c>
      <c r="D957" s="7">
        <v>1</v>
      </c>
      <c r="E957" s="9">
        <v>578.32000000000005</v>
      </c>
      <c r="F957" s="10">
        <v>0.1</v>
      </c>
      <c r="G957" s="11">
        <v>520.49</v>
      </c>
      <c r="H957" s="10">
        <v>0.25</v>
      </c>
      <c r="I957" s="11">
        <v>130.12</v>
      </c>
      <c r="J957" s="11">
        <v>650.61</v>
      </c>
      <c r="K957" s="11">
        <v>340.57</v>
      </c>
      <c r="L957" s="11">
        <v>179.92</v>
      </c>
    </row>
    <row r="958" spans="1:12" x14ac:dyDescent="0.3">
      <c r="A958" s="7" t="s">
        <v>5103</v>
      </c>
      <c r="B958" s="7" t="s">
        <v>2474</v>
      </c>
      <c r="C958" s="7" t="s">
        <v>1833</v>
      </c>
      <c r="D958" s="7">
        <v>25</v>
      </c>
      <c r="E958" s="9">
        <v>955.87</v>
      </c>
      <c r="F958" s="10">
        <v>0</v>
      </c>
      <c r="G958" s="11">
        <v>23896.75</v>
      </c>
      <c r="H958" s="10">
        <v>0.25</v>
      </c>
      <c r="I958" s="11">
        <v>5974.19</v>
      </c>
      <c r="J958" s="11">
        <v>29870.94</v>
      </c>
      <c r="K958" s="11">
        <v>15619.25</v>
      </c>
      <c r="L958" s="11">
        <v>8277.5</v>
      </c>
    </row>
    <row r="959" spans="1:12" x14ac:dyDescent="0.3">
      <c r="A959" s="7" t="s">
        <v>5104</v>
      </c>
      <c r="B959" s="7" t="s">
        <v>2474</v>
      </c>
      <c r="C959" s="7" t="s">
        <v>1973</v>
      </c>
      <c r="D959" s="7">
        <v>21</v>
      </c>
      <c r="E959" s="9">
        <v>920.53</v>
      </c>
      <c r="F959" s="10">
        <v>0</v>
      </c>
      <c r="G959" s="11">
        <v>19331.13</v>
      </c>
      <c r="H959" s="10">
        <v>0.25</v>
      </c>
      <c r="I959" s="11">
        <v>4832.78</v>
      </c>
      <c r="J959" s="11">
        <v>24163.91</v>
      </c>
      <c r="K959" s="11">
        <v>8395.17</v>
      </c>
      <c r="L959" s="11">
        <v>10935.96</v>
      </c>
    </row>
    <row r="960" spans="1:12" x14ac:dyDescent="0.3">
      <c r="A960" s="7" t="s">
        <v>5105</v>
      </c>
      <c r="B960" s="7" t="s">
        <v>2474</v>
      </c>
      <c r="C960" s="7" t="s">
        <v>1705</v>
      </c>
      <c r="D960" s="7">
        <v>23</v>
      </c>
      <c r="E960" s="9">
        <v>1325.11</v>
      </c>
      <c r="F960" s="10">
        <v>0.15</v>
      </c>
      <c r="G960" s="11">
        <v>25905.9</v>
      </c>
      <c r="H960" s="10">
        <v>0.25</v>
      </c>
      <c r="I960" s="11">
        <v>6476.48</v>
      </c>
      <c r="J960" s="11">
        <v>32382.38</v>
      </c>
      <c r="K960" s="11">
        <v>22470.77</v>
      </c>
      <c r="L960" s="11">
        <v>3435.13</v>
      </c>
    </row>
    <row r="961" spans="1:12" x14ac:dyDescent="0.3">
      <c r="A961" s="7" t="s">
        <v>5106</v>
      </c>
      <c r="B961" s="7" t="s">
        <v>2474</v>
      </c>
      <c r="C961" s="7" t="s">
        <v>1919</v>
      </c>
      <c r="D961" s="7">
        <v>5</v>
      </c>
      <c r="E961" s="9">
        <v>1366.66</v>
      </c>
      <c r="F961" s="10">
        <v>0</v>
      </c>
      <c r="G961" s="11">
        <v>6833.3</v>
      </c>
      <c r="H961" s="10">
        <v>0.25</v>
      </c>
      <c r="I961" s="11">
        <v>1708.33</v>
      </c>
      <c r="J961" s="11">
        <v>8541.6200000000008</v>
      </c>
      <c r="K961" s="11">
        <v>2825.55</v>
      </c>
      <c r="L961" s="11">
        <v>4007.75</v>
      </c>
    </row>
    <row r="962" spans="1:12" x14ac:dyDescent="0.3">
      <c r="A962" s="7" t="s">
        <v>5107</v>
      </c>
      <c r="B962" s="7" t="s">
        <v>2475</v>
      </c>
      <c r="C962" s="7" t="s">
        <v>1785</v>
      </c>
      <c r="D962" s="7">
        <v>18</v>
      </c>
      <c r="E962" s="9">
        <v>1586.74</v>
      </c>
      <c r="F962" s="10">
        <v>0</v>
      </c>
      <c r="G962" s="11">
        <v>28561.32</v>
      </c>
      <c r="H962" s="10">
        <v>0.25</v>
      </c>
      <c r="I962" s="11">
        <v>7140.33</v>
      </c>
      <c r="J962" s="11">
        <v>35701.65</v>
      </c>
      <c r="K962" s="11">
        <v>21135.24</v>
      </c>
      <c r="L962" s="11">
        <v>7426.08</v>
      </c>
    </row>
    <row r="963" spans="1:12" x14ac:dyDescent="0.3">
      <c r="A963" s="7" t="s">
        <v>5108</v>
      </c>
      <c r="B963" s="7" t="s">
        <v>2475</v>
      </c>
      <c r="C963" s="7" t="s">
        <v>1817</v>
      </c>
      <c r="D963" s="7">
        <v>16</v>
      </c>
      <c r="E963" s="9">
        <v>1426.6</v>
      </c>
      <c r="F963" s="10">
        <v>0</v>
      </c>
      <c r="G963" s="11">
        <v>22825.599999999999</v>
      </c>
      <c r="H963" s="10">
        <v>0.25</v>
      </c>
      <c r="I963" s="11">
        <v>5706.4</v>
      </c>
      <c r="J963" s="11">
        <v>28532</v>
      </c>
      <c r="K963" s="11">
        <v>15675.36</v>
      </c>
      <c r="L963" s="11">
        <v>7150.24</v>
      </c>
    </row>
    <row r="964" spans="1:12" x14ac:dyDescent="0.3">
      <c r="A964" s="7" t="s">
        <v>5109</v>
      </c>
      <c r="B964" s="7" t="s">
        <v>2475</v>
      </c>
      <c r="C964" s="7" t="s">
        <v>1844</v>
      </c>
      <c r="D964" s="7">
        <v>11</v>
      </c>
      <c r="E964" s="9">
        <v>2179.46</v>
      </c>
      <c r="F964" s="10">
        <v>0</v>
      </c>
      <c r="G964" s="11">
        <v>23974.06</v>
      </c>
      <c r="H964" s="10">
        <v>0.25</v>
      </c>
      <c r="I964" s="11">
        <v>5993.52</v>
      </c>
      <c r="J964" s="11">
        <v>29967.58</v>
      </c>
      <c r="K964" s="11">
        <v>16549.72</v>
      </c>
      <c r="L964" s="11">
        <v>7424.34</v>
      </c>
    </row>
    <row r="965" spans="1:12" x14ac:dyDescent="0.3">
      <c r="A965" s="7" t="s">
        <v>5110</v>
      </c>
      <c r="B965" s="7" t="s">
        <v>2475</v>
      </c>
      <c r="C965" s="7" t="s">
        <v>1726</v>
      </c>
      <c r="D965" s="7">
        <v>30</v>
      </c>
      <c r="E965" s="9">
        <v>1319.01</v>
      </c>
      <c r="F965" s="10">
        <v>0.1</v>
      </c>
      <c r="G965" s="11">
        <v>35613.269999999997</v>
      </c>
      <c r="H965" s="10">
        <v>0.25</v>
      </c>
      <c r="I965" s="11">
        <v>8903.32</v>
      </c>
      <c r="J965" s="11">
        <v>44516.59</v>
      </c>
      <c r="K965" s="11">
        <v>20934.599999999999</v>
      </c>
      <c r="L965" s="11">
        <v>14678.67</v>
      </c>
    </row>
    <row r="966" spans="1:12" x14ac:dyDescent="0.3">
      <c r="A966" s="7" t="s">
        <v>5111</v>
      </c>
      <c r="B966" s="7" t="s">
        <v>2476</v>
      </c>
      <c r="C966" s="7" t="s">
        <v>1919</v>
      </c>
      <c r="D966" s="7">
        <v>27</v>
      </c>
      <c r="E966" s="9">
        <v>1290.75</v>
      </c>
      <c r="F966" s="10">
        <v>0.05</v>
      </c>
      <c r="G966" s="11">
        <v>33107.74</v>
      </c>
      <c r="H966" s="10">
        <v>0.25</v>
      </c>
      <c r="I966" s="11">
        <v>8276.93</v>
      </c>
      <c r="J966" s="11">
        <v>41384.67</v>
      </c>
      <c r="K966" s="11">
        <v>15257.97</v>
      </c>
      <c r="L966" s="11">
        <v>17849.77</v>
      </c>
    </row>
    <row r="967" spans="1:12" x14ac:dyDescent="0.3">
      <c r="A967" s="7" t="s">
        <v>5112</v>
      </c>
      <c r="B967" s="7" t="s">
        <v>2476</v>
      </c>
      <c r="C967" s="7" t="s">
        <v>1828</v>
      </c>
      <c r="D967" s="7">
        <v>9</v>
      </c>
      <c r="E967" s="9">
        <v>2724.82</v>
      </c>
      <c r="F967" s="10">
        <v>0.1</v>
      </c>
      <c r="G967" s="11">
        <v>22071.040000000001</v>
      </c>
      <c r="H967" s="10">
        <v>0.25</v>
      </c>
      <c r="I967" s="11">
        <v>5517.76</v>
      </c>
      <c r="J967" s="11">
        <v>27588.799999999999</v>
      </c>
      <c r="K967" s="11">
        <v>13903.47</v>
      </c>
      <c r="L967" s="11">
        <v>8167.57</v>
      </c>
    </row>
    <row r="968" spans="1:12" x14ac:dyDescent="0.3">
      <c r="A968" s="7" t="s">
        <v>5113</v>
      </c>
      <c r="B968" s="7" t="s">
        <v>2476</v>
      </c>
      <c r="C968" s="7" t="s">
        <v>1818</v>
      </c>
      <c r="D968" s="7">
        <v>24</v>
      </c>
      <c r="E968" s="9">
        <v>1621.21</v>
      </c>
      <c r="F968" s="10">
        <v>0.15</v>
      </c>
      <c r="G968" s="11">
        <v>33072.68</v>
      </c>
      <c r="H968" s="10">
        <v>0.25</v>
      </c>
      <c r="I968" s="11">
        <v>8268.17</v>
      </c>
      <c r="J968" s="11">
        <v>41340.85</v>
      </c>
      <c r="K968" s="11">
        <v>30057.360000000001</v>
      </c>
      <c r="L968" s="11">
        <v>3015.32</v>
      </c>
    </row>
    <row r="969" spans="1:12" x14ac:dyDescent="0.3">
      <c r="A969" s="7" t="s">
        <v>5114</v>
      </c>
      <c r="B969" s="7" t="s">
        <v>2476</v>
      </c>
      <c r="C969" s="7" t="s">
        <v>1952</v>
      </c>
      <c r="D969" s="7">
        <v>4</v>
      </c>
      <c r="E969" s="9">
        <v>446.01</v>
      </c>
      <c r="F969" s="10">
        <v>0.1</v>
      </c>
      <c r="G969" s="11">
        <v>1605.64</v>
      </c>
      <c r="H969" s="10">
        <v>0.25</v>
      </c>
      <c r="I969" s="11">
        <v>401.41</v>
      </c>
      <c r="J969" s="11">
        <v>2007.05</v>
      </c>
      <c r="K969" s="11">
        <v>1268.08</v>
      </c>
      <c r="L969" s="11">
        <v>337.56</v>
      </c>
    </row>
    <row r="970" spans="1:12" x14ac:dyDescent="0.3">
      <c r="A970" s="7" t="s">
        <v>5115</v>
      </c>
      <c r="B970" s="7" t="s">
        <v>2476</v>
      </c>
      <c r="C970" s="7" t="s">
        <v>1731</v>
      </c>
      <c r="D970" s="7">
        <v>13</v>
      </c>
      <c r="E970" s="9">
        <v>590.94000000000005</v>
      </c>
      <c r="F970" s="10">
        <v>0</v>
      </c>
      <c r="G970" s="11">
        <v>7682.22</v>
      </c>
      <c r="H970" s="10">
        <v>0.25</v>
      </c>
      <c r="I970" s="11">
        <v>1920.56</v>
      </c>
      <c r="J970" s="11">
        <v>9602.77</v>
      </c>
      <c r="K970" s="11">
        <v>5381.48</v>
      </c>
      <c r="L970" s="11">
        <v>2300.7399999999998</v>
      </c>
    </row>
    <row r="971" spans="1:12" x14ac:dyDescent="0.3">
      <c r="A971" s="7" t="s">
        <v>5116</v>
      </c>
      <c r="B971" s="7" t="s">
        <v>2477</v>
      </c>
      <c r="C971" s="7" t="s">
        <v>1995</v>
      </c>
      <c r="D971" s="7">
        <v>5</v>
      </c>
      <c r="E971" s="9">
        <v>1610.73</v>
      </c>
      <c r="F971" s="10">
        <v>0</v>
      </c>
      <c r="G971" s="11">
        <v>8053.65</v>
      </c>
      <c r="H971" s="10">
        <v>0.25</v>
      </c>
      <c r="I971" s="11">
        <v>2013.41</v>
      </c>
      <c r="J971" s="11">
        <v>10067.06</v>
      </c>
      <c r="K971" s="11">
        <v>5524.2</v>
      </c>
      <c r="L971" s="11">
        <v>2529.4499999999998</v>
      </c>
    </row>
    <row r="972" spans="1:12" x14ac:dyDescent="0.3">
      <c r="A972" s="7" t="s">
        <v>5117</v>
      </c>
      <c r="B972" s="7" t="s">
        <v>2478</v>
      </c>
      <c r="C972" s="7" t="s">
        <v>1951</v>
      </c>
      <c r="D972" s="7">
        <v>11</v>
      </c>
      <c r="E972" s="9">
        <v>1848.36</v>
      </c>
      <c r="F972" s="10">
        <v>0</v>
      </c>
      <c r="G972" s="11">
        <v>20331.96</v>
      </c>
      <c r="H972" s="10">
        <v>0.25</v>
      </c>
      <c r="I972" s="11">
        <v>5082.99</v>
      </c>
      <c r="J972" s="11">
        <v>25414.95</v>
      </c>
      <c r="K972" s="11">
        <v>15111.91</v>
      </c>
      <c r="L972" s="11">
        <v>5220.05</v>
      </c>
    </row>
    <row r="973" spans="1:12" x14ac:dyDescent="0.3">
      <c r="A973" s="7" t="s">
        <v>5118</v>
      </c>
      <c r="B973" s="7" t="s">
        <v>2478</v>
      </c>
      <c r="C973" s="7" t="s">
        <v>1907</v>
      </c>
      <c r="D973" s="7">
        <v>4</v>
      </c>
      <c r="E973" s="9">
        <v>1410.05</v>
      </c>
      <c r="F973" s="10">
        <v>0.15</v>
      </c>
      <c r="G973" s="11">
        <v>4794.17</v>
      </c>
      <c r="H973" s="10">
        <v>0.25</v>
      </c>
      <c r="I973" s="11">
        <v>1198.54</v>
      </c>
      <c r="J973" s="11">
        <v>5992.71</v>
      </c>
      <c r="K973" s="11">
        <v>2631.84</v>
      </c>
      <c r="L973" s="11">
        <v>2162.33</v>
      </c>
    </row>
    <row r="974" spans="1:12" x14ac:dyDescent="0.3">
      <c r="A974" s="7" t="s">
        <v>5119</v>
      </c>
      <c r="B974" s="7" t="s">
        <v>2478</v>
      </c>
      <c r="C974" s="7" t="s">
        <v>1785</v>
      </c>
      <c r="D974" s="7">
        <v>11</v>
      </c>
      <c r="E974" s="9">
        <v>1703.96</v>
      </c>
      <c r="F974" s="10">
        <v>0.15</v>
      </c>
      <c r="G974" s="11">
        <v>15932.03</v>
      </c>
      <c r="H974" s="10">
        <v>0.25</v>
      </c>
      <c r="I974" s="11">
        <v>3983.01</v>
      </c>
      <c r="J974" s="11">
        <v>19915.04</v>
      </c>
      <c r="K974" s="11">
        <v>12915.98</v>
      </c>
      <c r="L974" s="11">
        <v>3016.05</v>
      </c>
    </row>
    <row r="975" spans="1:12" x14ac:dyDescent="0.3">
      <c r="A975" s="7" t="s">
        <v>5120</v>
      </c>
      <c r="B975" s="7" t="s">
        <v>2479</v>
      </c>
      <c r="C975" s="7" t="s">
        <v>1938</v>
      </c>
      <c r="D975" s="7">
        <v>12</v>
      </c>
      <c r="E975" s="9">
        <v>2373.48</v>
      </c>
      <c r="F975" s="10">
        <v>0.1</v>
      </c>
      <c r="G975" s="11">
        <v>25633.58</v>
      </c>
      <c r="H975" s="10">
        <v>0.25</v>
      </c>
      <c r="I975" s="11">
        <v>6408.4</v>
      </c>
      <c r="J975" s="11">
        <v>32041.98</v>
      </c>
      <c r="K975" s="11">
        <v>16971.599999999999</v>
      </c>
      <c r="L975" s="11">
        <v>8661.98</v>
      </c>
    </row>
    <row r="976" spans="1:12" x14ac:dyDescent="0.3">
      <c r="A976" s="7" t="s">
        <v>5121</v>
      </c>
      <c r="B976" s="7" t="s">
        <v>2479</v>
      </c>
      <c r="C976" s="7" t="s">
        <v>1863</v>
      </c>
      <c r="D976" s="7">
        <v>7</v>
      </c>
      <c r="E976" s="9">
        <v>3130.95</v>
      </c>
      <c r="F976" s="10">
        <v>0.1</v>
      </c>
      <c r="G976" s="11">
        <v>19724.98</v>
      </c>
      <c r="H976" s="10">
        <v>0.25</v>
      </c>
      <c r="I976" s="11">
        <v>4931.24</v>
      </c>
      <c r="J976" s="11">
        <v>24656.22</v>
      </c>
      <c r="K976" s="11">
        <v>10448.549999999999</v>
      </c>
      <c r="L976" s="11">
        <v>9276.43</v>
      </c>
    </row>
    <row r="977" spans="1:12" x14ac:dyDescent="0.3">
      <c r="A977" s="7" t="s">
        <v>5122</v>
      </c>
      <c r="B977" s="7" t="s">
        <v>2479</v>
      </c>
      <c r="C977" s="7" t="s">
        <v>1797</v>
      </c>
      <c r="D977" s="7">
        <v>2</v>
      </c>
      <c r="E977" s="9">
        <v>2812.69</v>
      </c>
      <c r="F977" s="10">
        <v>0</v>
      </c>
      <c r="G977" s="11">
        <v>5625.38</v>
      </c>
      <c r="H977" s="10">
        <v>0.25</v>
      </c>
      <c r="I977" s="11">
        <v>1406.35</v>
      </c>
      <c r="J977" s="11">
        <v>7031.73</v>
      </c>
      <c r="K977" s="11">
        <v>2529.62</v>
      </c>
      <c r="L977" s="11">
        <v>3095.76</v>
      </c>
    </row>
    <row r="978" spans="1:12" x14ac:dyDescent="0.3">
      <c r="A978" s="7" t="s">
        <v>5123</v>
      </c>
      <c r="B978" s="7" t="s">
        <v>2479</v>
      </c>
      <c r="C978" s="7" t="s">
        <v>1785</v>
      </c>
      <c r="D978" s="7">
        <v>23</v>
      </c>
      <c r="E978" s="9">
        <v>1697.79</v>
      </c>
      <c r="F978" s="10">
        <v>0.05</v>
      </c>
      <c r="G978" s="11">
        <v>37096.71</v>
      </c>
      <c r="H978" s="10">
        <v>0.25</v>
      </c>
      <c r="I978" s="11">
        <v>9274.18</v>
      </c>
      <c r="J978" s="11">
        <v>46370.89</v>
      </c>
      <c r="K978" s="11">
        <v>27006.14</v>
      </c>
      <c r="L978" s="11">
        <v>10090.57</v>
      </c>
    </row>
    <row r="979" spans="1:12" x14ac:dyDescent="0.3">
      <c r="A979" s="7" t="s">
        <v>5124</v>
      </c>
      <c r="B979" s="7" t="s">
        <v>2480</v>
      </c>
      <c r="C979" s="7" t="s">
        <v>1978</v>
      </c>
      <c r="D979" s="7">
        <v>27</v>
      </c>
      <c r="E979" s="9">
        <v>3504.26</v>
      </c>
      <c r="F979" s="10">
        <v>0</v>
      </c>
      <c r="G979" s="11">
        <v>94615.02</v>
      </c>
      <c r="H979" s="10">
        <v>0.25</v>
      </c>
      <c r="I979" s="11">
        <v>23653.759999999998</v>
      </c>
      <c r="J979" s="11">
        <v>118268.78</v>
      </c>
      <c r="K979" s="11">
        <v>45201.24</v>
      </c>
      <c r="L979" s="11">
        <v>49413.78</v>
      </c>
    </row>
    <row r="980" spans="1:12" x14ac:dyDescent="0.3">
      <c r="A980" s="7" t="s">
        <v>5125</v>
      </c>
      <c r="B980" s="7" t="s">
        <v>2480</v>
      </c>
      <c r="C980" s="7" t="s">
        <v>1942</v>
      </c>
      <c r="D980" s="7">
        <v>8</v>
      </c>
      <c r="E980" s="9">
        <v>3237.77</v>
      </c>
      <c r="F980" s="10">
        <v>0</v>
      </c>
      <c r="G980" s="11">
        <v>25902.16</v>
      </c>
      <c r="H980" s="10">
        <v>0.25</v>
      </c>
      <c r="I980" s="11">
        <v>6475.54</v>
      </c>
      <c r="J980" s="11">
        <v>32377.7</v>
      </c>
      <c r="K980" s="11">
        <v>11011.04</v>
      </c>
      <c r="L980" s="11">
        <v>14891.12</v>
      </c>
    </row>
    <row r="981" spans="1:12" x14ac:dyDescent="0.3">
      <c r="A981" s="7" t="s">
        <v>5126</v>
      </c>
      <c r="B981" s="7" t="s">
        <v>2480</v>
      </c>
      <c r="C981" s="7" t="s">
        <v>1998</v>
      </c>
      <c r="D981" s="7">
        <v>23</v>
      </c>
      <c r="E981" s="9">
        <v>793.71</v>
      </c>
      <c r="F981" s="10">
        <v>0</v>
      </c>
      <c r="G981" s="11">
        <v>18255.330000000002</v>
      </c>
      <c r="H981" s="10">
        <v>0.25</v>
      </c>
      <c r="I981" s="11">
        <v>4563.83</v>
      </c>
      <c r="J981" s="11">
        <v>22819.16</v>
      </c>
      <c r="K981" s="11">
        <v>8309.9</v>
      </c>
      <c r="L981" s="11">
        <v>9945.43</v>
      </c>
    </row>
    <row r="982" spans="1:12" x14ac:dyDescent="0.3">
      <c r="A982" s="7" t="s">
        <v>5127</v>
      </c>
      <c r="B982" s="7" t="s">
        <v>2480</v>
      </c>
      <c r="C982" s="7" t="s">
        <v>1989</v>
      </c>
      <c r="D982" s="7">
        <v>11</v>
      </c>
      <c r="E982" s="9">
        <v>3917.4</v>
      </c>
      <c r="F982" s="10">
        <v>0</v>
      </c>
      <c r="G982" s="11">
        <v>43091.4</v>
      </c>
      <c r="H982" s="10">
        <v>0.25</v>
      </c>
      <c r="I982" s="11">
        <v>10772.85</v>
      </c>
      <c r="J982" s="11">
        <v>53864.25</v>
      </c>
      <c r="K982" s="11">
        <v>18697.36</v>
      </c>
      <c r="L982" s="11">
        <v>24394.04</v>
      </c>
    </row>
    <row r="983" spans="1:12" x14ac:dyDescent="0.3">
      <c r="A983" s="7" t="s">
        <v>5128</v>
      </c>
      <c r="B983" s="7" t="s">
        <v>2481</v>
      </c>
      <c r="C983" s="7" t="s">
        <v>1744</v>
      </c>
      <c r="D983" s="7">
        <v>3</v>
      </c>
      <c r="E983" s="9">
        <v>1066.01</v>
      </c>
      <c r="F983" s="10">
        <v>0</v>
      </c>
      <c r="G983" s="11">
        <v>3198.03</v>
      </c>
      <c r="H983" s="10">
        <v>0.25</v>
      </c>
      <c r="I983" s="11">
        <v>799.51</v>
      </c>
      <c r="J983" s="11">
        <v>3997.54</v>
      </c>
      <c r="K983" s="11">
        <v>2044.47</v>
      </c>
      <c r="L983" s="11">
        <v>1153.56</v>
      </c>
    </row>
    <row r="984" spans="1:12" x14ac:dyDescent="0.3">
      <c r="A984" s="7" t="s">
        <v>5129</v>
      </c>
      <c r="B984" s="7" t="s">
        <v>2481</v>
      </c>
      <c r="C984" s="7" t="s">
        <v>1836</v>
      </c>
      <c r="D984" s="7">
        <v>25</v>
      </c>
      <c r="E984" s="9">
        <v>687.36</v>
      </c>
      <c r="F984" s="10">
        <v>0.1</v>
      </c>
      <c r="G984" s="11">
        <v>15465.6</v>
      </c>
      <c r="H984" s="10">
        <v>0.25</v>
      </c>
      <c r="I984" s="11">
        <v>3866.4</v>
      </c>
      <c r="J984" s="11">
        <v>19332</v>
      </c>
      <c r="K984" s="11">
        <v>10412</v>
      </c>
      <c r="L984" s="11">
        <v>5053.6000000000004</v>
      </c>
    </row>
    <row r="985" spans="1:12" x14ac:dyDescent="0.3">
      <c r="A985" s="7" t="s">
        <v>5130</v>
      </c>
      <c r="B985" s="7" t="s">
        <v>2481</v>
      </c>
      <c r="C985" s="7" t="s">
        <v>1891</v>
      </c>
      <c r="D985" s="7">
        <v>10</v>
      </c>
      <c r="E985" s="9">
        <v>405.79</v>
      </c>
      <c r="F985" s="10">
        <v>0</v>
      </c>
      <c r="G985" s="11">
        <v>4057.9</v>
      </c>
      <c r="H985" s="10">
        <v>0.25</v>
      </c>
      <c r="I985" s="11">
        <v>1014.48</v>
      </c>
      <c r="J985" s="11">
        <v>5072.38</v>
      </c>
      <c r="K985" s="11">
        <v>1927.4</v>
      </c>
      <c r="L985" s="11">
        <v>2130.5</v>
      </c>
    </row>
    <row r="986" spans="1:12" x14ac:dyDescent="0.3">
      <c r="A986" s="7" t="s">
        <v>5131</v>
      </c>
      <c r="B986" s="7" t="s">
        <v>2481</v>
      </c>
      <c r="C986" s="7" t="s">
        <v>1896</v>
      </c>
      <c r="D986" s="7">
        <v>20</v>
      </c>
      <c r="E986" s="9">
        <v>1979.12</v>
      </c>
      <c r="F986" s="10">
        <v>0.1</v>
      </c>
      <c r="G986" s="11">
        <v>35624.160000000003</v>
      </c>
      <c r="H986" s="10">
        <v>0.25</v>
      </c>
      <c r="I986" s="11">
        <v>8906.0400000000009</v>
      </c>
      <c r="J986" s="11">
        <v>44530.2</v>
      </c>
      <c r="K986" s="11">
        <v>27276</v>
      </c>
      <c r="L986" s="11">
        <v>8348.16</v>
      </c>
    </row>
    <row r="987" spans="1:12" x14ac:dyDescent="0.3">
      <c r="A987" s="7" t="s">
        <v>5132</v>
      </c>
      <c r="B987" s="7" t="s">
        <v>2481</v>
      </c>
      <c r="C987" s="7" t="s">
        <v>1874</v>
      </c>
      <c r="D987" s="7">
        <v>23</v>
      </c>
      <c r="E987" s="9">
        <v>1960.47</v>
      </c>
      <c r="F987" s="10">
        <v>0.15</v>
      </c>
      <c r="G987" s="11">
        <v>38327.19</v>
      </c>
      <c r="H987" s="10">
        <v>0.25</v>
      </c>
      <c r="I987" s="11">
        <v>9581.7999999999993</v>
      </c>
      <c r="J987" s="11">
        <v>47908.99</v>
      </c>
      <c r="K987" s="11">
        <v>27337.8</v>
      </c>
      <c r="L987" s="11">
        <v>10989.39</v>
      </c>
    </row>
    <row r="988" spans="1:12" x14ac:dyDescent="0.3">
      <c r="A988" s="7" t="s">
        <v>5133</v>
      </c>
      <c r="B988" s="7" t="s">
        <v>2482</v>
      </c>
      <c r="C988" s="7" t="s">
        <v>1770</v>
      </c>
      <c r="D988" s="7">
        <v>12</v>
      </c>
      <c r="E988" s="9">
        <v>2301.0500000000002</v>
      </c>
      <c r="F988" s="10">
        <v>0</v>
      </c>
      <c r="G988" s="11">
        <v>27612.6</v>
      </c>
      <c r="H988" s="10">
        <v>0.25</v>
      </c>
      <c r="I988" s="11">
        <v>6903.15</v>
      </c>
      <c r="J988" s="11">
        <v>34515.75</v>
      </c>
      <c r="K988" s="11">
        <v>19006.2</v>
      </c>
      <c r="L988" s="11">
        <v>8606.4</v>
      </c>
    </row>
    <row r="989" spans="1:12" x14ac:dyDescent="0.3">
      <c r="A989" s="7" t="s">
        <v>5134</v>
      </c>
      <c r="B989" s="7" t="s">
        <v>2482</v>
      </c>
      <c r="C989" s="7" t="s">
        <v>1962</v>
      </c>
      <c r="D989" s="7">
        <v>3</v>
      </c>
      <c r="E989" s="9">
        <v>274.79000000000002</v>
      </c>
      <c r="F989" s="10">
        <v>0</v>
      </c>
      <c r="G989" s="11">
        <v>824.37</v>
      </c>
      <c r="H989" s="10">
        <v>0.25</v>
      </c>
      <c r="I989" s="11">
        <v>206.09</v>
      </c>
      <c r="J989" s="11">
        <v>1030.46</v>
      </c>
      <c r="K989" s="11">
        <v>584.58000000000004</v>
      </c>
      <c r="L989" s="11">
        <v>239.79</v>
      </c>
    </row>
    <row r="990" spans="1:12" x14ac:dyDescent="0.3">
      <c r="A990" s="7" t="s">
        <v>5135</v>
      </c>
      <c r="B990" s="7" t="s">
        <v>2483</v>
      </c>
      <c r="C990" s="7" t="s">
        <v>2044</v>
      </c>
      <c r="D990" s="7">
        <v>25</v>
      </c>
      <c r="E990" s="9">
        <v>1107.9100000000001</v>
      </c>
      <c r="F990" s="10">
        <v>0</v>
      </c>
      <c r="G990" s="11">
        <v>27697.75</v>
      </c>
      <c r="H990" s="10">
        <v>0.25</v>
      </c>
      <c r="I990" s="11">
        <v>6924.44</v>
      </c>
      <c r="J990" s="11">
        <v>34622.19</v>
      </c>
      <c r="K990" s="11">
        <v>18774</v>
      </c>
      <c r="L990" s="11">
        <v>8923.75</v>
      </c>
    </row>
    <row r="991" spans="1:12" x14ac:dyDescent="0.3">
      <c r="A991" s="7" t="s">
        <v>5136</v>
      </c>
      <c r="B991" s="7" t="s">
        <v>2484</v>
      </c>
      <c r="C991" s="7" t="s">
        <v>1755</v>
      </c>
      <c r="D991" s="7">
        <v>30</v>
      </c>
      <c r="E991" s="9">
        <v>3482.35</v>
      </c>
      <c r="F991" s="10">
        <v>0</v>
      </c>
      <c r="G991" s="11">
        <v>104470.5</v>
      </c>
      <c r="H991" s="10">
        <v>0.25</v>
      </c>
      <c r="I991" s="11">
        <v>26117.62</v>
      </c>
      <c r="J991" s="11">
        <v>130588.12</v>
      </c>
      <c r="K991" s="11">
        <v>52461.3</v>
      </c>
      <c r="L991" s="11">
        <v>52009.2</v>
      </c>
    </row>
    <row r="992" spans="1:12" x14ac:dyDescent="0.3">
      <c r="A992" s="7" t="s">
        <v>5137</v>
      </c>
      <c r="B992" s="7" t="s">
        <v>2484</v>
      </c>
      <c r="C992" s="7" t="s">
        <v>1700</v>
      </c>
      <c r="D992" s="7">
        <v>4</v>
      </c>
      <c r="E992" s="9">
        <v>2467.25</v>
      </c>
      <c r="F992" s="10">
        <v>0.1</v>
      </c>
      <c r="G992" s="11">
        <v>8882.1</v>
      </c>
      <c r="H992" s="10">
        <v>0.25</v>
      </c>
      <c r="I992" s="11">
        <v>2220.5300000000002</v>
      </c>
      <c r="J992" s="11">
        <v>11102.62</v>
      </c>
      <c r="K992" s="11">
        <v>4488.84</v>
      </c>
      <c r="L992" s="11">
        <v>4393.26</v>
      </c>
    </row>
    <row r="993" spans="1:12" x14ac:dyDescent="0.3">
      <c r="A993" s="7" t="s">
        <v>5138</v>
      </c>
      <c r="B993" s="7" t="s">
        <v>2484</v>
      </c>
      <c r="C993" s="7" t="s">
        <v>1955</v>
      </c>
      <c r="D993" s="7">
        <v>21</v>
      </c>
      <c r="E993" s="9">
        <v>62.5</v>
      </c>
      <c r="F993" s="10">
        <v>0.15</v>
      </c>
      <c r="G993" s="11">
        <v>1115.6199999999999</v>
      </c>
      <c r="H993" s="10">
        <v>0.25</v>
      </c>
      <c r="I993" s="11">
        <v>278.89999999999998</v>
      </c>
      <c r="J993" s="11">
        <v>1394.52</v>
      </c>
      <c r="K993" s="11">
        <v>870.45</v>
      </c>
      <c r="L993" s="11">
        <v>245.17</v>
      </c>
    </row>
    <row r="994" spans="1:12" x14ac:dyDescent="0.3">
      <c r="A994" s="7" t="s">
        <v>5139</v>
      </c>
      <c r="B994" s="7" t="s">
        <v>2484</v>
      </c>
      <c r="C994" s="7" t="s">
        <v>1800</v>
      </c>
      <c r="D994" s="7">
        <v>22</v>
      </c>
      <c r="E994" s="9">
        <v>2290.73</v>
      </c>
      <c r="F994" s="10">
        <v>0</v>
      </c>
      <c r="G994" s="11">
        <v>50396.06</v>
      </c>
      <c r="H994" s="10">
        <v>0.25</v>
      </c>
      <c r="I994" s="11">
        <v>12599.01</v>
      </c>
      <c r="J994" s="11">
        <v>62995.07</v>
      </c>
      <c r="K994" s="11">
        <v>30372.32</v>
      </c>
      <c r="L994" s="11">
        <v>20023.740000000002</v>
      </c>
    </row>
    <row r="995" spans="1:12" x14ac:dyDescent="0.3">
      <c r="A995" s="7" t="s">
        <v>5140</v>
      </c>
      <c r="B995" s="7" t="s">
        <v>2484</v>
      </c>
      <c r="C995" s="7" t="s">
        <v>1970</v>
      </c>
      <c r="D995" s="7">
        <v>7</v>
      </c>
      <c r="E995" s="9">
        <v>1153.45</v>
      </c>
      <c r="F995" s="10">
        <v>0</v>
      </c>
      <c r="G995" s="11">
        <v>8074.15</v>
      </c>
      <c r="H995" s="10">
        <v>0.25</v>
      </c>
      <c r="I995" s="11">
        <v>2018.54</v>
      </c>
      <c r="J995" s="11">
        <v>10092.69</v>
      </c>
      <c r="K995" s="11">
        <v>3681.58</v>
      </c>
      <c r="L995" s="11">
        <v>4392.57</v>
      </c>
    </row>
    <row r="996" spans="1:12" x14ac:dyDescent="0.3">
      <c r="A996" s="7" t="s">
        <v>5141</v>
      </c>
      <c r="B996" s="7" t="s">
        <v>2485</v>
      </c>
      <c r="C996" s="7" t="s">
        <v>2043</v>
      </c>
      <c r="D996" s="7">
        <v>19</v>
      </c>
      <c r="E996" s="9">
        <v>383.58</v>
      </c>
      <c r="F996" s="10">
        <v>0</v>
      </c>
      <c r="G996" s="11">
        <v>7288.02</v>
      </c>
      <c r="H996" s="10">
        <v>0.25</v>
      </c>
      <c r="I996" s="11">
        <v>1822.01</v>
      </c>
      <c r="J996" s="11">
        <v>9110.0300000000007</v>
      </c>
      <c r="K996" s="11">
        <v>4028.76</v>
      </c>
      <c r="L996" s="11">
        <v>3259.26</v>
      </c>
    </row>
    <row r="997" spans="1:12" x14ac:dyDescent="0.3">
      <c r="A997" s="7" t="s">
        <v>5142</v>
      </c>
      <c r="B997" s="7" t="s">
        <v>2485</v>
      </c>
      <c r="C997" s="7" t="s">
        <v>1789</v>
      </c>
      <c r="D997" s="7">
        <v>3</v>
      </c>
      <c r="E997" s="9">
        <v>2695.34</v>
      </c>
      <c r="F997" s="10">
        <v>0.05</v>
      </c>
      <c r="G997" s="11">
        <v>7681.72</v>
      </c>
      <c r="H997" s="10">
        <v>0.25</v>
      </c>
      <c r="I997" s="11">
        <v>1920.43</v>
      </c>
      <c r="J997" s="11">
        <v>9602.15</v>
      </c>
      <c r="K997" s="11">
        <v>4107.8999999999996</v>
      </c>
      <c r="L997" s="11">
        <v>3573.82</v>
      </c>
    </row>
    <row r="998" spans="1:12" x14ac:dyDescent="0.3">
      <c r="A998" s="7" t="s">
        <v>5143</v>
      </c>
      <c r="B998" s="7" t="s">
        <v>2486</v>
      </c>
      <c r="C998" s="7" t="s">
        <v>1936</v>
      </c>
      <c r="D998" s="7">
        <v>10</v>
      </c>
      <c r="E998" s="9">
        <v>1151.53</v>
      </c>
      <c r="F998" s="10">
        <v>0</v>
      </c>
      <c r="G998" s="11">
        <v>11515.3</v>
      </c>
      <c r="H998" s="10">
        <v>0.25</v>
      </c>
      <c r="I998" s="11">
        <v>2878.82</v>
      </c>
      <c r="J998" s="11">
        <v>14394.12</v>
      </c>
      <c r="K998" s="11">
        <v>7477.3</v>
      </c>
      <c r="L998" s="11">
        <v>4038</v>
      </c>
    </row>
    <row r="999" spans="1:12" x14ac:dyDescent="0.3">
      <c r="A999" s="7" t="s">
        <v>5144</v>
      </c>
      <c r="B999" s="7" t="s">
        <v>2486</v>
      </c>
      <c r="C999" s="7" t="s">
        <v>1899</v>
      </c>
      <c r="D999" s="7">
        <v>7</v>
      </c>
      <c r="E999" s="9">
        <v>1442.08</v>
      </c>
      <c r="F999" s="10">
        <v>0</v>
      </c>
      <c r="G999" s="11">
        <v>10094.56</v>
      </c>
      <c r="H999" s="10">
        <v>0.25</v>
      </c>
      <c r="I999" s="11">
        <v>2523.64</v>
      </c>
      <c r="J999" s="11">
        <v>12618.2</v>
      </c>
      <c r="K999" s="11">
        <v>7492.87</v>
      </c>
      <c r="L999" s="11">
        <v>2601.69</v>
      </c>
    </row>
    <row r="1000" spans="1:12" x14ac:dyDescent="0.3">
      <c r="A1000" s="7" t="s">
        <v>5145</v>
      </c>
      <c r="B1000" s="7" t="s">
        <v>2486</v>
      </c>
      <c r="C1000" s="7" t="s">
        <v>1781</v>
      </c>
      <c r="D1000" s="7">
        <v>9</v>
      </c>
      <c r="E1000" s="9">
        <v>323.83</v>
      </c>
      <c r="F1000" s="10">
        <v>0.15</v>
      </c>
      <c r="G1000" s="11">
        <v>2477.3000000000002</v>
      </c>
      <c r="H1000" s="10">
        <v>0.25</v>
      </c>
      <c r="I1000" s="11">
        <v>619.33000000000004</v>
      </c>
      <c r="J1000" s="11">
        <v>3096.62</v>
      </c>
      <c r="K1000" s="11">
        <v>1946.79</v>
      </c>
      <c r="L1000" s="11">
        <v>530.51</v>
      </c>
    </row>
    <row r="1001" spans="1:12" x14ac:dyDescent="0.3">
      <c r="A1001" s="7" t="s">
        <v>5146</v>
      </c>
      <c r="B1001" s="7" t="s">
        <v>2486</v>
      </c>
      <c r="C1001" s="7" t="s">
        <v>1950</v>
      </c>
      <c r="D1001" s="7">
        <v>14</v>
      </c>
      <c r="E1001" s="9">
        <v>2451.6799999999998</v>
      </c>
      <c r="F1001" s="10">
        <v>0.1</v>
      </c>
      <c r="G1001" s="11">
        <v>30891.17</v>
      </c>
      <c r="H1001" s="10">
        <v>0.25</v>
      </c>
      <c r="I1001" s="11">
        <v>7722.79</v>
      </c>
      <c r="J1001" s="11">
        <v>38613.96</v>
      </c>
      <c r="K1001" s="11">
        <v>23678.34</v>
      </c>
      <c r="L1001" s="11">
        <v>7212.83</v>
      </c>
    </row>
    <row r="1002" spans="1:12" x14ac:dyDescent="0.3">
      <c r="A1002" s="7" t="s">
        <v>5147</v>
      </c>
      <c r="B1002" s="7" t="s">
        <v>2486</v>
      </c>
      <c r="C1002" s="7" t="s">
        <v>1748</v>
      </c>
      <c r="D1002" s="7">
        <v>28</v>
      </c>
      <c r="E1002" s="9">
        <v>604.67999999999995</v>
      </c>
      <c r="F1002" s="10">
        <v>0.15</v>
      </c>
      <c r="G1002" s="11">
        <v>14391.38</v>
      </c>
      <c r="H1002" s="10">
        <v>0.25</v>
      </c>
      <c r="I1002" s="11">
        <v>3597.84</v>
      </c>
      <c r="J1002" s="11">
        <v>17989.22</v>
      </c>
      <c r="K1002" s="11">
        <v>8285.76</v>
      </c>
      <c r="L1002" s="11">
        <v>6105.62</v>
      </c>
    </row>
    <row r="1003" spans="1:12" x14ac:dyDescent="0.3">
      <c r="A1003" s="7" t="s">
        <v>5148</v>
      </c>
      <c r="B1003" s="7" t="s">
        <v>2487</v>
      </c>
      <c r="C1003" s="7" t="s">
        <v>1823</v>
      </c>
      <c r="D1003" s="7">
        <v>18</v>
      </c>
      <c r="E1003" s="9">
        <v>2221.5100000000002</v>
      </c>
      <c r="F1003" s="10">
        <v>0</v>
      </c>
      <c r="G1003" s="11">
        <v>39987.18</v>
      </c>
      <c r="H1003" s="10">
        <v>0.25</v>
      </c>
      <c r="I1003" s="11">
        <v>9996.7999999999993</v>
      </c>
      <c r="J1003" s="11">
        <v>49983.97</v>
      </c>
      <c r="K1003" s="11">
        <v>17989.560000000001</v>
      </c>
      <c r="L1003" s="11">
        <v>21997.62</v>
      </c>
    </row>
    <row r="1004" spans="1:12" x14ac:dyDescent="0.3">
      <c r="A1004" s="7" t="s">
        <v>5149</v>
      </c>
      <c r="B1004" s="7" t="s">
        <v>2487</v>
      </c>
      <c r="C1004" s="7" t="s">
        <v>1918</v>
      </c>
      <c r="D1004" s="7">
        <v>19</v>
      </c>
      <c r="E1004" s="9">
        <v>3306.91</v>
      </c>
      <c r="F1004" s="10">
        <v>0.1</v>
      </c>
      <c r="G1004" s="11">
        <v>56548.160000000003</v>
      </c>
      <c r="H1004" s="10">
        <v>0.25</v>
      </c>
      <c r="I1004" s="11">
        <v>14137.04</v>
      </c>
      <c r="J1004" s="11">
        <v>70685.2</v>
      </c>
      <c r="K1004" s="11">
        <v>29014.71</v>
      </c>
      <c r="L1004" s="11">
        <v>27533.45</v>
      </c>
    </row>
    <row r="1005" spans="1:12" x14ac:dyDescent="0.3">
      <c r="A1005" s="7" t="s">
        <v>5150</v>
      </c>
      <c r="B1005" s="7" t="s">
        <v>2487</v>
      </c>
      <c r="C1005" s="7" t="s">
        <v>2054</v>
      </c>
      <c r="D1005" s="7">
        <v>17</v>
      </c>
      <c r="E1005" s="9">
        <v>1453.55</v>
      </c>
      <c r="F1005" s="10">
        <v>0</v>
      </c>
      <c r="G1005" s="11">
        <v>24710.35</v>
      </c>
      <c r="H1005" s="10">
        <v>0.25</v>
      </c>
      <c r="I1005" s="11">
        <v>6177.59</v>
      </c>
      <c r="J1005" s="11">
        <v>30887.94</v>
      </c>
      <c r="K1005" s="11">
        <v>10060.26</v>
      </c>
      <c r="L1005" s="11">
        <v>14650.09</v>
      </c>
    </row>
    <row r="1006" spans="1:12" x14ac:dyDescent="0.3">
      <c r="A1006" s="7" t="s">
        <v>5151</v>
      </c>
      <c r="B1006" s="7" t="s">
        <v>2487</v>
      </c>
      <c r="C1006" s="7" t="s">
        <v>1896</v>
      </c>
      <c r="D1006" s="7">
        <v>22</v>
      </c>
      <c r="E1006" s="9">
        <v>2106.3000000000002</v>
      </c>
      <c r="F1006" s="10">
        <v>0.1</v>
      </c>
      <c r="G1006" s="11">
        <v>41704.74</v>
      </c>
      <c r="H1006" s="10">
        <v>0.25</v>
      </c>
      <c r="I1006" s="11">
        <v>10426.18</v>
      </c>
      <c r="J1006" s="11">
        <v>52130.92</v>
      </c>
      <c r="K1006" s="11">
        <v>30003.599999999999</v>
      </c>
      <c r="L1006" s="11">
        <v>11701.14</v>
      </c>
    </row>
    <row r="1007" spans="1:12" x14ac:dyDescent="0.3">
      <c r="A1007" s="7" t="s">
        <v>5152</v>
      </c>
      <c r="B1007" s="7" t="s">
        <v>2487</v>
      </c>
      <c r="C1007" s="7" t="s">
        <v>1709</v>
      </c>
      <c r="D1007" s="7">
        <v>22</v>
      </c>
      <c r="E1007" s="9">
        <v>146.16</v>
      </c>
      <c r="F1007" s="10">
        <v>0.05</v>
      </c>
      <c r="G1007" s="11">
        <v>3054.74</v>
      </c>
      <c r="H1007" s="10">
        <v>0.25</v>
      </c>
      <c r="I1007" s="11">
        <v>763.68</v>
      </c>
      <c r="J1007" s="11">
        <v>3818.42</v>
      </c>
      <c r="K1007" s="11">
        <v>1802.68</v>
      </c>
      <c r="L1007" s="11">
        <v>1252.06</v>
      </c>
    </row>
    <row r="1008" spans="1:12" x14ac:dyDescent="0.3">
      <c r="A1008" s="7" t="s">
        <v>5153</v>
      </c>
      <c r="B1008" s="7" t="s">
        <v>2488</v>
      </c>
      <c r="C1008" s="7" t="s">
        <v>2015</v>
      </c>
      <c r="D1008" s="7">
        <v>22</v>
      </c>
      <c r="E1008" s="9">
        <v>920.91</v>
      </c>
      <c r="F1008" s="10">
        <v>0.15</v>
      </c>
      <c r="G1008" s="11">
        <v>17221.02</v>
      </c>
      <c r="H1008" s="10">
        <v>0.25</v>
      </c>
      <c r="I1008" s="11">
        <v>4305.26</v>
      </c>
      <c r="J1008" s="11">
        <v>21526.28</v>
      </c>
      <c r="K1008" s="11">
        <v>11677.16</v>
      </c>
      <c r="L1008" s="11">
        <v>5543.86</v>
      </c>
    </row>
    <row r="1009" spans="1:12" x14ac:dyDescent="0.3">
      <c r="A1009" s="7" t="s">
        <v>5154</v>
      </c>
      <c r="B1009" s="7" t="s">
        <v>2488</v>
      </c>
      <c r="C1009" s="7" t="s">
        <v>1699</v>
      </c>
      <c r="D1009" s="7">
        <v>11</v>
      </c>
      <c r="E1009" s="9">
        <v>1360.26</v>
      </c>
      <c r="F1009" s="10">
        <v>0.05</v>
      </c>
      <c r="G1009" s="11">
        <v>14214.72</v>
      </c>
      <c r="H1009" s="10">
        <v>0.25</v>
      </c>
      <c r="I1009" s="11">
        <v>3553.68</v>
      </c>
      <c r="J1009" s="11">
        <v>17768.400000000001</v>
      </c>
      <c r="K1009" s="11">
        <v>10195.35</v>
      </c>
      <c r="L1009" s="11">
        <v>4019.37</v>
      </c>
    </row>
    <row r="1010" spans="1:12" x14ac:dyDescent="0.3">
      <c r="A1010" s="7" t="s">
        <v>5155</v>
      </c>
      <c r="B1010" s="7" t="s">
        <v>2488</v>
      </c>
      <c r="C1010" s="7" t="s">
        <v>1640</v>
      </c>
      <c r="D1010" s="7">
        <v>6</v>
      </c>
      <c r="E1010" s="9">
        <v>2141.46</v>
      </c>
      <c r="F1010" s="10">
        <v>0.1</v>
      </c>
      <c r="G1010" s="11">
        <v>11563.88</v>
      </c>
      <c r="H1010" s="10">
        <v>0.25</v>
      </c>
      <c r="I1010" s="11">
        <v>2890.97</v>
      </c>
      <c r="J1010" s="11">
        <v>14454.85</v>
      </c>
      <c r="K1010" s="11">
        <v>8435.76</v>
      </c>
      <c r="L1010" s="11">
        <v>3128.12</v>
      </c>
    </row>
    <row r="1011" spans="1:12" x14ac:dyDescent="0.3">
      <c r="A1011" s="7" t="s">
        <v>5156</v>
      </c>
      <c r="B1011" s="7" t="s">
        <v>2488</v>
      </c>
      <c r="C1011" s="7" t="s">
        <v>1716</v>
      </c>
      <c r="D1011" s="7">
        <v>18</v>
      </c>
      <c r="E1011" s="9">
        <v>724.64</v>
      </c>
      <c r="F1011" s="10">
        <v>0.1</v>
      </c>
      <c r="G1011" s="11">
        <v>11739.17</v>
      </c>
      <c r="H1011" s="10">
        <v>0.25</v>
      </c>
      <c r="I1011" s="11">
        <v>2934.79</v>
      </c>
      <c r="J1011" s="11">
        <v>14673.96</v>
      </c>
      <c r="K1011" s="11">
        <v>9292.68</v>
      </c>
      <c r="L1011" s="11">
        <v>2446.4899999999998</v>
      </c>
    </row>
    <row r="1012" spans="1:12" x14ac:dyDescent="0.3">
      <c r="A1012" s="7" t="s">
        <v>5157</v>
      </c>
      <c r="B1012" s="7" t="s">
        <v>2488</v>
      </c>
      <c r="C1012" s="7" t="s">
        <v>2040</v>
      </c>
      <c r="D1012" s="7">
        <v>25</v>
      </c>
      <c r="E1012" s="9">
        <v>2063.7600000000002</v>
      </c>
      <c r="F1012" s="10">
        <v>0</v>
      </c>
      <c r="G1012" s="11">
        <v>51594</v>
      </c>
      <c r="H1012" s="10">
        <v>0.25</v>
      </c>
      <c r="I1012" s="11">
        <v>12898.5</v>
      </c>
      <c r="J1012" s="11">
        <v>64492.5</v>
      </c>
      <c r="K1012" s="11">
        <v>27035.5</v>
      </c>
      <c r="L1012" s="11">
        <v>24558.5</v>
      </c>
    </row>
    <row r="1013" spans="1:12" x14ac:dyDescent="0.3">
      <c r="A1013" s="7" t="s">
        <v>5158</v>
      </c>
      <c r="B1013" s="7" t="s">
        <v>2489</v>
      </c>
      <c r="C1013" s="7" t="s">
        <v>1989</v>
      </c>
      <c r="D1013" s="7">
        <v>12</v>
      </c>
      <c r="E1013" s="9">
        <v>3900.95</v>
      </c>
      <c r="F1013" s="10">
        <v>0.15</v>
      </c>
      <c r="G1013" s="11">
        <v>39789.69</v>
      </c>
      <c r="H1013" s="10">
        <v>0.25</v>
      </c>
      <c r="I1013" s="11">
        <v>9947.42</v>
      </c>
      <c r="J1013" s="11">
        <v>49737.11</v>
      </c>
      <c r="K1013" s="11">
        <v>20397.12</v>
      </c>
      <c r="L1013" s="11">
        <v>19392.57</v>
      </c>
    </row>
    <row r="1014" spans="1:12" x14ac:dyDescent="0.3">
      <c r="A1014" s="7" t="s">
        <v>5159</v>
      </c>
      <c r="B1014" s="7" t="s">
        <v>2490</v>
      </c>
      <c r="C1014" s="7" t="s">
        <v>1964</v>
      </c>
      <c r="D1014" s="7">
        <v>5</v>
      </c>
      <c r="E1014" s="9">
        <v>2736.65</v>
      </c>
      <c r="F1014" s="10">
        <v>0.1</v>
      </c>
      <c r="G1014" s="11">
        <v>12314.93</v>
      </c>
      <c r="H1014" s="10">
        <v>0.25</v>
      </c>
      <c r="I1014" s="11">
        <v>3078.73</v>
      </c>
      <c r="J1014" s="11">
        <v>15393.66</v>
      </c>
      <c r="K1014" s="11">
        <v>8706.9500000000007</v>
      </c>
      <c r="L1014" s="11">
        <v>3607.98</v>
      </c>
    </row>
    <row r="1015" spans="1:12" x14ac:dyDescent="0.3">
      <c r="A1015" s="7" t="s">
        <v>5160</v>
      </c>
      <c r="B1015" s="7" t="s">
        <v>2490</v>
      </c>
      <c r="C1015" s="7" t="s">
        <v>1863</v>
      </c>
      <c r="D1015" s="7">
        <v>24</v>
      </c>
      <c r="E1015" s="9">
        <v>3228.51</v>
      </c>
      <c r="F1015" s="10">
        <v>0</v>
      </c>
      <c r="G1015" s="11">
        <v>77484.240000000005</v>
      </c>
      <c r="H1015" s="10">
        <v>0.25</v>
      </c>
      <c r="I1015" s="11">
        <v>19371.060000000001</v>
      </c>
      <c r="J1015" s="11">
        <v>96855.3</v>
      </c>
      <c r="K1015" s="11">
        <v>35823.599999999999</v>
      </c>
      <c r="L1015" s="11">
        <v>41660.639999999999</v>
      </c>
    </row>
    <row r="1016" spans="1:12" x14ac:dyDescent="0.3">
      <c r="A1016" s="7" t="s">
        <v>5161</v>
      </c>
      <c r="B1016" s="7" t="s">
        <v>2490</v>
      </c>
      <c r="C1016" s="7" t="s">
        <v>1950</v>
      </c>
      <c r="D1016" s="7">
        <v>29</v>
      </c>
      <c r="E1016" s="9">
        <v>2364.41</v>
      </c>
      <c r="F1016" s="10">
        <v>0</v>
      </c>
      <c r="G1016" s="11">
        <v>68567.89</v>
      </c>
      <c r="H1016" s="10">
        <v>0.25</v>
      </c>
      <c r="I1016" s="11">
        <v>17141.97</v>
      </c>
      <c r="J1016" s="11">
        <v>85709.86</v>
      </c>
      <c r="K1016" s="11">
        <v>49047.99</v>
      </c>
      <c r="L1016" s="11">
        <v>19519.900000000001</v>
      </c>
    </row>
    <row r="1017" spans="1:12" x14ac:dyDescent="0.3">
      <c r="A1017" s="7" t="s">
        <v>5162</v>
      </c>
      <c r="B1017" s="7" t="s">
        <v>2491</v>
      </c>
      <c r="C1017" s="7" t="s">
        <v>1822</v>
      </c>
      <c r="D1017" s="7">
        <v>14</v>
      </c>
      <c r="E1017" s="9">
        <v>937.68</v>
      </c>
      <c r="F1017" s="10">
        <v>0.05</v>
      </c>
      <c r="G1017" s="11">
        <v>12471.14</v>
      </c>
      <c r="H1017" s="10">
        <v>0.25</v>
      </c>
      <c r="I1017" s="11">
        <v>3117.78</v>
      </c>
      <c r="J1017" s="11">
        <v>15588.92</v>
      </c>
      <c r="K1017" s="11">
        <v>7781.06</v>
      </c>
      <c r="L1017" s="11">
        <v>4690.08</v>
      </c>
    </row>
    <row r="1018" spans="1:12" x14ac:dyDescent="0.3">
      <c r="A1018" s="7" t="s">
        <v>5163</v>
      </c>
      <c r="B1018" s="7" t="s">
        <v>2491</v>
      </c>
      <c r="C1018" s="7" t="s">
        <v>1830</v>
      </c>
      <c r="D1018" s="7">
        <v>18</v>
      </c>
      <c r="E1018" s="9">
        <v>1072.27</v>
      </c>
      <c r="F1018" s="10">
        <v>0.1</v>
      </c>
      <c r="G1018" s="11">
        <v>17370.77</v>
      </c>
      <c r="H1018" s="10">
        <v>0.25</v>
      </c>
      <c r="I1018" s="11">
        <v>4342.6899999999996</v>
      </c>
      <c r="J1018" s="11">
        <v>21713.46</v>
      </c>
      <c r="K1018" s="11">
        <v>11188.26</v>
      </c>
      <c r="L1018" s="11">
        <v>6182.51</v>
      </c>
    </row>
    <row r="1019" spans="1:12" x14ac:dyDescent="0.3">
      <c r="A1019" s="7" t="s">
        <v>5164</v>
      </c>
      <c r="B1019" s="7" t="s">
        <v>2492</v>
      </c>
      <c r="C1019" s="7" t="s">
        <v>1783</v>
      </c>
      <c r="D1019" s="7">
        <v>19</v>
      </c>
      <c r="E1019" s="9">
        <v>440.96</v>
      </c>
      <c r="F1019" s="10">
        <v>0.15</v>
      </c>
      <c r="G1019" s="11">
        <v>7121.5</v>
      </c>
      <c r="H1019" s="10">
        <v>0.25</v>
      </c>
      <c r="I1019" s="11">
        <v>1780.38</v>
      </c>
      <c r="J1019" s="11">
        <v>8901.8799999999992</v>
      </c>
      <c r="K1019" s="11">
        <v>3847.12</v>
      </c>
      <c r="L1019" s="11">
        <v>3274.38</v>
      </c>
    </row>
    <row r="1020" spans="1:12" x14ac:dyDescent="0.3">
      <c r="A1020" s="7" t="s">
        <v>5165</v>
      </c>
      <c r="B1020" s="7" t="s">
        <v>2492</v>
      </c>
      <c r="C1020" s="7" t="s">
        <v>1890</v>
      </c>
      <c r="D1020" s="7">
        <v>5</v>
      </c>
      <c r="E1020" s="9">
        <v>1636.75</v>
      </c>
      <c r="F1020" s="10">
        <v>0.05</v>
      </c>
      <c r="G1020" s="11">
        <v>7774.56</v>
      </c>
      <c r="H1020" s="10">
        <v>0.25</v>
      </c>
      <c r="I1020" s="11">
        <v>1943.64</v>
      </c>
      <c r="J1020" s="11">
        <v>9718.2000000000007</v>
      </c>
      <c r="K1020" s="11">
        <v>4048.4</v>
      </c>
      <c r="L1020" s="11">
        <v>3726.16</v>
      </c>
    </row>
    <row r="1021" spans="1:12" x14ac:dyDescent="0.3">
      <c r="A1021" s="7" t="s">
        <v>5166</v>
      </c>
      <c r="B1021" s="7" t="s">
        <v>2493</v>
      </c>
      <c r="C1021" s="7" t="s">
        <v>1659</v>
      </c>
      <c r="D1021" s="7">
        <v>17</v>
      </c>
      <c r="E1021" s="9">
        <v>2330.87</v>
      </c>
      <c r="F1021" s="10">
        <v>0.05</v>
      </c>
      <c r="G1021" s="11">
        <v>37643.550000000003</v>
      </c>
      <c r="H1021" s="10">
        <v>0.25</v>
      </c>
      <c r="I1021" s="11">
        <v>9410.89</v>
      </c>
      <c r="J1021" s="11">
        <v>47054.44</v>
      </c>
      <c r="K1021" s="11">
        <v>23016.13</v>
      </c>
      <c r="L1021" s="11">
        <v>14627.42</v>
      </c>
    </row>
    <row r="1022" spans="1:12" x14ac:dyDescent="0.3">
      <c r="A1022" s="7" t="s">
        <v>5167</v>
      </c>
      <c r="B1022" s="7" t="s">
        <v>2493</v>
      </c>
      <c r="C1022" s="7" t="s">
        <v>2021</v>
      </c>
      <c r="D1022" s="7">
        <v>3</v>
      </c>
      <c r="E1022" s="9">
        <v>1619.85</v>
      </c>
      <c r="F1022" s="10">
        <v>0.05</v>
      </c>
      <c r="G1022" s="11">
        <v>4616.57</v>
      </c>
      <c r="H1022" s="10">
        <v>0.25</v>
      </c>
      <c r="I1022" s="11">
        <v>1154.1400000000001</v>
      </c>
      <c r="J1022" s="11">
        <v>5770.71</v>
      </c>
      <c r="K1022" s="11">
        <v>3670.5</v>
      </c>
      <c r="L1022" s="11">
        <v>946.07</v>
      </c>
    </row>
    <row r="1023" spans="1:12" x14ac:dyDescent="0.3">
      <c r="A1023" s="7" t="s">
        <v>5168</v>
      </c>
      <c r="B1023" s="7" t="s">
        <v>2493</v>
      </c>
      <c r="C1023" s="7" t="s">
        <v>1909</v>
      </c>
      <c r="D1023" s="7">
        <v>4</v>
      </c>
      <c r="E1023" s="9">
        <v>2534.41</v>
      </c>
      <c r="F1023" s="10">
        <v>0.15</v>
      </c>
      <c r="G1023" s="11">
        <v>8616.99</v>
      </c>
      <c r="H1023" s="10">
        <v>0.25</v>
      </c>
      <c r="I1023" s="11">
        <v>2154.25</v>
      </c>
      <c r="J1023" s="11">
        <v>10771.24</v>
      </c>
      <c r="K1023" s="11">
        <v>7113.88</v>
      </c>
      <c r="L1023" s="11">
        <v>1503.11</v>
      </c>
    </row>
    <row r="1024" spans="1:12" x14ac:dyDescent="0.3">
      <c r="A1024" s="7" t="s">
        <v>5169</v>
      </c>
      <c r="B1024" s="7" t="s">
        <v>2494</v>
      </c>
      <c r="C1024" s="7" t="s">
        <v>2034</v>
      </c>
      <c r="D1024" s="7">
        <v>20</v>
      </c>
      <c r="E1024" s="9">
        <v>1038.82</v>
      </c>
      <c r="F1024" s="10">
        <v>0</v>
      </c>
      <c r="G1024" s="11">
        <v>20776.400000000001</v>
      </c>
      <c r="H1024" s="10">
        <v>0.25</v>
      </c>
      <c r="I1024" s="11">
        <v>5194.1000000000004</v>
      </c>
      <c r="J1024" s="11">
        <v>25970.5</v>
      </c>
      <c r="K1024" s="11">
        <v>14675.4</v>
      </c>
      <c r="L1024" s="11">
        <v>6101</v>
      </c>
    </row>
    <row r="1025" spans="1:12" x14ac:dyDescent="0.3">
      <c r="A1025" s="7" t="s">
        <v>5170</v>
      </c>
      <c r="B1025" s="7" t="s">
        <v>2494</v>
      </c>
      <c r="C1025" s="7" t="s">
        <v>2011</v>
      </c>
      <c r="D1025" s="7">
        <v>12</v>
      </c>
      <c r="E1025" s="9">
        <v>697.43</v>
      </c>
      <c r="F1025" s="10">
        <v>0</v>
      </c>
      <c r="G1025" s="11">
        <v>8369.16</v>
      </c>
      <c r="H1025" s="10">
        <v>0.25</v>
      </c>
      <c r="I1025" s="11">
        <v>2092.29</v>
      </c>
      <c r="J1025" s="11">
        <v>10461.450000000001</v>
      </c>
      <c r="K1025" s="11">
        <v>4936.08</v>
      </c>
      <c r="L1025" s="11">
        <v>3433.08</v>
      </c>
    </row>
    <row r="1026" spans="1:12" x14ac:dyDescent="0.3">
      <c r="A1026" s="7" t="s">
        <v>5171</v>
      </c>
      <c r="B1026" s="7" t="s">
        <v>2494</v>
      </c>
      <c r="C1026" s="7" t="s">
        <v>1841</v>
      </c>
      <c r="D1026" s="7">
        <v>25</v>
      </c>
      <c r="E1026" s="9">
        <v>1969.94</v>
      </c>
      <c r="F1026" s="10">
        <v>0</v>
      </c>
      <c r="G1026" s="11">
        <v>49248.5</v>
      </c>
      <c r="H1026" s="10">
        <v>0.25</v>
      </c>
      <c r="I1026" s="11">
        <v>12312.12</v>
      </c>
      <c r="J1026" s="11">
        <v>61560.62</v>
      </c>
      <c r="K1026" s="11">
        <v>26290.25</v>
      </c>
      <c r="L1026" s="11">
        <v>22958.25</v>
      </c>
    </row>
    <row r="1027" spans="1:12" x14ac:dyDescent="0.3">
      <c r="A1027" s="7" t="s">
        <v>5172</v>
      </c>
      <c r="B1027" s="7" t="s">
        <v>2494</v>
      </c>
      <c r="C1027" s="7" t="s">
        <v>2038</v>
      </c>
      <c r="D1027" s="7">
        <v>12</v>
      </c>
      <c r="E1027" s="9">
        <v>202.4</v>
      </c>
      <c r="F1027" s="10">
        <v>0.05</v>
      </c>
      <c r="G1027" s="11">
        <v>2307.36</v>
      </c>
      <c r="H1027" s="10">
        <v>0.25</v>
      </c>
      <c r="I1027" s="11">
        <v>576.84</v>
      </c>
      <c r="J1027" s="11">
        <v>2884.2</v>
      </c>
      <c r="K1027" s="11">
        <v>1096.68</v>
      </c>
      <c r="L1027" s="11">
        <v>1210.68</v>
      </c>
    </row>
    <row r="1028" spans="1:12" x14ac:dyDescent="0.3">
      <c r="A1028" s="7" t="s">
        <v>5173</v>
      </c>
      <c r="B1028" s="7" t="s">
        <v>2495</v>
      </c>
      <c r="C1028" s="7" t="s">
        <v>1909</v>
      </c>
      <c r="D1028" s="7">
        <v>2</v>
      </c>
      <c r="E1028" s="9">
        <v>2580.36</v>
      </c>
      <c r="F1028" s="10">
        <v>0.1</v>
      </c>
      <c r="G1028" s="11">
        <v>4644.6499999999996</v>
      </c>
      <c r="H1028" s="10">
        <v>0.25</v>
      </c>
      <c r="I1028" s="11">
        <v>1161.1600000000001</v>
      </c>
      <c r="J1028" s="11">
        <v>5805.81</v>
      </c>
      <c r="K1028" s="11">
        <v>3556.94</v>
      </c>
      <c r="L1028" s="11">
        <v>1087.71</v>
      </c>
    </row>
    <row r="1029" spans="1:12" x14ac:dyDescent="0.3">
      <c r="A1029" s="7" t="s">
        <v>5174</v>
      </c>
      <c r="B1029" s="7" t="s">
        <v>2495</v>
      </c>
      <c r="C1029" s="7" t="s">
        <v>1874</v>
      </c>
      <c r="D1029" s="7">
        <v>10</v>
      </c>
      <c r="E1029" s="9">
        <v>1945.25</v>
      </c>
      <c r="F1029" s="10">
        <v>0.05</v>
      </c>
      <c r="G1029" s="11">
        <v>18479.88</v>
      </c>
      <c r="H1029" s="10">
        <v>0.25</v>
      </c>
      <c r="I1029" s="11">
        <v>4619.97</v>
      </c>
      <c r="J1029" s="11">
        <v>23099.85</v>
      </c>
      <c r="K1029" s="11">
        <v>11886</v>
      </c>
      <c r="L1029" s="11">
        <v>6593.88</v>
      </c>
    </row>
    <row r="1030" spans="1:12" x14ac:dyDescent="0.3">
      <c r="A1030" s="7" t="s">
        <v>5175</v>
      </c>
      <c r="B1030" s="7" t="s">
        <v>2495</v>
      </c>
      <c r="C1030" s="7" t="s">
        <v>1876</v>
      </c>
      <c r="D1030" s="7">
        <v>30</v>
      </c>
      <c r="E1030" s="9">
        <v>2679.05</v>
      </c>
      <c r="F1030" s="10">
        <v>0.1</v>
      </c>
      <c r="G1030" s="11">
        <v>72334.350000000006</v>
      </c>
      <c r="H1030" s="10">
        <v>0.25</v>
      </c>
      <c r="I1030" s="11">
        <v>18083.59</v>
      </c>
      <c r="J1030" s="11">
        <v>90417.94</v>
      </c>
      <c r="K1030" s="11">
        <v>50420.1</v>
      </c>
      <c r="L1030" s="11">
        <v>21914.25</v>
      </c>
    </row>
    <row r="1031" spans="1:12" x14ac:dyDescent="0.3">
      <c r="A1031" s="7" t="s">
        <v>5176</v>
      </c>
      <c r="B1031" s="7" t="s">
        <v>2495</v>
      </c>
      <c r="C1031" s="7" t="s">
        <v>1985</v>
      </c>
      <c r="D1031" s="7">
        <v>9</v>
      </c>
      <c r="E1031" s="9">
        <v>1104.8699999999999</v>
      </c>
      <c r="F1031" s="10">
        <v>0</v>
      </c>
      <c r="G1031" s="11">
        <v>9943.83</v>
      </c>
      <c r="H1031" s="10">
        <v>0.25</v>
      </c>
      <c r="I1031" s="11">
        <v>2485.96</v>
      </c>
      <c r="J1031" s="11">
        <v>12429.79</v>
      </c>
      <c r="K1031" s="11">
        <v>6519.51</v>
      </c>
      <c r="L1031" s="11">
        <v>3424.32</v>
      </c>
    </row>
    <row r="1032" spans="1:12" x14ac:dyDescent="0.3">
      <c r="A1032" s="7" t="s">
        <v>5177</v>
      </c>
      <c r="B1032" s="7" t="s">
        <v>2496</v>
      </c>
      <c r="C1032" s="7" t="s">
        <v>1812</v>
      </c>
      <c r="D1032" s="7">
        <v>24</v>
      </c>
      <c r="E1032" s="9">
        <v>615.42999999999995</v>
      </c>
      <c r="F1032" s="10">
        <v>0.1</v>
      </c>
      <c r="G1032" s="11">
        <v>13293.29</v>
      </c>
      <c r="H1032" s="10">
        <v>0.25</v>
      </c>
      <c r="I1032" s="11">
        <v>3323.32</v>
      </c>
      <c r="J1032" s="11">
        <v>16616.61</v>
      </c>
      <c r="K1032" s="11">
        <v>8213.0400000000009</v>
      </c>
      <c r="L1032" s="11">
        <v>5080.25</v>
      </c>
    </row>
    <row r="1033" spans="1:12" x14ac:dyDescent="0.3">
      <c r="A1033" s="7" t="s">
        <v>5178</v>
      </c>
      <c r="B1033" s="7" t="s">
        <v>2496</v>
      </c>
      <c r="C1033" s="7" t="s">
        <v>1949</v>
      </c>
      <c r="D1033" s="7">
        <v>19</v>
      </c>
      <c r="E1033" s="9">
        <v>1055.33</v>
      </c>
      <c r="F1033" s="10">
        <v>0.15</v>
      </c>
      <c r="G1033" s="11">
        <v>17043.580000000002</v>
      </c>
      <c r="H1033" s="10">
        <v>0.25</v>
      </c>
      <c r="I1033" s="11">
        <v>4260.8999999999996</v>
      </c>
      <c r="J1033" s="11">
        <v>21304.48</v>
      </c>
      <c r="K1033" s="11">
        <v>10153.41</v>
      </c>
      <c r="L1033" s="11">
        <v>6890.17</v>
      </c>
    </row>
    <row r="1034" spans="1:12" x14ac:dyDescent="0.3">
      <c r="A1034" s="7" t="s">
        <v>5179</v>
      </c>
      <c r="B1034" s="7" t="s">
        <v>2497</v>
      </c>
      <c r="C1034" s="7" t="s">
        <v>1876</v>
      </c>
      <c r="D1034" s="7">
        <v>29</v>
      </c>
      <c r="E1034" s="9">
        <v>2633.91</v>
      </c>
      <c r="F1034" s="10">
        <v>0</v>
      </c>
      <c r="G1034" s="11">
        <v>76383.39</v>
      </c>
      <c r="H1034" s="10">
        <v>0.25</v>
      </c>
      <c r="I1034" s="11">
        <v>19095.849999999999</v>
      </c>
      <c r="J1034" s="11">
        <v>95479.24</v>
      </c>
      <c r="K1034" s="11">
        <v>48739.43</v>
      </c>
      <c r="L1034" s="11">
        <v>27643.96</v>
      </c>
    </row>
    <row r="1035" spans="1:12" x14ac:dyDescent="0.3">
      <c r="A1035" s="7" t="s">
        <v>5180</v>
      </c>
      <c r="B1035" s="7" t="s">
        <v>2498</v>
      </c>
      <c r="C1035" s="7" t="s">
        <v>1692</v>
      </c>
      <c r="D1035" s="7">
        <v>14</v>
      </c>
      <c r="E1035" s="9">
        <v>1481.62</v>
      </c>
      <c r="F1035" s="10">
        <v>0.15</v>
      </c>
      <c r="G1035" s="11">
        <v>17631.28</v>
      </c>
      <c r="H1035" s="10">
        <v>0.25</v>
      </c>
      <c r="I1035" s="11">
        <v>4407.82</v>
      </c>
      <c r="J1035" s="11">
        <v>22039.1</v>
      </c>
      <c r="K1035" s="11">
        <v>13910.54</v>
      </c>
      <c r="L1035" s="11">
        <v>3720.74</v>
      </c>
    </row>
    <row r="1036" spans="1:12" x14ac:dyDescent="0.3">
      <c r="A1036" s="7" t="s">
        <v>5181</v>
      </c>
      <c r="B1036" s="7" t="s">
        <v>2499</v>
      </c>
      <c r="C1036" s="7" t="s">
        <v>1732</v>
      </c>
      <c r="D1036" s="7">
        <v>8</v>
      </c>
      <c r="E1036" s="9">
        <v>31.02</v>
      </c>
      <c r="F1036" s="10">
        <v>0</v>
      </c>
      <c r="G1036" s="11">
        <v>248.16</v>
      </c>
      <c r="H1036" s="10">
        <v>0.25</v>
      </c>
      <c r="I1036" s="11">
        <v>62.04</v>
      </c>
      <c r="J1036" s="11">
        <v>310.2</v>
      </c>
      <c r="K1036" s="11">
        <v>117.6</v>
      </c>
      <c r="L1036" s="11">
        <v>130.56</v>
      </c>
    </row>
    <row r="1037" spans="1:12" x14ac:dyDescent="0.3">
      <c r="A1037" s="7" t="s">
        <v>5182</v>
      </c>
      <c r="B1037" s="7" t="s">
        <v>2499</v>
      </c>
      <c r="C1037" s="7" t="s">
        <v>1956</v>
      </c>
      <c r="D1037" s="7">
        <v>26</v>
      </c>
      <c r="E1037" s="9">
        <v>2706.49</v>
      </c>
      <c r="F1037" s="10">
        <v>0</v>
      </c>
      <c r="G1037" s="11">
        <v>70368.740000000005</v>
      </c>
      <c r="H1037" s="10">
        <v>0.25</v>
      </c>
      <c r="I1037" s="11">
        <v>17592.189999999999</v>
      </c>
      <c r="J1037" s="11">
        <v>87960.93</v>
      </c>
      <c r="K1037" s="11">
        <v>42650.66</v>
      </c>
      <c r="L1037" s="11">
        <v>27718.080000000002</v>
      </c>
    </row>
    <row r="1038" spans="1:12" x14ac:dyDescent="0.3">
      <c r="A1038" s="7" t="s">
        <v>5183</v>
      </c>
      <c r="B1038" s="7" t="s">
        <v>2499</v>
      </c>
      <c r="C1038" s="7" t="s">
        <v>1901</v>
      </c>
      <c r="D1038" s="7">
        <v>27</v>
      </c>
      <c r="E1038" s="9">
        <v>2452.27</v>
      </c>
      <c r="F1038" s="10">
        <v>0</v>
      </c>
      <c r="G1038" s="11">
        <v>66211.289999999994</v>
      </c>
      <c r="H1038" s="10">
        <v>0.25</v>
      </c>
      <c r="I1038" s="11">
        <v>16552.82</v>
      </c>
      <c r="J1038" s="11">
        <v>82764.11</v>
      </c>
      <c r="K1038" s="11">
        <v>38584.080000000002</v>
      </c>
      <c r="L1038" s="11">
        <v>27627.21</v>
      </c>
    </row>
    <row r="1039" spans="1:12" x14ac:dyDescent="0.3">
      <c r="A1039" s="7" t="s">
        <v>5184</v>
      </c>
      <c r="B1039" s="7" t="s">
        <v>2500</v>
      </c>
      <c r="C1039" s="7" t="s">
        <v>1795</v>
      </c>
      <c r="D1039" s="7">
        <v>4</v>
      </c>
      <c r="E1039" s="9">
        <v>2105.7600000000002</v>
      </c>
      <c r="F1039" s="10">
        <v>0</v>
      </c>
      <c r="G1039" s="11">
        <v>8423.0400000000009</v>
      </c>
      <c r="H1039" s="10">
        <v>0.25</v>
      </c>
      <c r="I1039" s="11">
        <v>2105.7600000000002</v>
      </c>
      <c r="J1039" s="11">
        <v>10528.8</v>
      </c>
      <c r="K1039" s="11">
        <v>4463.3999999999996</v>
      </c>
      <c r="L1039" s="11">
        <v>3959.64</v>
      </c>
    </row>
    <row r="1040" spans="1:12" x14ac:dyDescent="0.3">
      <c r="A1040" s="7" t="s">
        <v>5185</v>
      </c>
      <c r="B1040" s="7" t="s">
        <v>2500</v>
      </c>
      <c r="C1040" s="7" t="s">
        <v>1871</v>
      </c>
      <c r="D1040" s="7">
        <v>22</v>
      </c>
      <c r="E1040" s="9">
        <v>1785.41</v>
      </c>
      <c r="F1040" s="10">
        <v>0</v>
      </c>
      <c r="G1040" s="11">
        <v>39279.019999999997</v>
      </c>
      <c r="H1040" s="10">
        <v>0.25</v>
      </c>
      <c r="I1040" s="11">
        <v>9819.75</v>
      </c>
      <c r="J1040" s="11">
        <v>49098.77</v>
      </c>
      <c r="K1040" s="11">
        <v>27363.599999999999</v>
      </c>
      <c r="L1040" s="11">
        <v>11915.42</v>
      </c>
    </row>
    <row r="1041" spans="1:12" x14ac:dyDescent="0.3">
      <c r="A1041" s="7" t="s">
        <v>5186</v>
      </c>
      <c r="B1041" s="7" t="s">
        <v>2501</v>
      </c>
      <c r="C1041" s="7" t="s">
        <v>1902</v>
      </c>
      <c r="D1041" s="7">
        <v>25</v>
      </c>
      <c r="E1041" s="9">
        <v>2137.9899999999998</v>
      </c>
      <c r="F1041" s="10">
        <v>0</v>
      </c>
      <c r="G1041" s="11">
        <v>53449.75</v>
      </c>
      <c r="H1041" s="10">
        <v>0.25</v>
      </c>
      <c r="I1041" s="11">
        <v>13362.44</v>
      </c>
      <c r="J1041" s="11">
        <v>66812.19</v>
      </c>
      <c r="K1041" s="11">
        <v>31017.25</v>
      </c>
      <c r="L1041" s="11">
        <v>22432.5</v>
      </c>
    </row>
    <row r="1042" spans="1:12" x14ac:dyDescent="0.3">
      <c r="A1042" s="7" t="s">
        <v>5187</v>
      </c>
      <c r="B1042" s="7" t="s">
        <v>2501</v>
      </c>
      <c r="C1042" s="7" t="s">
        <v>1849</v>
      </c>
      <c r="D1042" s="7">
        <v>22</v>
      </c>
      <c r="E1042" s="9">
        <v>781.15</v>
      </c>
      <c r="F1042" s="10">
        <v>0</v>
      </c>
      <c r="G1042" s="11">
        <v>17185.3</v>
      </c>
      <c r="H1042" s="10">
        <v>0.25</v>
      </c>
      <c r="I1042" s="11">
        <v>4296.32</v>
      </c>
      <c r="J1042" s="11">
        <v>21481.62</v>
      </c>
      <c r="K1042" s="11">
        <v>11453.2</v>
      </c>
      <c r="L1042" s="11">
        <v>5732.1</v>
      </c>
    </row>
    <row r="1043" spans="1:12" x14ac:dyDescent="0.3">
      <c r="A1043" s="7" t="s">
        <v>5188</v>
      </c>
      <c r="B1043" s="7" t="s">
        <v>2501</v>
      </c>
      <c r="C1043" s="7" t="s">
        <v>2013</v>
      </c>
      <c r="D1043" s="7">
        <v>17</v>
      </c>
      <c r="E1043" s="9">
        <v>2364.63</v>
      </c>
      <c r="F1043" s="10">
        <v>0</v>
      </c>
      <c r="G1043" s="11">
        <v>40198.71</v>
      </c>
      <c r="H1043" s="10">
        <v>0.25</v>
      </c>
      <c r="I1043" s="11">
        <v>10049.68</v>
      </c>
      <c r="J1043" s="11">
        <v>50248.39</v>
      </c>
      <c r="K1043" s="11">
        <v>22284.45</v>
      </c>
      <c r="L1043" s="11">
        <v>17914.259999999998</v>
      </c>
    </row>
    <row r="1044" spans="1:12" x14ac:dyDescent="0.3">
      <c r="A1044" s="7" t="s">
        <v>5189</v>
      </c>
      <c r="B1044" s="7" t="s">
        <v>2502</v>
      </c>
      <c r="C1044" s="7" t="s">
        <v>1897</v>
      </c>
      <c r="D1044" s="7">
        <v>16</v>
      </c>
      <c r="E1044" s="9">
        <v>3016.64</v>
      </c>
      <c r="F1044" s="10">
        <v>0</v>
      </c>
      <c r="G1044" s="11">
        <v>48266.239999999998</v>
      </c>
      <c r="H1044" s="10">
        <v>0.25</v>
      </c>
      <c r="I1044" s="11">
        <v>12066.56</v>
      </c>
      <c r="J1044" s="11">
        <v>60332.800000000003</v>
      </c>
      <c r="K1044" s="11">
        <v>25410.080000000002</v>
      </c>
      <c r="L1044" s="11">
        <v>22856.16</v>
      </c>
    </row>
    <row r="1045" spans="1:12" x14ac:dyDescent="0.3">
      <c r="A1045" s="7" t="s">
        <v>5190</v>
      </c>
      <c r="B1045" s="7" t="s">
        <v>2502</v>
      </c>
      <c r="C1045" s="7" t="s">
        <v>1801</v>
      </c>
      <c r="D1045" s="7">
        <v>30</v>
      </c>
      <c r="E1045" s="9">
        <v>2472.94</v>
      </c>
      <c r="F1045" s="10">
        <v>0.05</v>
      </c>
      <c r="G1045" s="11">
        <v>70478.789999999994</v>
      </c>
      <c r="H1045" s="10">
        <v>0.25</v>
      </c>
      <c r="I1045" s="11">
        <v>17619.7</v>
      </c>
      <c r="J1045" s="11">
        <v>88098.49</v>
      </c>
      <c r="K1045" s="11">
        <v>40871.699999999997</v>
      </c>
      <c r="L1045" s="11">
        <v>29607.09</v>
      </c>
    </row>
    <row r="1046" spans="1:12" x14ac:dyDescent="0.3">
      <c r="A1046" s="7" t="s">
        <v>5191</v>
      </c>
      <c r="B1046" s="7" t="s">
        <v>2503</v>
      </c>
      <c r="C1046" s="7" t="s">
        <v>1988</v>
      </c>
      <c r="D1046" s="7">
        <v>27</v>
      </c>
      <c r="E1046" s="9">
        <v>599.84</v>
      </c>
      <c r="F1046" s="10">
        <v>0.15</v>
      </c>
      <c r="G1046" s="11">
        <v>13766.33</v>
      </c>
      <c r="H1046" s="10">
        <v>0.25</v>
      </c>
      <c r="I1046" s="11">
        <v>3441.58</v>
      </c>
      <c r="J1046" s="11">
        <v>17207.91</v>
      </c>
      <c r="K1046" s="11">
        <v>9195.39</v>
      </c>
      <c r="L1046" s="11">
        <v>4570.9399999999996</v>
      </c>
    </row>
    <row r="1047" spans="1:12" x14ac:dyDescent="0.3">
      <c r="A1047" s="7" t="s">
        <v>5192</v>
      </c>
      <c r="B1047" s="7" t="s">
        <v>2503</v>
      </c>
      <c r="C1047" s="7" t="s">
        <v>1931</v>
      </c>
      <c r="D1047" s="7">
        <v>17</v>
      </c>
      <c r="E1047" s="9">
        <v>1433.34</v>
      </c>
      <c r="F1047" s="10">
        <v>0.05</v>
      </c>
      <c r="G1047" s="11">
        <v>23148.44</v>
      </c>
      <c r="H1047" s="10">
        <v>0.25</v>
      </c>
      <c r="I1047" s="11">
        <v>5787.11</v>
      </c>
      <c r="J1047" s="11">
        <v>28935.55</v>
      </c>
      <c r="K1047" s="11">
        <v>14121.56</v>
      </c>
      <c r="L1047" s="11">
        <v>9026.8799999999992</v>
      </c>
    </row>
    <row r="1048" spans="1:12" x14ac:dyDescent="0.3">
      <c r="A1048" s="7" t="s">
        <v>5193</v>
      </c>
      <c r="B1048" s="7" t="s">
        <v>2503</v>
      </c>
      <c r="C1048" s="7" t="s">
        <v>1758</v>
      </c>
      <c r="D1048" s="7">
        <v>22</v>
      </c>
      <c r="E1048" s="9">
        <v>3526.61</v>
      </c>
      <c r="F1048" s="10">
        <v>0.05</v>
      </c>
      <c r="G1048" s="11">
        <v>73706.149999999994</v>
      </c>
      <c r="H1048" s="10">
        <v>0.25</v>
      </c>
      <c r="I1048" s="11">
        <v>18426.54</v>
      </c>
      <c r="J1048" s="11">
        <v>92132.69</v>
      </c>
      <c r="K1048" s="11">
        <v>36432</v>
      </c>
      <c r="L1048" s="11">
        <v>37274.15</v>
      </c>
    </row>
    <row r="1049" spans="1:12" x14ac:dyDescent="0.3">
      <c r="A1049" s="7" t="s">
        <v>5194</v>
      </c>
      <c r="B1049" s="7" t="s">
        <v>2504</v>
      </c>
      <c r="C1049" s="7" t="s">
        <v>1975</v>
      </c>
      <c r="D1049" s="7">
        <v>16</v>
      </c>
      <c r="E1049" s="9">
        <v>1587.34</v>
      </c>
      <c r="F1049" s="10">
        <v>0.05</v>
      </c>
      <c r="G1049" s="11">
        <v>24127.57</v>
      </c>
      <c r="H1049" s="10">
        <v>0.25</v>
      </c>
      <c r="I1049" s="11">
        <v>6031.89</v>
      </c>
      <c r="J1049" s="11">
        <v>30159.46</v>
      </c>
      <c r="K1049" s="11">
        <v>12744.64</v>
      </c>
      <c r="L1049" s="11">
        <v>11382.93</v>
      </c>
    </row>
    <row r="1050" spans="1:12" x14ac:dyDescent="0.3">
      <c r="A1050" s="7" t="s">
        <v>5195</v>
      </c>
      <c r="B1050" s="7" t="s">
        <v>2504</v>
      </c>
      <c r="C1050" s="7" t="s">
        <v>1904</v>
      </c>
      <c r="D1050" s="7">
        <v>27</v>
      </c>
      <c r="E1050" s="9">
        <v>476.89</v>
      </c>
      <c r="F1050" s="10">
        <v>0.05</v>
      </c>
      <c r="G1050" s="11">
        <v>12232.23</v>
      </c>
      <c r="H1050" s="10">
        <v>0.25</v>
      </c>
      <c r="I1050" s="11">
        <v>3058.06</v>
      </c>
      <c r="J1050" s="11">
        <v>15290.29</v>
      </c>
      <c r="K1050" s="11">
        <v>6794.28</v>
      </c>
      <c r="L1050" s="11">
        <v>5437.95</v>
      </c>
    </row>
    <row r="1051" spans="1:12" x14ac:dyDescent="0.3">
      <c r="A1051" s="7" t="s">
        <v>5196</v>
      </c>
      <c r="B1051" s="7" t="s">
        <v>2505</v>
      </c>
      <c r="C1051" s="7" t="s">
        <v>1942</v>
      </c>
      <c r="D1051" s="7">
        <v>9</v>
      </c>
      <c r="E1051" s="9">
        <v>3128.17</v>
      </c>
      <c r="F1051" s="10">
        <v>0</v>
      </c>
      <c r="G1051" s="11">
        <v>28153.53</v>
      </c>
      <c r="H1051" s="10">
        <v>0.25</v>
      </c>
      <c r="I1051" s="11">
        <v>7038.38</v>
      </c>
      <c r="J1051" s="11">
        <v>35191.910000000003</v>
      </c>
      <c r="K1051" s="11">
        <v>12387.42</v>
      </c>
      <c r="L1051" s="11">
        <v>15766.11</v>
      </c>
    </row>
    <row r="1052" spans="1:12" x14ac:dyDescent="0.3">
      <c r="A1052" s="7" t="s">
        <v>5197</v>
      </c>
      <c r="B1052" s="7" t="s">
        <v>2506</v>
      </c>
      <c r="C1052" s="7" t="s">
        <v>1762</v>
      </c>
      <c r="D1052" s="7">
        <v>2</v>
      </c>
      <c r="E1052" s="9">
        <v>2469.16</v>
      </c>
      <c r="F1052" s="10">
        <v>0</v>
      </c>
      <c r="G1052" s="11">
        <v>4938.32</v>
      </c>
      <c r="H1052" s="10">
        <v>0.25</v>
      </c>
      <c r="I1052" s="11">
        <v>1234.58</v>
      </c>
      <c r="J1052" s="11">
        <v>6172.9</v>
      </c>
      <c r="K1052" s="11">
        <v>2690.22</v>
      </c>
      <c r="L1052" s="11">
        <v>2248.1</v>
      </c>
    </row>
    <row r="1053" spans="1:12" x14ac:dyDescent="0.3">
      <c r="A1053" s="7" t="s">
        <v>5198</v>
      </c>
      <c r="B1053" s="7" t="s">
        <v>2506</v>
      </c>
      <c r="C1053" s="7" t="s">
        <v>1693</v>
      </c>
      <c r="D1053" s="7">
        <v>7</v>
      </c>
      <c r="E1053" s="9">
        <v>2682.68</v>
      </c>
      <c r="F1053" s="10">
        <v>0</v>
      </c>
      <c r="G1053" s="11">
        <v>18778.759999999998</v>
      </c>
      <c r="H1053" s="10">
        <v>0.25</v>
      </c>
      <c r="I1053" s="11">
        <v>4694.6899999999996</v>
      </c>
      <c r="J1053" s="11">
        <v>23473.45</v>
      </c>
      <c r="K1053" s="11">
        <v>12063.66</v>
      </c>
      <c r="L1053" s="11">
        <v>6715.1</v>
      </c>
    </row>
    <row r="1054" spans="1:12" x14ac:dyDescent="0.3">
      <c r="A1054" s="7" t="s">
        <v>5199</v>
      </c>
      <c r="B1054" s="7" t="s">
        <v>2507</v>
      </c>
      <c r="C1054" s="7" t="s">
        <v>1716</v>
      </c>
      <c r="D1054" s="7">
        <v>6</v>
      </c>
      <c r="E1054" s="9">
        <v>722.7</v>
      </c>
      <c r="F1054" s="10">
        <v>0.15</v>
      </c>
      <c r="G1054" s="11">
        <v>3685.77</v>
      </c>
      <c r="H1054" s="10">
        <v>0.25</v>
      </c>
      <c r="I1054" s="11">
        <v>921.44</v>
      </c>
      <c r="J1054" s="11">
        <v>4607.21</v>
      </c>
      <c r="K1054" s="11">
        <v>3097.56</v>
      </c>
      <c r="L1054" s="11">
        <v>588.21</v>
      </c>
    </row>
    <row r="1055" spans="1:12" x14ac:dyDescent="0.3">
      <c r="A1055" s="7" t="s">
        <v>5200</v>
      </c>
      <c r="B1055" s="7" t="s">
        <v>2507</v>
      </c>
      <c r="C1055" s="7" t="s">
        <v>1660</v>
      </c>
      <c r="D1055" s="7">
        <v>7</v>
      </c>
      <c r="E1055" s="9">
        <v>2567.15</v>
      </c>
      <c r="F1055" s="10">
        <v>0</v>
      </c>
      <c r="G1055" s="11">
        <v>17970.05</v>
      </c>
      <c r="H1055" s="10">
        <v>0.25</v>
      </c>
      <c r="I1055" s="11">
        <v>4492.51</v>
      </c>
      <c r="J1055" s="11">
        <v>22462.560000000001</v>
      </c>
      <c r="K1055" s="11">
        <v>9602.32</v>
      </c>
      <c r="L1055" s="11">
        <v>8367.73</v>
      </c>
    </row>
    <row r="1056" spans="1:12" x14ac:dyDescent="0.3">
      <c r="A1056" s="7" t="s">
        <v>5201</v>
      </c>
      <c r="B1056" s="7" t="s">
        <v>2507</v>
      </c>
      <c r="C1056" s="7" t="s">
        <v>1975</v>
      </c>
      <c r="D1056" s="7">
        <v>15</v>
      </c>
      <c r="E1056" s="9">
        <v>1546.43</v>
      </c>
      <c r="F1056" s="10">
        <v>0</v>
      </c>
      <c r="G1056" s="11">
        <v>23196.45</v>
      </c>
      <c r="H1056" s="10">
        <v>0.25</v>
      </c>
      <c r="I1056" s="11">
        <v>5799.11</v>
      </c>
      <c r="J1056" s="11">
        <v>28995.56</v>
      </c>
      <c r="K1056" s="11">
        <v>11948.1</v>
      </c>
      <c r="L1056" s="11">
        <v>11248.35</v>
      </c>
    </row>
    <row r="1057" spans="1:12" x14ac:dyDescent="0.3">
      <c r="A1057" s="7" t="s">
        <v>5202</v>
      </c>
      <c r="B1057" s="7" t="s">
        <v>2508</v>
      </c>
      <c r="C1057" s="7" t="s">
        <v>1934</v>
      </c>
      <c r="D1057" s="7">
        <v>21</v>
      </c>
      <c r="E1057" s="9">
        <v>2720.2</v>
      </c>
      <c r="F1057" s="10">
        <v>0.15</v>
      </c>
      <c r="G1057" s="11">
        <v>48555.57</v>
      </c>
      <c r="H1057" s="10">
        <v>0.25</v>
      </c>
      <c r="I1057" s="11">
        <v>12138.89</v>
      </c>
      <c r="J1057" s="11">
        <v>60694.46</v>
      </c>
      <c r="K1057" s="11">
        <v>36852.69</v>
      </c>
      <c r="L1057" s="11">
        <v>11702.88</v>
      </c>
    </row>
    <row r="1058" spans="1:12" x14ac:dyDescent="0.3">
      <c r="A1058" s="7" t="s">
        <v>5203</v>
      </c>
      <c r="B1058" s="7" t="s">
        <v>2508</v>
      </c>
      <c r="C1058" s="7" t="s">
        <v>2008</v>
      </c>
      <c r="D1058" s="7">
        <v>9</v>
      </c>
      <c r="E1058" s="9">
        <v>1846.75</v>
      </c>
      <c r="F1058" s="10">
        <v>0</v>
      </c>
      <c r="G1058" s="11">
        <v>16620.75</v>
      </c>
      <c r="H1058" s="10">
        <v>0.25</v>
      </c>
      <c r="I1058" s="11">
        <v>4155.1899999999996</v>
      </c>
      <c r="J1058" s="11">
        <v>20775.939999999999</v>
      </c>
      <c r="K1058" s="11">
        <v>10843.92</v>
      </c>
      <c r="L1058" s="11">
        <v>5776.83</v>
      </c>
    </row>
    <row r="1059" spans="1:12" x14ac:dyDescent="0.3">
      <c r="A1059" s="7" t="s">
        <v>5204</v>
      </c>
      <c r="B1059" s="7" t="s">
        <v>2508</v>
      </c>
      <c r="C1059" s="7" t="s">
        <v>1667</v>
      </c>
      <c r="D1059" s="7">
        <v>2</v>
      </c>
      <c r="E1059" s="9">
        <v>1553.28</v>
      </c>
      <c r="F1059" s="10">
        <v>0</v>
      </c>
      <c r="G1059" s="11">
        <v>3106.56</v>
      </c>
      <c r="H1059" s="10">
        <v>0.25</v>
      </c>
      <c r="I1059" s="11">
        <v>776.64</v>
      </c>
      <c r="J1059" s="11">
        <v>3883.2</v>
      </c>
      <c r="K1059" s="11">
        <v>2157.58</v>
      </c>
      <c r="L1059" s="11">
        <v>948.98</v>
      </c>
    </row>
    <row r="1060" spans="1:12" x14ac:dyDescent="0.3">
      <c r="A1060" s="7" t="s">
        <v>5205</v>
      </c>
      <c r="B1060" s="7" t="s">
        <v>2509</v>
      </c>
      <c r="C1060" s="7" t="s">
        <v>1851</v>
      </c>
      <c r="D1060" s="7">
        <v>10</v>
      </c>
      <c r="E1060" s="9">
        <v>1921.51</v>
      </c>
      <c r="F1060" s="10">
        <v>0.1</v>
      </c>
      <c r="G1060" s="11">
        <v>17293.59</v>
      </c>
      <c r="H1060" s="10">
        <v>0.25</v>
      </c>
      <c r="I1060" s="11">
        <v>4323.3999999999996</v>
      </c>
      <c r="J1060" s="11">
        <v>21616.99</v>
      </c>
      <c r="K1060" s="11">
        <v>14689.8</v>
      </c>
      <c r="L1060" s="11">
        <v>2603.79</v>
      </c>
    </row>
    <row r="1061" spans="1:12" x14ac:dyDescent="0.3">
      <c r="A1061" s="7" t="s">
        <v>5206</v>
      </c>
      <c r="B1061" s="7" t="s">
        <v>2509</v>
      </c>
      <c r="C1061" s="7" t="s">
        <v>2005</v>
      </c>
      <c r="D1061" s="7">
        <v>30</v>
      </c>
      <c r="E1061" s="9">
        <v>2633.59</v>
      </c>
      <c r="F1061" s="10">
        <v>0.05</v>
      </c>
      <c r="G1061" s="11">
        <v>75057.320000000007</v>
      </c>
      <c r="H1061" s="10">
        <v>0.25</v>
      </c>
      <c r="I1061" s="11">
        <v>18764.330000000002</v>
      </c>
      <c r="J1061" s="11">
        <v>93821.65</v>
      </c>
      <c r="K1061" s="11">
        <v>36546.6</v>
      </c>
      <c r="L1061" s="11">
        <v>38510.720000000001</v>
      </c>
    </row>
    <row r="1062" spans="1:12" x14ac:dyDescent="0.3">
      <c r="A1062" s="7" t="s">
        <v>5207</v>
      </c>
      <c r="B1062" s="7" t="s">
        <v>2509</v>
      </c>
      <c r="C1062" s="7" t="s">
        <v>1856</v>
      </c>
      <c r="D1062" s="7">
        <v>14</v>
      </c>
      <c r="E1062" s="9">
        <v>1311.67</v>
      </c>
      <c r="F1062" s="10">
        <v>0</v>
      </c>
      <c r="G1062" s="11">
        <v>18363.38</v>
      </c>
      <c r="H1062" s="10">
        <v>0.25</v>
      </c>
      <c r="I1062" s="11">
        <v>4590.8500000000004</v>
      </c>
      <c r="J1062" s="11">
        <v>22954.23</v>
      </c>
      <c r="K1062" s="11">
        <v>12782.7</v>
      </c>
      <c r="L1062" s="11">
        <v>5580.68</v>
      </c>
    </row>
    <row r="1063" spans="1:12" x14ac:dyDescent="0.3">
      <c r="A1063" s="7" t="s">
        <v>5208</v>
      </c>
      <c r="B1063" s="7" t="s">
        <v>2509</v>
      </c>
      <c r="C1063" s="7" t="s">
        <v>1711</v>
      </c>
      <c r="D1063" s="7">
        <v>29</v>
      </c>
      <c r="E1063" s="9">
        <v>430.39</v>
      </c>
      <c r="F1063" s="10">
        <v>0</v>
      </c>
      <c r="G1063" s="11">
        <v>12481.31</v>
      </c>
      <c r="H1063" s="10">
        <v>0.25</v>
      </c>
      <c r="I1063" s="11">
        <v>3120.33</v>
      </c>
      <c r="J1063" s="11">
        <v>15601.64</v>
      </c>
      <c r="K1063" s="11">
        <v>7424.29</v>
      </c>
      <c r="L1063" s="11">
        <v>5057.0200000000004</v>
      </c>
    </row>
    <row r="1064" spans="1:12" x14ac:dyDescent="0.3">
      <c r="A1064" s="7" t="s">
        <v>5209</v>
      </c>
      <c r="B1064" s="7" t="s">
        <v>2510</v>
      </c>
      <c r="C1064" s="7" t="s">
        <v>1723</v>
      </c>
      <c r="D1064" s="7">
        <v>13</v>
      </c>
      <c r="E1064" s="9">
        <v>687.83</v>
      </c>
      <c r="F1064" s="10">
        <v>0</v>
      </c>
      <c r="G1064" s="11">
        <v>8941.7900000000009</v>
      </c>
      <c r="H1064" s="10">
        <v>0.25</v>
      </c>
      <c r="I1064" s="11">
        <v>2235.4499999999998</v>
      </c>
      <c r="J1064" s="11">
        <v>11177.24</v>
      </c>
      <c r="K1064" s="11">
        <v>6221.67</v>
      </c>
      <c r="L1064" s="11">
        <v>2720.12</v>
      </c>
    </row>
    <row r="1065" spans="1:12" x14ac:dyDescent="0.3">
      <c r="A1065" s="7" t="s">
        <v>5210</v>
      </c>
      <c r="B1065" s="7" t="s">
        <v>2510</v>
      </c>
      <c r="C1065" s="7" t="s">
        <v>1904</v>
      </c>
      <c r="D1065" s="7">
        <v>9</v>
      </c>
      <c r="E1065" s="9">
        <v>449.63</v>
      </c>
      <c r="F1065" s="10">
        <v>0.15</v>
      </c>
      <c r="G1065" s="11">
        <v>3439.67</v>
      </c>
      <c r="H1065" s="10">
        <v>0.25</v>
      </c>
      <c r="I1065" s="11">
        <v>859.92</v>
      </c>
      <c r="J1065" s="11">
        <v>4299.59</v>
      </c>
      <c r="K1065" s="11">
        <v>2264.7600000000002</v>
      </c>
      <c r="L1065" s="11">
        <v>1174.9100000000001</v>
      </c>
    </row>
    <row r="1066" spans="1:12" x14ac:dyDescent="0.3">
      <c r="A1066" s="7" t="s">
        <v>5211</v>
      </c>
      <c r="B1066" s="7" t="s">
        <v>2510</v>
      </c>
      <c r="C1066" s="7" t="s">
        <v>2003</v>
      </c>
      <c r="D1066" s="7">
        <v>4</v>
      </c>
      <c r="E1066" s="9">
        <v>2943.24</v>
      </c>
      <c r="F1066" s="10">
        <v>0</v>
      </c>
      <c r="G1066" s="11">
        <v>11772.96</v>
      </c>
      <c r="H1066" s="10">
        <v>0.25</v>
      </c>
      <c r="I1066" s="11">
        <v>2943.24</v>
      </c>
      <c r="J1066" s="11">
        <v>14716.2</v>
      </c>
      <c r="K1066" s="11">
        <v>5637.56</v>
      </c>
      <c r="L1066" s="11">
        <v>6135.4</v>
      </c>
    </row>
    <row r="1067" spans="1:12" x14ac:dyDescent="0.3">
      <c r="A1067" s="7" t="s">
        <v>5212</v>
      </c>
      <c r="B1067" s="7" t="s">
        <v>2510</v>
      </c>
      <c r="C1067" s="7" t="s">
        <v>1857</v>
      </c>
      <c r="D1067" s="7">
        <v>27</v>
      </c>
      <c r="E1067" s="9">
        <v>1958.83</v>
      </c>
      <c r="F1067" s="10">
        <v>0.05</v>
      </c>
      <c r="G1067" s="11">
        <v>50243.99</v>
      </c>
      <c r="H1067" s="10">
        <v>0.25</v>
      </c>
      <c r="I1067" s="11">
        <v>12561</v>
      </c>
      <c r="J1067" s="11">
        <v>62804.99</v>
      </c>
      <c r="K1067" s="11">
        <v>24517.89</v>
      </c>
      <c r="L1067" s="11">
        <v>25726.1</v>
      </c>
    </row>
    <row r="1068" spans="1:12" x14ac:dyDescent="0.3">
      <c r="A1068" s="7" t="s">
        <v>5213</v>
      </c>
      <c r="B1068" s="7" t="s">
        <v>2510</v>
      </c>
      <c r="C1068" s="7" t="s">
        <v>1942</v>
      </c>
      <c r="D1068" s="7">
        <v>18</v>
      </c>
      <c r="E1068" s="9">
        <v>3204.64</v>
      </c>
      <c r="F1068" s="10">
        <v>0.15</v>
      </c>
      <c r="G1068" s="11">
        <v>49030.99</v>
      </c>
      <c r="H1068" s="10">
        <v>0.25</v>
      </c>
      <c r="I1068" s="11">
        <v>12257.75</v>
      </c>
      <c r="J1068" s="11">
        <v>61288.74</v>
      </c>
      <c r="K1068" s="11">
        <v>24774.84</v>
      </c>
      <c r="L1068" s="11">
        <v>24256.15</v>
      </c>
    </row>
    <row r="1069" spans="1:12" x14ac:dyDescent="0.3">
      <c r="A1069" s="7" t="s">
        <v>5214</v>
      </c>
      <c r="B1069" s="7" t="s">
        <v>2511</v>
      </c>
      <c r="C1069" s="7" t="s">
        <v>2011</v>
      </c>
      <c r="D1069" s="7">
        <v>13</v>
      </c>
      <c r="E1069" s="9">
        <v>683.84</v>
      </c>
      <c r="F1069" s="10">
        <v>0</v>
      </c>
      <c r="G1069" s="11">
        <v>8889.92</v>
      </c>
      <c r="H1069" s="10">
        <v>0.25</v>
      </c>
      <c r="I1069" s="11">
        <v>2222.48</v>
      </c>
      <c r="J1069" s="11">
        <v>11112.4</v>
      </c>
      <c r="K1069" s="11">
        <v>5347.42</v>
      </c>
      <c r="L1069" s="11">
        <v>3542.5</v>
      </c>
    </row>
    <row r="1070" spans="1:12" x14ac:dyDescent="0.3">
      <c r="A1070" s="7" t="s">
        <v>5215</v>
      </c>
      <c r="B1070" s="7" t="s">
        <v>2511</v>
      </c>
      <c r="C1070" s="7" t="s">
        <v>2034</v>
      </c>
      <c r="D1070" s="7">
        <v>19</v>
      </c>
      <c r="E1070" s="9">
        <v>989.55</v>
      </c>
      <c r="F1070" s="10">
        <v>0</v>
      </c>
      <c r="G1070" s="11">
        <v>18801.45</v>
      </c>
      <c r="H1070" s="10">
        <v>0.25</v>
      </c>
      <c r="I1070" s="11">
        <v>4700.3599999999997</v>
      </c>
      <c r="J1070" s="11">
        <v>23501.81</v>
      </c>
      <c r="K1070" s="11">
        <v>13941.63</v>
      </c>
      <c r="L1070" s="11">
        <v>4859.82</v>
      </c>
    </row>
    <row r="1071" spans="1:12" x14ac:dyDescent="0.3">
      <c r="A1071" s="7" t="s">
        <v>5216</v>
      </c>
      <c r="B1071" s="7" t="s">
        <v>2512</v>
      </c>
      <c r="C1071" s="7" t="s">
        <v>1906</v>
      </c>
      <c r="D1071" s="7">
        <v>28</v>
      </c>
      <c r="E1071" s="9">
        <v>2533.6999999999998</v>
      </c>
      <c r="F1071" s="10">
        <v>0</v>
      </c>
      <c r="G1071" s="11">
        <v>70943.600000000006</v>
      </c>
      <c r="H1071" s="10">
        <v>0.25</v>
      </c>
      <c r="I1071" s="11">
        <v>17735.900000000001</v>
      </c>
      <c r="J1071" s="11">
        <v>88679.5</v>
      </c>
      <c r="K1071" s="11">
        <v>32775.68</v>
      </c>
      <c r="L1071" s="11">
        <v>38167.919999999998</v>
      </c>
    </row>
    <row r="1072" spans="1:12" x14ac:dyDescent="0.3">
      <c r="A1072" s="7" t="s">
        <v>5217</v>
      </c>
      <c r="B1072" s="7" t="s">
        <v>2512</v>
      </c>
      <c r="C1072" s="7" t="s">
        <v>1778</v>
      </c>
      <c r="D1072" s="7">
        <v>14</v>
      </c>
      <c r="E1072" s="9">
        <v>1087.06</v>
      </c>
      <c r="F1072" s="10">
        <v>0</v>
      </c>
      <c r="G1072" s="11">
        <v>15218.84</v>
      </c>
      <c r="H1072" s="10">
        <v>0.25</v>
      </c>
      <c r="I1072" s="11">
        <v>3804.71</v>
      </c>
      <c r="J1072" s="11">
        <v>19023.55</v>
      </c>
      <c r="K1072" s="11">
        <v>8962.52</v>
      </c>
      <c r="L1072" s="11">
        <v>6256.32</v>
      </c>
    </row>
    <row r="1073" spans="1:12" x14ac:dyDescent="0.3">
      <c r="A1073" s="7" t="s">
        <v>5218</v>
      </c>
      <c r="B1073" s="7" t="s">
        <v>2512</v>
      </c>
      <c r="C1073" s="7" t="s">
        <v>1939</v>
      </c>
      <c r="D1073" s="7">
        <v>7</v>
      </c>
      <c r="E1073" s="9">
        <v>4266.6000000000004</v>
      </c>
      <c r="F1073" s="10">
        <v>0</v>
      </c>
      <c r="G1073" s="11">
        <v>29866.2</v>
      </c>
      <c r="H1073" s="10">
        <v>0.25</v>
      </c>
      <c r="I1073" s="11">
        <v>7466.55</v>
      </c>
      <c r="J1073" s="11">
        <v>37332.75</v>
      </c>
      <c r="K1073" s="11">
        <v>12372.22</v>
      </c>
      <c r="L1073" s="11">
        <v>17493.98</v>
      </c>
    </row>
    <row r="1074" spans="1:12" x14ac:dyDescent="0.3">
      <c r="A1074" s="7" t="s">
        <v>5219</v>
      </c>
      <c r="B1074" s="7" t="s">
        <v>2512</v>
      </c>
      <c r="C1074" s="7" t="s">
        <v>1926</v>
      </c>
      <c r="D1074" s="7">
        <v>20</v>
      </c>
      <c r="E1074" s="9">
        <v>1155.5</v>
      </c>
      <c r="F1074" s="10">
        <v>0</v>
      </c>
      <c r="G1074" s="11">
        <v>23110</v>
      </c>
      <c r="H1074" s="10">
        <v>0.25</v>
      </c>
      <c r="I1074" s="11">
        <v>5777.5</v>
      </c>
      <c r="J1074" s="11">
        <v>28887.5</v>
      </c>
      <c r="K1074" s="11">
        <v>12205.2</v>
      </c>
      <c r="L1074" s="11">
        <v>10904.8</v>
      </c>
    </row>
    <row r="1075" spans="1:12" x14ac:dyDescent="0.3">
      <c r="A1075" s="7" t="s">
        <v>5220</v>
      </c>
      <c r="B1075" s="7" t="s">
        <v>2513</v>
      </c>
      <c r="C1075" s="7" t="s">
        <v>1711</v>
      </c>
      <c r="D1075" s="7">
        <v>21</v>
      </c>
      <c r="E1075" s="9">
        <v>434.45</v>
      </c>
      <c r="F1075" s="10">
        <v>0.15</v>
      </c>
      <c r="G1075" s="11">
        <v>7754.93</v>
      </c>
      <c r="H1075" s="10">
        <v>0.25</v>
      </c>
      <c r="I1075" s="11">
        <v>1938.73</v>
      </c>
      <c r="J1075" s="11">
        <v>9693.66</v>
      </c>
      <c r="K1075" s="11">
        <v>5376.21</v>
      </c>
      <c r="L1075" s="11">
        <v>2378.7199999999998</v>
      </c>
    </row>
    <row r="1076" spans="1:12" x14ac:dyDescent="0.3">
      <c r="A1076" s="7" t="s">
        <v>5221</v>
      </c>
      <c r="B1076" s="7" t="s">
        <v>2513</v>
      </c>
      <c r="C1076" s="7" t="s">
        <v>2037</v>
      </c>
      <c r="D1076" s="7">
        <v>9</v>
      </c>
      <c r="E1076" s="9">
        <v>763.62</v>
      </c>
      <c r="F1076" s="10">
        <v>0.05</v>
      </c>
      <c r="G1076" s="11">
        <v>6528.95</v>
      </c>
      <c r="H1076" s="10">
        <v>0.25</v>
      </c>
      <c r="I1076" s="11">
        <v>1632.24</v>
      </c>
      <c r="J1076" s="11">
        <v>8161.19</v>
      </c>
      <c r="K1076" s="11">
        <v>4685.13</v>
      </c>
      <c r="L1076" s="11">
        <v>1843.82</v>
      </c>
    </row>
    <row r="1077" spans="1:12" x14ac:dyDescent="0.3">
      <c r="A1077" s="7" t="s">
        <v>5222</v>
      </c>
      <c r="B1077" s="7" t="s">
        <v>2513</v>
      </c>
      <c r="C1077" s="7" t="s">
        <v>1946</v>
      </c>
      <c r="D1077" s="7">
        <v>29</v>
      </c>
      <c r="E1077" s="9">
        <v>1981.84</v>
      </c>
      <c r="F1077" s="10">
        <v>0</v>
      </c>
      <c r="G1077" s="11">
        <v>57473.36</v>
      </c>
      <c r="H1077" s="10">
        <v>0.25</v>
      </c>
      <c r="I1077" s="11">
        <v>14368.34</v>
      </c>
      <c r="J1077" s="11">
        <v>71841.7</v>
      </c>
      <c r="K1077" s="11">
        <v>43103.86</v>
      </c>
      <c r="L1077" s="11">
        <v>14369.5</v>
      </c>
    </row>
    <row r="1078" spans="1:12" x14ac:dyDescent="0.3">
      <c r="A1078" s="7" t="s">
        <v>5223</v>
      </c>
      <c r="B1078" s="7" t="s">
        <v>2514</v>
      </c>
      <c r="C1078" s="7" t="s">
        <v>1796</v>
      </c>
      <c r="D1078" s="7">
        <v>18</v>
      </c>
      <c r="E1078" s="9">
        <v>1619.77</v>
      </c>
      <c r="F1078" s="10">
        <v>0</v>
      </c>
      <c r="G1078" s="11">
        <v>29155.86</v>
      </c>
      <c r="H1078" s="10">
        <v>0.25</v>
      </c>
      <c r="I1078" s="11">
        <v>7288.97</v>
      </c>
      <c r="J1078" s="11">
        <v>36444.82</v>
      </c>
      <c r="K1078" s="11">
        <v>14127.12</v>
      </c>
      <c r="L1078" s="11">
        <v>15028.74</v>
      </c>
    </row>
    <row r="1079" spans="1:12" x14ac:dyDescent="0.3">
      <c r="A1079" s="7" t="s">
        <v>5224</v>
      </c>
      <c r="B1079" s="7" t="s">
        <v>2515</v>
      </c>
      <c r="C1079" s="7" t="s">
        <v>2003</v>
      </c>
      <c r="D1079" s="7">
        <v>21</v>
      </c>
      <c r="E1079" s="9">
        <v>2844.34</v>
      </c>
      <c r="F1079" s="10">
        <v>0.05</v>
      </c>
      <c r="G1079" s="11">
        <v>56744.58</v>
      </c>
      <c r="H1079" s="10">
        <v>0.25</v>
      </c>
      <c r="I1079" s="11">
        <v>14186.15</v>
      </c>
      <c r="J1079" s="11">
        <v>70930.73</v>
      </c>
      <c r="K1079" s="11">
        <v>29597.19</v>
      </c>
      <c r="L1079" s="11">
        <v>27147.39</v>
      </c>
    </row>
    <row r="1080" spans="1:12" x14ac:dyDescent="0.3">
      <c r="A1080" s="7" t="s">
        <v>5225</v>
      </c>
      <c r="B1080" s="7" t="s">
        <v>2515</v>
      </c>
      <c r="C1080" s="7" t="s">
        <v>1742</v>
      </c>
      <c r="D1080" s="7">
        <v>7</v>
      </c>
      <c r="E1080" s="9">
        <v>870.94</v>
      </c>
      <c r="F1080" s="10">
        <v>0.15</v>
      </c>
      <c r="G1080" s="11">
        <v>5182.09</v>
      </c>
      <c r="H1080" s="10">
        <v>0.25</v>
      </c>
      <c r="I1080" s="11">
        <v>1295.52</v>
      </c>
      <c r="J1080" s="11">
        <v>6477.61</v>
      </c>
      <c r="K1080" s="11">
        <v>4045.16</v>
      </c>
      <c r="L1080" s="11">
        <v>1136.93</v>
      </c>
    </row>
    <row r="1081" spans="1:12" x14ac:dyDescent="0.3">
      <c r="A1081" s="7" t="s">
        <v>5226</v>
      </c>
      <c r="B1081" s="7" t="s">
        <v>2515</v>
      </c>
      <c r="C1081" s="7" t="s">
        <v>1930</v>
      </c>
      <c r="D1081" s="7">
        <v>12</v>
      </c>
      <c r="E1081" s="9">
        <v>2820.6</v>
      </c>
      <c r="F1081" s="10">
        <v>0.15</v>
      </c>
      <c r="G1081" s="11">
        <v>28770.12</v>
      </c>
      <c r="H1081" s="10">
        <v>0.25</v>
      </c>
      <c r="I1081" s="11">
        <v>7192.53</v>
      </c>
      <c r="J1081" s="11">
        <v>35962.65</v>
      </c>
      <c r="K1081" s="11">
        <v>16508.16</v>
      </c>
      <c r="L1081" s="11">
        <v>12261.96</v>
      </c>
    </row>
    <row r="1082" spans="1:12" x14ac:dyDescent="0.3">
      <c r="A1082" s="7" t="s">
        <v>5227</v>
      </c>
      <c r="B1082" s="7" t="s">
        <v>2515</v>
      </c>
      <c r="C1082" s="7" t="s">
        <v>2034</v>
      </c>
      <c r="D1082" s="7">
        <v>20</v>
      </c>
      <c r="E1082" s="9">
        <v>1053.07</v>
      </c>
      <c r="F1082" s="10">
        <v>0.05</v>
      </c>
      <c r="G1082" s="11">
        <v>20008.330000000002</v>
      </c>
      <c r="H1082" s="10">
        <v>0.25</v>
      </c>
      <c r="I1082" s="11">
        <v>5002.08</v>
      </c>
      <c r="J1082" s="11">
        <v>25010.41</v>
      </c>
      <c r="K1082" s="11">
        <v>14675.4</v>
      </c>
      <c r="L1082" s="11">
        <v>5332.93</v>
      </c>
    </row>
    <row r="1083" spans="1:12" x14ac:dyDescent="0.3">
      <c r="A1083" s="7" t="s">
        <v>5228</v>
      </c>
      <c r="B1083" s="7" t="s">
        <v>2516</v>
      </c>
      <c r="C1083" s="7" t="s">
        <v>2020</v>
      </c>
      <c r="D1083" s="7">
        <v>12</v>
      </c>
      <c r="E1083" s="9">
        <v>529.6</v>
      </c>
      <c r="F1083" s="10">
        <v>0.1</v>
      </c>
      <c r="G1083" s="11">
        <v>5719.68</v>
      </c>
      <c r="H1083" s="10">
        <v>0.25</v>
      </c>
      <c r="I1083" s="11">
        <v>1429.92</v>
      </c>
      <c r="J1083" s="11">
        <v>7149.6</v>
      </c>
      <c r="K1083" s="11">
        <v>3838.08</v>
      </c>
      <c r="L1083" s="11">
        <v>1881.6</v>
      </c>
    </row>
    <row r="1084" spans="1:12" x14ac:dyDescent="0.3">
      <c r="A1084" s="7" t="s">
        <v>5229</v>
      </c>
      <c r="B1084" s="7" t="s">
        <v>2516</v>
      </c>
      <c r="C1084" s="7" t="s">
        <v>1753</v>
      </c>
      <c r="D1084" s="7">
        <v>13</v>
      </c>
      <c r="E1084" s="9">
        <v>851.42</v>
      </c>
      <c r="F1084" s="10">
        <v>0.1</v>
      </c>
      <c r="G1084" s="11">
        <v>9961.61</v>
      </c>
      <c r="H1084" s="10">
        <v>0.25</v>
      </c>
      <c r="I1084" s="11">
        <v>2490.4</v>
      </c>
      <c r="J1084" s="11">
        <v>12452.01</v>
      </c>
      <c r="K1084" s="11">
        <v>5466.5</v>
      </c>
      <c r="L1084" s="11">
        <v>4495.1099999999997</v>
      </c>
    </row>
    <row r="1085" spans="1:12" x14ac:dyDescent="0.3">
      <c r="A1085" s="7" t="s">
        <v>5230</v>
      </c>
      <c r="B1085" s="7" t="s">
        <v>2517</v>
      </c>
      <c r="C1085" s="7" t="s">
        <v>1659</v>
      </c>
      <c r="D1085" s="7">
        <v>18</v>
      </c>
      <c r="E1085" s="9">
        <v>2330.15</v>
      </c>
      <c r="F1085" s="10">
        <v>0.05</v>
      </c>
      <c r="G1085" s="11">
        <v>39845.57</v>
      </c>
      <c r="H1085" s="10">
        <v>0.25</v>
      </c>
      <c r="I1085" s="11">
        <v>9961.39</v>
      </c>
      <c r="J1085" s="11">
        <v>49806.96</v>
      </c>
      <c r="K1085" s="11">
        <v>24370.02</v>
      </c>
      <c r="L1085" s="11">
        <v>15475.55</v>
      </c>
    </row>
    <row r="1086" spans="1:12" x14ac:dyDescent="0.3">
      <c r="A1086" s="7" t="s">
        <v>5231</v>
      </c>
      <c r="B1086" s="7" t="s">
        <v>2517</v>
      </c>
      <c r="C1086" s="7" t="s">
        <v>1783</v>
      </c>
      <c r="D1086" s="7">
        <v>13</v>
      </c>
      <c r="E1086" s="9">
        <v>438.69</v>
      </c>
      <c r="F1086" s="10">
        <v>0</v>
      </c>
      <c r="G1086" s="11">
        <v>5702.97</v>
      </c>
      <c r="H1086" s="10">
        <v>0.25</v>
      </c>
      <c r="I1086" s="11">
        <v>1425.74</v>
      </c>
      <c r="J1086" s="11">
        <v>7128.71</v>
      </c>
      <c r="K1086" s="11">
        <v>2632.24</v>
      </c>
      <c r="L1086" s="11">
        <v>3070.73</v>
      </c>
    </row>
    <row r="1087" spans="1:12" x14ac:dyDescent="0.3">
      <c r="A1087" s="7" t="s">
        <v>5232</v>
      </c>
      <c r="B1087" s="7" t="s">
        <v>2518</v>
      </c>
      <c r="C1087" s="7" t="s">
        <v>1999</v>
      </c>
      <c r="D1087" s="7">
        <v>18</v>
      </c>
      <c r="E1087" s="9">
        <v>963.88</v>
      </c>
      <c r="F1087" s="10">
        <v>0</v>
      </c>
      <c r="G1087" s="11">
        <v>17349.84</v>
      </c>
      <c r="H1087" s="10">
        <v>0.25</v>
      </c>
      <c r="I1087" s="11">
        <v>4337.46</v>
      </c>
      <c r="J1087" s="11">
        <v>21687.3</v>
      </c>
      <c r="K1087" s="11">
        <v>11759.04</v>
      </c>
      <c r="L1087" s="11">
        <v>5590.8</v>
      </c>
    </row>
    <row r="1088" spans="1:12" x14ac:dyDescent="0.3">
      <c r="A1088" s="7" t="s">
        <v>5233</v>
      </c>
      <c r="B1088" s="7" t="s">
        <v>2518</v>
      </c>
      <c r="C1088" s="7" t="s">
        <v>1943</v>
      </c>
      <c r="D1088" s="7">
        <v>16</v>
      </c>
      <c r="E1088" s="9">
        <v>1523.7</v>
      </c>
      <c r="F1088" s="10">
        <v>0</v>
      </c>
      <c r="G1088" s="11">
        <v>24379.200000000001</v>
      </c>
      <c r="H1088" s="10">
        <v>0.25</v>
      </c>
      <c r="I1088" s="11">
        <v>6094.8</v>
      </c>
      <c r="J1088" s="11">
        <v>30474</v>
      </c>
      <c r="K1088" s="11">
        <v>17508.96</v>
      </c>
      <c r="L1088" s="11">
        <v>6870.24</v>
      </c>
    </row>
    <row r="1089" spans="1:12" x14ac:dyDescent="0.3">
      <c r="A1089" s="7" t="s">
        <v>5234</v>
      </c>
      <c r="B1089" s="7" t="s">
        <v>2518</v>
      </c>
      <c r="C1089" s="7" t="s">
        <v>1776</v>
      </c>
      <c r="D1089" s="7">
        <v>30</v>
      </c>
      <c r="E1089" s="9">
        <v>2759.52</v>
      </c>
      <c r="F1089" s="10">
        <v>0</v>
      </c>
      <c r="G1089" s="11">
        <v>82785.600000000006</v>
      </c>
      <c r="H1089" s="10">
        <v>0.25</v>
      </c>
      <c r="I1089" s="11">
        <v>20696.400000000001</v>
      </c>
      <c r="J1089" s="11">
        <v>103482</v>
      </c>
      <c r="K1089" s="11">
        <v>46218.9</v>
      </c>
      <c r="L1089" s="11">
        <v>36566.699999999997</v>
      </c>
    </row>
    <row r="1090" spans="1:12" x14ac:dyDescent="0.3">
      <c r="A1090" s="7" t="s">
        <v>5235</v>
      </c>
      <c r="B1090" s="7" t="s">
        <v>2518</v>
      </c>
      <c r="C1090" s="7" t="s">
        <v>1879</v>
      </c>
      <c r="D1090" s="7">
        <v>9</v>
      </c>
      <c r="E1090" s="9">
        <v>2264.91</v>
      </c>
      <c r="F1090" s="10">
        <v>0</v>
      </c>
      <c r="G1090" s="11">
        <v>20384.189999999999</v>
      </c>
      <c r="H1090" s="10">
        <v>0.25</v>
      </c>
      <c r="I1090" s="11">
        <v>5096.05</v>
      </c>
      <c r="J1090" s="11">
        <v>25480.240000000002</v>
      </c>
      <c r="K1090" s="11">
        <v>9588.06</v>
      </c>
      <c r="L1090" s="11">
        <v>10796.13</v>
      </c>
    </row>
    <row r="1091" spans="1:12" x14ac:dyDescent="0.3">
      <c r="A1091" s="7" t="s">
        <v>5236</v>
      </c>
      <c r="B1091" s="7" t="s">
        <v>2518</v>
      </c>
      <c r="C1091" s="7" t="s">
        <v>1906</v>
      </c>
      <c r="D1091" s="7">
        <v>13</v>
      </c>
      <c r="E1091" s="9">
        <v>2655.79</v>
      </c>
      <c r="F1091" s="10">
        <v>0.05</v>
      </c>
      <c r="G1091" s="11">
        <v>32799.01</v>
      </c>
      <c r="H1091" s="10">
        <v>0.25</v>
      </c>
      <c r="I1091" s="11">
        <v>8199.75</v>
      </c>
      <c r="J1091" s="11">
        <v>40998.76</v>
      </c>
      <c r="K1091" s="11">
        <v>15217.28</v>
      </c>
      <c r="L1091" s="11">
        <v>17581.73</v>
      </c>
    </row>
    <row r="1092" spans="1:12" x14ac:dyDescent="0.3">
      <c r="A1092" s="7" t="s">
        <v>5237</v>
      </c>
      <c r="B1092" s="7" t="s">
        <v>2519</v>
      </c>
      <c r="C1092" s="7" t="s">
        <v>1714</v>
      </c>
      <c r="D1092" s="7">
        <v>10</v>
      </c>
      <c r="E1092" s="9">
        <v>1101.76</v>
      </c>
      <c r="F1092" s="10">
        <v>0.15</v>
      </c>
      <c r="G1092" s="11">
        <v>9364.9599999999991</v>
      </c>
      <c r="H1092" s="10">
        <v>0.25</v>
      </c>
      <c r="I1092" s="11">
        <v>2341.2399999999998</v>
      </c>
      <c r="J1092" s="11">
        <v>11706.2</v>
      </c>
      <c r="K1092" s="11">
        <v>6037.6</v>
      </c>
      <c r="L1092" s="11">
        <v>3327.36</v>
      </c>
    </row>
    <row r="1093" spans="1:12" x14ac:dyDescent="0.3">
      <c r="A1093" s="7" t="s">
        <v>5238</v>
      </c>
      <c r="B1093" s="7" t="s">
        <v>2519</v>
      </c>
      <c r="C1093" s="7" t="s">
        <v>1970</v>
      </c>
      <c r="D1093" s="7">
        <v>5</v>
      </c>
      <c r="E1093" s="9">
        <v>1157.28</v>
      </c>
      <c r="F1093" s="10">
        <v>0.05</v>
      </c>
      <c r="G1093" s="11">
        <v>5497.08</v>
      </c>
      <c r="H1093" s="10">
        <v>0.25</v>
      </c>
      <c r="I1093" s="11">
        <v>1374.27</v>
      </c>
      <c r="J1093" s="11">
        <v>6871.35</v>
      </c>
      <c r="K1093" s="11">
        <v>2629.7</v>
      </c>
      <c r="L1093" s="11">
        <v>2867.38</v>
      </c>
    </row>
    <row r="1094" spans="1:12" x14ac:dyDescent="0.3">
      <c r="A1094" s="7" t="s">
        <v>5239</v>
      </c>
      <c r="B1094" s="7" t="s">
        <v>2520</v>
      </c>
      <c r="C1094" s="7" t="s">
        <v>1705</v>
      </c>
      <c r="D1094" s="7">
        <v>28</v>
      </c>
      <c r="E1094" s="9">
        <v>1408.61</v>
      </c>
      <c r="F1094" s="10">
        <v>0.05</v>
      </c>
      <c r="G1094" s="11">
        <v>37469.03</v>
      </c>
      <c r="H1094" s="10">
        <v>0.25</v>
      </c>
      <c r="I1094" s="11">
        <v>9367.26</v>
      </c>
      <c r="J1094" s="11">
        <v>46836.29</v>
      </c>
      <c r="K1094" s="11">
        <v>27355.72</v>
      </c>
      <c r="L1094" s="11">
        <v>10113.31</v>
      </c>
    </row>
    <row r="1095" spans="1:12" x14ac:dyDescent="0.3">
      <c r="A1095" s="7" t="s">
        <v>5240</v>
      </c>
      <c r="B1095" s="7" t="s">
        <v>2521</v>
      </c>
      <c r="C1095" s="7" t="s">
        <v>1672</v>
      </c>
      <c r="D1095" s="7">
        <v>30</v>
      </c>
      <c r="E1095" s="9">
        <v>1797.24</v>
      </c>
      <c r="F1095" s="10">
        <v>0.15</v>
      </c>
      <c r="G1095" s="11">
        <v>45829.62</v>
      </c>
      <c r="H1095" s="10">
        <v>0.25</v>
      </c>
      <c r="I1095" s="11">
        <v>11457.41</v>
      </c>
      <c r="J1095" s="11">
        <v>57287.03</v>
      </c>
      <c r="K1095" s="11">
        <v>28767.599999999999</v>
      </c>
      <c r="L1095" s="11">
        <v>17062.02</v>
      </c>
    </row>
    <row r="1096" spans="1:12" x14ac:dyDescent="0.3">
      <c r="A1096" s="7" t="s">
        <v>5241</v>
      </c>
      <c r="B1096" s="7" t="s">
        <v>2521</v>
      </c>
      <c r="C1096" s="7" t="s">
        <v>1819</v>
      </c>
      <c r="D1096" s="7">
        <v>17</v>
      </c>
      <c r="E1096" s="9">
        <v>60.12</v>
      </c>
      <c r="F1096" s="10">
        <v>0.15</v>
      </c>
      <c r="G1096" s="11">
        <v>868.73</v>
      </c>
      <c r="H1096" s="10">
        <v>0.25</v>
      </c>
      <c r="I1096" s="11">
        <v>217.18</v>
      </c>
      <c r="J1096" s="11">
        <v>1085.9100000000001</v>
      </c>
      <c r="K1096" s="11">
        <v>675.92</v>
      </c>
      <c r="L1096" s="11">
        <v>192.81</v>
      </c>
    </row>
    <row r="1097" spans="1:12" x14ac:dyDescent="0.3">
      <c r="A1097" s="7" t="s">
        <v>5242</v>
      </c>
      <c r="B1097" s="7" t="s">
        <v>2521</v>
      </c>
      <c r="C1097" s="7" t="s">
        <v>1795</v>
      </c>
      <c r="D1097" s="7">
        <v>4</v>
      </c>
      <c r="E1097" s="9">
        <v>2109.5</v>
      </c>
      <c r="F1097" s="10">
        <v>0.05</v>
      </c>
      <c r="G1097" s="11">
        <v>8016.1</v>
      </c>
      <c r="H1097" s="10">
        <v>0.25</v>
      </c>
      <c r="I1097" s="11">
        <v>2004.03</v>
      </c>
      <c r="J1097" s="11">
        <v>10020.120000000001</v>
      </c>
      <c r="K1097" s="11">
        <v>4463.3999999999996</v>
      </c>
      <c r="L1097" s="11">
        <v>3552.7</v>
      </c>
    </row>
    <row r="1098" spans="1:12" x14ac:dyDescent="0.3">
      <c r="A1098" s="7" t="s">
        <v>5243</v>
      </c>
      <c r="B1098" s="7" t="s">
        <v>2521</v>
      </c>
      <c r="C1098" s="7" t="s">
        <v>2054</v>
      </c>
      <c r="D1098" s="7">
        <v>16</v>
      </c>
      <c r="E1098" s="9">
        <v>1393.82</v>
      </c>
      <c r="F1098" s="10">
        <v>0</v>
      </c>
      <c r="G1098" s="11">
        <v>22301.119999999999</v>
      </c>
      <c r="H1098" s="10">
        <v>0.25</v>
      </c>
      <c r="I1098" s="11">
        <v>5575.28</v>
      </c>
      <c r="J1098" s="11">
        <v>27876.400000000001</v>
      </c>
      <c r="K1098" s="11">
        <v>9468.48</v>
      </c>
      <c r="L1098" s="11">
        <v>12832.64</v>
      </c>
    </row>
    <row r="1099" spans="1:12" x14ac:dyDescent="0.3">
      <c r="A1099" s="7" t="s">
        <v>5244</v>
      </c>
      <c r="B1099" s="7" t="s">
        <v>2522</v>
      </c>
      <c r="C1099" s="7" t="s">
        <v>1906</v>
      </c>
      <c r="D1099" s="7">
        <v>29</v>
      </c>
      <c r="E1099" s="9">
        <v>2613.14</v>
      </c>
      <c r="F1099" s="10">
        <v>0.1</v>
      </c>
      <c r="G1099" s="11">
        <v>68202.95</v>
      </c>
      <c r="H1099" s="10">
        <v>0.25</v>
      </c>
      <c r="I1099" s="11">
        <v>17050.740000000002</v>
      </c>
      <c r="J1099" s="11">
        <v>85253.69</v>
      </c>
      <c r="K1099" s="11">
        <v>33946.239999999998</v>
      </c>
      <c r="L1099" s="11">
        <v>34256.71</v>
      </c>
    </row>
    <row r="1100" spans="1:12" x14ac:dyDescent="0.3">
      <c r="A1100" s="7" t="s">
        <v>5245</v>
      </c>
      <c r="B1100" s="7" t="s">
        <v>2522</v>
      </c>
      <c r="C1100" s="7" t="s">
        <v>2048</v>
      </c>
      <c r="D1100" s="7">
        <v>26</v>
      </c>
      <c r="E1100" s="9">
        <v>1665.08</v>
      </c>
      <c r="F1100" s="10">
        <v>0</v>
      </c>
      <c r="G1100" s="11">
        <v>43292.08</v>
      </c>
      <c r="H1100" s="10">
        <v>0.25</v>
      </c>
      <c r="I1100" s="11">
        <v>10823.02</v>
      </c>
      <c r="J1100" s="11">
        <v>54115.1</v>
      </c>
      <c r="K1100" s="11">
        <v>31956.6</v>
      </c>
      <c r="L1100" s="11">
        <v>11335.48</v>
      </c>
    </row>
    <row r="1101" spans="1:12" x14ac:dyDescent="0.3">
      <c r="A1101" s="7" t="s">
        <v>5246</v>
      </c>
      <c r="B1101" s="7" t="s">
        <v>2522</v>
      </c>
      <c r="C1101" s="7" t="s">
        <v>2003</v>
      </c>
      <c r="D1101" s="7">
        <v>9</v>
      </c>
      <c r="E1101" s="9">
        <v>2964.27</v>
      </c>
      <c r="F1101" s="10">
        <v>0.1</v>
      </c>
      <c r="G1101" s="11">
        <v>24010.59</v>
      </c>
      <c r="H1101" s="10">
        <v>0.25</v>
      </c>
      <c r="I1101" s="11">
        <v>6002.65</v>
      </c>
      <c r="J1101" s="11">
        <v>30013.24</v>
      </c>
      <c r="K1101" s="11">
        <v>12684.51</v>
      </c>
      <c r="L1101" s="11">
        <v>11326.08</v>
      </c>
    </row>
    <row r="1102" spans="1:12" x14ac:dyDescent="0.3">
      <c r="A1102" s="7" t="s">
        <v>5247</v>
      </c>
      <c r="B1102" s="7" t="s">
        <v>2522</v>
      </c>
      <c r="C1102" s="7" t="s">
        <v>1664</v>
      </c>
      <c r="D1102" s="7">
        <v>13</v>
      </c>
      <c r="E1102" s="9">
        <v>471.37</v>
      </c>
      <c r="F1102" s="10">
        <v>0</v>
      </c>
      <c r="G1102" s="11">
        <v>6127.81</v>
      </c>
      <c r="H1102" s="10">
        <v>0.25</v>
      </c>
      <c r="I1102" s="11">
        <v>1531.95</v>
      </c>
      <c r="J1102" s="11">
        <v>7659.76</v>
      </c>
      <c r="K1102" s="11">
        <v>3704.48</v>
      </c>
      <c r="L1102" s="11">
        <v>2423.33</v>
      </c>
    </row>
    <row r="1103" spans="1:12" x14ac:dyDescent="0.3">
      <c r="A1103" s="7" t="s">
        <v>5248</v>
      </c>
      <c r="B1103" s="7" t="s">
        <v>2523</v>
      </c>
      <c r="C1103" s="7" t="s">
        <v>2038</v>
      </c>
      <c r="D1103" s="7">
        <v>21</v>
      </c>
      <c r="E1103" s="9">
        <v>203.46</v>
      </c>
      <c r="F1103" s="10">
        <v>0.1</v>
      </c>
      <c r="G1103" s="11">
        <v>3845.39</v>
      </c>
      <c r="H1103" s="10">
        <v>0.25</v>
      </c>
      <c r="I1103" s="11">
        <v>961.35</v>
      </c>
      <c r="J1103" s="11">
        <v>4806.74</v>
      </c>
      <c r="K1103" s="11">
        <v>1919.19</v>
      </c>
      <c r="L1103" s="11">
        <v>1926.2</v>
      </c>
    </row>
    <row r="1104" spans="1:12" x14ac:dyDescent="0.3">
      <c r="A1104" s="7" t="s">
        <v>5249</v>
      </c>
      <c r="B1104" s="7" t="s">
        <v>2523</v>
      </c>
      <c r="C1104" s="7" t="s">
        <v>1906</v>
      </c>
      <c r="D1104" s="7">
        <v>13</v>
      </c>
      <c r="E1104" s="9">
        <v>2585.63</v>
      </c>
      <c r="F1104" s="10">
        <v>0</v>
      </c>
      <c r="G1104" s="11">
        <v>33613.19</v>
      </c>
      <c r="H1104" s="10">
        <v>0.25</v>
      </c>
      <c r="I1104" s="11">
        <v>8403.2999999999993</v>
      </c>
      <c r="J1104" s="11">
        <v>42016.49</v>
      </c>
      <c r="K1104" s="11">
        <v>15217.28</v>
      </c>
      <c r="L1104" s="11">
        <v>18395.91</v>
      </c>
    </row>
    <row r="1105" spans="1:12" x14ac:dyDescent="0.3">
      <c r="A1105" s="7" t="s">
        <v>5250</v>
      </c>
      <c r="B1105" s="7" t="s">
        <v>2523</v>
      </c>
      <c r="C1105" s="7" t="s">
        <v>1818</v>
      </c>
      <c r="D1105" s="7">
        <v>16</v>
      </c>
      <c r="E1105" s="9">
        <v>1660.4</v>
      </c>
      <c r="F1105" s="10">
        <v>0.1</v>
      </c>
      <c r="G1105" s="11">
        <v>23909.759999999998</v>
      </c>
      <c r="H1105" s="10">
        <v>0.25</v>
      </c>
      <c r="I1105" s="11">
        <v>5977.44</v>
      </c>
      <c r="J1105" s="11">
        <v>29887.200000000001</v>
      </c>
      <c r="K1105" s="11">
        <v>20038.240000000002</v>
      </c>
      <c r="L1105" s="11">
        <v>3871.52</v>
      </c>
    </row>
    <row r="1106" spans="1:12" x14ac:dyDescent="0.3">
      <c r="A1106" s="7" t="s">
        <v>5251</v>
      </c>
      <c r="B1106" s="7" t="s">
        <v>2524</v>
      </c>
      <c r="C1106" s="7" t="s">
        <v>1816</v>
      </c>
      <c r="D1106" s="7">
        <v>13</v>
      </c>
      <c r="E1106" s="9">
        <v>3129.94</v>
      </c>
      <c r="F1106" s="10">
        <v>0.05</v>
      </c>
      <c r="G1106" s="11">
        <v>38654.76</v>
      </c>
      <c r="H1106" s="10">
        <v>0.25</v>
      </c>
      <c r="I1106" s="11">
        <v>9663.69</v>
      </c>
      <c r="J1106" s="11">
        <v>48318.45</v>
      </c>
      <c r="K1106" s="11">
        <v>19932.64</v>
      </c>
      <c r="L1106" s="11">
        <v>18722.12</v>
      </c>
    </row>
    <row r="1107" spans="1:12" x14ac:dyDescent="0.3">
      <c r="A1107" s="7" t="s">
        <v>5252</v>
      </c>
      <c r="B1107" s="7" t="s">
        <v>2524</v>
      </c>
      <c r="C1107" s="7" t="s">
        <v>1962</v>
      </c>
      <c r="D1107" s="7">
        <v>14</v>
      </c>
      <c r="E1107" s="9">
        <v>293.14999999999998</v>
      </c>
      <c r="F1107" s="10">
        <v>0.15</v>
      </c>
      <c r="G1107" s="11">
        <v>3488.48</v>
      </c>
      <c r="H1107" s="10">
        <v>0.25</v>
      </c>
      <c r="I1107" s="11">
        <v>872.12</v>
      </c>
      <c r="J1107" s="11">
        <v>4360.6000000000004</v>
      </c>
      <c r="K1107" s="11">
        <v>2728.04</v>
      </c>
      <c r="L1107" s="11">
        <v>760.44</v>
      </c>
    </row>
    <row r="1108" spans="1:12" x14ac:dyDescent="0.3">
      <c r="A1108" s="7" t="s">
        <v>5253</v>
      </c>
      <c r="B1108" s="7" t="s">
        <v>2524</v>
      </c>
      <c r="C1108" s="7" t="s">
        <v>1782</v>
      </c>
      <c r="D1108" s="7">
        <v>16</v>
      </c>
      <c r="E1108" s="9">
        <v>1978.09</v>
      </c>
      <c r="F1108" s="10">
        <v>0.15</v>
      </c>
      <c r="G1108" s="11">
        <v>26902.02</v>
      </c>
      <c r="H1108" s="10">
        <v>0.25</v>
      </c>
      <c r="I1108" s="11">
        <v>6725.51</v>
      </c>
      <c r="J1108" s="11">
        <v>33627.53</v>
      </c>
      <c r="K1108" s="11">
        <v>17459.04</v>
      </c>
      <c r="L1108" s="11">
        <v>9442.98</v>
      </c>
    </row>
    <row r="1109" spans="1:12" x14ac:dyDescent="0.3">
      <c r="A1109" s="7" t="s">
        <v>5254</v>
      </c>
      <c r="B1109" s="7" t="s">
        <v>2524</v>
      </c>
      <c r="C1109" s="7" t="s">
        <v>1676</v>
      </c>
      <c r="D1109" s="7">
        <v>2</v>
      </c>
      <c r="E1109" s="9">
        <v>3953.19</v>
      </c>
      <c r="F1109" s="10">
        <v>0.1</v>
      </c>
      <c r="G1109" s="11">
        <v>7115.74</v>
      </c>
      <c r="H1109" s="10">
        <v>0.25</v>
      </c>
      <c r="I1109" s="11">
        <v>1778.93</v>
      </c>
      <c r="J1109" s="11">
        <v>8894.67</v>
      </c>
      <c r="K1109" s="11">
        <v>3447.44</v>
      </c>
      <c r="L1109" s="11">
        <v>3668.3</v>
      </c>
    </row>
    <row r="1110" spans="1:12" x14ac:dyDescent="0.3">
      <c r="A1110" s="7" t="s">
        <v>5255</v>
      </c>
      <c r="B1110" s="7" t="s">
        <v>2524</v>
      </c>
      <c r="C1110" s="7" t="s">
        <v>2026</v>
      </c>
      <c r="D1110" s="7">
        <v>7</v>
      </c>
      <c r="E1110" s="9">
        <v>765.83</v>
      </c>
      <c r="F1110" s="10">
        <v>0.05</v>
      </c>
      <c r="G1110" s="11">
        <v>5092.7700000000004</v>
      </c>
      <c r="H1110" s="10">
        <v>0.25</v>
      </c>
      <c r="I1110" s="11">
        <v>1273.19</v>
      </c>
      <c r="J1110" s="11">
        <v>6365.96</v>
      </c>
      <c r="K1110" s="11">
        <v>2795.24</v>
      </c>
      <c r="L1110" s="11">
        <v>2297.5300000000002</v>
      </c>
    </row>
    <row r="1111" spans="1:12" x14ac:dyDescent="0.3">
      <c r="A1111" s="7" t="s">
        <v>5256</v>
      </c>
      <c r="B1111" s="7" t="s">
        <v>2525</v>
      </c>
      <c r="C1111" s="7" t="s">
        <v>1894</v>
      </c>
      <c r="D1111" s="7">
        <v>21</v>
      </c>
      <c r="E1111" s="9">
        <v>1002.99</v>
      </c>
      <c r="F1111" s="10">
        <v>0</v>
      </c>
      <c r="G1111" s="11">
        <v>21062.79</v>
      </c>
      <c r="H1111" s="10">
        <v>0.25</v>
      </c>
      <c r="I1111" s="11">
        <v>5265.7</v>
      </c>
      <c r="J1111" s="11">
        <v>26328.49</v>
      </c>
      <c r="K1111" s="11">
        <v>13825.35</v>
      </c>
      <c r="L1111" s="11">
        <v>7237.44</v>
      </c>
    </row>
    <row r="1112" spans="1:12" x14ac:dyDescent="0.3">
      <c r="A1112" s="7" t="s">
        <v>5257</v>
      </c>
      <c r="B1112" s="7" t="s">
        <v>2526</v>
      </c>
      <c r="C1112" s="7" t="s">
        <v>1921</v>
      </c>
      <c r="D1112" s="7">
        <v>22</v>
      </c>
      <c r="E1112" s="9">
        <v>3007.02</v>
      </c>
      <c r="F1112" s="10">
        <v>0.1</v>
      </c>
      <c r="G1112" s="11">
        <v>59539</v>
      </c>
      <c r="H1112" s="10">
        <v>0.25</v>
      </c>
      <c r="I1112" s="11">
        <v>14884.75</v>
      </c>
      <c r="J1112" s="11">
        <v>74423.75</v>
      </c>
      <c r="K1112" s="11">
        <v>37049.54</v>
      </c>
      <c r="L1112" s="11">
        <v>22489.46</v>
      </c>
    </row>
    <row r="1113" spans="1:12" x14ac:dyDescent="0.3">
      <c r="A1113" s="7" t="s">
        <v>5258</v>
      </c>
      <c r="B1113" s="7" t="s">
        <v>2526</v>
      </c>
      <c r="C1113" s="7" t="s">
        <v>1755</v>
      </c>
      <c r="D1113" s="7">
        <v>18</v>
      </c>
      <c r="E1113" s="9">
        <v>3504.22</v>
      </c>
      <c r="F1113" s="10">
        <v>0.1</v>
      </c>
      <c r="G1113" s="11">
        <v>56768.36</v>
      </c>
      <c r="H1113" s="10">
        <v>0.25</v>
      </c>
      <c r="I1113" s="11">
        <v>14192.09</v>
      </c>
      <c r="J1113" s="11">
        <v>70960.45</v>
      </c>
      <c r="K1113" s="11">
        <v>31476.78</v>
      </c>
      <c r="L1113" s="11">
        <v>25291.58</v>
      </c>
    </row>
    <row r="1114" spans="1:12" x14ac:dyDescent="0.3">
      <c r="A1114" s="7" t="s">
        <v>5259</v>
      </c>
      <c r="B1114" s="7" t="s">
        <v>2526</v>
      </c>
      <c r="C1114" s="7" t="s">
        <v>1731</v>
      </c>
      <c r="D1114" s="7">
        <v>13</v>
      </c>
      <c r="E1114" s="9">
        <v>613.97</v>
      </c>
      <c r="F1114" s="10">
        <v>0</v>
      </c>
      <c r="G1114" s="11">
        <v>7981.61</v>
      </c>
      <c r="H1114" s="10">
        <v>0.25</v>
      </c>
      <c r="I1114" s="11">
        <v>1995.4</v>
      </c>
      <c r="J1114" s="11">
        <v>9977.01</v>
      </c>
      <c r="K1114" s="11">
        <v>5381.48</v>
      </c>
      <c r="L1114" s="11">
        <v>2600.13</v>
      </c>
    </row>
    <row r="1115" spans="1:12" x14ac:dyDescent="0.3">
      <c r="A1115" s="7" t="s">
        <v>5260</v>
      </c>
      <c r="B1115" s="7" t="s">
        <v>2526</v>
      </c>
      <c r="C1115" s="7" t="s">
        <v>1840</v>
      </c>
      <c r="D1115" s="7">
        <v>22</v>
      </c>
      <c r="E1115" s="9">
        <v>2424.02</v>
      </c>
      <c r="F1115" s="10">
        <v>0</v>
      </c>
      <c r="G1115" s="11">
        <v>53328.44</v>
      </c>
      <c r="H1115" s="10">
        <v>0.25</v>
      </c>
      <c r="I1115" s="11">
        <v>13332.11</v>
      </c>
      <c r="J1115" s="11">
        <v>66660.55</v>
      </c>
      <c r="K1115" s="11">
        <v>26734.400000000001</v>
      </c>
      <c r="L1115" s="11">
        <v>26594.04</v>
      </c>
    </row>
    <row r="1116" spans="1:12" x14ac:dyDescent="0.3">
      <c r="A1116" s="7" t="s">
        <v>5261</v>
      </c>
      <c r="B1116" s="7" t="s">
        <v>2526</v>
      </c>
      <c r="C1116" s="7" t="s">
        <v>1790</v>
      </c>
      <c r="D1116" s="7">
        <v>23</v>
      </c>
      <c r="E1116" s="9">
        <v>1624.49</v>
      </c>
      <c r="F1116" s="10">
        <v>0.1</v>
      </c>
      <c r="G1116" s="11">
        <v>33626.94</v>
      </c>
      <c r="H1116" s="10">
        <v>0.25</v>
      </c>
      <c r="I1116" s="11">
        <v>8406.74</v>
      </c>
      <c r="J1116" s="11">
        <v>42033.68</v>
      </c>
      <c r="K1116" s="11">
        <v>18221.29</v>
      </c>
      <c r="L1116" s="11">
        <v>15405.65</v>
      </c>
    </row>
    <row r="1117" spans="1:12" x14ac:dyDescent="0.3">
      <c r="A1117" s="7" t="s">
        <v>5262</v>
      </c>
      <c r="B1117" s="7" t="s">
        <v>2527</v>
      </c>
      <c r="C1117" s="7" t="s">
        <v>1891</v>
      </c>
      <c r="D1117" s="7">
        <v>24</v>
      </c>
      <c r="E1117" s="9">
        <v>388.12</v>
      </c>
      <c r="F1117" s="10">
        <v>0.15</v>
      </c>
      <c r="G1117" s="11">
        <v>7917.65</v>
      </c>
      <c r="H1117" s="10">
        <v>0.25</v>
      </c>
      <c r="I1117" s="11">
        <v>1979.41</v>
      </c>
      <c r="J1117" s="11">
        <v>9897.06</v>
      </c>
      <c r="K1117" s="11">
        <v>4625.76</v>
      </c>
      <c r="L1117" s="11">
        <v>3291.89</v>
      </c>
    </row>
    <row r="1118" spans="1:12" x14ac:dyDescent="0.3">
      <c r="A1118" s="7" t="s">
        <v>5263</v>
      </c>
      <c r="B1118" s="7" t="s">
        <v>2527</v>
      </c>
      <c r="C1118" s="7" t="s">
        <v>1672</v>
      </c>
      <c r="D1118" s="7">
        <v>27</v>
      </c>
      <c r="E1118" s="9">
        <v>1867.42</v>
      </c>
      <c r="F1118" s="10">
        <v>0</v>
      </c>
      <c r="G1118" s="11">
        <v>50420.34</v>
      </c>
      <c r="H1118" s="10">
        <v>0.25</v>
      </c>
      <c r="I1118" s="11">
        <v>12605.08</v>
      </c>
      <c r="J1118" s="11">
        <v>63025.42</v>
      </c>
      <c r="K1118" s="11">
        <v>25890.84</v>
      </c>
      <c r="L1118" s="11">
        <v>24529.5</v>
      </c>
    </row>
    <row r="1119" spans="1:12" x14ac:dyDescent="0.3">
      <c r="A1119" s="7" t="s">
        <v>5264</v>
      </c>
      <c r="B1119" s="7" t="s">
        <v>2527</v>
      </c>
      <c r="C1119" s="7" t="s">
        <v>2039</v>
      </c>
      <c r="D1119" s="7">
        <v>13</v>
      </c>
      <c r="E1119" s="9">
        <v>477.91</v>
      </c>
      <c r="F1119" s="10">
        <v>0</v>
      </c>
      <c r="G1119" s="11">
        <v>6212.83</v>
      </c>
      <c r="H1119" s="10">
        <v>0.25</v>
      </c>
      <c r="I1119" s="11">
        <v>1553.21</v>
      </c>
      <c r="J1119" s="11">
        <v>7766.04</v>
      </c>
      <c r="K1119" s="11">
        <v>3259.75</v>
      </c>
      <c r="L1119" s="11">
        <v>2953.08</v>
      </c>
    </row>
    <row r="1120" spans="1:12" x14ac:dyDescent="0.3">
      <c r="A1120" s="7" t="s">
        <v>5265</v>
      </c>
      <c r="B1120" s="7" t="s">
        <v>2528</v>
      </c>
      <c r="C1120" s="7" t="s">
        <v>1769</v>
      </c>
      <c r="D1120" s="7">
        <v>17</v>
      </c>
      <c r="E1120" s="9">
        <v>3208.45</v>
      </c>
      <c r="F1120" s="10">
        <v>0</v>
      </c>
      <c r="G1120" s="11">
        <v>54543.65</v>
      </c>
      <c r="H1120" s="10">
        <v>0.25</v>
      </c>
      <c r="I1120" s="11">
        <v>13635.91</v>
      </c>
      <c r="J1120" s="11">
        <v>68179.56</v>
      </c>
      <c r="K1120" s="11">
        <v>24006.720000000001</v>
      </c>
      <c r="L1120" s="11">
        <v>30536.93</v>
      </c>
    </row>
    <row r="1121" spans="1:12" x14ac:dyDescent="0.3">
      <c r="A1121" s="7" t="s">
        <v>5266</v>
      </c>
      <c r="B1121" s="7" t="s">
        <v>2529</v>
      </c>
      <c r="C1121" s="7" t="s">
        <v>1826</v>
      </c>
      <c r="D1121" s="7">
        <v>16</v>
      </c>
      <c r="E1121" s="9">
        <v>44.83</v>
      </c>
      <c r="F1121" s="10">
        <v>0</v>
      </c>
      <c r="G1121" s="11">
        <v>717.28</v>
      </c>
      <c r="H1121" s="10">
        <v>0.25</v>
      </c>
      <c r="I1121" s="11">
        <v>179.32</v>
      </c>
      <c r="J1121" s="11">
        <v>896.6</v>
      </c>
      <c r="K1121" s="11">
        <v>321.27999999999997</v>
      </c>
      <c r="L1121" s="11">
        <v>396</v>
      </c>
    </row>
    <row r="1122" spans="1:12" x14ac:dyDescent="0.3">
      <c r="A1122" s="7" t="s">
        <v>5267</v>
      </c>
      <c r="B1122" s="7" t="s">
        <v>2529</v>
      </c>
      <c r="C1122" s="7" t="s">
        <v>1755</v>
      </c>
      <c r="D1122" s="7">
        <v>2</v>
      </c>
      <c r="E1122" s="9">
        <v>3689.58</v>
      </c>
      <c r="F1122" s="10">
        <v>0</v>
      </c>
      <c r="G1122" s="11">
        <v>7379.16</v>
      </c>
      <c r="H1122" s="10">
        <v>0.25</v>
      </c>
      <c r="I1122" s="11">
        <v>1844.79</v>
      </c>
      <c r="J1122" s="11">
        <v>9223.9500000000007</v>
      </c>
      <c r="K1122" s="11">
        <v>3497.42</v>
      </c>
      <c r="L1122" s="11">
        <v>3881.74</v>
      </c>
    </row>
    <row r="1123" spans="1:12" x14ac:dyDescent="0.3">
      <c r="A1123" s="7" t="s">
        <v>5268</v>
      </c>
      <c r="B1123" s="7" t="s">
        <v>2529</v>
      </c>
      <c r="C1123" s="7" t="s">
        <v>1973</v>
      </c>
      <c r="D1123" s="7">
        <v>16</v>
      </c>
      <c r="E1123" s="9">
        <v>942.97</v>
      </c>
      <c r="F1123" s="10">
        <v>0.1</v>
      </c>
      <c r="G1123" s="11">
        <v>13578.77</v>
      </c>
      <c r="H1123" s="10">
        <v>0.25</v>
      </c>
      <c r="I1123" s="11">
        <v>3394.69</v>
      </c>
      <c r="J1123" s="11">
        <v>16973.46</v>
      </c>
      <c r="K1123" s="11">
        <v>6396.32</v>
      </c>
      <c r="L1123" s="11">
        <v>7182.45</v>
      </c>
    </row>
    <row r="1124" spans="1:12" x14ac:dyDescent="0.3">
      <c r="A1124" s="7" t="s">
        <v>5269</v>
      </c>
      <c r="B1124" s="7" t="s">
        <v>2530</v>
      </c>
      <c r="C1124" s="7" t="s">
        <v>1941</v>
      </c>
      <c r="D1124" s="7">
        <v>9</v>
      </c>
      <c r="E1124" s="9">
        <v>3318.15</v>
      </c>
      <c r="F1124" s="10">
        <v>0.05</v>
      </c>
      <c r="G1124" s="11">
        <v>28370.18</v>
      </c>
      <c r="H1124" s="10">
        <v>0.25</v>
      </c>
      <c r="I1124" s="11">
        <v>7092.55</v>
      </c>
      <c r="J1124" s="11">
        <v>35462.720000000001</v>
      </c>
      <c r="K1124" s="11">
        <v>12597.93</v>
      </c>
      <c r="L1124" s="11">
        <v>15772.25</v>
      </c>
    </row>
    <row r="1125" spans="1:12" x14ac:dyDescent="0.3">
      <c r="A1125" s="7" t="s">
        <v>5270</v>
      </c>
      <c r="B1125" s="7" t="s">
        <v>2531</v>
      </c>
      <c r="C1125" s="7" t="s">
        <v>1675</v>
      </c>
      <c r="D1125" s="7">
        <v>8</v>
      </c>
      <c r="E1125" s="9">
        <v>2524.31</v>
      </c>
      <c r="F1125" s="10">
        <v>0.1</v>
      </c>
      <c r="G1125" s="11">
        <v>18175.03</v>
      </c>
      <c r="H1125" s="10">
        <v>0.25</v>
      </c>
      <c r="I1125" s="11">
        <v>4543.76</v>
      </c>
      <c r="J1125" s="11">
        <v>22718.79</v>
      </c>
      <c r="K1125" s="11">
        <v>9362.9599999999991</v>
      </c>
      <c r="L1125" s="11">
        <v>8812.07</v>
      </c>
    </row>
    <row r="1126" spans="1:12" x14ac:dyDescent="0.3">
      <c r="A1126" s="7" t="s">
        <v>5271</v>
      </c>
      <c r="B1126" s="7" t="s">
        <v>2531</v>
      </c>
      <c r="C1126" s="7" t="s">
        <v>1732</v>
      </c>
      <c r="D1126" s="7">
        <v>1</v>
      </c>
      <c r="E1126" s="9">
        <v>30.45</v>
      </c>
      <c r="F1126" s="10">
        <v>0.15</v>
      </c>
      <c r="G1126" s="11">
        <v>25.88</v>
      </c>
      <c r="H1126" s="10">
        <v>0.25</v>
      </c>
      <c r="I1126" s="11">
        <v>6.47</v>
      </c>
      <c r="J1126" s="11">
        <v>32.35</v>
      </c>
      <c r="K1126" s="11">
        <v>14.7</v>
      </c>
      <c r="L1126" s="11">
        <v>11.18</v>
      </c>
    </row>
    <row r="1127" spans="1:12" x14ac:dyDescent="0.3">
      <c r="A1127" s="7" t="s">
        <v>5272</v>
      </c>
      <c r="B1127" s="7" t="s">
        <v>2532</v>
      </c>
      <c r="C1127" s="7" t="s">
        <v>1760</v>
      </c>
      <c r="D1127" s="7">
        <v>10</v>
      </c>
      <c r="E1127" s="9">
        <v>1001.3</v>
      </c>
      <c r="F1127" s="10">
        <v>0</v>
      </c>
      <c r="G1127" s="11">
        <v>10013</v>
      </c>
      <c r="H1127" s="10">
        <v>0.25</v>
      </c>
      <c r="I1127" s="11">
        <v>2503.25</v>
      </c>
      <c r="J1127" s="11">
        <v>12516.25</v>
      </c>
      <c r="K1127" s="11">
        <v>6311.6</v>
      </c>
      <c r="L1127" s="11">
        <v>3701.4</v>
      </c>
    </row>
    <row r="1128" spans="1:12" x14ac:dyDescent="0.3">
      <c r="A1128" s="7" t="s">
        <v>5273</v>
      </c>
      <c r="B1128" s="7" t="s">
        <v>2532</v>
      </c>
      <c r="C1128" s="7" t="s">
        <v>1906</v>
      </c>
      <c r="D1128" s="7">
        <v>15</v>
      </c>
      <c r="E1128" s="9">
        <v>2644.26</v>
      </c>
      <c r="F1128" s="10">
        <v>0</v>
      </c>
      <c r="G1128" s="11">
        <v>39663.9</v>
      </c>
      <c r="H1128" s="10">
        <v>0.25</v>
      </c>
      <c r="I1128" s="11">
        <v>9915.98</v>
      </c>
      <c r="J1128" s="11">
        <v>49579.88</v>
      </c>
      <c r="K1128" s="11">
        <v>17558.400000000001</v>
      </c>
      <c r="L1128" s="11">
        <v>22105.5</v>
      </c>
    </row>
    <row r="1129" spans="1:12" x14ac:dyDescent="0.3">
      <c r="A1129" s="7" t="s">
        <v>5274</v>
      </c>
      <c r="B1129" s="7" t="s">
        <v>2532</v>
      </c>
      <c r="C1129" s="7" t="s">
        <v>1982</v>
      </c>
      <c r="D1129" s="7">
        <v>27</v>
      </c>
      <c r="E1129" s="9">
        <v>1316.14</v>
      </c>
      <c r="F1129" s="10">
        <v>0.15</v>
      </c>
      <c r="G1129" s="11">
        <v>30205.41</v>
      </c>
      <c r="H1129" s="10">
        <v>0.25</v>
      </c>
      <c r="I1129" s="11">
        <v>7551.35</v>
      </c>
      <c r="J1129" s="11">
        <v>37756.76</v>
      </c>
      <c r="K1129" s="11">
        <v>19394.37</v>
      </c>
      <c r="L1129" s="11">
        <v>10811.04</v>
      </c>
    </row>
    <row r="1130" spans="1:12" x14ac:dyDescent="0.3">
      <c r="A1130" s="7" t="s">
        <v>5275</v>
      </c>
      <c r="B1130" s="7" t="s">
        <v>2533</v>
      </c>
      <c r="C1130" s="7" t="s">
        <v>1836</v>
      </c>
      <c r="D1130" s="7">
        <v>29</v>
      </c>
      <c r="E1130" s="9">
        <v>723.84</v>
      </c>
      <c r="F1130" s="10">
        <v>0.15</v>
      </c>
      <c r="G1130" s="11">
        <v>17842.66</v>
      </c>
      <c r="H1130" s="10">
        <v>0.25</v>
      </c>
      <c r="I1130" s="11">
        <v>4460.66</v>
      </c>
      <c r="J1130" s="11">
        <v>22303.33</v>
      </c>
      <c r="K1130" s="11">
        <v>12077.92</v>
      </c>
      <c r="L1130" s="11">
        <v>5764.74</v>
      </c>
    </row>
    <row r="1131" spans="1:12" x14ac:dyDescent="0.3">
      <c r="A1131" s="7" t="s">
        <v>5276</v>
      </c>
      <c r="B1131" s="7" t="s">
        <v>2533</v>
      </c>
      <c r="C1131" s="7" t="s">
        <v>2021</v>
      </c>
      <c r="D1131" s="7">
        <v>12</v>
      </c>
      <c r="E1131" s="9">
        <v>1627.74</v>
      </c>
      <c r="F1131" s="10">
        <v>0</v>
      </c>
      <c r="G1131" s="11">
        <v>19532.88</v>
      </c>
      <c r="H1131" s="10">
        <v>0.25</v>
      </c>
      <c r="I1131" s="11">
        <v>4883.22</v>
      </c>
      <c r="J1131" s="11">
        <v>24416.1</v>
      </c>
      <c r="K1131" s="11">
        <v>14682</v>
      </c>
      <c r="L1131" s="11">
        <v>4850.88</v>
      </c>
    </row>
    <row r="1132" spans="1:12" x14ac:dyDescent="0.3">
      <c r="A1132" s="7" t="s">
        <v>5277</v>
      </c>
      <c r="B1132" s="7" t="s">
        <v>2534</v>
      </c>
      <c r="C1132" s="7" t="s">
        <v>1660</v>
      </c>
      <c r="D1132" s="7">
        <v>18</v>
      </c>
      <c r="E1132" s="9">
        <v>2459.7600000000002</v>
      </c>
      <c r="F1132" s="10">
        <v>0.15</v>
      </c>
      <c r="G1132" s="11">
        <v>37634.33</v>
      </c>
      <c r="H1132" s="10">
        <v>0.25</v>
      </c>
      <c r="I1132" s="11">
        <v>9408.58</v>
      </c>
      <c r="J1132" s="11">
        <v>47042.91</v>
      </c>
      <c r="K1132" s="11">
        <v>24691.68</v>
      </c>
      <c r="L1132" s="11">
        <v>12942.65</v>
      </c>
    </row>
    <row r="1133" spans="1:12" x14ac:dyDescent="0.3">
      <c r="A1133" s="7" t="s">
        <v>5278</v>
      </c>
      <c r="B1133" s="7" t="s">
        <v>2534</v>
      </c>
      <c r="C1133" s="7" t="s">
        <v>1864</v>
      </c>
      <c r="D1133" s="7">
        <v>20</v>
      </c>
      <c r="E1133" s="9">
        <v>1466.4</v>
      </c>
      <c r="F1133" s="10">
        <v>0</v>
      </c>
      <c r="G1133" s="11">
        <v>29328</v>
      </c>
      <c r="H1133" s="10">
        <v>0.25</v>
      </c>
      <c r="I1133" s="11">
        <v>7332</v>
      </c>
      <c r="J1133" s="11">
        <v>36660</v>
      </c>
      <c r="K1133" s="11">
        <v>13727.8</v>
      </c>
      <c r="L1133" s="11">
        <v>15600.2</v>
      </c>
    </row>
    <row r="1134" spans="1:12" x14ac:dyDescent="0.3">
      <c r="A1134" s="7" t="s">
        <v>5279</v>
      </c>
      <c r="B1134" s="7" t="s">
        <v>2535</v>
      </c>
      <c r="C1134" s="7" t="s">
        <v>2014</v>
      </c>
      <c r="D1134" s="7">
        <v>8</v>
      </c>
      <c r="E1134" s="9">
        <v>1946.44</v>
      </c>
      <c r="F1134" s="10">
        <v>0.05</v>
      </c>
      <c r="G1134" s="11">
        <v>14792.94</v>
      </c>
      <c r="H1134" s="10">
        <v>0.25</v>
      </c>
      <c r="I1134" s="11">
        <v>3698.24</v>
      </c>
      <c r="J1134" s="11">
        <v>18491.169999999998</v>
      </c>
      <c r="K1134" s="11">
        <v>11912.56</v>
      </c>
      <c r="L1134" s="11">
        <v>2880.38</v>
      </c>
    </row>
    <row r="1135" spans="1:12" x14ac:dyDescent="0.3">
      <c r="A1135" s="7" t="s">
        <v>5280</v>
      </c>
      <c r="B1135" s="7" t="s">
        <v>2535</v>
      </c>
      <c r="C1135" s="7" t="s">
        <v>1814</v>
      </c>
      <c r="D1135" s="7">
        <v>3</v>
      </c>
      <c r="E1135" s="9">
        <v>2156.6799999999998</v>
      </c>
      <c r="F1135" s="10">
        <v>0.15</v>
      </c>
      <c r="G1135" s="11">
        <v>5499.53</v>
      </c>
      <c r="H1135" s="10">
        <v>0.25</v>
      </c>
      <c r="I1135" s="11">
        <v>1374.88</v>
      </c>
      <c r="J1135" s="11">
        <v>6874.41</v>
      </c>
      <c r="K1135" s="11">
        <v>3363.75</v>
      </c>
      <c r="L1135" s="11">
        <v>2135.7800000000002</v>
      </c>
    </row>
    <row r="1136" spans="1:12" x14ac:dyDescent="0.3">
      <c r="A1136" s="7" t="s">
        <v>5281</v>
      </c>
      <c r="B1136" s="7" t="s">
        <v>2535</v>
      </c>
      <c r="C1136" s="7" t="s">
        <v>1942</v>
      </c>
      <c r="D1136" s="7">
        <v>5</v>
      </c>
      <c r="E1136" s="9">
        <v>3229.58</v>
      </c>
      <c r="F1136" s="10">
        <v>0</v>
      </c>
      <c r="G1136" s="11">
        <v>16147.9</v>
      </c>
      <c r="H1136" s="10">
        <v>0.25</v>
      </c>
      <c r="I1136" s="11">
        <v>4036.97</v>
      </c>
      <c r="J1136" s="11">
        <v>20184.88</v>
      </c>
      <c r="K1136" s="11">
        <v>6881.9</v>
      </c>
      <c r="L1136" s="11">
        <v>9266</v>
      </c>
    </row>
    <row r="1137" spans="1:12" x14ac:dyDescent="0.3">
      <c r="A1137" s="7" t="s">
        <v>5282</v>
      </c>
      <c r="B1137" s="7" t="s">
        <v>2535</v>
      </c>
      <c r="C1137" s="7" t="s">
        <v>1960</v>
      </c>
      <c r="D1137" s="7">
        <v>14</v>
      </c>
      <c r="E1137" s="9">
        <v>1452.09</v>
      </c>
      <c r="F1137" s="10">
        <v>0</v>
      </c>
      <c r="G1137" s="11">
        <v>20329.259999999998</v>
      </c>
      <c r="H1137" s="10">
        <v>0.25</v>
      </c>
      <c r="I1137" s="11">
        <v>5082.3100000000004</v>
      </c>
      <c r="J1137" s="11">
        <v>25411.57</v>
      </c>
      <c r="K1137" s="11">
        <v>12961.76</v>
      </c>
      <c r="L1137" s="11">
        <v>7367.5</v>
      </c>
    </row>
    <row r="1138" spans="1:12" x14ac:dyDescent="0.3">
      <c r="A1138" s="7" t="s">
        <v>5283</v>
      </c>
      <c r="B1138" s="7" t="s">
        <v>2536</v>
      </c>
      <c r="C1138" s="7" t="s">
        <v>1822</v>
      </c>
      <c r="D1138" s="7">
        <v>8</v>
      </c>
      <c r="E1138" s="9">
        <v>964.23</v>
      </c>
      <c r="F1138" s="10">
        <v>0</v>
      </c>
      <c r="G1138" s="11">
        <v>7713.84</v>
      </c>
      <c r="H1138" s="10">
        <v>0.25</v>
      </c>
      <c r="I1138" s="11">
        <v>1928.46</v>
      </c>
      <c r="J1138" s="11">
        <v>9642.2999999999993</v>
      </c>
      <c r="K1138" s="11">
        <v>4446.32</v>
      </c>
      <c r="L1138" s="11">
        <v>3267.52</v>
      </c>
    </row>
    <row r="1139" spans="1:12" x14ac:dyDescent="0.3">
      <c r="A1139" s="7" t="s">
        <v>5284</v>
      </c>
      <c r="B1139" s="7" t="s">
        <v>2537</v>
      </c>
      <c r="C1139" s="7" t="s">
        <v>1650</v>
      </c>
      <c r="D1139" s="7">
        <v>16</v>
      </c>
      <c r="E1139" s="9">
        <v>3147.5</v>
      </c>
      <c r="F1139" s="10">
        <v>0</v>
      </c>
      <c r="G1139" s="11">
        <v>50360</v>
      </c>
      <c r="H1139" s="10">
        <v>0.25</v>
      </c>
      <c r="I1139" s="11">
        <v>12590</v>
      </c>
      <c r="J1139" s="11">
        <v>62950</v>
      </c>
      <c r="K1139" s="11">
        <v>26064.32</v>
      </c>
      <c r="L1139" s="11">
        <v>24295.68</v>
      </c>
    </row>
    <row r="1140" spans="1:12" x14ac:dyDescent="0.3">
      <c r="A1140" s="7" t="s">
        <v>5285</v>
      </c>
      <c r="B1140" s="7" t="s">
        <v>2537</v>
      </c>
      <c r="C1140" s="7" t="s">
        <v>1838</v>
      </c>
      <c r="D1140" s="7">
        <v>11</v>
      </c>
      <c r="E1140" s="9">
        <v>2011.18</v>
      </c>
      <c r="F1140" s="10">
        <v>0</v>
      </c>
      <c r="G1140" s="11">
        <v>22122.98</v>
      </c>
      <c r="H1140" s="10">
        <v>0.25</v>
      </c>
      <c r="I1140" s="11">
        <v>5530.74</v>
      </c>
      <c r="J1140" s="11">
        <v>27653.72</v>
      </c>
      <c r="K1140" s="11">
        <v>16422.78</v>
      </c>
      <c r="L1140" s="11">
        <v>5700.2</v>
      </c>
    </row>
    <row r="1141" spans="1:12" x14ac:dyDescent="0.3">
      <c r="A1141" s="7" t="s">
        <v>5286</v>
      </c>
      <c r="B1141" s="7" t="s">
        <v>2537</v>
      </c>
      <c r="C1141" s="7" t="s">
        <v>1722</v>
      </c>
      <c r="D1141" s="7">
        <v>9</v>
      </c>
      <c r="E1141" s="9">
        <v>2414.77</v>
      </c>
      <c r="F1141" s="10">
        <v>0</v>
      </c>
      <c r="G1141" s="11">
        <v>21732.93</v>
      </c>
      <c r="H1141" s="10">
        <v>0.25</v>
      </c>
      <c r="I1141" s="11">
        <v>5433.23</v>
      </c>
      <c r="J1141" s="11">
        <v>27166.16</v>
      </c>
      <c r="K1141" s="11">
        <v>16003.98</v>
      </c>
      <c r="L1141" s="11">
        <v>5728.95</v>
      </c>
    </row>
    <row r="1142" spans="1:12" x14ac:dyDescent="0.3">
      <c r="A1142" s="7" t="s">
        <v>5287</v>
      </c>
      <c r="B1142" s="7" t="s">
        <v>2537</v>
      </c>
      <c r="C1142" s="7" t="s">
        <v>1974</v>
      </c>
      <c r="D1142" s="7">
        <v>1</v>
      </c>
      <c r="E1142" s="9">
        <v>2367.4899999999998</v>
      </c>
      <c r="F1142" s="10">
        <v>0</v>
      </c>
      <c r="G1142" s="11">
        <v>2367.4899999999998</v>
      </c>
      <c r="H1142" s="10">
        <v>0.25</v>
      </c>
      <c r="I1142" s="11">
        <v>591.87</v>
      </c>
      <c r="J1142" s="11">
        <v>2959.36</v>
      </c>
      <c r="K1142" s="11">
        <v>1681.98</v>
      </c>
      <c r="L1142" s="11">
        <v>685.51</v>
      </c>
    </row>
    <row r="1143" spans="1:12" x14ac:dyDescent="0.3">
      <c r="A1143" s="7" t="s">
        <v>5288</v>
      </c>
      <c r="B1143" s="7" t="s">
        <v>2537</v>
      </c>
      <c r="C1143" s="7" t="s">
        <v>1841</v>
      </c>
      <c r="D1143" s="7">
        <v>18</v>
      </c>
      <c r="E1143" s="9">
        <v>1955.57</v>
      </c>
      <c r="F1143" s="10">
        <v>0</v>
      </c>
      <c r="G1143" s="11">
        <v>35200.26</v>
      </c>
      <c r="H1143" s="10">
        <v>0.25</v>
      </c>
      <c r="I1143" s="11">
        <v>8800.07</v>
      </c>
      <c r="J1143" s="11">
        <v>44000.33</v>
      </c>
      <c r="K1143" s="11">
        <v>18928.98</v>
      </c>
      <c r="L1143" s="11">
        <v>16271.28</v>
      </c>
    </row>
    <row r="1144" spans="1:12" x14ac:dyDescent="0.3">
      <c r="A1144" s="7" t="s">
        <v>5289</v>
      </c>
      <c r="B1144" s="7" t="s">
        <v>2538</v>
      </c>
      <c r="C1144" s="7" t="s">
        <v>1981</v>
      </c>
      <c r="D1144" s="7">
        <v>21</v>
      </c>
      <c r="E1144" s="9">
        <v>2311.64</v>
      </c>
      <c r="F1144" s="10">
        <v>0.05</v>
      </c>
      <c r="G1144" s="11">
        <v>46117.22</v>
      </c>
      <c r="H1144" s="10">
        <v>0.25</v>
      </c>
      <c r="I1144" s="11">
        <v>11529.31</v>
      </c>
      <c r="J1144" s="11">
        <v>57646.53</v>
      </c>
      <c r="K1144" s="11">
        <v>26878.11</v>
      </c>
      <c r="L1144" s="11">
        <v>19239.11</v>
      </c>
    </row>
    <row r="1145" spans="1:12" x14ac:dyDescent="0.3">
      <c r="A1145" s="7" t="s">
        <v>5290</v>
      </c>
      <c r="B1145" s="7" t="s">
        <v>2538</v>
      </c>
      <c r="C1145" s="7" t="s">
        <v>1993</v>
      </c>
      <c r="D1145" s="7">
        <v>18</v>
      </c>
      <c r="E1145" s="9">
        <v>2691.54</v>
      </c>
      <c r="F1145" s="10">
        <v>0.05</v>
      </c>
      <c r="G1145" s="11">
        <v>46025.33</v>
      </c>
      <c r="H1145" s="10">
        <v>0.25</v>
      </c>
      <c r="I1145" s="11">
        <v>11506.33</v>
      </c>
      <c r="J1145" s="11">
        <v>57531.66</v>
      </c>
      <c r="K1145" s="11">
        <v>32149.08</v>
      </c>
      <c r="L1145" s="11">
        <v>13876.25</v>
      </c>
    </row>
    <row r="1146" spans="1:12" x14ac:dyDescent="0.3">
      <c r="A1146" s="7" t="s">
        <v>5291</v>
      </c>
      <c r="B1146" s="7" t="s">
        <v>2538</v>
      </c>
      <c r="C1146" s="7" t="s">
        <v>1679</v>
      </c>
      <c r="D1146" s="7">
        <v>11</v>
      </c>
      <c r="E1146" s="9">
        <v>661.64</v>
      </c>
      <c r="F1146" s="10">
        <v>0.05</v>
      </c>
      <c r="G1146" s="11">
        <v>6914.14</v>
      </c>
      <c r="H1146" s="10">
        <v>0.25</v>
      </c>
      <c r="I1146" s="11">
        <v>1728.54</v>
      </c>
      <c r="J1146" s="11">
        <v>8642.68</v>
      </c>
      <c r="K1146" s="11">
        <v>3220.91</v>
      </c>
      <c r="L1146" s="11">
        <v>3693.23</v>
      </c>
    </row>
    <row r="1147" spans="1:12" x14ac:dyDescent="0.3">
      <c r="A1147" s="7" t="s">
        <v>5292</v>
      </c>
      <c r="B1147" s="7" t="s">
        <v>2538</v>
      </c>
      <c r="C1147" s="7" t="s">
        <v>1987</v>
      </c>
      <c r="D1147" s="7">
        <v>12</v>
      </c>
      <c r="E1147" s="9">
        <v>2269.38</v>
      </c>
      <c r="F1147" s="10">
        <v>0</v>
      </c>
      <c r="G1147" s="11">
        <v>27232.560000000001</v>
      </c>
      <c r="H1147" s="10">
        <v>0.25</v>
      </c>
      <c r="I1147" s="11">
        <v>6808.14</v>
      </c>
      <c r="J1147" s="11">
        <v>34040.699999999997</v>
      </c>
      <c r="K1147" s="11">
        <v>17602.68</v>
      </c>
      <c r="L1147" s="11">
        <v>9629.8799999999992</v>
      </c>
    </row>
    <row r="1148" spans="1:12" x14ac:dyDescent="0.3">
      <c r="A1148" s="7" t="s">
        <v>5293</v>
      </c>
      <c r="B1148" s="7" t="s">
        <v>2538</v>
      </c>
      <c r="C1148" s="7" t="s">
        <v>1762</v>
      </c>
      <c r="D1148" s="7">
        <v>1</v>
      </c>
      <c r="E1148" s="9">
        <v>2351.4</v>
      </c>
      <c r="F1148" s="10">
        <v>0.1</v>
      </c>
      <c r="G1148" s="11">
        <v>2116.2600000000002</v>
      </c>
      <c r="H1148" s="10">
        <v>0.25</v>
      </c>
      <c r="I1148" s="11">
        <v>529.07000000000005</v>
      </c>
      <c r="J1148" s="11">
        <v>2645.33</v>
      </c>
      <c r="K1148" s="11">
        <v>1345.11</v>
      </c>
      <c r="L1148" s="11">
        <v>771.15</v>
      </c>
    </row>
    <row r="1149" spans="1:12" x14ac:dyDescent="0.3">
      <c r="A1149" s="7" t="s">
        <v>5294</v>
      </c>
      <c r="B1149" s="7" t="s">
        <v>2539</v>
      </c>
      <c r="C1149" s="7" t="s">
        <v>2044</v>
      </c>
      <c r="D1149" s="7">
        <v>3</v>
      </c>
      <c r="E1149" s="9">
        <v>1058.79</v>
      </c>
      <c r="F1149" s="10">
        <v>0.05</v>
      </c>
      <c r="G1149" s="11">
        <v>3017.55</v>
      </c>
      <c r="H1149" s="10">
        <v>0.25</v>
      </c>
      <c r="I1149" s="11">
        <v>754.39</v>
      </c>
      <c r="J1149" s="11">
        <v>3771.94</v>
      </c>
      <c r="K1149" s="11">
        <v>2252.88</v>
      </c>
      <c r="L1149" s="11">
        <v>764.67</v>
      </c>
    </row>
    <row r="1150" spans="1:12" x14ac:dyDescent="0.3">
      <c r="A1150" s="7" t="s">
        <v>5295</v>
      </c>
      <c r="B1150" s="7" t="s">
        <v>2539</v>
      </c>
      <c r="C1150" s="7" t="s">
        <v>2007</v>
      </c>
      <c r="D1150" s="7">
        <v>18</v>
      </c>
      <c r="E1150" s="9">
        <v>3275.17</v>
      </c>
      <c r="F1150" s="10">
        <v>0.05</v>
      </c>
      <c r="G1150" s="11">
        <v>56005.41</v>
      </c>
      <c r="H1150" s="10">
        <v>0.25</v>
      </c>
      <c r="I1150" s="11">
        <v>14001.35</v>
      </c>
      <c r="J1150" s="11">
        <v>70006.759999999995</v>
      </c>
      <c r="K1150" s="11">
        <v>24053.759999999998</v>
      </c>
      <c r="L1150" s="11">
        <v>31951.65</v>
      </c>
    </row>
    <row r="1151" spans="1:12" x14ac:dyDescent="0.3">
      <c r="A1151" s="7" t="s">
        <v>5296</v>
      </c>
      <c r="B1151" s="7" t="s">
        <v>2539</v>
      </c>
      <c r="C1151" s="7" t="s">
        <v>1776</v>
      </c>
      <c r="D1151" s="7">
        <v>23</v>
      </c>
      <c r="E1151" s="9">
        <v>2774.2</v>
      </c>
      <c r="F1151" s="10">
        <v>0</v>
      </c>
      <c r="G1151" s="11">
        <v>63806.6</v>
      </c>
      <c r="H1151" s="10">
        <v>0.25</v>
      </c>
      <c r="I1151" s="11">
        <v>15951.65</v>
      </c>
      <c r="J1151" s="11">
        <v>79758.25</v>
      </c>
      <c r="K1151" s="11">
        <v>35434.49</v>
      </c>
      <c r="L1151" s="11">
        <v>28372.11</v>
      </c>
    </row>
    <row r="1152" spans="1:12" x14ac:dyDescent="0.3">
      <c r="A1152" s="7" t="s">
        <v>5297</v>
      </c>
      <c r="B1152" s="7" t="s">
        <v>2540</v>
      </c>
      <c r="C1152" s="7" t="s">
        <v>1732</v>
      </c>
      <c r="D1152" s="7">
        <v>1</v>
      </c>
      <c r="E1152" s="9">
        <v>30.87</v>
      </c>
      <c r="F1152" s="10">
        <v>0.05</v>
      </c>
      <c r="G1152" s="11">
        <v>29.33</v>
      </c>
      <c r="H1152" s="10">
        <v>0.25</v>
      </c>
      <c r="I1152" s="11">
        <v>7.33</v>
      </c>
      <c r="J1152" s="11">
        <v>36.659999999999997</v>
      </c>
      <c r="K1152" s="11">
        <v>14.7</v>
      </c>
      <c r="L1152" s="11">
        <v>14.63</v>
      </c>
    </row>
    <row r="1153" spans="1:12" x14ac:dyDescent="0.3">
      <c r="A1153" s="7" t="s">
        <v>5298</v>
      </c>
      <c r="B1153" s="7" t="s">
        <v>2540</v>
      </c>
      <c r="C1153" s="7" t="s">
        <v>1970</v>
      </c>
      <c r="D1153" s="7">
        <v>17</v>
      </c>
      <c r="E1153" s="9">
        <v>1175.3800000000001</v>
      </c>
      <c r="F1153" s="10">
        <v>0</v>
      </c>
      <c r="G1153" s="11">
        <v>19981.46</v>
      </c>
      <c r="H1153" s="10">
        <v>0.25</v>
      </c>
      <c r="I1153" s="11">
        <v>4995.3599999999997</v>
      </c>
      <c r="J1153" s="11">
        <v>24976.82</v>
      </c>
      <c r="K1153" s="11">
        <v>8940.98</v>
      </c>
      <c r="L1153" s="11">
        <v>11040.48</v>
      </c>
    </row>
    <row r="1154" spans="1:12" x14ac:dyDescent="0.3">
      <c r="A1154" s="7" t="s">
        <v>5299</v>
      </c>
      <c r="B1154" s="7" t="s">
        <v>2540</v>
      </c>
      <c r="C1154" s="7" t="s">
        <v>1890</v>
      </c>
      <c r="D1154" s="7">
        <v>4</v>
      </c>
      <c r="E1154" s="9">
        <v>1512.05</v>
      </c>
      <c r="F1154" s="10">
        <v>0</v>
      </c>
      <c r="G1154" s="11">
        <v>6048.2</v>
      </c>
      <c r="H1154" s="10">
        <v>0.25</v>
      </c>
      <c r="I1154" s="11">
        <v>1512.05</v>
      </c>
      <c r="J1154" s="11">
        <v>7560.25</v>
      </c>
      <c r="K1154" s="11">
        <v>3238.72</v>
      </c>
      <c r="L1154" s="11">
        <v>2809.48</v>
      </c>
    </row>
    <row r="1155" spans="1:12" x14ac:dyDescent="0.3">
      <c r="A1155" s="7" t="s">
        <v>5300</v>
      </c>
      <c r="B1155" s="7" t="s">
        <v>2541</v>
      </c>
      <c r="C1155" s="7" t="s">
        <v>1778</v>
      </c>
      <c r="D1155" s="7">
        <v>14</v>
      </c>
      <c r="E1155" s="9">
        <v>1019.65</v>
      </c>
      <c r="F1155" s="10">
        <v>0</v>
      </c>
      <c r="G1155" s="11">
        <v>14275.1</v>
      </c>
      <c r="H1155" s="10">
        <v>0.25</v>
      </c>
      <c r="I1155" s="11">
        <v>3568.78</v>
      </c>
      <c r="J1155" s="11">
        <v>17843.88</v>
      </c>
      <c r="K1155" s="11">
        <v>8962.52</v>
      </c>
      <c r="L1155" s="11">
        <v>5312.58</v>
      </c>
    </row>
    <row r="1156" spans="1:12" x14ac:dyDescent="0.3">
      <c r="A1156" s="7" t="s">
        <v>5301</v>
      </c>
      <c r="B1156" s="7" t="s">
        <v>2542</v>
      </c>
      <c r="C1156" s="7" t="s">
        <v>1988</v>
      </c>
      <c r="D1156" s="7">
        <v>15</v>
      </c>
      <c r="E1156" s="9">
        <v>607</v>
      </c>
      <c r="F1156" s="10">
        <v>0.05</v>
      </c>
      <c r="G1156" s="11">
        <v>8649.75</v>
      </c>
      <c r="H1156" s="10">
        <v>0.25</v>
      </c>
      <c r="I1156" s="11">
        <v>2162.44</v>
      </c>
      <c r="J1156" s="11">
        <v>10812.19</v>
      </c>
      <c r="K1156" s="11">
        <v>5108.55</v>
      </c>
      <c r="L1156" s="11">
        <v>3541.2</v>
      </c>
    </row>
    <row r="1157" spans="1:12" x14ac:dyDescent="0.3">
      <c r="A1157" s="7" t="s">
        <v>5302</v>
      </c>
      <c r="B1157" s="7" t="s">
        <v>2542</v>
      </c>
      <c r="C1157" s="7" t="s">
        <v>2010</v>
      </c>
      <c r="D1157" s="7">
        <v>29</v>
      </c>
      <c r="E1157" s="9">
        <v>1174.72</v>
      </c>
      <c r="F1157" s="10">
        <v>0.15</v>
      </c>
      <c r="G1157" s="11">
        <v>28956.85</v>
      </c>
      <c r="H1157" s="10">
        <v>0.25</v>
      </c>
      <c r="I1157" s="11">
        <v>7239.21</v>
      </c>
      <c r="J1157" s="11">
        <v>36196.06</v>
      </c>
      <c r="K1157" s="11">
        <v>20720.21</v>
      </c>
      <c r="L1157" s="11">
        <v>8236.64</v>
      </c>
    </row>
    <row r="1158" spans="1:12" x14ac:dyDescent="0.3">
      <c r="A1158" s="7" t="s">
        <v>5303</v>
      </c>
      <c r="B1158" s="7" t="s">
        <v>2543</v>
      </c>
      <c r="C1158" s="7" t="s">
        <v>1890</v>
      </c>
      <c r="D1158" s="7">
        <v>18</v>
      </c>
      <c r="E1158" s="9">
        <v>1607.4</v>
      </c>
      <c r="F1158" s="10">
        <v>0.1</v>
      </c>
      <c r="G1158" s="11">
        <v>26039.88</v>
      </c>
      <c r="H1158" s="10">
        <v>0.25</v>
      </c>
      <c r="I1158" s="11">
        <v>6509.97</v>
      </c>
      <c r="J1158" s="11">
        <v>32549.85</v>
      </c>
      <c r="K1158" s="11">
        <v>14574.24</v>
      </c>
      <c r="L1158" s="11">
        <v>11465.64</v>
      </c>
    </row>
    <row r="1159" spans="1:12" x14ac:dyDescent="0.3">
      <c r="A1159" s="7" t="s">
        <v>5304</v>
      </c>
      <c r="B1159" s="7" t="s">
        <v>2543</v>
      </c>
      <c r="C1159" s="7" t="s">
        <v>1899</v>
      </c>
      <c r="D1159" s="7">
        <v>1</v>
      </c>
      <c r="E1159" s="9">
        <v>1483.2</v>
      </c>
      <c r="F1159" s="10">
        <v>0.05</v>
      </c>
      <c r="G1159" s="11">
        <v>1409.04</v>
      </c>
      <c r="H1159" s="10">
        <v>0.25</v>
      </c>
      <c r="I1159" s="11">
        <v>352.26</v>
      </c>
      <c r="J1159" s="11">
        <v>1761.3</v>
      </c>
      <c r="K1159" s="11">
        <v>1070.4100000000001</v>
      </c>
      <c r="L1159" s="11">
        <v>338.63</v>
      </c>
    </row>
    <row r="1160" spans="1:12" x14ac:dyDescent="0.3">
      <c r="A1160" s="7" t="s">
        <v>5305</v>
      </c>
      <c r="B1160" s="7" t="s">
        <v>2544</v>
      </c>
      <c r="C1160" s="7" t="s">
        <v>1775</v>
      </c>
      <c r="D1160" s="7">
        <v>16</v>
      </c>
      <c r="E1160" s="9">
        <v>1042.58</v>
      </c>
      <c r="F1160" s="10">
        <v>0</v>
      </c>
      <c r="G1160" s="11">
        <v>16681.28</v>
      </c>
      <c r="H1160" s="10">
        <v>0.25</v>
      </c>
      <c r="I1160" s="11">
        <v>4170.32</v>
      </c>
      <c r="J1160" s="11">
        <v>20851.599999999999</v>
      </c>
      <c r="K1160" s="11">
        <v>10028.48</v>
      </c>
      <c r="L1160" s="11">
        <v>6652.8</v>
      </c>
    </row>
    <row r="1161" spans="1:12" x14ac:dyDescent="0.3">
      <c r="A1161" s="7" t="s">
        <v>5306</v>
      </c>
      <c r="B1161" s="7" t="s">
        <v>2544</v>
      </c>
      <c r="C1161" s="7" t="s">
        <v>1956</v>
      </c>
      <c r="D1161" s="7">
        <v>26</v>
      </c>
      <c r="E1161" s="9">
        <v>2653.41</v>
      </c>
      <c r="F1161" s="10">
        <v>0</v>
      </c>
      <c r="G1161" s="11">
        <v>68988.66</v>
      </c>
      <c r="H1161" s="10">
        <v>0.25</v>
      </c>
      <c r="I1161" s="11">
        <v>17247.169999999998</v>
      </c>
      <c r="J1161" s="11">
        <v>86235.83</v>
      </c>
      <c r="K1161" s="11">
        <v>42650.66</v>
      </c>
      <c r="L1161" s="11">
        <v>26338</v>
      </c>
    </row>
    <row r="1162" spans="1:12" x14ac:dyDescent="0.3">
      <c r="A1162" s="7" t="s">
        <v>5307</v>
      </c>
      <c r="B1162" s="7" t="s">
        <v>2544</v>
      </c>
      <c r="C1162" s="7" t="s">
        <v>1929</v>
      </c>
      <c r="D1162" s="7">
        <v>19</v>
      </c>
      <c r="E1162" s="9">
        <v>2741.55</v>
      </c>
      <c r="F1162" s="10">
        <v>0.15</v>
      </c>
      <c r="G1162" s="11">
        <v>44276.03</v>
      </c>
      <c r="H1162" s="10">
        <v>0.25</v>
      </c>
      <c r="I1162" s="11">
        <v>11069.01</v>
      </c>
      <c r="J1162" s="11">
        <v>55345.04</v>
      </c>
      <c r="K1162" s="11">
        <v>22883.79</v>
      </c>
      <c r="L1162" s="11">
        <v>21392.240000000002</v>
      </c>
    </row>
    <row r="1163" spans="1:12" x14ac:dyDescent="0.3">
      <c r="A1163" s="7" t="s">
        <v>5308</v>
      </c>
      <c r="B1163" s="7" t="s">
        <v>2544</v>
      </c>
      <c r="C1163" s="7" t="s">
        <v>1798</v>
      </c>
      <c r="D1163" s="7">
        <v>9</v>
      </c>
      <c r="E1163" s="9">
        <v>638.91</v>
      </c>
      <c r="F1163" s="10">
        <v>0</v>
      </c>
      <c r="G1163" s="11">
        <v>5750.19</v>
      </c>
      <c r="H1163" s="10">
        <v>0.25</v>
      </c>
      <c r="I1163" s="11">
        <v>1437.55</v>
      </c>
      <c r="J1163" s="11">
        <v>7187.74</v>
      </c>
      <c r="K1163" s="11">
        <v>2562.5700000000002</v>
      </c>
      <c r="L1163" s="11">
        <v>3187.62</v>
      </c>
    </row>
    <row r="1164" spans="1:12" x14ac:dyDescent="0.3">
      <c r="A1164" s="7" t="s">
        <v>5309</v>
      </c>
      <c r="B1164" s="7" t="s">
        <v>2544</v>
      </c>
      <c r="C1164" s="7" t="s">
        <v>1738</v>
      </c>
      <c r="D1164" s="7">
        <v>28</v>
      </c>
      <c r="E1164" s="9">
        <v>1272.95</v>
      </c>
      <c r="F1164" s="10">
        <v>0.15</v>
      </c>
      <c r="G1164" s="11">
        <v>30296.21</v>
      </c>
      <c r="H1164" s="10">
        <v>0.25</v>
      </c>
      <c r="I1164" s="11">
        <v>7574.05</v>
      </c>
      <c r="J1164" s="11">
        <v>37870.26</v>
      </c>
      <c r="K1164" s="11">
        <v>21180.6</v>
      </c>
      <c r="L1164" s="11">
        <v>9115.61</v>
      </c>
    </row>
    <row r="1165" spans="1:12" x14ac:dyDescent="0.3">
      <c r="A1165" s="7" t="s">
        <v>5310</v>
      </c>
      <c r="B1165" s="7" t="s">
        <v>2545</v>
      </c>
      <c r="C1165" s="7" t="s">
        <v>2021</v>
      </c>
      <c r="D1165" s="7">
        <v>21</v>
      </c>
      <c r="E1165" s="9">
        <v>1671.94</v>
      </c>
      <c r="F1165" s="10">
        <v>0.1</v>
      </c>
      <c r="G1165" s="11">
        <v>31599.67</v>
      </c>
      <c r="H1165" s="10">
        <v>0.25</v>
      </c>
      <c r="I1165" s="11">
        <v>7899.92</v>
      </c>
      <c r="J1165" s="11">
        <v>39499.589999999997</v>
      </c>
      <c r="K1165" s="11">
        <v>25693.5</v>
      </c>
      <c r="L1165" s="11">
        <v>5906.17</v>
      </c>
    </row>
    <row r="1166" spans="1:12" x14ac:dyDescent="0.3">
      <c r="A1166" s="7" t="s">
        <v>5311</v>
      </c>
      <c r="B1166" s="7" t="s">
        <v>2545</v>
      </c>
      <c r="C1166" s="7" t="s">
        <v>1922</v>
      </c>
      <c r="D1166" s="7">
        <v>26</v>
      </c>
      <c r="E1166" s="9">
        <v>1737.64</v>
      </c>
      <c r="F1166" s="10">
        <v>0.05</v>
      </c>
      <c r="G1166" s="11">
        <v>42919.71</v>
      </c>
      <c r="H1166" s="10">
        <v>0.25</v>
      </c>
      <c r="I1166" s="11">
        <v>10729.93</v>
      </c>
      <c r="J1166" s="11">
        <v>53649.64</v>
      </c>
      <c r="K1166" s="11">
        <v>32705.4</v>
      </c>
      <c r="L1166" s="11">
        <v>10214.31</v>
      </c>
    </row>
    <row r="1167" spans="1:12" x14ac:dyDescent="0.3">
      <c r="A1167" s="7" t="s">
        <v>5312</v>
      </c>
      <c r="B1167" s="7" t="s">
        <v>2545</v>
      </c>
      <c r="C1167" s="7" t="s">
        <v>1867</v>
      </c>
      <c r="D1167" s="7">
        <v>14</v>
      </c>
      <c r="E1167" s="9">
        <v>2536.5</v>
      </c>
      <c r="F1167" s="10">
        <v>0</v>
      </c>
      <c r="G1167" s="11">
        <v>35511</v>
      </c>
      <c r="H1167" s="10">
        <v>0.25</v>
      </c>
      <c r="I1167" s="11">
        <v>8877.75</v>
      </c>
      <c r="J1167" s="11">
        <v>44388.75</v>
      </c>
      <c r="K1167" s="11">
        <v>18752.439999999999</v>
      </c>
      <c r="L1167" s="11">
        <v>16758.560000000001</v>
      </c>
    </row>
    <row r="1168" spans="1:12" x14ac:dyDescent="0.3">
      <c r="A1168" s="7" t="s">
        <v>5313</v>
      </c>
      <c r="B1168" s="7" t="s">
        <v>2545</v>
      </c>
      <c r="C1168" s="7" t="s">
        <v>1761</v>
      </c>
      <c r="D1168" s="7">
        <v>2</v>
      </c>
      <c r="E1168" s="9">
        <v>2684.89</v>
      </c>
      <c r="F1168" s="10">
        <v>0</v>
      </c>
      <c r="G1168" s="11">
        <v>5369.78</v>
      </c>
      <c r="H1168" s="10">
        <v>0.25</v>
      </c>
      <c r="I1168" s="11">
        <v>1342.44</v>
      </c>
      <c r="J1168" s="11">
        <v>6712.22</v>
      </c>
      <c r="K1168" s="11">
        <v>2796.52</v>
      </c>
      <c r="L1168" s="11">
        <v>2573.2600000000002</v>
      </c>
    </row>
    <row r="1169" spans="1:12" x14ac:dyDescent="0.3">
      <c r="A1169" s="7" t="s">
        <v>5314</v>
      </c>
      <c r="B1169" s="7" t="s">
        <v>2546</v>
      </c>
      <c r="C1169" s="7" t="s">
        <v>1914</v>
      </c>
      <c r="D1169" s="7">
        <v>29</v>
      </c>
      <c r="E1169" s="9">
        <v>2808.47</v>
      </c>
      <c r="F1169" s="10">
        <v>0.15</v>
      </c>
      <c r="G1169" s="11">
        <v>69228.789999999994</v>
      </c>
      <c r="H1169" s="10">
        <v>0.25</v>
      </c>
      <c r="I1169" s="11">
        <v>17307.2</v>
      </c>
      <c r="J1169" s="11">
        <v>86535.99</v>
      </c>
      <c r="K1169" s="11">
        <v>40864.19</v>
      </c>
      <c r="L1169" s="11">
        <v>28364.6</v>
      </c>
    </row>
    <row r="1170" spans="1:12" x14ac:dyDescent="0.3">
      <c r="A1170" s="7" t="s">
        <v>5315</v>
      </c>
      <c r="B1170" s="7" t="s">
        <v>2546</v>
      </c>
      <c r="C1170" s="7" t="s">
        <v>1844</v>
      </c>
      <c r="D1170" s="7">
        <v>29</v>
      </c>
      <c r="E1170" s="9">
        <v>2246.66</v>
      </c>
      <c r="F1170" s="10">
        <v>0.05</v>
      </c>
      <c r="G1170" s="11">
        <v>61895.48</v>
      </c>
      <c r="H1170" s="10">
        <v>0.25</v>
      </c>
      <c r="I1170" s="11">
        <v>15473.87</v>
      </c>
      <c r="J1170" s="11">
        <v>77369.350000000006</v>
      </c>
      <c r="K1170" s="11">
        <v>43631.08</v>
      </c>
      <c r="L1170" s="11">
        <v>18264.400000000001</v>
      </c>
    </row>
    <row r="1171" spans="1:12" x14ac:dyDescent="0.3">
      <c r="A1171" s="7" t="s">
        <v>5316</v>
      </c>
      <c r="B1171" s="7" t="s">
        <v>2547</v>
      </c>
      <c r="C1171" s="7" t="s">
        <v>1690</v>
      </c>
      <c r="D1171" s="7">
        <v>28</v>
      </c>
      <c r="E1171" s="9">
        <v>834.83</v>
      </c>
      <c r="F1171" s="10">
        <v>0.05</v>
      </c>
      <c r="G1171" s="11">
        <v>22206.48</v>
      </c>
      <c r="H1171" s="10">
        <v>0.25</v>
      </c>
      <c r="I1171" s="11">
        <v>5551.62</v>
      </c>
      <c r="J1171" s="11">
        <v>27758.1</v>
      </c>
      <c r="K1171" s="11">
        <v>10490.2</v>
      </c>
      <c r="L1171" s="11">
        <v>11716.28</v>
      </c>
    </row>
    <row r="1172" spans="1:12" x14ac:dyDescent="0.3">
      <c r="A1172" s="7" t="s">
        <v>5317</v>
      </c>
      <c r="B1172" s="7" t="s">
        <v>2547</v>
      </c>
      <c r="C1172" s="7" t="s">
        <v>1928</v>
      </c>
      <c r="D1172" s="7">
        <v>14</v>
      </c>
      <c r="E1172" s="9">
        <v>3478.72</v>
      </c>
      <c r="F1172" s="10">
        <v>0</v>
      </c>
      <c r="G1172" s="11">
        <v>48702.080000000002</v>
      </c>
      <c r="H1172" s="10">
        <v>0.25</v>
      </c>
      <c r="I1172" s="11">
        <v>12175.52</v>
      </c>
      <c r="J1172" s="11">
        <v>60877.599999999999</v>
      </c>
      <c r="K1172" s="11">
        <v>22900.080000000002</v>
      </c>
      <c r="L1172" s="11">
        <v>25802</v>
      </c>
    </row>
    <row r="1173" spans="1:12" x14ac:dyDescent="0.3">
      <c r="A1173" s="7" t="s">
        <v>5318</v>
      </c>
      <c r="B1173" s="7" t="s">
        <v>2548</v>
      </c>
      <c r="C1173" s="7" t="s">
        <v>1975</v>
      </c>
      <c r="D1173" s="7">
        <v>4</v>
      </c>
      <c r="E1173" s="9">
        <v>1461.71</v>
      </c>
      <c r="F1173" s="10">
        <v>0</v>
      </c>
      <c r="G1173" s="11">
        <v>5846.84</v>
      </c>
      <c r="H1173" s="10">
        <v>0.25</v>
      </c>
      <c r="I1173" s="11">
        <v>1461.71</v>
      </c>
      <c r="J1173" s="11">
        <v>7308.55</v>
      </c>
      <c r="K1173" s="11">
        <v>3186.16</v>
      </c>
      <c r="L1173" s="11">
        <v>2660.68</v>
      </c>
    </row>
    <row r="1174" spans="1:12" x14ac:dyDescent="0.3">
      <c r="A1174" s="7" t="s">
        <v>5319</v>
      </c>
      <c r="B1174" s="7" t="s">
        <v>2548</v>
      </c>
      <c r="C1174" s="7" t="s">
        <v>1818</v>
      </c>
      <c r="D1174" s="7">
        <v>8</v>
      </c>
      <c r="E1174" s="9">
        <v>1652.14</v>
      </c>
      <c r="F1174" s="10">
        <v>0.15</v>
      </c>
      <c r="G1174" s="11">
        <v>11234.55</v>
      </c>
      <c r="H1174" s="10">
        <v>0.25</v>
      </c>
      <c r="I1174" s="11">
        <v>2808.64</v>
      </c>
      <c r="J1174" s="11">
        <v>14043.19</v>
      </c>
      <c r="K1174" s="11">
        <v>10019.120000000001</v>
      </c>
      <c r="L1174" s="11">
        <v>1215.43</v>
      </c>
    </row>
    <row r="1175" spans="1:12" x14ac:dyDescent="0.3">
      <c r="A1175" s="7" t="s">
        <v>5320</v>
      </c>
      <c r="B1175" s="7" t="s">
        <v>2548</v>
      </c>
      <c r="C1175" s="7" t="s">
        <v>1984</v>
      </c>
      <c r="D1175" s="7">
        <v>27</v>
      </c>
      <c r="E1175" s="9">
        <v>3216.02</v>
      </c>
      <c r="F1175" s="10">
        <v>0.05</v>
      </c>
      <c r="G1175" s="11">
        <v>82490.91</v>
      </c>
      <c r="H1175" s="10">
        <v>0.25</v>
      </c>
      <c r="I1175" s="11">
        <v>20622.73</v>
      </c>
      <c r="J1175" s="11">
        <v>103113.64</v>
      </c>
      <c r="K1175" s="11">
        <v>41935.050000000003</v>
      </c>
      <c r="L1175" s="11">
        <v>40555.86</v>
      </c>
    </row>
    <row r="1176" spans="1:12" x14ac:dyDescent="0.3">
      <c r="A1176" s="7" t="s">
        <v>5321</v>
      </c>
      <c r="B1176" s="7" t="s">
        <v>2549</v>
      </c>
      <c r="C1176" s="7" t="s">
        <v>1985</v>
      </c>
      <c r="D1176" s="7">
        <v>18</v>
      </c>
      <c r="E1176" s="9">
        <v>1094.6500000000001</v>
      </c>
      <c r="F1176" s="10">
        <v>0.15</v>
      </c>
      <c r="G1176" s="11">
        <v>16748.150000000001</v>
      </c>
      <c r="H1176" s="10">
        <v>0.25</v>
      </c>
      <c r="I1176" s="11">
        <v>4187.04</v>
      </c>
      <c r="J1176" s="11">
        <v>20935.189999999999</v>
      </c>
      <c r="K1176" s="11">
        <v>13039.02</v>
      </c>
      <c r="L1176" s="11">
        <v>3709.13</v>
      </c>
    </row>
    <row r="1177" spans="1:12" x14ac:dyDescent="0.3">
      <c r="A1177" s="7" t="s">
        <v>5322</v>
      </c>
      <c r="B1177" s="7" t="s">
        <v>2549</v>
      </c>
      <c r="C1177" s="7" t="s">
        <v>1972</v>
      </c>
      <c r="D1177" s="7">
        <v>28</v>
      </c>
      <c r="E1177" s="9">
        <v>2728.68</v>
      </c>
      <c r="F1177" s="10">
        <v>0</v>
      </c>
      <c r="G1177" s="11">
        <v>76403.039999999994</v>
      </c>
      <c r="H1177" s="10">
        <v>0.25</v>
      </c>
      <c r="I1177" s="11">
        <v>19100.759999999998</v>
      </c>
      <c r="J1177" s="11">
        <v>95503.8</v>
      </c>
      <c r="K1177" s="11">
        <v>45170.16</v>
      </c>
      <c r="L1177" s="11">
        <v>31232.880000000001</v>
      </c>
    </row>
    <row r="1178" spans="1:12" x14ac:dyDescent="0.3">
      <c r="A1178" s="7" t="s">
        <v>5323</v>
      </c>
      <c r="B1178" s="7" t="s">
        <v>2549</v>
      </c>
      <c r="C1178" s="7" t="s">
        <v>1762</v>
      </c>
      <c r="D1178" s="7">
        <v>15</v>
      </c>
      <c r="E1178" s="9">
        <v>2357.02</v>
      </c>
      <c r="F1178" s="10">
        <v>0.1</v>
      </c>
      <c r="G1178" s="11">
        <v>31819.77</v>
      </c>
      <c r="H1178" s="10">
        <v>0.25</v>
      </c>
      <c r="I1178" s="11">
        <v>7954.94</v>
      </c>
      <c r="J1178" s="11">
        <v>39774.71</v>
      </c>
      <c r="K1178" s="11">
        <v>20176.650000000001</v>
      </c>
      <c r="L1178" s="11">
        <v>11643.12</v>
      </c>
    </row>
    <row r="1179" spans="1:12" x14ac:dyDescent="0.3">
      <c r="A1179" s="7" t="s">
        <v>5324</v>
      </c>
      <c r="B1179" s="7" t="s">
        <v>2550</v>
      </c>
      <c r="C1179" s="7" t="s">
        <v>1807</v>
      </c>
      <c r="D1179" s="7">
        <v>10</v>
      </c>
      <c r="E1179" s="9">
        <v>1846.13</v>
      </c>
      <c r="F1179" s="10">
        <v>0</v>
      </c>
      <c r="G1179" s="11">
        <v>18461.3</v>
      </c>
      <c r="H1179" s="10">
        <v>0.25</v>
      </c>
      <c r="I1179" s="11">
        <v>4615.32</v>
      </c>
      <c r="J1179" s="11">
        <v>23076.62</v>
      </c>
      <c r="K1179" s="11">
        <v>12710</v>
      </c>
      <c r="L1179" s="11">
        <v>5751.3</v>
      </c>
    </row>
    <row r="1180" spans="1:12" x14ac:dyDescent="0.3">
      <c r="A1180" s="7" t="s">
        <v>5325</v>
      </c>
      <c r="B1180" s="7" t="s">
        <v>2550</v>
      </c>
      <c r="C1180" s="7" t="s">
        <v>1807</v>
      </c>
      <c r="D1180" s="7">
        <v>13</v>
      </c>
      <c r="E1180" s="9">
        <v>1768.64</v>
      </c>
      <c r="F1180" s="10">
        <v>0.05</v>
      </c>
      <c r="G1180" s="11">
        <v>21842.7</v>
      </c>
      <c r="H1180" s="10">
        <v>0.25</v>
      </c>
      <c r="I1180" s="11">
        <v>5460.68</v>
      </c>
      <c r="J1180" s="11">
        <v>27303.38</v>
      </c>
      <c r="K1180" s="11">
        <v>16523</v>
      </c>
      <c r="L1180" s="11">
        <v>5319.7</v>
      </c>
    </row>
    <row r="1181" spans="1:12" x14ac:dyDescent="0.3">
      <c r="A1181" s="7" t="s">
        <v>5326</v>
      </c>
      <c r="B1181" s="7" t="s">
        <v>2551</v>
      </c>
      <c r="C1181" s="7" t="s">
        <v>1981</v>
      </c>
      <c r="D1181" s="7">
        <v>2</v>
      </c>
      <c r="E1181" s="9">
        <v>2335.98</v>
      </c>
      <c r="F1181" s="10">
        <v>0.05</v>
      </c>
      <c r="G1181" s="11">
        <v>4438.3599999999997</v>
      </c>
      <c r="H1181" s="10">
        <v>0.25</v>
      </c>
      <c r="I1181" s="11">
        <v>1109.5899999999999</v>
      </c>
      <c r="J1181" s="11">
        <v>5547.95</v>
      </c>
      <c r="K1181" s="11">
        <v>2559.8200000000002</v>
      </c>
      <c r="L1181" s="11">
        <v>1878.54</v>
      </c>
    </row>
    <row r="1182" spans="1:12" x14ac:dyDescent="0.3">
      <c r="A1182" s="7" t="s">
        <v>5327</v>
      </c>
      <c r="B1182" s="7" t="s">
        <v>2551</v>
      </c>
      <c r="C1182" s="7" t="s">
        <v>1688</v>
      </c>
      <c r="D1182" s="7">
        <v>14</v>
      </c>
      <c r="E1182" s="9">
        <v>544.09</v>
      </c>
      <c r="F1182" s="10">
        <v>0</v>
      </c>
      <c r="G1182" s="11">
        <v>7617.26</v>
      </c>
      <c r="H1182" s="10">
        <v>0.25</v>
      </c>
      <c r="I1182" s="11">
        <v>1904.32</v>
      </c>
      <c r="J1182" s="11">
        <v>9521.58</v>
      </c>
      <c r="K1182" s="11">
        <v>5124.42</v>
      </c>
      <c r="L1182" s="11">
        <v>2492.84</v>
      </c>
    </row>
    <row r="1183" spans="1:12" x14ac:dyDescent="0.3">
      <c r="A1183" s="7" t="s">
        <v>5328</v>
      </c>
      <c r="B1183" s="7" t="s">
        <v>2551</v>
      </c>
      <c r="C1183" s="7" t="s">
        <v>2006</v>
      </c>
      <c r="D1183" s="7">
        <v>4</v>
      </c>
      <c r="E1183" s="9">
        <v>1286.03</v>
      </c>
      <c r="F1183" s="10">
        <v>0.05</v>
      </c>
      <c r="G1183" s="11">
        <v>4886.91</v>
      </c>
      <c r="H1183" s="10">
        <v>0.25</v>
      </c>
      <c r="I1183" s="11">
        <v>1221.73</v>
      </c>
      <c r="J1183" s="11">
        <v>6108.64</v>
      </c>
      <c r="K1183" s="11">
        <v>3179.88</v>
      </c>
      <c r="L1183" s="11">
        <v>1707.03</v>
      </c>
    </row>
    <row r="1184" spans="1:12" x14ac:dyDescent="0.3">
      <c r="A1184" s="7" t="s">
        <v>5329</v>
      </c>
      <c r="B1184" s="7" t="s">
        <v>2552</v>
      </c>
      <c r="C1184" s="7" t="s">
        <v>1982</v>
      </c>
      <c r="D1184" s="7">
        <v>12</v>
      </c>
      <c r="E1184" s="9">
        <v>1317.66</v>
      </c>
      <c r="F1184" s="10">
        <v>0</v>
      </c>
      <c r="G1184" s="11">
        <v>15811.92</v>
      </c>
      <c r="H1184" s="10">
        <v>0.25</v>
      </c>
      <c r="I1184" s="11">
        <v>3952.98</v>
      </c>
      <c r="J1184" s="11">
        <v>19764.900000000001</v>
      </c>
      <c r="K1184" s="11">
        <v>8619.7199999999993</v>
      </c>
      <c r="L1184" s="11">
        <v>7192.2</v>
      </c>
    </row>
    <row r="1185" spans="1:12" x14ac:dyDescent="0.3">
      <c r="A1185" s="7" t="s">
        <v>5330</v>
      </c>
      <c r="B1185" s="7" t="s">
        <v>2552</v>
      </c>
      <c r="C1185" s="7" t="s">
        <v>1821</v>
      </c>
      <c r="D1185" s="7">
        <v>10</v>
      </c>
      <c r="E1185" s="9">
        <v>600.88</v>
      </c>
      <c r="F1185" s="10">
        <v>0</v>
      </c>
      <c r="G1185" s="11">
        <v>6008.8</v>
      </c>
      <c r="H1185" s="10">
        <v>0.25</v>
      </c>
      <c r="I1185" s="11">
        <v>1502.2</v>
      </c>
      <c r="J1185" s="11">
        <v>7511</v>
      </c>
      <c r="K1185" s="11">
        <v>3179.2</v>
      </c>
      <c r="L1185" s="11">
        <v>2829.6</v>
      </c>
    </row>
    <row r="1186" spans="1:12" x14ac:dyDescent="0.3">
      <c r="A1186" s="7" t="s">
        <v>5331</v>
      </c>
      <c r="B1186" s="7" t="s">
        <v>2552</v>
      </c>
      <c r="C1186" s="7" t="s">
        <v>1824</v>
      </c>
      <c r="D1186" s="7">
        <v>18</v>
      </c>
      <c r="E1186" s="9">
        <v>1818.07</v>
      </c>
      <c r="F1186" s="10">
        <v>0.05</v>
      </c>
      <c r="G1186" s="11">
        <v>31089</v>
      </c>
      <c r="H1186" s="10">
        <v>0.25</v>
      </c>
      <c r="I1186" s="11">
        <v>7772.25</v>
      </c>
      <c r="J1186" s="11">
        <v>38861.25</v>
      </c>
      <c r="K1186" s="11">
        <v>16101.18</v>
      </c>
      <c r="L1186" s="11">
        <v>14987.82</v>
      </c>
    </row>
    <row r="1187" spans="1:12" x14ac:dyDescent="0.3">
      <c r="A1187" s="7" t="s">
        <v>5332</v>
      </c>
      <c r="B1187" s="7" t="s">
        <v>2552</v>
      </c>
      <c r="C1187" s="7" t="s">
        <v>1676</v>
      </c>
      <c r="D1187" s="7">
        <v>30</v>
      </c>
      <c r="E1187" s="9">
        <v>4125.5600000000004</v>
      </c>
      <c r="F1187" s="10">
        <v>0.05</v>
      </c>
      <c r="G1187" s="11">
        <v>117578.46</v>
      </c>
      <c r="H1187" s="10">
        <v>0.25</v>
      </c>
      <c r="I1187" s="11">
        <v>29394.62</v>
      </c>
      <c r="J1187" s="11">
        <v>146973.07999999999</v>
      </c>
      <c r="K1187" s="11">
        <v>51711.6</v>
      </c>
      <c r="L1187" s="11">
        <v>65866.86</v>
      </c>
    </row>
    <row r="1188" spans="1:12" x14ac:dyDescent="0.3">
      <c r="A1188" s="7" t="s">
        <v>5333</v>
      </c>
      <c r="B1188" s="7" t="s">
        <v>2552</v>
      </c>
      <c r="C1188" s="7" t="s">
        <v>1985</v>
      </c>
      <c r="D1188" s="7">
        <v>10</v>
      </c>
      <c r="E1188" s="9">
        <v>1124.01</v>
      </c>
      <c r="F1188" s="10">
        <v>0</v>
      </c>
      <c r="G1188" s="11">
        <v>11240.1</v>
      </c>
      <c r="H1188" s="10">
        <v>0.25</v>
      </c>
      <c r="I1188" s="11">
        <v>2810.03</v>
      </c>
      <c r="J1188" s="11">
        <v>14050.12</v>
      </c>
      <c r="K1188" s="11">
        <v>7243.9</v>
      </c>
      <c r="L1188" s="11">
        <v>3996.2</v>
      </c>
    </row>
    <row r="1189" spans="1:12" x14ac:dyDescent="0.3">
      <c r="A1189" s="7" t="s">
        <v>5334</v>
      </c>
      <c r="B1189" s="7" t="s">
        <v>2553</v>
      </c>
      <c r="C1189" s="7" t="s">
        <v>1976</v>
      </c>
      <c r="D1189" s="7">
        <v>1</v>
      </c>
      <c r="E1189" s="9">
        <v>2091.91</v>
      </c>
      <c r="F1189" s="10">
        <v>0.15</v>
      </c>
      <c r="G1189" s="11">
        <v>1778.12</v>
      </c>
      <c r="H1189" s="10">
        <v>0.25</v>
      </c>
      <c r="I1189" s="11">
        <v>444.53</v>
      </c>
      <c r="J1189" s="11">
        <v>2222.65</v>
      </c>
      <c r="K1189" s="11">
        <v>1017.17</v>
      </c>
      <c r="L1189" s="11">
        <v>760.95</v>
      </c>
    </row>
    <row r="1190" spans="1:12" x14ac:dyDescent="0.3">
      <c r="A1190" s="7" t="s">
        <v>5335</v>
      </c>
      <c r="B1190" s="7" t="s">
        <v>2553</v>
      </c>
      <c r="C1190" s="7" t="s">
        <v>1908</v>
      </c>
      <c r="D1190" s="7">
        <v>27</v>
      </c>
      <c r="E1190" s="9">
        <v>1515.25</v>
      </c>
      <c r="F1190" s="10">
        <v>0</v>
      </c>
      <c r="G1190" s="11">
        <v>40911.75</v>
      </c>
      <c r="H1190" s="10">
        <v>0.25</v>
      </c>
      <c r="I1190" s="11">
        <v>10227.94</v>
      </c>
      <c r="J1190" s="11">
        <v>51139.69</v>
      </c>
      <c r="K1190" s="11">
        <v>20652.03</v>
      </c>
      <c r="L1190" s="11">
        <v>20259.72</v>
      </c>
    </row>
    <row r="1191" spans="1:12" x14ac:dyDescent="0.3">
      <c r="A1191" s="7" t="s">
        <v>5336</v>
      </c>
      <c r="B1191" s="7" t="s">
        <v>2553</v>
      </c>
      <c r="C1191" s="7" t="s">
        <v>1914</v>
      </c>
      <c r="D1191" s="7">
        <v>13</v>
      </c>
      <c r="E1191" s="9">
        <v>2824.1</v>
      </c>
      <c r="F1191" s="10">
        <v>0.1</v>
      </c>
      <c r="G1191" s="11">
        <v>33041.97</v>
      </c>
      <c r="H1191" s="10">
        <v>0.25</v>
      </c>
      <c r="I1191" s="11">
        <v>8260.49</v>
      </c>
      <c r="J1191" s="11">
        <v>41302.46</v>
      </c>
      <c r="K1191" s="11">
        <v>18318.43</v>
      </c>
      <c r="L1191" s="11">
        <v>14723.54</v>
      </c>
    </row>
    <row r="1192" spans="1:12" x14ac:dyDescent="0.3">
      <c r="A1192" s="7" t="s">
        <v>5337</v>
      </c>
      <c r="B1192" s="7" t="s">
        <v>2553</v>
      </c>
      <c r="C1192" s="7" t="s">
        <v>1924</v>
      </c>
      <c r="D1192" s="7">
        <v>23</v>
      </c>
      <c r="E1192" s="9">
        <v>1867.19</v>
      </c>
      <c r="F1192" s="10">
        <v>0</v>
      </c>
      <c r="G1192" s="11">
        <v>42945.37</v>
      </c>
      <c r="H1192" s="10">
        <v>0.25</v>
      </c>
      <c r="I1192" s="11">
        <v>10736.34</v>
      </c>
      <c r="J1192" s="11">
        <v>53681.71</v>
      </c>
      <c r="K1192" s="11">
        <v>20617.66</v>
      </c>
      <c r="L1192" s="11">
        <v>22327.71</v>
      </c>
    </row>
    <row r="1193" spans="1:12" x14ac:dyDescent="0.3">
      <c r="A1193" s="7" t="s">
        <v>5338</v>
      </c>
      <c r="B1193" s="7" t="s">
        <v>2554</v>
      </c>
      <c r="C1193" s="7" t="s">
        <v>2004</v>
      </c>
      <c r="D1193" s="7">
        <v>6</v>
      </c>
      <c r="E1193" s="9">
        <v>1079.3399999999999</v>
      </c>
      <c r="F1193" s="10">
        <v>0.1</v>
      </c>
      <c r="G1193" s="11">
        <v>5828.44</v>
      </c>
      <c r="H1193" s="10">
        <v>0.25</v>
      </c>
      <c r="I1193" s="11">
        <v>1457.11</v>
      </c>
      <c r="J1193" s="11">
        <v>7285.55</v>
      </c>
      <c r="K1193" s="11">
        <v>4455</v>
      </c>
      <c r="L1193" s="11">
        <v>1373.44</v>
      </c>
    </row>
    <row r="1194" spans="1:12" x14ac:dyDescent="0.3">
      <c r="A1194" s="7" t="s">
        <v>5339</v>
      </c>
      <c r="B1194" s="7" t="s">
        <v>2554</v>
      </c>
      <c r="C1194" s="7" t="s">
        <v>2029</v>
      </c>
      <c r="D1194" s="7">
        <v>19</v>
      </c>
      <c r="E1194" s="9">
        <v>2379.4899999999998</v>
      </c>
      <c r="F1194" s="10">
        <v>0.1</v>
      </c>
      <c r="G1194" s="11">
        <v>40689.279999999999</v>
      </c>
      <c r="H1194" s="10">
        <v>0.25</v>
      </c>
      <c r="I1194" s="11">
        <v>10172.32</v>
      </c>
      <c r="J1194" s="11">
        <v>50861.599999999999</v>
      </c>
      <c r="K1194" s="11">
        <v>27798.52</v>
      </c>
      <c r="L1194" s="11">
        <v>12890.76</v>
      </c>
    </row>
    <row r="1195" spans="1:12" x14ac:dyDescent="0.3">
      <c r="A1195" s="7" t="s">
        <v>5340</v>
      </c>
      <c r="B1195" s="7" t="s">
        <v>2554</v>
      </c>
      <c r="C1195" s="7" t="s">
        <v>1864</v>
      </c>
      <c r="D1195" s="7">
        <v>18</v>
      </c>
      <c r="E1195" s="9">
        <v>1410.73</v>
      </c>
      <c r="F1195" s="10">
        <v>0.05</v>
      </c>
      <c r="G1195" s="11">
        <v>24123.48</v>
      </c>
      <c r="H1195" s="10">
        <v>0.25</v>
      </c>
      <c r="I1195" s="11">
        <v>6030.87</v>
      </c>
      <c r="J1195" s="11">
        <v>30154.35</v>
      </c>
      <c r="K1195" s="11">
        <v>12355.02</v>
      </c>
      <c r="L1195" s="11">
        <v>11768.46</v>
      </c>
    </row>
    <row r="1196" spans="1:12" x14ac:dyDescent="0.3">
      <c r="A1196" s="7" t="s">
        <v>5341</v>
      </c>
      <c r="B1196" s="7" t="s">
        <v>2554</v>
      </c>
      <c r="C1196" s="7" t="s">
        <v>1958</v>
      </c>
      <c r="D1196" s="7">
        <v>19</v>
      </c>
      <c r="E1196" s="9">
        <v>2523.58</v>
      </c>
      <c r="F1196" s="10">
        <v>0.05</v>
      </c>
      <c r="G1196" s="11">
        <v>45550.62</v>
      </c>
      <c r="H1196" s="10">
        <v>0.25</v>
      </c>
      <c r="I1196" s="11">
        <v>11387.66</v>
      </c>
      <c r="J1196" s="11">
        <v>56938.28</v>
      </c>
      <c r="K1196" s="11">
        <v>33732.980000000003</v>
      </c>
      <c r="L1196" s="11">
        <v>11817.64</v>
      </c>
    </row>
    <row r="1197" spans="1:12" x14ac:dyDescent="0.3">
      <c r="A1197" s="7" t="s">
        <v>5342</v>
      </c>
      <c r="B1197" s="7" t="s">
        <v>2555</v>
      </c>
      <c r="C1197" s="7" t="s">
        <v>1908</v>
      </c>
      <c r="D1197" s="7">
        <v>16</v>
      </c>
      <c r="E1197" s="9">
        <v>1476.03</v>
      </c>
      <c r="F1197" s="10">
        <v>0.15</v>
      </c>
      <c r="G1197" s="11">
        <v>20074.009999999998</v>
      </c>
      <c r="H1197" s="10">
        <v>0.25</v>
      </c>
      <c r="I1197" s="11">
        <v>5018.5</v>
      </c>
      <c r="J1197" s="11">
        <v>25092.51</v>
      </c>
      <c r="K1197" s="11">
        <v>12238.24</v>
      </c>
      <c r="L1197" s="11">
        <v>7835.77</v>
      </c>
    </row>
    <row r="1198" spans="1:12" x14ac:dyDescent="0.3">
      <c r="A1198" s="7" t="s">
        <v>5343</v>
      </c>
      <c r="B1198" s="7" t="s">
        <v>2555</v>
      </c>
      <c r="C1198" s="7" t="s">
        <v>1995</v>
      </c>
      <c r="D1198" s="7">
        <v>8</v>
      </c>
      <c r="E1198" s="9">
        <v>1550.22</v>
      </c>
      <c r="F1198" s="10">
        <v>0.05</v>
      </c>
      <c r="G1198" s="11">
        <v>11781.67</v>
      </c>
      <c r="H1198" s="10">
        <v>0.25</v>
      </c>
      <c r="I1198" s="11">
        <v>2945.42</v>
      </c>
      <c r="J1198" s="11">
        <v>14727.09</v>
      </c>
      <c r="K1198" s="11">
        <v>8838.7199999999993</v>
      </c>
      <c r="L1198" s="11">
        <v>2942.95</v>
      </c>
    </row>
    <row r="1199" spans="1:12" x14ac:dyDescent="0.3">
      <c r="A1199" s="7" t="s">
        <v>5344</v>
      </c>
      <c r="B1199" s="7" t="s">
        <v>2555</v>
      </c>
      <c r="C1199" s="7" t="s">
        <v>1684</v>
      </c>
      <c r="D1199" s="7">
        <v>15</v>
      </c>
      <c r="E1199" s="9">
        <v>320.54000000000002</v>
      </c>
      <c r="F1199" s="10">
        <v>0.1</v>
      </c>
      <c r="G1199" s="11">
        <v>4327.29</v>
      </c>
      <c r="H1199" s="10">
        <v>0.25</v>
      </c>
      <c r="I1199" s="11">
        <v>1081.82</v>
      </c>
      <c r="J1199" s="11">
        <v>5409.11</v>
      </c>
      <c r="K1199" s="11">
        <v>3482.7</v>
      </c>
      <c r="L1199" s="11">
        <v>844.59</v>
      </c>
    </row>
    <row r="1200" spans="1:12" x14ac:dyDescent="0.3">
      <c r="A1200" s="7" t="s">
        <v>5345</v>
      </c>
      <c r="B1200" s="7" t="s">
        <v>2555</v>
      </c>
      <c r="C1200" s="7" t="s">
        <v>1679</v>
      </c>
      <c r="D1200" s="7">
        <v>30</v>
      </c>
      <c r="E1200" s="9">
        <v>664.18</v>
      </c>
      <c r="F1200" s="10">
        <v>0</v>
      </c>
      <c r="G1200" s="11">
        <v>19925.400000000001</v>
      </c>
      <c r="H1200" s="10">
        <v>0.25</v>
      </c>
      <c r="I1200" s="11">
        <v>4981.3500000000004</v>
      </c>
      <c r="J1200" s="11">
        <v>24906.75</v>
      </c>
      <c r="K1200" s="11">
        <v>8784.2999999999993</v>
      </c>
      <c r="L1200" s="11">
        <v>11141.1</v>
      </c>
    </row>
    <row r="1201" spans="1:12" x14ac:dyDescent="0.3">
      <c r="A1201" s="7" t="s">
        <v>5346</v>
      </c>
      <c r="B1201" s="7" t="s">
        <v>2555</v>
      </c>
      <c r="C1201" s="7" t="s">
        <v>1693</v>
      </c>
      <c r="D1201" s="7">
        <v>26</v>
      </c>
      <c r="E1201" s="9">
        <v>2795.11</v>
      </c>
      <c r="F1201" s="10">
        <v>0</v>
      </c>
      <c r="G1201" s="11">
        <v>72672.86</v>
      </c>
      <c r="H1201" s="10">
        <v>0.25</v>
      </c>
      <c r="I1201" s="11">
        <v>18168.22</v>
      </c>
      <c r="J1201" s="11">
        <v>90841.07</v>
      </c>
      <c r="K1201" s="11">
        <v>44807.88</v>
      </c>
      <c r="L1201" s="11">
        <v>27864.98</v>
      </c>
    </row>
    <row r="1202" spans="1:12" x14ac:dyDescent="0.3">
      <c r="A1202" s="7" t="s">
        <v>5347</v>
      </c>
      <c r="B1202" s="7" t="s">
        <v>2556</v>
      </c>
      <c r="C1202" s="7" t="s">
        <v>1685</v>
      </c>
      <c r="D1202" s="7">
        <v>30</v>
      </c>
      <c r="E1202" s="9">
        <v>907.6</v>
      </c>
      <c r="F1202" s="10">
        <v>0</v>
      </c>
      <c r="G1202" s="11">
        <v>27228</v>
      </c>
      <c r="H1202" s="10">
        <v>0.25</v>
      </c>
      <c r="I1202" s="11">
        <v>6807</v>
      </c>
      <c r="J1202" s="11">
        <v>34035</v>
      </c>
      <c r="K1202" s="11">
        <v>12425.1</v>
      </c>
      <c r="L1202" s="11">
        <v>14802.9</v>
      </c>
    </row>
    <row r="1203" spans="1:12" x14ac:dyDescent="0.3">
      <c r="A1203" s="7" t="s">
        <v>5348</v>
      </c>
      <c r="B1203" s="7" t="s">
        <v>2556</v>
      </c>
      <c r="C1203" s="7" t="s">
        <v>1921</v>
      </c>
      <c r="D1203" s="7">
        <v>16</v>
      </c>
      <c r="E1203" s="9">
        <v>2953.99</v>
      </c>
      <c r="F1203" s="10">
        <v>0.15</v>
      </c>
      <c r="G1203" s="11">
        <v>40174.26</v>
      </c>
      <c r="H1203" s="10">
        <v>0.25</v>
      </c>
      <c r="I1203" s="11">
        <v>10043.57</v>
      </c>
      <c r="J1203" s="11">
        <v>50217.83</v>
      </c>
      <c r="K1203" s="11">
        <v>26945.119999999999</v>
      </c>
      <c r="L1203" s="11">
        <v>13229.14</v>
      </c>
    </row>
    <row r="1204" spans="1:12" x14ac:dyDescent="0.3">
      <c r="A1204" s="7" t="s">
        <v>5349</v>
      </c>
      <c r="B1204" s="7" t="s">
        <v>2556</v>
      </c>
      <c r="C1204" s="7" t="s">
        <v>1949</v>
      </c>
      <c r="D1204" s="7">
        <v>17</v>
      </c>
      <c r="E1204" s="9">
        <v>1008.31</v>
      </c>
      <c r="F1204" s="10">
        <v>0</v>
      </c>
      <c r="G1204" s="11">
        <v>17141.27</v>
      </c>
      <c r="H1204" s="10">
        <v>0.25</v>
      </c>
      <c r="I1204" s="11">
        <v>4285.32</v>
      </c>
      <c r="J1204" s="11">
        <v>21426.59</v>
      </c>
      <c r="K1204" s="11">
        <v>9084.6299999999992</v>
      </c>
      <c r="L1204" s="11">
        <v>8056.64</v>
      </c>
    </row>
    <row r="1205" spans="1:12" x14ac:dyDescent="0.3">
      <c r="A1205" s="7" t="s">
        <v>5350</v>
      </c>
      <c r="B1205" s="7" t="s">
        <v>2557</v>
      </c>
      <c r="C1205" s="7" t="s">
        <v>1888</v>
      </c>
      <c r="D1205" s="7">
        <v>20</v>
      </c>
      <c r="E1205" s="9">
        <v>2497.67</v>
      </c>
      <c r="F1205" s="10">
        <v>0.05</v>
      </c>
      <c r="G1205" s="11">
        <v>47455.73</v>
      </c>
      <c r="H1205" s="10">
        <v>0.25</v>
      </c>
      <c r="I1205" s="11">
        <v>11863.93</v>
      </c>
      <c r="J1205" s="11">
        <v>59319.66</v>
      </c>
      <c r="K1205" s="11">
        <v>29144.6</v>
      </c>
      <c r="L1205" s="11">
        <v>18311.13</v>
      </c>
    </row>
    <row r="1206" spans="1:12" x14ac:dyDescent="0.3">
      <c r="A1206" s="7" t="s">
        <v>5351</v>
      </c>
      <c r="B1206" s="7" t="s">
        <v>2557</v>
      </c>
      <c r="C1206" s="7" t="s">
        <v>1738</v>
      </c>
      <c r="D1206" s="7">
        <v>16</v>
      </c>
      <c r="E1206" s="9">
        <v>1203.81</v>
      </c>
      <c r="F1206" s="10">
        <v>0.05</v>
      </c>
      <c r="G1206" s="11">
        <v>18297.91</v>
      </c>
      <c r="H1206" s="10">
        <v>0.25</v>
      </c>
      <c r="I1206" s="11">
        <v>4574.4799999999996</v>
      </c>
      <c r="J1206" s="11">
        <v>22872.39</v>
      </c>
      <c r="K1206" s="11">
        <v>12103.2</v>
      </c>
      <c r="L1206" s="11">
        <v>6194.71</v>
      </c>
    </row>
    <row r="1207" spans="1:12" x14ac:dyDescent="0.3">
      <c r="A1207" s="7" t="s">
        <v>5352</v>
      </c>
      <c r="B1207" s="7" t="s">
        <v>2558</v>
      </c>
      <c r="C1207" s="7" t="s">
        <v>1807</v>
      </c>
      <c r="D1207" s="7">
        <v>14</v>
      </c>
      <c r="E1207" s="9">
        <v>1756.66</v>
      </c>
      <c r="F1207" s="10">
        <v>0</v>
      </c>
      <c r="G1207" s="11">
        <v>24593.24</v>
      </c>
      <c r="H1207" s="10">
        <v>0.25</v>
      </c>
      <c r="I1207" s="11">
        <v>6148.31</v>
      </c>
      <c r="J1207" s="11">
        <v>30741.55</v>
      </c>
      <c r="K1207" s="11">
        <v>17794</v>
      </c>
      <c r="L1207" s="11">
        <v>6799.24</v>
      </c>
    </row>
    <row r="1208" spans="1:12" x14ac:dyDescent="0.3">
      <c r="A1208" s="7" t="s">
        <v>5353</v>
      </c>
      <c r="B1208" s="7" t="s">
        <v>2558</v>
      </c>
      <c r="C1208" s="7" t="s">
        <v>1948</v>
      </c>
      <c r="D1208" s="7">
        <v>15</v>
      </c>
      <c r="E1208" s="9">
        <v>2228.14</v>
      </c>
      <c r="F1208" s="10">
        <v>0</v>
      </c>
      <c r="G1208" s="11">
        <v>33422.1</v>
      </c>
      <c r="H1208" s="10">
        <v>0.25</v>
      </c>
      <c r="I1208" s="11">
        <v>8355.52</v>
      </c>
      <c r="J1208" s="11">
        <v>41777.620000000003</v>
      </c>
      <c r="K1208" s="11">
        <v>19006.05</v>
      </c>
      <c r="L1208" s="11">
        <v>14416.05</v>
      </c>
    </row>
    <row r="1209" spans="1:12" x14ac:dyDescent="0.3">
      <c r="A1209" s="7" t="s">
        <v>5354</v>
      </c>
      <c r="B1209" s="7" t="s">
        <v>2558</v>
      </c>
      <c r="C1209" s="7" t="s">
        <v>1888</v>
      </c>
      <c r="D1209" s="7">
        <v>11</v>
      </c>
      <c r="E1209" s="9">
        <v>2514.98</v>
      </c>
      <c r="F1209" s="10">
        <v>0</v>
      </c>
      <c r="G1209" s="11">
        <v>27664.78</v>
      </c>
      <c r="H1209" s="10">
        <v>0.25</v>
      </c>
      <c r="I1209" s="11">
        <v>6916.19</v>
      </c>
      <c r="J1209" s="11">
        <v>34580.97</v>
      </c>
      <c r="K1209" s="11">
        <v>16029.53</v>
      </c>
      <c r="L1209" s="11">
        <v>11635.25</v>
      </c>
    </row>
    <row r="1210" spans="1:12" x14ac:dyDescent="0.3">
      <c r="A1210" s="7" t="s">
        <v>5355</v>
      </c>
      <c r="B1210" s="7" t="s">
        <v>2558</v>
      </c>
      <c r="C1210" s="7" t="s">
        <v>1889</v>
      </c>
      <c r="D1210" s="7">
        <v>5</v>
      </c>
      <c r="E1210" s="9">
        <v>2967.58</v>
      </c>
      <c r="F1210" s="10">
        <v>0</v>
      </c>
      <c r="G1210" s="11">
        <v>14837.9</v>
      </c>
      <c r="H1210" s="10">
        <v>0.25</v>
      </c>
      <c r="I1210" s="11">
        <v>3709.47</v>
      </c>
      <c r="J1210" s="11">
        <v>18547.38</v>
      </c>
      <c r="K1210" s="11">
        <v>7852.35</v>
      </c>
      <c r="L1210" s="11">
        <v>6985.55</v>
      </c>
    </row>
    <row r="1211" spans="1:12" x14ac:dyDescent="0.3">
      <c r="A1211" s="7" t="s">
        <v>5356</v>
      </c>
      <c r="B1211" s="7" t="s">
        <v>2558</v>
      </c>
      <c r="C1211" s="7" t="s">
        <v>1722</v>
      </c>
      <c r="D1211" s="7">
        <v>6</v>
      </c>
      <c r="E1211" s="9">
        <v>2306.1799999999998</v>
      </c>
      <c r="F1211" s="10">
        <v>0</v>
      </c>
      <c r="G1211" s="11">
        <v>13837.08</v>
      </c>
      <c r="H1211" s="10">
        <v>0.25</v>
      </c>
      <c r="I1211" s="11">
        <v>3459.27</v>
      </c>
      <c r="J1211" s="11">
        <v>17296.349999999999</v>
      </c>
      <c r="K1211" s="11">
        <v>10669.32</v>
      </c>
      <c r="L1211" s="11">
        <v>3167.76</v>
      </c>
    </row>
    <row r="1212" spans="1:12" x14ac:dyDescent="0.3">
      <c r="A1212" s="7" t="s">
        <v>5357</v>
      </c>
      <c r="B1212" s="7" t="s">
        <v>2559</v>
      </c>
      <c r="C1212" s="7" t="s">
        <v>1730</v>
      </c>
      <c r="D1212" s="7">
        <v>1</v>
      </c>
      <c r="E1212" s="9">
        <v>635.75</v>
      </c>
      <c r="F1212" s="10">
        <v>0</v>
      </c>
      <c r="G1212" s="11">
        <v>635.75</v>
      </c>
      <c r="H1212" s="10">
        <v>0.25</v>
      </c>
      <c r="I1212" s="11">
        <v>158.94</v>
      </c>
      <c r="J1212" s="11">
        <v>794.69</v>
      </c>
      <c r="K1212" s="11">
        <v>394.86</v>
      </c>
      <c r="L1212" s="11">
        <v>240.89</v>
      </c>
    </row>
    <row r="1213" spans="1:12" x14ac:dyDescent="0.3">
      <c r="A1213" s="7" t="s">
        <v>5358</v>
      </c>
      <c r="B1213" s="7" t="s">
        <v>2560</v>
      </c>
      <c r="C1213" s="7" t="s">
        <v>2026</v>
      </c>
      <c r="D1213" s="7">
        <v>24</v>
      </c>
      <c r="E1213" s="9">
        <v>808.36</v>
      </c>
      <c r="F1213" s="10">
        <v>0</v>
      </c>
      <c r="G1213" s="11">
        <v>19400.64</v>
      </c>
      <c r="H1213" s="10">
        <v>0.25</v>
      </c>
      <c r="I1213" s="11">
        <v>4850.16</v>
      </c>
      <c r="J1213" s="11">
        <v>24250.799999999999</v>
      </c>
      <c r="K1213" s="11">
        <v>9583.68</v>
      </c>
      <c r="L1213" s="11">
        <v>9816.9599999999991</v>
      </c>
    </row>
    <row r="1214" spans="1:12" x14ac:dyDescent="0.3">
      <c r="A1214" s="7" t="s">
        <v>5359</v>
      </c>
      <c r="B1214" s="7" t="s">
        <v>2560</v>
      </c>
      <c r="C1214" s="7" t="s">
        <v>2001</v>
      </c>
      <c r="D1214" s="7">
        <v>8</v>
      </c>
      <c r="E1214" s="9">
        <v>577.77</v>
      </c>
      <c r="F1214" s="10">
        <v>0</v>
      </c>
      <c r="G1214" s="11">
        <v>4622.16</v>
      </c>
      <c r="H1214" s="10">
        <v>0.25</v>
      </c>
      <c r="I1214" s="11">
        <v>1155.54</v>
      </c>
      <c r="J1214" s="11">
        <v>5777.7</v>
      </c>
      <c r="K1214" s="11">
        <v>2882.4</v>
      </c>
      <c r="L1214" s="11">
        <v>1739.76</v>
      </c>
    </row>
    <row r="1215" spans="1:12" x14ac:dyDescent="0.3">
      <c r="A1215" s="7" t="s">
        <v>5360</v>
      </c>
      <c r="B1215" s="7" t="s">
        <v>2560</v>
      </c>
      <c r="C1215" s="7" t="s">
        <v>1951</v>
      </c>
      <c r="D1215" s="7">
        <v>26</v>
      </c>
      <c r="E1215" s="9">
        <v>1819.26</v>
      </c>
      <c r="F1215" s="10">
        <v>0.1</v>
      </c>
      <c r="G1215" s="11">
        <v>42570.68</v>
      </c>
      <c r="H1215" s="10">
        <v>0.25</v>
      </c>
      <c r="I1215" s="11">
        <v>10642.67</v>
      </c>
      <c r="J1215" s="11">
        <v>53213.35</v>
      </c>
      <c r="K1215" s="11">
        <v>35719.06</v>
      </c>
      <c r="L1215" s="11">
        <v>6851.62</v>
      </c>
    </row>
    <row r="1216" spans="1:12" x14ac:dyDescent="0.3">
      <c r="A1216" s="7" t="s">
        <v>5361</v>
      </c>
      <c r="B1216" s="7" t="s">
        <v>2560</v>
      </c>
      <c r="C1216" s="7" t="s">
        <v>1672</v>
      </c>
      <c r="D1216" s="7">
        <v>14</v>
      </c>
      <c r="E1216" s="9">
        <v>1721.6</v>
      </c>
      <c r="F1216" s="10">
        <v>0</v>
      </c>
      <c r="G1216" s="11">
        <v>24102.400000000001</v>
      </c>
      <c r="H1216" s="10">
        <v>0.25</v>
      </c>
      <c r="I1216" s="11">
        <v>6025.6</v>
      </c>
      <c r="J1216" s="11">
        <v>30128</v>
      </c>
      <c r="K1216" s="11">
        <v>13424.88</v>
      </c>
      <c r="L1216" s="11">
        <v>10677.52</v>
      </c>
    </row>
    <row r="1217" spans="1:12" x14ac:dyDescent="0.3">
      <c r="A1217" s="7" t="s">
        <v>5362</v>
      </c>
      <c r="B1217" s="7" t="s">
        <v>2560</v>
      </c>
      <c r="C1217" s="7" t="s">
        <v>1772</v>
      </c>
      <c r="D1217" s="7">
        <v>21</v>
      </c>
      <c r="E1217" s="9">
        <v>1332.48</v>
      </c>
      <c r="F1217" s="10">
        <v>0.1</v>
      </c>
      <c r="G1217" s="11">
        <v>25183.87</v>
      </c>
      <c r="H1217" s="10">
        <v>0.25</v>
      </c>
      <c r="I1217" s="11">
        <v>6295.97</v>
      </c>
      <c r="J1217" s="11">
        <v>31479.84</v>
      </c>
      <c r="K1217" s="11">
        <v>18739.77</v>
      </c>
      <c r="L1217" s="11">
        <v>6444.1</v>
      </c>
    </row>
    <row r="1218" spans="1:12" x14ac:dyDescent="0.3">
      <c r="A1218" s="7" t="s">
        <v>5363</v>
      </c>
      <c r="B1218" s="7" t="s">
        <v>2561</v>
      </c>
      <c r="C1218" s="7" t="s">
        <v>1671</v>
      </c>
      <c r="D1218" s="7">
        <v>27</v>
      </c>
      <c r="E1218" s="9">
        <v>3038.71</v>
      </c>
      <c r="F1218" s="10">
        <v>0.1</v>
      </c>
      <c r="G1218" s="11">
        <v>73840.649999999994</v>
      </c>
      <c r="H1218" s="10">
        <v>0.25</v>
      </c>
      <c r="I1218" s="11">
        <v>18460.16</v>
      </c>
      <c r="J1218" s="11">
        <v>92300.81</v>
      </c>
      <c r="K1218" s="11">
        <v>47625.57</v>
      </c>
      <c r="L1218" s="11">
        <v>26215.08</v>
      </c>
    </row>
    <row r="1219" spans="1:12" x14ac:dyDescent="0.3">
      <c r="A1219" s="7" t="s">
        <v>5364</v>
      </c>
      <c r="B1219" s="7" t="s">
        <v>2561</v>
      </c>
      <c r="C1219" s="7" t="s">
        <v>1772</v>
      </c>
      <c r="D1219" s="7">
        <v>18</v>
      </c>
      <c r="E1219" s="9">
        <v>1322.1</v>
      </c>
      <c r="F1219" s="10">
        <v>0.15</v>
      </c>
      <c r="G1219" s="11">
        <v>20228.13</v>
      </c>
      <c r="H1219" s="10">
        <v>0.25</v>
      </c>
      <c r="I1219" s="11">
        <v>5057.03</v>
      </c>
      <c r="J1219" s="11">
        <v>25285.16</v>
      </c>
      <c r="K1219" s="11">
        <v>16062.66</v>
      </c>
      <c r="L1219" s="11">
        <v>4165.47</v>
      </c>
    </row>
    <row r="1220" spans="1:12" x14ac:dyDescent="0.3">
      <c r="A1220" s="7" t="s">
        <v>5365</v>
      </c>
      <c r="B1220" s="7" t="s">
        <v>2561</v>
      </c>
      <c r="C1220" s="7" t="s">
        <v>1845</v>
      </c>
      <c r="D1220" s="7">
        <v>20</v>
      </c>
      <c r="E1220" s="9">
        <v>2567</v>
      </c>
      <c r="F1220" s="10">
        <v>0.05</v>
      </c>
      <c r="G1220" s="11">
        <v>48773</v>
      </c>
      <c r="H1220" s="10">
        <v>0.25</v>
      </c>
      <c r="I1220" s="11">
        <v>12193.25</v>
      </c>
      <c r="J1220" s="11">
        <v>60966.25</v>
      </c>
      <c r="K1220" s="11">
        <v>35574.6</v>
      </c>
      <c r="L1220" s="11">
        <v>13198.4</v>
      </c>
    </row>
    <row r="1221" spans="1:12" x14ac:dyDescent="0.3">
      <c r="A1221" s="7" t="s">
        <v>5366</v>
      </c>
      <c r="B1221" s="7" t="s">
        <v>2562</v>
      </c>
      <c r="C1221" s="7" t="s">
        <v>1964</v>
      </c>
      <c r="D1221" s="7">
        <v>4</v>
      </c>
      <c r="E1221" s="9">
        <v>2631.4</v>
      </c>
      <c r="F1221" s="10">
        <v>0</v>
      </c>
      <c r="G1221" s="11">
        <v>10525.6</v>
      </c>
      <c r="H1221" s="10">
        <v>0.25</v>
      </c>
      <c r="I1221" s="11">
        <v>2631.4</v>
      </c>
      <c r="J1221" s="11">
        <v>13157</v>
      </c>
      <c r="K1221" s="11">
        <v>6965.56</v>
      </c>
      <c r="L1221" s="11">
        <v>3560.04</v>
      </c>
    </row>
    <row r="1222" spans="1:12" x14ac:dyDescent="0.3">
      <c r="A1222" s="7" t="s">
        <v>5367</v>
      </c>
      <c r="B1222" s="7" t="s">
        <v>2562</v>
      </c>
      <c r="C1222" s="7" t="s">
        <v>1706</v>
      </c>
      <c r="D1222" s="7">
        <v>23</v>
      </c>
      <c r="E1222" s="9">
        <v>96.76</v>
      </c>
      <c r="F1222" s="10">
        <v>0</v>
      </c>
      <c r="G1222" s="11">
        <v>2225.48</v>
      </c>
      <c r="H1222" s="10">
        <v>0.25</v>
      </c>
      <c r="I1222" s="11">
        <v>556.37</v>
      </c>
      <c r="J1222" s="11">
        <v>2781.85</v>
      </c>
      <c r="K1222" s="11">
        <v>1080.31</v>
      </c>
      <c r="L1222" s="11">
        <v>1145.17</v>
      </c>
    </row>
    <row r="1223" spans="1:12" x14ac:dyDescent="0.3">
      <c r="A1223" s="7" t="s">
        <v>5368</v>
      </c>
      <c r="B1223" s="7" t="s">
        <v>2562</v>
      </c>
      <c r="C1223" s="7" t="s">
        <v>2002</v>
      </c>
      <c r="D1223" s="7">
        <v>5</v>
      </c>
      <c r="E1223" s="9">
        <v>2419.9899999999998</v>
      </c>
      <c r="F1223" s="10">
        <v>0.05</v>
      </c>
      <c r="G1223" s="11">
        <v>11494.95</v>
      </c>
      <c r="H1223" s="10">
        <v>0.25</v>
      </c>
      <c r="I1223" s="11">
        <v>2873.74</v>
      </c>
      <c r="J1223" s="11">
        <v>14368.69</v>
      </c>
      <c r="K1223" s="11">
        <v>7245.85</v>
      </c>
      <c r="L1223" s="11">
        <v>4249.1000000000004</v>
      </c>
    </row>
    <row r="1224" spans="1:12" x14ac:dyDescent="0.3">
      <c r="A1224" s="7" t="s">
        <v>5369</v>
      </c>
      <c r="B1224" s="7" t="s">
        <v>2562</v>
      </c>
      <c r="C1224" s="7" t="s">
        <v>1967</v>
      </c>
      <c r="D1224" s="7">
        <v>19</v>
      </c>
      <c r="E1224" s="9">
        <v>346.63</v>
      </c>
      <c r="F1224" s="10">
        <v>0</v>
      </c>
      <c r="G1224" s="11">
        <v>6585.97</v>
      </c>
      <c r="H1224" s="10">
        <v>0.25</v>
      </c>
      <c r="I1224" s="11">
        <v>1646.49</v>
      </c>
      <c r="J1224" s="11">
        <v>8232.4599999999991</v>
      </c>
      <c r="K1224" s="11">
        <v>4276.5200000000004</v>
      </c>
      <c r="L1224" s="11">
        <v>2309.4499999999998</v>
      </c>
    </row>
    <row r="1225" spans="1:12" x14ac:dyDescent="0.3">
      <c r="A1225" s="7" t="s">
        <v>5370</v>
      </c>
      <c r="B1225" s="7" t="s">
        <v>2562</v>
      </c>
      <c r="C1225" s="7" t="s">
        <v>1869</v>
      </c>
      <c r="D1225" s="7">
        <v>30</v>
      </c>
      <c r="E1225" s="9">
        <v>3237.2</v>
      </c>
      <c r="F1225" s="10">
        <v>0.15</v>
      </c>
      <c r="G1225" s="11">
        <v>82548.600000000006</v>
      </c>
      <c r="H1225" s="10">
        <v>0.25</v>
      </c>
      <c r="I1225" s="11">
        <v>20637.150000000001</v>
      </c>
      <c r="J1225" s="11">
        <v>103185.75</v>
      </c>
      <c r="K1225" s="11">
        <v>52434.3</v>
      </c>
      <c r="L1225" s="11">
        <v>30114.3</v>
      </c>
    </row>
    <row r="1226" spans="1:12" x14ac:dyDescent="0.3">
      <c r="A1226" s="7" t="s">
        <v>5371</v>
      </c>
      <c r="B1226" s="7" t="s">
        <v>2563</v>
      </c>
      <c r="C1226" s="7" t="s">
        <v>1752</v>
      </c>
      <c r="D1226" s="7">
        <v>18</v>
      </c>
      <c r="E1226" s="9">
        <v>2331.8000000000002</v>
      </c>
      <c r="F1226" s="10">
        <v>0</v>
      </c>
      <c r="G1226" s="11">
        <v>41972.4</v>
      </c>
      <c r="H1226" s="10">
        <v>0.25</v>
      </c>
      <c r="I1226" s="11">
        <v>10493.1</v>
      </c>
      <c r="J1226" s="11">
        <v>52465.5</v>
      </c>
      <c r="K1226" s="11">
        <v>28846.44</v>
      </c>
      <c r="L1226" s="11">
        <v>13125.96</v>
      </c>
    </row>
    <row r="1227" spans="1:12" x14ac:dyDescent="0.3">
      <c r="A1227" s="7" t="s">
        <v>5372</v>
      </c>
      <c r="B1227" s="7" t="s">
        <v>2564</v>
      </c>
      <c r="C1227" s="7" t="s">
        <v>1964</v>
      </c>
      <c r="D1227" s="7">
        <v>14</v>
      </c>
      <c r="E1227" s="9">
        <v>2802.17</v>
      </c>
      <c r="F1227" s="10">
        <v>0.05</v>
      </c>
      <c r="G1227" s="11">
        <v>37268.86</v>
      </c>
      <c r="H1227" s="10">
        <v>0.25</v>
      </c>
      <c r="I1227" s="11">
        <v>9317.2199999999993</v>
      </c>
      <c r="J1227" s="11">
        <v>46586.07</v>
      </c>
      <c r="K1227" s="11">
        <v>24379.46</v>
      </c>
      <c r="L1227" s="11">
        <v>12889.4</v>
      </c>
    </row>
    <row r="1228" spans="1:12" x14ac:dyDescent="0.3">
      <c r="A1228" s="7" t="s">
        <v>5373</v>
      </c>
      <c r="B1228" s="7" t="s">
        <v>2564</v>
      </c>
      <c r="C1228" s="7" t="s">
        <v>1920</v>
      </c>
      <c r="D1228" s="7">
        <v>11</v>
      </c>
      <c r="E1228" s="9">
        <v>551.16</v>
      </c>
      <c r="F1228" s="10">
        <v>0.1</v>
      </c>
      <c r="G1228" s="11">
        <v>5456.48</v>
      </c>
      <c r="H1228" s="10">
        <v>0.25</v>
      </c>
      <c r="I1228" s="11">
        <v>1364.12</v>
      </c>
      <c r="J1228" s="11">
        <v>6820.6</v>
      </c>
      <c r="K1228" s="11">
        <v>2959.99</v>
      </c>
      <c r="L1228" s="11">
        <v>2496.4899999999998</v>
      </c>
    </row>
    <row r="1229" spans="1:12" x14ac:dyDescent="0.3">
      <c r="A1229" s="7" t="s">
        <v>5374</v>
      </c>
      <c r="B1229" s="7" t="s">
        <v>2564</v>
      </c>
      <c r="C1229" s="7" t="s">
        <v>1843</v>
      </c>
      <c r="D1229" s="7">
        <v>23</v>
      </c>
      <c r="E1229" s="9">
        <v>1957.85</v>
      </c>
      <c r="F1229" s="10">
        <v>0.15</v>
      </c>
      <c r="G1229" s="11">
        <v>38275.97</v>
      </c>
      <c r="H1229" s="10">
        <v>0.25</v>
      </c>
      <c r="I1229" s="11">
        <v>9568.99</v>
      </c>
      <c r="J1229" s="11">
        <v>47844.959999999999</v>
      </c>
      <c r="K1229" s="11">
        <v>22318.28</v>
      </c>
      <c r="L1229" s="11">
        <v>15957.69</v>
      </c>
    </row>
    <row r="1230" spans="1:12" x14ac:dyDescent="0.3">
      <c r="A1230" s="7" t="s">
        <v>5375</v>
      </c>
      <c r="B1230" s="7" t="s">
        <v>2564</v>
      </c>
      <c r="C1230" s="7" t="s">
        <v>1870</v>
      </c>
      <c r="D1230" s="7">
        <v>14</v>
      </c>
      <c r="E1230" s="9">
        <v>2638.58</v>
      </c>
      <c r="F1230" s="10">
        <v>0</v>
      </c>
      <c r="G1230" s="11">
        <v>36940.120000000003</v>
      </c>
      <c r="H1230" s="10">
        <v>0.25</v>
      </c>
      <c r="I1230" s="11">
        <v>9235.0300000000007</v>
      </c>
      <c r="J1230" s="11">
        <v>46175.15</v>
      </c>
      <c r="K1230" s="11">
        <v>17540.46</v>
      </c>
      <c r="L1230" s="11">
        <v>19399.66</v>
      </c>
    </row>
    <row r="1231" spans="1:12" x14ac:dyDescent="0.3">
      <c r="A1231" s="7" t="s">
        <v>5376</v>
      </c>
      <c r="B1231" s="7" t="s">
        <v>2564</v>
      </c>
      <c r="C1231" s="7" t="s">
        <v>1939</v>
      </c>
      <c r="D1231" s="7">
        <v>28</v>
      </c>
      <c r="E1231" s="9">
        <v>4123.03</v>
      </c>
      <c r="F1231" s="10">
        <v>0</v>
      </c>
      <c r="G1231" s="11">
        <v>115444.84</v>
      </c>
      <c r="H1231" s="10">
        <v>0.25</v>
      </c>
      <c r="I1231" s="11">
        <v>28861.21</v>
      </c>
      <c r="J1231" s="11">
        <v>144306.04999999999</v>
      </c>
      <c r="K1231" s="11">
        <v>49488.88</v>
      </c>
      <c r="L1231" s="11">
        <v>65955.960000000006</v>
      </c>
    </row>
    <row r="1232" spans="1:12" x14ac:dyDescent="0.3">
      <c r="A1232" s="7" t="s">
        <v>5377</v>
      </c>
      <c r="B1232" s="7" t="s">
        <v>2565</v>
      </c>
      <c r="C1232" s="7" t="s">
        <v>1772</v>
      </c>
      <c r="D1232" s="7">
        <v>23</v>
      </c>
      <c r="E1232" s="9">
        <v>1298.67</v>
      </c>
      <c r="F1232" s="10">
        <v>0.15</v>
      </c>
      <c r="G1232" s="11">
        <v>25389</v>
      </c>
      <c r="H1232" s="10">
        <v>0.25</v>
      </c>
      <c r="I1232" s="11">
        <v>6347.25</v>
      </c>
      <c r="J1232" s="11">
        <v>31736.25</v>
      </c>
      <c r="K1232" s="11">
        <v>20524.509999999998</v>
      </c>
      <c r="L1232" s="11">
        <v>4864.49</v>
      </c>
    </row>
    <row r="1233" spans="1:12" x14ac:dyDescent="0.3">
      <c r="A1233" s="7" t="s">
        <v>5378</v>
      </c>
      <c r="B1233" s="7" t="s">
        <v>2565</v>
      </c>
      <c r="C1233" s="7" t="s">
        <v>1984</v>
      </c>
      <c r="D1233" s="7">
        <v>28</v>
      </c>
      <c r="E1233" s="9">
        <v>3179.16</v>
      </c>
      <c r="F1233" s="10">
        <v>0</v>
      </c>
      <c r="G1233" s="11">
        <v>89016.48</v>
      </c>
      <c r="H1233" s="10">
        <v>0.25</v>
      </c>
      <c r="I1233" s="11">
        <v>22254.12</v>
      </c>
      <c r="J1233" s="11">
        <v>111270.6</v>
      </c>
      <c r="K1233" s="11">
        <v>43488.2</v>
      </c>
      <c r="L1233" s="11">
        <v>45528.28</v>
      </c>
    </row>
    <row r="1234" spans="1:12" x14ac:dyDescent="0.3">
      <c r="A1234" s="7" t="s">
        <v>5379</v>
      </c>
      <c r="B1234" s="7" t="s">
        <v>2565</v>
      </c>
      <c r="C1234" s="7" t="s">
        <v>1993</v>
      </c>
      <c r="D1234" s="7">
        <v>1</v>
      </c>
      <c r="E1234" s="9">
        <v>2728.56</v>
      </c>
      <c r="F1234" s="10">
        <v>0.15</v>
      </c>
      <c r="G1234" s="11">
        <v>2319.2800000000002</v>
      </c>
      <c r="H1234" s="10">
        <v>0.25</v>
      </c>
      <c r="I1234" s="11">
        <v>579.82000000000005</v>
      </c>
      <c r="J1234" s="11">
        <v>2899.1</v>
      </c>
      <c r="K1234" s="11">
        <v>1786.06</v>
      </c>
      <c r="L1234" s="11">
        <v>533.22</v>
      </c>
    </row>
    <row r="1235" spans="1:12" x14ac:dyDescent="0.3">
      <c r="A1235" s="7" t="s">
        <v>5380</v>
      </c>
      <c r="B1235" s="7" t="s">
        <v>2565</v>
      </c>
      <c r="C1235" s="7" t="s">
        <v>1649</v>
      </c>
      <c r="D1235" s="7">
        <v>9</v>
      </c>
      <c r="E1235" s="9">
        <v>604.28</v>
      </c>
      <c r="F1235" s="10">
        <v>0.1</v>
      </c>
      <c r="G1235" s="11">
        <v>4894.67</v>
      </c>
      <c r="H1235" s="10">
        <v>0.25</v>
      </c>
      <c r="I1235" s="11">
        <v>1223.67</v>
      </c>
      <c r="J1235" s="11">
        <v>6118.34</v>
      </c>
      <c r="K1235" s="11">
        <v>2766.33</v>
      </c>
      <c r="L1235" s="11">
        <v>2128.34</v>
      </c>
    </row>
    <row r="1236" spans="1:12" x14ac:dyDescent="0.3">
      <c r="A1236" s="7" t="s">
        <v>5381</v>
      </c>
      <c r="B1236" s="7" t="s">
        <v>2566</v>
      </c>
      <c r="C1236" s="7" t="s">
        <v>1817</v>
      </c>
      <c r="D1236" s="7">
        <v>10</v>
      </c>
      <c r="E1236" s="9">
        <v>1483.44</v>
      </c>
      <c r="F1236" s="10">
        <v>0.15</v>
      </c>
      <c r="G1236" s="11">
        <v>12609.24</v>
      </c>
      <c r="H1236" s="10">
        <v>0.25</v>
      </c>
      <c r="I1236" s="11">
        <v>3152.31</v>
      </c>
      <c r="J1236" s="11">
        <v>15761.55</v>
      </c>
      <c r="K1236" s="11">
        <v>9797.1</v>
      </c>
      <c r="L1236" s="11">
        <v>2812.14</v>
      </c>
    </row>
    <row r="1237" spans="1:12" x14ac:dyDescent="0.3">
      <c r="A1237" s="7" t="s">
        <v>5382</v>
      </c>
      <c r="B1237" s="7" t="s">
        <v>2566</v>
      </c>
      <c r="C1237" s="7" t="s">
        <v>1679</v>
      </c>
      <c r="D1237" s="7">
        <v>13</v>
      </c>
      <c r="E1237" s="9">
        <v>682.05</v>
      </c>
      <c r="F1237" s="10">
        <v>0.05</v>
      </c>
      <c r="G1237" s="11">
        <v>8423.32</v>
      </c>
      <c r="H1237" s="10">
        <v>0.25</v>
      </c>
      <c r="I1237" s="11">
        <v>2105.83</v>
      </c>
      <c r="J1237" s="11">
        <v>10529.15</v>
      </c>
      <c r="K1237" s="11">
        <v>3806.53</v>
      </c>
      <c r="L1237" s="11">
        <v>4616.79</v>
      </c>
    </row>
    <row r="1238" spans="1:12" x14ac:dyDescent="0.3">
      <c r="A1238" s="7" t="s">
        <v>5383</v>
      </c>
      <c r="B1238" s="7" t="s">
        <v>2567</v>
      </c>
      <c r="C1238" s="7" t="s">
        <v>1967</v>
      </c>
      <c r="D1238" s="7">
        <v>30</v>
      </c>
      <c r="E1238" s="9">
        <v>347.82</v>
      </c>
      <c r="F1238" s="10">
        <v>0.05</v>
      </c>
      <c r="G1238" s="11">
        <v>9912.8700000000008</v>
      </c>
      <c r="H1238" s="10">
        <v>0.25</v>
      </c>
      <c r="I1238" s="11">
        <v>2478.2199999999998</v>
      </c>
      <c r="J1238" s="11">
        <v>12391.09</v>
      </c>
      <c r="K1238" s="11">
        <v>6752.4</v>
      </c>
      <c r="L1238" s="11">
        <v>3160.47</v>
      </c>
    </row>
    <row r="1239" spans="1:12" x14ac:dyDescent="0.3">
      <c r="A1239" s="7" t="s">
        <v>5384</v>
      </c>
      <c r="B1239" s="7" t="s">
        <v>2567</v>
      </c>
      <c r="C1239" s="7" t="s">
        <v>1667</v>
      </c>
      <c r="D1239" s="7">
        <v>17</v>
      </c>
      <c r="E1239" s="9">
        <v>1540.29</v>
      </c>
      <c r="F1239" s="10">
        <v>0.15</v>
      </c>
      <c r="G1239" s="11">
        <v>22257.19</v>
      </c>
      <c r="H1239" s="10">
        <v>0.25</v>
      </c>
      <c r="I1239" s="11">
        <v>5564.3</v>
      </c>
      <c r="J1239" s="11">
        <v>27821.49</v>
      </c>
      <c r="K1239" s="11">
        <v>18339.43</v>
      </c>
      <c r="L1239" s="11">
        <v>3917.76</v>
      </c>
    </row>
    <row r="1240" spans="1:12" x14ac:dyDescent="0.3">
      <c r="A1240" s="7" t="s">
        <v>5385</v>
      </c>
      <c r="B1240" s="7" t="s">
        <v>2568</v>
      </c>
      <c r="C1240" s="7" t="s">
        <v>1907</v>
      </c>
      <c r="D1240" s="7">
        <v>7</v>
      </c>
      <c r="E1240" s="9">
        <v>1400.82</v>
      </c>
      <c r="F1240" s="10">
        <v>0</v>
      </c>
      <c r="G1240" s="11">
        <v>9805.74</v>
      </c>
      <c r="H1240" s="10">
        <v>0.25</v>
      </c>
      <c r="I1240" s="11">
        <v>2451.4299999999998</v>
      </c>
      <c r="J1240" s="11">
        <v>12257.17</v>
      </c>
      <c r="K1240" s="11">
        <v>4605.72</v>
      </c>
      <c r="L1240" s="11">
        <v>5200.0200000000004</v>
      </c>
    </row>
    <row r="1241" spans="1:12" x14ac:dyDescent="0.3">
      <c r="A1241" s="7" t="s">
        <v>5386</v>
      </c>
      <c r="B1241" s="7" t="s">
        <v>2568</v>
      </c>
      <c r="C1241" s="7" t="s">
        <v>2035</v>
      </c>
      <c r="D1241" s="7">
        <v>15</v>
      </c>
      <c r="E1241" s="9">
        <v>1773.17</v>
      </c>
      <c r="F1241" s="10">
        <v>0</v>
      </c>
      <c r="G1241" s="11">
        <v>26597.55</v>
      </c>
      <c r="H1241" s="10">
        <v>0.25</v>
      </c>
      <c r="I1241" s="11">
        <v>6649.39</v>
      </c>
      <c r="J1241" s="11">
        <v>33246.94</v>
      </c>
      <c r="K1241" s="11">
        <v>14038.2</v>
      </c>
      <c r="L1241" s="11">
        <v>12559.35</v>
      </c>
    </row>
    <row r="1242" spans="1:12" x14ac:dyDescent="0.3">
      <c r="A1242" s="7" t="s">
        <v>5387</v>
      </c>
      <c r="B1242" s="7" t="s">
        <v>2568</v>
      </c>
      <c r="C1242" s="7" t="s">
        <v>1942</v>
      </c>
      <c r="D1242" s="7">
        <v>1</v>
      </c>
      <c r="E1242" s="9">
        <v>3220.49</v>
      </c>
      <c r="F1242" s="10">
        <v>0.1</v>
      </c>
      <c r="G1242" s="11">
        <v>2898.44</v>
      </c>
      <c r="H1242" s="10">
        <v>0.25</v>
      </c>
      <c r="I1242" s="11">
        <v>724.61</v>
      </c>
      <c r="J1242" s="11">
        <v>3623.05</v>
      </c>
      <c r="K1242" s="11">
        <v>1376.38</v>
      </c>
      <c r="L1242" s="11">
        <v>1522.06</v>
      </c>
    </row>
    <row r="1243" spans="1:12" x14ac:dyDescent="0.3">
      <c r="A1243" s="7" t="s">
        <v>5388</v>
      </c>
      <c r="B1243" s="7" t="s">
        <v>2568</v>
      </c>
      <c r="C1243" s="7" t="s">
        <v>2034</v>
      </c>
      <c r="D1243" s="7">
        <v>22</v>
      </c>
      <c r="E1243" s="9">
        <v>1022.69</v>
      </c>
      <c r="F1243" s="10">
        <v>0</v>
      </c>
      <c r="G1243" s="11">
        <v>22499.18</v>
      </c>
      <c r="H1243" s="10">
        <v>0.25</v>
      </c>
      <c r="I1243" s="11">
        <v>5624.8</v>
      </c>
      <c r="J1243" s="11">
        <v>28123.97</v>
      </c>
      <c r="K1243" s="11">
        <v>16142.94</v>
      </c>
      <c r="L1243" s="11">
        <v>6356.24</v>
      </c>
    </row>
    <row r="1244" spans="1:12" x14ac:dyDescent="0.3">
      <c r="A1244" s="7" t="s">
        <v>5389</v>
      </c>
      <c r="B1244" s="7" t="s">
        <v>2568</v>
      </c>
      <c r="C1244" s="7" t="s">
        <v>2054</v>
      </c>
      <c r="D1244" s="7">
        <v>27</v>
      </c>
      <c r="E1244" s="9">
        <v>1351.8</v>
      </c>
      <c r="F1244" s="10">
        <v>0</v>
      </c>
      <c r="G1244" s="11">
        <v>36498.6</v>
      </c>
      <c r="H1244" s="10">
        <v>0.25</v>
      </c>
      <c r="I1244" s="11">
        <v>9124.65</v>
      </c>
      <c r="J1244" s="11">
        <v>45623.25</v>
      </c>
      <c r="K1244" s="11">
        <v>15978.06</v>
      </c>
      <c r="L1244" s="11">
        <v>20520.54</v>
      </c>
    </row>
    <row r="1245" spans="1:12" x14ac:dyDescent="0.3">
      <c r="A1245" s="7" t="s">
        <v>5390</v>
      </c>
      <c r="B1245" s="7" t="s">
        <v>2569</v>
      </c>
      <c r="C1245" s="7" t="s">
        <v>2054</v>
      </c>
      <c r="D1245" s="7">
        <v>23</v>
      </c>
      <c r="E1245" s="9">
        <v>1359.31</v>
      </c>
      <c r="F1245" s="10">
        <v>0</v>
      </c>
      <c r="G1245" s="11">
        <v>31264.13</v>
      </c>
      <c r="H1245" s="10">
        <v>0.25</v>
      </c>
      <c r="I1245" s="11">
        <v>7816.03</v>
      </c>
      <c r="J1245" s="11">
        <v>39080.160000000003</v>
      </c>
      <c r="K1245" s="11">
        <v>13610.94</v>
      </c>
      <c r="L1245" s="11">
        <v>17653.189999999999</v>
      </c>
    </row>
    <row r="1246" spans="1:12" x14ac:dyDescent="0.3">
      <c r="A1246" s="7" t="s">
        <v>5391</v>
      </c>
      <c r="B1246" s="7" t="s">
        <v>2569</v>
      </c>
      <c r="C1246" s="7" t="s">
        <v>2021</v>
      </c>
      <c r="D1246" s="7">
        <v>4</v>
      </c>
      <c r="E1246" s="9">
        <v>1589.03</v>
      </c>
      <c r="F1246" s="10">
        <v>0</v>
      </c>
      <c r="G1246" s="11">
        <v>6356.12</v>
      </c>
      <c r="H1246" s="10">
        <v>0.25</v>
      </c>
      <c r="I1246" s="11">
        <v>1589.03</v>
      </c>
      <c r="J1246" s="11">
        <v>7945.15</v>
      </c>
      <c r="K1246" s="11">
        <v>4894</v>
      </c>
      <c r="L1246" s="11">
        <v>1462.12</v>
      </c>
    </row>
    <row r="1247" spans="1:12" x14ac:dyDescent="0.3">
      <c r="A1247" s="7" t="s">
        <v>5392</v>
      </c>
      <c r="B1247" s="7" t="s">
        <v>2569</v>
      </c>
      <c r="C1247" s="7" t="s">
        <v>1859</v>
      </c>
      <c r="D1247" s="7">
        <v>27</v>
      </c>
      <c r="E1247" s="9">
        <v>697.22</v>
      </c>
      <c r="F1247" s="10">
        <v>0.1</v>
      </c>
      <c r="G1247" s="11">
        <v>16942.45</v>
      </c>
      <c r="H1247" s="10">
        <v>0.25</v>
      </c>
      <c r="I1247" s="11">
        <v>4235.6099999999997</v>
      </c>
      <c r="J1247" s="11">
        <v>21178.06</v>
      </c>
      <c r="K1247" s="11">
        <v>12854.16</v>
      </c>
      <c r="L1247" s="11">
        <v>4088.29</v>
      </c>
    </row>
    <row r="1248" spans="1:12" x14ac:dyDescent="0.3">
      <c r="A1248" s="7" t="s">
        <v>5393</v>
      </c>
      <c r="B1248" s="7" t="s">
        <v>2570</v>
      </c>
      <c r="C1248" s="7" t="s">
        <v>2025</v>
      </c>
      <c r="D1248" s="7">
        <v>20</v>
      </c>
      <c r="E1248" s="9">
        <v>932.06</v>
      </c>
      <c r="F1248" s="10">
        <v>0.05</v>
      </c>
      <c r="G1248" s="11">
        <v>17709.14</v>
      </c>
      <c r="H1248" s="10">
        <v>0.25</v>
      </c>
      <c r="I1248" s="11">
        <v>4427.28</v>
      </c>
      <c r="J1248" s="11">
        <v>22136.42</v>
      </c>
      <c r="K1248" s="11">
        <v>12053.6</v>
      </c>
      <c r="L1248" s="11">
        <v>5655.54</v>
      </c>
    </row>
    <row r="1249" spans="1:12" x14ac:dyDescent="0.3">
      <c r="A1249" s="7" t="s">
        <v>5394</v>
      </c>
      <c r="B1249" s="7" t="s">
        <v>2570</v>
      </c>
      <c r="C1249" s="7" t="s">
        <v>1962</v>
      </c>
      <c r="D1249" s="7">
        <v>14</v>
      </c>
      <c r="E1249" s="9">
        <v>271.98</v>
      </c>
      <c r="F1249" s="10">
        <v>0.05</v>
      </c>
      <c r="G1249" s="11">
        <v>3617.33</v>
      </c>
      <c r="H1249" s="10">
        <v>0.25</v>
      </c>
      <c r="I1249" s="11">
        <v>904.33</v>
      </c>
      <c r="J1249" s="11">
        <v>4521.66</v>
      </c>
      <c r="K1249" s="11">
        <v>2728.04</v>
      </c>
      <c r="L1249" s="11">
        <v>889.29</v>
      </c>
    </row>
    <row r="1250" spans="1:12" x14ac:dyDescent="0.3">
      <c r="A1250" s="7" t="s">
        <v>5395</v>
      </c>
      <c r="B1250" s="7" t="s">
        <v>2570</v>
      </c>
      <c r="C1250" s="7" t="s">
        <v>1949</v>
      </c>
      <c r="D1250" s="7">
        <v>14</v>
      </c>
      <c r="E1250" s="9">
        <v>1038.1300000000001</v>
      </c>
      <c r="F1250" s="10">
        <v>0.1</v>
      </c>
      <c r="G1250" s="11">
        <v>13080.44</v>
      </c>
      <c r="H1250" s="10">
        <v>0.25</v>
      </c>
      <c r="I1250" s="11">
        <v>3270.11</v>
      </c>
      <c r="J1250" s="11">
        <v>16350.55</v>
      </c>
      <c r="K1250" s="11">
        <v>7481.46</v>
      </c>
      <c r="L1250" s="11">
        <v>5598.98</v>
      </c>
    </row>
    <row r="1251" spans="1:12" x14ac:dyDescent="0.3">
      <c r="A1251" s="7" t="s">
        <v>5396</v>
      </c>
      <c r="B1251" s="7" t="s">
        <v>2570</v>
      </c>
      <c r="C1251" s="7" t="s">
        <v>1849</v>
      </c>
      <c r="D1251" s="7">
        <v>24</v>
      </c>
      <c r="E1251" s="9">
        <v>777.77</v>
      </c>
      <c r="F1251" s="10">
        <v>0</v>
      </c>
      <c r="G1251" s="11">
        <v>18666.48</v>
      </c>
      <c r="H1251" s="10">
        <v>0.25</v>
      </c>
      <c r="I1251" s="11">
        <v>4666.62</v>
      </c>
      <c r="J1251" s="11">
        <v>23333.1</v>
      </c>
      <c r="K1251" s="11">
        <v>12494.4</v>
      </c>
      <c r="L1251" s="11">
        <v>6172.08</v>
      </c>
    </row>
    <row r="1252" spans="1:12" x14ac:dyDescent="0.3">
      <c r="A1252" s="7" t="s">
        <v>5397</v>
      </c>
      <c r="B1252" s="7" t="s">
        <v>2570</v>
      </c>
      <c r="C1252" s="7" t="s">
        <v>1856</v>
      </c>
      <c r="D1252" s="7">
        <v>8</v>
      </c>
      <c r="E1252" s="9">
        <v>1290.73</v>
      </c>
      <c r="F1252" s="10">
        <v>0</v>
      </c>
      <c r="G1252" s="11">
        <v>10325.84</v>
      </c>
      <c r="H1252" s="10">
        <v>0.25</v>
      </c>
      <c r="I1252" s="11">
        <v>2581.46</v>
      </c>
      <c r="J1252" s="11">
        <v>12907.3</v>
      </c>
      <c r="K1252" s="11">
        <v>7304.4</v>
      </c>
      <c r="L1252" s="11">
        <v>3021.44</v>
      </c>
    </row>
    <row r="1253" spans="1:12" x14ac:dyDescent="0.3">
      <c r="A1253" s="7" t="s">
        <v>5398</v>
      </c>
      <c r="B1253" s="7" t="s">
        <v>2571</v>
      </c>
      <c r="C1253" s="7" t="s">
        <v>1874</v>
      </c>
      <c r="D1253" s="7">
        <v>13</v>
      </c>
      <c r="E1253" s="9">
        <v>2101.71</v>
      </c>
      <c r="F1253" s="10">
        <v>0</v>
      </c>
      <c r="G1253" s="11">
        <v>27322.23</v>
      </c>
      <c r="H1253" s="10">
        <v>0.25</v>
      </c>
      <c r="I1253" s="11">
        <v>6830.56</v>
      </c>
      <c r="J1253" s="11">
        <v>34152.79</v>
      </c>
      <c r="K1253" s="11">
        <v>15451.8</v>
      </c>
      <c r="L1253" s="11">
        <v>11870.43</v>
      </c>
    </row>
    <row r="1254" spans="1:12" x14ac:dyDescent="0.3">
      <c r="A1254" s="7" t="s">
        <v>5399</v>
      </c>
      <c r="B1254" s="7" t="s">
        <v>2571</v>
      </c>
      <c r="C1254" s="7" t="s">
        <v>1993</v>
      </c>
      <c r="D1254" s="7">
        <v>8</v>
      </c>
      <c r="E1254" s="9">
        <v>2924.82</v>
      </c>
      <c r="F1254" s="10">
        <v>0.05</v>
      </c>
      <c r="G1254" s="11">
        <v>22228.63</v>
      </c>
      <c r="H1254" s="10">
        <v>0.25</v>
      </c>
      <c r="I1254" s="11">
        <v>5557.16</v>
      </c>
      <c r="J1254" s="11">
        <v>27785.79</v>
      </c>
      <c r="K1254" s="11">
        <v>14288.48</v>
      </c>
      <c r="L1254" s="11">
        <v>7940.15</v>
      </c>
    </row>
    <row r="1255" spans="1:12" x14ac:dyDescent="0.3">
      <c r="A1255" s="7" t="s">
        <v>5400</v>
      </c>
      <c r="B1255" s="7" t="s">
        <v>2572</v>
      </c>
      <c r="C1255" s="7" t="s">
        <v>1922</v>
      </c>
      <c r="D1255" s="7">
        <v>30</v>
      </c>
      <c r="E1255" s="9">
        <v>1711.92</v>
      </c>
      <c r="F1255" s="10">
        <v>0.15</v>
      </c>
      <c r="G1255" s="11">
        <v>43653.96</v>
      </c>
      <c r="H1255" s="10">
        <v>0.25</v>
      </c>
      <c r="I1255" s="11">
        <v>10913.49</v>
      </c>
      <c r="J1255" s="11">
        <v>54567.45</v>
      </c>
      <c r="K1255" s="11">
        <v>37737</v>
      </c>
      <c r="L1255" s="11">
        <v>5916.96</v>
      </c>
    </row>
    <row r="1256" spans="1:12" x14ac:dyDescent="0.3">
      <c r="A1256" s="7" t="s">
        <v>5401</v>
      </c>
      <c r="B1256" s="7" t="s">
        <v>2572</v>
      </c>
      <c r="C1256" s="7" t="s">
        <v>1706</v>
      </c>
      <c r="D1256" s="7">
        <v>17</v>
      </c>
      <c r="E1256" s="9">
        <v>98.02</v>
      </c>
      <c r="F1256" s="10">
        <v>0.1</v>
      </c>
      <c r="G1256" s="11">
        <v>1499.71</v>
      </c>
      <c r="H1256" s="10">
        <v>0.25</v>
      </c>
      <c r="I1256" s="11">
        <v>374.93</v>
      </c>
      <c r="J1256" s="11">
        <v>1874.64</v>
      </c>
      <c r="K1256" s="11">
        <v>798.49</v>
      </c>
      <c r="L1256" s="11">
        <v>701.22</v>
      </c>
    </row>
    <row r="1257" spans="1:12" x14ac:dyDescent="0.3">
      <c r="A1257" s="7" t="s">
        <v>5402</v>
      </c>
      <c r="B1257" s="7" t="s">
        <v>2572</v>
      </c>
      <c r="C1257" s="7" t="s">
        <v>2025</v>
      </c>
      <c r="D1257" s="7">
        <v>2</v>
      </c>
      <c r="E1257" s="9">
        <v>928.16</v>
      </c>
      <c r="F1257" s="10">
        <v>0</v>
      </c>
      <c r="G1257" s="11">
        <v>1856.32</v>
      </c>
      <c r="H1257" s="10">
        <v>0.25</v>
      </c>
      <c r="I1257" s="11">
        <v>464.08</v>
      </c>
      <c r="J1257" s="11">
        <v>2320.4</v>
      </c>
      <c r="K1257" s="11">
        <v>1205.3599999999999</v>
      </c>
      <c r="L1257" s="11">
        <v>650.96</v>
      </c>
    </row>
    <row r="1258" spans="1:12" x14ac:dyDescent="0.3">
      <c r="A1258" s="7" t="s">
        <v>5403</v>
      </c>
      <c r="B1258" s="7" t="s">
        <v>2572</v>
      </c>
      <c r="C1258" s="7" t="s">
        <v>1660</v>
      </c>
      <c r="D1258" s="7">
        <v>24</v>
      </c>
      <c r="E1258" s="9">
        <v>2465.9</v>
      </c>
      <c r="F1258" s="10">
        <v>0</v>
      </c>
      <c r="G1258" s="11">
        <v>59181.599999999999</v>
      </c>
      <c r="H1258" s="10">
        <v>0.25</v>
      </c>
      <c r="I1258" s="11">
        <v>14795.4</v>
      </c>
      <c r="J1258" s="11">
        <v>73977</v>
      </c>
      <c r="K1258" s="11">
        <v>32922.239999999998</v>
      </c>
      <c r="L1258" s="11">
        <v>26259.360000000001</v>
      </c>
    </row>
    <row r="1259" spans="1:12" x14ac:dyDescent="0.3">
      <c r="A1259" s="7" t="s">
        <v>5404</v>
      </c>
      <c r="B1259" s="7" t="s">
        <v>2572</v>
      </c>
      <c r="C1259" s="7" t="s">
        <v>1640</v>
      </c>
      <c r="D1259" s="7">
        <v>25</v>
      </c>
      <c r="E1259" s="9">
        <v>2149.71</v>
      </c>
      <c r="F1259" s="10">
        <v>0.15</v>
      </c>
      <c r="G1259" s="11">
        <v>45681.34</v>
      </c>
      <c r="H1259" s="10">
        <v>0.25</v>
      </c>
      <c r="I1259" s="11">
        <v>11420.33</v>
      </c>
      <c r="J1259" s="11">
        <v>57101.67</v>
      </c>
      <c r="K1259" s="11">
        <v>35149</v>
      </c>
      <c r="L1259" s="11">
        <v>10532.34</v>
      </c>
    </row>
    <row r="1260" spans="1:12" x14ac:dyDescent="0.3">
      <c r="A1260" s="7" t="s">
        <v>5405</v>
      </c>
      <c r="B1260" s="7" t="s">
        <v>2573</v>
      </c>
      <c r="C1260" s="7" t="s">
        <v>1938</v>
      </c>
      <c r="D1260" s="7">
        <v>29</v>
      </c>
      <c r="E1260" s="9">
        <v>2406.48</v>
      </c>
      <c r="F1260" s="10">
        <v>0.15</v>
      </c>
      <c r="G1260" s="11">
        <v>59319.73</v>
      </c>
      <c r="H1260" s="10">
        <v>0.25</v>
      </c>
      <c r="I1260" s="11">
        <v>14829.93</v>
      </c>
      <c r="J1260" s="11">
        <v>74149.66</v>
      </c>
      <c r="K1260" s="11">
        <v>41014.699999999997</v>
      </c>
      <c r="L1260" s="11">
        <v>18305.03</v>
      </c>
    </row>
    <row r="1261" spans="1:12" x14ac:dyDescent="0.3">
      <c r="A1261" s="7" t="s">
        <v>5406</v>
      </c>
      <c r="B1261" s="7" t="s">
        <v>2573</v>
      </c>
      <c r="C1261" s="7" t="s">
        <v>2040</v>
      </c>
      <c r="D1261" s="7">
        <v>29</v>
      </c>
      <c r="E1261" s="9">
        <v>2175.83</v>
      </c>
      <c r="F1261" s="10">
        <v>0</v>
      </c>
      <c r="G1261" s="11">
        <v>63099.07</v>
      </c>
      <c r="H1261" s="10">
        <v>0.25</v>
      </c>
      <c r="I1261" s="11">
        <v>15774.77</v>
      </c>
      <c r="J1261" s="11">
        <v>78873.84</v>
      </c>
      <c r="K1261" s="11">
        <v>31361.18</v>
      </c>
      <c r="L1261" s="11">
        <v>31737.89</v>
      </c>
    </row>
    <row r="1262" spans="1:12" x14ac:dyDescent="0.3">
      <c r="A1262" s="7" t="s">
        <v>5407</v>
      </c>
      <c r="B1262" s="7" t="s">
        <v>2573</v>
      </c>
      <c r="C1262" s="7" t="s">
        <v>1805</v>
      </c>
      <c r="D1262" s="7">
        <v>11</v>
      </c>
      <c r="E1262" s="9">
        <v>1875.64</v>
      </c>
      <c r="F1262" s="10">
        <v>0</v>
      </c>
      <c r="G1262" s="11">
        <v>20632.04</v>
      </c>
      <c r="H1262" s="10">
        <v>0.25</v>
      </c>
      <c r="I1262" s="11">
        <v>5158.01</v>
      </c>
      <c r="J1262" s="11">
        <v>25790.05</v>
      </c>
      <c r="K1262" s="11">
        <v>12727</v>
      </c>
      <c r="L1262" s="11">
        <v>7905.04</v>
      </c>
    </row>
    <row r="1263" spans="1:12" x14ac:dyDescent="0.3">
      <c r="A1263" s="7" t="s">
        <v>5408</v>
      </c>
      <c r="B1263" s="7" t="s">
        <v>2574</v>
      </c>
      <c r="C1263" s="7" t="s">
        <v>2042</v>
      </c>
      <c r="D1263" s="7">
        <v>5</v>
      </c>
      <c r="E1263" s="9">
        <v>937.49</v>
      </c>
      <c r="F1263" s="10">
        <v>0</v>
      </c>
      <c r="G1263" s="11">
        <v>4687.45</v>
      </c>
      <c r="H1263" s="10">
        <v>0.25</v>
      </c>
      <c r="I1263" s="11">
        <v>1171.8599999999999</v>
      </c>
      <c r="J1263" s="11">
        <v>5859.31</v>
      </c>
      <c r="K1263" s="11">
        <v>2376.8000000000002</v>
      </c>
      <c r="L1263" s="11">
        <v>2310.65</v>
      </c>
    </row>
    <row r="1264" spans="1:12" x14ac:dyDescent="0.3">
      <c r="A1264" s="7" t="s">
        <v>5409</v>
      </c>
      <c r="B1264" s="7" t="s">
        <v>2574</v>
      </c>
      <c r="C1264" s="7" t="s">
        <v>1714</v>
      </c>
      <c r="D1264" s="7">
        <v>15</v>
      </c>
      <c r="E1264" s="9">
        <v>1090.1300000000001</v>
      </c>
      <c r="F1264" s="10">
        <v>0</v>
      </c>
      <c r="G1264" s="11">
        <v>16351.95</v>
      </c>
      <c r="H1264" s="10">
        <v>0.25</v>
      </c>
      <c r="I1264" s="11">
        <v>4087.99</v>
      </c>
      <c r="J1264" s="11">
        <v>20439.939999999999</v>
      </c>
      <c r="K1264" s="11">
        <v>9056.4</v>
      </c>
      <c r="L1264" s="11">
        <v>7295.55</v>
      </c>
    </row>
    <row r="1265" spans="1:12" x14ac:dyDescent="0.3">
      <c r="A1265" s="7" t="s">
        <v>5410</v>
      </c>
      <c r="B1265" s="7" t="s">
        <v>2574</v>
      </c>
      <c r="C1265" s="7" t="s">
        <v>1766</v>
      </c>
      <c r="D1265" s="7">
        <v>1</v>
      </c>
      <c r="E1265" s="9">
        <v>889.8</v>
      </c>
      <c r="F1265" s="10">
        <v>0</v>
      </c>
      <c r="G1265" s="11">
        <v>889.8</v>
      </c>
      <c r="H1265" s="10">
        <v>0.25</v>
      </c>
      <c r="I1265" s="11">
        <v>222.45</v>
      </c>
      <c r="J1265" s="11">
        <v>1112.25</v>
      </c>
      <c r="K1265" s="11">
        <v>607.13</v>
      </c>
      <c r="L1265" s="11">
        <v>282.67</v>
      </c>
    </row>
    <row r="1266" spans="1:12" x14ac:dyDescent="0.3">
      <c r="A1266" s="7" t="s">
        <v>5411</v>
      </c>
      <c r="B1266" s="7" t="s">
        <v>2574</v>
      </c>
      <c r="C1266" s="7" t="s">
        <v>1894</v>
      </c>
      <c r="D1266" s="7">
        <v>24</v>
      </c>
      <c r="E1266" s="9">
        <v>1055.27</v>
      </c>
      <c r="F1266" s="10">
        <v>0.1</v>
      </c>
      <c r="G1266" s="11">
        <v>22793.83</v>
      </c>
      <c r="H1266" s="10">
        <v>0.25</v>
      </c>
      <c r="I1266" s="11">
        <v>5698.46</v>
      </c>
      <c r="J1266" s="11">
        <v>28492.29</v>
      </c>
      <c r="K1266" s="11">
        <v>15800.4</v>
      </c>
      <c r="L1266" s="11">
        <v>6993.43</v>
      </c>
    </row>
    <row r="1267" spans="1:12" x14ac:dyDescent="0.3">
      <c r="A1267" s="7" t="s">
        <v>5412</v>
      </c>
      <c r="B1267" s="7" t="s">
        <v>2575</v>
      </c>
      <c r="C1267" s="7" t="s">
        <v>1692</v>
      </c>
      <c r="D1267" s="7">
        <v>3</v>
      </c>
      <c r="E1267" s="9">
        <v>1356.44</v>
      </c>
      <c r="F1267" s="10">
        <v>0</v>
      </c>
      <c r="G1267" s="11">
        <v>4069.32</v>
      </c>
      <c r="H1267" s="10">
        <v>0.25</v>
      </c>
      <c r="I1267" s="11">
        <v>1017.33</v>
      </c>
      <c r="J1267" s="11">
        <v>5086.6499999999996</v>
      </c>
      <c r="K1267" s="11">
        <v>2980.83</v>
      </c>
      <c r="L1267" s="11">
        <v>1088.49</v>
      </c>
    </row>
    <row r="1268" spans="1:12" x14ac:dyDescent="0.3">
      <c r="A1268" s="7" t="s">
        <v>5413</v>
      </c>
      <c r="B1268" s="7" t="s">
        <v>2576</v>
      </c>
      <c r="C1268" s="7" t="s">
        <v>1916</v>
      </c>
      <c r="D1268" s="7">
        <v>19</v>
      </c>
      <c r="E1268" s="9">
        <v>1213.32</v>
      </c>
      <c r="F1268" s="10">
        <v>0</v>
      </c>
      <c r="G1268" s="11">
        <v>23053.08</v>
      </c>
      <c r="H1268" s="10">
        <v>0.25</v>
      </c>
      <c r="I1268" s="11">
        <v>5763.27</v>
      </c>
      <c r="J1268" s="11">
        <v>28816.35</v>
      </c>
      <c r="K1268" s="11">
        <v>17190.25</v>
      </c>
      <c r="L1268" s="11">
        <v>5862.83</v>
      </c>
    </row>
    <row r="1269" spans="1:12" x14ac:dyDescent="0.3">
      <c r="A1269" s="7" t="s">
        <v>5414</v>
      </c>
      <c r="B1269" s="7" t="s">
        <v>2577</v>
      </c>
      <c r="C1269" s="7" t="s">
        <v>1660</v>
      </c>
      <c r="D1269" s="7">
        <v>19</v>
      </c>
      <c r="E1269" s="9">
        <v>2625.45</v>
      </c>
      <c r="F1269" s="10">
        <v>0</v>
      </c>
      <c r="G1269" s="11">
        <v>49883.55</v>
      </c>
      <c r="H1269" s="10">
        <v>0.25</v>
      </c>
      <c r="I1269" s="11">
        <v>12470.89</v>
      </c>
      <c r="J1269" s="11">
        <v>62354.44</v>
      </c>
      <c r="K1269" s="11">
        <v>26063.439999999999</v>
      </c>
      <c r="L1269" s="11">
        <v>23820.11</v>
      </c>
    </row>
    <row r="1270" spans="1:12" x14ac:dyDescent="0.3">
      <c r="A1270" s="7" t="s">
        <v>5415</v>
      </c>
      <c r="B1270" s="7" t="s">
        <v>2577</v>
      </c>
      <c r="C1270" s="7" t="s">
        <v>1650</v>
      </c>
      <c r="D1270" s="7">
        <v>18</v>
      </c>
      <c r="E1270" s="9">
        <v>3111.98</v>
      </c>
      <c r="F1270" s="10">
        <v>0.05</v>
      </c>
      <c r="G1270" s="11">
        <v>53214.86</v>
      </c>
      <c r="H1270" s="10">
        <v>0.25</v>
      </c>
      <c r="I1270" s="11">
        <v>13303.72</v>
      </c>
      <c r="J1270" s="11">
        <v>66518.570000000007</v>
      </c>
      <c r="K1270" s="11">
        <v>29322.36</v>
      </c>
      <c r="L1270" s="11">
        <v>23892.5</v>
      </c>
    </row>
    <row r="1271" spans="1:12" x14ac:dyDescent="0.3">
      <c r="A1271" s="7" t="s">
        <v>5416</v>
      </c>
      <c r="B1271" s="7" t="s">
        <v>2578</v>
      </c>
      <c r="C1271" s="7" t="s">
        <v>1987</v>
      </c>
      <c r="D1271" s="7">
        <v>26</v>
      </c>
      <c r="E1271" s="9">
        <v>2360</v>
      </c>
      <c r="F1271" s="10">
        <v>0.1</v>
      </c>
      <c r="G1271" s="11">
        <v>55224</v>
      </c>
      <c r="H1271" s="10">
        <v>0.25</v>
      </c>
      <c r="I1271" s="11">
        <v>13806</v>
      </c>
      <c r="J1271" s="11">
        <v>69030</v>
      </c>
      <c r="K1271" s="11">
        <v>38139.14</v>
      </c>
      <c r="L1271" s="11">
        <v>17084.86</v>
      </c>
    </row>
    <row r="1272" spans="1:12" x14ac:dyDescent="0.3">
      <c r="A1272" s="7" t="s">
        <v>5417</v>
      </c>
      <c r="B1272" s="7" t="s">
        <v>2579</v>
      </c>
      <c r="C1272" s="7" t="s">
        <v>1738</v>
      </c>
      <c r="D1272" s="7">
        <v>18</v>
      </c>
      <c r="E1272" s="9">
        <v>1249.3499999999999</v>
      </c>
      <c r="F1272" s="10">
        <v>0</v>
      </c>
      <c r="G1272" s="11">
        <v>22488.3</v>
      </c>
      <c r="H1272" s="10">
        <v>0.25</v>
      </c>
      <c r="I1272" s="11">
        <v>5622.07</v>
      </c>
      <c r="J1272" s="11">
        <v>28110.38</v>
      </c>
      <c r="K1272" s="11">
        <v>13616.1</v>
      </c>
      <c r="L1272" s="11">
        <v>8872.2000000000007</v>
      </c>
    </row>
    <row r="1273" spans="1:12" x14ac:dyDescent="0.3">
      <c r="A1273" s="7" t="s">
        <v>5418</v>
      </c>
      <c r="B1273" s="7" t="s">
        <v>2579</v>
      </c>
      <c r="C1273" s="7" t="s">
        <v>1864</v>
      </c>
      <c r="D1273" s="7">
        <v>1</v>
      </c>
      <c r="E1273" s="9">
        <v>1477.36</v>
      </c>
      <c r="F1273" s="10">
        <v>0.1</v>
      </c>
      <c r="G1273" s="11">
        <v>1329.62</v>
      </c>
      <c r="H1273" s="10">
        <v>0.25</v>
      </c>
      <c r="I1273" s="11">
        <v>332.4</v>
      </c>
      <c r="J1273" s="11">
        <v>1662.02</v>
      </c>
      <c r="K1273" s="11">
        <v>686.39</v>
      </c>
      <c r="L1273" s="11">
        <v>643.23</v>
      </c>
    </row>
    <row r="1274" spans="1:12" x14ac:dyDescent="0.3">
      <c r="A1274" s="7" t="s">
        <v>5419</v>
      </c>
      <c r="B1274" s="7" t="s">
        <v>2580</v>
      </c>
      <c r="C1274" s="7" t="s">
        <v>1958</v>
      </c>
      <c r="D1274" s="7">
        <v>24</v>
      </c>
      <c r="E1274" s="9">
        <v>2574.0100000000002</v>
      </c>
      <c r="F1274" s="10">
        <v>0.1</v>
      </c>
      <c r="G1274" s="11">
        <v>55598.62</v>
      </c>
      <c r="H1274" s="10">
        <v>0.25</v>
      </c>
      <c r="I1274" s="11">
        <v>13899.66</v>
      </c>
      <c r="J1274" s="11">
        <v>69498.28</v>
      </c>
      <c r="K1274" s="11">
        <v>42610.080000000002</v>
      </c>
      <c r="L1274" s="11">
        <v>12988.54</v>
      </c>
    </row>
    <row r="1275" spans="1:12" x14ac:dyDescent="0.3">
      <c r="A1275" s="7" t="s">
        <v>5420</v>
      </c>
      <c r="B1275" s="7" t="s">
        <v>2581</v>
      </c>
      <c r="C1275" s="7" t="s">
        <v>1800</v>
      </c>
      <c r="D1275" s="7">
        <v>5</v>
      </c>
      <c r="E1275" s="9">
        <v>2279.3200000000002</v>
      </c>
      <c r="F1275" s="10">
        <v>0</v>
      </c>
      <c r="G1275" s="11">
        <v>11396.6</v>
      </c>
      <c r="H1275" s="10">
        <v>0.25</v>
      </c>
      <c r="I1275" s="11">
        <v>2849.15</v>
      </c>
      <c r="J1275" s="11">
        <v>14245.75</v>
      </c>
      <c r="K1275" s="11">
        <v>6902.8</v>
      </c>
      <c r="L1275" s="11">
        <v>4493.8</v>
      </c>
    </row>
    <row r="1276" spans="1:12" x14ac:dyDescent="0.3">
      <c r="A1276" s="7" t="s">
        <v>5421</v>
      </c>
      <c r="B1276" s="7" t="s">
        <v>2581</v>
      </c>
      <c r="C1276" s="7" t="s">
        <v>1672</v>
      </c>
      <c r="D1276" s="7">
        <v>28</v>
      </c>
      <c r="E1276" s="9">
        <v>1786.82</v>
      </c>
      <c r="F1276" s="10">
        <v>0.05</v>
      </c>
      <c r="G1276" s="11">
        <v>47529.41</v>
      </c>
      <c r="H1276" s="10">
        <v>0.25</v>
      </c>
      <c r="I1276" s="11">
        <v>11882.35</v>
      </c>
      <c r="J1276" s="11">
        <v>59411.76</v>
      </c>
      <c r="K1276" s="11">
        <v>26849.759999999998</v>
      </c>
      <c r="L1276" s="11">
        <v>20679.650000000001</v>
      </c>
    </row>
    <row r="1277" spans="1:12" x14ac:dyDescent="0.3">
      <c r="A1277" s="7" t="s">
        <v>5422</v>
      </c>
      <c r="B1277" s="7" t="s">
        <v>2582</v>
      </c>
      <c r="C1277" s="7" t="s">
        <v>1869</v>
      </c>
      <c r="D1277" s="7">
        <v>28</v>
      </c>
      <c r="E1277" s="9">
        <v>3138.27</v>
      </c>
      <c r="F1277" s="10">
        <v>0.1</v>
      </c>
      <c r="G1277" s="11">
        <v>79084.399999999994</v>
      </c>
      <c r="H1277" s="10">
        <v>0.25</v>
      </c>
      <c r="I1277" s="11">
        <v>19771.099999999999</v>
      </c>
      <c r="J1277" s="11">
        <v>98855.5</v>
      </c>
      <c r="K1277" s="11">
        <v>48938.68</v>
      </c>
      <c r="L1277" s="11">
        <v>30145.72</v>
      </c>
    </row>
    <row r="1278" spans="1:12" x14ac:dyDescent="0.3">
      <c r="A1278" s="7" t="s">
        <v>5423</v>
      </c>
      <c r="B1278" s="7" t="s">
        <v>2582</v>
      </c>
      <c r="C1278" s="7" t="s">
        <v>1679</v>
      </c>
      <c r="D1278" s="7">
        <v>5</v>
      </c>
      <c r="E1278" s="9">
        <v>647.01</v>
      </c>
      <c r="F1278" s="10">
        <v>0</v>
      </c>
      <c r="G1278" s="11">
        <v>3235.05</v>
      </c>
      <c r="H1278" s="10">
        <v>0.25</v>
      </c>
      <c r="I1278" s="11">
        <v>808.76</v>
      </c>
      <c r="J1278" s="11">
        <v>4043.81</v>
      </c>
      <c r="K1278" s="11">
        <v>1464.05</v>
      </c>
      <c r="L1278" s="11">
        <v>1771</v>
      </c>
    </row>
    <row r="1279" spans="1:12" x14ac:dyDescent="0.3">
      <c r="A1279" s="7" t="s">
        <v>5424</v>
      </c>
      <c r="B1279" s="7" t="s">
        <v>2582</v>
      </c>
      <c r="C1279" s="7" t="s">
        <v>1740</v>
      </c>
      <c r="D1279" s="7">
        <v>8</v>
      </c>
      <c r="E1279" s="9">
        <v>1341.76</v>
      </c>
      <c r="F1279" s="10">
        <v>0.15</v>
      </c>
      <c r="G1279" s="11">
        <v>9123.9699999999993</v>
      </c>
      <c r="H1279" s="10">
        <v>0.25</v>
      </c>
      <c r="I1279" s="11">
        <v>2280.9899999999998</v>
      </c>
      <c r="J1279" s="11">
        <v>11404.96</v>
      </c>
      <c r="K1279" s="11">
        <v>4582</v>
      </c>
      <c r="L1279" s="11">
        <v>4541.97</v>
      </c>
    </row>
    <row r="1280" spans="1:12" x14ac:dyDescent="0.3">
      <c r="A1280" s="7" t="s">
        <v>5425</v>
      </c>
      <c r="B1280" s="7" t="s">
        <v>2582</v>
      </c>
      <c r="C1280" s="7" t="s">
        <v>2021</v>
      </c>
      <c r="D1280" s="7">
        <v>20</v>
      </c>
      <c r="E1280" s="9">
        <v>1577.9</v>
      </c>
      <c r="F1280" s="10">
        <v>0.1</v>
      </c>
      <c r="G1280" s="11">
        <v>28402.2</v>
      </c>
      <c r="H1280" s="10">
        <v>0.25</v>
      </c>
      <c r="I1280" s="11">
        <v>7100.55</v>
      </c>
      <c r="J1280" s="11">
        <v>35502.75</v>
      </c>
      <c r="K1280" s="11">
        <v>24470</v>
      </c>
      <c r="L1280" s="11">
        <v>3932.2</v>
      </c>
    </row>
    <row r="1281" spans="1:12" x14ac:dyDescent="0.3">
      <c r="A1281" s="7" t="s">
        <v>5426</v>
      </c>
      <c r="B1281" s="7" t="s">
        <v>2582</v>
      </c>
      <c r="C1281" s="7" t="s">
        <v>1874</v>
      </c>
      <c r="D1281" s="7">
        <v>25</v>
      </c>
      <c r="E1281" s="9">
        <v>2081.2800000000002</v>
      </c>
      <c r="F1281" s="10">
        <v>0</v>
      </c>
      <c r="G1281" s="11">
        <v>52032</v>
      </c>
      <c r="H1281" s="10">
        <v>0.25</v>
      </c>
      <c r="I1281" s="11">
        <v>13008</v>
      </c>
      <c r="J1281" s="11">
        <v>65040</v>
      </c>
      <c r="K1281" s="11">
        <v>29715</v>
      </c>
      <c r="L1281" s="11">
        <v>22317</v>
      </c>
    </row>
    <row r="1282" spans="1:12" x14ac:dyDescent="0.3">
      <c r="A1282" s="7" t="s">
        <v>5427</v>
      </c>
      <c r="B1282" s="7" t="s">
        <v>2583</v>
      </c>
      <c r="C1282" s="7" t="s">
        <v>1844</v>
      </c>
      <c r="D1282" s="7">
        <v>21</v>
      </c>
      <c r="E1282" s="9">
        <v>2197.08</v>
      </c>
      <c r="F1282" s="10">
        <v>0</v>
      </c>
      <c r="G1282" s="11">
        <v>46138.68</v>
      </c>
      <c r="H1282" s="10">
        <v>0.25</v>
      </c>
      <c r="I1282" s="11">
        <v>11534.67</v>
      </c>
      <c r="J1282" s="11">
        <v>57673.35</v>
      </c>
      <c r="K1282" s="11">
        <v>31594.92</v>
      </c>
      <c r="L1282" s="11">
        <v>14543.76</v>
      </c>
    </row>
    <row r="1283" spans="1:12" x14ac:dyDescent="0.3">
      <c r="A1283" s="7" t="s">
        <v>5428</v>
      </c>
      <c r="B1283" s="7" t="s">
        <v>2583</v>
      </c>
      <c r="C1283" s="7" t="s">
        <v>1948</v>
      </c>
      <c r="D1283" s="7">
        <v>23</v>
      </c>
      <c r="E1283" s="9">
        <v>2288.34</v>
      </c>
      <c r="F1283" s="10">
        <v>0</v>
      </c>
      <c r="G1283" s="11">
        <v>52631.82</v>
      </c>
      <c r="H1283" s="10">
        <v>0.25</v>
      </c>
      <c r="I1283" s="11">
        <v>13157.95</v>
      </c>
      <c r="J1283" s="11">
        <v>65789.77</v>
      </c>
      <c r="K1283" s="11">
        <v>29142.61</v>
      </c>
      <c r="L1283" s="11">
        <v>23489.21</v>
      </c>
    </row>
    <row r="1284" spans="1:12" x14ac:dyDescent="0.3">
      <c r="A1284" s="7" t="s">
        <v>5429</v>
      </c>
      <c r="B1284" s="7" t="s">
        <v>2584</v>
      </c>
      <c r="C1284" s="7" t="s">
        <v>1966</v>
      </c>
      <c r="D1284" s="7">
        <v>24</v>
      </c>
      <c r="E1284" s="9">
        <v>1795.54</v>
      </c>
      <c r="F1284" s="10">
        <v>0</v>
      </c>
      <c r="G1284" s="11">
        <v>43092.959999999999</v>
      </c>
      <c r="H1284" s="10">
        <v>0.25</v>
      </c>
      <c r="I1284" s="11">
        <v>10773.24</v>
      </c>
      <c r="J1284" s="11">
        <v>53866.2</v>
      </c>
      <c r="K1284" s="11">
        <v>28878.240000000002</v>
      </c>
      <c r="L1284" s="11">
        <v>14214.72</v>
      </c>
    </row>
    <row r="1285" spans="1:12" x14ac:dyDescent="0.3">
      <c r="A1285" s="7" t="s">
        <v>5430</v>
      </c>
      <c r="B1285" s="7" t="s">
        <v>2584</v>
      </c>
      <c r="C1285" s="7" t="s">
        <v>1826</v>
      </c>
      <c r="D1285" s="7">
        <v>21</v>
      </c>
      <c r="E1285" s="9">
        <v>44.44</v>
      </c>
      <c r="F1285" s="10">
        <v>0.05</v>
      </c>
      <c r="G1285" s="11">
        <v>886.58</v>
      </c>
      <c r="H1285" s="10">
        <v>0.25</v>
      </c>
      <c r="I1285" s="11">
        <v>221.65</v>
      </c>
      <c r="J1285" s="11">
        <v>1108.23</v>
      </c>
      <c r="K1285" s="11">
        <v>421.68</v>
      </c>
      <c r="L1285" s="11">
        <v>464.9</v>
      </c>
    </row>
    <row r="1286" spans="1:12" x14ac:dyDescent="0.3">
      <c r="A1286" s="7" t="s">
        <v>5431</v>
      </c>
      <c r="B1286" s="7" t="s">
        <v>2585</v>
      </c>
      <c r="C1286" s="7" t="s">
        <v>1736</v>
      </c>
      <c r="D1286" s="7">
        <v>7</v>
      </c>
      <c r="E1286" s="9">
        <v>1990.17</v>
      </c>
      <c r="F1286" s="10">
        <v>0</v>
      </c>
      <c r="G1286" s="11">
        <v>13931.19</v>
      </c>
      <c r="H1286" s="10">
        <v>0.25</v>
      </c>
      <c r="I1286" s="11">
        <v>3482.8</v>
      </c>
      <c r="J1286" s="11">
        <v>17413.990000000002</v>
      </c>
      <c r="K1286" s="11">
        <v>6934.34</v>
      </c>
      <c r="L1286" s="11">
        <v>6996.85</v>
      </c>
    </row>
    <row r="1287" spans="1:12" x14ac:dyDescent="0.3">
      <c r="A1287" s="7" t="s">
        <v>5432</v>
      </c>
      <c r="B1287" s="7" t="s">
        <v>2586</v>
      </c>
      <c r="C1287" s="7" t="s">
        <v>1907</v>
      </c>
      <c r="D1287" s="7">
        <v>14</v>
      </c>
      <c r="E1287" s="9">
        <v>1423.38</v>
      </c>
      <c r="F1287" s="10">
        <v>0</v>
      </c>
      <c r="G1287" s="11">
        <v>19927.32</v>
      </c>
      <c r="H1287" s="10">
        <v>0.25</v>
      </c>
      <c r="I1287" s="11">
        <v>4981.83</v>
      </c>
      <c r="J1287" s="11">
        <v>24909.15</v>
      </c>
      <c r="K1287" s="11">
        <v>9211.44</v>
      </c>
      <c r="L1287" s="11">
        <v>10715.88</v>
      </c>
    </row>
    <row r="1288" spans="1:12" x14ac:dyDescent="0.3">
      <c r="A1288" s="7" t="s">
        <v>5433</v>
      </c>
      <c r="B1288" s="7" t="s">
        <v>2586</v>
      </c>
      <c r="C1288" s="7" t="s">
        <v>1797</v>
      </c>
      <c r="D1288" s="7">
        <v>25</v>
      </c>
      <c r="E1288" s="9">
        <v>2803.52</v>
      </c>
      <c r="F1288" s="10">
        <v>0.15</v>
      </c>
      <c r="G1288" s="11">
        <v>59574.8</v>
      </c>
      <c r="H1288" s="10">
        <v>0.25</v>
      </c>
      <c r="I1288" s="11">
        <v>14893.7</v>
      </c>
      <c r="J1288" s="11">
        <v>74468.5</v>
      </c>
      <c r="K1288" s="11">
        <v>31620.25</v>
      </c>
      <c r="L1288" s="11">
        <v>27954.55</v>
      </c>
    </row>
    <row r="1289" spans="1:12" x14ac:dyDescent="0.3">
      <c r="A1289" s="7" t="s">
        <v>5434</v>
      </c>
      <c r="B1289" s="7" t="s">
        <v>2586</v>
      </c>
      <c r="C1289" s="7" t="s">
        <v>1716</v>
      </c>
      <c r="D1289" s="7">
        <v>26</v>
      </c>
      <c r="E1289" s="9">
        <v>746.46</v>
      </c>
      <c r="F1289" s="10">
        <v>0</v>
      </c>
      <c r="G1289" s="11">
        <v>19407.96</v>
      </c>
      <c r="H1289" s="10">
        <v>0.25</v>
      </c>
      <c r="I1289" s="11">
        <v>4851.99</v>
      </c>
      <c r="J1289" s="11">
        <v>24259.95</v>
      </c>
      <c r="K1289" s="11">
        <v>13422.76</v>
      </c>
      <c r="L1289" s="11">
        <v>5985.2</v>
      </c>
    </row>
    <row r="1290" spans="1:12" x14ac:dyDescent="0.3">
      <c r="A1290" s="7" t="s">
        <v>5435</v>
      </c>
      <c r="B1290" s="7" t="s">
        <v>2586</v>
      </c>
      <c r="C1290" s="7" t="s">
        <v>1876</v>
      </c>
      <c r="D1290" s="7">
        <v>19</v>
      </c>
      <c r="E1290" s="9">
        <v>2640.25</v>
      </c>
      <c r="F1290" s="10">
        <v>0.15</v>
      </c>
      <c r="G1290" s="11">
        <v>42640.04</v>
      </c>
      <c r="H1290" s="10">
        <v>0.25</v>
      </c>
      <c r="I1290" s="11">
        <v>10660.01</v>
      </c>
      <c r="J1290" s="11">
        <v>53300.05</v>
      </c>
      <c r="K1290" s="11">
        <v>31932.73</v>
      </c>
      <c r="L1290" s="11">
        <v>10707.31</v>
      </c>
    </row>
    <row r="1291" spans="1:12" x14ac:dyDescent="0.3">
      <c r="A1291" s="7" t="s">
        <v>5436</v>
      </c>
      <c r="B1291" s="7" t="s">
        <v>2586</v>
      </c>
      <c r="C1291" s="7" t="s">
        <v>1987</v>
      </c>
      <c r="D1291" s="7">
        <v>23</v>
      </c>
      <c r="E1291" s="9">
        <v>2325.8000000000002</v>
      </c>
      <c r="F1291" s="10">
        <v>0.05</v>
      </c>
      <c r="G1291" s="11">
        <v>50818.73</v>
      </c>
      <c r="H1291" s="10">
        <v>0.25</v>
      </c>
      <c r="I1291" s="11">
        <v>12704.68</v>
      </c>
      <c r="J1291" s="11">
        <v>63523.41</v>
      </c>
      <c r="K1291" s="11">
        <v>33738.47</v>
      </c>
      <c r="L1291" s="11">
        <v>17080.259999999998</v>
      </c>
    </row>
    <row r="1292" spans="1:12" x14ac:dyDescent="0.3">
      <c r="A1292" s="7" t="s">
        <v>5437</v>
      </c>
      <c r="B1292" s="7" t="s">
        <v>2587</v>
      </c>
      <c r="C1292" s="7" t="s">
        <v>1930</v>
      </c>
      <c r="D1292" s="7">
        <v>4</v>
      </c>
      <c r="E1292" s="9">
        <v>2963.45</v>
      </c>
      <c r="F1292" s="10">
        <v>0</v>
      </c>
      <c r="G1292" s="11">
        <v>11853.8</v>
      </c>
      <c r="H1292" s="10">
        <v>0.25</v>
      </c>
      <c r="I1292" s="11">
        <v>2963.45</v>
      </c>
      <c r="J1292" s="11">
        <v>14817.25</v>
      </c>
      <c r="K1292" s="11">
        <v>5502.72</v>
      </c>
      <c r="L1292" s="11">
        <v>6351.08</v>
      </c>
    </row>
    <row r="1293" spans="1:12" x14ac:dyDescent="0.3">
      <c r="A1293" s="7" t="s">
        <v>5438</v>
      </c>
      <c r="B1293" s="7" t="s">
        <v>2587</v>
      </c>
      <c r="C1293" s="7" t="s">
        <v>1798</v>
      </c>
      <c r="D1293" s="7">
        <v>4</v>
      </c>
      <c r="E1293" s="9">
        <v>647.88</v>
      </c>
      <c r="F1293" s="10">
        <v>0</v>
      </c>
      <c r="G1293" s="11">
        <v>2591.52</v>
      </c>
      <c r="H1293" s="10">
        <v>0.25</v>
      </c>
      <c r="I1293" s="11">
        <v>647.88</v>
      </c>
      <c r="J1293" s="11">
        <v>3239.4</v>
      </c>
      <c r="K1293" s="11">
        <v>1138.92</v>
      </c>
      <c r="L1293" s="11">
        <v>1452.6</v>
      </c>
    </row>
    <row r="1294" spans="1:12" x14ac:dyDescent="0.3">
      <c r="A1294" s="7" t="s">
        <v>5439</v>
      </c>
      <c r="B1294" s="7" t="s">
        <v>2587</v>
      </c>
      <c r="C1294" s="7" t="s">
        <v>1756</v>
      </c>
      <c r="D1294" s="7">
        <v>1</v>
      </c>
      <c r="E1294" s="9">
        <v>1030.6099999999999</v>
      </c>
      <c r="F1294" s="10">
        <v>0</v>
      </c>
      <c r="G1294" s="11">
        <v>1030.6099999999999</v>
      </c>
      <c r="H1294" s="10">
        <v>0.25</v>
      </c>
      <c r="I1294" s="11">
        <v>257.64999999999998</v>
      </c>
      <c r="J1294" s="11">
        <v>1288.26</v>
      </c>
      <c r="K1294" s="11">
        <v>573.4</v>
      </c>
      <c r="L1294" s="11">
        <v>457.21</v>
      </c>
    </row>
    <row r="1295" spans="1:12" x14ac:dyDescent="0.3">
      <c r="A1295" s="7" t="s">
        <v>5440</v>
      </c>
      <c r="B1295" s="7" t="s">
        <v>2588</v>
      </c>
      <c r="C1295" s="7" t="s">
        <v>1874</v>
      </c>
      <c r="D1295" s="7">
        <v>23</v>
      </c>
      <c r="E1295" s="9">
        <v>1967.39</v>
      </c>
      <c r="F1295" s="10">
        <v>0</v>
      </c>
      <c r="G1295" s="11">
        <v>45249.97</v>
      </c>
      <c r="H1295" s="10">
        <v>0.25</v>
      </c>
      <c r="I1295" s="11">
        <v>11312.49</v>
      </c>
      <c r="J1295" s="11">
        <v>56562.46</v>
      </c>
      <c r="K1295" s="11">
        <v>27337.8</v>
      </c>
      <c r="L1295" s="11">
        <v>17912.169999999998</v>
      </c>
    </row>
    <row r="1296" spans="1:12" x14ac:dyDescent="0.3">
      <c r="A1296" s="7" t="s">
        <v>5441</v>
      </c>
      <c r="B1296" s="7" t="s">
        <v>2588</v>
      </c>
      <c r="C1296" s="7" t="s">
        <v>1721</v>
      </c>
      <c r="D1296" s="7">
        <v>28</v>
      </c>
      <c r="E1296" s="9">
        <v>1908.43</v>
      </c>
      <c r="F1296" s="10">
        <v>0.1</v>
      </c>
      <c r="G1296" s="11">
        <v>48092.44</v>
      </c>
      <c r="H1296" s="10">
        <v>0.25</v>
      </c>
      <c r="I1296" s="11">
        <v>12023.11</v>
      </c>
      <c r="J1296" s="11">
        <v>60115.55</v>
      </c>
      <c r="K1296" s="11">
        <v>35299.879999999997</v>
      </c>
      <c r="L1296" s="11">
        <v>12792.56</v>
      </c>
    </row>
    <row r="1297" spans="1:12" x14ac:dyDescent="0.3">
      <c r="A1297" s="7" t="s">
        <v>5442</v>
      </c>
      <c r="B1297" s="7" t="s">
        <v>2588</v>
      </c>
      <c r="C1297" s="7" t="s">
        <v>2050</v>
      </c>
      <c r="D1297" s="7">
        <v>17</v>
      </c>
      <c r="E1297" s="9">
        <v>1667.32</v>
      </c>
      <c r="F1297" s="10">
        <v>0.05</v>
      </c>
      <c r="G1297" s="11">
        <v>26927.22</v>
      </c>
      <c r="H1297" s="10">
        <v>0.25</v>
      </c>
      <c r="I1297" s="11">
        <v>6731.81</v>
      </c>
      <c r="J1297" s="11">
        <v>33659.03</v>
      </c>
      <c r="K1297" s="11">
        <v>21162.11</v>
      </c>
      <c r="L1297" s="11">
        <v>5765.11</v>
      </c>
    </row>
    <row r="1298" spans="1:12" x14ac:dyDescent="0.3">
      <c r="A1298" s="7" t="s">
        <v>5443</v>
      </c>
      <c r="B1298" s="7" t="s">
        <v>2588</v>
      </c>
      <c r="C1298" s="7" t="s">
        <v>1702</v>
      </c>
      <c r="D1298" s="7">
        <v>25</v>
      </c>
      <c r="E1298" s="9">
        <v>1183.44</v>
      </c>
      <c r="F1298" s="10">
        <v>0</v>
      </c>
      <c r="G1298" s="11">
        <v>29586</v>
      </c>
      <c r="H1298" s="10">
        <v>0.25</v>
      </c>
      <c r="I1298" s="11">
        <v>7396.5</v>
      </c>
      <c r="J1298" s="11">
        <v>36982.5</v>
      </c>
      <c r="K1298" s="11">
        <v>17229.75</v>
      </c>
      <c r="L1298" s="11">
        <v>12356.25</v>
      </c>
    </row>
    <row r="1299" spans="1:12" x14ac:dyDescent="0.3">
      <c r="A1299" s="7" t="s">
        <v>5444</v>
      </c>
      <c r="B1299" s="7" t="s">
        <v>2588</v>
      </c>
      <c r="C1299" s="7" t="s">
        <v>1993</v>
      </c>
      <c r="D1299" s="7">
        <v>15</v>
      </c>
      <c r="E1299" s="9">
        <v>2945.64</v>
      </c>
      <c r="F1299" s="10">
        <v>0.05</v>
      </c>
      <c r="G1299" s="11">
        <v>41975.37</v>
      </c>
      <c r="H1299" s="10">
        <v>0.25</v>
      </c>
      <c r="I1299" s="11">
        <v>10493.84</v>
      </c>
      <c r="J1299" s="11">
        <v>52469.21</v>
      </c>
      <c r="K1299" s="11">
        <v>26790.9</v>
      </c>
      <c r="L1299" s="11">
        <v>15184.47</v>
      </c>
    </row>
    <row r="1300" spans="1:12" x14ac:dyDescent="0.3">
      <c r="A1300" s="7" t="s">
        <v>5445</v>
      </c>
      <c r="B1300" s="7" t="s">
        <v>2589</v>
      </c>
      <c r="C1300" s="7" t="s">
        <v>1805</v>
      </c>
      <c r="D1300" s="7">
        <v>24</v>
      </c>
      <c r="E1300" s="9">
        <v>1855.27</v>
      </c>
      <c r="F1300" s="10">
        <v>0.15</v>
      </c>
      <c r="G1300" s="11">
        <v>37847.51</v>
      </c>
      <c r="H1300" s="10">
        <v>0.25</v>
      </c>
      <c r="I1300" s="11">
        <v>9461.8799999999992</v>
      </c>
      <c r="J1300" s="11">
        <v>47309.39</v>
      </c>
      <c r="K1300" s="11">
        <v>27768</v>
      </c>
      <c r="L1300" s="11">
        <v>10079.51</v>
      </c>
    </row>
    <row r="1301" spans="1:12" x14ac:dyDescent="0.3">
      <c r="A1301" s="7" t="s">
        <v>5446</v>
      </c>
      <c r="B1301" s="7" t="s">
        <v>2589</v>
      </c>
      <c r="C1301" s="7" t="s">
        <v>2033</v>
      </c>
      <c r="D1301" s="7">
        <v>16</v>
      </c>
      <c r="E1301" s="9">
        <v>1631.21</v>
      </c>
      <c r="F1301" s="10">
        <v>0</v>
      </c>
      <c r="G1301" s="11">
        <v>26099.360000000001</v>
      </c>
      <c r="H1301" s="10">
        <v>0.25</v>
      </c>
      <c r="I1301" s="11">
        <v>6524.84</v>
      </c>
      <c r="J1301" s="11">
        <v>32624.2</v>
      </c>
      <c r="K1301" s="11">
        <v>13514.56</v>
      </c>
      <c r="L1301" s="11">
        <v>12584.8</v>
      </c>
    </row>
    <row r="1302" spans="1:12" x14ac:dyDescent="0.3">
      <c r="A1302" s="7" t="s">
        <v>5447</v>
      </c>
      <c r="B1302" s="7" t="s">
        <v>2589</v>
      </c>
      <c r="C1302" s="7" t="s">
        <v>1942</v>
      </c>
      <c r="D1302" s="7">
        <v>29</v>
      </c>
      <c r="E1302" s="9">
        <v>3223</v>
      </c>
      <c r="F1302" s="10">
        <v>0.1</v>
      </c>
      <c r="G1302" s="11">
        <v>84120.3</v>
      </c>
      <c r="H1302" s="10">
        <v>0.25</v>
      </c>
      <c r="I1302" s="11">
        <v>21030.080000000002</v>
      </c>
      <c r="J1302" s="11">
        <v>105150.38</v>
      </c>
      <c r="K1302" s="11">
        <v>39915.019999999997</v>
      </c>
      <c r="L1302" s="11">
        <v>44205.279999999999</v>
      </c>
    </row>
    <row r="1303" spans="1:12" x14ac:dyDescent="0.3">
      <c r="A1303" s="7" t="s">
        <v>5448</v>
      </c>
      <c r="B1303" s="7" t="s">
        <v>2589</v>
      </c>
      <c r="C1303" s="7" t="s">
        <v>1799</v>
      </c>
      <c r="D1303" s="7">
        <v>25</v>
      </c>
      <c r="E1303" s="9">
        <v>2413.66</v>
      </c>
      <c r="F1303" s="10">
        <v>0.05</v>
      </c>
      <c r="G1303" s="11">
        <v>57324.42</v>
      </c>
      <c r="H1303" s="10">
        <v>0.25</v>
      </c>
      <c r="I1303" s="11">
        <v>14331.1</v>
      </c>
      <c r="J1303" s="11">
        <v>71655.520000000004</v>
      </c>
      <c r="K1303" s="11">
        <v>29542.25</v>
      </c>
      <c r="L1303" s="11">
        <v>27782.17</v>
      </c>
    </row>
    <row r="1304" spans="1:12" x14ac:dyDescent="0.3">
      <c r="A1304" s="7" t="s">
        <v>5449</v>
      </c>
      <c r="B1304" s="7" t="s">
        <v>2590</v>
      </c>
      <c r="C1304" s="7" t="s">
        <v>2033</v>
      </c>
      <c r="D1304" s="7">
        <v>23</v>
      </c>
      <c r="E1304" s="9">
        <v>1549.82</v>
      </c>
      <c r="F1304" s="10">
        <v>0</v>
      </c>
      <c r="G1304" s="11">
        <v>35645.86</v>
      </c>
      <c r="H1304" s="10">
        <v>0.25</v>
      </c>
      <c r="I1304" s="11">
        <v>8911.4699999999993</v>
      </c>
      <c r="J1304" s="11">
        <v>44557.32</v>
      </c>
      <c r="K1304" s="11">
        <v>19427.18</v>
      </c>
      <c r="L1304" s="11">
        <v>16218.68</v>
      </c>
    </row>
    <row r="1305" spans="1:12" x14ac:dyDescent="0.3">
      <c r="A1305" s="7" t="s">
        <v>5450</v>
      </c>
      <c r="B1305" s="7" t="s">
        <v>2590</v>
      </c>
      <c r="C1305" s="7" t="s">
        <v>1842</v>
      </c>
      <c r="D1305" s="7">
        <v>12</v>
      </c>
      <c r="E1305" s="9">
        <v>435.35</v>
      </c>
      <c r="F1305" s="10">
        <v>0.1</v>
      </c>
      <c r="G1305" s="11">
        <v>4701.78</v>
      </c>
      <c r="H1305" s="10">
        <v>0.25</v>
      </c>
      <c r="I1305" s="11">
        <v>1175.44</v>
      </c>
      <c r="J1305" s="11">
        <v>5877.22</v>
      </c>
      <c r="K1305" s="11">
        <v>2911.44</v>
      </c>
      <c r="L1305" s="11">
        <v>1790.34</v>
      </c>
    </row>
    <row r="1306" spans="1:12" x14ac:dyDescent="0.3">
      <c r="A1306" s="7" t="s">
        <v>5451</v>
      </c>
      <c r="B1306" s="7" t="s">
        <v>2590</v>
      </c>
      <c r="C1306" s="7" t="s">
        <v>2054</v>
      </c>
      <c r="D1306" s="7">
        <v>27</v>
      </c>
      <c r="E1306" s="9">
        <v>1360.26</v>
      </c>
      <c r="F1306" s="10">
        <v>0</v>
      </c>
      <c r="G1306" s="11">
        <v>36727.019999999997</v>
      </c>
      <c r="H1306" s="10">
        <v>0.25</v>
      </c>
      <c r="I1306" s="11">
        <v>9181.75</v>
      </c>
      <c r="J1306" s="11">
        <v>45908.77</v>
      </c>
      <c r="K1306" s="11">
        <v>15978.06</v>
      </c>
      <c r="L1306" s="11">
        <v>20748.96</v>
      </c>
    </row>
    <row r="1307" spans="1:12" x14ac:dyDescent="0.3">
      <c r="A1307" s="7" t="s">
        <v>5452</v>
      </c>
      <c r="B1307" s="7" t="s">
        <v>2591</v>
      </c>
      <c r="C1307" s="7" t="s">
        <v>1795</v>
      </c>
      <c r="D1307" s="7">
        <v>12</v>
      </c>
      <c r="E1307" s="9">
        <v>2127.71</v>
      </c>
      <c r="F1307" s="10">
        <v>0</v>
      </c>
      <c r="G1307" s="11">
        <v>25532.52</v>
      </c>
      <c r="H1307" s="10">
        <v>0.25</v>
      </c>
      <c r="I1307" s="11">
        <v>6383.13</v>
      </c>
      <c r="J1307" s="11">
        <v>31915.65</v>
      </c>
      <c r="K1307" s="11">
        <v>13390.2</v>
      </c>
      <c r="L1307" s="11">
        <v>12142.32</v>
      </c>
    </row>
    <row r="1308" spans="1:12" x14ac:dyDescent="0.3">
      <c r="A1308" s="7" t="s">
        <v>5453</v>
      </c>
      <c r="B1308" s="7" t="s">
        <v>2591</v>
      </c>
      <c r="C1308" s="7" t="s">
        <v>1896</v>
      </c>
      <c r="D1308" s="7">
        <v>20</v>
      </c>
      <c r="E1308" s="9">
        <v>2038.21</v>
      </c>
      <c r="F1308" s="10">
        <v>0</v>
      </c>
      <c r="G1308" s="11">
        <v>40764.199999999997</v>
      </c>
      <c r="H1308" s="10">
        <v>0.25</v>
      </c>
      <c r="I1308" s="11">
        <v>10191.049999999999</v>
      </c>
      <c r="J1308" s="11">
        <v>50955.25</v>
      </c>
      <c r="K1308" s="11">
        <v>27276</v>
      </c>
      <c r="L1308" s="11">
        <v>13488.2</v>
      </c>
    </row>
    <row r="1309" spans="1:12" x14ac:dyDescent="0.3">
      <c r="A1309" s="7" t="s">
        <v>5454</v>
      </c>
      <c r="B1309" s="7" t="s">
        <v>2592</v>
      </c>
      <c r="C1309" s="7" t="s">
        <v>1752</v>
      </c>
      <c r="D1309" s="7">
        <v>15</v>
      </c>
      <c r="E1309" s="9">
        <v>2245.14</v>
      </c>
      <c r="F1309" s="10">
        <v>0.1</v>
      </c>
      <c r="G1309" s="11">
        <v>30309.39</v>
      </c>
      <c r="H1309" s="10">
        <v>0.25</v>
      </c>
      <c r="I1309" s="11">
        <v>7577.35</v>
      </c>
      <c r="J1309" s="11">
        <v>37886.74</v>
      </c>
      <c r="K1309" s="11">
        <v>24038.7</v>
      </c>
      <c r="L1309" s="11">
        <v>6270.69</v>
      </c>
    </row>
    <row r="1310" spans="1:12" x14ac:dyDescent="0.3">
      <c r="A1310" s="7" t="s">
        <v>5455</v>
      </c>
      <c r="B1310" s="7" t="s">
        <v>2592</v>
      </c>
      <c r="C1310" s="7" t="s">
        <v>1818</v>
      </c>
      <c r="D1310" s="7">
        <v>6</v>
      </c>
      <c r="E1310" s="9">
        <v>1631.76</v>
      </c>
      <c r="F1310" s="10">
        <v>0</v>
      </c>
      <c r="G1310" s="11">
        <v>9790.56</v>
      </c>
      <c r="H1310" s="10">
        <v>0.25</v>
      </c>
      <c r="I1310" s="11">
        <v>2447.64</v>
      </c>
      <c r="J1310" s="11">
        <v>12238.2</v>
      </c>
      <c r="K1310" s="11">
        <v>7514.34</v>
      </c>
      <c r="L1310" s="11">
        <v>2276.2199999999998</v>
      </c>
    </row>
    <row r="1311" spans="1:12" x14ac:dyDescent="0.3">
      <c r="A1311" s="7" t="s">
        <v>5456</v>
      </c>
      <c r="B1311" s="7" t="s">
        <v>2592</v>
      </c>
      <c r="C1311" s="7" t="s">
        <v>2040</v>
      </c>
      <c r="D1311" s="7">
        <v>27</v>
      </c>
      <c r="E1311" s="9">
        <v>1992.66</v>
      </c>
      <c r="F1311" s="10">
        <v>0</v>
      </c>
      <c r="G1311" s="11">
        <v>53801.82</v>
      </c>
      <c r="H1311" s="10">
        <v>0.25</v>
      </c>
      <c r="I1311" s="11">
        <v>13450.45</v>
      </c>
      <c r="J1311" s="11">
        <v>67252.27</v>
      </c>
      <c r="K1311" s="11">
        <v>29198.34</v>
      </c>
      <c r="L1311" s="11">
        <v>24603.48</v>
      </c>
    </row>
    <row r="1312" spans="1:12" x14ac:dyDescent="0.3">
      <c r="A1312" s="7" t="s">
        <v>5457</v>
      </c>
      <c r="B1312" s="7" t="s">
        <v>2592</v>
      </c>
      <c r="C1312" s="7" t="s">
        <v>1906</v>
      </c>
      <c r="D1312" s="7">
        <v>15</v>
      </c>
      <c r="E1312" s="9">
        <v>2644.17</v>
      </c>
      <c r="F1312" s="10">
        <v>0.1</v>
      </c>
      <c r="G1312" s="11">
        <v>35696.300000000003</v>
      </c>
      <c r="H1312" s="10">
        <v>0.25</v>
      </c>
      <c r="I1312" s="11">
        <v>8924.08</v>
      </c>
      <c r="J1312" s="11">
        <v>44620.38</v>
      </c>
      <c r="K1312" s="11">
        <v>17558.400000000001</v>
      </c>
      <c r="L1312" s="11">
        <v>18137.900000000001</v>
      </c>
    </row>
    <row r="1313" spans="1:12" x14ac:dyDescent="0.3">
      <c r="A1313" s="7" t="s">
        <v>5458</v>
      </c>
      <c r="B1313" s="7" t="s">
        <v>2592</v>
      </c>
      <c r="C1313" s="7" t="s">
        <v>2037</v>
      </c>
      <c r="D1313" s="7">
        <v>3</v>
      </c>
      <c r="E1313" s="9">
        <v>810.51</v>
      </c>
      <c r="F1313" s="10">
        <v>0</v>
      </c>
      <c r="G1313" s="11">
        <v>2431.5300000000002</v>
      </c>
      <c r="H1313" s="10">
        <v>0.25</v>
      </c>
      <c r="I1313" s="11">
        <v>607.88</v>
      </c>
      <c r="J1313" s="11">
        <v>3039.41</v>
      </c>
      <c r="K1313" s="11">
        <v>1561.71</v>
      </c>
      <c r="L1313" s="11">
        <v>869.82</v>
      </c>
    </row>
    <row r="1314" spans="1:12" x14ac:dyDescent="0.3">
      <c r="A1314" s="7" t="s">
        <v>5459</v>
      </c>
      <c r="B1314" s="7" t="s">
        <v>2593</v>
      </c>
      <c r="C1314" s="7" t="s">
        <v>1884</v>
      </c>
      <c r="D1314" s="7">
        <v>8</v>
      </c>
      <c r="E1314" s="9">
        <v>636.21</v>
      </c>
      <c r="F1314" s="10">
        <v>0</v>
      </c>
      <c r="G1314" s="11">
        <v>5089.68</v>
      </c>
      <c r="H1314" s="10">
        <v>0.25</v>
      </c>
      <c r="I1314" s="11">
        <v>1272.42</v>
      </c>
      <c r="J1314" s="11">
        <v>6362.1</v>
      </c>
      <c r="K1314" s="11">
        <v>3258</v>
      </c>
      <c r="L1314" s="11">
        <v>1831.68</v>
      </c>
    </row>
    <row r="1315" spans="1:12" x14ac:dyDescent="0.3">
      <c r="A1315" s="7" t="s">
        <v>5460</v>
      </c>
      <c r="B1315" s="7" t="s">
        <v>2593</v>
      </c>
      <c r="C1315" s="7" t="s">
        <v>1874</v>
      </c>
      <c r="D1315" s="7">
        <v>26</v>
      </c>
      <c r="E1315" s="9">
        <v>2035.05</v>
      </c>
      <c r="F1315" s="10">
        <v>0</v>
      </c>
      <c r="G1315" s="11">
        <v>52911.3</v>
      </c>
      <c r="H1315" s="10">
        <v>0.25</v>
      </c>
      <c r="I1315" s="11">
        <v>13227.83</v>
      </c>
      <c r="J1315" s="11">
        <v>66139.12</v>
      </c>
      <c r="K1315" s="11">
        <v>30903.599999999999</v>
      </c>
      <c r="L1315" s="11">
        <v>22007.7</v>
      </c>
    </row>
    <row r="1316" spans="1:12" x14ac:dyDescent="0.3">
      <c r="A1316" s="7" t="s">
        <v>5461</v>
      </c>
      <c r="B1316" s="7" t="s">
        <v>2593</v>
      </c>
      <c r="C1316" s="7" t="s">
        <v>1862</v>
      </c>
      <c r="D1316" s="7">
        <v>18</v>
      </c>
      <c r="E1316" s="9">
        <v>2151.9299999999998</v>
      </c>
      <c r="F1316" s="10">
        <v>0.15</v>
      </c>
      <c r="G1316" s="11">
        <v>32924.53</v>
      </c>
      <c r="H1316" s="10">
        <v>0.25</v>
      </c>
      <c r="I1316" s="11">
        <v>8231.1299999999992</v>
      </c>
      <c r="J1316" s="11">
        <v>41155.660000000003</v>
      </c>
      <c r="K1316" s="11">
        <v>21853.62</v>
      </c>
      <c r="L1316" s="11">
        <v>11070.91</v>
      </c>
    </row>
    <row r="1317" spans="1:12" x14ac:dyDescent="0.3">
      <c r="A1317" s="7" t="s">
        <v>5462</v>
      </c>
      <c r="B1317" s="7" t="s">
        <v>2594</v>
      </c>
      <c r="C1317" s="7" t="s">
        <v>1748</v>
      </c>
      <c r="D1317" s="7">
        <v>12</v>
      </c>
      <c r="E1317" s="9">
        <v>622.72</v>
      </c>
      <c r="F1317" s="10">
        <v>0.15</v>
      </c>
      <c r="G1317" s="11">
        <v>6351.74</v>
      </c>
      <c r="H1317" s="10">
        <v>0.25</v>
      </c>
      <c r="I1317" s="11">
        <v>1587.93</v>
      </c>
      <c r="J1317" s="11">
        <v>7939.67</v>
      </c>
      <c r="K1317" s="11">
        <v>3551.04</v>
      </c>
      <c r="L1317" s="11">
        <v>2800.7</v>
      </c>
    </row>
    <row r="1318" spans="1:12" x14ac:dyDescent="0.3">
      <c r="A1318" s="7" t="s">
        <v>5463</v>
      </c>
      <c r="B1318" s="7" t="s">
        <v>2595</v>
      </c>
      <c r="C1318" s="7" t="s">
        <v>1791</v>
      </c>
      <c r="D1318" s="7">
        <v>11</v>
      </c>
      <c r="E1318" s="9">
        <v>1899.95</v>
      </c>
      <c r="F1318" s="10">
        <v>0.15</v>
      </c>
      <c r="G1318" s="11">
        <v>17764.53</v>
      </c>
      <c r="H1318" s="10">
        <v>0.25</v>
      </c>
      <c r="I1318" s="11">
        <v>4441.13</v>
      </c>
      <c r="J1318" s="11">
        <v>22205.66</v>
      </c>
      <c r="K1318" s="11">
        <v>9287.52</v>
      </c>
      <c r="L1318" s="11">
        <v>8477.01</v>
      </c>
    </row>
    <row r="1319" spans="1:12" x14ac:dyDescent="0.3">
      <c r="A1319" s="7" t="s">
        <v>5464</v>
      </c>
      <c r="B1319" s="7" t="s">
        <v>2596</v>
      </c>
      <c r="C1319" s="7" t="s">
        <v>1667</v>
      </c>
      <c r="D1319" s="7">
        <v>19</v>
      </c>
      <c r="E1319" s="9">
        <v>1521.93</v>
      </c>
      <c r="F1319" s="10">
        <v>0.15</v>
      </c>
      <c r="G1319" s="11">
        <v>24579.17</v>
      </c>
      <c r="H1319" s="10">
        <v>0.25</v>
      </c>
      <c r="I1319" s="11">
        <v>6144.79</v>
      </c>
      <c r="J1319" s="11">
        <v>30723.96</v>
      </c>
      <c r="K1319" s="11">
        <v>20497.009999999998</v>
      </c>
      <c r="L1319" s="11">
        <v>4082.16</v>
      </c>
    </row>
    <row r="1320" spans="1:12" x14ac:dyDescent="0.3">
      <c r="A1320" s="7" t="s">
        <v>5465</v>
      </c>
      <c r="B1320" s="7" t="s">
        <v>2597</v>
      </c>
      <c r="C1320" s="7" t="s">
        <v>1762</v>
      </c>
      <c r="D1320" s="7">
        <v>15</v>
      </c>
      <c r="E1320" s="9">
        <v>2440.37</v>
      </c>
      <c r="F1320" s="10">
        <v>0</v>
      </c>
      <c r="G1320" s="11">
        <v>36605.550000000003</v>
      </c>
      <c r="H1320" s="10">
        <v>0.25</v>
      </c>
      <c r="I1320" s="11">
        <v>9151.39</v>
      </c>
      <c r="J1320" s="11">
        <v>45756.94</v>
      </c>
      <c r="K1320" s="11">
        <v>20176.650000000001</v>
      </c>
      <c r="L1320" s="11">
        <v>16428.900000000001</v>
      </c>
    </row>
    <row r="1321" spans="1:12" x14ac:dyDescent="0.3">
      <c r="A1321" s="7" t="s">
        <v>5466</v>
      </c>
      <c r="B1321" s="7" t="s">
        <v>2597</v>
      </c>
      <c r="C1321" s="7" t="s">
        <v>1706</v>
      </c>
      <c r="D1321" s="7">
        <v>2</v>
      </c>
      <c r="E1321" s="9">
        <v>99.9</v>
      </c>
      <c r="F1321" s="10">
        <v>0.15</v>
      </c>
      <c r="G1321" s="11">
        <v>169.83</v>
      </c>
      <c r="H1321" s="10">
        <v>0.25</v>
      </c>
      <c r="I1321" s="11">
        <v>42.46</v>
      </c>
      <c r="J1321" s="11">
        <v>212.29</v>
      </c>
      <c r="K1321" s="11">
        <v>93.94</v>
      </c>
      <c r="L1321" s="11">
        <v>75.89</v>
      </c>
    </row>
    <row r="1322" spans="1:12" x14ac:dyDescent="0.3">
      <c r="A1322" s="7" t="s">
        <v>5467</v>
      </c>
      <c r="B1322" s="7" t="s">
        <v>2597</v>
      </c>
      <c r="C1322" s="7" t="s">
        <v>1838</v>
      </c>
      <c r="D1322" s="7">
        <v>8</v>
      </c>
      <c r="E1322" s="9">
        <v>1953.31</v>
      </c>
      <c r="F1322" s="10">
        <v>0</v>
      </c>
      <c r="G1322" s="11">
        <v>15626.48</v>
      </c>
      <c r="H1322" s="10">
        <v>0.25</v>
      </c>
      <c r="I1322" s="11">
        <v>3906.62</v>
      </c>
      <c r="J1322" s="11">
        <v>19533.099999999999</v>
      </c>
      <c r="K1322" s="11">
        <v>11943.84</v>
      </c>
      <c r="L1322" s="11">
        <v>3682.64</v>
      </c>
    </row>
    <row r="1323" spans="1:12" x14ac:dyDescent="0.3">
      <c r="A1323" s="7" t="s">
        <v>5468</v>
      </c>
      <c r="B1323" s="7" t="s">
        <v>2597</v>
      </c>
      <c r="C1323" s="7" t="s">
        <v>1711</v>
      </c>
      <c r="D1323" s="7">
        <v>8</v>
      </c>
      <c r="E1323" s="9">
        <v>406.22</v>
      </c>
      <c r="F1323" s="10">
        <v>0</v>
      </c>
      <c r="G1323" s="11">
        <v>3249.76</v>
      </c>
      <c r="H1323" s="10">
        <v>0.25</v>
      </c>
      <c r="I1323" s="11">
        <v>812.44</v>
      </c>
      <c r="J1323" s="11">
        <v>4062.2</v>
      </c>
      <c r="K1323" s="11">
        <v>2048.08</v>
      </c>
      <c r="L1323" s="11">
        <v>1201.68</v>
      </c>
    </row>
    <row r="1324" spans="1:12" x14ac:dyDescent="0.3">
      <c r="A1324" s="7" t="s">
        <v>5469</v>
      </c>
      <c r="B1324" s="7" t="s">
        <v>2597</v>
      </c>
      <c r="C1324" s="7" t="s">
        <v>1659</v>
      </c>
      <c r="D1324" s="7">
        <v>14</v>
      </c>
      <c r="E1324" s="9">
        <v>2461.66</v>
      </c>
      <c r="F1324" s="10">
        <v>0.1</v>
      </c>
      <c r="G1324" s="11">
        <v>31016.92</v>
      </c>
      <c r="H1324" s="10">
        <v>0.25</v>
      </c>
      <c r="I1324" s="11">
        <v>7754.23</v>
      </c>
      <c r="J1324" s="11">
        <v>38771.15</v>
      </c>
      <c r="K1324" s="11">
        <v>18954.46</v>
      </c>
      <c r="L1324" s="11">
        <v>12062.46</v>
      </c>
    </row>
    <row r="1325" spans="1:12" x14ac:dyDescent="0.3">
      <c r="A1325" s="7" t="s">
        <v>5470</v>
      </c>
      <c r="B1325" s="7" t="s">
        <v>2598</v>
      </c>
      <c r="C1325" s="7" t="s">
        <v>1855</v>
      </c>
      <c r="D1325" s="7">
        <v>15</v>
      </c>
      <c r="E1325" s="9">
        <v>1367.87</v>
      </c>
      <c r="F1325" s="10">
        <v>0</v>
      </c>
      <c r="G1325" s="11">
        <v>20518.05</v>
      </c>
      <c r="H1325" s="10">
        <v>0.25</v>
      </c>
      <c r="I1325" s="11">
        <v>5129.51</v>
      </c>
      <c r="J1325" s="11">
        <v>25647.56</v>
      </c>
      <c r="K1325" s="11">
        <v>11031.75</v>
      </c>
      <c r="L1325" s="11">
        <v>9486.2999999999993</v>
      </c>
    </row>
    <row r="1326" spans="1:12" x14ac:dyDescent="0.3">
      <c r="A1326" s="7" t="s">
        <v>5471</v>
      </c>
      <c r="B1326" s="7" t="s">
        <v>2598</v>
      </c>
      <c r="C1326" s="7" t="s">
        <v>1964</v>
      </c>
      <c r="D1326" s="7">
        <v>25</v>
      </c>
      <c r="E1326" s="9">
        <v>2796.2</v>
      </c>
      <c r="F1326" s="10">
        <v>0</v>
      </c>
      <c r="G1326" s="11">
        <v>69905</v>
      </c>
      <c r="H1326" s="10">
        <v>0.25</v>
      </c>
      <c r="I1326" s="11">
        <v>17476.25</v>
      </c>
      <c r="J1326" s="11">
        <v>87381.25</v>
      </c>
      <c r="K1326" s="11">
        <v>43534.75</v>
      </c>
      <c r="L1326" s="11">
        <v>26370.25</v>
      </c>
    </row>
    <row r="1327" spans="1:12" x14ac:dyDescent="0.3">
      <c r="A1327" s="7" t="s">
        <v>5472</v>
      </c>
      <c r="B1327" s="7" t="s">
        <v>2598</v>
      </c>
      <c r="C1327" s="7" t="s">
        <v>1788</v>
      </c>
      <c r="D1327" s="7">
        <v>6</v>
      </c>
      <c r="E1327" s="9">
        <v>3828.12</v>
      </c>
      <c r="F1327" s="10">
        <v>0</v>
      </c>
      <c r="G1327" s="11">
        <v>22968.720000000001</v>
      </c>
      <c r="H1327" s="10">
        <v>0.25</v>
      </c>
      <c r="I1327" s="11">
        <v>5742.18</v>
      </c>
      <c r="J1327" s="11">
        <v>28710.9</v>
      </c>
      <c r="K1327" s="11">
        <v>9987.2999999999993</v>
      </c>
      <c r="L1327" s="11">
        <v>12981.42</v>
      </c>
    </row>
    <row r="1328" spans="1:12" x14ac:dyDescent="0.3">
      <c r="A1328" s="7" t="s">
        <v>5473</v>
      </c>
      <c r="B1328" s="7" t="s">
        <v>2598</v>
      </c>
      <c r="C1328" s="7" t="s">
        <v>2002</v>
      </c>
      <c r="D1328" s="7">
        <v>2</v>
      </c>
      <c r="E1328" s="9">
        <v>2438.75</v>
      </c>
      <c r="F1328" s="10">
        <v>0</v>
      </c>
      <c r="G1328" s="11">
        <v>4877.5</v>
      </c>
      <c r="H1328" s="10">
        <v>0.25</v>
      </c>
      <c r="I1328" s="11">
        <v>1219.3800000000001</v>
      </c>
      <c r="J1328" s="11">
        <v>6096.88</v>
      </c>
      <c r="K1328" s="11">
        <v>2898.34</v>
      </c>
      <c r="L1328" s="11">
        <v>1979.16</v>
      </c>
    </row>
    <row r="1329" spans="1:12" x14ac:dyDescent="0.3">
      <c r="A1329" s="7" t="s">
        <v>5474</v>
      </c>
      <c r="B1329" s="7" t="s">
        <v>2599</v>
      </c>
      <c r="C1329" s="7" t="s">
        <v>1660</v>
      </c>
      <c r="D1329" s="7">
        <v>24</v>
      </c>
      <c r="E1329" s="9">
        <v>2511.41</v>
      </c>
      <c r="F1329" s="10">
        <v>0.15</v>
      </c>
      <c r="G1329" s="11">
        <v>51232.76</v>
      </c>
      <c r="H1329" s="10">
        <v>0.25</v>
      </c>
      <c r="I1329" s="11">
        <v>12808.19</v>
      </c>
      <c r="J1329" s="11">
        <v>64040.95</v>
      </c>
      <c r="K1329" s="11">
        <v>32922.239999999998</v>
      </c>
      <c r="L1329" s="11">
        <v>18310.52</v>
      </c>
    </row>
    <row r="1330" spans="1:12" x14ac:dyDescent="0.3">
      <c r="A1330" s="7" t="s">
        <v>5475</v>
      </c>
      <c r="B1330" s="7" t="s">
        <v>2599</v>
      </c>
      <c r="C1330" s="7" t="s">
        <v>1973</v>
      </c>
      <c r="D1330" s="7">
        <v>16</v>
      </c>
      <c r="E1330" s="9">
        <v>933.73</v>
      </c>
      <c r="F1330" s="10">
        <v>0</v>
      </c>
      <c r="G1330" s="11">
        <v>14939.68</v>
      </c>
      <c r="H1330" s="10">
        <v>0.25</v>
      </c>
      <c r="I1330" s="11">
        <v>3734.92</v>
      </c>
      <c r="J1330" s="11">
        <v>18674.599999999999</v>
      </c>
      <c r="K1330" s="11">
        <v>6396.32</v>
      </c>
      <c r="L1330" s="11">
        <v>8543.36</v>
      </c>
    </row>
    <row r="1331" spans="1:12" x14ac:dyDescent="0.3">
      <c r="A1331" s="7" t="s">
        <v>5476</v>
      </c>
      <c r="B1331" s="7" t="s">
        <v>2600</v>
      </c>
      <c r="C1331" s="7" t="s">
        <v>1935</v>
      </c>
      <c r="D1331" s="7">
        <v>30</v>
      </c>
      <c r="E1331" s="9">
        <v>1572.1</v>
      </c>
      <c r="F1331" s="10">
        <v>0.1</v>
      </c>
      <c r="G1331" s="11">
        <v>42446.7</v>
      </c>
      <c r="H1331" s="10">
        <v>0.25</v>
      </c>
      <c r="I1331" s="11">
        <v>10611.67</v>
      </c>
      <c r="J1331" s="11">
        <v>53058.38</v>
      </c>
      <c r="K1331" s="11">
        <v>27084</v>
      </c>
      <c r="L1331" s="11">
        <v>15362.7</v>
      </c>
    </row>
    <row r="1332" spans="1:12" x14ac:dyDescent="0.3">
      <c r="A1332" s="7" t="s">
        <v>5477</v>
      </c>
      <c r="B1332" s="7" t="s">
        <v>2600</v>
      </c>
      <c r="C1332" s="7" t="s">
        <v>1990</v>
      </c>
      <c r="D1332" s="7">
        <v>14</v>
      </c>
      <c r="E1332" s="9">
        <v>835.89</v>
      </c>
      <c r="F1332" s="10">
        <v>0</v>
      </c>
      <c r="G1332" s="11">
        <v>11702.46</v>
      </c>
      <c r="H1332" s="10">
        <v>0.25</v>
      </c>
      <c r="I1332" s="11">
        <v>2925.61</v>
      </c>
      <c r="J1332" s="11">
        <v>14628.07</v>
      </c>
      <c r="K1332" s="11">
        <v>7154</v>
      </c>
      <c r="L1332" s="11">
        <v>4548.46</v>
      </c>
    </row>
    <row r="1333" spans="1:12" x14ac:dyDescent="0.3">
      <c r="A1333" s="7" t="s">
        <v>5478</v>
      </c>
      <c r="B1333" s="7" t="s">
        <v>2600</v>
      </c>
      <c r="C1333" s="7" t="s">
        <v>1906</v>
      </c>
      <c r="D1333" s="7">
        <v>10</v>
      </c>
      <c r="E1333" s="9">
        <v>2484.2199999999998</v>
      </c>
      <c r="F1333" s="10">
        <v>0</v>
      </c>
      <c r="G1333" s="11">
        <v>24842.2</v>
      </c>
      <c r="H1333" s="10">
        <v>0.25</v>
      </c>
      <c r="I1333" s="11">
        <v>6210.55</v>
      </c>
      <c r="J1333" s="11">
        <v>31052.75</v>
      </c>
      <c r="K1333" s="11">
        <v>11705.6</v>
      </c>
      <c r="L1333" s="11">
        <v>13136.6</v>
      </c>
    </row>
    <row r="1334" spans="1:12" x14ac:dyDescent="0.3">
      <c r="A1334" s="7" t="s">
        <v>5479</v>
      </c>
      <c r="B1334" s="7" t="s">
        <v>2600</v>
      </c>
      <c r="C1334" s="7" t="s">
        <v>1727</v>
      </c>
      <c r="D1334" s="7">
        <v>21</v>
      </c>
      <c r="E1334" s="9">
        <v>1329.75</v>
      </c>
      <c r="F1334" s="10">
        <v>0.05</v>
      </c>
      <c r="G1334" s="11">
        <v>26528.51</v>
      </c>
      <c r="H1334" s="10">
        <v>0.25</v>
      </c>
      <c r="I1334" s="11">
        <v>6632.13</v>
      </c>
      <c r="J1334" s="11">
        <v>33160.639999999999</v>
      </c>
      <c r="K1334" s="11">
        <v>20335.349999999999</v>
      </c>
      <c r="L1334" s="11">
        <v>6193.16</v>
      </c>
    </row>
    <row r="1335" spans="1:12" x14ac:dyDescent="0.3">
      <c r="A1335" s="7" t="s">
        <v>5480</v>
      </c>
      <c r="B1335" s="7" t="s">
        <v>2601</v>
      </c>
      <c r="C1335" s="7" t="s">
        <v>1812</v>
      </c>
      <c r="D1335" s="7">
        <v>13</v>
      </c>
      <c r="E1335" s="9">
        <v>641.76</v>
      </c>
      <c r="F1335" s="10">
        <v>0</v>
      </c>
      <c r="G1335" s="11">
        <v>8342.8799999999992</v>
      </c>
      <c r="H1335" s="10">
        <v>0.25</v>
      </c>
      <c r="I1335" s="11">
        <v>2085.7199999999998</v>
      </c>
      <c r="J1335" s="11">
        <v>10428.6</v>
      </c>
      <c r="K1335" s="11">
        <v>4448.7299999999996</v>
      </c>
      <c r="L1335" s="11">
        <v>3894.15</v>
      </c>
    </row>
    <row r="1336" spans="1:12" x14ac:dyDescent="0.3">
      <c r="A1336" s="7" t="s">
        <v>5481</v>
      </c>
      <c r="B1336" s="7" t="s">
        <v>2601</v>
      </c>
      <c r="C1336" s="7" t="s">
        <v>1939</v>
      </c>
      <c r="D1336" s="7">
        <v>16</v>
      </c>
      <c r="E1336" s="9">
        <v>4197.3900000000003</v>
      </c>
      <c r="F1336" s="10">
        <v>0</v>
      </c>
      <c r="G1336" s="11">
        <v>67158.240000000005</v>
      </c>
      <c r="H1336" s="10">
        <v>0.25</v>
      </c>
      <c r="I1336" s="11">
        <v>16789.560000000001</v>
      </c>
      <c r="J1336" s="11">
        <v>83947.8</v>
      </c>
      <c r="K1336" s="11">
        <v>28279.360000000001</v>
      </c>
      <c r="L1336" s="11">
        <v>38878.879999999997</v>
      </c>
    </row>
    <row r="1337" spans="1:12" x14ac:dyDescent="0.3">
      <c r="A1337" s="7" t="s">
        <v>5482</v>
      </c>
      <c r="B1337" s="7" t="s">
        <v>2601</v>
      </c>
      <c r="C1337" s="7" t="s">
        <v>1693</v>
      </c>
      <c r="D1337" s="7">
        <v>5</v>
      </c>
      <c r="E1337" s="9">
        <v>2801.16</v>
      </c>
      <c r="F1337" s="10">
        <v>0</v>
      </c>
      <c r="G1337" s="11">
        <v>14005.8</v>
      </c>
      <c r="H1337" s="10">
        <v>0.25</v>
      </c>
      <c r="I1337" s="11">
        <v>3501.45</v>
      </c>
      <c r="J1337" s="11">
        <v>17507.25</v>
      </c>
      <c r="K1337" s="11">
        <v>8616.9</v>
      </c>
      <c r="L1337" s="11">
        <v>5388.9</v>
      </c>
    </row>
    <row r="1338" spans="1:12" x14ac:dyDescent="0.3">
      <c r="A1338" s="7" t="s">
        <v>5483</v>
      </c>
      <c r="B1338" s="7" t="s">
        <v>2601</v>
      </c>
      <c r="C1338" s="7" t="s">
        <v>1847</v>
      </c>
      <c r="D1338" s="7">
        <v>10</v>
      </c>
      <c r="E1338" s="9">
        <v>2203.3200000000002</v>
      </c>
      <c r="F1338" s="10">
        <v>0.1</v>
      </c>
      <c r="G1338" s="11">
        <v>19829.88</v>
      </c>
      <c r="H1338" s="10">
        <v>0.25</v>
      </c>
      <c r="I1338" s="11">
        <v>4957.47</v>
      </c>
      <c r="J1338" s="11">
        <v>24787.35</v>
      </c>
      <c r="K1338" s="11">
        <v>13626.9</v>
      </c>
      <c r="L1338" s="11">
        <v>6202.98</v>
      </c>
    </row>
    <row r="1339" spans="1:12" x14ac:dyDescent="0.3">
      <c r="A1339" s="7" t="s">
        <v>5484</v>
      </c>
      <c r="B1339" s="7" t="s">
        <v>2602</v>
      </c>
      <c r="C1339" s="7" t="s">
        <v>1826</v>
      </c>
      <c r="D1339" s="7">
        <v>8</v>
      </c>
      <c r="E1339" s="9">
        <v>43.94</v>
      </c>
      <c r="F1339" s="10">
        <v>0.05</v>
      </c>
      <c r="G1339" s="11">
        <v>333.94</v>
      </c>
      <c r="H1339" s="10">
        <v>0.25</v>
      </c>
      <c r="I1339" s="11">
        <v>83.48</v>
      </c>
      <c r="J1339" s="11">
        <v>417.43</v>
      </c>
      <c r="K1339" s="11">
        <v>160.63999999999999</v>
      </c>
      <c r="L1339" s="11">
        <v>173.3</v>
      </c>
    </row>
    <row r="1340" spans="1:12" x14ac:dyDescent="0.3">
      <c r="A1340" s="7" t="s">
        <v>5485</v>
      </c>
      <c r="B1340" s="7" t="s">
        <v>2603</v>
      </c>
      <c r="C1340" s="7" t="s">
        <v>1699</v>
      </c>
      <c r="D1340" s="7">
        <v>9</v>
      </c>
      <c r="E1340" s="9">
        <v>1374.92</v>
      </c>
      <c r="F1340" s="10">
        <v>0</v>
      </c>
      <c r="G1340" s="11">
        <v>12374.28</v>
      </c>
      <c r="H1340" s="10">
        <v>0.25</v>
      </c>
      <c r="I1340" s="11">
        <v>3093.57</v>
      </c>
      <c r="J1340" s="11">
        <v>15467.85</v>
      </c>
      <c r="K1340" s="11">
        <v>8341.65</v>
      </c>
      <c r="L1340" s="11">
        <v>4032.63</v>
      </c>
    </row>
    <row r="1341" spans="1:12" x14ac:dyDescent="0.3">
      <c r="A1341" s="7" t="s">
        <v>5486</v>
      </c>
      <c r="B1341" s="7" t="s">
        <v>2603</v>
      </c>
      <c r="C1341" s="7" t="s">
        <v>1730</v>
      </c>
      <c r="D1341" s="7">
        <v>13</v>
      </c>
      <c r="E1341" s="9">
        <v>651.11</v>
      </c>
      <c r="F1341" s="10">
        <v>0</v>
      </c>
      <c r="G1341" s="11">
        <v>8464.43</v>
      </c>
      <c r="H1341" s="10">
        <v>0.25</v>
      </c>
      <c r="I1341" s="11">
        <v>2116.11</v>
      </c>
      <c r="J1341" s="11">
        <v>10580.54</v>
      </c>
      <c r="K1341" s="11">
        <v>5133.18</v>
      </c>
      <c r="L1341" s="11">
        <v>3331.25</v>
      </c>
    </row>
    <row r="1342" spans="1:12" x14ac:dyDescent="0.3">
      <c r="A1342" s="7" t="s">
        <v>5487</v>
      </c>
      <c r="B1342" s="7" t="s">
        <v>2604</v>
      </c>
      <c r="C1342" s="7" t="s">
        <v>1986</v>
      </c>
      <c r="D1342" s="7">
        <v>1</v>
      </c>
      <c r="E1342" s="9">
        <v>1284.94</v>
      </c>
      <c r="F1342" s="10">
        <v>0.15</v>
      </c>
      <c r="G1342" s="11">
        <v>1092.2</v>
      </c>
      <c r="H1342" s="10">
        <v>0.25</v>
      </c>
      <c r="I1342" s="11">
        <v>273.05</v>
      </c>
      <c r="J1342" s="11">
        <v>1365.25</v>
      </c>
      <c r="K1342" s="11">
        <v>740.58</v>
      </c>
      <c r="L1342" s="11">
        <v>351.62</v>
      </c>
    </row>
    <row r="1343" spans="1:12" x14ac:dyDescent="0.3">
      <c r="A1343" s="7" t="s">
        <v>5488</v>
      </c>
      <c r="B1343" s="7" t="s">
        <v>2604</v>
      </c>
      <c r="C1343" s="7" t="s">
        <v>1949</v>
      </c>
      <c r="D1343" s="7">
        <v>9</v>
      </c>
      <c r="E1343" s="9">
        <v>1084.33</v>
      </c>
      <c r="F1343" s="10">
        <v>0.05</v>
      </c>
      <c r="G1343" s="11">
        <v>9271.02</v>
      </c>
      <c r="H1343" s="10">
        <v>0.25</v>
      </c>
      <c r="I1343" s="11">
        <v>2317.7600000000002</v>
      </c>
      <c r="J1343" s="11">
        <v>11588.78</v>
      </c>
      <c r="K1343" s="11">
        <v>4809.51</v>
      </c>
      <c r="L1343" s="11">
        <v>4461.51</v>
      </c>
    </row>
    <row r="1344" spans="1:12" x14ac:dyDescent="0.3">
      <c r="A1344" s="7" t="s">
        <v>5489</v>
      </c>
      <c r="B1344" s="7" t="s">
        <v>2604</v>
      </c>
      <c r="C1344" s="7" t="s">
        <v>1775</v>
      </c>
      <c r="D1344" s="7">
        <v>10</v>
      </c>
      <c r="E1344" s="9">
        <v>1052.19</v>
      </c>
      <c r="F1344" s="10">
        <v>0</v>
      </c>
      <c r="G1344" s="11">
        <v>10521.9</v>
      </c>
      <c r="H1344" s="10">
        <v>0.25</v>
      </c>
      <c r="I1344" s="11">
        <v>2630.47</v>
      </c>
      <c r="J1344" s="11">
        <v>13152.38</v>
      </c>
      <c r="K1344" s="11">
        <v>6267.8</v>
      </c>
      <c r="L1344" s="11">
        <v>4254.1000000000004</v>
      </c>
    </row>
    <row r="1345" spans="1:12" x14ac:dyDescent="0.3">
      <c r="A1345" s="7" t="s">
        <v>5490</v>
      </c>
      <c r="B1345" s="7" t="s">
        <v>2604</v>
      </c>
      <c r="C1345" s="7" t="s">
        <v>2010</v>
      </c>
      <c r="D1345" s="7">
        <v>12</v>
      </c>
      <c r="E1345" s="9">
        <v>1137.6500000000001</v>
      </c>
      <c r="F1345" s="10">
        <v>0</v>
      </c>
      <c r="G1345" s="11">
        <v>13651.8</v>
      </c>
      <c r="H1345" s="10">
        <v>0.25</v>
      </c>
      <c r="I1345" s="11">
        <v>3412.95</v>
      </c>
      <c r="J1345" s="11">
        <v>17064.75</v>
      </c>
      <c r="K1345" s="11">
        <v>8573.8799999999992</v>
      </c>
      <c r="L1345" s="11">
        <v>5077.92</v>
      </c>
    </row>
    <row r="1346" spans="1:12" x14ac:dyDescent="0.3">
      <c r="A1346" s="7" t="s">
        <v>5491</v>
      </c>
      <c r="B1346" s="7" t="s">
        <v>2604</v>
      </c>
      <c r="C1346" s="7" t="s">
        <v>1795</v>
      </c>
      <c r="D1346" s="7">
        <v>12</v>
      </c>
      <c r="E1346" s="9">
        <v>2062.48</v>
      </c>
      <c r="F1346" s="10">
        <v>0</v>
      </c>
      <c r="G1346" s="11">
        <v>24749.759999999998</v>
      </c>
      <c r="H1346" s="10">
        <v>0.25</v>
      </c>
      <c r="I1346" s="11">
        <v>6187.44</v>
      </c>
      <c r="J1346" s="11">
        <v>30937.200000000001</v>
      </c>
      <c r="K1346" s="11">
        <v>13390.2</v>
      </c>
      <c r="L1346" s="11">
        <v>11359.56</v>
      </c>
    </row>
    <row r="1347" spans="1:12" x14ac:dyDescent="0.3">
      <c r="A1347" s="7" t="s">
        <v>5492</v>
      </c>
      <c r="B1347" s="7" t="s">
        <v>2605</v>
      </c>
      <c r="C1347" s="7" t="s">
        <v>1878</v>
      </c>
      <c r="D1347" s="7">
        <v>20</v>
      </c>
      <c r="E1347" s="9">
        <v>1182.47</v>
      </c>
      <c r="F1347" s="10">
        <v>0.1</v>
      </c>
      <c r="G1347" s="11">
        <v>21284.46</v>
      </c>
      <c r="H1347" s="10">
        <v>0.25</v>
      </c>
      <c r="I1347" s="11">
        <v>5321.11</v>
      </c>
      <c r="J1347" s="11">
        <v>26605.57</v>
      </c>
      <c r="K1347" s="11">
        <v>11750.2</v>
      </c>
      <c r="L1347" s="11">
        <v>9534.26</v>
      </c>
    </row>
    <row r="1348" spans="1:12" x14ac:dyDescent="0.3">
      <c r="A1348" s="7" t="s">
        <v>5493</v>
      </c>
      <c r="B1348" s="7" t="s">
        <v>2605</v>
      </c>
      <c r="C1348" s="7" t="s">
        <v>1720</v>
      </c>
      <c r="D1348" s="7">
        <v>10</v>
      </c>
      <c r="E1348" s="9">
        <v>280.85000000000002</v>
      </c>
      <c r="F1348" s="10">
        <v>0.05</v>
      </c>
      <c r="G1348" s="11">
        <v>2668.07</v>
      </c>
      <c r="H1348" s="10">
        <v>0.25</v>
      </c>
      <c r="I1348" s="11">
        <v>667.02</v>
      </c>
      <c r="J1348" s="11">
        <v>3335.09</v>
      </c>
      <c r="K1348" s="11">
        <v>1620.3</v>
      </c>
      <c r="L1348" s="11">
        <v>1047.77</v>
      </c>
    </row>
    <row r="1349" spans="1:12" x14ac:dyDescent="0.3">
      <c r="A1349" s="7" t="s">
        <v>5494</v>
      </c>
      <c r="B1349" s="7" t="s">
        <v>2605</v>
      </c>
      <c r="C1349" s="7" t="s">
        <v>2034</v>
      </c>
      <c r="D1349" s="7">
        <v>5</v>
      </c>
      <c r="E1349" s="9">
        <v>1010.3</v>
      </c>
      <c r="F1349" s="10">
        <v>0.15</v>
      </c>
      <c r="G1349" s="11">
        <v>4293.7700000000004</v>
      </c>
      <c r="H1349" s="10">
        <v>0.25</v>
      </c>
      <c r="I1349" s="11">
        <v>1073.44</v>
      </c>
      <c r="J1349" s="11">
        <v>5367.21</v>
      </c>
      <c r="K1349" s="11">
        <v>3668.85</v>
      </c>
      <c r="L1349" s="11">
        <v>624.91999999999996</v>
      </c>
    </row>
    <row r="1350" spans="1:12" x14ac:dyDescent="0.3">
      <c r="A1350" s="7" t="s">
        <v>5495</v>
      </c>
      <c r="B1350" s="7" t="s">
        <v>2605</v>
      </c>
      <c r="C1350" s="7" t="s">
        <v>2025</v>
      </c>
      <c r="D1350" s="7">
        <v>25</v>
      </c>
      <c r="E1350" s="9">
        <v>900.09</v>
      </c>
      <c r="F1350" s="10">
        <v>0</v>
      </c>
      <c r="G1350" s="11">
        <v>22502.25</v>
      </c>
      <c r="H1350" s="10">
        <v>0.25</v>
      </c>
      <c r="I1350" s="11">
        <v>5625.56</v>
      </c>
      <c r="J1350" s="11">
        <v>28127.81</v>
      </c>
      <c r="K1350" s="11">
        <v>15067</v>
      </c>
      <c r="L1350" s="11">
        <v>7435.25</v>
      </c>
    </row>
    <row r="1351" spans="1:12" x14ac:dyDescent="0.3">
      <c r="A1351" s="7" t="s">
        <v>5496</v>
      </c>
      <c r="B1351" s="7" t="s">
        <v>2606</v>
      </c>
      <c r="C1351" s="7" t="s">
        <v>1851</v>
      </c>
      <c r="D1351" s="7">
        <v>25</v>
      </c>
      <c r="E1351" s="9">
        <v>1982.09</v>
      </c>
      <c r="F1351" s="10">
        <v>0</v>
      </c>
      <c r="G1351" s="11">
        <v>49552.25</v>
      </c>
      <c r="H1351" s="10">
        <v>0.25</v>
      </c>
      <c r="I1351" s="11">
        <v>12388.06</v>
      </c>
      <c r="J1351" s="11">
        <v>61940.31</v>
      </c>
      <c r="K1351" s="11">
        <v>36724.5</v>
      </c>
      <c r="L1351" s="11">
        <v>12827.75</v>
      </c>
    </row>
    <row r="1352" spans="1:12" x14ac:dyDescent="0.3">
      <c r="A1352" s="7" t="s">
        <v>5497</v>
      </c>
      <c r="B1352" s="7" t="s">
        <v>2606</v>
      </c>
      <c r="C1352" s="7" t="s">
        <v>1762</v>
      </c>
      <c r="D1352" s="7">
        <v>13</v>
      </c>
      <c r="E1352" s="9">
        <v>2304.0700000000002</v>
      </c>
      <c r="F1352" s="10">
        <v>0</v>
      </c>
      <c r="G1352" s="11">
        <v>29952.91</v>
      </c>
      <c r="H1352" s="10">
        <v>0.25</v>
      </c>
      <c r="I1352" s="11">
        <v>7488.23</v>
      </c>
      <c r="J1352" s="11">
        <v>37441.14</v>
      </c>
      <c r="K1352" s="11">
        <v>17486.43</v>
      </c>
      <c r="L1352" s="11">
        <v>12466.48</v>
      </c>
    </row>
    <row r="1353" spans="1:12" x14ac:dyDescent="0.3">
      <c r="A1353" s="7" t="s">
        <v>5498</v>
      </c>
      <c r="B1353" s="7" t="s">
        <v>2606</v>
      </c>
      <c r="C1353" s="7" t="s">
        <v>1870</v>
      </c>
      <c r="D1353" s="7">
        <v>11</v>
      </c>
      <c r="E1353" s="9">
        <v>2667.43</v>
      </c>
      <c r="F1353" s="10">
        <v>0.05</v>
      </c>
      <c r="G1353" s="11">
        <v>27874.639999999999</v>
      </c>
      <c r="H1353" s="10">
        <v>0.25</v>
      </c>
      <c r="I1353" s="11">
        <v>6968.66</v>
      </c>
      <c r="J1353" s="11">
        <v>34843.300000000003</v>
      </c>
      <c r="K1353" s="11">
        <v>13781.79</v>
      </c>
      <c r="L1353" s="11">
        <v>14092.85</v>
      </c>
    </row>
    <row r="1354" spans="1:12" x14ac:dyDescent="0.3">
      <c r="A1354" s="7" t="s">
        <v>5499</v>
      </c>
      <c r="B1354" s="7" t="s">
        <v>2606</v>
      </c>
      <c r="C1354" s="7" t="s">
        <v>1740</v>
      </c>
      <c r="D1354" s="7">
        <v>18</v>
      </c>
      <c r="E1354" s="9">
        <v>1300.8699999999999</v>
      </c>
      <c r="F1354" s="10">
        <v>0</v>
      </c>
      <c r="G1354" s="11">
        <v>23415.66</v>
      </c>
      <c r="H1354" s="10">
        <v>0.25</v>
      </c>
      <c r="I1354" s="11">
        <v>5853.91</v>
      </c>
      <c r="J1354" s="11">
        <v>29269.58</v>
      </c>
      <c r="K1354" s="11">
        <v>10309.5</v>
      </c>
      <c r="L1354" s="11">
        <v>13106.16</v>
      </c>
    </row>
    <row r="1355" spans="1:12" x14ac:dyDescent="0.3">
      <c r="A1355" s="7" t="s">
        <v>5500</v>
      </c>
      <c r="B1355" s="7" t="s">
        <v>2607</v>
      </c>
      <c r="C1355" s="7" t="s">
        <v>1755</v>
      </c>
      <c r="D1355" s="7">
        <v>8</v>
      </c>
      <c r="E1355" s="9">
        <v>3659.96</v>
      </c>
      <c r="F1355" s="10">
        <v>0</v>
      </c>
      <c r="G1355" s="11">
        <v>29279.68</v>
      </c>
      <c r="H1355" s="10">
        <v>0.25</v>
      </c>
      <c r="I1355" s="11">
        <v>7319.92</v>
      </c>
      <c r="J1355" s="11">
        <v>36599.599999999999</v>
      </c>
      <c r="K1355" s="11">
        <v>13989.68</v>
      </c>
      <c r="L1355" s="11">
        <v>15290</v>
      </c>
    </row>
    <row r="1356" spans="1:12" x14ac:dyDescent="0.3">
      <c r="A1356" s="7" t="s">
        <v>5501</v>
      </c>
      <c r="B1356" s="7" t="s">
        <v>2607</v>
      </c>
      <c r="C1356" s="7" t="s">
        <v>1690</v>
      </c>
      <c r="D1356" s="7">
        <v>15</v>
      </c>
      <c r="E1356" s="9">
        <v>778.71</v>
      </c>
      <c r="F1356" s="10">
        <v>0</v>
      </c>
      <c r="G1356" s="11">
        <v>11680.65</v>
      </c>
      <c r="H1356" s="10">
        <v>0.25</v>
      </c>
      <c r="I1356" s="11">
        <v>2920.16</v>
      </c>
      <c r="J1356" s="11">
        <v>14600.81</v>
      </c>
      <c r="K1356" s="11">
        <v>5619.75</v>
      </c>
      <c r="L1356" s="11">
        <v>6060.9</v>
      </c>
    </row>
    <row r="1357" spans="1:12" x14ac:dyDescent="0.3">
      <c r="A1357" s="7" t="s">
        <v>5502</v>
      </c>
      <c r="B1357" s="7" t="s">
        <v>2608</v>
      </c>
      <c r="C1357" s="7" t="s">
        <v>1811</v>
      </c>
      <c r="D1357" s="7">
        <v>2</v>
      </c>
      <c r="E1357" s="9">
        <v>865.97</v>
      </c>
      <c r="F1357" s="10">
        <v>0</v>
      </c>
      <c r="G1357" s="11">
        <v>1731.94</v>
      </c>
      <c r="H1357" s="10">
        <v>0.25</v>
      </c>
      <c r="I1357" s="11">
        <v>432.99</v>
      </c>
      <c r="J1357" s="11">
        <v>2164.9299999999998</v>
      </c>
      <c r="K1357" s="11">
        <v>962.4</v>
      </c>
      <c r="L1357" s="11">
        <v>769.54</v>
      </c>
    </row>
    <row r="1358" spans="1:12" x14ac:dyDescent="0.3">
      <c r="A1358" s="7" t="s">
        <v>5503</v>
      </c>
      <c r="B1358" s="7" t="s">
        <v>2608</v>
      </c>
      <c r="C1358" s="7" t="s">
        <v>1872</v>
      </c>
      <c r="D1358" s="7">
        <v>30</v>
      </c>
      <c r="E1358" s="9">
        <v>2121.19</v>
      </c>
      <c r="F1358" s="10">
        <v>0</v>
      </c>
      <c r="G1358" s="11">
        <v>63635.7</v>
      </c>
      <c r="H1358" s="10">
        <v>0.25</v>
      </c>
      <c r="I1358" s="11">
        <v>15908.92</v>
      </c>
      <c r="J1358" s="11">
        <v>79544.62</v>
      </c>
      <c r="K1358" s="11">
        <v>39289.5</v>
      </c>
      <c r="L1358" s="11">
        <v>24346.2</v>
      </c>
    </row>
    <row r="1359" spans="1:12" x14ac:dyDescent="0.3">
      <c r="A1359" s="7" t="s">
        <v>5504</v>
      </c>
      <c r="B1359" s="7" t="s">
        <v>2608</v>
      </c>
      <c r="C1359" s="7" t="s">
        <v>2015</v>
      </c>
      <c r="D1359" s="7">
        <v>28</v>
      </c>
      <c r="E1359" s="9">
        <v>916.86</v>
      </c>
      <c r="F1359" s="10">
        <v>0</v>
      </c>
      <c r="G1359" s="11">
        <v>25672.080000000002</v>
      </c>
      <c r="H1359" s="10">
        <v>0.25</v>
      </c>
      <c r="I1359" s="11">
        <v>6418.02</v>
      </c>
      <c r="J1359" s="11">
        <v>32090.1</v>
      </c>
      <c r="K1359" s="11">
        <v>14861.84</v>
      </c>
      <c r="L1359" s="11">
        <v>10810.24</v>
      </c>
    </row>
    <row r="1360" spans="1:12" x14ac:dyDescent="0.3">
      <c r="A1360" s="7" t="s">
        <v>5505</v>
      </c>
      <c r="B1360" s="7" t="s">
        <v>2608</v>
      </c>
      <c r="C1360" s="7" t="s">
        <v>1925</v>
      </c>
      <c r="D1360" s="7">
        <v>14</v>
      </c>
      <c r="E1360" s="9">
        <v>3062.7</v>
      </c>
      <c r="F1360" s="10">
        <v>0</v>
      </c>
      <c r="G1360" s="11">
        <v>42877.8</v>
      </c>
      <c r="H1360" s="10">
        <v>0.25</v>
      </c>
      <c r="I1360" s="11">
        <v>10719.45</v>
      </c>
      <c r="J1360" s="11">
        <v>53597.25</v>
      </c>
      <c r="K1360" s="11">
        <v>23892.68</v>
      </c>
      <c r="L1360" s="11">
        <v>18985.12</v>
      </c>
    </row>
    <row r="1361" spans="1:12" x14ac:dyDescent="0.3">
      <c r="A1361" s="7" t="s">
        <v>5506</v>
      </c>
      <c r="B1361" s="7" t="s">
        <v>2608</v>
      </c>
      <c r="C1361" s="7" t="s">
        <v>1900</v>
      </c>
      <c r="D1361" s="7">
        <v>25</v>
      </c>
      <c r="E1361" s="9">
        <v>1989.61</v>
      </c>
      <c r="F1361" s="10">
        <v>0.15</v>
      </c>
      <c r="G1361" s="11">
        <v>42279.21</v>
      </c>
      <c r="H1361" s="10">
        <v>0.25</v>
      </c>
      <c r="I1361" s="11">
        <v>10569.8</v>
      </c>
      <c r="J1361" s="11">
        <v>52849.01</v>
      </c>
      <c r="K1361" s="11">
        <v>35145.5</v>
      </c>
      <c r="L1361" s="11">
        <v>7133.71</v>
      </c>
    </row>
    <row r="1362" spans="1:12" x14ac:dyDescent="0.3">
      <c r="A1362" s="7" t="s">
        <v>5507</v>
      </c>
      <c r="B1362" s="7" t="s">
        <v>2609</v>
      </c>
      <c r="C1362" s="7" t="s">
        <v>1685</v>
      </c>
      <c r="D1362" s="7">
        <v>9</v>
      </c>
      <c r="E1362" s="9">
        <v>941.38</v>
      </c>
      <c r="F1362" s="10">
        <v>0</v>
      </c>
      <c r="G1362" s="11">
        <v>8472.42</v>
      </c>
      <c r="H1362" s="10">
        <v>0.25</v>
      </c>
      <c r="I1362" s="11">
        <v>2118.11</v>
      </c>
      <c r="J1362" s="11">
        <v>10590.52</v>
      </c>
      <c r="K1362" s="11">
        <v>3727.53</v>
      </c>
      <c r="L1362" s="11">
        <v>4744.8900000000003</v>
      </c>
    </row>
    <row r="1363" spans="1:12" x14ac:dyDescent="0.3">
      <c r="A1363" s="7" t="s">
        <v>5508</v>
      </c>
      <c r="B1363" s="7" t="s">
        <v>2609</v>
      </c>
      <c r="C1363" s="7" t="s">
        <v>1818</v>
      </c>
      <c r="D1363" s="7">
        <v>14</v>
      </c>
      <c r="E1363" s="9">
        <v>1697.26</v>
      </c>
      <c r="F1363" s="10">
        <v>0</v>
      </c>
      <c r="G1363" s="11">
        <v>23761.64</v>
      </c>
      <c r="H1363" s="10">
        <v>0.25</v>
      </c>
      <c r="I1363" s="11">
        <v>5940.41</v>
      </c>
      <c r="J1363" s="11">
        <v>29702.05</v>
      </c>
      <c r="K1363" s="11">
        <v>17533.46</v>
      </c>
      <c r="L1363" s="11">
        <v>6228.18</v>
      </c>
    </row>
    <row r="1364" spans="1:12" x14ac:dyDescent="0.3">
      <c r="A1364" s="7" t="s">
        <v>5509</v>
      </c>
      <c r="B1364" s="7" t="s">
        <v>2610</v>
      </c>
      <c r="C1364" s="7" t="s">
        <v>1982</v>
      </c>
      <c r="D1364" s="7">
        <v>17</v>
      </c>
      <c r="E1364" s="9">
        <v>1206.6600000000001</v>
      </c>
      <c r="F1364" s="10">
        <v>0</v>
      </c>
      <c r="G1364" s="11">
        <v>20513.22</v>
      </c>
      <c r="H1364" s="10">
        <v>0.25</v>
      </c>
      <c r="I1364" s="11">
        <v>5128.3100000000004</v>
      </c>
      <c r="J1364" s="11">
        <v>25641.53</v>
      </c>
      <c r="K1364" s="11">
        <v>12211.27</v>
      </c>
      <c r="L1364" s="11">
        <v>8301.9500000000007</v>
      </c>
    </row>
    <row r="1365" spans="1:12" x14ac:dyDescent="0.3">
      <c r="A1365" s="7" t="s">
        <v>5510</v>
      </c>
      <c r="B1365" s="7" t="s">
        <v>2610</v>
      </c>
      <c r="C1365" s="7" t="s">
        <v>1831</v>
      </c>
      <c r="D1365" s="7">
        <v>18</v>
      </c>
      <c r="E1365" s="9">
        <v>873.22</v>
      </c>
      <c r="F1365" s="10">
        <v>0.15</v>
      </c>
      <c r="G1365" s="11">
        <v>13360.27</v>
      </c>
      <c r="H1365" s="10">
        <v>0.25</v>
      </c>
      <c r="I1365" s="11">
        <v>3340.07</v>
      </c>
      <c r="J1365" s="11">
        <v>16700.34</v>
      </c>
      <c r="K1365" s="11">
        <v>9475.56</v>
      </c>
      <c r="L1365" s="11">
        <v>3884.71</v>
      </c>
    </row>
    <row r="1366" spans="1:12" x14ac:dyDescent="0.3">
      <c r="A1366" s="7" t="s">
        <v>5511</v>
      </c>
      <c r="B1366" s="7" t="s">
        <v>2610</v>
      </c>
      <c r="C1366" s="7" t="s">
        <v>1871</v>
      </c>
      <c r="D1366" s="7">
        <v>6</v>
      </c>
      <c r="E1366" s="9">
        <v>1742.86</v>
      </c>
      <c r="F1366" s="10">
        <v>0</v>
      </c>
      <c r="G1366" s="11">
        <v>10457.16</v>
      </c>
      <c r="H1366" s="10">
        <v>0.25</v>
      </c>
      <c r="I1366" s="11">
        <v>2614.29</v>
      </c>
      <c r="J1366" s="11">
        <v>13071.45</v>
      </c>
      <c r="K1366" s="11">
        <v>7462.8</v>
      </c>
      <c r="L1366" s="11">
        <v>2994.36</v>
      </c>
    </row>
    <row r="1367" spans="1:12" x14ac:dyDescent="0.3">
      <c r="A1367" s="7" t="s">
        <v>5512</v>
      </c>
      <c r="B1367" s="7" t="s">
        <v>2610</v>
      </c>
      <c r="C1367" s="7" t="s">
        <v>1890</v>
      </c>
      <c r="D1367" s="7">
        <v>6</v>
      </c>
      <c r="E1367" s="9">
        <v>1605.91</v>
      </c>
      <c r="F1367" s="10">
        <v>0</v>
      </c>
      <c r="G1367" s="11">
        <v>9635.4599999999991</v>
      </c>
      <c r="H1367" s="10">
        <v>0.25</v>
      </c>
      <c r="I1367" s="11">
        <v>2408.86</v>
      </c>
      <c r="J1367" s="11">
        <v>12044.32</v>
      </c>
      <c r="K1367" s="11">
        <v>4858.08</v>
      </c>
      <c r="L1367" s="11">
        <v>4777.38</v>
      </c>
    </row>
    <row r="1368" spans="1:12" x14ac:dyDescent="0.3">
      <c r="A1368" s="7" t="s">
        <v>5513</v>
      </c>
      <c r="B1368" s="7" t="s">
        <v>2610</v>
      </c>
      <c r="C1368" s="7" t="s">
        <v>1964</v>
      </c>
      <c r="D1368" s="7">
        <v>29</v>
      </c>
      <c r="E1368" s="9">
        <v>2793.46</v>
      </c>
      <c r="F1368" s="10">
        <v>0.1</v>
      </c>
      <c r="G1368" s="11">
        <v>72909.31</v>
      </c>
      <c r="H1368" s="10">
        <v>0.25</v>
      </c>
      <c r="I1368" s="11">
        <v>18227.330000000002</v>
      </c>
      <c r="J1368" s="11">
        <v>91136.639999999999</v>
      </c>
      <c r="K1368" s="11">
        <v>50500.31</v>
      </c>
      <c r="L1368" s="11">
        <v>22409</v>
      </c>
    </row>
    <row r="1369" spans="1:12" x14ac:dyDescent="0.3">
      <c r="A1369" s="7" t="s">
        <v>5514</v>
      </c>
      <c r="B1369" s="7" t="s">
        <v>2611</v>
      </c>
      <c r="C1369" s="7" t="s">
        <v>1899</v>
      </c>
      <c r="D1369" s="7">
        <v>7</v>
      </c>
      <c r="E1369" s="9">
        <v>1468.2</v>
      </c>
      <c r="F1369" s="10">
        <v>0.05</v>
      </c>
      <c r="G1369" s="11">
        <v>9763.5300000000007</v>
      </c>
      <c r="H1369" s="10">
        <v>0.25</v>
      </c>
      <c r="I1369" s="11">
        <v>2440.88</v>
      </c>
      <c r="J1369" s="11">
        <v>12204.41</v>
      </c>
      <c r="K1369" s="11">
        <v>7492.87</v>
      </c>
      <c r="L1369" s="11">
        <v>2270.66</v>
      </c>
    </row>
    <row r="1370" spans="1:12" x14ac:dyDescent="0.3">
      <c r="A1370" s="7" t="s">
        <v>5515</v>
      </c>
      <c r="B1370" s="7" t="s">
        <v>2611</v>
      </c>
      <c r="C1370" s="7" t="s">
        <v>1728</v>
      </c>
      <c r="D1370" s="7">
        <v>16</v>
      </c>
      <c r="E1370" s="9">
        <v>3146.26</v>
      </c>
      <c r="F1370" s="10">
        <v>0.05</v>
      </c>
      <c r="G1370" s="11">
        <v>47823.15</v>
      </c>
      <c r="H1370" s="10">
        <v>0.25</v>
      </c>
      <c r="I1370" s="11">
        <v>11955.79</v>
      </c>
      <c r="J1370" s="11">
        <v>59778.94</v>
      </c>
      <c r="K1370" s="11">
        <v>22285.279999999999</v>
      </c>
      <c r="L1370" s="11">
        <v>25537.87</v>
      </c>
    </row>
    <row r="1371" spans="1:12" x14ac:dyDescent="0.3">
      <c r="A1371" s="7" t="s">
        <v>5516</v>
      </c>
      <c r="B1371" s="7" t="s">
        <v>2611</v>
      </c>
      <c r="C1371" s="7" t="s">
        <v>1990</v>
      </c>
      <c r="D1371" s="7">
        <v>5</v>
      </c>
      <c r="E1371" s="9">
        <v>824.2</v>
      </c>
      <c r="F1371" s="10">
        <v>0</v>
      </c>
      <c r="G1371" s="11">
        <v>4121</v>
      </c>
      <c r="H1371" s="10">
        <v>0.25</v>
      </c>
      <c r="I1371" s="11">
        <v>1030.25</v>
      </c>
      <c r="J1371" s="11">
        <v>5151.25</v>
      </c>
      <c r="K1371" s="11">
        <v>2555</v>
      </c>
      <c r="L1371" s="11">
        <v>1566</v>
      </c>
    </row>
    <row r="1372" spans="1:12" x14ac:dyDescent="0.3">
      <c r="A1372" s="7" t="s">
        <v>5517</v>
      </c>
      <c r="B1372" s="7" t="s">
        <v>2612</v>
      </c>
      <c r="C1372" s="7" t="s">
        <v>1990</v>
      </c>
      <c r="D1372" s="7">
        <v>28</v>
      </c>
      <c r="E1372" s="9">
        <v>828.06</v>
      </c>
      <c r="F1372" s="10">
        <v>0.15</v>
      </c>
      <c r="G1372" s="11">
        <v>19707.830000000002</v>
      </c>
      <c r="H1372" s="10">
        <v>0.25</v>
      </c>
      <c r="I1372" s="11">
        <v>4926.96</v>
      </c>
      <c r="J1372" s="11">
        <v>24634.79</v>
      </c>
      <c r="K1372" s="11">
        <v>14308</v>
      </c>
      <c r="L1372" s="11">
        <v>5399.83</v>
      </c>
    </row>
    <row r="1373" spans="1:12" x14ac:dyDescent="0.3">
      <c r="A1373" s="7" t="s">
        <v>5518</v>
      </c>
      <c r="B1373" s="7" t="s">
        <v>2612</v>
      </c>
      <c r="C1373" s="7" t="s">
        <v>1930</v>
      </c>
      <c r="D1373" s="7">
        <v>29</v>
      </c>
      <c r="E1373" s="9">
        <v>2870.2</v>
      </c>
      <c r="F1373" s="10">
        <v>0</v>
      </c>
      <c r="G1373" s="11">
        <v>83235.8</v>
      </c>
      <c r="H1373" s="10">
        <v>0.25</v>
      </c>
      <c r="I1373" s="11">
        <v>20808.95</v>
      </c>
      <c r="J1373" s="11">
        <v>104044.75</v>
      </c>
      <c r="K1373" s="11">
        <v>39894.720000000001</v>
      </c>
      <c r="L1373" s="11">
        <v>43341.08</v>
      </c>
    </row>
    <row r="1374" spans="1:12" x14ac:dyDescent="0.3">
      <c r="A1374" s="7" t="s">
        <v>5519</v>
      </c>
      <c r="B1374" s="7" t="s">
        <v>2612</v>
      </c>
      <c r="C1374" s="7" t="s">
        <v>1799</v>
      </c>
      <c r="D1374" s="7">
        <v>30</v>
      </c>
      <c r="E1374" s="9">
        <v>2570.5500000000002</v>
      </c>
      <c r="F1374" s="10">
        <v>0</v>
      </c>
      <c r="G1374" s="11">
        <v>77116.5</v>
      </c>
      <c r="H1374" s="10">
        <v>0.25</v>
      </c>
      <c r="I1374" s="11">
        <v>19279.12</v>
      </c>
      <c r="J1374" s="11">
        <v>96395.62</v>
      </c>
      <c r="K1374" s="11">
        <v>35450.699999999997</v>
      </c>
      <c r="L1374" s="11">
        <v>41665.800000000003</v>
      </c>
    </row>
    <row r="1375" spans="1:12" x14ac:dyDescent="0.3">
      <c r="A1375" s="7" t="s">
        <v>5520</v>
      </c>
      <c r="B1375" s="7" t="s">
        <v>2613</v>
      </c>
      <c r="C1375" s="7" t="s">
        <v>1941</v>
      </c>
      <c r="D1375" s="7">
        <v>19</v>
      </c>
      <c r="E1375" s="9">
        <v>3225.62</v>
      </c>
      <c r="F1375" s="10">
        <v>0</v>
      </c>
      <c r="G1375" s="11">
        <v>61286.78</v>
      </c>
      <c r="H1375" s="10">
        <v>0.25</v>
      </c>
      <c r="I1375" s="11">
        <v>15321.69</v>
      </c>
      <c r="J1375" s="11">
        <v>76608.479999999996</v>
      </c>
      <c r="K1375" s="11">
        <v>26595.63</v>
      </c>
      <c r="L1375" s="11">
        <v>34691.15</v>
      </c>
    </row>
    <row r="1376" spans="1:12" x14ac:dyDescent="0.3">
      <c r="A1376" s="7" t="s">
        <v>5521</v>
      </c>
      <c r="B1376" s="7" t="s">
        <v>2613</v>
      </c>
      <c r="C1376" s="7" t="s">
        <v>1865</v>
      </c>
      <c r="D1376" s="7">
        <v>27</v>
      </c>
      <c r="E1376" s="9">
        <v>2036.77</v>
      </c>
      <c r="F1376" s="10">
        <v>0</v>
      </c>
      <c r="G1376" s="11">
        <v>54992.79</v>
      </c>
      <c r="H1376" s="10">
        <v>0.25</v>
      </c>
      <c r="I1376" s="11">
        <v>13748.2</v>
      </c>
      <c r="J1376" s="11">
        <v>68740.990000000005</v>
      </c>
      <c r="K1376" s="11">
        <v>34411.5</v>
      </c>
      <c r="L1376" s="11">
        <v>20581.29</v>
      </c>
    </row>
    <row r="1377" spans="1:12" x14ac:dyDescent="0.3">
      <c r="A1377" s="7" t="s">
        <v>5522</v>
      </c>
      <c r="B1377" s="7" t="s">
        <v>2613</v>
      </c>
      <c r="C1377" s="7" t="s">
        <v>1700</v>
      </c>
      <c r="D1377" s="7">
        <v>24</v>
      </c>
      <c r="E1377" s="9">
        <v>2414.69</v>
      </c>
      <c r="F1377" s="10">
        <v>0</v>
      </c>
      <c r="G1377" s="11">
        <v>57952.56</v>
      </c>
      <c r="H1377" s="10">
        <v>0.25</v>
      </c>
      <c r="I1377" s="11">
        <v>14488.14</v>
      </c>
      <c r="J1377" s="11">
        <v>72440.7</v>
      </c>
      <c r="K1377" s="11">
        <v>26933.040000000001</v>
      </c>
      <c r="L1377" s="11">
        <v>31019.52</v>
      </c>
    </row>
    <row r="1378" spans="1:12" x14ac:dyDescent="0.3">
      <c r="A1378" s="7" t="s">
        <v>5523</v>
      </c>
      <c r="B1378" s="7" t="s">
        <v>2614</v>
      </c>
      <c r="C1378" s="7" t="s">
        <v>1755</v>
      </c>
      <c r="D1378" s="7">
        <v>9</v>
      </c>
      <c r="E1378" s="9">
        <v>3426.95</v>
      </c>
      <c r="F1378" s="10">
        <v>0</v>
      </c>
      <c r="G1378" s="11">
        <v>30842.55</v>
      </c>
      <c r="H1378" s="10">
        <v>0.25</v>
      </c>
      <c r="I1378" s="11">
        <v>7710.64</v>
      </c>
      <c r="J1378" s="11">
        <v>38553.19</v>
      </c>
      <c r="K1378" s="11">
        <v>15738.39</v>
      </c>
      <c r="L1378" s="11">
        <v>15104.16</v>
      </c>
    </row>
    <row r="1379" spans="1:12" x14ac:dyDescent="0.3">
      <c r="A1379" s="7" t="s">
        <v>5524</v>
      </c>
      <c r="B1379" s="7" t="s">
        <v>2614</v>
      </c>
      <c r="C1379" s="7" t="s">
        <v>1920</v>
      </c>
      <c r="D1379" s="7">
        <v>23</v>
      </c>
      <c r="E1379" s="9">
        <v>533.72</v>
      </c>
      <c r="F1379" s="10">
        <v>0.1</v>
      </c>
      <c r="G1379" s="11">
        <v>11048</v>
      </c>
      <c r="H1379" s="10">
        <v>0.25</v>
      </c>
      <c r="I1379" s="11">
        <v>2762</v>
      </c>
      <c r="J1379" s="11">
        <v>13810</v>
      </c>
      <c r="K1379" s="11">
        <v>6189.07</v>
      </c>
      <c r="L1379" s="11">
        <v>4858.93</v>
      </c>
    </row>
    <row r="1380" spans="1:12" x14ac:dyDescent="0.3">
      <c r="A1380" s="7" t="s">
        <v>5525</v>
      </c>
      <c r="B1380" s="7" t="s">
        <v>2614</v>
      </c>
      <c r="C1380" s="7" t="s">
        <v>1802</v>
      </c>
      <c r="D1380" s="7">
        <v>17</v>
      </c>
      <c r="E1380" s="9">
        <v>2728.93</v>
      </c>
      <c r="F1380" s="10">
        <v>0</v>
      </c>
      <c r="G1380" s="11">
        <v>46391.81</v>
      </c>
      <c r="H1380" s="10">
        <v>0.25</v>
      </c>
      <c r="I1380" s="11">
        <v>11597.95</v>
      </c>
      <c r="J1380" s="11">
        <v>57989.760000000002</v>
      </c>
      <c r="K1380" s="11">
        <v>28675.77</v>
      </c>
      <c r="L1380" s="11">
        <v>17716.04</v>
      </c>
    </row>
    <row r="1381" spans="1:12" x14ac:dyDescent="0.3">
      <c r="A1381" s="7" t="s">
        <v>5526</v>
      </c>
      <c r="B1381" s="7" t="s">
        <v>2615</v>
      </c>
      <c r="C1381" s="7" t="s">
        <v>2049</v>
      </c>
      <c r="D1381" s="7">
        <v>5</v>
      </c>
      <c r="E1381" s="9">
        <v>3159.01</v>
      </c>
      <c r="F1381" s="10">
        <v>0.1</v>
      </c>
      <c r="G1381" s="11">
        <v>14215.55</v>
      </c>
      <c r="H1381" s="10">
        <v>0.25</v>
      </c>
      <c r="I1381" s="11">
        <v>3553.89</v>
      </c>
      <c r="J1381" s="11">
        <v>17769.439999999999</v>
      </c>
      <c r="K1381" s="11">
        <v>7222.1</v>
      </c>
      <c r="L1381" s="11">
        <v>6993.45</v>
      </c>
    </row>
    <row r="1382" spans="1:12" x14ac:dyDescent="0.3">
      <c r="A1382" s="7" t="s">
        <v>5527</v>
      </c>
      <c r="B1382" s="7" t="s">
        <v>2615</v>
      </c>
      <c r="C1382" s="7" t="s">
        <v>1919</v>
      </c>
      <c r="D1382" s="7">
        <v>16</v>
      </c>
      <c r="E1382" s="9">
        <v>1323.1</v>
      </c>
      <c r="F1382" s="10">
        <v>0</v>
      </c>
      <c r="G1382" s="11">
        <v>21169.599999999999</v>
      </c>
      <c r="H1382" s="10">
        <v>0.25</v>
      </c>
      <c r="I1382" s="11">
        <v>5292.4</v>
      </c>
      <c r="J1382" s="11">
        <v>26462</v>
      </c>
      <c r="K1382" s="11">
        <v>9041.76</v>
      </c>
      <c r="L1382" s="11">
        <v>12127.84</v>
      </c>
    </row>
    <row r="1383" spans="1:12" x14ac:dyDescent="0.3">
      <c r="A1383" s="7" t="s">
        <v>5528</v>
      </c>
      <c r="B1383" s="7" t="s">
        <v>2615</v>
      </c>
      <c r="C1383" s="7" t="s">
        <v>1682</v>
      </c>
      <c r="D1383" s="7">
        <v>4</v>
      </c>
      <c r="E1383" s="9">
        <v>626.80999999999995</v>
      </c>
      <c r="F1383" s="10">
        <v>0</v>
      </c>
      <c r="G1383" s="11">
        <v>2507.2399999999998</v>
      </c>
      <c r="H1383" s="10">
        <v>0.25</v>
      </c>
      <c r="I1383" s="11">
        <v>626.80999999999995</v>
      </c>
      <c r="J1383" s="11">
        <v>3134.05</v>
      </c>
      <c r="K1383" s="11">
        <v>1557.56</v>
      </c>
      <c r="L1383" s="11">
        <v>949.68</v>
      </c>
    </row>
    <row r="1384" spans="1:12" x14ac:dyDescent="0.3">
      <c r="A1384" s="7" t="s">
        <v>5529</v>
      </c>
      <c r="B1384" s="7" t="s">
        <v>2615</v>
      </c>
      <c r="C1384" s="7" t="s">
        <v>1785</v>
      </c>
      <c r="D1384" s="7">
        <v>8</v>
      </c>
      <c r="E1384" s="9">
        <v>1639.09</v>
      </c>
      <c r="F1384" s="10">
        <v>0</v>
      </c>
      <c r="G1384" s="11">
        <v>13112.72</v>
      </c>
      <c r="H1384" s="10">
        <v>0.25</v>
      </c>
      <c r="I1384" s="11">
        <v>3278.18</v>
      </c>
      <c r="J1384" s="11">
        <v>16390.900000000001</v>
      </c>
      <c r="K1384" s="11">
        <v>9393.44</v>
      </c>
      <c r="L1384" s="11">
        <v>3719.28</v>
      </c>
    </row>
    <row r="1385" spans="1:12" x14ac:dyDescent="0.3">
      <c r="A1385" s="7" t="s">
        <v>5530</v>
      </c>
      <c r="B1385" s="7" t="s">
        <v>2615</v>
      </c>
      <c r="C1385" s="7" t="s">
        <v>1805</v>
      </c>
      <c r="D1385" s="7">
        <v>23</v>
      </c>
      <c r="E1385" s="9">
        <v>1864.4</v>
      </c>
      <c r="F1385" s="10">
        <v>0.15</v>
      </c>
      <c r="G1385" s="11">
        <v>36449.019999999997</v>
      </c>
      <c r="H1385" s="10">
        <v>0.25</v>
      </c>
      <c r="I1385" s="11">
        <v>9112.25</v>
      </c>
      <c r="J1385" s="11">
        <v>45561.27</v>
      </c>
      <c r="K1385" s="11">
        <v>26611</v>
      </c>
      <c r="L1385" s="11">
        <v>9838.02</v>
      </c>
    </row>
    <row r="1386" spans="1:12" x14ac:dyDescent="0.3">
      <c r="A1386" s="7" t="s">
        <v>5531</v>
      </c>
      <c r="B1386" s="7" t="s">
        <v>2616</v>
      </c>
      <c r="C1386" s="7" t="s">
        <v>1817</v>
      </c>
      <c r="D1386" s="7">
        <v>1</v>
      </c>
      <c r="E1386" s="9">
        <v>1512.69</v>
      </c>
      <c r="F1386" s="10">
        <v>0</v>
      </c>
      <c r="G1386" s="11">
        <v>1512.69</v>
      </c>
      <c r="H1386" s="10">
        <v>0.25</v>
      </c>
      <c r="I1386" s="11">
        <v>378.17</v>
      </c>
      <c r="J1386" s="11">
        <v>1890.86</v>
      </c>
      <c r="K1386" s="11">
        <v>979.71</v>
      </c>
      <c r="L1386" s="11">
        <v>532.98</v>
      </c>
    </row>
    <row r="1387" spans="1:12" x14ac:dyDescent="0.3">
      <c r="A1387" s="7" t="s">
        <v>5532</v>
      </c>
      <c r="B1387" s="7" t="s">
        <v>2616</v>
      </c>
      <c r="C1387" s="7" t="s">
        <v>1660</v>
      </c>
      <c r="D1387" s="7">
        <v>16</v>
      </c>
      <c r="E1387" s="9">
        <v>2552.3200000000002</v>
      </c>
      <c r="F1387" s="10">
        <v>0</v>
      </c>
      <c r="G1387" s="11">
        <v>40837.120000000003</v>
      </c>
      <c r="H1387" s="10">
        <v>0.25</v>
      </c>
      <c r="I1387" s="11">
        <v>10209.280000000001</v>
      </c>
      <c r="J1387" s="11">
        <v>51046.400000000001</v>
      </c>
      <c r="K1387" s="11">
        <v>21948.16</v>
      </c>
      <c r="L1387" s="11">
        <v>18888.96</v>
      </c>
    </row>
    <row r="1388" spans="1:12" x14ac:dyDescent="0.3">
      <c r="A1388" s="7" t="s">
        <v>5533</v>
      </c>
      <c r="B1388" s="7" t="s">
        <v>2616</v>
      </c>
      <c r="C1388" s="7" t="s">
        <v>1750</v>
      </c>
      <c r="D1388" s="7">
        <v>9</v>
      </c>
      <c r="E1388" s="9">
        <v>1157.97</v>
      </c>
      <c r="F1388" s="10">
        <v>0</v>
      </c>
      <c r="G1388" s="11">
        <v>10421.73</v>
      </c>
      <c r="H1388" s="10">
        <v>0.25</v>
      </c>
      <c r="I1388" s="11">
        <v>2605.4299999999998</v>
      </c>
      <c r="J1388" s="11">
        <v>13027.16</v>
      </c>
      <c r="K1388" s="11">
        <v>6726.33</v>
      </c>
      <c r="L1388" s="11">
        <v>3695.4</v>
      </c>
    </row>
    <row r="1389" spans="1:12" x14ac:dyDescent="0.3">
      <c r="A1389" s="7" t="s">
        <v>5534</v>
      </c>
      <c r="B1389" s="7" t="s">
        <v>2617</v>
      </c>
      <c r="C1389" s="7" t="s">
        <v>1972</v>
      </c>
      <c r="D1389" s="7">
        <v>21</v>
      </c>
      <c r="E1389" s="9">
        <v>2835.39</v>
      </c>
      <c r="F1389" s="10">
        <v>0</v>
      </c>
      <c r="G1389" s="11">
        <v>59543.19</v>
      </c>
      <c r="H1389" s="10">
        <v>0.25</v>
      </c>
      <c r="I1389" s="11">
        <v>14885.8</v>
      </c>
      <c r="J1389" s="11">
        <v>74428.990000000005</v>
      </c>
      <c r="K1389" s="11">
        <v>33877.620000000003</v>
      </c>
      <c r="L1389" s="11">
        <v>25665.57</v>
      </c>
    </row>
    <row r="1390" spans="1:12" x14ac:dyDescent="0.3">
      <c r="A1390" s="7" t="s">
        <v>5535</v>
      </c>
      <c r="B1390" s="7" t="s">
        <v>2617</v>
      </c>
      <c r="C1390" s="7" t="s">
        <v>1695</v>
      </c>
      <c r="D1390" s="7">
        <v>30</v>
      </c>
      <c r="E1390" s="9">
        <v>1852.98</v>
      </c>
      <c r="F1390" s="10">
        <v>0</v>
      </c>
      <c r="G1390" s="11">
        <v>55589.4</v>
      </c>
      <c r="H1390" s="10">
        <v>0.25</v>
      </c>
      <c r="I1390" s="11">
        <v>13897.35</v>
      </c>
      <c r="J1390" s="11">
        <v>69486.75</v>
      </c>
      <c r="K1390" s="11">
        <v>38498.699999999997</v>
      </c>
      <c r="L1390" s="11">
        <v>17090.7</v>
      </c>
    </row>
    <row r="1391" spans="1:12" x14ac:dyDescent="0.3">
      <c r="A1391" s="7" t="s">
        <v>5536</v>
      </c>
      <c r="B1391" s="7" t="s">
        <v>2618</v>
      </c>
      <c r="C1391" s="7" t="s">
        <v>1906</v>
      </c>
      <c r="D1391" s="7">
        <v>13</v>
      </c>
      <c r="E1391" s="9">
        <v>2686.6</v>
      </c>
      <c r="F1391" s="10">
        <v>0</v>
      </c>
      <c r="G1391" s="11">
        <v>34925.800000000003</v>
      </c>
      <c r="H1391" s="10">
        <v>0.25</v>
      </c>
      <c r="I1391" s="11">
        <v>8731.4500000000007</v>
      </c>
      <c r="J1391" s="11">
        <v>43657.25</v>
      </c>
      <c r="K1391" s="11">
        <v>15217.28</v>
      </c>
      <c r="L1391" s="11">
        <v>19708.52</v>
      </c>
    </row>
    <row r="1392" spans="1:12" x14ac:dyDescent="0.3">
      <c r="A1392" s="7" t="s">
        <v>5537</v>
      </c>
      <c r="B1392" s="7" t="s">
        <v>2618</v>
      </c>
      <c r="C1392" s="7" t="s">
        <v>1783</v>
      </c>
      <c r="D1392" s="7">
        <v>14</v>
      </c>
      <c r="E1392" s="9">
        <v>450.61</v>
      </c>
      <c r="F1392" s="10">
        <v>0</v>
      </c>
      <c r="G1392" s="11">
        <v>6308.54</v>
      </c>
      <c r="H1392" s="10">
        <v>0.25</v>
      </c>
      <c r="I1392" s="11">
        <v>1577.13</v>
      </c>
      <c r="J1392" s="11">
        <v>7885.68</v>
      </c>
      <c r="K1392" s="11">
        <v>2834.72</v>
      </c>
      <c r="L1392" s="11">
        <v>3473.82</v>
      </c>
    </row>
    <row r="1393" spans="1:12" x14ac:dyDescent="0.3">
      <c r="A1393" s="7" t="s">
        <v>5538</v>
      </c>
      <c r="B1393" s="7" t="s">
        <v>2619</v>
      </c>
      <c r="C1393" s="7" t="s">
        <v>1731</v>
      </c>
      <c r="D1393" s="7">
        <v>21</v>
      </c>
      <c r="E1393" s="9">
        <v>617.88</v>
      </c>
      <c r="F1393" s="10">
        <v>0.15</v>
      </c>
      <c r="G1393" s="11">
        <v>11029.16</v>
      </c>
      <c r="H1393" s="10">
        <v>0.25</v>
      </c>
      <c r="I1393" s="11">
        <v>2757.29</v>
      </c>
      <c r="J1393" s="11">
        <v>13786.45</v>
      </c>
      <c r="K1393" s="11">
        <v>8693.16</v>
      </c>
      <c r="L1393" s="11">
        <v>2336</v>
      </c>
    </row>
    <row r="1394" spans="1:12" x14ac:dyDescent="0.3">
      <c r="A1394" s="7" t="s">
        <v>5539</v>
      </c>
      <c r="B1394" s="7" t="s">
        <v>2619</v>
      </c>
      <c r="C1394" s="7" t="s">
        <v>1685</v>
      </c>
      <c r="D1394" s="7">
        <v>19</v>
      </c>
      <c r="E1394" s="9">
        <v>941.08</v>
      </c>
      <c r="F1394" s="10">
        <v>0.05</v>
      </c>
      <c r="G1394" s="11">
        <v>16986.490000000002</v>
      </c>
      <c r="H1394" s="10">
        <v>0.25</v>
      </c>
      <c r="I1394" s="11">
        <v>4246.62</v>
      </c>
      <c r="J1394" s="11">
        <v>21233.11</v>
      </c>
      <c r="K1394" s="11">
        <v>7869.23</v>
      </c>
      <c r="L1394" s="11">
        <v>9117.26</v>
      </c>
    </row>
    <row r="1395" spans="1:12" x14ac:dyDescent="0.3">
      <c r="A1395" s="7" t="s">
        <v>5540</v>
      </c>
      <c r="B1395" s="7" t="s">
        <v>2619</v>
      </c>
      <c r="C1395" s="7" t="s">
        <v>1956</v>
      </c>
      <c r="D1395" s="7">
        <v>26</v>
      </c>
      <c r="E1395" s="9">
        <v>2567.77</v>
      </c>
      <c r="F1395" s="10">
        <v>0</v>
      </c>
      <c r="G1395" s="11">
        <v>66762.02</v>
      </c>
      <c r="H1395" s="10">
        <v>0.25</v>
      </c>
      <c r="I1395" s="11">
        <v>16690.509999999998</v>
      </c>
      <c r="J1395" s="11">
        <v>83452.53</v>
      </c>
      <c r="K1395" s="11">
        <v>42650.66</v>
      </c>
      <c r="L1395" s="11">
        <v>24111.360000000001</v>
      </c>
    </row>
    <row r="1396" spans="1:12" x14ac:dyDescent="0.3">
      <c r="A1396" s="7" t="s">
        <v>5541</v>
      </c>
      <c r="B1396" s="7" t="s">
        <v>2619</v>
      </c>
      <c r="C1396" s="7" t="s">
        <v>1948</v>
      </c>
      <c r="D1396" s="7">
        <v>24</v>
      </c>
      <c r="E1396" s="9">
        <v>2320.2199999999998</v>
      </c>
      <c r="F1396" s="10">
        <v>0</v>
      </c>
      <c r="G1396" s="11">
        <v>55685.279999999999</v>
      </c>
      <c r="H1396" s="10">
        <v>0.25</v>
      </c>
      <c r="I1396" s="11">
        <v>13921.32</v>
      </c>
      <c r="J1396" s="11">
        <v>69606.600000000006</v>
      </c>
      <c r="K1396" s="11">
        <v>30409.68</v>
      </c>
      <c r="L1396" s="11">
        <v>25275.599999999999</v>
      </c>
    </row>
    <row r="1397" spans="1:12" x14ac:dyDescent="0.3">
      <c r="A1397" s="7" t="s">
        <v>5542</v>
      </c>
      <c r="B1397" s="7" t="s">
        <v>2620</v>
      </c>
      <c r="C1397" s="7" t="s">
        <v>1877</v>
      </c>
      <c r="D1397" s="7">
        <v>12</v>
      </c>
      <c r="E1397" s="9">
        <v>601.30999999999995</v>
      </c>
      <c r="F1397" s="10">
        <v>0</v>
      </c>
      <c r="G1397" s="11">
        <v>7215.72</v>
      </c>
      <c r="H1397" s="10">
        <v>0.25</v>
      </c>
      <c r="I1397" s="11">
        <v>1803.93</v>
      </c>
      <c r="J1397" s="11">
        <v>9019.65</v>
      </c>
      <c r="K1397" s="11">
        <v>5490.72</v>
      </c>
      <c r="L1397" s="11">
        <v>1725</v>
      </c>
    </row>
    <row r="1398" spans="1:12" x14ac:dyDescent="0.3">
      <c r="A1398" s="7" t="s">
        <v>5543</v>
      </c>
      <c r="B1398" s="7" t="s">
        <v>2621</v>
      </c>
      <c r="C1398" s="7" t="s">
        <v>1867</v>
      </c>
      <c r="D1398" s="7">
        <v>12</v>
      </c>
      <c r="E1398" s="9">
        <v>2471.5</v>
      </c>
      <c r="F1398" s="10">
        <v>0</v>
      </c>
      <c r="G1398" s="11">
        <v>29658</v>
      </c>
      <c r="H1398" s="10">
        <v>0.25</v>
      </c>
      <c r="I1398" s="11">
        <v>7414.5</v>
      </c>
      <c r="J1398" s="11">
        <v>37072.5</v>
      </c>
      <c r="K1398" s="11">
        <v>16073.52</v>
      </c>
      <c r="L1398" s="11">
        <v>13584.48</v>
      </c>
    </row>
    <row r="1399" spans="1:12" x14ac:dyDescent="0.3">
      <c r="A1399" s="7" t="s">
        <v>5544</v>
      </c>
      <c r="B1399" s="7" t="s">
        <v>2621</v>
      </c>
      <c r="C1399" s="7" t="s">
        <v>1886</v>
      </c>
      <c r="D1399" s="7">
        <v>1</v>
      </c>
      <c r="E1399" s="9">
        <v>923.12</v>
      </c>
      <c r="F1399" s="10">
        <v>0</v>
      </c>
      <c r="G1399" s="11">
        <v>923.12</v>
      </c>
      <c r="H1399" s="10">
        <v>0.25</v>
      </c>
      <c r="I1399" s="11">
        <v>230.78</v>
      </c>
      <c r="J1399" s="11">
        <v>1153.9000000000001</v>
      </c>
      <c r="K1399" s="11">
        <v>611.14</v>
      </c>
      <c r="L1399" s="11">
        <v>311.98</v>
      </c>
    </row>
    <row r="1400" spans="1:12" x14ac:dyDescent="0.3">
      <c r="A1400" s="7" t="s">
        <v>5545</v>
      </c>
      <c r="B1400" s="7" t="s">
        <v>2622</v>
      </c>
      <c r="C1400" s="7" t="s">
        <v>1659</v>
      </c>
      <c r="D1400" s="7">
        <v>6</v>
      </c>
      <c r="E1400" s="9">
        <v>2304.16</v>
      </c>
      <c r="F1400" s="10">
        <v>0</v>
      </c>
      <c r="G1400" s="11">
        <v>13824.96</v>
      </c>
      <c r="H1400" s="10">
        <v>0.25</v>
      </c>
      <c r="I1400" s="11">
        <v>3456.24</v>
      </c>
      <c r="J1400" s="11">
        <v>17281.2</v>
      </c>
      <c r="K1400" s="11">
        <v>8123.34</v>
      </c>
      <c r="L1400" s="11">
        <v>5701.62</v>
      </c>
    </row>
    <row r="1401" spans="1:12" x14ac:dyDescent="0.3">
      <c r="A1401" s="7" t="s">
        <v>5546</v>
      </c>
      <c r="B1401" s="7" t="s">
        <v>2623</v>
      </c>
      <c r="C1401" s="7" t="s">
        <v>2000</v>
      </c>
      <c r="D1401" s="7">
        <v>26</v>
      </c>
      <c r="E1401" s="9">
        <v>1008.58</v>
      </c>
      <c r="F1401" s="10">
        <v>0.1</v>
      </c>
      <c r="G1401" s="11">
        <v>23600.77</v>
      </c>
      <c r="H1401" s="10">
        <v>0.25</v>
      </c>
      <c r="I1401" s="11">
        <v>5900.19</v>
      </c>
      <c r="J1401" s="11">
        <v>29500.959999999999</v>
      </c>
      <c r="K1401" s="11">
        <v>11614.2</v>
      </c>
      <c r="L1401" s="11">
        <v>11986.57</v>
      </c>
    </row>
    <row r="1402" spans="1:12" x14ac:dyDescent="0.3">
      <c r="A1402" s="7" t="s">
        <v>5547</v>
      </c>
      <c r="B1402" s="7" t="s">
        <v>2623</v>
      </c>
      <c r="C1402" s="7" t="s">
        <v>1953</v>
      </c>
      <c r="D1402" s="7">
        <v>17</v>
      </c>
      <c r="E1402" s="9">
        <v>610.29</v>
      </c>
      <c r="F1402" s="10">
        <v>0.1</v>
      </c>
      <c r="G1402" s="11">
        <v>9337.44</v>
      </c>
      <c r="H1402" s="10">
        <v>0.25</v>
      </c>
      <c r="I1402" s="11">
        <v>2334.36</v>
      </c>
      <c r="J1402" s="11">
        <v>11671.8</v>
      </c>
      <c r="K1402" s="11">
        <v>7462.49</v>
      </c>
      <c r="L1402" s="11">
        <v>1874.95</v>
      </c>
    </row>
    <row r="1403" spans="1:12" x14ac:dyDescent="0.3">
      <c r="A1403" s="7" t="s">
        <v>5548</v>
      </c>
      <c r="B1403" s="7" t="s">
        <v>2623</v>
      </c>
      <c r="C1403" s="7" t="s">
        <v>1805</v>
      </c>
      <c r="D1403" s="7">
        <v>23</v>
      </c>
      <c r="E1403" s="9">
        <v>1860.33</v>
      </c>
      <c r="F1403" s="10">
        <v>0.05</v>
      </c>
      <c r="G1403" s="11">
        <v>40648.21</v>
      </c>
      <c r="H1403" s="10">
        <v>0.25</v>
      </c>
      <c r="I1403" s="11">
        <v>10162.049999999999</v>
      </c>
      <c r="J1403" s="11">
        <v>50810.26</v>
      </c>
      <c r="K1403" s="11">
        <v>26611</v>
      </c>
      <c r="L1403" s="11">
        <v>14037.21</v>
      </c>
    </row>
    <row r="1404" spans="1:12" x14ac:dyDescent="0.3">
      <c r="A1404" s="7" t="s">
        <v>5549</v>
      </c>
      <c r="B1404" s="7" t="s">
        <v>2623</v>
      </c>
      <c r="C1404" s="7" t="s">
        <v>1908</v>
      </c>
      <c r="D1404" s="7">
        <v>8</v>
      </c>
      <c r="E1404" s="9">
        <v>1541.24</v>
      </c>
      <c r="F1404" s="10">
        <v>0</v>
      </c>
      <c r="G1404" s="11">
        <v>12329.92</v>
      </c>
      <c r="H1404" s="10">
        <v>0.25</v>
      </c>
      <c r="I1404" s="11">
        <v>3082.48</v>
      </c>
      <c r="J1404" s="11">
        <v>15412.4</v>
      </c>
      <c r="K1404" s="11">
        <v>6119.12</v>
      </c>
      <c r="L1404" s="11">
        <v>6210.8</v>
      </c>
    </row>
    <row r="1405" spans="1:12" x14ac:dyDescent="0.3">
      <c r="A1405" s="7" t="s">
        <v>5550</v>
      </c>
      <c r="B1405" s="7" t="s">
        <v>2624</v>
      </c>
      <c r="C1405" s="7" t="s">
        <v>1744</v>
      </c>
      <c r="D1405" s="7">
        <v>16</v>
      </c>
      <c r="E1405" s="9">
        <v>1048.4100000000001</v>
      </c>
      <c r="F1405" s="10">
        <v>0</v>
      </c>
      <c r="G1405" s="11">
        <v>16774.560000000001</v>
      </c>
      <c r="H1405" s="10">
        <v>0.25</v>
      </c>
      <c r="I1405" s="11">
        <v>4193.6400000000003</v>
      </c>
      <c r="J1405" s="11">
        <v>20968.2</v>
      </c>
      <c r="K1405" s="11">
        <v>10903.84</v>
      </c>
      <c r="L1405" s="11">
        <v>5870.72</v>
      </c>
    </row>
    <row r="1406" spans="1:12" x14ac:dyDescent="0.3">
      <c r="A1406" s="7" t="s">
        <v>5551</v>
      </c>
      <c r="B1406" s="7" t="s">
        <v>2624</v>
      </c>
      <c r="C1406" s="7" t="s">
        <v>1831</v>
      </c>
      <c r="D1406" s="7">
        <v>5</v>
      </c>
      <c r="E1406" s="9">
        <v>945.87</v>
      </c>
      <c r="F1406" s="10">
        <v>0</v>
      </c>
      <c r="G1406" s="11">
        <v>4729.3500000000004</v>
      </c>
      <c r="H1406" s="10">
        <v>0.25</v>
      </c>
      <c r="I1406" s="11">
        <v>1182.3399999999999</v>
      </c>
      <c r="J1406" s="11">
        <v>5911.69</v>
      </c>
      <c r="K1406" s="11">
        <v>2632.1</v>
      </c>
      <c r="L1406" s="11">
        <v>2097.25</v>
      </c>
    </row>
    <row r="1407" spans="1:12" x14ac:dyDescent="0.3">
      <c r="A1407" s="7" t="s">
        <v>5552</v>
      </c>
      <c r="B1407" s="7" t="s">
        <v>2624</v>
      </c>
      <c r="C1407" s="7" t="s">
        <v>1753</v>
      </c>
      <c r="D1407" s="7">
        <v>9</v>
      </c>
      <c r="E1407" s="9">
        <v>847.69</v>
      </c>
      <c r="F1407" s="10">
        <v>0.05</v>
      </c>
      <c r="G1407" s="11">
        <v>7247.75</v>
      </c>
      <c r="H1407" s="10">
        <v>0.25</v>
      </c>
      <c r="I1407" s="11">
        <v>1811.94</v>
      </c>
      <c r="J1407" s="11">
        <v>9059.69</v>
      </c>
      <c r="K1407" s="11">
        <v>3784.5</v>
      </c>
      <c r="L1407" s="11">
        <v>3463.25</v>
      </c>
    </row>
    <row r="1408" spans="1:12" x14ac:dyDescent="0.3">
      <c r="A1408" s="7" t="s">
        <v>5553</v>
      </c>
      <c r="B1408" s="7" t="s">
        <v>2625</v>
      </c>
      <c r="C1408" s="7" t="s">
        <v>1925</v>
      </c>
      <c r="D1408" s="7">
        <v>27</v>
      </c>
      <c r="E1408" s="9">
        <v>2989.83</v>
      </c>
      <c r="F1408" s="10">
        <v>0.15</v>
      </c>
      <c r="G1408" s="11">
        <v>68616.600000000006</v>
      </c>
      <c r="H1408" s="10">
        <v>0.25</v>
      </c>
      <c r="I1408" s="11">
        <v>17154.150000000001</v>
      </c>
      <c r="J1408" s="11">
        <v>85770.75</v>
      </c>
      <c r="K1408" s="11">
        <v>46078.74</v>
      </c>
      <c r="L1408" s="11">
        <v>22537.86</v>
      </c>
    </row>
    <row r="1409" spans="1:12" x14ac:dyDescent="0.3">
      <c r="A1409" s="7" t="s">
        <v>5554</v>
      </c>
      <c r="B1409" s="7" t="s">
        <v>2625</v>
      </c>
      <c r="C1409" s="7" t="s">
        <v>1689</v>
      </c>
      <c r="D1409" s="7">
        <v>18</v>
      </c>
      <c r="E1409" s="9">
        <v>1210.76</v>
      </c>
      <c r="F1409" s="10">
        <v>0.15</v>
      </c>
      <c r="G1409" s="11">
        <v>18524.63</v>
      </c>
      <c r="H1409" s="10">
        <v>0.25</v>
      </c>
      <c r="I1409" s="11">
        <v>4631.16</v>
      </c>
      <c r="J1409" s="11">
        <v>23155.79</v>
      </c>
      <c r="K1409" s="11">
        <v>11026.62</v>
      </c>
      <c r="L1409" s="11">
        <v>7498.01</v>
      </c>
    </row>
    <row r="1410" spans="1:12" x14ac:dyDescent="0.3">
      <c r="A1410" s="7" t="s">
        <v>5555</v>
      </c>
      <c r="B1410" s="7" t="s">
        <v>2625</v>
      </c>
      <c r="C1410" s="7" t="s">
        <v>1725</v>
      </c>
      <c r="D1410" s="7">
        <v>6</v>
      </c>
      <c r="E1410" s="9">
        <v>1567.76</v>
      </c>
      <c r="F1410" s="10">
        <v>0</v>
      </c>
      <c r="G1410" s="11">
        <v>9406.56</v>
      </c>
      <c r="H1410" s="10">
        <v>0.25</v>
      </c>
      <c r="I1410" s="11">
        <v>2351.64</v>
      </c>
      <c r="J1410" s="11">
        <v>11758.2</v>
      </c>
      <c r="K1410" s="11">
        <v>6280.44</v>
      </c>
      <c r="L1410" s="11">
        <v>3126.12</v>
      </c>
    </row>
    <row r="1411" spans="1:12" x14ac:dyDescent="0.3">
      <c r="A1411" s="7" t="s">
        <v>5556</v>
      </c>
      <c r="B1411" s="7" t="s">
        <v>2626</v>
      </c>
      <c r="C1411" s="7" t="s">
        <v>1890</v>
      </c>
      <c r="D1411" s="7">
        <v>13</v>
      </c>
      <c r="E1411" s="9">
        <v>1594.44</v>
      </c>
      <c r="F1411" s="10">
        <v>0</v>
      </c>
      <c r="G1411" s="11">
        <v>20727.72</v>
      </c>
      <c r="H1411" s="10">
        <v>0.25</v>
      </c>
      <c r="I1411" s="11">
        <v>5181.93</v>
      </c>
      <c r="J1411" s="11">
        <v>25909.65</v>
      </c>
      <c r="K1411" s="11">
        <v>10525.84</v>
      </c>
      <c r="L1411" s="11">
        <v>10201.879999999999</v>
      </c>
    </row>
    <row r="1412" spans="1:12" x14ac:dyDescent="0.3">
      <c r="A1412" s="7" t="s">
        <v>5557</v>
      </c>
      <c r="B1412" s="7" t="s">
        <v>2626</v>
      </c>
      <c r="C1412" s="7" t="s">
        <v>1945</v>
      </c>
      <c r="D1412" s="7">
        <v>15</v>
      </c>
      <c r="E1412" s="9">
        <v>51.42</v>
      </c>
      <c r="F1412" s="10">
        <v>0</v>
      </c>
      <c r="G1412" s="11">
        <v>771.3</v>
      </c>
      <c r="H1412" s="10">
        <v>0.25</v>
      </c>
      <c r="I1412" s="11">
        <v>192.82</v>
      </c>
      <c r="J1412" s="11">
        <v>964.12</v>
      </c>
      <c r="K1412" s="11">
        <v>534.29999999999995</v>
      </c>
      <c r="L1412" s="11">
        <v>237</v>
      </c>
    </row>
    <row r="1413" spans="1:12" x14ac:dyDescent="0.3">
      <c r="A1413" s="7" t="s">
        <v>5558</v>
      </c>
      <c r="B1413" s="7" t="s">
        <v>2627</v>
      </c>
      <c r="C1413" s="7" t="s">
        <v>1726</v>
      </c>
      <c r="D1413" s="7">
        <v>15</v>
      </c>
      <c r="E1413" s="9">
        <v>1259.5999999999999</v>
      </c>
      <c r="F1413" s="10">
        <v>0</v>
      </c>
      <c r="G1413" s="11">
        <v>18894</v>
      </c>
      <c r="H1413" s="10">
        <v>0.25</v>
      </c>
      <c r="I1413" s="11">
        <v>4723.5</v>
      </c>
      <c r="J1413" s="11">
        <v>23617.5</v>
      </c>
      <c r="K1413" s="11">
        <v>10467.299999999999</v>
      </c>
      <c r="L1413" s="11">
        <v>8426.7000000000007</v>
      </c>
    </row>
    <row r="1414" spans="1:12" x14ac:dyDescent="0.3">
      <c r="A1414" s="7" t="s">
        <v>5559</v>
      </c>
      <c r="B1414" s="7" t="s">
        <v>2627</v>
      </c>
      <c r="C1414" s="7" t="s">
        <v>1949</v>
      </c>
      <c r="D1414" s="7">
        <v>7</v>
      </c>
      <c r="E1414" s="9">
        <v>1071.02</v>
      </c>
      <c r="F1414" s="10">
        <v>0.05</v>
      </c>
      <c r="G1414" s="11">
        <v>7122.28</v>
      </c>
      <c r="H1414" s="10">
        <v>0.25</v>
      </c>
      <c r="I1414" s="11">
        <v>1780.57</v>
      </c>
      <c r="J1414" s="11">
        <v>8902.85</v>
      </c>
      <c r="K1414" s="11">
        <v>3740.73</v>
      </c>
      <c r="L1414" s="11">
        <v>3381.55</v>
      </c>
    </row>
    <row r="1415" spans="1:12" x14ac:dyDescent="0.3">
      <c r="A1415" s="7" t="s">
        <v>5560</v>
      </c>
      <c r="B1415" s="7" t="s">
        <v>2627</v>
      </c>
      <c r="C1415" s="7" t="s">
        <v>1976</v>
      </c>
      <c r="D1415" s="7">
        <v>27</v>
      </c>
      <c r="E1415" s="9">
        <v>2093.1799999999998</v>
      </c>
      <c r="F1415" s="10">
        <v>0.05</v>
      </c>
      <c r="G1415" s="11">
        <v>53690.07</v>
      </c>
      <c r="H1415" s="10">
        <v>0.25</v>
      </c>
      <c r="I1415" s="11">
        <v>13422.52</v>
      </c>
      <c r="J1415" s="11">
        <v>67112.59</v>
      </c>
      <c r="K1415" s="11">
        <v>27463.59</v>
      </c>
      <c r="L1415" s="11">
        <v>26226.48</v>
      </c>
    </row>
    <row r="1416" spans="1:12" x14ac:dyDescent="0.3">
      <c r="A1416" s="7" t="s">
        <v>5561</v>
      </c>
      <c r="B1416" s="7" t="s">
        <v>2627</v>
      </c>
      <c r="C1416" s="7" t="s">
        <v>1900</v>
      </c>
      <c r="D1416" s="7">
        <v>23</v>
      </c>
      <c r="E1416" s="9">
        <v>1934.6</v>
      </c>
      <c r="F1416" s="10">
        <v>0.1</v>
      </c>
      <c r="G1416" s="11">
        <v>40046.22</v>
      </c>
      <c r="H1416" s="10">
        <v>0.25</v>
      </c>
      <c r="I1416" s="11">
        <v>10011.56</v>
      </c>
      <c r="J1416" s="11">
        <v>50057.78</v>
      </c>
      <c r="K1416" s="11">
        <v>32333.86</v>
      </c>
      <c r="L1416" s="11">
        <v>7712.36</v>
      </c>
    </row>
    <row r="1417" spans="1:12" x14ac:dyDescent="0.3">
      <c r="A1417" s="7" t="s">
        <v>5562</v>
      </c>
      <c r="B1417" s="7" t="s">
        <v>2628</v>
      </c>
      <c r="C1417" s="7" t="s">
        <v>2038</v>
      </c>
      <c r="D1417" s="7">
        <v>14</v>
      </c>
      <c r="E1417" s="9">
        <v>208.84</v>
      </c>
      <c r="F1417" s="10">
        <v>0</v>
      </c>
      <c r="G1417" s="11">
        <v>2923.76</v>
      </c>
      <c r="H1417" s="10">
        <v>0.25</v>
      </c>
      <c r="I1417" s="11">
        <v>730.94</v>
      </c>
      <c r="J1417" s="11">
        <v>3654.7</v>
      </c>
      <c r="K1417" s="11">
        <v>1279.46</v>
      </c>
      <c r="L1417" s="11">
        <v>1644.3</v>
      </c>
    </row>
    <row r="1418" spans="1:12" x14ac:dyDescent="0.3">
      <c r="A1418" s="7" t="s">
        <v>5563</v>
      </c>
      <c r="B1418" s="7" t="s">
        <v>2628</v>
      </c>
      <c r="C1418" s="7" t="s">
        <v>2021</v>
      </c>
      <c r="D1418" s="7">
        <v>16</v>
      </c>
      <c r="E1418" s="9">
        <v>1640.04</v>
      </c>
      <c r="F1418" s="10">
        <v>0.05</v>
      </c>
      <c r="G1418" s="11">
        <v>24928.61</v>
      </c>
      <c r="H1418" s="10">
        <v>0.25</v>
      </c>
      <c r="I1418" s="11">
        <v>6232.15</v>
      </c>
      <c r="J1418" s="11">
        <v>31160.76</v>
      </c>
      <c r="K1418" s="11">
        <v>19576</v>
      </c>
      <c r="L1418" s="11">
        <v>5352.61</v>
      </c>
    </row>
    <row r="1419" spans="1:12" x14ac:dyDescent="0.3">
      <c r="A1419" s="7" t="s">
        <v>5564</v>
      </c>
      <c r="B1419" s="7" t="s">
        <v>2628</v>
      </c>
      <c r="C1419" s="7" t="s">
        <v>1936</v>
      </c>
      <c r="D1419" s="7">
        <v>3</v>
      </c>
      <c r="E1419" s="9">
        <v>1116.93</v>
      </c>
      <c r="F1419" s="10">
        <v>0.1</v>
      </c>
      <c r="G1419" s="11">
        <v>3015.71</v>
      </c>
      <c r="H1419" s="10">
        <v>0.25</v>
      </c>
      <c r="I1419" s="11">
        <v>753.93</v>
      </c>
      <c r="J1419" s="11">
        <v>3769.64</v>
      </c>
      <c r="K1419" s="11">
        <v>2243.19</v>
      </c>
      <c r="L1419" s="11">
        <v>772.52</v>
      </c>
    </row>
    <row r="1420" spans="1:12" x14ac:dyDescent="0.3">
      <c r="A1420" s="7" t="s">
        <v>5565</v>
      </c>
      <c r="B1420" s="7" t="s">
        <v>2628</v>
      </c>
      <c r="C1420" s="7" t="s">
        <v>1819</v>
      </c>
      <c r="D1420" s="7">
        <v>30</v>
      </c>
      <c r="E1420" s="9">
        <v>59.4</v>
      </c>
      <c r="F1420" s="10">
        <v>0</v>
      </c>
      <c r="G1420" s="11">
        <v>1782</v>
      </c>
      <c r="H1420" s="10">
        <v>0.25</v>
      </c>
      <c r="I1420" s="11">
        <v>445.5</v>
      </c>
      <c r="J1420" s="11">
        <v>2227.5</v>
      </c>
      <c r="K1420" s="11">
        <v>1192.8</v>
      </c>
      <c r="L1420" s="11">
        <v>589.20000000000005</v>
      </c>
    </row>
    <row r="1421" spans="1:12" x14ac:dyDescent="0.3">
      <c r="A1421" s="7" t="s">
        <v>5566</v>
      </c>
      <c r="B1421" s="7" t="s">
        <v>2628</v>
      </c>
      <c r="C1421" s="7" t="s">
        <v>1726</v>
      </c>
      <c r="D1421" s="7">
        <v>29</v>
      </c>
      <c r="E1421" s="9">
        <v>1293.1600000000001</v>
      </c>
      <c r="F1421" s="10">
        <v>0</v>
      </c>
      <c r="G1421" s="11">
        <v>37501.64</v>
      </c>
      <c r="H1421" s="10">
        <v>0.25</v>
      </c>
      <c r="I1421" s="11">
        <v>9375.41</v>
      </c>
      <c r="J1421" s="11">
        <v>46877.05</v>
      </c>
      <c r="K1421" s="11">
        <v>20236.78</v>
      </c>
      <c r="L1421" s="11">
        <v>17264.86</v>
      </c>
    </row>
    <row r="1422" spans="1:12" x14ac:dyDescent="0.3">
      <c r="A1422" s="7" t="s">
        <v>5567</v>
      </c>
      <c r="B1422" s="7" t="s">
        <v>2629</v>
      </c>
      <c r="C1422" s="7" t="s">
        <v>1688</v>
      </c>
      <c r="D1422" s="7">
        <v>29</v>
      </c>
      <c r="E1422" s="9">
        <v>546.13</v>
      </c>
      <c r="F1422" s="10">
        <v>0.15</v>
      </c>
      <c r="G1422" s="11">
        <v>13462.1</v>
      </c>
      <c r="H1422" s="10">
        <v>0.25</v>
      </c>
      <c r="I1422" s="11">
        <v>3365.53</v>
      </c>
      <c r="J1422" s="11">
        <v>16827.62</v>
      </c>
      <c r="K1422" s="11">
        <v>10614.87</v>
      </c>
      <c r="L1422" s="11">
        <v>2847.23</v>
      </c>
    </row>
    <row r="1423" spans="1:12" x14ac:dyDescent="0.3">
      <c r="A1423" s="7" t="s">
        <v>5568</v>
      </c>
      <c r="B1423" s="7" t="s">
        <v>2629</v>
      </c>
      <c r="C1423" s="7" t="s">
        <v>1700</v>
      </c>
      <c r="D1423" s="7">
        <v>10</v>
      </c>
      <c r="E1423" s="9">
        <v>2473.75</v>
      </c>
      <c r="F1423" s="10">
        <v>0</v>
      </c>
      <c r="G1423" s="11">
        <v>24737.5</v>
      </c>
      <c r="H1423" s="10">
        <v>0.25</v>
      </c>
      <c r="I1423" s="11">
        <v>6184.38</v>
      </c>
      <c r="J1423" s="11">
        <v>30921.88</v>
      </c>
      <c r="K1423" s="11">
        <v>11222.1</v>
      </c>
      <c r="L1423" s="11">
        <v>13515.4</v>
      </c>
    </row>
    <row r="1424" spans="1:12" x14ac:dyDescent="0.3">
      <c r="A1424" s="7" t="s">
        <v>5569</v>
      </c>
      <c r="B1424" s="7" t="s">
        <v>2629</v>
      </c>
      <c r="C1424" s="7" t="s">
        <v>1645</v>
      </c>
      <c r="D1424" s="7">
        <v>8</v>
      </c>
      <c r="E1424" s="9">
        <v>706.73</v>
      </c>
      <c r="F1424" s="10">
        <v>0</v>
      </c>
      <c r="G1424" s="11">
        <v>5653.84</v>
      </c>
      <c r="H1424" s="10">
        <v>0.25</v>
      </c>
      <c r="I1424" s="11">
        <v>1413.46</v>
      </c>
      <c r="J1424" s="11">
        <v>7067.3</v>
      </c>
      <c r="K1424" s="11">
        <v>3012.32</v>
      </c>
      <c r="L1424" s="11">
        <v>2641.52</v>
      </c>
    </row>
    <row r="1425" spans="1:12" x14ac:dyDescent="0.3">
      <c r="A1425" s="7" t="s">
        <v>5570</v>
      </c>
      <c r="B1425" s="7" t="s">
        <v>2629</v>
      </c>
      <c r="C1425" s="7" t="s">
        <v>1867</v>
      </c>
      <c r="D1425" s="7">
        <v>3</v>
      </c>
      <c r="E1425" s="9">
        <v>2370.6</v>
      </c>
      <c r="F1425" s="10">
        <v>0</v>
      </c>
      <c r="G1425" s="11">
        <v>7111.8</v>
      </c>
      <c r="H1425" s="10">
        <v>0.25</v>
      </c>
      <c r="I1425" s="11">
        <v>1777.95</v>
      </c>
      <c r="J1425" s="11">
        <v>8889.75</v>
      </c>
      <c r="K1425" s="11">
        <v>4018.38</v>
      </c>
      <c r="L1425" s="11">
        <v>3093.42</v>
      </c>
    </row>
    <row r="1426" spans="1:12" x14ac:dyDescent="0.3">
      <c r="A1426" s="7" t="s">
        <v>5571</v>
      </c>
      <c r="B1426" s="7" t="s">
        <v>2629</v>
      </c>
      <c r="C1426" s="7" t="s">
        <v>1966</v>
      </c>
      <c r="D1426" s="7">
        <v>27</v>
      </c>
      <c r="E1426" s="9">
        <v>1921.91</v>
      </c>
      <c r="F1426" s="10">
        <v>0</v>
      </c>
      <c r="G1426" s="11">
        <v>51891.57</v>
      </c>
      <c r="H1426" s="10">
        <v>0.25</v>
      </c>
      <c r="I1426" s="11">
        <v>12972.89</v>
      </c>
      <c r="J1426" s="11">
        <v>64864.46</v>
      </c>
      <c r="K1426" s="11">
        <v>32488.02</v>
      </c>
      <c r="L1426" s="11">
        <v>19403.55</v>
      </c>
    </row>
    <row r="1427" spans="1:12" x14ac:dyDescent="0.3">
      <c r="A1427" s="7" t="s">
        <v>5572</v>
      </c>
      <c r="B1427" s="7" t="s">
        <v>2630</v>
      </c>
      <c r="C1427" s="7" t="s">
        <v>1857</v>
      </c>
      <c r="D1427" s="7">
        <v>19</v>
      </c>
      <c r="E1427" s="9">
        <v>1852.28</v>
      </c>
      <c r="F1427" s="10">
        <v>0</v>
      </c>
      <c r="G1427" s="11">
        <v>35193.32</v>
      </c>
      <c r="H1427" s="10">
        <v>0.25</v>
      </c>
      <c r="I1427" s="11">
        <v>8798.33</v>
      </c>
      <c r="J1427" s="11">
        <v>43991.65</v>
      </c>
      <c r="K1427" s="11">
        <v>17253.330000000002</v>
      </c>
      <c r="L1427" s="11">
        <v>17939.990000000002</v>
      </c>
    </row>
    <row r="1428" spans="1:12" x14ac:dyDescent="0.3">
      <c r="A1428" s="7" t="s">
        <v>5573</v>
      </c>
      <c r="B1428" s="7" t="s">
        <v>2630</v>
      </c>
      <c r="C1428" s="7" t="s">
        <v>1853</v>
      </c>
      <c r="D1428" s="7">
        <v>2</v>
      </c>
      <c r="E1428" s="9">
        <v>1221.93</v>
      </c>
      <c r="F1428" s="10">
        <v>0.1</v>
      </c>
      <c r="G1428" s="11">
        <v>2199.4699999999998</v>
      </c>
      <c r="H1428" s="10">
        <v>0.25</v>
      </c>
      <c r="I1428" s="11">
        <v>549.87</v>
      </c>
      <c r="J1428" s="11">
        <v>2749.34</v>
      </c>
      <c r="K1428" s="11">
        <v>1106.4000000000001</v>
      </c>
      <c r="L1428" s="11">
        <v>1093.07</v>
      </c>
    </row>
    <row r="1429" spans="1:12" x14ac:dyDescent="0.3">
      <c r="A1429" s="7" t="s">
        <v>5574</v>
      </c>
      <c r="B1429" s="7" t="s">
        <v>2630</v>
      </c>
      <c r="C1429" s="7" t="s">
        <v>1774</v>
      </c>
      <c r="D1429" s="7">
        <v>1</v>
      </c>
      <c r="E1429" s="9">
        <v>1906.06</v>
      </c>
      <c r="F1429" s="10">
        <v>0.15</v>
      </c>
      <c r="G1429" s="11">
        <v>1620.15</v>
      </c>
      <c r="H1429" s="10">
        <v>0.25</v>
      </c>
      <c r="I1429" s="11">
        <v>405.04</v>
      </c>
      <c r="J1429" s="11">
        <v>2025.19</v>
      </c>
      <c r="K1429" s="11">
        <v>1136</v>
      </c>
      <c r="L1429" s="11">
        <v>484.15</v>
      </c>
    </row>
    <row r="1430" spans="1:12" x14ac:dyDescent="0.3">
      <c r="A1430" s="7" t="s">
        <v>5575</v>
      </c>
      <c r="B1430" s="7" t="s">
        <v>2630</v>
      </c>
      <c r="C1430" s="7" t="s">
        <v>1795</v>
      </c>
      <c r="D1430" s="7">
        <v>7</v>
      </c>
      <c r="E1430" s="9">
        <v>2161.9699999999998</v>
      </c>
      <c r="F1430" s="10">
        <v>0.1</v>
      </c>
      <c r="G1430" s="11">
        <v>13620.41</v>
      </c>
      <c r="H1430" s="10">
        <v>0.25</v>
      </c>
      <c r="I1430" s="11">
        <v>3405.1</v>
      </c>
      <c r="J1430" s="11">
        <v>17025.509999999998</v>
      </c>
      <c r="K1430" s="11">
        <v>7810.95</v>
      </c>
      <c r="L1430" s="11">
        <v>5809.46</v>
      </c>
    </row>
    <row r="1431" spans="1:12" x14ac:dyDescent="0.3">
      <c r="A1431" s="7" t="s">
        <v>5576</v>
      </c>
      <c r="B1431" s="7" t="s">
        <v>2630</v>
      </c>
      <c r="C1431" s="7" t="s">
        <v>1965</v>
      </c>
      <c r="D1431" s="7">
        <v>21</v>
      </c>
      <c r="E1431" s="9">
        <v>2952.87</v>
      </c>
      <c r="F1431" s="10">
        <v>0</v>
      </c>
      <c r="G1431" s="11">
        <v>62010.27</v>
      </c>
      <c r="H1431" s="10">
        <v>0.25</v>
      </c>
      <c r="I1431" s="11">
        <v>15502.57</v>
      </c>
      <c r="J1431" s="11">
        <v>77512.84</v>
      </c>
      <c r="K1431" s="11">
        <v>30822.33</v>
      </c>
      <c r="L1431" s="11">
        <v>31187.94</v>
      </c>
    </row>
    <row r="1432" spans="1:12" x14ac:dyDescent="0.3">
      <c r="A1432" s="7" t="s">
        <v>5577</v>
      </c>
      <c r="B1432" s="7" t="s">
        <v>2631</v>
      </c>
      <c r="C1432" s="7" t="s">
        <v>1842</v>
      </c>
      <c r="D1432" s="7">
        <v>9</v>
      </c>
      <c r="E1432" s="9">
        <v>457.53</v>
      </c>
      <c r="F1432" s="10">
        <v>0.05</v>
      </c>
      <c r="G1432" s="11">
        <v>3911.88</v>
      </c>
      <c r="H1432" s="10">
        <v>0.25</v>
      </c>
      <c r="I1432" s="11">
        <v>977.97</v>
      </c>
      <c r="J1432" s="11">
        <v>4889.8500000000004</v>
      </c>
      <c r="K1432" s="11">
        <v>2183.58</v>
      </c>
      <c r="L1432" s="11">
        <v>1728.3</v>
      </c>
    </row>
    <row r="1433" spans="1:12" x14ac:dyDescent="0.3">
      <c r="A1433" s="7" t="s">
        <v>5578</v>
      </c>
      <c r="B1433" s="7" t="s">
        <v>2631</v>
      </c>
      <c r="C1433" s="7" t="s">
        <v>1800</v>
      </c>
      <c r="D1433" s="7">
        <v>9</v>
      </c>
      <c r="E1433" s="9">
        <v>2328.1999999999998</v>
      </c>
      <c r="F1433" s="10">
        <v>0</v>
      </c>
      <c r="G1433" s="11">
        <v>20953.8</v>
      </c>
      <c r="H1433" s="10">
        <v>0.25</v>
      </c>
      <c r="I1433" s="11">
        <v>5238.45</v>
      </c>
      <c r="J1433" s="11">
        <v>26192.25</v>
      </c>
      <c r="K1433" s="11">
        <v>12425.04</v>
      </c>
      <c r="L1433" s="11">
        <v>8528.76</v>
      </c>
    </row>
    <row r="1434" spans="1:12" x14ac:dyDescent="0.3">
      <c r="A1434" s="7" t="s">
        <v>5579</v>
      </c>
      <c r="B1434" s="7" t="s">
        <v>2631</v>
      </c>
      <c r="C1434" s="7" t="s">
        <v>2003</v>
      </c>
      <c r="D1434" s="7">
        <v>12</v>
      </c>
      <c r="E1434" s="9">
        <v>3005.93</v>
      </c>
      <c r="F1434" s="10">
        <v>0.1</v>
      </c>
      <c r="G1434" s="11">
        <v>32464.04</v>
      </c>
      <c r="H1434" s="10">
        <v>0.25</v>
      </c>
      <c r="I1434" s="11">
        <v>8116.01</v>
      </c>
      <c r="J1434" s="11">
        <v>40580.050000000003</v>
      </c>
      <c r="K1434" s="11">
        <v>16912.68</v>
      </c>
      <c r="L1434" s="11">
        <v>15551.36</v>
      </c>
    </row>
    <row r="1435" spans="1:12" x14ac:dyDescent="0.3">
      <c r="A1435" s="7" t="s">
        <v>5580</v>
      </c>
      <c r="B1435" s="7" t="s">
        <v>2631</v>
      </c>
      <c r="C1435" s="7" t="s">
        <v>1840</v>
      </c>
      <c r="D1435" s="7">
        <v>30</v>
      </c>
      <c r="E1435" s="9">
        <v>2533.38</v>
      </c>
      <c r="F1435" s="10">
        <v>0.15</v>
      </c>
      <c r="G1435" s="11">
        <v>64601.19</v>
      </c>
      <c r="H1435" s="10">
        <v>0.25</v>
      </c>
      <c r="I1435" s="11">
        <v>16150.3</v>
      </c>
      <c r="J1435" s="11">
        <v>80751.490000000005</v>
      </c>
      <c r="K1435" s="11">
        <v>36456</v>
      </c>
      <c r="L1435" s="11">
        <v>28145.19</v>
      </c>
    </row>
    <row r="1436" spans="1:12" x14ac:dyDescent="0.3">
      <c r="A1436" s="7" t="s">
        <v>5581</v>
      </c>
      <c r="B1436" s="7" t="s">
        <v>2632</v>
      </c>
      <c r="C1436" s="7" t="s">
        <v>1702</v>
      </c>
      <c r="D1436" s="7">
        <v>30</v>
      </c>
      <c r="E1436" s="9">
        <v>1204.21</v>
      </c>
      <c r="F1436" s="10">
        <v>0</v>
      </c>
      <c r="G1436" s="11">
        <v>36126.300000000003</v>
      </c>
      <c r="H1436" s="10">
        <v>0.25</v>
      </c>
      <c r="I1436" s="11">
        <v>9031.58</v>
      </c>
      <c r="J1436" s="11">
        <v>45157.88</v>
      </c>
      <c r="K1436" s="11">
        <v>20675.7</v>
      </c>
      <c r="L1436" s="11">
        <v>15450.6</v>
      </c>
    </row>
    <row r="1437" spans="1:12" x14ac:dyDescent="0.3">
      <c r="A1437" s="7" t="s">
        <v>5582</v>
      </c>
      <c r="B1437" s="7" t="s">
        <v>2633</v>
      </c>
      <c r="C1437" s="7" t="s">
        <v>1881</v>
      </c>
      <c r="D1437" s="7">
        <v>27</v>
      </c>
      <c r="E1437" s="9">
        <v>1796.62</v>
      </c>
      <c r="F1437" s="10">
        <v>0</v>
      </c>
      <c r="G1437" s="11">
        <v>48508.74</v>
      </c>
      <c r="H1437" s="10">
        <v>0.25</v>
      </c>
      <c r="I1437" s="11">
        <v>12127.18</v>
      </c>
      <c r="J1437" s="11">
        <v>60635.92</v>
      </c>
      <c r="K1437" s="11">
        <v>27091.8</v>
      </c>
      <c r="L1437" s="11">
        <v>21416.94</v>
      </c>
    </row>
    <row r="1438" spans="1:12" x14ac:dyDescent="0.3">
      <c r="A1438" s="7" t="s">
        <v>5583</v>
      </c>
      <c r="B1438" s="7" t="s">
        <v>2633</v>
      </c>
      <c r="C1438" s="7" t="s">
        <v>1824</v>
      </c>
      <c r="D1438" s="7">
        <v>27</v>
      </c>
      <c r="E1438" s="9">
        <v>1822.16</v>
      </c>
      <c r="F1438" s="10">
        <v>0</v>
      </c>
      <c r="G1438" s="11">
        <v>49198.32</v>
      </c>
      <c r="H1438" s="10">
        <v>0.25</v>
      </c>
      <c r="I1438" s="11">
        <v>12299.58</v>
      </c>
      <c r="J1438" s="11">
        <v>61497.9</v>
      </c>
      <c r="K1438" s="11">
        <v>24151.77</v>
      </c>
      <c r="L1438" s="11">
        <v>25046.55</v>
      </c>
    </row>
    <row r="1439" spans="1:12" x14ac:dyDescent="0.3">
      <c r="A1439" s="7" t="s">
        <v>5584</v>
      </c>
      <c r="B1439" s="7" t="s">
        <v>2633</v>
      </c>
      <c r="C1439" s="7" t="s">
        <v>1766</v>
      </c>
      <c r="D1439" s="7">
        <v>25</v>
      </c>
      <c r="E1439" s="9">
        <v>953.17</v>
      </c>
      <c r="F1439" s="10">
        <v>0.1</v>
      </c>
      <c r="G1439" s="11">
        <v>21446.33</v>
      </c>
      <c r="H1439" s="10">
        <v>0.25</v>
      </c>
      <c r="I1439" s="11">
        <v>5361.58</v>
      </c>
      <c r="J1439" s="11">
        <v>26807.91</v>
      </c>
      <c r="K1439" s="11">
        <v>15178.25</v>
      </c>
      <c r="L1439" s="11">
        <v>6268.08</v>
      </c>
    </row>
    <row r="1440" spans="1:12" x14ac:dyDescent="0.3">
      <c r="A1440" s="7" t="s">
        <v>5585</v>
      </c>
      <c r="B1440" s="7" t="s">
        <v>2633</v>
      </c>
      <c r="C1440" s="7" t="s">
        <v>1750</v>
      </c>
      <c r="D1440" s="7">
        <v>7</v>
      </c>
      <c r="E1440" s="9">
        <v>1132.3800000000001</v>
      </c>
      <c r="F1440" s="10">
        <v>0.05</v>
      </c>
      <c r="G1440" s="11">
        <v>7530.33</v>
      </c>
      <c r="H1440" s="10">
        <v>0.25</v>
      </c>
      <c r="I1440" s="11">
        <v>1882.58</v>
      </c>
      <c r="J1440" s="11">
        <v>9412.91</v>
      </c>
      <c r="K1440" s="11">
        <v>5231.59</v>
      </c>
      <c r="L1440" s="11">
        <v>2298.7399999999998</v>
      </c>
    </row>
    <row r="1441" spans="1:12" x14ac:dyDescent="0.3">
      <c r="A1441" s="7" t="s">
        <v>5586</v>
      </c>
      <c r="B1441" s="7" t="s">
        <v>2634</v>
      </c>
      <c r="C1441" s="7" t="s">
        <v>1863</v>
      </c>
      <c r="D1441" s="7">
        <v>24</v>
      </c>
      <c r="E1441" s="9">
        <v>3106.3</v>
      </c>
      <c r="F1441" s="10">
        <v>0.15</v>
      </c>
      <c r="G1441" s="11">
        <v>63368.52</v>
      </c>
      <c r="H1441" s="10">
        <v>0.25</v>
      </c>
      <c r="I1441" s="11">
        <v>15842.13</v>
      </c>
      <c r="J1441" s="11">
        <v>79210.649999999994</v>
      </c>
      <c r="K1441" s="11">
        <v>35823.599999999999</v>
      </c>
      <c r="L1441" s="11">
        <v>27544.92</v>
      </c>
    </row>
    <row r="1442" spans="1:12" x14ac:dyDescent="0.3">
      <c r="A1442" s="7" t="s">
        <v>5587</v>
      </c>
      <c r="B1442" s="7" t="s">
        <v>2634</v>
      </c>
      <c r="C1442" s="7" t="s">
        <v>1667</v>
      </c>
      <c r="D1442" s="7">
        <v>12</v>
      </c>
      <c r="E1442" s="9">
        <v>1593.82</v>
      </c>
      <c r="F1442" s="10">
        <v>0.05</v>
      </c>
      <c r="G1442" s="11">
        <v>18169.55</v>
      </c>
      <c r="H1442" s="10">
        <v>0.25</v>
      </c>
      <c r="I1442" s="11">
        <v>4542.3900000000003</v>
      </c>
      <c r="J1442" s="11">
        <v>22711.94</v>
      </c>
      <c r="K1442" s="11">
        <v>12945.48</v>
      </c>
      <c r="L1442" s="11">
        <v>5224.07</v>
      </c>
    </row>
    <row r="1443" spans="1:12" x14ac:dyDescent="0.3">
      <c r="A1443" s="7" t="s">
        <v>5588</v>
      </c>
      <c r="B1443" s="7" t="s">
        <v>2634</v>
      </c>
      <c r="C1443" s="7" t="s">
        <v>1802</v>
      </c>
      <c r="D1443" s="7">
        <v>16</v>
      </c>
      <c r="E1443" s="9">
        <v>2670.28</v>
      </c>
      <c r="F1443" s="10">
        <v>0</v>
      </c>
      <c r="G1443" s="11">
        <v>42724.480000000003</v>
      </c>
      <c r="H1443" s="10">
        <v>0.25</v>
      </c>
      <c r="I1443" s="11">
        <v>10681.12</v>
      </c>
      <c r="J1443" s="11">
        <v>53405.599999999999</v>
      </c>
      <c r="K1443" s="11">
        <v>26988.959999999999</v>
      </c>
      <c r="L1443" s="11">
        <v>15735.52</v>
      </c>
    </row>
    <row r="1444" spans="1:12" x14ac:dyDescent="0.3">
      <c r="A1444" s="7" t="s">
        <v>5589</v>
      </c>
      <c r="B1444" s="7" t="s">
        <v>2634</v>
      </c>
      <c r="C1444" s="7" t="s">
        <v>1803</v>
      </c>
      <c r="D1444" s="7">
        <v>18</v>
      </c>
      <c r="E1444" s="9">
        <v>2382.23</v>
      </c>
      <c r="F1444" s="10">
        <v>0</v>
      </c>
      <c r="G1444" s="11">
        <v>42880.14</v>
      </c>
      <c r="H1444" s="10">
        <v>0.25</v>
      </c>
      <c r="I1444" s="11">
        <v>10720.03</v>
      </c>
      <c r="J1444" s="11">
        <v>53600.18</v>
      </c>
      <c r="K1444" s="11">
        <v>25862.400000000001</v>
      </c>
      <c r="L1444" s="11">
        <v>17017.740000000002</v>
      </c>
    </row>
    <row r="1445" spans="1:12" x14ac:dyDescent="0.3">
      <c r="A1445" s="7" t="s">
        <v>5590</v>
      </c>
      <c r="B1445" s="7" t="s">
        <v>2634</v>
      </c>
      <c r="C1445" s="7" t="s">
        <v>1721</v>
      </c>
      <c r="D1445" s="7">
        <v>6</v>
      </c>
      <c r="E1445" s="9">
        <v>1873.43</v>
      </c>
      <c r="F1445" s="10">
        <v>0</v>
      </c>
      <c r="G1445" s="11">
        <v>11240.58</v>
      </c>
      <c r="H1445" s="10">
        <v>0.25</v>
      </c>
      <c r="I1445" s="11">
        <v>2810.14</v>
      </c>
      <c r="J1445" s="11">
        <v>14050.73</v>
      </c>
      <c r="K1445" s="11">
        <v>7564.26</v>
      </c>
      <c r="L1445" s="11">
        <v>3676.32</v>
      </c>
    </row>
    <row r="1446" spans="1:12" x14ac:dyDescent="0.3">
      <c r="A1446" s="7" t="s">
        <v>5591</v>
      </c>
      <c r="B1446" s="7" t="s">
        <v>2635</v>
      </c>
      <c r="C1446" s="7" t="s">
        <v>1828</v>
      </c>
      <c r="D1446" s="7">
        <v>18</v>
      </c>
      <c r="E1446" s="9">
        <v>2639.1</v>
      </c>
      <c r="F1446" s="10">
        <v>0.15</v>
      </c>
      <c r="G1446" s="11">
        <v>40378.230000000003</v>
      </c>
      <c r="H1446" s="10">
        <v>0.25</v>
      </c>
      <c r="I1446" s="11">
        <v>10094.56</v>
      </c>
      <c r="J1446" s="11">
        <v>50472.79</v>
      </c>
      <c r="K1446" s="11">
        <v>27806.94</v>
      </c>
      <c r="L1446" s="11">
        <v>12571.29</v>
      </c>
    </row>
    <row r="1447" spans="1:12" x14ac:dyDescent="0.3">
      <c r="A1447" s="7" t="s">
        <v>5592</v>
      </c>
      <c r="B1447" s="7" t="s">
        <v>2635</v>
      </c>
      <c r="C1447" s="7" t="s">
        <v>2034</v>
      </c>
      <c r="D1447" s="7">
        <v>1</v>
      </c>
      <c r="E1447" s="9">
        <v>1013.14</v>
      </c>
      <c r="F1447" s="10">
        <v>0</v>
      </c>
      <c r="G1447" s="11">
        <v>1013.14</v>
      </c>
      <c r="H1447" s="10">
        <v>0.25</v>
      </c>
      <c r="I1447" s="11">
        <v>253.28</v>
      </c>
      <c r="J1447" s="11">
        <v>1266.42</v>
      </c>
      <c r="K1447" s="11">
        <v>733.77</v>
      </c>
      <c r="L1447" s="11">
        <v>279.37</v>
      </c>
    </row>
    <row r="1448" spans="1:12" x14ac:dyDescent="0.3">
      <c r="A1448" s="7" t="s">
        <v>5593</v>
      </c>
      <c r="B1448" s="7" t="s">
        <v>2635</v>
      </c>
      <c r="C1448" s="7" t="s">
        <v>1831</v>
      </c>
      <c r="D1448" s="7">
        <v>5</v>
      </c>
      <c r="E1448" s="9">
        <v>942.94</v>
      </c>
      <c r="F1448" s="10">
        <v>0</v>
      </c>
      <c r="G1448" s="11">
        <v>4714.7</v>
      </c>
      <c r="H1448" s="10">
        <v>0.25</v>
      </c>
      <c r="I1448" s="11">
        <v>1178.67</v>
      </c>
      <c r="J1448" s="11">
        <v>5893.38</v>
      </c>
      <c r="K1448" s="11">
        <v>2632.1</v>
      </c>
      <c r="L1448" s="11">
        <v>2082.6</v>
      </c>
    </row>
    <row r="1449" spans="1:12" x14ac:dyDescent="0.3">
      <c r="A1449" s="7" t="s">
        <v>5594</v>
      </c>
      <c r="B1449" s="7" t="s">
        <v>2636</v>
      </c>
      <c r="C1449" s="7" t="s">
        <v>1751</v>
      </c>
      <c r="D1449" s="7">
        <v>26</v>
      </c>
      <c r="E1449" s="9">
        <v>1896.83</v>
      </c>
      <c r="F1449" s="10">
        <v>0.15</v>
      </c>
      <c r="G1449" s="11">
        <v>41919.94</v>
      </c>
      <c r="H1449" s="10">
        <v>0.25</v>
      </c>
      <c r="I1449" s="11">
        <v>10479.99</v>
      </c>
      <c r="J1449" s="11">
        <v>52399.93</v>
      </c>
      <c r="K1449" s="11">
        <v>27161.42</v>
      </c>
      <c r="L1449" s="11">
        <v>14758.52</v>
      </c>
    </row>
    <row r="1450" spans="1:12" x14ac:dyDescent="0.3">
      <c r="A1450" s="7" t="s">
        <v>5595</v>
      </c>
      <c r="B1450" s="7" t="s">
        <v>2636</v>
      </c>
      <c r="C1450" s="7" t="s">
        <v>1910</v>
      </c>
      <c r="D1450" s="7">
        <v>18</v>
      </c>
      <c r="E1450" s="9">
        <v>2538.56</v>
      </c>
      <c r="F1450" s="10">
        <v>0</v>
      </c>
      <c r="G1450" s="11">
        <v>45694.080000000002</v>
      </c>
      <c r="H1450" s="10">
        <v>0.25</v>
      </c>
      <c r="I1450" s="11">
        <v>11423.52</v>
      </c>
      <c r="J1450" s="11">
        <v>57117.599999999999</v>
      </c>
      <c r="K1450" s="11">
        <v>22007.88</v>
      </c>
      <c r="L1450" s="11">
        <v>23686.2</v>
      </c>
    </row>
    <row r="1451" spans="1:12" x14ac:dyDescent="0.3">
      <c r="A1451" s="7" t="s">
        <v>5596</v>
      </c>
      <c r="B1451" s="7" t="s">
        <v>2636</v>
      </c>
      <c r="C1451" s="7" t="s">
        <v>2041</v>
      </c>
      <c r="D1451" s="7">
        <v>11</v>
      </c>
      <c r="E1451" s="9">
        <v>2190.19</v>
      </c>
      <c r="F1451" s="10">
        <v>0.05</v>
      </c>
      <c r="G1451" s="11">
        <v>22887.49</v>
      </c>
      <c r="H1451" s="10">
        <v>0.25</v>
      </c>
      <c r="I1451" s="11">
        <v>5721.87</v>
      </c>
      <c r="J1451" s="11">
        <v>28609.360000000001</v>
      </c>
      <c r="K1451" s="11">
        <v>17039.22</v>
      </c>
      <c r="L1451" s="11">
        <v>5848.27</v>
      </c>
    </row>
    <row r="1452" spans="1:12" x14ac:dyDescent="0.3">
      <c r="A1452" s="7" t="s">
        <v>5597</v>
      </c>
      <c r="B1452" s="7" t="s">
        <v>2637</v>
      </c>
      <c r="C1452" s="7" t="s">
        <v>1679</v>
      </c>
      <c r="D1452" s="7">
        <v>20</v>
      </c>
      <c r="E1452" s="9">
        <v>645.33000000000004</v>
      </c>
      <c r="F1452" s="10">
        <v>0</v>
      </c>
      <c r="G1452" s="11">
        <v>12906.6</v>
      </c>
      <c r="H1452" s="10">
        <v>0.25</v>
      </c>
      <c r="I1452" s="11">
        <v>3226.65</v>
      </c>
      <c r="J1452" s="11">
        <v>16133.25</v>
      </c>
      <c r="K1452" s="11">
        <v>5856.2</v>
      </c>
      <c r="L1452" s="11">
        <v>7050.4</v>
      </c>
    </row>
    <row r="1453" spans="1:12" x14ac:dyDescent="0.3">
      <c r="A1453" s="7" t="s">
        <v>5598</v>
      </c>
      <c r="B1453" s="7" t="s">
        <v>2637</v>
      </c>
      <c r="C1453" s="7" t="s">
        <v>1840</v>
      </c>
      <c r="D1453" s="7">
        <v>3</v>
      </c>
      <c r="E1453" s="9">
        <v>2486.0500000000002</v>
      </c>
      <c r="F1453" s="10">
        <v>0</v>
      </c>
      <c r="G1453" s="11">
        <v>7458.15</v>
      </c>
      <c r="H1453" s="10">
        <v>0.25</v>
      </c>
      <c r="I1453" s="11">
        <v>1864.54</v>
      </c>
      <c r="J1453" s="11">
        <v>9322.69</v>
      </c>
      <c r="K1453" s="11">
        <v>3645.6</v>
      </c>
      <c r="L1453" s="11">
        <v>3812.55</v>
      </c>
    </row>
    <row r="1454" spans="1:12" x14ac:dyDescent="0.3">
      <c r="A1454" s="7" t="s">
        <v>5599</v>
      </c>
      <c r="B1454" s="7" t="s">
        <v>2637</v>
      </c>
      <c r="C1454" s="7" t="s">
        <v>2014</v>
      </c>
      <c r="D1454" s="7">
        <v>21</v>
      </c>
      <c r="E1454" s="9">
        <v>1956.96</v>
      </c>
      <c r="F1454" s="10">
        <v>0.05</v>
      </c>
      <c r="G1454" s="11">
        <v>39041.35</v>
      </c>
      <c r="H1454" s="10">
        <v>0.25</v>
      </c>
      <c r="I1454" s="11">
        <v>9760.34</v>
      </c>
      <c r="J1454" s="11">
        <v>48801.69</v>
      </c>
      <c r="K1454" s="11">
        <v>31270.47</v>
      </c>
      <c r="L1454" s="11">
        <v>7770.88</v>
      </c>
    </row>
    <row r="1455" spans="1:12" x14ac:dyDescent="0.3">
      <c r="A1455" s="7" t="s">
        <v>5600</v>
      </c>
      <c r="B1455" s="7" t="s">
        <v>2638</v>
      </c>
      <c r="C1455" s="7" t="s">
        <v>1909</v>
      </c>
      <c r="D1455" s="7">
        <v>4</v>
      </c>
      <c r="E1455" s="9">
        <v>2485.08</v>
      </c>
      <c r="F1455" s="10">
        <v>0.05</v>
      </c>
      <c r="G1455" s="11">
        <v>9443.2999999999993</v>
      </c>
      <c r="H1455" s="10">
        <v>0.25</v>
      </c>
      <c r="I1455" s="11">
        <v>2360.8200000000002</v>
      </c>
      <c r="J1455" s="11">
        <v>11804.12</v>
      </c>
      <c r="K1455" s="11">
        <v>7113.88</v>
      </c>
      <c r="L1455" s="11">
        <v>2329.42</v>
      </c>
    </row>
    <row r="1456" spans="1:12" x14ac:dyDescent="0.3">
      <c r="A1456" s="7" t="s">
        <v>5601</v>
      </c>
      <c r="B1456" s="7" t="s">
        <v>2638</v>
      </c>
      <c r="C1456" s="7" t="s">
        <v>1909</v>
      </c>
      <c r="D1456" s="7">
        <v>14</v>
      </c>
      <c r="E1456" s="9">
        <v>2670.54</v>
      </c>
      <c r="F1456" s="10">
        <v>0.1</v>
      </c>
      <c r="G1456" s="11">
        <v>33648.800000000003</v>
      </c>
      <c r="H1456" s="10">
        <v>0.25</v>
      </c>
      <c r="I1456" s="11">
        <v>8412.2000000000007</v>
      </c>
      <c r="J1456" s="11">
        <v>42061</v>
      </c>
      <c r="K1456" s="11">
        <v>24898.58</v>
      </c>
      <c r="L1456" s="11">
        <v>8750.2199999999993</v>
      </c>
    </row>
    <row r="1457" spans="1:12" x14ac:dyDescent="0.3">
      <c r="A1457" s="7" t="s">
        <v>5602</v>
      </c>
      <c r="B1457" s="7" t="s">
        <v>2638</v>
      </c>
      <c r="C1457" s="7" t="s">
        <v>1989</v>
      </c>
      <c r="D1457" s="7">
        <v>20</v>
      </c>
      <c r="E1457" s="9">
        <v>3717.05</v>
      </c>
      <c r="F1457" s="10">
        <v>0.1</v>
      </c>
      <c r="G1457" s="11">
        <v>66906.899999999994</v>
      </c>
      <c r="H1457" s="10">
        <v>0.25</v>
      </c>
      <c r="I1457" s="11">
        <v>16726.72</v>
      </c>
      <c r="J1457" s="11">
        <v>83633.62</v>
      </c>
      <c r="K1457" s="11">
        <v>33995.199999999997</v>
      </c>
      <c r="L1457" s="11">
        <v>32911.699999999997</v>
      </c>
    </row>
    <row r="1458" spans="1:12" x14ac:dyDescent="0.3">
      <c r="A1458" s="7" t="s">
        <v>5603</v>
      </c>
      <c r="B1458" s="7" t="s">
        <v>2639</v>
      </c>
      <c r="C1458" s="7" t="s">
        <v>1843</v>
      </c>
      <c r="D1458" s="7">
        <v>22</v>
      </c>
      <c r="E1458" s="9">
        <v>1915.87</v>
      </c>
      <c r="F1458" s="10">
        <v>0</v>
      </c>
      <c r="G1458" s="11">
        <v>42149.14</v>
      </c>
      <c r="H1458" s="10">
        <v>0.25</v>
      </c>
      <c r="I1458" s="11">
        <v>10537.28</v>
      </c>
      <c r="J1458" s="11">
        <v>52686.43</v>
      </c>
      <c r="K1458" s="11">
        <v>21347.919999999998</v>
      </c>
      <c r="L1458" s="11">
        <v>20801.22</v>
      </c>
    </row>
    <row r="1459" spans="1:12" x14ac:dyDescent="0.3">
      <c r="A1459" s="7" t="s">
        <v>5604</v>
      </c>
      <c r="B1459" s="7" t="s">
        <v>2639</v>
      </c>
      <c r="C1459" s="7" t="s">
        <v>1835</v>
      </c>
      <c r="D1459" s="7">
        <v>25</v>
      </c>
      <c r="E1459" s="9">
        <v>1972.97</v>
      </c>
      <c r="F1459" s="10">
        <v>0</v>
      </c>
      <c r="G1459" s="11">
        <v>49324.25</v>
      </c>
      <c r="H1459" s="10">
        <v>0.25</v>
      </c>
      <c r="I1459" s="11">
        <v>12331.06</v>
      </c>
      <c r="J1459" s="11">
        <v>61655.31</v>
      </c>
      <c r="K1459" s="11">
        <v>20947.5</v>
      </c>
      <c r="L1459" s="11">
        <v>28376.75</v>
      </c>
    </row>
    <row r="1460" spans="1:12" x14ac:dyDescent="0.3">
      <c r="A1460" s="7" t="s">
        <v>5605</v>
      </c>
      <c r="B1460" s="7" t="s">
        <v>2639</v>
      </c>
      <c r="C1460" s="7" t="s">
        <v>1709</v>
      </c>
      <c r="D1460" s="7">
        <v>11</v>
      </c>
      <c r="E1460" s="9">
        <v>149.13999999999999</v>
      </c>
      <c r="F1460" s="10">
        <v>0.1</v>
      </c>
      <c r="G1460" s="11">
        <v>1476.49</v>
      </c>
      <c r="H1460" s="10">
        <v>0.25</v>
      </c>
      <c r="I1460" s="11">
        <v>369.12</v>
      </c>
      <c r="J1460" s="11">
        <v>1845.61</v>
      </c>
      <c r="K1460" s="11">
        <v>901.34</v>
      </c>
      <c r="L1460" s="11">
        <v>575.15</v>
      </c>
    </row>
    <row r="1461" spans="1:12" x14ac:dyDescent="0.3">
      <c r="A1461" s="7" t="s">
        <v>5606</v>
      </c>
      <c r="B1461" s="7" t="s">
        <v>2640</v>
      </c>
      <c r="C1461" s="7" t="s">
        <v>1819</v>
      </c>
      <c r="D1461" s="7">
        <v>3</v>
      </c>
      <c r="E1461" s="9">
        <v>58.7</v>
      </c>
      <c r="F1461" s="10">
        <v>0.05</v>
      </c>
      <c r="G1461" s="11">
        <v>167.3</v>
      </c>
      <c r="H1461" s="10">
        <v>0.25</v>
      </c>
      <c r="I1461" s="11">
        <v>41.83</v>
      </c>
      <c r="J1461" s="11">
        <v>209.12</v>
      </c>
      <c r="K1461" s="11">
        <v>119.28</v>
      </c>
      <c r="L1461" s="11">
        <v>48.02</v>
      </c>
    </row>
    <row r="1462" spans="1:12" x14ac:dyDescent="0.3">
      <c r="A1462" s="7" t="s">
        <v>5607</v>
      </c>
      <c r="B1462" s="7" t="s">
        <v>2641</v>
      </c>
      <c r="C1462" s="7" t="s">
        <v>1897</v>
      </c>
      <c r="D1462" s="7">
        <v>10</v>
      </c>
      <c r="E1462" s="9">
        <v>2972.75</v>
      </c>
      <c r="F1462" s="10">
        <v>0.15</v>
      </c>
      <c r="G1462" s="11">
        <v>25268.38</v>
      </c>
      <c r="H1462" s="10">
        <v>0.25</v>
      </c>
      <c r="I1462" s="11">
        <v>6317.1</v>
      </c>
      <c r="J1462" s="11">
        <v>31585.48</v>
      </c>
      <c r="K1462" s="11">
        <v>15881.3</v>
      </c>
      <c r="L1462" s="11">
        <v>9387.08</v>
      </c>
    </row>
    <row r="1463" spans="1:12" x14ac:dyDescent="0.3">
      <c r="A1463" s="7" t="s">
        <v>5608</v>
      </c>
      <c r="B1463" s="7" t="s">
        <v>2641</v>
      </c>
      <c r="C1463" s="7" t="s">
        <v>1978</v>
      </c>
      <c r="D1463" s="7">
        <v>25</v>
      </c>
      <c r="E1463" s="9">
        <v>3454.7</v>
      </c>
      <c r="F1463" s="10">
        <v>0.1</v>
      </c>
      <c r="G1463" s="11">
        <v>77730.75</v>
      </c>
      <c r="H1463" s="10">
        <v>0.25</v>
      </c>
      <c r="I1463" s="11">
        <v>19432.689999999999</v>
      </c>
      <c r="J1463" s="11">
        <v>97163.44</v>
      </c>
      <c r="K1463" s="11">
        <v>41853</v>
      </c>
      <c r="L1463" s="11">
        <v>35877.75</v>
      </c>
    </row>
    <row r="1464" spans="1:12" x14ac:dyDescent="0.3">
      <c r="A1464" s="7" t="s">
        <v>5609</v>
      </c>
      <c r="B1464" s="7" t="s">
        <v>2642</v>
      </c>
      <c r="C1464" s="7" t="s">
        <v>1952</v>
      </c>
      <c r="D1464" s="7">
        <v>12</v>
      </c>
      <c r="E1464" s="9">
        <v>440.34</v>
      </c>
      <c r="F1464" s="10">
        <v>0</v>
      </c>
      <c r="G1464" s="11">
        <v>5284.08</v>
      </c>
      <c r="H1464" s="10">
        <v>0.25</v>
      </c>
      <c r="I1464" s="11">
        <v>1321.02</v>
      </c>
      <c r="J1464" s="11">
        <v>6605.1</v>
      </c>
      <c r="K1464" s="11">
        <v>3804.24</v>
      </c>
      <c r="L1464" s="11">
        <v>1479.84</v>
      </c>
    </row>
    <row r="1465" spans="1:12" x14ac:dyDescent="0.3">
      <c r="A1465" s="7" t="s">
        <v>5610</v>
      </c>
      <c r="B1465" s="7" t="s">
        <v>2643</v>
      </c>
      <c r="C1465" s="7" t="s">
        <v>1891</v>
      </c>
      <c r="D1465" s="7">
        <v>30</v>
      </c>
      <c r="E1465" s="9">
        <v>374.6</v>
      </c>
      <c r="F1465" s="10">
        <v>0</v>
      </c>
      <c r="G1465" s="11">
        <v>11238</v>
      </c>
      <c r="H1465" s="10">
        <v>0.25</v>
      </c>
      <c r="I1465" s="11">
        <v>2809.5</v>
      </c>
      <c r="J1465" s="11">
        <v>14047.5</v>
      </c>
      <c r="K1465" s="11">
        <v>5782.2</v>
      </c>
      <c r="L1465" s="11">
        <v>5455.8</v>
      </c>
    </row>
    <row r="1466" spans="1:12" x14ac:dyDescent="0.3">
      <c r="A1466" s="7" t="s">
        <v>5611</v>
      </c>
      <c r="B1466" s="7" t="s">
        <v>2644</v>
      </c>
      <c r="C1466" s="7" t="s">
        <v>1766</v>
      </c>
      <c r="D1466" s="7">
        <v>14</v>
      </c>
      <c r="E1466" s="9">
        <v>912.93</v>
      </c>
      <c r="F1466" s="10">
        <v>0.15</v>
      </c>
      <c r="G1466" s="11">
        <v>10863.87</v>
      </c>
      <c r="H1466" s="10">
        <v>0.25</v>
      </c>
      <c r="I1466" s="11">
        <v>2715.97</v>
      </c>
      <c r="J1466" s="11">
        <v>13579.84</v>
      </c>
      <c r="K1466" s="11">
        <v>8499.82</v>
      </c>
      <c r="L1466" s="11">
        <v>2364.0500000000002</v>
      </c>
    </row>
    <row r="1467" spans="1:12" x14ac:dyDescent="0.3">
      <c r="A1467" s="7" t="s">
        <v>5612</v>
      </c>
      <c r="B1467" s="7" t="s">
        <v>2644</v>
      </c>
      <c r="C1467" s="7" t="s">
        <v>1811</v>
      </c>
      <c r="D1467" s="7">
        <v>11</v>
      </c>
      <c r="E1467" s="9">
        <v>891.89</v>
      </c>
      <c r="F1467" s="10">
        <v>0.05</v>
      </c>
      <c r="G1467" s="11">
        <v>9320.25</v>
      </c>
      <c r="H1467" s="10">
        <v>0.25</v>
      </c>
      <c r="I1467" s="11">
        <v>2330.06</v>
      </c>
      <c r="J1467" s="11">
        <v>11650.31</v>
      </c>
      <c r="K1467" s="11">
        <v>5293.2</v>
      </c>
      <c r="L1467" s="11">
        <v>4027.05</v>
      </c>
    </row>
    <row r="1468" spans="1:12" x14ac:dyDescent="0.3">
      <c r="A1468" s="7" t="s">
        <v>5613</v>
      </c>
      <c r="B1468" s="7" t="s">
        <v>2645</v>
      </c>
      <c r="C1468" s="7" t="s">
        <v>1922</v>
      </c>
      <c r="D1468" s="7">
        <v>8</v>
      </c>
      <c r="E1468" s="9">
        <v>1776.59</v>
      </c>
      <c r="F1468" s="10">
        <v>0</v>
      </c>
      <c r="G1468" s="11">
        <v>14212.72</v>
      </c>
      <c r="H1468" s="10">
        <v>0.25</v>
      </c>
      <c r="I1468" s="11">
        <v>3553.18</v>
      </c>
      <c r="J1468" s="11">
        <v>17765.900000000001</v>
      </c>
      <c r="K1468" s="11">
        <v>10063.200000000001</v>
      </c>
      <c r="L1468" s="11">
        <v>4149.5200000000004</v>
      </c>
    </row>
    <row r="1469" spans="1:12" x14ac:dyDescent="0.3">
      <c r="A1469" s="7" t="s">
        <v>5614</v>
      </c>
      <c r="B1469" s="7" t="s">
        <v>2645</v>
      </c>
      <c r="C1469" s="7" t="s">
        <v>1934</v>
      </c>
      <c r="D1469" s="7">
        <v>16</v>
      </c>
      <c r="E1469" s="9">
        <v>2586.83</v>
      </c>
      <c r="F1469" s="10">
        <v>0</v>
      </c>
      <c r="G1469" s="11">
        <v>41389.279999999999</v>
      </c>
      <c r="H1469" s="10">
        <v>0.25</v>
      </c>
      <c r="I1469" s="11">
        <v>10347.32</v>
      </c>
      <c r="J1469" s="11">
        <v>51736.6</v>
      </c>
      <c r="K1469" s="11">
        <v>28078.240000000002</v>
      </c>
      <c r="L1469" s="11">
        <v>13311.04</v>
      </c>
    </row>
    <row r="1470" spans="1:12" x14ac:dyDescent="0.3">
      <c r="A1470" s="7" t="s">
        <v>5615</v>
      </c>
      <c r="B1470" s="7" t="s">
        <v>2646</v>
      </c>
      <c r="C1470" s="7" t="s">
        <v>2014</v>
      </c>
      <c r="D1470" s="7">
        <v>28</v>
      </c>
      <c r="E1470" s="9">
        <v>1959.38</v>
      </c>
      <c r="F1470" s="10">
        <v>0.1</v>
      </c>
      <c r="G1470" s="11">
        <v>49376.38</v>
      </c>
      <c r="H1470" s="10">
        <v>0.25</v>
      </c>
      <c r="I1470" s="11">
        <v>12344.09</v>
      </c>
      <c r="J1470" s="11">
        <v>61720.47</v>
      </c>
      <c r="K1470" s="11">
        <v>41693.96</v>
      </c>
      <c r="L1470" s="11">
        <v>7682.42</v>
      </c>
    </row>
    <row r="1471" spans="1:12" x14ac:dyDescent="0.3">
      <c r="A1471" s="7" t="s">
        <v>5616</v>
      </c>
      <c r="B1471" s="7" t="s">
        <v>2646</v>
      </c>
      <c r="C1471" s="7" t="s">
        <v>1787</v>
      </c>
      <c r="D1471" s="7">
        <v>6</v>
      </c>
      <c r="E1471" s="9">
        <v>2035.98</v>
      </c>
      <c r="F1471" s="10">
        <v>0.1</v>
      </c>
      <c r="G1471" s="11">
        <v>10994.29</v>
      </c>
      <c r="H1471" s="10">
        <v>0.25</v>
      </c>
      <c r="I1471" s="11">
        <v>2748.57</v>
      </c>
      <c r="J1471" s="11">
        <v>13742.86</v>
      </c>
      <c r="K1471" s="11">
        <v>5955.66</v>
      </c>
      <c r="L1471" s="11">
        <v>5038.63</v>
      </c>
    </row>
    <row r="1472" spans="1:12" x14ac:dyDescent="0.3">
      <c r="A1472" s="7" t="s">
        <v>5617</v>
      </c>
      <c r="B1472" s="7" t="s">
        <v>2646</v>
      </c>
      <c r="C1472" s="7" t="s">
        <v>2001</v>
      </c>
      <c r="D1472" s="7">
        <v>19</v>
      </c>
      <c r="E1472" s="9">
        <v>573.32000000000005</v>
      </c>
      <c r="F1472" s="10">
        <v>0.1</v>
      </c>
      <c r="G1472" s="11">
        <v>9803.77</v>
      </c>
      <c r="H1472" s="10">
        <v>0.25</v>
      </c>
      <c r="I1472" s="11">
        <v>2450.94</v>
      </c>
      <c r="J1472" s="11">
        <v>12254.71</v>
      </c>
      <c r="K1472" s="11">
        <v>6845.7</v>
      </c>
      <c r="L1472" s="11">
        <v>2958.07</v>
      </c>
    </row>
    <row r="1473" spans="1:12" x14ac:dyDescent="0.3">
      <c r="A1473" s="7" t="s">
        <v>5618</v>
      </c>
      <c r="B1473" s="7" t="s">
        <v>2647</v>
      </c>
      <c r="C1473" s="7" t="s">
        <v>1937</v>
      </c>
      <c r="D1473" s="7">
        <v>4</v>
      </c>
      <c r="E1473" s="9">
        <v>2165.4499999999998</v>
      </c>
      <c r="F1473" s="10">
        <v>0.15</v>
      </c>
      <c r="G1473" s="11">
        <v>7362.53</v>
      </c>
      <c r="H1473" s="10">
        <v>0.25</v>
      </c>
      <c r="I1473" s="11">
        <v>1840.63</v>
      </c>
      <c r="J1473" s="11">
        <v>9203.16</v>
      </c>
      <c r="K1473" s="11">
        <v>5919.4</v>
      </c>
      <c r="L1473" s="11">
        <v>1443.13</v>
      </c>
    </row>
    <row r="1474" spans="1:12" x14ac:dyDescent="0.3">
      <c r="A1474" s="7" t="s">
        <v>5619</v>
      </c>
      <c r="B1474" s="7" t="s">
        <v>2647</v>
      </c>
      <c r="C1474" s="7" t="s">
        <v>1690</v>
      </c>
      <c r="D1474" s="7">
        <v>9</v>
      </c>
      <c r="E1474" s="9">
        <v>785.98</v>
      </c>
      <c r="F1474" s="10">
        <v>0.1</v>
      </c>
      <c r="G1474" s="11">
        <v>6366.44</v>
      </c>
      <c r="H1474" s="10">
        <v>0.25</v>
      </c>
      <c r="I1474" s="11">
        <v>1591.61</v>
      </c>
      <c r="J1474" s="11">
        <v>7958.05</v>
      </c>
      <c r="K1474" s="11">
        <v>3371.85</v>
      </c>
      <c r="L1474" s="11">
        <v>2994.59</v>
      </c>
    </row>
    <row r="1475" spans="1:12" x14ac:dyDescent="0.3">
      <c r="A1475" s="7" t="s">
        <v>5620</v>
      </c>
      <c r="B1475" s="7" t="s">
        <v>2648</v>
      </c>
      <c r="C1475" s="7" t="s">
        <v>1700</v>
      </c>
      <c r="D1475" s="7">
        <v>25</v>
      </c>
      <c r="E1475" s="9">
        <v>2329.87</v>
      </c>
      <c r="F1475" s="10">
        <v>0.1</v>
      </c>
      <c r="G1475" s="11">
        <v>52422.080000000002</v>
      </c>
      <c r="H1475" s="10">
        <v>0.25</v>
      </c>
      <c r="I1475" s="11">
        <v>13105.52</v>
      </c>
      <c r="J1475" s="11">
        <v>65527.6</v>
      </c>
      <c r="K1475" s="11">
        <v>28055.25</v>
      </c>
      <c r="L1475" s="11">
        <v>24366.83</v>
      </c>
    </row>
    <row r="1476" spans="1:12" x14ac:dyDescent="0.3">
      <c r="A1476" s="7" t="s">
        <v>5621</v>
      </c>
      <c r="B1476" s="7" t="s">
        <v>2649</v>
      </c>
      <c r="C1476" s="7" t="s">
        <v>2042</v>
      </c>
      <c r="D1476" s="7">
        <v>2</v>
      </c>
      <c r="E1476" s="9">
        <v>936.23</v>
      </c>
      <c r="F1476" s="10">
        <v>0.15</v>
      </c>
      <c r="G1476" s="11">
        <v>1591.59</v>
      </c>
      <c r="H1476" s="10">
        <v>0.25</v>
      </c>
      <c r="I1476" s="11">
        <v>397.9</v>
      </c>
      <c r="J1476" s="11">
        <v>1989.49</v>
      </c>
      <c r="K1476" s="11">
        <v>950.72</v>
      </c>
      <c r="L1476" s="11">
        <v>640.87</v>
      </c>
    </row>
    <row r="1477" spans="1:12" x14ac:dyDescent="0.3">
      <c r="A1477" s="7" t="s">
        <v>5622</v>
      </c>
      <c r="B1477" s="7" t="s">
        <v>2649</v>
      </c>
      <c r="C1477" s="7" t="s">
        <v>1738</v>
      </c>
      <c r="D1477" s="7">
        <v>3</v>
      </c>
      <c r="E1477" s="9">
        <v>1256.83</v>
      </c>
      <c r="F1477" s="10">
        <v>0</v>
      </c>
      <c r="G1477" s="11">
        <v>3770.49</v>
      </c>
      <c r="H1477" s="10">
        <v>0.25</v>
      </c>
      <c r="I1477" s="11">
        <v>942.62</v>
      </c>
      <c r="J1477" s="11">
        <v>4713.1099999999997</v>
      </c>
      <c r="K1477" s="11">
        <v>2269.35</v>
      </c>
      <c r="L1477" s="11">
        <v>1501.14</v>
      </c>
    </row>
    <row r="1478" spans="1:12" x14ac:dyDescent="0.3">
      <c r="A1478" s="7" t="s">
        <v>5623</v>
      </c>
      <c r="B1478" s="7" t="s">
        <v>2649</v>
      </c>
      <c r="C1478" s="7" t="s">
        <v>1901</v>
      </c>
      <c r="D1478" s="7">
        <v>9</v>
      </c>
      <c r="E1478" s="9">
        <v>2358.84</v>
      </c>
      <c r="F1478" s="10">
        <v>0</v>
      </c>
      <c r="G1478" s="11">
        <v>21229.56</v>
      </c>
      <c r="H1478" s="10">
        <v>0.25</v>
      </c>
      <c r="I1478" s="11">
        <v>5307.39</v>
      </c>
      <c r="J1478" s="11">
        <v>26536.95</v>
      </c>
      <c r="K1478" s="11">
        <v>12861.36</v>
      </c>
      <c r="L1478" s="11">
        <v>8368.2000000000007</v>
      </c>
    </row>
    <row r="1479" spans="1:12" x14ac:dyDescent="0.3">
      <c r="A1479" s="7" t="s">
        <v>5624</v>
      </c>
      <c r="B1479" s="7" t="s">
        <v>2649</v>
      </c>
      <c r="C1479" s="7" t="s">
        <v>1892</v>
      </c>
      <c r="D1479" s="7">
        <v>29</v>
      </c>
      <c r="E1479" s="9">
        <v>812.96</v>
      </c>
      <c r="F1479" s="10">
        <v>0</v>
      </c>
      <c r="G1479" s="11">
        <v>23575.84</v>
      </c>
      <c r="H1479" s="10">
        <v>0.25</v>
      </c>
      <c r="I1479" s="11">
        <v>5893.96</v>
      </c>
      <c r="J1479" s="11">
        <v>29469.8</v>
      </c>
      <c r="K1479" s="11">
        <v>13124.24</v>
      </c>
      <c r="L1479" s="11">
        <v>10451.6</v>
      </c>
    </row>
    <row r="1480" spans="1:12" x14ac:dyDescent="0.3">
      <c r="A1480" s="7" t="s">
        <v>5625</v>
      </c>
      <c r="B1480" s="7" t="s">
        <v>2649</v>
      </c>
      <c r="C1480" s="7" t="s">
        <v>1856</v>
      </c>
      <c r="D1480" s="7">
        <v>2</v>
      </c>
      <c r="E1480" s="9">
        <v>1385.45</v>
      </c>
      <c r="F1480" s="10">
        <v>0.1</v>
      </c>
      <c r="G1480" s="11">
        <v>2493.81</v>
      </c>
      <c r="H1480" s="10">
        <v>0.25</v>
      </c>
      <c r="I1480" s="11">
        <v>623.45000000000005</v>
      </c>
      <c r="J1480" s="11">
        <v>3117.26</v>
      </c>
      <c r="K1480" s="11">
        <v>1826.1</v>
      </c>
      <c r="L1480" s="11">
        <v>667.71</v>
      </c>
    </row>
    <row r="1481" spans="1:12" x14ac:dyDescent="0.3">
      <c r="A1481" s="7" t="s">
        <v>5626</v>
      </c>
      <c r="B1481" s="7" t="s">
        <v>2650</v>
      </c>
      <c r="C1481" s="7" t="s">
        <v>1856</v>
      </c>
      <c r="D1481" s="7">
        <v>2</v>
      </c>
      <c r="E1481" s="9">
        <v>1287.23</v>
      </c>
      <c r="F1481" s="10">
        <v>0</v>
      </c>
      <c r="G1481" s="11">
        <v>2574.46</v>
      </c>
      <c r="H1481" s="10">
        <v>0.25</v>
      </c>
      <c r="I1481" s="11">
        <v>643.62</v>
      </c>
      <c r="J1481" s="11">
        <v>3218.07</v>
      </c>
      <c r="K1481" s="11">
        <v>1826.1</v>
      </c>
      <c r="L1481" s="11">
        <v>748.36</v>
      </c>
    </row>
    <row r="1482" spans="1:12" x14ac:dyDescent="0.3">
      <c r="A1482" s="7" t="s">
        <v>5627</v>
      </c>
      <c r="B1482" s="7" t="s">
        <v>2650</v>
      </c>
      <c r="C1482" s="7" t="s">
        <v>1654</v>
      </c>
      <c r="D1482" s="7">
        <v>29</v>
      </c>
      <c r="E1482" s="9">
        <v>1374.29</v>
      </c>
      <c r="F1482" s="10">
        <v>0.05</v>
      </c>
      <c r="G1482" s="11">
        <v>37861.69</v>
      </c>
      <c r="H1482" s="10">
        <v>0.25</v>
      </c>
      <c r="I1482" s="11">
        <v>9465.42</v>
      </c>
      <c r="J1482" s="11">
        <v>47327.11</v>
      </c>
      <c r="K1482" s="11">
        <v>23338.04</v>
      </c>
      <c r="L1482" s="11">
        <v>14523.65</v>
      </c>
    </row>
    <row r="1483" spans="1:12" x14ac:dyDescent="0.3">
      <c r="A1483" s="7" t="s">
        <v>5628</v>
      </c>
      <c r="B1483" s="7" t="s">
        <v>2650</v>
      </c>
      <c r="C1483" s="7" t="s">
        <v>2030</v>
      </c>
      <c r="D1483" s="7">
        <v>9</v>
      </c>
      <c r="E1483" s="9">
        <v>226.82</v>
      </c>
      <c r="F1483" s="10">
        <v>0</v>
      </c>
      <c r="G1483" s="11">
        <v>2041.38</v>
      </c>
      <c r="H1483" s="10">
        <v>0.25</v>
      </c>
      <c r="I1483" s="11">
        <v>510.35</v>
      </c>
      <c r="J1483" s="11">
        <v>2551.73</v>
      </c>
      <c r="K1483" s="11">
        <v>1066.5899999999999</v>
      </c>
      <c r="L1483" s="11">
        <v>974.79</v>
      </c>
    </row>
    <row r="1484" spans="1:12" x14ac:dyDescent="0.3">
      <c r="A1484" s="7" t="s">
        <v>5629</v>
      </c>
      <c r="B1484" s="7" t="s">
        <v>2650</v>
      </c>
      <c r="C1484" s="7" t="s">
        <v>1984</v>
      </c>
      <c r="D1484" s="7">
        <v>4</v>
      </c>
      <c r="E1484" s="9">
        <v>3324.83</v>
      </c>
      <c r="F1484" s="10">
        <v>0</v>
      </c>
      <c r="G1484" s="11">
        <v>13299.32</v>
      </c>
      <c r="H1484" s="10">
        <v>0.25</v>
      </c>
      <c r="I1484" s="11">
        <v>3324.83</v>
      </c>
      <c r="J1484" s="11">
        <v>16624.150000000001</v>
      </c>
      <c r="K1484" s="11">
        <v>6212.6</v>
      </c>
      <c r="L1484" s="11">
        <v>7086.72</v>
      </c>
    </row>
    <row r="1485" spans="1:12" x14ac:dyDescent="0.3">
      <c r="A1485" s="7" t="s">
        <v>5630</v>
      </c>
      <c r="B1485" s="7" t="s">
        <v>2650</v>
      </c>
      <c r="C1485" s="7" t="s">
        <v>1876</v>
      </c>
      <c r="D1485" s="7">
        <v>12</v>
      </c>
      <c r="E1485" s="9">
        <v>2751.04</v>
      </c>
      <c r="F1485" s="10">
        <v>0</v>
      </c>
      <c r="G1485" s="11">
        <v>33012.480000000003</v>
      </c>
      <c r="H1485" s="10">
        <v>0.25</v>
      </c>
      <c r="I1485" s="11">
        <v>8253.1200000000008</v>
      </c>
      <c r="J1485" s="11">
        <v>41265.599999999999</v>
      </c>
      <c r="K1485" s="11">
        <v>20168.04</v>
      </c>
      <c r="L1485" s="11">
        <v>12844.44</v>
      </c>
    </row>
    <row r="1486" spans="1:12" x14ac:dyDescent="0.3">
      <c r="A1486" s="7" t="s">
        <v>5631</v>
      </c>
      <c r="B1486" s="7" t="s">
        <v>2651</v>
      </c>
      <c r="C1486" s="7" t="s">
        <v>1732</v>
      </c>
      <c r="D1486" s="7">
        <v>21</v>
      </c>
      <c r="E1486" s="9">
        <v>30.02</v>
      </c>
      <c r="F1486" s="10">
        <v>0</v>
      </c>
      <c r="G1486" s="11">
        <v>630.41999999999996</v>
      </c>
      <c r="H1486" s="10">
        <v>0.25</v>
      </c>
      <c r="I1486" s="11">
        <v>157.6</v>
      </c>
      <c r="J1486" s="11">
        <v>788.02</v>
      </c>
      <c r="K1486" s="11">
        <v>308.7</v>
      </c>
      <c r="L1486" s="11">
        <v>321.72000000000003</v>
      </c>
    </row>
    <row r="1487" spans="1:12" x14ac:dyDescent="0.3">
      <c r="A1487" s="7" t="s">
        <v>5632</v>
      </c>
      <c r="B1487" s="7" t="s">
        <v>2651</v>
      </c>
      <c r="C1487" s="7" t="s">
        <v>1851</v>
      </c>
      <c r="D1487" s="7">
        <v>27</v>
      </c>
      <c r="E1487" s="9">
        <v>2054.33</v>
      </c>
      <c r="F1487" s="10">
        <v>0</v>
      </c>
      <c r="G1487" s="11">
        <v>55466.91</v>
      </c>
      <c r="H1487" s="10">
        <v>0.25</v>
      </c>
      <c r="I1487" s="11">
        <v>13866.73</v>
      </c>
      <c r="J1487" s="11">
        <v>69333.64</v>
      </c>
      <c r="K1487" s="11">
        <v>39662.46</v>
      </c>
      <c r="L1487" s="11">
        <v>15804.45</v>
      </c>
    </row>
    <row r="1488" spans="1:12" x14ac:dyDescent="0.3">
      <c r="A1488" s="7" t="s">
        <v>5633</v>
      </c>
      <c r="B1488" s="7" t="s">
        <v>2652</v>
      </c>
      <c r="C1488" s="7" t="s">
        <v>2011</v>
      </c>
      <c r="D1488" s="7">
        <v>5</v>
      </c>
      <c r="E1488" s="9">
        <v>687.44</v>
      </c>
      <c r="F1488" s="10">
        <v>0.05</v>
      </c>
      <c r="G1488" s="11">
        <v>3265.34</v>
      </c>
      <c r="H1488" s="10">
        <v>0.25</v>
      </c>
      <c r="I1488" s="11">
        <v>816.34</v>
      </c>
      <c r="J1488" s="11">
        <v>4081.68</v>
      </c>
      <c r="K1488" s="11">
        <v>2056.6999999999998</v>
      </c>
      <c r="L1488" s="11">
        <v>1208.6400000000001</v>
      </c>
    </row>
    <row r="1489" spans="1:12" x14ac:dyDescent="0.3">
      <c r="A1489" s="7" t="s">
        <v>5634</v>
      </c>
      <c r="B1489" s="7" t="s">
        <v>2652</v>
      </c>
      <c r="C1489" s="7" t="s">
        <v>1955</v>
      </c>
      <c r="D1489" s="7">
        <v>20</v>
      </c>
      <c r="E1489" s="9">
        <v>63.48</v>
      </c>
      <c r="F1489" s="10">
        <v>0</v>
      </c>
      <c r="G1489" s="11">
        <v>1269.5999999999999</v>
      </c>
      <c r="H1489" s="10">
        <v>0.25</v>
      </c>
      <c r="I1489" s="11">
        <v>317.39999999999998</v>
      </c>
      <c r="J1489" s="11">
        <v>1587</v>
      </c>
      <c r="K1489" s="11">
        <v>829</v>
      </c>
      <c r="L1489" s="11">
        <v>440.6</v>
      </c>
    </row>
    <row r="1490" spans="1:12" x14ac:dyDescent="0.3">
      <c r="A1490" s="7" t="s">
        <v>5635</v>
      </c>
      <c r="B1490" s="7" t="s">
        <v>2652</v>
      </c>
      <c r="C1490" s="7" t="s">
        <v>1804</v>
      </c>
      <c r="D1490" s="7">
        <v>11</v>
      </c>
      <c r="E1490" s="9">
        <v>1752.34</v>
      </c>
      <c r="F1490" s="10">
        <v>0</v>
      </c>
      <c r="G1490" s="11">
        <v>19275.740000000002</v>
      </c>
      <c r="H1490" s="10">
        <v>0.25</v>
      </c>
      <c r="I1490" s="11">
        <v>4818.9399999999996</v>
      </c>
      <c r="J1490" s="11">
        <v>24094.68</v>
      </c>
      <c r="K1490" s="11">
        <v>12164.57</v>
      </c>
      <c r="L1490" s="11">
        <v>7111.17</v>
      </c>
    </row>
    <row r="1491" spans="1:12" x14ac:dyDescent="0.3">
      <c r="A1491" s="7" t="s">
        <v>5636</v>
      </c>
      <c r="B1491" s="7" t="s">
        <v>2652</v>
      </c>
      <c r="C1491" s="7" t="s">
        <v>1955</v>
      </c>
      <c r="D1491" s="7">
        <v>9</v>
      </c>
      <c r="E1491" s="9">
        <v>60.65</v>
      </c>
      <c r="F1491" s="10">
        <v>0.05</v>
      </c>
      <c r="G1491" s="11">
        <v>518.55999999999995</v>
      </c>
      <c r="H1491" s="10">
        <v>0.25</v>
      </c>
      <c r="I1491" s="11">
        <v>129.63999999999999</v>
      </c>
      <c r="J1491" s="11">
        <v>648.20000000000005</v>
      </c>
      <c r="K1491" s="11">
        <v>373.05</v>
      </c>
      <c r="L1491" s="11">
        <v>145.51</v>
      </c>
    </row>
    <row r="1492" spans="1:12" x14ac:dyDescent="0.3">
      <c r="A1492" s="7" t="s">
        <v>5637</v>
      </c>
      <c r="B1492" s="7" t="s">
        <v>2653</v>
      </c>
      <c r="C1492" s="7" t="s">
        <v>1845</v>
      </c>
      <c r="D1492" s="7">
        <v>10</v>
      </c>
      <c r="E1492" s="9">
        <v>2567.9899999999998</v>
      </c>
      <c r="F1492" s="10">
        <v>0.15</v>
      </c>
      <c r="G1492" s="11">
        <v>21827.91</v>
      </c>
      <c r="H1492" s="10">
        <v>0.25</v>
      </c>
      <c r="I1492" s="11">
        <v>5456.98</v>
      </c>
      <c r="J1492" s="11">
        <v>27284.89</v>
      </c>
      <c r="K1492" s="11">
        <v>17787.3</v>
      </c>
      <c r="L1492" s="11">
        <v>4040.61</v>
      </c>
    </row>
    <row r="1493" spans="1:12" x14ac:dyDescent="0.3">
      <c r="A1493" s="7" t="s">
        <v>5638</v>
      </c>
      <c r="B1493" s="7" t="s">
        <v>2653</v>
      </c>
      <c r="C1493" s="7" t="s">
        <v>2054</v>
      </c>
      <c r="D1493" s="7">
        <v>23</v>
      </c>
      <c r="E1493" s="9">
        <v>1444.58</v>
      </c>
      <c r="F1493" s="10">
        <v>0</v>
      </c>
      <c r="G1493" s="11">
        <v>33225.339999999997</v>
      </c>
      <c r="H1493" s="10">
        <v>0.25</v>
      </c>
      <c r="I1493" s="11">
        <v>8306.33</v>
      </c>
      <c r="J1493" s="11">
        <v>41531.67</v>
      </c>
      <c r="K1493" s="11">
        <v>13610.94</v>
      </c>
      <c r="L1493" s="11">
        <v>19614.400000000001</v>
      </c>
    </row>
    <row r="1494" spans="1:12" x14ac:dyDescent="0.3">
      <c r="A1494" s="7" t="s">
        <v>5639</v>
      </c>
      <c r="B1494" s="7" t="s">
        <v>2653</v>
      </c>
      <c r="C1494" s="7" t="s">
        <v>2016</v>
      </c>
      <c r="D1494" s="7">
        <v>9</v>
      </c>
      <c r="E1494" s="9">
        <v>1296.31</v>
      </c>
      <c r="F1494" s="10">
        <v>0</v>
      </c>
      <c r="G1494" s="11">
        <v>11666.79</v>
      </c>
      <c r="H1494" s="10">
        <v>0.25</v>
      </c>
      <c r="I1494" s="11">
        <v>2916.7</v>
      </c>
      <c r="J1494" s="11">
        <v>14583.49</v>
      </c>
      <c r="K1494" s="11">
        <v>5890.77</v>
      </c>
      <c r="L1494" s="11">
        <v>5776.02</v>
      </c>
    </row>
    <row r="1495" spans="1:12" x14ac:dyDescent="0.3">
      <c r="A1495" s="7" t="s">
        <v>5640</v>
      </c>
      <c r="B1495" s="7" t="s">
        <v>2653</v>
      </c>
      <c r="C1495" s="7" t="s">
        <v>1736</v>
      </c>
      <c r="D1495" s="7">
        <v>11</v>
      </c>
      <c r="E1495" s="9">
        <v>2031.22</v>
      </c>
      <c r="F1495" s="10">
        <v>0</v>
      </c>
      <c r="G1495" s="11">
        <v>22343.42</v>
      </c>
      <c r="H1495" s="10">
        <v>0.25</v>
      </c>
      <c r="I1495" s="11">
        <v>5585.85</v>
      </c>
      <c r="J1495" s="11">
        <v>27929.27</v>
      </c>
      <c r="K1495" s="11">
        <v>10896.82</v>
      </c>
      <c r="L1495" s="11">
        <v>11446.6</v>
      </c>
    </row>
    <row r="1496" spans="1:12" x14ac:dyDescent="0.3">
      <c r="A1496" s="7" t="s">
        <v>5641</v>
      </c>
      <c r="B1496" s="7" t="s">
        <v>2653</v>
      </c>
      <c r="C1496" s="7" t="s">
        <v>1835</v>
      </c>
      <c r="D1496" s="7">
        <v>8</v>
      </c>
      <c r="E1496" s="9">
        <v>1924.28</v>
      </c>
      <c r="F1496" s="10">
        <v>0.05</v>
      </c>
      <c r="G1496" s="11">
        <v>14624.53</v>
      </c>
      <c r="H1496" s="10">
        <v>0.25</v>
      </c>
      <c r="I1496" s="11">
        <v>3656.13</v>
      </c>
      <c r="J1496" s="11">
        <v>18280.66</v>
      </c>
      <c r="K1496" s="11">
        <v>6703.2</v>
      </c>
      <c r="L1496" s="11">
        <v>7921.33</v>
      </c>
    </row>
    <row r="1497" spans="1:12" x14ac:dyDescent="0.3">
      <c r="A1497" s="7" t="s">
        <v>5642</v>
      </c>
      <c r="B1497" s="7" t="s">
        <v>2654</v>
      </c>
      <c r="C1497" s="7" t="s">
        <v>2014</v>
      </c>
      <c r="D1497" s="7">
        <v>26</v>
      </c>
      <c r="E1497" s="9">
        <v>1992.76</v>
      </c>
      <c r="F1497" s="10">
        <v>0.15</v>
      </c>
      <c r="G1497" s="11">
        <v>44040</v>
      </c>
      <c r="H1497" s="10">
        <v>0.25</v>
      </c>
      <c r="I1497" s="11">
        <v>11010</v>
      </c>
      <c r="J1497" s="11">
        <v>55050</v>
      </c>
      <c r="K1497" s="11">
        <v>38715.82</v>
      </c>
      <c r="L1497" s="11">
        <v>5324.18</v>
      </c>
    </row>
    <row r="1498" spans="1:12" x14ac:dyDescent="0.3">
      <c r="A1498" s="7" t="s">
        <v>5643</v>
      </c>
      <c r="B1498" s="7" t="s">
        <v>2654</v>
      </c>
      <c r="C1498" s="7" t="s">
        <v>2005</v>
      </c>
      <c r="D1498" s="7">
        <v>30</v>
      </c>
      <c r="E1498" s="9">
        <v>2764.83</v>
      </c>
      <c r="F1498" s="10">
        <v>0.15</v>
      </c>
      <c r="G1498" s="11">
        <v>70503.16</v>
      </c>
      <c r="H1498" s="10">
        <v>0.25</v>
      </c>
      <c r="I1498" s="11">
        <v>17625.79</v>
      </c>
      <c r="J1498" s="11">
        <v>88128.95</v>
      </c>
      <c r="K1498" s="11">
        <v>36546.6</v>
      </c>
      <c r="L1498" s="11">
        <v>33956.559999999998</v>
      </c>
    </row>
    <row r="1499" spans="1:12" x14ac:dyDescent="0.3">
      <c r="A1499" s="7" t="s">
        <v>5644</v>
      </c>
      <c r="B1499" s="7" t="s">
        <v>2654</v>
      </c>
      <c r="C1499" s="7" t="s">
        <v>2048</v>
      </c>
      <c r="D1499" s="7">
        <v>26</v>
      </c>
      <c r="E1499" s="9">
        <v>1660.73</v>
      </c>
      <c r="F1499" s="10">
        <v>0.05</v>
      </c>
      <c r="G1499" s="11">
        <v>41020.03</v>
      </c>
      <c r="H1499" s="10">
        <v>0.25</v>
      </c>
      <c r="I1499" s="11">
        <v>10255.01</v>
      </c>
      <c r="J1499" s="11">
        <v>51275.040000000001</v>
      </c>
      <c r="K1499" s="11">
        <v>31956.6</v>
      </c>
      <c r="L1499" s="11">
        <v>9063.43</v>
      </c>
    </row>
    <row r="1500" spans="1:12" x14ac:dyDescent="0.3">
      <c r="A1500" s="7" t="s">
        <v>5645</v>
      </c>
      <c r="B1500" s="7" t="s">
        <v>2654</v>
      </c>
      <c r="C1500" s="7" t="s">
        <v>1921</v>
      </c>
      <c r="D1500" s="7">
        <v>28</v>
      </c>
      <c r="E1500" s="9">
        <v>2949.56</v>
      </c>
      <c r="F1500" s="10">
        <v>0.1</v>
      </c>
      <c r="G1500" s="11">
        <v>74328.91</v>
      </c>
      <c r="H1500" s="10">
        <v>0.25</v>
      </c>
      <c r="I1500" s="11">
        <v>18582.23</v>
      </c>
      <c r="J1500" s="11">
        <v>92911.14</v>
      </c>
      <c r="K1500" s="11">
        <v>47153.96</v>
      </c>
      <c r="L1500" s="11">
        <v>27174.95</v>
      </c>
    </row>
    <row r="1501" spans="1:12" x14ac:dyDescent="0.3">
      <c r="A1501" s="7" t="s">
        <v>5646</v>
      </c>
      <c r="B1501" s="7" t="s">
        <v>2654</v>
      </c>
      <c r="C1501" s="7" t="s">
        <v>1951</v>
      </c>
      <c r="D1501" s="7">
        <v>21</v>
      </c>
      <c r="E1501" s="9">
        <v>1837.33</v>
      </c>
      <c r="F1501" s="10">
        <v>0</v>
      </c>
      <c r="G1501" s="11">
        <v>38583.93</v>
      </c>
      <c r="H1501" s="10">
        <v>0.25</v>
      </c>
      <c r="I1501" s="11">
        <v>9645.98</v>
      </c>
      <c r="J1501" s="11">
        <v>48229.91</v>
      </c>
      <c r="K1501" s="11">
        <v>28850.01</v>
      </c>
      <c r="L1501" s="11">
        <v>9733.92</v>
      </c>
    </row>
    <row r="1502" spans="1:12" x14ac:dyDescent="0.3">
      <c r="A1502" s="7" t="s">
        <v>5647</v>
      </c>
      <c r="B1502" s="7" t="s">
        <v>2655</v>
      </c>
      <c r="C1502" s="7" t="s">
        <v>2038</v>
      </c>
      <c r="D1502" s="7">
        <v>17</v>
      </c>
      <c r="E1502" s="9">
        <v>218.81</v>
      </c>
      <c r="F1502" s="10">
        <v>0.1</v>
      </c>
      <c r="G1502" s="11">
        <v>3347.79</v>
      </c>
      <c r="H1502" s="10">
        <v>0.25</v>
      </c>
      <c r="I1502" s="11">
        <v>836.95</v>
      </c>
      <c r="J1502" s="11">
        <v>4184.74</v>
      </c>
      <c r="K1502" s="11">
        <v>1553.63</v>
      </c>
      <c r="L1502" s="11">
        <v>1794.16</v>
      </c>
    </row>
    <row r="1503" spans="1:12" x14ac:dyDescent="0.3">
      <c r="A1503" s="7" t="s">
        <v>5648</v>
      </c>
      <c r="B1503" s="7" t="s">
        <v>2655</v>
      </c>
      <c r="C1503" s="7" t="s">
        <v>1987</v>
      </c>
      <c r="D1503" s="7">
        <v>16</v>
      </c>
      <c r="E1503" s="9">
        <v>2215.2600000000002</v>
      </c>
      <c r="F1503" s="10">
        <v>0.05</v>
      </c>
      <c r="G1503" s="11">
        <v>33671.949999999997</v>
      </c>
      <c r="H1503" s="10">
        <v>0.25</v>
      </c>
      <c r="I1503" s="11">
        <v>8417.99</v>
      </c>
      <c r="J1503" s="11">
        <v>42089.94</v>
      </c>
      <c r="K1503" s="11">
        <v>23470.240000000002</v>
      </c>
      <c r="L1503" s="11">
        <v>10201.709999999999</v>
      </c>
    </row>
    <row r="1504" spans="1:12" x14ac:dyDescent="0.3">
      <c r="A1504" s="7" t="s">
        <v>5649</v>
      </c>
      <c r="B1504" s="7" t="s">
        <v>2656</v>
      </c>
      <c r="C1504" s="7" t="s">
        <v>1886</v>
      </c>
      <c r="D1504" s="7">
        <v>22</v>
      </c>
      <c r="E1504" s="9">
        <v>927.7</v>
      </c>
      <c r="F1504" s="10">
        <v>0</v>
      </c>
      <c r="G1504" s="11">
        <v>20409.400000000001</v>
      </c>
      <c r="H1504" s="10">
        <v>0.25</v>
      </c>
      <c r="I1504" s="11">
        <v>5102.3500000000004</v>
      </c>
      <c r="J1504" s="11">
        <v>25511.75</v>
      </c>
      <c r="K1504" s="11">
        <v>13445.08</v>
      </c>
      <c r="L1504" s="11">
        <v>6964.32</v>
      </c>
    </row>
    <row r="1505" spans="1:12" x14ac:dyDescent="0.3">
      <c r="A1505" s="7" t="s">
        <v>5650</v>
      </c>
      <c r="B1505" s="7" t="s">
        <v>2656</v>
      </c>
      <c r="C1505" s="7" t="s">
        <v>1904</v>
      </c>
      <c r="D1505" s="7">
        <v>4</v>
      </c>
      <c r="E1505" s="9">
        <v>461.32</v>
      </c>
      <c r="F1505" s="10">
        <v>0.1</v>
      </c>
      <c r="G1505" s="11">
        <v>1660.75</v>
      </c>
      <c r="H1505" s="10">
        <v>0.25</v>
      </c>
      <c r="I1505" s="11">
        <v>415.19</v>
      </c>
      <c r="J1505" s="11">
        <v>2075.94</v>
      </c>
      <c r="K1505" s="11">
        <v>1006.56</v>
      </c>
      <c r="L1505" s="11">
        <v>654.19000000000005</v>
      </c>
    </row>
    <row r="1506" spans="1:12" x14ac:dyDescent="0.3">
      <c r="A1506" s="7" t="s">
        <v>5651</v>
      </c>
      <c r="B1506" s="7" t="s">
        <v>2657</v>
      </c>
      <c r="C1506" s="7" t="s">
        <v>1894</v>
      </c>
      <c r="D1506" s="7">
        <v>10</v>
      </c>
      <c r="E1506" s="9">
        <v>989.76</v>
      </c>
      <c r="F1506" s="10">
        <v>0.05</v>
      </c>
      <c r="G1506" s="11">
        <v>9402.7199999999993</v>
      </c>
      <c r="H1506" s="10">
        <v>0.25</v>
      </c>
      <c r="I1506" s="11">
        <v>2350.6799999999998</v>
      </c>
      <c r="J1506" s="11">
        <v>11753.4</v>
      </c>
      <c r="K1506" s="11">
        <v>6583.5</v>
      </c>
      <c r="L1506" s="11">
        <v>2819.22</v>
      </c>
    </row>
    <row r="1507" spans="1:12" x14ac:dyDescent="0.3">
      <c r="A1507" s="7" t="s">
        <v>5652</v>
      </c>
      <c r="B1507" s="7" t="s">
        <v>2658</v>
      </c>
      <c r="C1507" s="7" t="s">
        <v>2027</v>
      </c>
      <c r="D1507" s="7">
        <v>14</v>
      </c>
      <c r="E1507" s="9">
        <v>1203.71</v>
      </c>
      <c r="F1507" s="10">
        <v>0.1</v>
      </c>
      <c r="G1507" s="11">
        <v>15166.75</v>
      </c>
      <c r="H1507" s="10">
        <v>0.25</v>
      </c>
      <c r="I1507" s="11">
        <v>3791.69</v>
      </c>
      <c r="J1507" s="11">
        <v>18958.439999999999</v>
      </c>
      <c r="K1507" s="11">
        <v>8046.92</v>
      </c>
      <c r="L1507" s="11">
        <v>7119.83</v>
      </c>
    </row>
    <row r="1508" spans="1:12" x14ac:dyDescent="0.3">
      <c r="A1508" s="7" t="s">
        <v>5653</v>
      </c>
      <c r="B1508" s="7" t="s">
        <v>2658</v>
      </c>
      <c r="C1508" s="7" t="s">
        <v>1992</v>
      </c>
      <c r="D1508" s="7">
        <v>6</v>
      </c>
      <c r="E1508" s="9">
        <v>1794.36</v>
      </c>
      <c r="F1508" s="10">
        <v>0.05</v>
      </c>
      <c r="G1508" s="11">
        <v>10227.85</v>
      </c>
      <c r="H1508" s="10">
        <v>0.25</v>
      </c>
      <c r="I1508" s="11">
        <v>2556.96</v>
      </c>
      <c r="J1508" s="11">
        <v>12784.81</v>
      </c>
      <c r="K1508" s="11">
        <v>7354.5</v>
      </c>
      <c r="L1508" s="11">
        <v>2873.35</v>
      </c>
    </row>
    <row r="1509" spans="1:12" x14ac:dyDescent="0.3">
      <c r="A1509" s="7" t="s">
        <v>5654</v>
      </c>
      <c r="B1509" s="7" t="s">
        <v>2658</v>
      </c>
      <c r="C1509" s="7" t="s">
        <v>2018</v>
      </c>
      <c r="D1509" s="7">
        <v>22</v>
      </c>
      <c r="E1509" s="9">
        <v>1829.2</v>
      </c>
      <c r="F1509" s="10">
        <v>0.1</v>
      </c>
      <c r="G1509" s="11">
        <v>36218.160000000003</v>
      </c>
      <c r="H1509" s="10">
        <v>0.25</v>
      </c>
      <c r="I1509" s="11">
        <v>9054.5400000000009</v>
      </c>
      <c r="J1509" s="11">
        <v>45272.7</v>
      </c>
      <c r="K1509" s="11">
        <v>27956.28</v>
      </c>
      <c r="L1509" s="11">
        <v>8261.8799999999992</v>
      </c>
    </row>
    <row r="1510" spans="1:12" x14ac:dyDescent="0.3">
      <c r="A1510" s="7" t="s">
        <v>5655</v>
      </c>
      <c r="B1510" s="7" t="s">
        <v>2658</v>
      </c>
      <c r="C1510" s="7" t="s">
        <v>2033</v>
      </c>
      <c r="D1510" s="7">
        <v>25</v>
      </c>
      <c r="E1510" s="9">
        <v>1513.78</v>
      </c>
      <c r="F1510" s="10">
        <v>0.15</v>
      </c>
      <c r="G1510" s="11">
        <v>32167.83</v>
      </c>
      <c r="H1510" s="10">
        <v>0.25</v>
      </c>
      <c r="I1510" s="11">
        <v>8041.96</v>
      </c>
      <c r="J1510" s="11">
        <v>40209.79</v>
      </c>
      <c r="K1510" s="11">
        <v>21116.5</v>
      </c>
      <c r="L1510" s="11">
        <v>11051.33</v>
      </c>
    </row>
    <row r="1511" spans="1:12" x14ac:dyDescent="0.3">
      <c r="A1511" s="7" t="s">
        <v>5656</v>
      </c>
      <c r="B1511" s="7" t="s">
        <v>2659</v>
      </c>
      <c r="C1511" s="7" t="s">
        <v>1762</v>
      </c>
      <c r="D1511" s="7">
        <v>21</v>
      </c>
      <c r="E1511" s="9">
        <v>2487.9499999999998</v>
      </c>
      <c r="F1511" s="10">
        <v>0.1</v>
      </c>
      <c r="G1511" s="11">
        <v>47022.25</v>
      </c>
      <c r="H1511" s="10">
        <v>0.25</v>
      </c>
      <c r="I1511" s="11">
        <v>11755.56</v>
      </c>
      <c r="J1511" s="11">
        <v>58777.81</v>
      </c>
      <c r="K1511" s="11">
        <v>28247.31</v>
      </c>
      <c r="L1511" s="11">
        <v>18774.939999999999</v>
      </c>
    </row>
    <row r="1512" spans="1:12" x14ac:dyDescent="0.3">
      <c r="A1512" s="7" t="s">
        <v>5657</v>
      </c>
      <c r="B1512" s="7" t="s">
        <v>2659</v>
      </c>
      <c r="C1512" s="7" t="s">
        <v>1711</v>
      </c>
      <c r="D1512" s="7">
        <v>7</v>
      </c>
      <c r="E1512" s="9">
        <v>396.39</v>
      </c>
      <c r="F1512" s="10">
        <v>0.05</v>
      </c>
      <c r="G1512" s="11">
        <v>2635.99</v>
      </c>
      <c r="H1512" s="10">
        <v>0.25</v>
      </c>
      <c r="I1512" s="11">
        <v>659</v>
      </c>
      <c r="J1512" s="11">
        <v>3294.99</v>
      </c>
      <c r="K1512" s="11">
        <v>1792.07</v>
      </c>
      <c r="L1512" s="11">
        <v>843.92</v>
      </c>
    </row>
    <row r="1513" spans="1:12" x14ac:dyDescent="0.3">
      <c r="A1513" s="7" t="s">
        <v>5658</v>
      </c>
      <c r="B1513" s="7" t="s">
        <v>2660</v>
      </c>
      <c r="C1513" s="7" t="s">
        <v>1733</v>
      </c>
      <c r="D1513" s="7">
        <v>30</v>
      </c>
      <c r="E1513" s="9">
        <v>2145.3200000000002</v>
      </c>
      <c r="F1513" s="10">
        <v>0.1</v>
      </c>
      <c r="G1513" s="11">
        <v>57923.64</v>
      </c>
      <c r="H1513" s="10">
        <v>0.25</v>
      </c>
      <c r="I1513" s="11">
        <v>14480.91</v>
      </c>
      <c r="J1513" s="11">
        <v>72404.55</v>
      </c>
      <c r="K1513" s="11">
        <v>37446.6</v>
      </c>
      <c r="L1513" s="11">
        <v>20477.04</v>
      </c>
    </row>
    <row r="1514" spans="1:12" x14ac:dyDescent="0.3">
      <c r="A1514" s="7" t="s">
        <v>5659</v>
      </c>
      <c r="B1514" s="7" t="s">
        <v>2660</v>
      </c>
      <c r="C1514" s="7" t="s">
        <v>1876</v>
      </c>
      <c r="D1514" s="7">
        <v>29</v>
      </c>
      <c r="E1514" s="9">
        <v>2825.58</v>
      </c>
      <c r="F1514" s="10">
        <v>0.05</v>
      </c>
      <c r="G1514" s="11">
        <v>77844.73</v>
      </c>
      <c r="H1514" s="10">
        <v>0.25</v>
      </c>
      <c r="I1514" s="11">
        <v>19461.18</v>
      </c>
      <c r="J1514" s="11">
        <v>97305.91</v>
      </c>
      <c r="K1514" s="11">
        <v>48739.43</v>
      </c>
      <c r="L1514" s="11">
        <v>29105.3</v>
      </c>
    </row>
    <row r="1515" spans="1:12" x14ac:dyDescent="0.3">
      <c r="A1515" s="7" t="s">
        <v>5660</v>
      </c>
      <c r="B1515" s="7" t="s">
        <v>2660</v>
      </c>
      <c r="C1515" s="7" t="s">
        <v>1803</v>
      </c>
      <c r="D1515" s="7">
        <v>11</v>
      </c>
      <c r="E1515" s="9">
        <v>2492.63</v>
      </c>
      <c r="F1515" s="10">
        <v>0</v>
      </c>
      <c r="G1515" s="11">
        <v>27418.93</v>
      </c>
      <c r="H1515" s="10">
        <v>0.25</v>
      </c>
      <c r="I1515" s="11">
        <v>6854.73</v>
      </c>
      <c r="J1515" s="11">
        <v>34273.660000000003</v>
      </c>
      <c r="K1515" s="11">
        <v>15804.8</v>
      </c>
      <c r="L1515" s="11">
        <v>11614.13</v>
      </c>
    </row>
    <row r="1516" spans="1:12" x14ac:dyDescent="0.3">
      <c r="A1516" s="7" t="s">
        <v>5661</v>
      </c>
      <c r="B1516" s="7" t="s">
        <v>2661</v>
      </c>
      <c r="C1516" s="7" t="s">
        <v>1772</v>
      </c>
      <c r="D1516" s="7">
        <v>13</v>
      </c>
      <c r="E1516" s="9">
        <v>1256.05</v>
      </c>
      <c r="F1516" s="10">
        <v>0.15</v>
      </c>
      <c r="G1516" s="11">
        <v>13879.35</v>
      </c>
      <c r="H1516" s="10">
        <v>0.25</v>
      </c>
      <c r="I1516" s="11">
        <v>3469.84</v>
      </c>
      <c r="J1516" s="11">
        <v>17349.189999999999</v>
      </c>
      <c r="K1516" s="11">
        <v>11600.81</v>
      </c>
      <c r="L1516" s="11">
        <v>2278.54</v>
      </c>
    </row>
    <row r="1517" spans="1:12" x14ac:dyDescent="0.3">
      <c r="A1517" s="7" t="s">
        <v>5662</v>
      </c>
      <c r="B1517" s="7" t="s">
        <v>2661</v>
      </c>
      <c r="C1517" s="7" t="s">
        <v>1950</v>
      </c>
      <c r="D1517" s="7">
        <v>16</v>
      </c>
      <c r="E1517" s="9">
        <v>2355.9</v>
      </c>
      <c r="F1517" s="10">
        <v>0.05</v>
      </c>
      <c r="G1517" s="11">
        <v>35809.68</v>
      </c>
      <c r="H1517" s="10">
        <v>0.25</v>
      </c>
      <c r="I1517" s="11">
        <v>8952.42</v>
      </c>
      <c r="J1517" s="11">
        <v>44762.1</v>
      </c>
      <c r="K1517" s="11">
        <v>27060.959999999999</v>
      </c>
      <c r="L1517" s="11">
        <v>8748.7199999999993</v>
      </c>
    </row>
    <row r="1518" spans="1:12" x14ac:dyDescent="0.3">
      <c r="A1518" s="7" t="s">
        <v>5663</v>
      </c>
      <c r="B1518" s="7" t="s">
        <v>2661</v>
      </c>
      <c r="C1518" s="7" t="s">
        <v>1868</v>
      </c>
      <c r="D1518" s="7">
        <v>12</v>
      </c>
      <c r="E1518" s="9">
        <v>345.95</v>
      </c>
      <c r="F1518" s="10">
        <v>0.15</v>
      </c>
      <c r="G1518" s="11">
        <v>3528.69</v>
      </c>
      <c r="H1518" s="10">
        <v>0.25</v>
      </c>
      <c r="I1518" s="11">
        <v>882.17</v>
      </c>
      <c r="J1518" s="11">
        <v>4410.8599999999997</v>
      </c>
      <c r="K1518" s="11">
        <v>2894.64</v>
      </c>
      <c r="L1518" s="11">
        <v>634.04999999999995</v>
      </c>
    </row>
    <row r="1519" spans="1:12" x14ac:dyDescent="0.3">
      <c r="A1519" s="7" t="s">
        <v>5664</v>
      </c>
      <c r="B1519" s="7" t="s">
        <v>2661</v>
      </c>
      <c r="C1519" s="7" t="s">
        <v>1761</v>
      </c>
      <c r="D1519" s="7">
        <v>24</v>
      </c>
      <c r="E1519" s="9">
        <v>2737.47</v>
      </c>
      <c r="F1519" s="10">
        <v>0.15</v>
      </c>
      <c r="G1519" s="11">
        <v>55844.39</v>
      </c>
      <c r="H1519" s="10">
        <v>0.25</v>
      </c>
      <c r="I1519" s="11">
        <v>13961.1</v>
      </c>
      <c r="J1519" s="11">
        <v>69805.490000000005</v>
      </c>
      <c r="K1519" s="11">
        <v>33558.239999999998</v>
      </c>
      <c r="L1519" s="11">
        <v>22286.15</v>
      </c>
    </row>
    <row r="1520" spans="1:12" x14ac:dyDescent="0.3">
      <c r="A1520" s="7" t="s">
        <v>5665</v>
      </c>
      <c r="B1520" s="7" t="s">
        <v>2662</v>
      </c>
      <c r="C1520" s="7" t="s">
        <v>1694</v>
      </c>
      <c r="D1520" s="7">
        <v>8</v>
      </c>
      <c r="E1520" s="9">
        <v>2249.25</v>
      </c>
      <c r="F1520" s="10">
        <v>0.15</v>
      </c>
      <c r="G1520" s="11">
        <v>15294.9</v>
      </c>
      <c r="H1520" s="10">
        <v>0.25</v>
      </c>
      <c r="I1520" s="11">
        <v>3823.72</v>
      </c>
      <c r="J1520" s="11">
        <v>19118.62</v>
      </c>
      <c r="K1520" s="11">
        <v>7960.88</v>
      </c>
      <c r="L1520" s="11">
        <v>7334.02</v>
      </c>
    </row>
    <row r="1521" spans="1:12" x14ac:dyDescent="0.3">
      <c r="A1521" s="7" t="s">
        <v>5666</v>
      </c>
      <c r="B1521" s="7" t="s">
        <v>2662</v>
      </c>
      <c r="C1521" s="7" t="s">
        <v>1831</v>
      </c>
      <c r="D1521" s="7">
        <v>5</v>
      </c>
      <c r="E1521" s="9">
        <v>862.61</v>
      </c>
      <c r="F1521" s="10">
        <v>0</v>
      </c>
      <c r="G1521" s="11">
        <v>4313.05</v>
      </c>
      <c r="H1521" s="10">
        <v>0.25</v>
      </c>
      <c r="I1521" s="11">
        <v>1078.26</v>
      </c>
      <c r="J1521" s="11">
        <v>5391.31</v>
      </c>
      <c r="K1521" s="11">
        <v>2632.1</v>
      </c>
      <c r="L1521" s="11">
        <v>1680.95</v>
      </c>
    </row>
    <row r="1522" spans="1:12" x14ac:dyDescent="0.3">
      <c r="A1522" s="7" t="s">
        <v>5667</v>
      </c>
      <c r="B1522" s="7" t="s">
        <v>2662</v>
      </c>
      <c r="C1522" s="7" t="s">
        <v>1706</v>
      </c>
      <c r="D1522" s="7">
        <v>25</v>
      </c>
      <c r="E1522" s="9">
        <v>94.6</v>
      </c>
      <c r="F1522" s="10">
        <v>0</v>
      </c>
      <c r="G1522" s="11">
        <v>2365</v>
      </c>
      <c r="H1522" s="10">
        <v>0.25</v>
      </c>
      <c r="I1522" s="11">
        <v>591.25</v>
      </c>
      <c r="J1522" s="11">
        <v>2956.25</v>
      </c>
      <c r="K1522" s="11">
        <v>1174.25</v>
      </c>
      <c r="L1522" s="11">
        <v>1190.75</v>
      </c>
    </row>
    <row r="1523" spans="1:12" x14ac:dyDescent="0.3">
      <c r="A1523" s="7" t="s">
        <v>5668</v>
      </c>
      <c r="B1523" s="7" t="s">
        <v>2662</v>
      </c>
      <c r="C1523" s="7" t="s">
        <v>1978</v>
      </c>
      <c r="D1523" s="7">
        <v>25</v>
      </c>
      <c r="E1523" s="9">
        <v>3578.21</v>
      </c>
      <c r="F1523" s="10">
        <v>0</v>
      </c>
      <c r="G1523" s="11">
        <v>89455.25</v>
      </c>
      <c r="H1523" s="10">
        <v>0.25</v>
      </c>
      <c r="I1523" s="11">
        <v>22363.81</v>
      </c>
      <c r="J1523" s="11">
        <v>111819.06</v>
      </c>
      <c r="K1523" s="11">
        <v>41853</v>
      </c>
      <c r="L1523" s="11">
        <v>47602.25</v>
      </c>
    </row>
    <row r="1524" spans="1:12" x14ac:dyDescent="0.3">
      <c r="A1524" s="7" t="s">
        <v>5669</v>
      </c>
      <c r="B1524" s="7" t="s">
        <v>2662</v>
      </c>
      <c r="C1524" s="7" t="s">
        <v>1910</v>
      </c>
      <c r="D1524" s="7">
        <v>2</v>
      </c>
      <c r="E1524" s="9">
        <v>2430.06</v>
      </c>
      <c r="F1524" s="10">
        <v>0.1</v>
      </c>
      <c r="G1524" s="11">
        <v>4374.1099999999997</v>
      </c>
      <c r="H1524" s="10">
        <v>0.25</v>
      </c>
      <c r="I1524" s="11">
        <v>1093.53</v>
      </c>
      <c r="J1524" s="11">
        <v>5467.64</v>
      </c>
      <c r="K1524" s="11">
        <v>2445.3200000000002</v>
      </c>
      <c r="L1524" s="11">
        <v>1928.79</v>
      </c>
    </row>
    <row r="1525" spans="1:12" x14ac:dyDescent="0.3">
      <c r="A1525" s="7" t="s">
        <v>5670</v>
      </c>
      <c r="B1525" s="7" t="s">
        <v>2663</v>
      </c>
      <c r="C1525" s="7" t="s">
        <v>1744</v>
      </c>
      <c r="D1525" s="7">
        <v>10</v>
      </c>
      <c r="E1525" s="9">
        <v>1044.8599999999999</v>
      </c>
      <c r="F1525" s="10">
        <v>0.05</v>
      </c>
      <c r="G1525" s="11">
        <v>9926.17</v>
      </c>
      <c r="H1525" s="10">
        <v>0.25</v>
      </c>
      <c r="I1525" s="11">
        <v>2481.54</v>
      </c>
      <c r="J1525" s="11">
        <v>12407.71</v>
      </c>
      <c r="K1525" s="11">
        <v>6814.9</v>
      </c>
      <c r="L1525" s="11">
        <v>3111.27</v>
      </c>
    </row>
    <row r="1526" spans="1:12" x14ac:dyDescent="0.3">
      <c r="A1526" s="7" t="s">
        <v>5671</v>
      </c>
      <c r="B1526" s="7" t="s">
        <v>2663</v>
      </c>
      <c r="C1526" s="7" t="s">
        <v>1932</v>
      </c>
      <c r="D1526" s="7">
        <v>6</v>
      </c>
      <c r="E1526" s="9">
        <v>587.98</v>
      </c>
      <c r="F1526" s="10">
        <v>0</v>
      </c>
      <c r="G1526" s="11">
        <v>3527.88</v>
      </c>
      <c r="H1526" s="10">
        <v>0.25</v>
      </c>
      <c r="I1526" s="11">
        <v>881.97</v>
      </c>
      <c r="J1526" s="11">
        <v>4409.8500000000004</v>
      </c>
      <c r="K1526" s="11">
        <v>2383.2600000000002</v>
      </c>
      <c r="L1526" s="11">
        <v>1144.6199999999999</v>
      </c>
    </row>
    <row r="1527" spans="1:12" x14ac:dyDescent="0.3">
      <c r="A1527" s="7" t="s">
        <v>5672</v>
      </c>
      <c r="B1527" s="7" t="s">
        <v>2663</v>
      </c>
      <c r="C1527" s="7" t="s">
        <v>1748</v>
      </c>
      <c r="D1527" s="7">
        <v>27</v>
      </c>
      <c r="E1527" s="9">
        <v>591.1</v>
      </c>
      <c r="F1527" s="10">
        <v>0.15</v>
      </c>
      <c r="G1527" s="11">
        <v>13565.75</v>
      </c>
      <c r="H1527" s="10">
        <v>0.25</v>
      </c>
      <c r="I1527" s="11">
        <v>3391.44</v>
      </c>
      <c r="J1527" s="11">
        <v>16957.189999999999</v>
      </c>
      <c r="K1527" s="11">
        <v>7989.84</v>
      </c>
      <c r="L1527" s="11">
        <v>5575.91</v>
      </c>
    </row>
    <row r="1528" spans="1:12" x14ac:dyDescent="0.3">
      <c r="A1528" s="7" t="s">
        <v>5673</v>
      </c>
      <c r="B1528" s="7" t="s">
        <v>2663</v>
      </c>
      <c r="C1528" s="7" t="s">
        <v>1672</v>
      </c>
      <c r="D1528" s="7">
        <v>20</v>
      </c>
      <c r="E1528" s="9">
        <v>1820.89</v>
      </c>
      <c r="F1528" s="10">
        <v>0.1</v>
      </c>
      <c r="G1528" s="11">
        <v>32776.019999999997</v>
      </c>
      <c r="H1528" s="10">
        <v>0.25</v>
      </c>
      <c r="I1528" s="11">
        <v>8194</v>
      </c>
      <c r="J1528" s="11">
        <v>40970.019999999997</v>
      </c>
      <c r="K1528" s="11">
        <v>19178.400000000001</v>
      </c>
      <c r="L1528" s="11">
        <v>13597.62</v>
      </c>
    </row>
    <row r="1529" spans="1:12" x14ac:dyDescent="0.3">
      <c r="A1529" s="7" t="s">
        <v>5674</v>
      </c>
      <c r="B1529" s="7" t="s">
        <v>2663</v>
      </c>
      <c r="C1529" s="7" t="s">
        <v>1781</v>
      </c>
      <c r="D1529" s="7">
        <v>27</v>
      </c>
      <c r="E1529" s="9">
        <v>348.07</v>
      </c>
      <c r="F1529" s="10">
        <v>0</v>
      </c>
      <c r="G1529" s="11">
        <v>9397.89</v>
      </c>
      <c r="H1529" s="10">
        <v>0.25</v>
      </c>
      <c r="I1529" s="11">
        <v>2349.4699999999998</v>
      </c>
      <c r="J1529" s="11">
        <v>11747.36</v>
      </c>
      <c r="K1529" s="11">
        <v>5840.37</v>
      </c>
      <c r="L1529" s="11">
        <v>3557.52</v>
      </c>
    </row>
    <row r="1530" spans="1:12" x14ac:dyDescent="0.3">
      <c r="A1530" s="7" t="s">
        <v>5675</v>
      </c>
      <c r="B1530" s="7" t="s">
        <v>2664</v>
      </c>
      <c r="C1530" s="7" t="s">
        <v>2033</v>
      </c>
      <c r="D1530" s="7">
        <v>24</v>
      </c>
      <c r="E1530" s="9">
        <v>1512.8</v>
      </c>
      <c r="F1530" s="10">
        <v>0.1</v>
      </c>
      <c r="G1530" s="11">
        <v>32676.48</v>
      </c>
      <c r="H1530" s="10">
        <v>0.25</v>
      </c>
      <c r="I1530" s="11">
        <v>8169.12</v>
      </c>
      <c r="J1530" s="11">
        <v>40845.599999999999</v>
      </c>
      <c r="K1530" s="11">
        <v>20271.84</v>
      </c>
      <c r="L1530" s="11">
        <v>12404.64</v>
      </c>
    </row>
    <row r="1531" spans="1:12" x14ac:dyDescent="0.3">
      <c r="A1531" s="7" t="s">
        <v>5676</v>
      </c>
      <c r="B1531" s="7" t="s">
        <v>2664</v>
      </c>
      <c r="C1531" s="7" t="s">
        <v>1869</v>
      </c>
      <c r="D1531" s="7">
        <v>26</v>
      </c>
      <c r="E1531" s="9">
        <v>3184.17</v>
      </c>
      <c r="F1531" s="10">
        <v>0</v>
      </c>
      <c r="G1531" s="11">
        <v>82788.42</v>
      </c>
      <c r="H1531" s="10">
        <v>0.25</v>
      </c>
      <c r="I1531" s="11">
        <v>20697.099999999999</v>
      </c>
      <c r="J1531" s="11">
        <v>103485.52</v>
      </c>
      <c r="K1531" s="11">
        <v>45443.06</v>
      </c>
      <c r="L1531" s="11">
        <v>37345.360000000001</v>
      </c>
    </row>
    <row r="1532" spans="1:12" x14ac:dyDescent="0.3">
      <c r="A1532" s="7" t="s">
        <v>5677</v>
      </c>
      <c r="B1532" s="7" t="s">
        <v>2664</v>
      </c>
      <c r="C1532" s="7" t="s">
        <v>1702</v>
      </c>
      <c r="D1532" s="7">
        <v>7</v>
      </c>
      <c r="E1532" s="9">
        <v>1196.69</v>
      </c>
      <c r="F1532" s="10">
        <v>0</v>
      </c>
      <c r="G1532" s="11">
        <v>8376.83</v>
      </c>
      <c r="H1532" s="10">
        <v>0.25</v>
      </c>
      <c r="I1532" s="11">
        <v>2094.21</v>
      </c>
      <c r="J1532" s="11">
        <v>10471.040000000001</v>
      </c>
      <c r="K1532" s="11">
        <v>4824.33</v>
      </c>
      <c r="L1532" s="11">
        <v>3552.5</v>
      </c>
    </row>
    <row r="1533" spans="1:12" x14ac:dyDescent="0.3">
      <c r="A1533" s="7" t="s">
        <v>5678</v>
      </c>
      <c r="B1533" s="7" t="s">
        <v>2664</v>
      </c>
      <c r="C1533" s="7" t="s">
        <v>1955</v>
      </c>
      <c r="D1533" s="7">
        <v>24</v>
      </c>
      <c r="E1533" s="9">
        <v>62.18</v>
      </c>
      <c r="F1533" s="10">
        <v>0.05</v>
      </c>
      <c r="G1533" s="11">
        <v>1417.7</v>
      </c>
      <c r="H1533" s="10">
        <v>0.25</v>
      </c>
      <c r="I1533" s="11">
        <v>354.43</v>
      </c>
      <c r="J1533" s="11">
        <v>1772.12</v>
      </c>
      <c r="K1533" s="11">
        <v>994.8</v>
      </c>
      <c r="L1533" s="11">
        <v>422.9</v>
      </c>
    </row>
    <row r="1534" spans="1:12" x14ac:dyDescent="0.3">
      <c r="A1534" s="7" t="s">
        <v>5679</v>
      </c>
      <c r="B1534" s="7" t="s">
        <v>2664</v>
      </c>
      <c r="C1534" s="7" t="s">
        <v>1975</v>
      </c>
      <c r="D1534" s="7">
        <v>24</v>
      </c>
      <c r="E1534" s="9">
        <v>1473.32</v>
      </c>
      <c r="F1534" s="10">
        <v>0</v>
      </c>
      <c r="G1534" s="11">
        <v>35359.68</v>
      </c>
      <c r="H1534" s="10">
        <v>0.25</v>
      </c>
      <c r="I1534" s="11">
        <v>8839.92</v>
      </c>
      <c r="J1534" s="11">
        <v>44199.6</v>
      </c>
      <c r="K1534" s="11">
        <v>19116.96</v>
      </c>
      <c r="L1534" s="11">
        <v>16242.72</v>
      </c>
    </row>
    <row r="1535" spans="1:12" x14ac:dyDescent="0.3">
      <c r="A1535" s="7" t="s">
        <v>5680</v>
      </c>
      <c r="B1535" s="7" t="s">
        <v>2665</v>
      </c>
      <c r="C1535" s="7" t="s">
        <v>1785</v>
      </c>
      <c r="D1535" s="7">
        <v>8</v>
      </c>
      <c r="E1535" s="9">
        <v>1699.82</v>
      </c>
      <c r="F1535" s="10">
        <v>0.1</v>
      </c>
      <c r="G1535" s="11">
        <v>12238.7</v>
      </c>
      <c r="H1535" s="10">
        <v>0.25</v>
      </c>
      <c r="I1535" s="11">
        <v>3059.68</v>
      </c>
      <c r="J1535" s="11">
        <v>15298.38</v>
      </c>
      <c r="K1535" s="11">
        <v>9393.44</v>
      </c>
      <c r="L1535" s="11">
        <v>2845.26</v>
      </c>
    </row>
    <row r="1536" spans="1:12" x14ac:dyDescent="0.3">
      <c r="A1536" s="7" t="s">
        <v>5681</v>
      </c>
      <c r="B1536" s="7" t="s">
        <v>2665</v>
      </c>
      <c r="C1536" s="7" t="s">
        <v>1774</v>
      </c>
      <c r="D1536" s="7">
        <v>9</v>
      </c>
      <c r="E1536" s="9">
        <v>1968.4</v>
      </c>
      <c r="F1536" s="10">
        <v>0.1</v>
      </c>
      <c r="G1536" s="11">
        <v>15944.04</v>
      </c>
      <c r="H1536" s="10">
        <v>0.25</v>
      </c>
      <c r="I1536" s="11">
        <v>3986.01</v>
      </c>
      <c r="J1536" s="11">
        <v>19930.05</v>
      </c>
      <c r="K1536" s="11">
        <v>10224</v>
      </c>
      <c r="L1536" s="11">
        <v>5720.04</v>
      </c>
    </row>
    <row r="1537" spans="1:12" x14ac:dyDescent="0.3">
      <c r="A1537" s="7" t="s">
        <v>5682</v>
      </c>
      <c r="B1537" s="7" t="s">
        <v>2666</v>
      </c>
      <c r="C1537" s="7" t="s">
        <v>1939</v>
      </c>
      <c r="D1537" s="7">
        <v>29</v>
      </c>
      <c r="E1537" s="9">
        <v>4266.8599999999997</v>
      </c>
      <c r="F1537" s="10">
        <v>0.05</v>
      </c>
      <c r="G1537" s="11">
        <v>117551.99</v>
      </c>
      <c r="H1537" s="10">
        <v>0.25</v>
      </c>
      <c r="I1537" s="11">
        <v>29388</v>
      </c>
      <c r="J1537" s="11">
        <v>146939.99</v>
      </c>
      <c r="K1537" s="11">
        <v>51256.34</v>
      </c>
      <c r="L1537" s="11">
        <v>66295.649999999994</v>
      </c>
    </row>
    <row r="1538" spans="1:12" x14ac:dyDescent="0.3">
      <c r="A1538" s="7" t="s">
        <v>5683</v>
      </c>
      <c r="B1538" s="7" t="s">
        <v>2666</v>
      </c>
      <c r="C1538" s="7" t="s">
        <v>1689</v>
      </c>
      <c r="D1538" s="7">
        <v>18</v>
      </c>
      <c r="E1538" s="9">
        <v>1221.8699999999999</v>
      </c>
      <c r="F1538" s="10">
        <v>0.05</v>
      </c>
      <c r="G1538" s="11">
        <v>20893.98</v>
      </c>
      <c r="H1538" s="10">
        <v>0.25</v>
      </c>
      <c r="I1538" s="11">
        <v>5223.49</v>
      </c>
      <c r="J1538" s="11">
        <v>26117.47</v>
      </c>
      <c r="K1538" s="11">
        <v>11026.62</v>
      </c>
      <c r="L1538" s="11">
        <v>9867.36</v>
      </c>
    </row>
    <row r="1539" spans="1:12" x14ac:dyDescent="0.3">
      <c r="A1539" s="7" t="s">
        <v>5684</v>
      </c>
      <c r="B1539" s="7" t="s">
        <v>2666</v>
      </c>
      <c r="C1539" s="7" t="s">
        <v>1926</v>
      </c>
      <c r="D1539" s="7">
        <v>24</v>
      </c>
      <c r="E1539" s="9">
        <v>1207.05</v>
      </c>
      <c r="F1539" s="10">
        <v>0.05</v>
      </c>
      <c r="G1539" s="11">
        <v>27520.74</v>
      </c>
      <c r="H1539" s="10">
        <v>0.25</v>
      </c>
      <c r="I1539" s="11">
        <v>6880.19</v>
      </c>
      <c r="J1539" s="11">
        <v>34400.93</v>
      </c>
      <c r="K1539" s="11">
        <v>14646.24</v>
      </c>
      <c r="L1539" s="11">
        <v>12874.5</v>
      </c>
    </row>
    <row r="1540" spans="1:12" x14ac:dyDescent="0.3">
      <c r="A1540" s="7" t="s">
        <v>5685</v>
      </c>
      <c r="B1540" s="7" t="s">
        <v>2666</v>
      </c>
      <c r="C1540" s="7" t="s">
        <v>1982</v>
      </c>
      <c r="D1540" s="7">
        <v>8</v>
      </c>
      <c r="E1540" s="9">
        <v>1222.03</v>
      </c>
      <c r="F1540" s="10">
        <v>0</v>
      </c>
      <c r="G1540" s="11">
        <v>9776.24</v>
      </c>
      <c r="H1540" s="10">
        <v>0.25</v>
      </c>
      <c r="I1540" s="11">
        <v>2444.06</v>
      </c>
      <c r="J1540" s="11">
        <v>12220.3</v>
      </c>
      <c r="K1540" s="11">
        <v>5746.48</v>
      </c>
      <c r="L1540" s="11">
        <v>4029.76</v>
      </c>
    </row>
    <row r="1541" spans="1:12" x14ac:dyDescent="0.3">
      <c r="A1541" s="7" t="s">
        <v>5686</v>
      </c>
      <c r="B1541" s="7" t="s">
        <v>2667</v>
      </c>
      <c r="C1541" s="7" t="s">
        <v>2029</v>
      </c>
      <c r="D1541" s="7">
        <v>18</v>
      </c>
      <c r="E1541" s="9">
        <v>2333.3200000000002</v>
      </c>
      <c r="F1541" s="10">
        <v>0</v>
      </c>
      <c r="G1541" s="11">
        <v>41999.76</v>
      </c>
      <c r="H1541" s="10">
        <v>0.25</v>
      </c>
      <c r="I1541" s="11">
        <v>10499.94</v>
      </c>
      <c r="J1541" s="11">
        <v>52499.7</v>
      </c>
      <c r="K1541" s="11">
        <v>26335.439999999999</v>
      </c>
      <c r="L1541" s="11">
        <v>15664.32</v>
      </c>
    </row>
    <row r="1542" spans="1:12" x14ac:dyDescent="0.3">
      <c r="A1542" s="7" t="s">
        <v>5687</v>
      </c>
      <c r="B1542" s="7" t="s">
        <v>2667</v>
      </c>
      <c r="C1542" s="7" t="s">
        <v>2010</v>
      </c>
      <c r="D1542" s="7">
        <v>7</v>
      </c>
      <c r="E1542" s="9">
        <v>1167.33</v>
      </c>
      <c r="F1542" s="10">
        <v>0.1</v>
      </c>
      <c r="G1542" s="11">
        <v>7354.18</v>
      </c>
      <c r="H1542" s="10">
        <v>0.25</v>
      </c>
      <c r="I1542" s="11">
        <v>1838.55</v>
      </c>
      <c r="J1542" s="11">
        <v>9192.73</v>
      </c>
      <c r="K1542" s="11">
        <v>5001.43</v>
      </c>
      <c r="L1542" s="11">
        <v>2352.75</v>
      </c>
    </row>
    <row r="1543" spans="1:12" x14ac:dyDescent="0.3">
      <c r="A1543" s="7" t="s">
        <v>5688</v>
      </c>
      <c r="B1543" s="7" t="s">
        <v>2667</v>
      </c>
      <c r="C1543" s="7" t="s">
        <v>1654</v>
      </c>
      <c r="D1543" s="7">
        <v>5</v>
      </c>
      <c r="E1543" s="9">
        <v>1411.4</v>
      </c>
      <c r="F1543" s="10">
        <v>0.1</v>
      </c>
      <c r="G1543" s="11">
        <v>6351.3</v>
      </c>
      <c r="H1543" s="10">
        <v>0.25</v>
      </c>
      <c r="I1543" s="11">
        <v>1587.83</v>
      </c>
      <c r="J1543" s="11">
        <v>7939.12</v>
      </c>
      <c r="K1543" s="11">
        <v>4023.8</v>
      </c>
      <c r="L1543" s="11">
        <v>2327.5</v>
      </c>
    </row>
    <row r="1544" spans="1:12" x14ac:dyDescent="0.3">
      <c r="A1544" s="7" t="s">
        <v>5689</v>
      </c>
      <c r="B1544" s="7" t="s">
        <v>2667</v>
      </c>
      <c r="C1544" s="7" t="s">
        <v>1672</v>
      </c>
      <c r="D1544" s="7">
        <v>5</v>
      </c>
      <c r="E1544" s="9">
        <v>1731.22</v>
      </c>
      <c r="F1544" s="10">
        <v>0.05</v>
      </c>
      <c r="G1544" s="11">
        <v>8223.2999999999993</v>
      </c>
      <c r="H1544" s="10">
        <v>0.25</v>
      </c>
      <c r="I1544" s="11">
        <v>2055.8200000000002</v>
      </c>
      <c r="J1544" s="11">
        <v>10279.120000000001</v>
      </c>
      <c r="K1544" s="11">
        <v>4794.6000000000004</v>
      </c>
      <c r="L1544" s="11">
        <v>3428.7</v>
      </c>
    </row>
    <row r="1545" spans="1:12" x14ac:dyDescent="0.3">
      <c r="A1545" s="7" t="s">
        <v>5690</v>
      </c>
      <c r="B1545" s="7" t="s">
        <v>2668</v>
      </c>
      <c r="C1545" s="7" t="s">
        <v>2010</v>
      </c>
      <c r="D1545" s="7">
        <v>7</v>
      </c>
      <c r="E1545" s="9">
        <v>1204.45</v>
      </c>
      <c r="F1545" s="10">
        <v>0</v>
      </c>
      <c r="G1545" s="11">
        <v>8431.15</v>
      </c>
      <c r="H1545" s="10">
        <v>0.25</v>
      </c>
      <c r="I1545" s="11">
        <v>2107.79</v>
      </c>
      <c r="J1545" s="11">
        <v>10538.94</v>
      </c>
      <c r="K1545" s="11">
        <v>5001.43</v>
      </c>
      <c r="L1545" s="11">
        <v>3429.72</v>
      </c>
    </row>
    <row r="1546" spans="1:12" x14ac:dyDescent="0.3">
      <c r="A1546" s="7" t="s">
        <v>5691</v>
      </c>
      <c r="B1546" s="7" t="s">
        <v>2669</v>
      </c>
      <c r="C1546" s="7" t="s">
        <v>1774</v>
      </c>
      <c r="D1546" s="7">
        <v>9</v>
      </c>
      <c r="E1546" s="9">
        <v>1946.76</v>
      </c>
      <c r="F1546" s="10">
        <v>0</v>
      </c>
      <c r="G1546" s="11">
        <v>17520.84</v>
      </c>
      <c r="H1546" s="10">
        <v>0.25</v>
      </c>
      <c r="I1546" s="11">
        <v>4380.21</v>
      </c>
      <c r="J1546" s="11">
        <v>21901.05</v>
      </c>
      <c r="K1546" s="11">
        <v>10224</v>
      </c>
      <c r="L1546" s="11">
        <v>7296.84</v>
      </c>
    </row>
    <row r="1547" spans="1:12" x14ac:dyDescent="0.3">
      <c r="A1547" s="7" t="s">
        <v>5692</v>
      </c>
      <c r="B1547" s="7" t="s">
        <v>2670</v>
      </c>
      <c r="C1547" s="7" t="s">
        <v>1800</v>
      </c>
      <c r="D1547" s="7">
        <v>29</v>
      </c>
      <c r="E1547" s="9">
        <v>2417.96</v>
      </c>
      <c r="F1547" s="10">
        <v>0</v>
      </c>
      <c r="G1547" s="11">
        <v>70120.84</v>
      </c>
      <c r="H1547" s="10">
        <v>0.25</v>
      </c>
      <c r="I1547" s="11">
        <v>17530.21</v>
      </c>
      <c r="J1547" s="11">
        <v>87651.05</v>
      </c>
      <c r="K1547" s="11">
        <v>40036.239999999998</v>
      </c>
      <c r="L1547" s="11">
        <v>30084.6</v>
      </c>
    </row>
    <row r="1548" spans="1:12" x14ac:dyDescent="0.3">
      <c r="A1548" s="7" t="s">
        <v>5693</v>
      </c>
      <c r="B1548" s="7" t="s">
        <v>2670</v>
      </c>
      <c r="C1548" s="7" t="s">
        <v>1987</v>
      </c>
      <c r="D1548" s="7">
        <v>6</v>
      </c>
      <c r="E1548" s="9">
        <v>2373.8200000000002</v>
      </c>
      <c r="F1548" s="10">
        <v>0.1</v>
      </c>
      <c r="G1548" s="11">
        <v>12818.63</v>
      </c>
      <c r="H1548" s="10">
        <v>0.25</v>
      </c>
      <c r="I1548" s="11">
        <v>3204.66</v>
      </c>
      <c r="J1548" s="11">
        <v>16023.29</v>
      </c>
      <c r="K1548" s="11">
        <v>8801.34</v>
      </c>
      <c r="L1548" s="11">
        <v>4017.29</v>
      </c>
    </row>
    <row r="1549" spans="1:12" x14ac:dyDescent="0.3">
      <c r="A1549" s="7" t="s">
        <v>5694</v>
      </c>
      <c r="B1549" s="7" t="s">
        <v>2670</v>
      </c>
      <c r="C1549" s="7" t="s">
        <v>1909</v>
      </c>
      <c r="D1549" s="7">
        <v>7</v>
      </c>
      <c r="E1549" s="9">
        <v>2598.44</v>
      </c>
      <c r="F1549" s="10">
        <v>0.15</v>
      </c>
      <c r="G1549" s="11">
        <v>15460.72</v>
      </c>
      <c r="H1549" s="10">
        <v>0.25</v>
      </c>
      <c r="I1549" s="11">
        <v>3865.18</v>
      </c>
      <c r="J1549" s="11">
        <v>19325.900000000001</v>
      </c>
      <c r="K1549" s="11">
        <v>12449.29</v>
      </c>
      <c r="L1549" s="11">
        <v>3011.43</v>
      </c>
    </row>
    <row r="1550" spans="1:12" x14ac:dyDescent="0.3">
      <c r="A1550" s="7" t="s">
        <v>5695</v>
      </c>
      <c r="B1550" s="7" t="s">
        <v>2671</v>
      </c>
      <c r="C1550" s="7" t="s">
        <v>1776</v>
      </c>
      <c r="D1550" s="7">
        <v>21</v>
      </c>
      <c r="E1550" s="9">
        <v>2786.22</v>
      </c>
      <c r="F1550" s="10">
        <v>0</v>
      </c>
      <c r="G1550" s="11">
        <v>58510.62</v>
      </c>
      <c r="H1550" s="10">
        <v>0.25</v>
      </c>
      <c r="I1550" s="11">
        <v>14627.66</v>
      </c>
      <c r="J1550" s="11">
        <v>73138.28</v>
      </c>
      <c r="K1550" s="11">
        <v>32353.23</v>
      </c>
      <c r="L1550" s="11">
        <v>26157.39</v>
      </c>
    </row>
    <row r="1551" spans="1:12" x14ac:dyDescent="0.3">
      <c r="A1551" s="7" t="s">
        <v>5696</v>
      </c>
      <c r="B1551" s="7" t="s">
        <v>2672</v>
      </c>
      <c r="C1551" s="7" t="s">
        <v>1850</v>
      </c>
      <c r="D1551" s="7">
        <v>28</v>
      </c>
      <c r="E1551" s="9">
        <v>1854.65</v>
      </c>
      <c r="F1551" s="10">
        <v>0.1</v>
      </c>
      <c r="G1551" s="11">
        <v>46737.18</v>
      </c>
      <c r="H1551" s="10">
        <v>0.25</v>
      </c>
      <c r="I1551" s="11">
        <v>11684.3</v>
      </c>
      <c r="J1551" s="11">
        <v>58421.47</v>
      </c>
      <c r="K1551" s="11">
        <v>27439.72</v>
      </c>
      <c r="L1551" s="11">
        <v>19297.46</v>
      </c>
    </row>
    <row r="1552" spans="1:12" x14ac:dyDescent="0.3">
      <c r="A1552" s="7" t="s">
        <v>5697</v>
      </c>
      <c r="B1552" s="7" t="s">
        <v>2673</v>
      </c>
      <c r="C1552" s="7" t="s">
        <v>1926</v>
      </c>
      <c r="D1552" s="7">
        <v>28</v>
      </c>
      <c r="E1552" s="9">
        <v>1187.28</v>
      </c>
      <c r="F1552" s="10">
        <v>0</v>
      </c>
      <c r="G1552" s="11">
        <v>33243.839999999997</v>
      </c>
      <c r="H1552" s="10">
        <v>0.25</v>
      </c>
      <c r="I1552" s="11">
        <v>8310.9599999999991</v>
      </c>
      <c r="J1552" s="11">
        <v>41554.800000000003</v>
      </c>
      <c r="K1552" s="11">
        <v>17087.28</v>
      </c>
      <c r="L1552" s="11">
        <v>16156.56</v>
      </c>
    </row>
    <row r="1553" spans="1:12" x14ac:dyDescent="0.3">
      <c r="A1553" s="7" t="s">
        <v>5698</v>
      </c>
      <c r="B1553" s="7" t="s">
        <v>2674</v>
      </c>
      <c r="C1553" s="7" t="s">
        <v>1817</v>
      </c>
      <c r="D1553" s="7">
        <v>26</v>
      </c>
      <c r="E1553" s="9">
        <v>1392.07</v>
      </c>
      <c r="F1553" s="10">
        <v>0</v>
      </c>
      <c r="G1553" s="11">
        <v>36193.82</v>
      </c>
      <c r="H1553" s="10">
        <v>0.25</v>
      </c>
      <c r="I1553" s="11">
        <v>9048.4500000000007</v>
      </c>
      <c r="J1553" s="11">
        <v>45242.28</v>
      </c>
      <c r="K1553" s="11">
        <v>25472.46</v>
      </c>
      <c r="L1553" s="11">
        <v>10721.36</v>
      </c>
    </row>
    <row r="1554" spans="1:12" x14ac:dyDescent="0.3">
      <c r="A1554" s="7" t="s">
        <v>5699</v>
      </c>
      <c r="B1554" s="7" t="s">
        <v>2675</v>
      </c>
      <c r="C1554" s="7" t="s">
        <v>1738</v>
      </c>
      <c r="D1554" s="7">
        <v>22</v>
      </c>
      <c r="E1554" s="9">
        <v>1275.78</v>
      </c>
      <c r="F1554" s="10">
        <v>0</v>
      </c>
      <c r="G1554" s="11">
        <v>28067.16</v>
      </c>
      <c r="H1554" s="10">
        <v>0.25</v>
      </c>
      <c r="I1554" s="11">
        <v>7016.79</v>
      </c>
      <c r="J1554" s="11">
        <v>35083.949999999997</v>
      </c>
      <c r="K1554" s="11">
        <v>16641.900000000001</v>
      </c>
      <c r="L1554" s="11">
        <v>11425.26</v>
      </c>
    </row>
    <row r="1555" spans="1:12" x14ac:dyDescent="0.3">
      <c r="A1555" s="7" t="s">
        <v>5700</v>
      </c>
      <c r="B1555" s="7" t="s">
        <v>2675</v>
      </c>
      <c r="C1555" s="7" t="s">
        <v>1654</v>
      </c>
      <c r="D1555" s="7">
        <v>28</v>
      </c>
      <c r="E1555" s="9">
        <v>1360.01</v>
      </c>
      <c r="F1555" s="10">
        <v>0</v>
      </c>
      <c r="G1555" s="11">
        <v>38080.28</v>
      </c>
      <c r="H1555" s="10">
        <v>0.25</v>
      </c>
      <c r="I1555" s="11">
        <v>9520.07</v>
      </c>
      <c r="J1555" s="11">
        <v>47600.35</v>
      </c>
      <c r="K1555" s="11">
        <v>22533.279999999999</v>
      </c>
      <c r="L1555" s="11">
        <v>15547</v>
      </c>
    </row>
    <row r="1556" spans="1:12" x14ac:dyDescent="0.3">
      <c r="A1556" s="7" t="s">
        <v>5701</v>
      </c>
      <c r="B1556" s="7" t="s">
        <v>2675</v>
      </c>
      <c r="C1556" s="7" t="s">
        <v>1976</v>
      </c>
      <c r="D1556" s="7">
        <v>18</v>
      </c>
      <c r="E1556" s="9">
        <v>2167.84</v>
      </c>
      <c r="F1556" s="10">
        <v>0.1</v>
      </c>
      <c r="G1556" s="11">
        <v>35119.01</v>
      </c>
      <c r="H1556" s="10">
        <v>0.25</v>
      </c>
      <c r="I1556" s="11">
        <v>8779.75</v>
      </c>
      <c r="J1556" s="11">
        <v>43898.76</v>
      </c>
      <c r="K1556" s="11">
        <v>18309.060000000001</v>
      </c>
      <c r="L1556" s="11">
        <v>16809.95</v>
      </c>
    </row>
    <row r="1557" spans="1:12" x14ac:dyDescent="0.3">
      <c r="A1557" s="7" t="s">
        <v>5702</v>
      </c>
      <c r="B1557" s="7" t="s">
        <v>2676</v>
      </c>
      <c r="C1557" s="7" t="s">
        <v>1684</v>
      </c>
      <c r="D1557" s="7">
        <v>8</v>
      </c>
      <c r="E1557" s="9">
        <v>309.58</v>
      </c>
      <c r="F1557" s="10">
        <v>0.15</v>
      </c>
      <c r="G1557" s="11">
        <v>2105.14</v>
      </c>
      <c r="H1557" s="10">
        <v>0.25</v>
      </c>
      <c r="I1557" s="11">
        <v>526.28</v>
      </c>
      <c r="J1557" s="11">
        <v>2631.42</v>
      </c>
      <c r="K1557" s="11">
        <v>1857.44</v>
      </c>
      <c r="L1557" s="11">
        <v>247.7</v>
      </c>
    </row>
    <row r="1558" spans="1:12" x14ac:dyDescent="0.3">
      <c r="A1558" s="7" t="s">
        <v>5703</v>
      </c>
      <c r="B1558" s="7" t="s">
        <v>2676</v>
      </c>
      <c r="C1558" s="7" t="s">
        <v>2025</v>
      </c>
      <c r="D1558" s="7">
        <v>26</v>
      </c>
      <c r="E1558" s="9">
        <v>863.66</v>
      </c>
      <c r="F1558" s="10">
        <v>0</v>
      </c>
      <c r="G1558" s="11">
        <v>22455.16</v>
      </c>
      <c r="H1558" s="10">
        <v>0.25</v>
      </c>
      <c r="I1558" s="11">
        <v>5613.79</v>
      </c>
      <c r="J1558" s="11">
        <v>28068.95</v>
      </c>
      <c r="K1558" s="11">
        <v>15669.68</v>
      </c>
      <c r="L1558" s="11">
        <v>6785.48</v>
      </c>
    </row>
    <row r="1559" spans="1:12" x14ac:dyDescent="0.3">
      <c r="A1559" s="7" t="s">
        <v>5704</v>
      </c>
      <c r="B1559" s="7" t="s">
        <v>2676</v>
      </c>
      <c r="C1559" s="7" t="s">
        <v>1964</v>
      </c>
      <c r="D1559" s="7">
        <v>11</v>
      </c>
      <c r="E1559" s="9">
        <v>2802.5</v>
      </c>
      <c r="F1559" s="10">
        <v>0.1</v>
      </c>
      <c r="G1559" s="11">
        <v>27744.75</v>
      </c>
      <c r="H1559" s="10">
        <v>0.25</v>
      </c>
      <c r="I1559" s="11">
        <v>6936.19</v>
      </c>
      <c r="J1559" s="11">
        <v>34680.94</v>
      </c>
      <c r="K1559" s="11">
        <v>19155.29</v>
      </c>
      <c r="L1559" s="11">
        <v>8589.4599999999991</v>
      </c>
    </row>
    <row r="1560" spans="1:12" x14ac:dyDescent="0.3">
      <c r="A1560" s="7" t="s">
        <v>5705</v>
      </c>
      <c r="B1560" s="7" t="s">
        <v>2676</v>
      </c>
      <c r="C1560" s="7" t="s">
        <v>1904</v>
      </c>
      <c r="D1560" s="7">
        <v>16</v>
      </c>
      <c r="E1560" s="9">
        <v>478.58</v>
      </c>
      <c r="F1560" s="10">
        <v>0.15</v>
      </c>
      <c r="G1560" s="11">
        <v>6508.69</v>
      </c>
      <c r="H1560" s="10">
        <v>0.25</v>
      </c>
      <c r="I1560" s="11">
        <v>1627.17</v>
      </c>
      <c r="J1560" s="11">
        <v>8135.86</v>
      </c>
      <c r="K1560" s="11">
        <v>4026.24</v>
      </c>
      <c r="L1560" s="11">
        <v>2482.4499999999998</v>
      </c>
    </row>
    <row r="1561" spans="1:12" x14ac:dyDescent="0.3">
      <c r="A1561" s="7" t="s">
        <v>5706</v>
      </c>
      <c r="B1561" s="7" t="s">
        <v>2676</v>
      </c>
      <c r="C1561" s="7" t="s">
        <v>1856</v>
      </c>
      <c r="D1561" s="7">
        <v>14</v>
      </c>
      <c r="E1561" s="9">
        <v>1265.69</v>
      </c>
      <c r="F1561" s="10">
        <v>0</v>
      </c>
      <c r="G1561" s="11">
        <v>17719.66</v>
      </c>
      <c r="H1561" s="10">
        <v>0.25</v>
      </c>
      <c r="I1561" s="11">
        <v>4429.91</v>
      </c>
      <c r="J1561" s="11">
        <v>22149.58</v>
      </c>
      <c r="K1561" s="11">
        <v>12782.7</v>
      </c>
      <c r="L1561" s="11">
        <v>4936.96</v>
      </c>
    </row>
    <row r="1562" spans="1:12" x14ac:dyDescent="0.3">
      <c r="A1562" s="7" t="s">
        <v>5707</v>
      </c>
      <c r="B1562" s="7" t="s">
        <v>2677</v>
      </c>
      <c r="C1562" s="7" t="s">
        <v>1927</v>
      </c>
      <c r="D1562" s="7">
        <v>11</v>
      </c>
      <c r="E1562" s="9">
        <v>1646.06</v>
      </c>
      <c r="F1562" s="10">
        <v>0</v>
      </c>
      <c r="G1562" s="11">
        <v>18106.66</v>
      </c>
      <c r="H1562" s="10">
        <v>0.25</v>
      </c>
      <c r="I1562" s="11">
        <v>4526.66</v>
      </c>
      <c r="J1562" s="11">
        <v>22633.33</v>
      </c>
      <c r="K1562" s="11">
        <v>12323.52</v>
      </c>
      <c r="L1562" s="11">
        <v>5783.14</v>
      </c>
    </row>
    <row r="1563" spans="1:12" x14ac:dyDescent="0.3">
      <c r="A1563" s="7" t="s">
        <v>5708</v>
      </c>
      <c r="B1563" s="7" t="s">
        <v>2677</v>
      </c>
      <c r="C1563" s="7" t="s">
        <v>1935</v>
      </c>
      <c r="D1563" s="7">
        <v>24</v>
      </c>
      <c r="E1563" s="9">
        <v>1574.74</v>
      </c>
      <c r="F1563" s="10">
        <v>0</v>
      </c>
      <c r="G1563" s="11">
        <v>37793.760000000002</v>
      </c>
      <c r="H1563" s="10">
        <v>0.25</v>
      </c>
      <c r="I1563" s="11">
        <v>9448.44</v>
      </c>
      <c r="J1563" s="11">
        <v>47242.2</v>
      </c>
      <c r="K1563" s="11">
        <v>21667.200000000001</v>
      </c>
      <c r="L1563" s="11">
        <v>16126.56</v>
      </c>
    </row>
    <row r="1564" spans="1:12" x14ac:dyDescent="0.3">
      <c r="A1564" s="7" t="s">
        <v>5709</v>
      </c>
      <c r="B1564" s="7" t="s">
        <v>2678</v>
      </c>
      <c r="C1564" s="7" t="s">
        <v>1769</v>
      </c>
      <c r="D1564" s="7">
        <v>19</v>
      </c>
      <c r="E1564" s="9">
        <v>3360.65</v>
      </c>
      <c r="F1564" s="10">
        <v>0</v>
      </c>
      <c r="G1564" s="11">
        <v>63852.35</v>
      </c>
      <c r="H1564" s="10">
        <v>0.25</v>
      </c>
      <c r="I1564" s="11">
        <v>15963.09</v>
      </c>
      <c r="J1564" s="11">
        <v>79815.44</v>
      </c>
      <c r="K1564" s="11">
        <v>26831.040000000001</v>
      </c>
      <c r="L1564" s="11">
        <v>37021.31</v>
      </c>
    </row>
    <row r="1565" spans="1:12" x14ac:dyDescent="0.3">
      <c r="A1565" s="7" t="s">
        <v>5710</v>
      </c>
      <c r="B1565" s="7" t="s">
        <v>2679</v>
      </c>
      <c r="C1565" s="7" t="s">
        <v>1890</v>
      </c>
      <c r="D1565" s="7">
        <v>25</v>
      </c>
      <c r="E1565" s="9">
        <v>1510.23</v>
      </c>
      <c r="F1565" s="10">
        <v>0.1</v>
      </c>
      <c r="G1565" s="11">
        <v>33980.18</v>
      </c>
      <c r="H1565" s="10">
        <v>0.25</v>
      </c>
      <c r="I1565" s="11">
        <v>8495.0499999999993</v>
      </c>
      <c r="J1565" s="11">
        <v>42475.22</v>
      </c>
      <c r="K1565" s="11">
        <v>20242</v>
      </c>
      <c r="L1565" s="11">
        <v>13738.18</v>
      </c>
    </row>
    <row r="1566" spans="1:12" x14ac:dyDescent="0.3">
      <c r="A1566" s="7" t="s">
        <v>5711</v>
      </c>
      <c r="B1566" s="7" t="s">
        <v>2679</v>
      </c>
      <c r="C1566" s="7" t="s">
        <v>2001</v>
      </c>
      <c r="D1566" s="7">
        <v>21</v>
      </c>
      <c r="E1566" s="9">
        <v>538.76</v>
      </c>
      <c r="F1566" s="10">
        <v>0</v>
      </c>
      <c r="G1566" s="11">
        <v>11313.96</v>
      </c>
      <c r="H1566" s="10">
        <v>0.25</v>
      </c>
      <c r="I1566" s="11">
        <v>2828.49</v>
      </c>
      <c r="J1566" s="11">
        <v>14142.45</v>
      </c>
      <c r="K1566" s="11">
        <v>7566.3</v>
      </c>
      <c r="L1566" s="11">
        <v>3747.66</v>
      </c>
    </row>
    <row r="1567" spans="1:12" x14ac:dyDescent="0.3">
      <c r="A1567" s="7" t="s">
        <v>5712</v>
      </c>
      <c r="B1567" s="7" t="s">
        <v>2679</v>
      </c>
      <c r="C1567" s="7" t="s">
        <v>1819</v>
      </c>
      <c r="D1567" s="7">
        <v>9</v>
      </c>
      <c r="E1567" s="9">
        <v>59.02</v>
      </c>
      <c r="F1567" s="10">
        <v>0.05</v>
      </c>
      <c r="G1567" s="11">
        <v>504.62</v>
      </c>
      <c r="H1567" s="10">
        <v>0.25</v>
      </c>
      <c r="I1567" s="11">
        <v>126.16</v>
      </c>
      <c r="J1567" s="11">
        <v>630.77</v>
      </c>
      <c r="K1567" s="11">
        <v>357.84</v>
      </c>
      <c r="L1567" s="11">
        <v>146.78</v>
      </c>
    </row>
    <row r="1568" spans="1:12" x14ac:dyDescent="0.3">
      <c r="A1568" s="7" t="s">
        <v>5713</v>
      </c>
      <c r="B1568" s="7" t="s">
        <v>2680</v>
      </c>
      <c r="C1568" s="7" t="s">
        <v>1843</v>
      </c>
      <c r="D1568" s="7">
        <v>23</v>
      </c>
      <c r="E1568" s="9">
        <v>1861.51</v>
      </c>
      <c r="F1568" s="10">
        <v>0</v>
      </c>
      <c r="G1568" s="11">
        <v>42814.73</v>
      </c>
      <c r="H1568" s="10">
        <v>0.25</v>
      </c>
      <c r="I1568" s="11">
        <v>10703.68</v>
      </c>
      <c r="J1568" s="11">
        <v>53518.41</v>
      </c>
      <c r="K1568" s="11">
        <v>22318.28</v>
      </c>
      <c r="L1568" s="11">
        <v>20496.45</v>
      </c>
    </row>
    <row r="1569" spans="1:12" x14ac:dyDescent="0.3">
      <c r="A1569" s="7" t="s">
        <v>5714</v>
      </c>
      <c r="B1569" s="7" t="s">
        <v>2680</v>
      </c>
      <c r="C1569" s="7" t="s">
        <v>1978</v>
      </c>
      <c r="D1569" s="7">
        <v>8</v>
      </c>
      <c r="E1569" s="9">
        <v>3518.18</v>
      </c>
      <c r="F1569" s="10">
        <v>0.1</v>
      </c>
      <c r="G1569" s="11">
        <v>25330.9</v>
      </c>
      <c r="H1569" s="10">
        <v>0.25</v>
      </c>
      <c r="I1569" s="11">
        <v>6332.73</v>
      </c>
      <c r="J1569" s="11">
        <v>31663.62</v>
      </c>
      <c r="K1569" s="11">
        <v>13392.96</v>
      </c>
      <c r="L1569" s="11">
        <v>11937.94</v>
      </c>
    </row>
    <row r="1570" spans="1:12" x14ac:dyDescent="0.3">
      <c r="A1570" s="7" t="s">
        <v>5715</v>
      </c>
      <c r="B1570" s="7" t="s">
        <v>2681</v>
      </c>
      <c r="C1570" s="7" t="s">
        <v>1974</v>
      </c>
      <c r="D1570" s="7">
        <v>21</v>
      </c>
      <c r="E1570" s="9">
        <v>2324.88</v>
      </c>
      <c r="F1570" s="10">
        <v>0.05</v>
      </c>
      <c r="G1570" s="11">
        <v>46381.36</v>
      </c>
      <c r="H1570" s="10">
        <v>0.25</v>
      </c>
      <c r="I1570" s="11">
        <v>11595.34</v>
      </c>
      <c r="J1570" s="11">
        <v>57976.7</v>
      </c>
      <c r="K1570" s="11">
        <v>35321.58</v>
      </c>
      <c r="L1570" s="11">
        <v>11059.78</v>
      </c>
    </row>
    <row r="1571" spans="1:12" x14ac:dyDescent="0.3">
      <c r="A1571" s="7" t="s">
        <v>5716</v>
      </c>
      <c r="B1571" s="7" t="s">
        <v>2682</v>
      </c>
      <c r="C1571" s="7" t="s">
        <v>1753</v>
      </c>
      <c r="D1571" s="7">
        <v>17</v>
      </c>
      <c r="E1571" s="9">
        <v>798.47</v>
      </c>
      <c r="F1571" s="10">
        <v>0.15</v>
      </c>
      <c r="G1571" s="11">
        <v>11537.89</v>
      </c>
      <c r="H1571" s="10">
        <v>0.25</v>
      </c>
      <c r="I1571" s="11">
        <v>2884.47</v>
      </c>
      <c r="J1571" s="11">
        <v>14422.36</v>
      </c>
      <c r="K1571" s="11">
        <v>7148.5</v>
      </c>
      <c r="L1571" s="11">
        <v>4389.3900000000003</v>
      </c>
    </row>
    <row r="1572" spans="1:12" x14ac:dyDescent="0.3">
      <c r="A1572" s="7" t="s">
        <v>5717</v>
      </c>
      <c r="B1572" s="7" t="s">
        <v>2682</v>
      </c>
      <c r="C1572" s="7" t="s">
        <v>1822</v>
      </c>
      <c r="D1572" s="7">
        <v>13</v>
      </c>
      <c r="E1572" s="9">
        <v>967.62</v>
      </c>
      <c r="F1572" s="10">
        <v>0</v>
      </c>
      <c r="G1572" s="11">
        <v>12579.06</v>
      </c>
      <c r="H1572" s="10">
        <v>0.25</v>
      </c>
      <c r="I1572" s="11">
        <v>3144.76</v>
      </c>
      <c r="J1572" s="11">
        <v>15723.82</v>
      </c>
      <c r="K1572" s="11">
        <v>7225.27</v>
      </c>
      <c r="L1572" s="11">
        <v>5353.79</v>
      </c>
    </row>
    <row r="1573" spans="1:12" x14ac:dyDescent="0.3">
      <c r="A1573" s="7" t="s">
        <v>5718</v>
      </c>
      <c r="B1573" s="7" t="s">
        <v>2682</v>
      </c>
      <c r="C1573" s="7" t="s">
        <v>1791</v>
      </c>
      <c r="D1573" s="7">
        <v>22</v>
      </c>
      <c r="E1573" s="9">
        <v>1840.46</v>
      </c>
      <c r="F1573" s="10">
        <v>0</v>
      </c>
      <c r="G1573" s="11">
        <v>40490.120000000003</v>
      </c>
      <c r="H1573" s="10">
        <v>0.25</v>
      </c>
      <c r="I1573" s="11">
        <v>10122.530000000001</v>
      </c>
      <c r="J1573" s="11">
        <v>50612.65</v>
      </c>
      <c r="K1573" s="11">
        <v>18575.04</v>
      </c>
      <c r="L1573" s="11">
        <v>21915.08</v>
      </c>
    </row>
    <row r="1574" spans="1:12" x14ac:dyDescent="0.3">
      <c r="A1574" s="7" t="s">
        <v>5719</v>
      </c>
      <c r="B1574" s="7" t="s">
        <v>2682</v>
      </c>
      <c r="C1574" s="7" t="s">
        <v>1708</v>
      </c>
      <c r="D1574" s="7">
        <v>10</v>
      </c>
      <c r="E1574" s="9">
        <v>335.18</v>
      </c>
      <c r="F1574" s="10">
        <v>0.1</v>
      </c>
      <c r="G1574" s="11">
        <v>3016.62</v>
      </c>
      <c r="H1574" s="10">
        <v>0.25</v>
      </c>
      <c r="I1574" s="11">
        <v>754.15</v>
      </c>
      <c r="J1574" s="11">
        <v>3770.77</v>
      </c>
      <c r="K1574" s="11">
        <v>1600.3</v>
      </c>
      <c r="L1574" s="11">
        <v>1416.32</v>
      </c>
    </row>
    <row r="1575" spans="1:12" x14ac:dyDescent="0.3">
      <c r="A1575" s="7" t="s">
        <v>5720</v>
      </c>
      <c r="B1575" s="7" t="s">
        <v>2683</v>
      </c>
      <c r="C1575" s="7" t="s">
        <v>1755</v>
      </c>
      <c r="D1575" s="7">
        <v>27</v>
      </c>
      <c r="E1575" s="9">
        <v>3462.76</v>
      </c>
      <c r="F1575" s="10">
        <v>0</v>
      </c>
      <c r="G1575" s="11">
        <v>93494.52</v>
      </c>
      <c r="H1575" s="10">
        <v>0.25</v>
      </c>
      <c r="I1575" s="11">
        <v>23373.63</v>
      </c>
      <c r="J1575" s="11">
        <v>116868.15</v>
      </c>
      <c r="K1575" s="11">
        <v>47215.17</v>
      </c>
      <c r="L1575" s="11">
        <v>46279.35</v>
      </c>
    </row>
    <row r="1576" spans="1:12" x14ac:dyDescent="0.3">
      <c r="A1576" s="7" t="s">
        <v>5721</v>
      </c>
      <c r="B1576" s="7" t="s">
        <v>2683</v>
      </c>
      <c r="C1576" s="7" t="s">
        <v>1942</v>
      </c>
      <c r="D1576" s="7">
        <v>30</v>
      </c>
      <c r="E1576" s="9">
        <v>2986.44</v>
      </c>
      <c r="F1576" s="10">
        <v>0.05</v>
      </c>
      <c r="G1576" s="11">
        <v>85113.54</v>
      </c>
      <c r="H1576" s="10">
        <v>0.25</v>
      </c>
      <c r="I1576" s="11">
        <v>21278.38</v>
      </c>
      <c r="J1576" s="11">
        <v>106391.92</v>
      </c>
      <c r="K1576" s="11">
        <v>41291.4</v>
      </c>
      <c r="L1576" s="11">
        <v>43822.14</v>
      </c>
    </row>
    <row r="1577" spans="1:12" x14ac:dyDescent="0.3">
      <c r="A1577" s="7" t="s">
        <v>5722</v>
      </c>
      <c r="B1577" s="7" t="s">
        <v>2684</v>
      </c>
      <c r="C1577" s="7" t="s">
        <v>1950</v>
      </c>
      <c r="D1577" s="7">
        <v>22</v>
      </c>
      <c r="E1577" s="9">
        <v>2496.8000000000002</v>
      </c>
      <c r="F1577" s="10">
        <v>0</v>
      </c>
      <c r="G1577" s="11">
        <v>54929.599999999999</v>
      </c>
      <c r="H1577" s="10">
        <v>0.25</v>
      </c>
      <c r="I1577" s="11">
        <v>13732.4</v>
      </c>
      <c r="J1577" s="11">
        <v>68662</v>
      </c>
      <c r="K1577" s="11">
        <v>37208.82</v>
      </c>
      <c r="L1577" s="11">
        <v>17720.78</v>
      </c>
    </row>
    <row r="1578" spans="1:12" x14ac:dyDescent="0.3">
      <c r="A1578" s="7" t="s">
        <v>5723</v>
      </c>
      <c r="B1578" s="7" t="s">
        <v>2684</v>
      </c>
      <c r="C1578" s="7" t="s">
        <v>1908</v>
      </c>
      <c r="D1578" s="7">
        <v>20</v>
      </c>
      <c r="E1578" s="9">
        <v>1522.82</v>
      </c>
      <c r="F1578" s="10">
        <v>0</v>
      </c>
      <c r="G1578" s="11">
        <v>30456.400000000001</v>
      </c>
      <c r="H1578" s="10">
        <v>0.25</v>
      </c>
      <c r="I1578" s="11">
        <v>7614.1</v>
      </c>
      <c r="J1578" s="11">
        <v>38070.5</v>
      </c>
      <c r="K1578" s="11">
        <v>15297.8</v>
      </c>
      <c r="L1578" s="11">
        <v>15158.6</v>
      </c>
    </row>
    <row r="1579" spans="1:12" x14ac:dyDescent="0.3">
      <c r="A1579" s="7" t="s">
        <v>5724</v>
      </c>
      <c r="B1579" s="7" t="s">
        <v>2684</v>
      </c>
      <c r="C1579" s="7" t="s">
        <v>1919</v>
      </c>
      <c r="D1579" s="7">
        <v>24</v>
      </c>
      <c r="E1579" s="9">
        <v>1375.97</v>
      </c>
      <c r="F1579" s="10">
        <v>0</v>
      </c>
      <c r="G1579" s="11">
        <v>33023.279999999999</v>
      </c>
      <c r="H1579" s="10">
        <v>0.25</v>
      </c>
      <c r="I1579" s="11">
        <v>8255.82</v>
      </c>
      <c r="J1579" s="11">
        <v>41279.1</v>
      </c>
      <c r="K1579" s="11">
        <v>13562.64</v>
      </c>
      <c r="L1579" s="11">
        <v>19460.64</v>
      </c>
    </row>
    <row r="1580" spans="1:12" x14ac:dyDescent="0.3">
      <c r="A1580" s="7" t="s">
        <v>5725</v>
      </c>
      <c r="B1580" s="7" t="s">
        <v>2684</v>
      </c>
      <c r="C1580" s="7" t="s">
        <v>1796</v>
      </c>
      <c r="D1580" s="7">
        <v>2</v>
      </c>
      <c r="E1580" s="9">
        <v>1548.08</v>
      </c>
      <c r="F1580" s="10">
        <v>0</v>
      </c>
      <c r="G1580" s="11">
        <v>3096.16</v>
      </c>
      <c r="H1580" s="10">
        <v>0.25</v>
      </c>
      <c r="I1580" s="11">
        <v>774.04</v>
      </c>
      <c r="J1580" s="11">
        <v>3870.2</v>
      </c>
      <c r="K1580" s="11">
        <v>1569.68</v>
      </c>
      <c r="L1580" s="11">
        <v>1526.48</v>
      </c>
    </row>
    <row r="1581" spans="1:12" x14ac:dyDescent="0.3">
      <c r="A1581" s="7" t="s">
        <v>5726</v>
      </c>
      <c r="B1581" s="7" t="s">
        <v>2685</v>
      </c>
      <c r="C1581" s="7" t="s">
        <v>1911</v>
      </c>
      <c r="D1581" s="7">
        <v>2</v>
      </c>
      <c r="E1581" s="9">
        <v>1620.74</v>
      </c>
      <c r="F1581" s="10">
        <v>0</v>
      </c>
      <c r="G1581" s="11">
        <v>3241.48</v>
      </c>
      <c r="H1581" s="10">
        <v>0.25</v>
      </c>
      <c r="I1581" s="11">
        <v>810.37</v>
      </c>
      <c r="J1581" s="11">
        <v>4051.85</v>
      </c>
      <c r="K1581" s="11">
        <v>2219.7600000000002</v>
      </c>
      <c r="L1581" s="11">
        <v>1021.72</v>
      </c>
    </row>
    <row r="1582" spans="1:12" x14ac:dyDescent="0.3">
      <c r="A1582" s="7" t="s">
        <v>5727</v>
      </c>
      <c r="B1582" s="7" t="s">
        <v>2685</v>
      </c>
      <c r="C1582" s="7" t="s">
        <v>1841</v>
      </c>
      <c r="D1582" s="7">
        <v>20</v>
      </c>
      <c r="E1582" s="9">
        <v>2057.1799999999998</v>
      </c>
      <c r="F1582" s="10">
        <v>0</v>
      </c>
      <c r="G1582" s="11">
        <v>41143.599999999999</v>
      </c>
      <c r="H1582" s="10">
        <v>0.25</v>
      </c>
      <c r="I1582" s="11">
        <v>10285.9</v>
      </c>
      <c r="J1582" s="11">
        <v>51429.5</v>
      </c>
      <c r="K1582" s="11">
        <v>21032.2</v>
      </c>
      <c r="L1582" s="11">
        <v>20111.400000000001</v>
      </c>
    </row>
    <row r="1583" spans="1:12" x14ac:dyDescent="0.3">
      <c r="A1583" s="7" t="s">
        <v>5728</v>
      </c>
      <c r="B1583" s="7" t="s">
        <v>2685</v>
      </c>
      <c r="C1583" s="7" t="s">
        <v>1990</v>
      </c>
      <c r="D1583" s="7">
        <v>30</v>
      </c>
      <c r="E1583" s="9">
        <v>809.2</v>
      </c>
      <c r="F1583" s="10">
        <v>0</v>
      </c>
      <c r="G1583" s="11">
        <v>24276</v>
      </c>
      <c r="H1583" s="10">
        <v>0.25</v>
      </c>
      <c r="I1583" s="11">
        <v>6069</v>
      </c>
      <c r="J1583" s="11">
        <v>30345</v>
      </c>
      <c r="K1583" s="11">
        <v>15330</v>
      </c>
      <c r="L1583" s="11">
        <v>8946</v>
      </c>
    </row>
    <row r="1584" spans="1:12" x14ac:dyDescent="0.3">
      <c r="A1584" s="7" t="s">
        <v>5729</v>
      </c>
      <c r="B1584" s="7" t="s">
        <v>2685</v>
      </c>
      <c r="C1584" s="7" t="s">
        <v>1803</v>
      </c>
      <c r="D1584" s="7">
        <v>12</v>
      </c>
      <c r="E1584" s="9">
        <v>2352.5</v>
      </c>
      <c r="F1584" s="10">
        <v>0</v>
      </c>
      <c r="G1584" s="11">
        <v>28230</v>
      </c>
      <c r="H1584" s="10">
        <v>0.25</v>
      </c>
      <c r="I1584" s="11">
        <v>7057.5</v>
      </c>
      <c r="J1584" s="11">
        <v>35287.5</v>
      </c>
      <c r="K1584" s="11">
        <v>17241.599999999999</v>
      </c>
      <c r="L1584" s="11">
        <v>10988.4</v>
      </c>
    </row>
    <row r="1585" spans="1:12" x14ac:dyDescent="0.3">
      <c r="A1585" s="7" t="s">
        <v>5730</v>
      </c>
      <c r="B1585" s="7" t="s">
        <v>2686</v>
      </c>
      <c r="C1585" s="7" t="s">
        <v>1934</v>
      </c>
      <c r="D1585" s="7">
        <v>27</v>
      </c>
      <c r="E1585" s="9">
        <v>2713.97</v>
      </c>
      <c r="F1585" s="10">
        <v>0</v>
      </c>
      <c r="G1585" s="11">
        <v>73277.19</v>
      </c>
      <c r="H1585" s="10">
        <v>0.25</v>
      </c>
      <c r="I1585" s="11">
        <v>18319.3</v>
      </c>
      <c r="J1585" s="11">
        <v>91596.49</v>
      </c>
      <c r="K1585" s="11">
        <v>47382.03</v>
      </c>
      <c r="L1585" s="11">
        <v>25895.16</v>
      </c>
    </row>
    <row r="1586" spans="1:12" x14ac:dyDescent="0.3">
      <c r="A1586" s="7" t="s">
        <v>5731</v>
      </c>
      <c r="B1586" s="7" t="s">
        <v>2686</v>
      </c>
      <c r="C1586" s="7" t="s">
        <v>2014</v>
      </c>
      <c r="D1586" s="7">
        <v>10</v>
      </c>
      <c r="E1586" s="9">
        <v>1957.36</v>
      </c>
      <c r="F1586" s="10">
        <v>0.05</v>
      </c>
      <c r="G1586" s="11">
        <v>18594.919999999998</v>
      </c>
      <c r="H1586" s="10">
        <v>0.25</v>
      </c>
      <c r="I1586" s="11">
        <v>4648.7299999999996</v>
      </c>
      <c r="J1586" s="11">
        <v>23243.65</v>
      </c>
      <c r="K1586" s="11">
        <v>14890.7</v>
      </c>
      <c r="L1586" s="11">
        <v>3704.22</v>
      </c>
    </row>
    <row r="1587" spans="1:12" x14ac:dyDescent="0.3">
      <c r="A1587" s="7" t="s">
        <v>5732</v>
      </c>
      <c r="B1587" s="7" t="s">
        <v>2687</v>
      </c>
      <c r="C1587" s="7" t="s">
        <v>1918</v>
      </c>
      <c r="D1587" s="7">
        <v>26</v>
      </c>
      <c r="E1587" s="9">
        <v>3525.95</v>
      </c>
      <c r="F1587" s="10">
        <v>0</v>
      </c>
      <c r="G1587" s="11">
        <v>91674.7</v>
      </c>
      <c r="H1587" s="10">
        <v>0.25</v>
      </c>
      <c r="I1587" s="11">
        <v>22918.67</v>
      </c>
      <c r="J1587" s="11">
        <v>114593.38</v>
      </c>
      <c r="K1587" s="11">
        <v>39704.339999999997</v>
      </c>
      <c r="L1587" s="11">
        <v>51970.36</v>
      </c>
    </row>
    <row r="1588" spans="1:12" x14ac:dyDescent="0.3">
      <c r="A1588" s="7" t="s">
        <v>5733</v>
      </c>
      <c r="B1588" s="7" t="s">
        <v>2687</v>
      </c>
      <c r="C1588" s="7" t="s">
        <v>1862</v>
      </c>
      <c r="D1588" s="7">
        <v>12</v>
      </c>
      <c r="E1588" s="9">
        <v>2086.27</v>
      </c>
      <c r="F1588" s="10">
        <v>0.15</v>
      </c>
      <c r="G1588" s="11">
        <v>21279.95</v>
      </c>
      <c r="H1588" s="10">
        <v>0.25</v>
      </c>
      <c r="I1588" s="11">
        <v>5319.99</v>
      </c>
      <c r="J1588" s="11">
        <v>26599.94</v>
      </c>
      <c r="K1588" s="11">
        <v>14569.08</v>
      </c>
      <c r="L1588" s="11">
        <v>6710.87</v>
      </c>
    </row>
    <row r="1589" spans="1:12" x14ac:dyDescent="0.3">
      <c r="A1589" s="7" t="s">
        <v>5734</v>
      </c>
      <c r="B1589" s="7" t="s">
        <v>2687</v>
      </c>
      <c r="C1589" s="7" t="s">
        <v>1966</v>
      </c>
      <c r="D1589" s="7">
        <v>13</v>
      </c>
      <c r="E1589" s="9">
        <v>1798.73</v>
      </c>
      <c r="F1589" s="10">
        <v>0.1</v>
      </c>
      <c r="G1589" s="11">
        <v>21045.14</v>
      </c>
      <c r="H1589" s="10">
        <v>0.25</v>
      </c>
      <c r="I1589" s="11">
        <v>5261.28</v>
      </c>
      <c r="J1589" s="11">
        <v>26306.42</v>
      </c>
      <c r="K1589" s="11">
        <v>15642.38</v>
      </c>
      <c r="L1589" s="11">
        <v>5402.76</v>
      </c>
    </row>
    <row r="1590" spans="1:12" x14ac:dyDescent="0.3">
      <c r="A1590" s="7" t="s">
        <v>5735</v>
      </c>
      <c r="B1590" s="7" t="s">
        <v>2688</v>
      </c>
      <c r="C1590" s="7" t="s">
        <v>1952</v>
      </c>
      <c r="D1590" s="7">
        <v>9</v>
      </c>
      <c r="E1590" s="9">
        <v>448.47</v>
      </c>
      <c r="F1590" s="10">
        <v>0</v>
      </c>
      <c r="G1590" s="11">
        <v>4036.23</v>
      </c>
      <c r="H1590" s="10">
        <v>0.25</v>
      </c>
      <c r="I1590" s="11">
        <v>1009.06</v>
      </c>
      <c r="J1590" s="11">
        <v>5045.29</v>
      </c>
      <c r="K1590" s="11">
        <v>2853.18</v>
      </c>
      <c r="L1590" s="11">
        <v>1183.05</v>
      </c>
    </row>
    <row r="1591" spans="1:12" x14ac:dyDescent="0.3">
      <c r="A1591" s="7" t="s">
        <v>5736</v>
      </c>
      <c r="B1591" s="7" t="s">
        <v>2688</v>
      </c>
      <c r="C1591" s="7" t="s">
        <v>1979</v>
      </c>
      <c r="D1591" s="7">
        <v>26</v>
      </c>
      <c r="E1591" s="9">
        <v>512.55999999999995</v>
      </c>
      <c r="F1591" s="10">
        <v>0</v>
      </c>
      <c r="G1591" s="11">
        <v>13326.56</v>
      </c>
      <c r="H1591" s="10">
        <v>0.25</v>
      </c>
      <c r="I1591" s="11">
        <v>3331.64</v>
      </c>
      <c r="J1591" s="11">
        <v>16658.2</v>
      </c>
      <c r="K1591" s="11">
        <v>6655.74</v>
      </c>
      <c r="L1591" s="11">
        <v>6670.82</v>
      </c>
    </row>
    <row r="1592" spans="1:12" x14ac:dyDescent="0.3">
      <c r="A1592" s="7" t="s">
        <v>5737</v>
      </c>
      <c r="B1592" s="7" t="s">
        <v>2689</v>
      </c>
      <c r="C1592" s="7" t="s">
        <v>1664</v>
      </c>
      <c r="D1592" s="7">
        <v>23</v>
      </c>
      <c r="E1592" s="9">
        <v>489.18</v>
      </c>
      <c r="F1592" s="10">
        <v>0.1</v>
      </c>
      <c r="G1592" s="11">
        <v>10126.030000000001</v>
      </c>
      <c r="H1592" s="10">
        <v>0.25</v>
      </c>
      <c r="I1592" s="11">
        <v>2531.5100000000002</v>
      </c>
      <c r="J1592" s="11">
        <v>12657.54</v>
      </c>
      <c r="K1592" s="11">
        <v>6554.08</v>
      </c>
      <c r="L1592" s="11">
        <v>3571.95</v>
      </c>
    </row>
    <row r="1593" spans="1:12" x14ac:dyDescent="0.3">
      <c r="A1593" s="7" t="s">
        <v>5738</v>
      </c>
      <c r="B1593" s="7" t="s">
        <v>2689</v>
      </c>
      <c r="C1593" s="7" t="s">
        <v>1964</v>
      </c>
      <c r="D1593" s="7">
        <v>5</v>
      </c>
      <c r="E1593" s="9">
        <v>2761.48</v>
      </c>
      <c r="F1593" s="10">
        <v>0.15</v>
      </c>
      <c r="G1593" s="11">
        <v>11736.29</v>
      </c>
      <c r="H1593" s="10">
        <v>0.25</v>
      </c>
      <c r="I1593" s="11">
        <v>2934.07</v>
      </c>
      <c r="J1593" s="11">
        <v>14670.36</v>
      </c>
      <c r="K1593" s="11">
        <v>8706.9500000000007</v>
      </c>
      <c r="L1593" s="11">
        <v>3029.34</v>
      </c>
    </row>
    <row r="1594" spans="1:12" x14ac:dyDescent="0.3">
      <c r="A1594" s="7" t="s">
        <v>5739</v>
      </c>
      <c r="B1594" s="7" t="s">
        <v>2690</v>
      </c>
      <c r="C1594" s="7" t="s">
        <v>1999</v>
      </c>
      <c r="D1594" s="7">
        <v>9</v>
      </c>
      <c r="E1594" s="9">
        <v>974.26</v>
      </c>
      <c r="F1594" s="10">
        <v>0</v>
      </c>
      <c r="G1594" s="11">
        <v>8768.34</v>
      </c>
      <c r="H1594" s="10">
        <v>0.25</v>
      </c>
      <c r="I1594" s="11">
        <v>2192.09</v>
      </c>
      <c r="J1594" s="11">
        <v>10960.42</v>
      </c>
      <c r="K1594" s="11">
        <v>5879.52</v>
      </c>
      <c r="L1594" s="11">
        <v>2888.82</v>
      </c>
    </row>
    <row r="1595" spans="1:12" x14ac:dyDescent="0.3">
      <c r="A1595" s="7" t="s">
        <v>5740</v>
      </c>
      <c r="B1595" s="7" t="s">
        <v>2690</v>
      </c>
      <c r="C1595" s="7" t="s">
        <v>1999</v>
      </c>
      <c r="D1595" s="7">
        <v>27</v>
      </c>
      <c r="E1595" s="9">
        <v>1023.45</v>
      </c>
      <c r="F1595" s="10">
        <v>0</v>
      </c>
      <c r="G1595" s="11">
        <v>27633.15</v>
      </c>
      <c r="H1595" s="10">
        <v>0.25</v>
      </c>
      <c r="I1595" s="11">
        <v>6908.29</v>
      </c>
      <c r="J1595" s="11">
        <v>34541.440000000002</v>
      </c>
      <c r="K1595" s="11">
        <v>17638.560000000001</v>
      </c>
      <c r="L1595" s="11">
        <v>9994.59</v>
      </c>
    </row>
    <row r="1596" spans="1:12" x14ac:dyDescent="0.3">
      <c r="A1596" s="7" t="s">
        <v>5741</v>
      </c>
      <c r="B1596" s="7" t="s">
        <v>2690</v>
      </c>
      <c r="C1596" s="7" t="s">
        <v>2026</v>
      </c>
      <c r="D1596" s="7">
        <v>30</v>
      </c>
      <c r="E1596" s="9">
        <v>783.59</v>
      </c>
      <c r="F1596" s="10">
        <v>0.05</v>
      </c>
      <c r="G1596" s="11">
        <v>22332.31</v>
      </c>
      <c r="H1596" s="10">
        <v>0.25</v>
      </c>
      <c r="I1596" s="11">
        <v>5583.08</v>
      </c>
      <c r="J1596" s="11">
        <v>27915.39</v>
      </c>
      <c r="K1596" s="11">
        <v>11979.6</v>
      </c>
      <c r="L1596" s="11">
        <v>10352.709999999999</v>
      </c>
    </row>
    <row r="1597" spans="1:12" x14ac:dyDescent="0.3">
      <c r="A1597" s="7" t="s">
        <v>5742</v>
      </c>
      <c r="B1597" s="7" t="s">
        <v>2690</v>
      </c>
      <c r="C1597" s="7" t="s">
        <v>1996</v>
      </c>
      <c r="D1597" s="7">
        <v>6</v>
      </c>
      <c r="E1597" s="9">
        <v>1164.1199999999999</v>
      </c>
      <c r="F1597" s="10">
        <v>0.05</v>
      </c>
      <c r="G1597" s="11">
        <v>6635.48</v>
      </c>
      <c r="H1597" s="10">
        <v>0.25</v>
      </c>
      <c r="I1597" s="11">
        <v>1658.87</v>
      </c>
      <c r="J1597" s="11">
        <v>8294.35</v>
      </c>
      <c r="K1597" s="11">
        <v>3880.86</v>
      </c>
      <c r="L1597" s="11">
        <v>2754.62</v>
      </c>
    </row>
    <row r="1598" spans="1:12" x14ac:dyDescent="0.3">
      <c r="A1598" s="7" t="s">
        <v>5743</v>
      </c>
      <c r="B1598" s="7" t="s">
        <v>2691</v>
      </c>
      <c r="C1598" s="7" t="s">
        <v>1714</v>
      </c>
      <c r="D1598" s="7">
        <v>29</v>
      </c>
      <c r="E1598" s="9">
        <v>1048.06</v>
      </c>
      <c r="F1598" s="10">
        <v>0</v>
      </c>
      <c r="G1598" s="11">
        <v>30393.74</v>
      </c>
      <c r="H1598" s="10">
        <v>0.25</v>
      </c>
      <c r="I1598" s="11">
        <v>7598.44</v>
      </c>
      <c r="J1598" s="11">
        <v>37992.18</v>
      </c>
      <c r="K1598" s="11">
        <v>17509.04</v>
      </c>
      <c r="L1598" s="11">
        <v>12884.7</v>
      </c>
    </row>
    <row r="1599" spans="1:12" x14ac:dyDescent="0.3">
      <c r="A1599" s="7" t="s">
        <v>5744</v>
      </c>
      <c r="B1599" s="7" t="s">
        <v>2691</v>
      </c>
      <c r="C1599" s="7" t="s">
        <v>1769</v>
      </c>
      <c r="D1599" s="7">
        <v>17</v>
      </c>
      <c r="E1599" s="9">
        <v>3350.49</v>
      </c>
      <c r="F1599" s="10">
        <v>0.1</v>
      </c>
      <c r="G1599" s="11">
        <v>51262.5</v>
      </c>
      <c r="H1599" s="10">
        <v>0.25</v>
      </c>
      <c r="I1599" s="11">
        <v>12815.62</v>
      </c>
      <c r="J1599" s="11">
        <v>64078.12</v>
      </c>
      <c r="K1599" s="11">
        <v>24006.720000000001</v>
      </c>
      <c r="L1599" s="11">
        <v>27255.78</v>
      </c>
    </row>
    <row r="1600" spans="1:12" x14ac:dyDescent="0.3">
      <c r="A1600" s="7" t="s">
        <v>5745</v>
      </c>
      <c r="B1600" s="7" t="s">
        <v>2692</v>
      </c>
      <c r="C1600" s="7" t="s">
        <v>1688</v>
      </c>
      <c r="D1600" s="7">
        <v>12</v>
      </c>
      <c r="E1600" s="9">
        <v>533.04</v>
      </c>
      <c r="F1600" s="10">
        <v>0</v>
      </c>
      <c r="G1600" s="11">
        <v>6396.48</v>
      </c>
      <c r="H1600" s="10">
        <v>0.25</v>
      </c>
      <c r="I1600" s="11">
        <v>1599.12</v>
      </c>
      <c r="J1600" s="11">
        <v>7995.6</v>
      </c>
      <c r="K1600" s="11">
        <v>4392.3599999999997</v>
      </c>
      <c r="L1600" s="11">
        <v>2004.12</v>
      </c>
    </row>
    <row r="1601" spans="1:12" x14ac:dyDescent="0.3">
      <c r="A1601" s="7" t="s">
        <v>5746</v>
      </c>
      <c r="B1601" s="7" t="s">
        <v>2692</v>
      </c>
      <c r="C1601" s="7" t="s">
        <v>2021</v>
      </c>
      <c r="D1601" s="7">
        <v>28</v>
      </c>
      <c r="E1601" s="9">
        <v>1685.24</v>
      </c>
      <c r="F1601" s="10">
        <v>0</v>
      </c>
      <c r="G1601" s="11">
        <v>47186.720000000001</v>
      </c>
      <c r="H1601" s="10">
        <v>0.25</v>
      </c>
      <c r="I1601" s="11">
        <v>11796.68</v>
      </c>
      <c r="J1601" s="11">
        <v>58983.4</v>
      </c>
      <c r="K1601" s="11">
        <v>34258</v>
      </c>
      <c r="L1601" s="11">
        <v>12928.72</v>
      </c>
    </row>
    <row r="1602" spans="1:12" x14ac:dyDescent="0.3">
      <c r="A1602" s="7" t="s">
        <v>5747</v>
      </c>
      <c r="B1602" s="7" t="s">
        <v>2693</v>
      </c>
      <c r="C1602" s="7" t="s">
        <v>2030</v>
      </c>
      <c r="D1602" s="7">
        <v>9</v>
      </c>
      <c r="E1602" s="9">
        <v>223.3</v>
      </c>
      <c r="F1602" s="10">
        <v>0</v>
      </c>
      <c r="G1602" s="11">
        <v>2009.7</v>
      </c>
      <c r="H1602" s="10">
        <v>0.25</v>
      </c>
      <c r="I1602" s="11">
        <v>502.43</v>
      </c>
      <c r="J1602" s="11">
        <v>2512.12</v>
      </c>
      <c r="K1602" s="11">
        <v>1066.5899999999999</v>
      </c>
      <c r="L1602" s="11">
        <v>943.11</v>
      </c>
    </row>
    <row r="1603" spans="1:12" x14ac:dyDescent="0.3">
      <c r="A1603" s="7" t="s">
        <v>5748</v>
      </c>
      <c r="B1603" s="7" t="s">
        <v>2693</v>
      </c>
      <c r="C1603" s="7" t="s">
        <v>1865</v>
      </c>
      <c r="D1603" s="7">
        <v>1</v>
      </c>
      <c r="E1603" s="9">
        <v>2008.11</v>
      </c>
      <c r="F1603" s="10">
        <v>0.05</v>
      </c>
      <c r="G1603" s="11">
        <v>1907.7</v>
      </c>
      <c r="H1603" s="10">
        <v>0.25</v>
      </c>
      <c r="I1603" s="11">
        <v>476.93</v>
      </c>
      <c r="J1603" s="11">
        <v>2384.62</v>
      </c>
      <c r="K1603" s="11">
        <v>1274.5</v>
      </c>
      <c r="L1603" s="11">
        <v>633.20000000000005</v>
      </c>
    </row>
    <row r="1604" spans="1:12" x14ac:dyDescent="0.3">
      <c r="A1604" s="7" t="s">
        <v>5749</v>
      </c>
      <c r="B1604" s="7" t="s">
        <v>2693</v>
      </c>
      <c r="C1604" s="7" t="s">
        <v>2016</v>
      </c>
      <c r="D1604" s="7">
        <v>15</v>
      </c>
      <c r="E1604" s="9">
        <v>1294.29</v>
      </c>
      <c r="F1604" s="10">
        <v>0</v>
      </c>
      <c r="G1604" s="11">
        <v>19414.349999999999</v>
      </c>
      <c r="H1604" s="10">
        <v>0.25</v>
      </c>
      <c r="I1604" s="11">
        <v>4853.59</v>
      </c>
      <c r="J1604" s="11">
        <v>24267.94</v>
      </c>
      <c r="K1604" s="11">
        <v>9817.9500000000007</v>
      </c>
      <c r="L1604" s="11">
        <v>9596.4</v>
      </c>
    </row>
    <row r="1605" spans="1:12" x14ac:dyDescent="0.3">
      <c r="A1605" s="7" t="s">
        <v>5750</v>
      </c>
      <c r="B1605" s="7" t="s">
        <v>2693</v>
      </c>
      <c r="C1605" s="7" t="s">
        <v>1896</v>
      </c>
      <c r="D1605" s="7">
        <v>5</v>
      </c>
      <c r="E1605" s="9">
        <v>2061.69</v>
      </c>
      <c r="F1605" s="10">
        <v>0</v>
      </c>
      <c r="G1605" s="11">
        <v>10308.450000000001</v>
      </c>
      <c r="H1605" s="10">
        <v>0.25</v>
      </c>
      <c r="I1605" s="11">
        <v>2577.11</v>
      </c>
      <c r="J1605" s="11">
        <v>12885.56</v>
      </c>
      <c r="K1605" s="11">
        <v>6819</v>
      </c>
      <c r="L1605" s="11">
        <v>3489.45</v>
      </c>
    </row>
    <row r="1606" spans="1:12" x14ac:dyDescent="0.3">
      <c r="A1606" s="7" t="s">
        <v>5751</v>
      </c>
      <c r="B1606" s="7" t="s">
        <v>2693</v>
      </c>
      <c r="C1606" s="7" t="s">
        <v>1876</v>
      </c>
      <c r="D1606" s="7">
        <v>22</v>
      </c>
      <c r="E1606" s="9">
        <v>2832.43</v>
      </c>
      <c r="F1606" s="10">
        <v>0.05</v>
      </c>
      <c r="G1606" s="11">
        <v>59197.79</v>
      </c>
      <c r="H1606" s="10">
        <v>0.25</v>
      </c>
      <c r="I1606" s="11">
        <v>14799.45</v>
      </c>
      <c r="J1606" s="11">
        <v>73997.240000000005</v>
      </c>
      <c r="K1606" s="11">
        <v>36974.74</v>
      </c>
      <c r="L1606" s="11">
        <v>22223.05</v>
      </c>
    </row>
    <row r="1607" spans="1:12" x14ac:dyDescent="0.3">
      <c r="A1607" s="7" t="s">
        <v>5752</v>
      </c>
      <c r="B1607" s="7" t="s">
        <v>2694</v>
      </c>
      <c r="C1607" s="7" t="s">
        <v>1665</v>
      </c>
      <c r="D1607" s="7">
        <v>28</v>
      </c>
      <c r="E1607" s="9">
        <v>2673.97</v>
      </c>
      <c r="F1607" s="10">
        <v>0.05</v>
      </c>
      <c r="G1607" s="11">
        <v>71127.600000000006</v>
      </c>
      <c r="H1607" s="10">
        <v>0.25</v>
      </c>
      <c r="I1607" s="11">
        <v>17781.900000000001</v>
      </c>
      <c r="J1607" s="11">
        <v>88909.5</v>
      </c>
      <c r="K1607" s="11">
        <v>44086</v>
      </c>
      <c r="L1607" s="11">
        <v>27041.599999999999</v>
      </c>
    </row>
    <row r="1608" spans="1:12" x14ac:dyDescent="0.3">
      <c r="A1608" s="7" t="s">
        <v>5753</v>
      </c>
      <c r="B1608" s="7" t="s">
        <v>2695</v>
      </c>
      <c r="C1608" s="7" t="s">
        <v>1871</v>
      </c>
      <c r="D1608" s="7">
        <v>6</v>
      </c>
      <c r="E1608" s="9">
        <v>1713.84</v>
      </c>
      <c r="F1608" s="10">
        <v>0</v>
      </c>
      <c r="G1608" s="11">
        <v>10283.040000000001</v>
      </c>
      <c r="H1608" s="10">
        <v>0.25</v>
      </c>
      <c r="I1608" s="11">
        <v>2570.7600000000002</v>
      </c>
      <c r="J1608" s="11">
        <v>12853.8</v>
      </c>
      <c r="K1608" s="11">
        <v>7462.8</v>
      </c>
      <c r="L1608" s="11">
        <v>2820.24</v>
      </c>
    </row>
    <row r="1609" spans="1:12" x14ac:dyDescent="0.3">
      <c r="A1609" s="7" t="s">
        <v>5754</v>
      </c>
      <c r="B1609" s="7" t="s">
        <v>2695</v>
      </c>
      <c r="C1609" s="7" t="s">
        <v>1772</v>
      </c>
      <c r="D1609" s="7">
        <v>9</v>
      </c>
      <c r="E1609" s="9">
        <v>1281.51</v>
      </c>
      <c r="F1609" s="10">
        <v>0</v>
      </c>
      <c r="G1609" s="11">
        <v>11533.59</v>
      </c>
      <c r="H1609" s="10">
        <v>0.25</v>
      </c>
      <c r="I1609" s="11">
        <v>2883.4</v>
      </c>
      <c r="J1609" s="11">
        <v>14416.99</v>
      </c>
      <c r="K1609" s="11">
        <v>8031.33</v>
      </c>
      <c r="L1609" s="11">
        <v>3502.26</v>
      </c>
    </row>
    <row r="1610" spans="1:12" x14ac:dyDescent="0.3">
      <c r="A1610" s="7" t="s">
        <v>5755</v>
      </c>
      <c r="B1610" s="7" t="s">
        <v>2695</v>
      </c>
      <c r="C1610" s="7" t="s">
        <v>1972</v>
      </c>
      <c r="D1610" s="7">
        <v>23</v>
      </c>
      <c r="E1610" s="9">
        <v>2680.12</v>
      </c>
      <c r="F1610" s="10">
        <v>0</v>
      </c>
      <c r="G1610" s="11">
        <v>61642.76</v>
      </c>
      <c r="H1610" s="10">
        <v>0.25</v>
      </c>
      <c r="I1610" s="11">
        <v>15410.69</v>
      </c>
      <c r="J1610" s="11">
        <v>77053.45</v>
      </c>
      <c r="K1610" s="11">
        <v>37104.06</v>
      </c>
      <c r="L1610" s="11">
        <v>24538.7</v>
      </c>
    </row>
    <row r="1611" spans="1:12" x14ac:dyDescent="0.3">
      <c r="A1611" s="7" t="s">
        <v>5756</v>
      </c>
      <c r="B1611" s="7" t="s">
        <v>2695</v>
      </c>
      <c r="C1611" s="7" t="s">
        <v>2003</v>
      </c>
      <c r="D1611" s="7">
        <v>2</v>
      </c>
      <c r="E1611" s="9">
        <v>3026.92</v>
      </c>
      <c r="F1611" s="10">
        <v>0</v>
      </c>
      <c r="G1611" s="11">
        <v>6053.84</v>
      </c>
      <c r="H1611" s="10">
        <v>0.25</v>
      </c>
      <c r="I1611" s="11">
        <v>1513.46</v>
      </c>
      <c r="J1611" s="11">
        <v>7567.3</v>
      </c>
      <c r="K1611" s="11">
        <v>2818.78</v>
      </c>
      <c r="L1611" s="11">
        <v>3235.06</v>
      </c>
    </row>
    <row r="1612" spans="1:12" x14ac:dyDescent="0.3">
      <c r="A1612" s="7" t="s">
        <v>5757</v>
      </c>
      <c r="B1612" s="7" t="s">
        <v>2696</v>
      </c>
      <c r="C1612" s="7" t="s">
        <v>1953</v>
      </c>
      <c r="D1612" s="7">
        <v>20</v>
      </c>
      <c r="E1612" s="9">
        <v>646.20000000000005</v>
      </c>
      <c r="F1612" s="10">
        <v>0</v>
      </c>
      <c r="G1612" s="11">
        <v>12924</v>
      </c>
      <c r="H1612" s="10">
        <v>0.25</v>
      </c>
      <c r="I1612" s="11">
        <v>3231</v>
      </c>
      <c r="J1612" s="11">
        <v>16155</v>
      </c>
      <c r="K1612" s="11">
        <v>8779.4</v>
      </c>
      <c r="L1612" s="11">
        <v>4144.6000000000004</v>
      </c>
    </row>
    <row r="1613" spans="1:12" x14ac:dyDescent="0.3">
      <c r="A1613" s="7" t="s">
        <v>5758</v>
      </c>
      <c r="B1613" s="7" t="s">
        <v>2697</v>
      </c>
      <c r="C1613" s="7" t="s">
        <v>2000</v>
      </c>
      <c r="D1613" s="7">
        <v>17</v>
      </c>
      <c r="E1613" s="9">
        <v>1046.21</v>
      </c>
      <c r="F1613" s="10">
        <v>0.05</v>
      </c>
      <c r="G1613" s="11">
        <v>16896.29</v>
      </c>
      <c r="H1613" s="10">
        <v>0.25</v>
      </c>
      <c r="I1613" s="11">
        <v>4224.07</v>
      </c>
      <c r="J1613" s="11">
        <v>21120.36</v>
      </c>
      <c r="K1613" s="11">
        <v>7593.9</v>
      </c>
      <c r="L1613" s="11">
        <v>9302.39</v>
      </c>
    </row>
    <row r="1614" spans="1:12" x14ac:dyDescent="0.3">
      <c r="A1614" s="7" t="s">
        <v>5759</v>
      </c>
      <c r="B1614" s="7" t="s">
        <v>2698</v>
      </c>
      <c r="C1614" s="7" t="s">
        <v>1742</v>
      </c>
      <c r="D1614" s="7">
        <v>5</v>
      </c>
      <c r="E1614" s="9">
        <v>850.56</v>
      </c>
      <c r="F1614" s="10">
        <v>0.1</v>
      </c>
      <c r="G1614" s="11">
        <v>3827.52</v>
      </c>
      <c r="H1614" s="10">
        <v>0.25</v>
      </c>
      <c r="I1614" s="11">
        <v>956.88</v>
      </c>
      <c r="J1614" s="11">
        <v>4784.3999999999996</v>
      </c>
      <c r="K1614" s="11">
        <v>2889.4</v>
      </c>
      <c r="L1614" s="11">
        <v>938.12</v>
      </c>
    </row>
    <row r="1615" spans="1:12" x14ac:dyDescent="0.3">
      <c r="A1615" s="7" t="s">
        <v>5760</v>
      </c>
      <c r="B1615" s="7" t="s">
        <v>2698</v>
      </c>
      <c r="C1615" s="7" t="s">
        <v>1800</v>
      </c>
      <c r="D1615" s="7">
        <v>28</v>
      </c>
      <c r="E1615" s="9">
        <v>2318.65</v>
      </c>
      <c r="F1615" s="10">
        <v>0.05</v>
      </c>
      <c r="G1615" s="11">
        <v>61676.09</v>
      </c>
      <c r="H1615" s="10">
        <v>0.25</v>
      </c>
      <c r="I1615" s="11">
        <v>15419.02</v>
      </c>
      <c r="J1615" s="11">
        <v>77095.11</v>
      </c>
      <c r="K1615" s="11">
        <v>38655.68</v>
      </c>
      <c r="L1615" s="11">
        <v>23020.41</v>
      </c>
    </row>
    <row r="1616" spans="1:12" x14ac:dyDescent="0.3">
      <c r="A1616" s="7" t="s">
        <v>5761</v>
      </c>
      <c r="B1616" s="7" t="s">
        <v>2698</v>
      </c>
      <c r="C1616" s="7" t="s">
        <v>1797</v>
      </c>
      <c r="D1616" s="7">
        <v>14</v>
      </c>
      <c r="E1616" s="9">
        <v>2931.45</v>
      </c>
      <c r="F1616" s="10">
        <v>0.05</v>
      </c>
      <c r="G1616" s="11">
        <v>38988.28</v>
      </c>
      <c r="H1616" s="10">
        <v>0.25</v>
      </c>
      <c r="I1616" s="11">
        <v>9747.07</v>
      </c>
      <c r="J1616" s="11">
        <v>48735.35</v>
      </c>
      <c r="K1616" s="11">
        <v>17707.34</v>
      </c>
      <c r="L1616" s="11">
        <v>21280.94</v>
      </c>
    </row>
    <row r="1617" spans="1:12" x14ac:dyDescent="0.3">
      <c r="A1617" s="7" t="s">
        <v>5762</v>
      </c>
      <c r="B1617" s="7" t="s">
        <v>2699</v>
      </c>
      <c r="C1617" s="7" t="s">
        <v>1804</v>
      </c>
      <c r="D1617" s="7">
        <v>17</v>
      </c>
      <c r="E1617" s="9">
        <v>1791.63</v>
      </c>
      <c r="F1617" s="10">
        <v>0.05</v>
      </c>
      <c r="G1617" s="11">
        <v>28934.82</v>
      </c>
      <c r="H1617" s="10">
        <v>0.25</v>
      </c>
      <c r="I1617" s="11">
        <v>7233.7</v>
      </c>
      <c r="J1617" s="11">
        <v>36168.53</v>
      </c>
      <c r="K1617" s="11">
        <v>18799.79</v>
      </c>
      <c r="L1617" s="11">
        <v>10135.030000000001</v>
      </c>
    </row>
    <row r="1618" spans="1:12" x14ac:dyDescent="0.3">
      <c r="A1618" s="7" t="s">
        <v>5763</v>
      </c>
      <c r="B1618" s="7" t="s">
        <v>2699</v>
      </c>
      <c r="C1618" s="7" t="s">
        <v>1654</v>
      </c>
      <c r="D1618" s="7">
        <v>16</v>
      </c>
      <c r="E1618" s="9">
        <v>1363</v>
      </c>
      <c r="F1618" s="10">
        <v>0</v>
      </c>
      <c r="G1618" s="11">
        <v>21808</v>
      </c>
      <c r="H1618" s="10">
        <v>0.25</v>
      </c>
      <c r="I1618" s="11">
        <v>5452</v>
      </c>
      <c r="J1618" s="11">
        <v>27260</v>
      </c>
      <c r="K1618" s="11">
        <v>12876.16</v>
      </c>
      <c r="L1618" s="11">
        <v>8931.84</v>
      </c>
    </row>
    <row r="1619" spans="1:12" x14ac:dyDescent="0.3">
      <c r="A1619" s="7" t="s">
        <v>5764</v>
      </c>
      <c r="B1619" s="7" t="s">
        <v>2700</v>
      </c>
      <c r="C1619" s="7" t="s">
        <v>1804</v>
      </c>
      <c r="D1619" s="7">
        <v>8</v>
      </c>
      <c r="E1619" s="9">
        <v>1734.54</v>
      </c>
      <c r="F1619" s="10">
        <v>0.05</v>
      </c>
      <c r="G1619" s="11">
        <v>13182.5</v>
      </c>
      <c r="H1619" s="10">
        <v>0.25</v>
      </c>
      <c r="I1619" s="11">
        <v>3295.62</v>
      </c>
      <c r="J1619" s="11">
        <v>16478.12</v>
      </c>
      <c r="K1619" s="11">
        <v>8846.9599999999991</v>
      </c>
      <c r="L1619" s="11">
        <v>4335.54</v>
      </c>
    </row>
    <row r="1620" spans="1:12" x14ac:dyDescent="0.3">
      <c r="A1620" s="7" t="s">
        <v>5765</v>
      </c>
      <c r="B1620" s="7" t="s">
        <v>2701</v>
      </c>
      <c r="C1620" s="7" t="s">
        <v>1818</v>
      </c>
      <c r="D1620" s="7">
        <v>25</v>
      </c>
      <c r="E1620" s="9">
        <v>1750.38</v>
      </c>
      <c r="F1620" s="10">
        <v>0.15</v>
      </c>
      <c r="G1620" s="11">
        <v>37195.57</v>
      </c>
      <c r="H1620" s="10">
        <v>0.25</v>
      </c>
      <c r="I1620" s="11">
        <v>9298.89</v>
      </c>
      <c r="J1620" s="11">
        <v>46494.46</v>
      </c>
      <c r="K1620" s="11">
        <v>31309.75</v>
      </c>
      <c r="L1620" s="11">
        <v>5885.82</v>
      </c>
    </row>
    <row r="1621" spans="1:12" x14ac:dyDescent="0.3">
      <c r="A1621" s="7" t="s">
        <v>5766</v>
      </c>
      <c r="B1621" s="7" t="s">
        <v>2702</v>
      </c>
      <c r="C1621" s="7" t="s">
        <v>1902</v>
      </c>
      <c r="D1621" s="7">
        <v>19</v>
      </c>
      <c r="E1621" s="9">
        <v>2116.3000000000002</v>
      </c>
      <c r="F1621" s="10">
        <v>0.1</v>
      </c>
      <c r="G1621" s="11">
        <v>36188.730000000003</v>
      </c>
      <c r="H1621" s="10">
        <v>0.25</v>
      </c>
      <c r="I1621" s="11">
        <v>9047.18</v>
      </c>
      <c r="J1621" s="11">
        <v>45235.91</v>
      </c>
      <c r="K1621" s="11">
        <v>23573.11</v>
      </c>
      <c r="L1621" s="11">
        <v>12615.62</v>
      </c>
    </row>
    <row r="1622" spans="1:12" x14ac:dyDescent="0.3">
      <c r="A1622" s="7" t="s">
        <v>5767</v>
      </c>
      <c r="B1622" s="7" t="s">
        <v>2702</v>
      </c>
      <c r="C1622" s="7" t="s">
        <v>1841</v>
      </c>
      <c r="D1622" s="7">
        <v>26</v>
      </c>
      <c r="E1622" s="9">
        <v>1966.49</v>
      </c>
      <c r="F1622" s="10">
        <v>0.15</v>
      </c>
      <c r="G1622" s="11">
        <v>43459.43</v>
      </c>
      <c r="H1622" s="10">
        <v>0.25</v>
      </c>
      <c r="I1622" s="11">
        <v>10864.86</v>
      </c>
      <c r="J1622" s="11">
        <v>54324.29</v>
      </c>
      <c r="K1622" s="11">
        <v>27341.86</v>
      </c>
      <c r="L1622" s="11">
        <v>16117.57</v>
      </c>
    </row>
    <row r="1623" spans="1:12" x14ac:dyDescent="0.3">
      <c r="A1623" s="7" t="s">
        <v>5768</v>
      </c>
      <c r="B1623" s="7" t="s">
        <v>2702</v>
      </c>
      <c r="C1623" s="7" t="s">
        <v>1868</v>
      </c>
      <c r="D1623" s="7">
        <v>24</v>
      </c>
      <c r="E1623" s="9">
        <v>344.29</v>
      </c>
      <c r="F1623" s="10">
        <v>0</v>
      </c>
      <c r="G1623" s="11">
        <v>8262.9599999999991</v>
      </c>
      <c r="H1623" s="10">
        <v>0.25</v>
      </c>
      <c r="I1623" s="11">
        <v>2065.7399999999998</v>
      </c>
      <c r="J1623" s="11">
        <v>10328.700000000001</v>
      </c>
      <c r="K1623" s="11">
        <v>5789.28</v>
      </c>
      <c r="L1623" s="11">
        <v>2473.6799999999998</v>
      </c>
    </row>
    <row r="1624" spans="1:12" x14ac:dyDescent="0.3">
      <c r="A1624" s="7" t="s">
        <v>5769</v>
      </c>
      <c r="B1624" s="7" t="s">
        <v>2702</v>
      </c>
      <c r="C1624" s="7" t="s">
        <v>1874</v>
      </c>
      <c r="D1624" s="7">
        <v>24</v>
      </c>
      <c r="E1624" s="9">
        <v>2008.92</v>
      </c>
      <c r="F1624" s="10">
        <v>0</v>
      </c>
      <c r="G1624" s="11">
        <v>48214.080000000002</v>
      </c>
      <c r="H1624" s="10">
        <v>0.25</v>
      </c>
      <c r="I1624" s="11">
        <v>12053.52</v>
      </c>
      <c r="J1624" s="11">
        <v>60267.6</v>
      </c>
      <c r="K1624" s="11">
        <v>28526.400000000001</v>
      </c>
      <c r="L1624" s="11">
        <v>19687.68</v>
      </c>
    </row>
    <row r="1625" spans="1:12" x14ac:dyDescent="0.3">
      <c r="A1625" s="7" t="s">
        <v>5770</v>
      </c>
      <c r="B1625" s="7" t="s">
        <v>2702</v>
      </c>
      <c r="C1625" s="7" t="s">
        <v>2034</v>
      </c>
      <c r="D1625" s="7">
        <v>20</v>
      </c>
      <c r="E1625" s="9">
        <v>999.12</v>
      </c>
      <c r="F1625" s="10">
        <v>0.1</v>
      </c>
      <c r="G1625" s="11">
        <v>17984.16</v>
      </c>
      <c r="H1625" s="10">
        <v>0.25</v>
      </c>
      <c r="I1625" s="11">
        <v>4496.04</v>
      </c>
      <c r="J1625" s="11">
        <v>22480.2</v>
      </c>
      <c r="K1625" s="11">
        <v>14675.4</v>
      </c>
      <c r="L1625" s="11">
        <v>3308.76</v>
      </c>
    </row>
    <row r="1626" spans="1:12" x14ac:dyDescent="0.3">
      <c r="A1626" s="7" t="s">
        <v>5771</v>
      </c>
      <c r="B1626" s="7" t="s">
        <v>2703</v>
      </c>
      <c r="C1626" s="7" t="s">
        <v>1886</v>
      </c>
      <c r="D1626" s="7">
        <v>4</v>
      </c>
      <c r="E1626" s="9">
        <v>856.66</v>
      </c>
      <c r="F1626" s="10">
        <v>0.15</v>
      </c>
      <c r="G1626" s="11">
        <v>2912.64</v>
      </c>
      <c r="H1626" s="10">
        <v>0.25</v>
      </c>
      <c r="I1626" s="11">
        <v>728.16</v>
      </c>
      <c r="J1626" s="11">
        <v>3640.8</v>
      </c>
      <c r="K1626" s="11">
        <v>2444.56</v>
      </c>
      <c r="L1626" s="11">
        <v>468.08</v>
      </c>
    </row>
    <row r="1627" spans="1:12" x14ac:dyDescent="0.3">
      <c r="A1627" s="7" t="s">
        <v>5772</v>
      </c>
      <c r="B1627" s="7" t="s">
        <v>2703</v>
      </c>
      <c r="C1627" s="7" t="s">
        <v>1930</v>
      </c>
      <c r="D1627" s="7">
        <v>22</v>
      </c>
      <c r="E1627" s="9">
        <v>2971.74</v>
      </c>
      <c r="F1627" s="10">
        <v>0</v>
      </c>
      <c r="G1627" s="11">
        <v>65378.28</v>
      </c>
      <c r="H1627" s="10">
        <v>0.25</v>
      </c>
      <c r="I1627" s="11">
        <v>16344.57</v>
      </c>
      <c r="J1627" s="11">
        <v>81722.850000000006</v>
      </c>
      <c r="K1627" s="11">
        <v>30264.959999999999</v>
      </c>
      <c r="L1627" s="11">
        <v>35113.32</v>
      </c>
    </row>
    <row r="1628" spans="1:12" x14ac:dyDescent="0.3">
      <c r="A1628" s="7" t="s">
        <v>5773</v>
      </c>
      <c r="B1628" s="7" t="s">
        <v>2704</v>
      </c>
      <c r="C1628" s="7" t="s">
        <v>1969</v>
      </c>
      <c r="D1628" s="7">
        <v>8</v>
      </c>
      <c r="E1628" s="9">
        <v>1346.29</v>
      </c>
      <c r="F1628" s="10">
        <v>0</v>
      </c>
      <c r="G1628" s="11">
        <v>10770.32</v>
      </c>
      <c r="H1628" s="10">
        <v>0.25</v>
      </c>
      <c r="I1628" s="11">
        <v>2692.58</v>
      </c>
      <c r="J1628" s="11">
        <v>13462.9</v>
      </c>
      <c r="K1628" s="11">
        <v>5994.56</v>
      </c>
      <c r="L1628" s="11">
        <v>4775.76</v>
      </c>
    </row>
    <row r="1629" spans="1:12" x14ac:dyDescent="0.3">
      <c r="A1629" s="7" t="s">
        <v>5774</v>
      </c>
      <c r="B1629" s="7" t="s">
        <v>2704</v>
      </c>
      <c r="C1629" s="7" t="s">
        <v>1847</v>
      </c>
      <c r="D1629" s="7">
        <v>27</v>
      </c>
      <c r="E1629" s="9">
        <v>2131.96</v>
      </c>
      <c r="F1629" s="10">
        <v>0</v>
      </c>
      <c r="G1629" s="11">
        <v>57562.92</v>
      </c>
      <c r="H1629" s="10">
        <v>0.25</v>
      </c>
      <c r="I1629" s="11">
        <v>14390.73</v>
      </c>
      <c r="J1629" s="11">
        <v>71953.649999999994</v>
      </c>
      <c r="K1629" s="11">
        <v>36792.629999999997</v>
      </c>
      <c r="L1629" s="11">
        <v>20770.29</v>
      </c>
    </row>
    <row r="1630" spans="1:12" x14ac:dyDescent="0.3">
      <c r="A1630" s="7" t="s">
        <v>5775</v>
      </c>
      <c r="B1630" s="7" t="s">
        <v>2704</v>
      </c>
      <c r="C1630" s="7" t="s">
        <v>1758</v>
      </c>
      <c r="D1630" s="7">
        <v>14</v>
      </c>
      <c r="E1630" s="9">
        <v>3236.04</v>
      </c>
      <c r="F1630" s="10">
        <v>0</v>
      </c>
      <c r="G1630" s="11">
        <v>45304.56</v>
      </c>
      <c r="H1630" s="10">
        <v>0.25</v>
      </c>
      <c r="I1630" s="11">
        <v>11326.14</v>
      </c>
      <c r="J1630" s="11">
        <v>56630.7</v>
      </c>
      <c r="K1630" s="11">
        <v>23184</v>
      </c>
      <c r="L1630" s="11">
        <v>22120.560000000001</v>
      </c>
    </row>
    <row r="1631" spans="1:12" x14ac:dyDescent="0.3">
      <c r="A1631" s="7" t="s">
        <v>5776</v>
      </c>
      <c r="B1631" s="7" t="s">
        <v>2705</v>
      </c>
      <c r="C1631" s="7" t="s">
        <v>2014</v>
      </c>
      <c r="D1631" s="7">
        <v>24</v>
      </c>
      <c r="E1631" s="9">
        <v>2072.88</v>
      </c>
      <c r="F1631" s="10">
        <v>0</v>
      </c>
      <c r="G1631" s="11">
        <v>49749.120000000003</v>
      </c>
      <c r="H1631" s="10">
        <v>0.25</v>
      </c>
      <c r="I1631" s="11">
        <v>12437.28</v>
      </c>
      <c r="J1631" s="11">
        <v>62186.400000000001</v>
      </c>
      <c r="K1631" s="11">
        <v>35737.68</v>
      </c>
      <c r="L1631" s="11">
        <v>14011.44</v>
      </c>
    </row>
    <row r="1632" spans="1:12" x14ac:dyDescent="0.3">
      <c r="A1632" s="7" t="s">
        <v>5777</v>
      </c>
      <c r="B1632" s="7" t="s">
        <v>2706</v>
      </c>
      <c r="C1632" s="7" t="s">
        <v>2037</v>
      </c>
      <c r="D1632" s="7">
        <v>23</v>
      </c>
      <c r="E1632" s="9">
        <v>761.06</v>
      </c>
      <c r="F1632" s="10">
        <v>0.05</v>
      </c>
      <c r="G1632" s="11">
        <v>16629.16</v>
      </c>
      <c r="H1632" s="10">
        <v>0.25</v>
      </c>
      <c r="I1632" s="11">
        <v>4157.29</v>
      </c>
      <c r="J1632" s="11">
        <v>20786.45</v>
      </c>
      <c r="K1632" s="11">
        <v>11973.11</v>
      </c>
      <c r="L1632" s="11">
        <v>4656.05</v>
      </c>
    </row>
    <row r="1633" spans="1:12" x14ac:dyDescent="0.3">
      <c r="A1633" s="7" t="s">
        <v>5778</v>
      </c>
      <c r="B1633" s="7" t="s">
        <v>2706</v>
      </c>
      <c r="C1633" s="7" t="s">
        <v>2042</v>
      </c>
      <c r="D1633" s="7">
        <v>22</v>
      </c>
      <c r="E1633" s="9">
        <v>968.05</v>
      </c>
      <c r="F1633" s="10">
        <v>0.15</v>
      </c>
      <c r="G1633" s="11">
        <v>18102.53</v>
      </c>
      <c r="H1633" s="10">
        <v>0.25</v>
      </c>
      <c r="I1633" s="11">
        <v>4525.63</v>
      </c>
      <c r="J1633" s="11">
        <v>22628.16</v>
      </c>
      <c r="K1633" s="11">
        <v>10457.92</v>
      </c>
      <c r="L1633" s="11">
        <v>7644.61</v>
      </c>
    </row>
    <row r="1634" spans="1:12" x14ac:dyDescent="0.3">
      <c r="A1634" s="7" t="s">
        <v>5779</v>
      </c>
      <c r="B1634" s="7" t="s">
        <v>2707</v>
      </c>
      <c r="C1634" s="7" t="s">
        <v>1914</v>
      </c>
      <c r="D1634" s="7">
        <v>5</v>
      </c>
      <c r="E1634" s="9">
        <v>2776.6</v>
      </c>
      <c r="F1634" s="10">
        <v>0</v>
      </c>
      <c r="G1634" s="11">
        <v>13883</v>
      </c>
      <c r="H1634" s="10">
        <v>0.25</v>
      </c>
      <c r="I1634" s="11">
        <v>3470.75</v>
      </c>
      <c r="J1634" s="11">
        <v>17353.75</v>
      </c>
      <c r="K1634" s="11">
        <v>7045.55</v>
      </c>
      <c r="L1634" s="11">
        <v>6837.45</v>
      </c>
    </row>
    <row r="1635" spans="1:12" x14ac:dyDescent="0.3">
      <c r="A1635" s="7" t="s">
        <v>5780</v>
      </c>
      <c r="B1635" s="7" t="s">
        <v>2707</v>
      </c>
      <c r="C1635" s="7" t="s">
        <v>1948</v>
      </c>
      <c r="D1635" s="7">
        <v>26</v>
      </c>
      <c r="E1635" s="9">
        <v>2377.61</v>
      </c>
      <c r="F1635" s="10">
        <v>0.05</v>
      </c>
      <c r="G1635" s="11">
        <v>58726.97</v>
      </c>
      <c r="H1635" s="10">
        <v>0.25</v>
      </c>
      <c r="I1635" s="11">
        <v>14681.74</v>
      </c>
      <c r="J1635" s="11">
        <v>73408.710000000006</v>
      </c>
      <c r="K1635" s="11">
        <v>32943.82</v>
      </c>
      <c r="L1635" s="11">
        <v>25783.15</v>
      </c>
    </row>
    <row r="1636" spans="1:12" x14ac:dyDescent="0.3">
      <c r="A1636" s="7" t="s">
        <v>5781</v>
      </c>
      <c r="B1636" s="7" t="s">
        <v>2707</v>
      </c>
      <c r="C1636" s="7" t="s">
        <v>1833</v>
      </c>
      <c r="D1636" s="7">
        <v>17</v>
      </c>
      <c r="E1636" s="9">
        <v>1020.33</v>
      </c>
      <c r="F1636" s="10">
        <v>0.05</v>
      </c>
      <c r="G1636" s="11">
        <v>16478.330000000002</v>
      </c>
      <c r="H1636" s="10">
        <v>0.25</v>
      </c>
      <c r="I1636" s="11">
        <v>4119.58</v>
      </c>
      <c r="J1636" s="11">
        <v>20597.91</v>
      </c>
      <c r="K1636" s="11">
        <v>10621.09</v>
      </c>
      <c r="L1636" s="11">
        <v>5857.24</v>
      </c>
    </row>
    <row r="1637" spans="1:12" x14ac:dyDescent="0.3">
      <c r="A1637" s="7" t="s">
        <v>5782</v>
      </c>
      <c r="B1637" s="7" t="s">
        <v>2708</v>
      </c>
      <c r="C1637" s="7" t="s">
        <v>1650</v>
      </c>
      <c r="D1637" s="7">
        <v>17</v>
      </c>
      <c r="E1637" s="9">
        <v>3007.73</v>
      </c>
      <c r="F1637" s="10">
        <v>0.1</v>
      </c>
      <c r="G1637" s="11">
        <v>46018.27</v>
      </c>
      <c r="H1637" s="10">
        <v>0.25</v>
      </c>
      <c r="I1637" s="11">
        <v>11504.57</v>
      </c>
      <c r="J1637" s="11">
        <v>57522.84</v>
      </c>
      <c r="K1637" s="11">
        <v>27693.34</v>
      </c>
      <c r="L1637" s="11">
        <v>18324.93</v>
      </c>
    </row>
    <row r="1638" spans="1:12" x14ac:dyDescent="0.3">
      <c r="A1638" s="7" t="s">
        <v>5783</v>
      </c>
      <c r="B1638" s="7" t="s">
        <v>2708</v>
      </c>
      <c r="C1638" s="7" t="s">
        <v>1753</v>
      </c>
      <c r="D1638" s="7">
        <v>27</v>
      </c>
      <c r="E1638" s="9">
        <v>859.18</v>
      </c>
      <c r="F1638" s="10">
        <v>0.1</v>
      </c>
      <c r="G1638" s="11">
        <v>20878.07</v>
      </c>
      <c r="H1638" s="10">
        <v>0.25</v>
      </c>
      <c r="I1638" s="11">
        <v>5219.5200000000004</v>
      </c>
      <c r="J1638" s="11">
        <v>26097.59</v>
      </c>
      <c r="K1638" s="11">
        <v>11353.5</v>
      </c>
      <c r="L1638" s="11">
        <v>9524.57</v>
      </c>
    </row>
    <row r="1639" spans="1:12" x14ac:dyDescent="0.3">
      <c r="A1639" s="7" t="s">
        <v>5784</v>
      </c>
      <c r="B1639" s="7" t="s">
        <v>2708</v>
      </c>
      <c r="C1639" s="7" t="s">
        <v>1744</v>
      </c>
      <c r="D1639" s="7">
        <v>11</v>
      </c>
      <c r="E1639" s="9">
        <v>1017.61</v>
      </c>
      <c r="F1639" s="10">
        <v>0.1</v>
      </c>
      <c r="G1639" s="11">
        <v>10074.34</v>
      </c>
      <c r="H1639" s="10">
        <v>0.25</v>
      </c>
      <c r="I1639" s="11">
        <v>2518.59</v>
      </c>
      <c r="J1639" s="11">
        <v>12592.92</v>
      </c>
      <c r="K1639" s="11">
        <v>7496.39</v>
      </c>
      <c r="L1639" s="11">
        <v>2577.9499999999998</v>
      </c>
    </row>
    <row r="1640" spans="1:12" x14ac:dyDescent="0.3">
      <c r="A1640" s="7" t="s">
        <v>5785</v>
      </c>
      <c r="B1640" s="7" t="s">
        <v>2709</v>
      </c>
      <c r="C1640" s="7" t="s">
        <v>1824</v>
      </c>
      <c r="D1640" s="7">
        <v>27</v>
      </c>
      <c r="E1640" s="9">
        <v>1815.07</v>
      </c>
      <c r="F1640" s="10">
        <v>0.15</v>
      </c>
      <c r="G1640" s="11">
        <v>41655.86</v>
      </c>
      <c r="H1640" s="10">
        <v>0.25</v>
      </c>
      <c r="I1640" s="11">
        <v>10413.969999999999</v>
      </c>
      <c r="J1640" s="11">
        <v>52069.82</v>
      </c>
      <c r="K1640" s="11">
        <v>24151.77</v>
      </c>
      <c r="L1640" s="11">
        <v>17504.09</v>
      </c>
    </row>
    <row r="1641" spans="1:12" x14ac:dyDescent="0.3">
      <c r="A1641" s="7" t="s">
        <v>5786</v>
      </c>
      <c r="B1641" s="7" t="s">
        <v>2709</v>
      </c>
      <c r="C1641" s="7" t="s">
        <v>1812</v>
      </c>
      <c r="D1641" s="7">
        <v>13</v>
      </c>
      <c r="E1641" s="9">
        <v>622.28</v>
      </c>
      <c r="F1641" s="10">
        <v>0</v>
      </c>
      <c r="G1641" s="11">
        <v>8089.64</v>
      </c>
      <c r="H1641" s="10">
        <v>0.25</v>
      </c>
      <c r="I1641" s="11">
        <v>2022.41</v>
      </c>
      <c r="J1641" s="11">
        <v>10112.049999999999</v>
      </c>
      <c r="K1641" s="11">
        <v>4448.7299999999996</v>
      </c>
      <c r="L1641" s="11">
        <v>3640.91</v>
      </c>
    </row>
    <row r="1642" spans="1:12" x14ac:dyDescent="0.3">
      <c r="A1642" s="7" t="s">
        <v>5787</v>
      </c>
      <c r="B1642" s="7" t="s">
        <v>2709</v>
      </c>
      <c r="C1642" s="7" t="s">
        <v>1922</v>
      </c>
      <c r="D1642" s="7">
        <v>13</v>
      </c>
      <c r="E1642" s="9">
        <v>1760.48</v>
      </c>
      <c r="F1642" s="10">
        <v>0.15</v>
      </c>
      <c r="G1642" s="11">
        <v>19453.3</v>
      </c>
      <c r="H1642" s="10">
        <v>0.25</v>
      </c>
      <c r="I1642" s="11">
        <v>4863.32</v>
      </c>
      <c r="J1642" s="11">
        <v>24316.62</v>
      </c>
      <c r="K1642" s="11">
        <v>16352.7</v>
      </c>
      <c r="L1642" s="11">
        <v>3100.6</v>
      </c>
    </row>
    <row r="1643" spans="1:12" x14ac:dyDescent="0.3">
      <c r="A1643" s="7" t="s">
        <v>5788</v>
      </c>
      <c r="B1643" s="7" t="s">
        <v>2710</v>
      </c>
      <c r="C1643" s="7" t="s">
        <v>1764</v>
      </c>
      <c r="D1643" s="7">
        <v>20</v>
      </c>
      <c r="E1643" s="9">
        <v>3077.99</v>
      </c>
      <c r="F1643" s="10">
        <v>0</v>
      </c>
      <c r="G1643" s="11">
        <v>61559.8</v>
      </c>
      <c r="H1643" s="10">
        <v>0.25</v>
      </c>
      <c r="I1643" s="11">
        <v>15389.95</v>
      </c>
      <c r="J1643" s="11">
        <v>76949.75</v>
      </c>
      <c r="K1643" s="11">
        <v>30690.799999999999</v>
      </c>
      <c r="L1643" s="11">
        <v>30869</v>
      </c>
    </row>
    <row r="1644" spans="1:12" x14ac:dyDescent="0.3">
      <c r="A1644" s="7" t="s">
        <v>5789</v>
      </c>
      <c r="B1644" s="7" t="s">
        <v>2710</v>
      </c>
      <c r="C1644" s="7" t="s">
        <v>1910</v>
      </c>
      <c r="D1644" s="7">
        <v>19</v>
      </c>
      <c r="E1644" s="9">
        <v>2395.85</v>
      </c>
      <c r="F1644" s="10">
        <v>0</v>
      </c>
      <c r="G1644" s="11">
        <v>45521.15</v>
      </c>
      <c r="H1644" s="10">
        <v>0.25</v>
      </c>
      <c r="I1644" s="11">
        <v>11380.29</v>
      </c>
      <c r="J1644" s="11">
        <v>56901.440000000002</v>
      </c>
      <c r="K1644" s="11">
        <v>23230.54</v>
      </c>
      <c r="L1644" s="11">
        <v>22290.61</v>
      </c>
    </row>
    <row r="1645" spans="1:12" x14ac:dyDescent="0.3">
      <c r="A1645" s="7" t="s">
        <v>5790</v>
      </c>
      <c r="B1645" s="7" t="s">
        <v>2710</v>
      </c>
      <c r="C1645" s="7" t="s">
        <v>1986</v>
      </c>
      <c r="D1645" s="7">
        <v>1</v>
      </c>
      <c r="E1645" s="9">
        <v>1388.78</v>
      </c>
      <c r="F1645" s="10">
        <v>0</v>
      </c>
      <c r="G1645" s="11">
        <v>1388.78</v>
      </c>
      <c r="H1645" s="10">
        <v>0.25</v>
      </c>
      <c r="I1645" s="11">
        <v>347.19</v>
      </c>
      <c r="J1645" s="11">
        <v>1735.97</v>
      </c>
      <c r="K1645" s="11">
        <v>740.58</v>
      </c>
      <c r="L1645" s="11">
        <v>648.20000000000005</v>
      </c>
    </row>
    <row r="1646" spans="1:12" x14ac:dyDescent="0.3">
      <c r="A1646" s="7" t="s">
        <v>5791</v>
      </c>
      <c r="B1646" s="7" t="s">
        <v>2711</v>
      </c>
      <c r="C1646" s="7" t="s">
        <v>1799</v>
      </c>
      <c r="D1646" s="7">
        <v>26</v>
      </c>
      <c r="E1646" s="9">
        <v>2377.0100000000002</v>
      </c>
      <c r="F1646" s="10">
        <v>0.1</v>
      </c>
      <c r="G1646" s="11">
        <v>55622.03</v>
      </c>
      <c r="H1646" s="10">
        <v>0.25</v>
      </c>
      <c r="I1646" s="11">
        <v>13905.51</v>
      </c>
      <c r="J1646" s="11">
        <v>69527.539999999994</v>
      </c>
      <c r="K1646" s="11">
        <v>30723.94</v>
      </c>
      <c r="L1646" s="11">
        <v>24898.09</v>
      </c>
    </row>
    <row r="1647" spans="1:12" x14ac:dyDescent="0.3">
      <c r="A1647" s="7" t="s">
        <v>5792</v>
      </c>
      <c r="B1647" s="7" t="s">
        <v>2711</v>
      </c>
      <c r="C1647" s="7" t="s">
        <v>1653</v>
      </c>
      <c r="D1647" s="7">
        <v>14</v>
      </c>
      <c r="E1647" s="9">
        <v>392.24</v>
      </c>
      <c r="F1647" s="10">
        <v>0</v>
      </c>
      <c r="G1647" s="11">
        <v>5491.36</v>
      </c>
      <c r="H1647" s="10">
        <v>0.25</v>
      </c>
      <c r="I1647" s="11">
        <v>1372.84</v>
      </c>
      <c r="J1647" s="11">
        <v>6864.2</v>
      </c>
      <c r="K1647" s="11">
        <v>3268.16</v>
      </c>
      <c r="L1647" s="11">
        <v>2223.1999999999998</v>
      </c>
    </row>
    <row r="1648" spans="1:12" x14ac:dyDescent="0.3">
      <c r="A1648" s="7" t="s">
        <v>5793</v>
      </c>
      <c r="B1648" s="7" t="s">
        <v>2712</v>
      </c>
      <c r="C1648" s="7" t="s">
        <v>1996</v>
      </c>
      <c r="D1648" s="7">
        <v>4</v>
      </c>
      <c r="E1648" s="9">
        <v>1208.3699999999999</v>
      </c>
      <c r="F1648" s="10">
        <v>0.1</v>
      </c>
      <c r="G1648" s="11">
        <v>4350.13</v>
      </c>
      <c r="H1648" s="10">
        <v>0.25</v>
      </c>
      <c r="I1648" s="11">
        <v>1087.53</v>
      </c>
      <c r="J1648" s="11">
        <v>5437.66</v>
      </c>
      <c r="K1648" s="11">
        <v>2587.2399999999998</v>
      </c>
      <c r="L1648" s="11">
        <v>1762.89</v>
      </c>
    </row>
    <row r="1649" spans="1:12" x14ac:dyDescent="0.3">
      <c r="A1649" s="7" t="s">
        <v>5794</v>
      </c>
      <c r="B1649" s="7" t="s">
        <v>2712</v>
      </c>
      <c r="C1649" s="7" t="s">
        <v>1938</v>
      </c>
      <c r="D1649" s="7">
        <v>27</v>
      </c>
      <c r="E1649" s="9">
        <v>2394.96</v>
      </c>
      <c r="F1649" s="10">
        <v>0</v>
      </c>
      <c r="G1649" s="11">
        <v>64663.92</v>
      </c>
      <c r="H1649" s="10">
        <v>0.25</v>
      </c>
      <c r="I1649" s="11">
        <v>16165.98</v>
      </c>
      <c r="J1649" s="11">
        <v>80829.899999999994</v>
      </c>
      <c r="K1649" s="11">
        <v>38186.1</v>
      </c>
      <c r="L1649" s="11">
        <v>26477.82</v>
      </c>
    </row>
    <row r="1650" spans="1:12" x14ac:dyDescent="0.3">
      <c r="A1650" s="7" t="s">
        <v>5795</v>
      </c>
      <c r="B1650" s="7" t="s">
        <v>2712</v>
      </c>
      <c r="C1650" s="7" t="s">
        <v>2054</v>
      </c>
      <c r="D1650" s="7">
        <v>19</v>
      </c>
      <c r="E1650" s="9">
        <v>1434.19</v>
      </c>
      <c r="F1650" s="10">
        <v>0</v>
      </c>
      <c r="G1650" s="11">
        <v>27249.61</v>
      </c>
      <c r="H1650" s="10">
        <v>0.25</v>
      </c>
      <c r="I1650" s="11">
        <v>6812.4</v>
      </c>
      <c r="J1650" s="11">
        <v>34062.01</v>
      </c>
      <c r="K1650" s="11">
        <v>11243.82</v>
      </c>
      <c r="L1650" s="11">
        <v>16005.79</v>
      </c>
    </row>
    <row r="1651" spans="1:12" x14ac:dyDescent="0.3">
      <c r="A1651" s="7" t="s">
        <v>5796</v>
      </c>
      <c r="B1651" s="7" t="s">
        <v>2712</v>
      </c>
      <c r="C1651" s="7" t="s">
        <v>2006</v>
      </c>
      <c r="D1651" s="7">
        <v>1</v>
      </c>
      <c r="E1651" s="9">
        <v>1320.29</v>
      </c>
      <c r="F1651" s="10">
        <v>0</v>
      </c>
      <c r="G1651" s="11">
        <v>1320.29</v>
      </c>
      <c r="H1651" s="10">
        <v>0.25</v>
      </c>
      <c r="I1651" s="11">
        <v>330.07</v>
      </c>
      <c r="J1651" s="11">
        <v>1650.36</v>
      </c>
      <c r="K1651" s="11">
        <v>794.97</v>
      </c>
      <c r="L1651" s="11">
        <v>525.32000000000005</v>
      </c>
    </row>
    <row r="1652" spans="1:12" x14ac:dyDescent="0.3">
      <c r="A1652" s="7" t="s">
        <v>5797</v>
      </c>
      <c r="B1652" s="7" t="s">
        <v>2713</v>
      </c>
      <c r="C1652" s="7" t="s">
        <v>1869</v>
      </c>
      <c r="D1652" s="7">
        <v>19</v>
      </c>
      <c r="E1652" s="9">
        <v>3316.56</v>
      </c>
      <c r="F1652" s="10">
        <v>0</v>
      </c>
      <c r="G1652" s="11">
        <v>63014.64</v>
      </c>
      <c r="H1652" s="10">
        <v>0.25</v>
      </c>
      <c r="I1652" s="11">
        <v>15753.66</v>
      </c>
      <c r="J1652" s="11">
        <v>78768.3</v>
      </c>
      <c r="K1652" s="11">
        <v>33208.39</v>
      </c>
      <c r="L1652" s="11">
        <v>29806.25</v>
      </c>
    </row>
    <row r="1653" spans="1:12" x14ac:dyDescent="0.3">
      <c r="A1653" s="7" t="s">
        <v>5798</v>
      </c>
      <c r="B1653" s="7" t="s">
        <v>2713</v>
      </c>
      <c r="C1653" s="7" t="s">
        <v>1945</v>
      </c>
      <c r="D1653" s="7">
        <v>10</v>
      </c>
      <c r="E1653" s="9">
        <v>51.65</v>
      </c>
      <c r="F1653" s="10">
        <v>0</v>
      </c>
      <c r="G1653" s="11">
        <v>516.5</v>
      </c>
      <c r="H1653" s="10">
        <v>0.25</v>
      </c>
      <c r="I1653" s="11">
        <v>129.12</v>
      </c>
      <c r="J1653" s="11">
        <v>645.62</v>
      </c>
      <c r="K1653" s="11">
        <v>356.2</v>
      </c>
      <c r="L1653" s="11">
        <v>160.30000000000001</v>
      </c>
    </row>
    <row r="1654" spans="1:12" x14ac:dyDescent="0.3">
      <c r="A1654" s="7" t="s">
        <v>5799</v>
      </c>
      <c r="B1654" s="7" t="s">
        <v>2714</v>
      </c>
      <c r="C1654" s="7" t="s">
        <v>1999</v>
      </c>
      <c r="D1654" s="7">
        <v>2</v>
      </c>
      <c r="E1654" s="9">
        <v>971.47</v>
      </c>
      <c r="F1654" s="10">
        <v>0</v>
      </c>
      <c r="G1654" s="11">
        <v>1942.94</v>
      </c>
      <c r="H1654" s="10">
        <v>0.25</v>
      </c>
      <c r="I1654" s="11">
        <v>485.74</v>
      </c>
      <c r="J1654" s="11">
        <v>2428.6799999999998</v>
      </c>
      <c r="K1654" s="11">
        <v>1306.56</v>
      </c>
      <c r="L1654" s="11">
        <v>636.38</v>
      </c>
    </row>
    <row r="1655" spans="1:12" x14ac:dyDescent="0.3">
      <c r="A1655" s="7" t="s">
        <v>5800</v>
      </c>
      <c r="B1655" s="7" t="s">
        <v>2714</v>
      </c>
      <c r="C1655" s="7" t="s">
        <v>2052</v>
      </c>
      <c r="D1655" s="7">
        <v>19</v>
      </c>
      <c r="E1655" s="9">
        <v>652.35</v>
      </c>
      <c r="F1655" s="10">
        <v>0</v>
      </c>
      <c r="G1655" s="11">
        <v>12394.65</v>
      </c>
      <c r="H1655" s="10">
        <v>0.25</v>
      </c>
      <c r="I1655" s="11">
        <v>3098.66</v>
      </c>
      <c r="J1655" s="11">
        <v>15493.31</v>
      </c>
      <c r="K1655" s="11">
        <v>9124.94</v>
      </c>
      <c r="L1655" s="11">
        <v>3269.71</v>
      </c>
    </row>
    <row r="1656" spans="1:12" x14ac:dyDescent="0.3">
      <c r="A1656" s="7" t="s">
        <v>5801</v>
      </c>
      <c r="B1656" s="7" t="s">
        <v>2715</v>
      </c>
      <c r="C1656" s="7" t="s">
        <v>1675</v>
      </c>
      <c r="D1656" s="7">
        <v>29</v>
      </c>
      <c r="E1656" s="9">
        <v>2550.81</v>
      </c>
      <c r="F1656" s="10">
        <v>0</v>
      </c>
      <c r="G1656" s="11">
        <v>73973.490000000005</v>
      </c>
      <c r="H1656" s="10">
        <v>0.25</v>
      </c>
      <c r="I1656" s="11">
        <v>18493.37</v>
      </c>
      <c r="J1656" s="11">
        <v>92466.86</v>
      </c>
      <c r="K1656" s="11">
        <v>33940.730000000003</v>
      </c>
      <c r="L1656" s="11">
        <v>40032.76</v>
      </c>
    </row>
    <row r="1657" spans="1:12" x14ac:dyDescent="0.3">
      <c r="A1657" s="7" t="s">
        <v>5802</v>
      </c>
      <c r="B1657" s="7" t="s">
        <v>2715</v>
      </c>
      <c r="C1657" s="7" t="s">
        <v>1941</v>
      </c>
      <c r="D1657" s="7">
        <v>15</v>
      </c>
      <c r="E1657" s="9">
        <v>3479.05</v>
      </c>
      <c r="F1657" s="10">
        <v>0.05</v>
      </c>
      <c r="G1657" s="11">
        <v>49576.46</v>
      </c>
      <c r="H1657" s="10">
        <v>0.25</v>
      </c>
      <c r="I1657" s="11">
        <v>12394.11</v>
      </c>
      <c r="J1657" s="11">
        <v>61970.57</v>
      </c>
      <c r="K1657" s="11">
        <v>20996.55</v>
      </c>
      <c r="L1657" s="11">
        <v>28579.91</v>
      </c>
    </row>
    <row r="1658" spans="1:12" x14ac:dyDescent="0.3">
      <c r="A1658" s="7" t="s">
        <v>5803</v>
      </c>
      <c r="B1658" s="7" t="s">
        <v>2715</v>
      </c>
      <c r="C1658" s="7" t="s">
        <v>1841</v>
      </c>
      <c r="D1658" s="7">
        <v>22</v>
      </c>
      <c r="E1658" s="9">
        <v>1990.88</v>
      </c>
      <c r="F1658" s="10">
        <v>0.05</v>
      </c>
      <c r="G1658" s="11">
        <v>41609.39</v>
      </c>
      <c r="H1658" s="10">
        <v>0.25</v>
      </c>
      <c r="I1658" s="11">
        <v>10402.35</v>
      </c>
      <c r="J1658" s="11">
        <v>52011.74</v>
      </c>
      <c r="K1658" s="11">
        <v>23135.42</v>
      </c>
      <c r="L1658" s="11">
        <v>18473.97</v>
      </c>
    </row>
    <row r="1659" spans="1:12" x14ac:dyDescent="0.3">
      <c r="A1659" s="7" t="s">
        <v>5804</v>
      </c>
      <c r="B1659" s="7" t="s">
        <v>2716</v>
      </c>
      <c r="C1659" s="7" t="s">
        <v>1756</v>
      </c>
      <c r="D1659" s="7">
        <v>4</v>
      </c>
      <c r="E1659" s="9">
        <v>1053.92</v>
      </c>
      <c r="F1659" s="10">
        <v>0</v>
      </c>
      <c r="G1659" s="11">
        <v>4215.68</v>
      </c>
      <c r="H1659" s="10">
        <v>0.25</v>
      </c>
      <c r="I1659" s="11">
        <v>1053.92</v>
      </c>
      <c r="J1659" s="11">
        <v>5269.6</v>
      </c>
      <c r="K1659" s="11">
        <v>2293.6</v>
      </c>
      <c r="L1659" s="11">
        <v>1922.08</v>
      </c>
    </row>
    <row r="1660" spans="1:12" x14ac:dyDescent="0.3">
      <c r="A1660" s="7" t="s">
        <v>5805</v>
      </c>
      <c r="B1660" s="7" t="s">
        <v>2716</v>
      </c>
      <c r="C1660" s="7" t="s">
        <v>1761</v>
      </c>
      <c r="D1660" s="7">
        <v>17</v>
      </c>
      <c r="E1660" s="9">
        <v>2735.56</v>
      </c>
      <c r="F1660" s="10">
        <v>0</v>
      </c>
      <c r="G1660" s="11">
        <v>46504.52</v>
      </c>
      <c r="H1660" s="10">
        <v>0.25</v>
      </c>
      <c r="I1660" s="11">
        <v>11626.13</v>
      </c>
      <c r="J1660" s="11">
        <v>58130.65</v>
      </c>
      <c r="K1660" s="11">
        <v>23770.42</v>
      </c>
      <c r="L1660" s="11">
        <v>22734.1</v>
      </c>
    </row>
    <row r="1661" spans="1:12" x14ac:dyDescent="0.3">
      <c r="A1661" s="7" t="s">
        <v>5806</v>
      </c>
      <c r="B1661" s="7" t="s">
        <v>2716</v>
      </c>
      <c r="C1661" s="7" t="s">
        <v>1800</v>
      </c>
      <c r="D1661" s="7">
        <v>30</v>
      </c>
      <c r="E1661" s="9">
        <v>2420.29</v>
      </c>
      <c r="F1661" s="10">
        <v>0.1</v>
      </c>
      <c r="G1661" s="11">
        <v>65347.83</v>
      </c>
      <c r="H1661" s="10">
        <v>0.25</v>
      </c>
      <c r="I1661" s="11">
        <v>16336.96</v>
      </c>
      <c r="J1661" s="11">
        <v>81684.789999999994</v>
      </c>
      <c r="K1661" s="11">
        <v>41416.800000000003</v>
      </c>
      <c r="L1661" s="11">
        <v>23931.03</v>
      </c>
    </row>
    <row r="1662" spans="1:12" x14ac:dyDescent="0.3">
      <c r="A1662" s="7" t="s">
        <v>5807</v>
      </c>
      <c r="B1662" s="7" t="s">
        <v>2716</v>
      </c>
      <c r="C1662" s="7" t="s">
        <v>1721</v>
      </c>
      <c r="D1662" s="7">
        <v>8</v>
      </c>
      <c r="E1662" s="9">
        <v>2011.25</v>
      </c>
      <c r="F1662" s="10">
        <v>0.05</v>
      </c>
      <c r="G1662" s="11">
        <v>15285.5</v>
      </c>
      <c r="H1662" s="10">
        <v>0.25</v>
      </c>
      <c r="I1662" s="11">
        <v>3821.38</v>
      </c>
      <c r="J1662" s="11">
        <v>19106.88</v>
      </c>
      <c r="K1662" s="11">
        <v>10085.68</v>
      </c>
      <c r="L1662" s="11">
        <v>5199.82</v>
      </c>
    </row>
    <row r="1663" spans="1:12" x14ac:dyDescent="0.3">
      <c r="A1663" s="7" t="s">
        <v>5808</v>
      </c>
      <c r="B1663" s="7" t="s">
        <v>2717</v>
      </c>
      <c r="C1663" s="7" t="s">
        <v>1756</v>
      </c>
      <c r="D1663" s="7">
        <v>21</v>
      </c>
      <c r="E1663" s="9">
        <v>1096.6400000000001</v>
      </c>
      <c r="F1663" s="10">
        <v>0.1</v>
      </c>
      <c r="G1663" s="11">
        <v>20726.5</v>
      </c>
      <c r="H1663" s="10">
        <v>0.25</v>
      </c>
      <c r="I1663" s="11">
        <v>5181.62</v>
      </c>
      <c r="J1663" s="11">
        <v>25908.12</v>
      </c>
      <c r="K1663" s="11">
        <v>12041.4</v>
      </c>
      <c r="L1663" s="11">
        <v>8685.1</v>
      </c>
    </row>
    <row r="1664" spans="1:12" x14ac:dyDescent="0.3">
      <c r="A1664" s="7" t="s">
        <v>5809</v>
      </c>
      <c r="B1664" s="7" t="s">
        <v>2717</v>
      </c>
      <c r="C1664" s="7" t="s">
        <v>2043</v>
      </c>
      <c r="D1664" s="7">
        <v>22</v>
      </c>
      <c r="E1664" s="9">
        <v>369.28</v>
      </c>
      <c r="F1664" s="10">
        <v>0</v>
      </c>
      <c r="G1664" s="11">
        <v>8124.16</v>
      </c>
      <c r="H1664" s="10">
        <v>0.25</v>
      </c>
      <c r="I1664" s="11">
        <v>2031.04</v>
      </c>
      <c r="J1664" s="11">
        <v>10155.200000000001</v>
      </c>
      <c r="K1664" s="11">
        <v>4664.88</v>
      </c>
      <c r="L1664" s="11">
        <v>3459.28</v>
      </c>
    </row>
    <row r="1665" spans="1:12" x14ac:dyDescent="0.3">
      <c r="A1665" s="7" t="s">
        <v>5810</v>
      </c>
      <c r="B1665" s="7" t="s">
        <v>2718</v>
      </c>
      <c r="C1665" s="7" t="s">
        <v>1803</v>
      </c>
      <c r="D1665" s="7">
        <v>11</v>
      </c>
      <c r="E1665" s="9">
        <v>2347.17</v>
      </c>
      <c r="F1665" s="10">
        <v>0.05</v>
      </c>
      <c r="G1665" s="11">
        <v>24527.93</v>
      </c>
      <c r="H1665" s="10">
        <v>0.25</v>
      </c>
      <c r="I1665" s="11">
        <v>6131.98</v>
      </c>
      <c r="J1665" s="11">
        <v>30659.91</v>
      </c>
      <c r="K1665" s="11">
        <v>15804.8</v>
      </c>
      <c r="L1665" s="11">
        <v>8723.1299999999992</v>
      </c>
    </row>
    <row r="1666" spans="1:12" x14ac:dyDescent="0.3">
      <c r="A1666" s="7" t="s">
        <v>5811</v>
      </c>
      <c r="B1666" s="7" t="s">
        <v>2718</v>
      </c>
      <c r="C1666" s="7" t="s">
        <v>1855</v>
      </c>
      <c r="D1666" s="7">
        <v>6</v>
      </c>
      <c r="E1666" s="9">
        <v>1338.82</v>
      </c>
      <c r="F1666" s="10">
        <v>0</v>
      </c>
      <c r="G1666" s="11">
        <v>8032.92</v>
      </c>
      <c r="H1666" s="10">
        <v>0.25</v>
      </c>
      <c r="I1666" s="11">
        <v>2008.23</v>
      </c>
      <c r="J1666" s="11">
        <v>10041.15</v>
      </c>
      <c r="K1666" s="11">
        <v>4412.7</v>
      </c>
      <c r="L1666" s="11">
        <v>3620.22</v>
      </c>
    </row>
    <row r="1667" spans="1:12" x14ac:dyDescent="0.3">
      <c r="A1667" s="7" t="s">
        <v>5812</v>
      </c>
      <c r="B1667" s="7" t="s">
        <v>2719</v>
      </c>
      <c r="C1667" s="7" t="s">
        <v>1928</v>
      </c>
      <c r="D1667" s="7">
        <v>30</v>
      </c>
      <c r="E1667" s="9">
        <v>3214.88</v>
      </c>
      <c r="F1667" s="10">
        <v>0</v>
      </c>
      <c r="G1667" s="11">
        <v>96446.399999999994</v>
      </c>
      <c r="H1667" s="10">
        <v>0.25</v>
      </c>
      <c r="I1667" s="11">
        <v>24111.599999999999</v>
      </c>
      <c r="J1667" s="11">
        <v>120558</v>
      </c>
      <c r="K1667" s="11">
        <v>49071.6</v>
      </c>
      <c r="L1667" s="11">
        <v>47374.8</v>
      </c>
    </row>
    <row r="1668" spans="1:12" x14ac:dyDescent="0.3">
      <c r="A1668" s="7" t="s">
        <v>5813</v>
      </c>
      <c r="B1668" s="7" t="s">
        <v>2719</v>
      </c>
      <c r="C1668" s="7" t="s">
        <v>1908</v>
      </c>
      <c r="D1668" s="7">
        <v>3</v>
      </c>
      <c r="E1668" s="9">
        <v>1468.97</v>
      </c>
      <c r="F1668" s="10">
        <v>0.05</v>
      </c>
      <c r="G1668" s="11">
        <v>4186.5600000000004</v>
      </c>
      <c r="H1668" s="10">
        <v>0.25</v>
      </c>
      <c r="I1668" s="11">
        <v>1046.6400000000001</v>
      </c>
      <c r="J1668" s="11">
        <v>5233.2</v>
      </c>
      <c r="K1668" s="11">
        <v>2294.67</v>
      </c>
      <c r="L1668" s="11">
        <v>1891.89</v>
      </c>
    </row>
    <row r="1669" spans="1:12" x14ac:dyDescent="0.3">
      <c r="A1669" s="7" t="s">
        <v>5814</v>
      </c>
      <c r="B1669" s="7" t="s">
        <v>2719</v>
      </c>
      <c r="C1669" s="7" t="s">
        <v>1926</v>
      </c>
      <c r="D1669" s="7">
        <v>26</v>
      </c>
      <c r="E1669" s="9">
        <v>1242.6500000000001</v>
      </c>
      <c r="F1669" s="10">
        <v>0</v>
      </c>
      <c r="G1669" s="11">
        <v>32308.9</v>
      </c>
      <c r="H1669" s="10">
        <v>0.25</v>
      </c>
      <c r="I1669" s="11">
        <v>8077.23</v>
      </c>
      <c r="J1669" s="11">
        <v>40386.120000000003</v>
      </c>
      <c r="K1669" s="11">
        <v>15866.76</v>
      </c>
      <c r="L1669" s="11">
        <v>16442.14</v>
      </c>
    </row>
    <row r="1670" spans="1:12" x14ac:dyDescent="0.3">
      <c r="A1670" s="7" t="s">
        <v>5815</v>
      </c>
      <c r="B1670" s="7" t="s">
        <v>2719</v>
      </c>
      <c r="C1670" s="7" t="s">
        <v>1937</v>
      </c>
      <c r="D1670" s="7">
        <v>2</v>
      </c>
      <c r="E1670" s="9">
        <v>2337.15</v>
      </c>
      <c r="F1670" s="10">
        <v>0.05</v>
      </c>
      <c r="G1670" s="11">
        <v>4440.59</v>
      </c>
      <c r="H1670" s="10">
        <v>0.25</v>
      </c>
      <c r="I1670" s="11">
        <v>1110.1500000000001</v>
      </c>
      <c r="J1670" s="11">
        <v>5550.74</v>
      </c>
      <c r="K1670" s="11">
        <v>2959.7</v>
      </c>
      <c r="L1670" s="11">
        <v>1480.89</v>
      </c>
    </row>
    <row r="1671" spans="1:12" x14ac:dyDescent="0.3">
      <c r="A1671" s="7" t="s">
        <v>5816</v>
      </c>
      <c r="B1671" s="7" t="s">
        <v>2720</v>
      </c>
      <c r="C1671" s="7" t="s">
        <v>1757</v>
      </c>
      <c r="D1671" s="7">
        <v>26</v>
      </c>
      <c r="E1671" s="9">
        <v>2510.21</v>
      </c>
      <c r="F1671" s="10">
        <v>0.1</v>
      </c>
      <c r="G1671" s="11">
        <v>58738.91</v>
      </c>
      <c r="H1671" s="10">
        <v>0.25</v>
      </c>
      <c r="I1671" s="11">
        <v>14684.73</v>
      </c>
      <c r="J1671" s="11">
        <v>73423.64</v>
      </c>
      <c r="K1671" s="11">
        <v>35973.08</v>
      </c>
      <c r="L1671" s="11">
        <v>22765.83</v>
      </c>
    </row>
    <row r="1672" spans="1:12" x14ac:dyDescent="0.3">
      <c r="A1672" s="7" t="s">
        <v>5817</v>
      </c>
      <c r="B1672" s="7" t="s">
        <v>2720</v>
      </c>
      <c r="C1672" s="7" t="s">
        <v>1890</v>
      </c>
      <c r="D1672" s="7">
        <v>18</v>
      </c>
      <c r="E1672" s="9">
        <v>1547.49</v>
      </c>
      <c r="F1672" s="10">
        <v>0.1</v>
      </c>
      <c r="G1672" s="11">
        <v>25069.34</v>
      </c>
      <c r="H1672" s="10">
        <v>0.25</v>
      </c>
      <c r="I1672" s="11">
        <v>6267.34</v>
      </c>
      <c r="J1672" s="11">
        <v>31336.67</v>
      </c>
      <c r="K1672" s="11">
        <v>14574.24</v>
      </c>
      <c r="L1672" s="11">
        <v>10495.1</v>
      </c>
    </row>
    <row r="1673" spans="1:12" x14ac:dyDescent="0.3">
      <c r="A1673" s="7" t="s">
        <v>5818</v>
      </c>
      <c r="B1673" s="7" t="s">
        <v>2720</v>
      </c>
      <c r="C1673" s="7" t="s">
        <v>1849</v>
      </c>
      <c r="D1673" s="7">
        <v>12</v>
      </c>
      <c r="E1673" s="9">
        <v>779.06</v>
      </c>
      <c r="F1673" s="10">
        <v>0</v>
      </c>
      <c r="G1673" s="11">
        <v>9348.7199999999993</v>
      </c>
      <c r="H1673" s="10">
        <v>0.25</v>
      </c>
      <c r="I1673" s="11">
        <v>2337.1799999999998</v>
      </c>
      <c r="J1673" s="11">
        <v>11685.9</v>
      </c>
      <c r="K1673" s="11">
        <v>6247.2</v>
      </c>
      <c r="L1673" s="11">
        <v>3101.52</v>
      </c>
    </row>
    <row r="1674" spans="1:12" x14ac:dyDescent="0.3">
      <c r="A1674" s="7" t="s">
        <v>5819</v>
      </c>
      <c r="B1674" s="7" t="s">
        <v>2721</v>
      </c>
      <c r="C1674" s="7" t="s">
        <v>1874</v>
      </c>
      <c r="D1674" s="7">
        <v>23</v>
      </c>
      <c r="E1674" s="9">
        <v>2039.77</v>
      </c>
      <c r="F1674" s="10">
        <v>0.05</v>
      </c>
      <c r="G1674" s="11">
        <v>44568.97</v>
      </c>
      <c r="H1674" s="10">
        <v>0.25</v>
      </c>
      <c r="I1674" s="11">
        <v>11142.24</v>
      </c>
      <c r="J1674" s="11">
        <v>55711.21</v>
      </c>
      <c r="K1674" s="11">
        <v>27337.8</v>
      </c>
      <c r="L1674" s="11">
        <v>17231.169999999998</v>
      </c>
    </row>
    <row r="1675" spans="1:12" x14ac:dyDescent="0.3">
      <c r="A1675" s="7" t="s">
        <v>5820</v>
      </c>
      <c r="B1675" s="7" t="s">
        <v>2721</v>
      </c>
      <c r="C1675" s="7" t="s">
        <v>1932</v>
      </c>
      <c r="D1675" s="7">
        <v>6</v>
      </c>
      <c r="E1675" s="9">
        <v>598.54</v>
      </c>
      <c r="F1675" s="10">
        <v>0</v>
      </c>
      <c r="G1675" s="11">
        <v>3591.24</v>
      </c>
      <c r="H1675" s="10">
        <v>0.25</v>
      </c>
      <c r="I1675" s="11">
        <v>897.81</v>
      </c>
      <c r="J1675" s="11">
        <v>4489.05</v>
      </c>
      <c r="K1675" s="11">
        <v>2383.2600000000002</v>
      </c>
      <c r="L1675" s="11">
        <v>1207.98</v>
      </c>
    </row>
    <row r="1676" spans="1:12" x14ac:dyDescent="0.3">
      <c r="A1676" s="7" t="s">
        <v>5821</v>
      </c>
      <c r="B1676" s="7" t="s">
        <v>2722</v>
      </c>
      <c r="C1676" s="7" t="s">
        <v>1986</v>
      </c>
      <c r="D1676" s="7">
        <v>6</v>
      </c>
      <c r="E1676" s="9">
        <v>1382.85</v>
      </c>
      <c r="F1676" s="10">
        <v>0.15</v>
      </c>
      <c r="G1676" s="11">
        <v>7052.53</v>
      </c>
      <c r="H1676" s="10">
        <v>0.25</v>
      </c>
      <c r="I1676" s="11">
        <v>1763.13</v>
      </c>
      <c r="J1676" s="11">
        <v>8815.66</v>
      </c>
      <c r="K1676" s="11">
        <v>4443.4799999999996</v>
      </c>
      <c r="L1676" s="11">
        <v>2609.0500000000002</v>
      </c>
    </row>
    <row r="1677" spans="1:12" x14ac:dyDescent="0.3">
      <c r="A1677" s="7" t="s">
        <v>5822</v>
      </c>
      <c r="B1677" s="7" t="s">
        <v>2722</v>
      </c>
      <c r="C1677" s="7" t="s">
        <v>1941</v>
      </c>
      <c r="D1677" s="7">
        <v>27</v>
      </c>
      <c r="E1677" s="9">
        <v>3386.6</v>
      </c>
      <c r="F1677" s="10">
        <v>0.15</v>
      </c>
      <c r="G1677" s="11">
        <v>77722.47</v>
      </c>
      <c r="H1677" s="10">
        <v>0.25</v>
      </c>
      <c r="I1677" s="11">
        <v>19430.62</v>
      </c>
      <c r="J1677" s="11">
        <v>97153.09</v>
      </c>
      <c r="K1677" s="11">
        <v>37793.79</v>
      </c>
      <c r="L1677" s="11">
        <v>39928.68</v>
      </c>
    </row>
    <row r="1678" spans="1:12" x14ac:dyDescent="0.3">
      <c r="A1678" s="7" t="s">
        <v>5823</v>
      </c>
      <c r="B1678" s="7" t="s">
        <v>2722</v>
      </c>
      <c r="C1678" s="7" t="s">
        <v>1733</v>
      </c>
      <c r="D1678" s="7">
        <v>19</v>
      </c>
      <c r="E1678" s="9">
        <v>2074.6</v>
      </c>
      <c r="F1678" s="10">
        <v>0</v>
      </c>
      <c r="G1678" s="11">
        <v>39417.4</v>
      </c>
      <c r="H1678" s="10">
        <v>0.25</v>
      </c>
      <c r="I1678" s="11">
        <v>9854.35</v>
      </c>
      <c r="J1678" s="11">
        <v>49271.75</v>
      </c>
      <c r="K1678" s="11">
        <v>23716.18</v>
      </c>
      <c r="L1678" s="11">
        <v>15701.22</v>
      </c>
    </row>
    <row r="1679" spans="1:12" x14ac:dyDescent="0.3">
      <c r="A1679" s="7" t="s">
        <v>5824</v>
      </c>
      <c r="B1679" s="7" t="s">
        <v>2722</v>
      </c>
      <c r="C1679" s="7" t="s">
        <v>1847</v>
      </c>
      <c r="D1679" s="7">
        <v>28</v>
      </c>
      <c r="E1679" s="9">
        <v>2272.11</v>
      </c>
      <c r="F1679" s="10">
        <v>0</v>
      </c>
      <c r="G1679" s="11">
        <v>63619.08</v>
      </c>
      <c r="H1679" s="10">
        <v>0.25</v>
      </c>
      <c r="I1679" s="11">
        <v>15904.77</v>
      </c>
      <c r="J1679" s="11">
        <v>79523.850000000006</v>
      </c>
      <c r="K1679" s="11">
        <v>38155.32</v>
      </c>
      <c r="L1679" s="11">
        <v>25463.759999999998</v>
      </c>
    </row>
    <row r="1680" spans="1:12" x14ac:dyDescent="0.3">
      <c r="A1680" s="7" t="s">
        <v>5825</v>
      </c>
      <c r="B1680" s="7" t="s">
        <v>2722</v>
      </c>
      <c r="C1680" s="7" t="s">
        <v>1758</v>
      </c>
      <c r="D1680" s="7">
        <v>25</v>
      </c>
      <c r="E1680" s="9">
        <v>3386.23</v>
      </c>
      <c r="F1680" s="10">
        <v>0</v>
      </c>
      <c r="G1680" s="11">
        <v>84655.75</v>
      </c>
      <c r="H1680" s="10">
        <v>0.25</v>
      </c>
      <c r="I1680" s="11">
        <v>21163.94</v>
      </c>
      <c r="J1680" s="11">
        <v>105819.69</v>
      </c>
      <c r="K1680" s="11">
        <v>41400</v>
      </c>
      <c r="L1680" s="11">
        <v>43255.75</v>
      </c>
    </row>
    <row r="1681" spans="1:12" x14ac:dyDescent="0.3">
      <c r="A1681" s="7" t="s">
        <v>5826</v>
      </c>
      <c r="B1681" s="7" t="s">
        <v>2723</v>
      </c>
      <c r="C1681" s="7" t="s">
        <v>1953</v>
      </c>
      <c r="D1681" s="7">
        <v>18</v>
      </c>
      <c r="E1681" s="9">
        <v>672.3</v>
      </c>
      <c r="F1681" s="10">
        <v>0</v>
      </c>
      <c r="G1681" s="11">
        <v>12101.4</v>
      </c>
      <c r="H1681" s="10">
        <v>0.25</v>
      </c>
      <c r="I1681" s="11">
        <v>3025.35</v>
      </c>
      <c r="J1681" s="11">
        <v>15126.75</v>
      </c>
      <c r="K1681" s="11">
        <v>7901.46</v>
      </c>
      <c r="L1681" s="11">
        <v>4199.9399999999996</v>
      </c>
    </row>
    <row r="1682" spans="1:12" x14ac:dyDescent="0.3">
      <c r="A1682" s="7" t="s">
        <v>5827</v>
      </c>
      <c r="B1682" s="7" t="s">
        <v>2723</v>
      </c>
      <c r="C1682" s="7" t="s">
        <v>1716</v>
      </c>
      <c r="D1682" s="7">
        <v>12</v>
      </c>
      <c r="E1682" s="9">
        <v>705.93</v>
      </c>
      <c r="F1682" s="10">
        <v>0.15</v>
      </c>
      <c r="G1682" s="11">
        <v>7200.49</v>
      </c>
      <c r="H1682" s="10">
        <v>0.25</v>
      </c>
      <c r="I1682" s="11">
        <v>1800.12</v>
      </c>
      <c r="J1682" s="11">
        <v>9000.61</v>
      </c>
      <c r="K1682" s="11">
        <v>6195.12</v>
      </c>
      <c r="L1682" s="11">
        <v>1005.37</v>
      </c>
    </row>
    <row r="1683" spans="1:12" x14ac:dyDescent="0.3">
      <c r="A1683" s="7" t="s">
        <v>5828</v>
      </c>
      <c r="B1683" s="7" t="s">
        <v>2723</v>
      </c>
      <c r="C1683" s="7" t="s">
        <v>1821</v>
      </c>
      <c r="D1683" s="7">
        <v>22</v>
      </c>
      <c r="E1683" s="9">
        <v>595.78</v>
      </c>
      <c r="F1683" s="10">
        <v>0.05</v>
      </c>
      <c r="G1683" s="11">
        <v>12451.8</v>
      </c>
      <c r="H1683" s="10">
        <v>0.25</v>
      </c>
      <c r="I1683" s="11">
        <v>3112.95</v>
      </c>
      <c r="J1683" s="11">
        <v>15564.75</v>
      </c>
      <c r="K1683" s="11">
        <v>6994.24</v>
      </c>
      <c r="L1683" s="11">
        <v>5457.56</v>
      </c>
    </row>
    <row r="1684" spans="1:12" x14ac:dyDescent="0.3">
      <c r="A1684" s="7" t="s">
        <v>5829</v>
      </c>
      <c r="B1684" s="7" t="s">
        <v>2723</v>
      </c>
      <c r="C1684" s="7" t="s">
        <v>1789</v>
      </c>
      <c r="D1684" s="7">
        <v>7</v>
      </c>
      <c r="E1684" s="9">
        <v>2590.86</v>
      </c>
      <c r="F1684" s="10">
        <v>0</v>
      </c>
      <c r="G1684" s="11">
        <v>18136.02</v>
      </c>
      <c r="H1684" s="10">
        <v>0.25</v>
      </c>
      <c r="I1684" s="11">
        <v>4534.01</v>
      </c>
      <c r="J1684" s="11">
        <v>22670.03</v>
      </c>
      <c r="K1684" s="11">
        <v>9585.1</v>
      </c>
      <c r="L1684" s="11">
        <v>8550.92</v>
      </c>
    </row>
    <row r="1685" spans="1:12" x14ac:dyDescent="0.3">
      <c r="A1685" s="7" t="s">
        <v>5830</v>
      </c>
      <c r="B1685" s="7" t="s">
        <v>2724</v>
      </c>
      <c r="C1685" s="7" t="s">
        <v>1679</v>
      </c>
      <c r="D1685" s="7">
        <v>15</v>
      </c>
      <c r="E1685" s="9">
        <v>674.37</v>
      </c>
      <c r="F1685" s="10">
        <v>0</v>
      </c>
      <c r="G1685" s="11">
        <v>10115.549999999999</v>
      </c>
      <c r="H1685" s="10">
        <v>0.25</v>
      </c>
      <c r="I1685" s="11">
        <v>2528.89</v>
      </c>
      <c r="J1685" s="11">
        <v>12644.44</v>
      </c>
      <c r="K1685" s="11">
        <v>4392.1499999999996</v>
      </c>
      <c r="L1685" s="11">
        <v>5723.4</v>
      </c>
    </row>
    <row r="1686" spans="1:12" x14ac:dyDescent="0.3">
      <c r="A1686" s="7" t="s">
        <v>5831</v>
      </c>
      <c r="B1686" s="7" t="s">
        <v>2724</v>
      </c>
      <c r="C1686" s="7" t="s">
        <v>1689</v>
      </c>
      <c r="D1686" s="7">
        <v>24</v>
      </c>
      <c r="E1686" s="9">
        <v>1267.3399999999999</v>
      </c>
      <c r="F1686" s="10">
        <v>0</v>
      </c>
      <c r="G1686" s="11">
        <v>30416.16</v>
      </c>
      <c r="H1686" s="10">
        <v>0.25</v>
      </c>
      <c r="I1686" s="11">
        <v>7604.04</v>
      </c>
      <c r="J1686" s="11">
        <v>38020.199999999997</v>
      </c>
      <c r="K1686" s="11">
        <v>14702.16</v>
      </c>
      <c r="L1686" s="11">
        <v>15714</v>
      </c>
    </row>
    <row r="1687" spans="1:12" x14ac:dyDescent="0.3">
      <c r="A1687" s="7" t="s">
        <v>5832</v>
      </c>
      <c r="B1687" s="7" t="s">
        <v>2724</v>
      </c>
      <c r="C1687" s="7" t="s">
        <v>1783</v>
      </c>
      <c r="D1687" s="7">
        <v>8</v>
      </c>
      <c r="E1687" s="9">
        <v>462.87</v>
      </c>
      <c r="F1687" s="10">
        <v>0</v>
      </c>
      <c r="G1687" s="11">
        <v>3702.96</v>
      </c>
      <c r="H1687" s="10">
        <v>0.25</v>
      </c>
      <c r="I1687" s="11">
        <v>925.74</v>
      </c>
      <c r="J1687" s="11">
        <v>4628.7</v>
      </c>
      <c r="K1687" s="11">
        <v>1619.84</v>
      </c>
      <c r="L1687" s="11">
        <v>2083.12</v>
      </c>
    </row>
    <row r="1688" spans="1:12" x14ac:dyDescent="0.3">
      <c r="A1688" s="7" t="s">
        <v>5833</v>
      </c>
      <c r="B1688" s="7" t="s">
        <v>2724</v>
      </c>
      <c r="C1688" s="7" t="s">
        <v>1695</v>
      </c>
      <c r="D1688" s="7">
        <v>29</v>
      </c>
      <c r="E1688" s="9">
        <v>1822.03</v>
      </c>
      <c r="F1688" s="10">
        <v>0</v>
      </c>
      <c r="G1688" s="11">
        <v>52838.87</v>
      </c>
      <c r="H1688" s="10">
        <v>0.25</v>
      </c>
      <c r="I1688" s="11">
        <v>13209.72</v>
      </c>
      <c r="J1688" s="11">
        <v>66048.59</v>
      </c>
      <c r="K1688" s="11">
        <v>37215.410000000003</v>
      </c>
      <c r="L1688" s="11">
        <v>15623.46</v>
      </c>
    </row>
    <row r="1689" spans="1:12" x14ac:dyDescent="0.3">
      <c r="A1689" s="7" t="s">
        <v>5834</v>
      </c>
      <c r="B1689" s="7" t="s">
        <v>2724</v>
      </c>
      <c r="C1689" s="7" t="s">
        <v>1884</v>
      </c>
      <c r="D1689" s="7">
        <v>29</v>
      </c>
      <c r="E1689" s="9">
        <v>615.62</v>
      </c>
      <c r="F1689" s="10">
        <v>0</v>
      </c>
      <c r="G1689" s="11">
        <v>17852.98</v>
      </c>
      <c r="H1689" s="10">
        <v>0.25</v>
      </c>
      <c r="I1689" s="11">
        <v>4463.24</v>
      </c>
      <c r="J1689" s="11">
        <v>22316.22</v>
      </c>
      <c r="K1689" s="11">
        <v>11810.25</v>
      </c>
      <c r="L1689" s="11">
        <v>6042.73</v>
      </c>
    </row>
    <row r="1690" spans="1:12" x14ac:dyDescent="0.3">
      <c r="A1690" s="7" t="s">
        <v>5835</v>
      </c>
      <c r="B1690" s="7" t="s">
        <v>2725</v>
      </c>
      <c r="C1690" s="7" t="s">
        <v>1962</v>
      </c>
      <c r="D1690" s="7">
        <v>22</v>
      </c>
      <c r="E1690" s="9">
        <v>280.27</v>
      </c>
      <c r="F1690" s="10">
        <v>0.05</v>
      </c>
      <c r="G1690" s="11">
        <v>5857.64</v>
      </c>
      <c r="H1690" s="10">
        <v>0.25</v>
      </c>
      <c r="I1690" s="11">
        <v>1464.41</v>
      </c>
      <c r="J1690" s="11">
        <v>7322.05</v>
      </c>
      <c r="K1690" s="11">
        <v>4286.92</v>
      </c>
      <c r="L1690" s="11">
        <v>1570.72</v>
      </c>
    </row>
    <row r="1691" spans="1:12" x14ac:dyDescent="0.3">
      <c r="A1691" s="7" t="s">
        <v>5836</v>
      </c>
      <c r="B1691" s="7" t="s">
        <v>2725</v>
      </c>
      <c r="C1691" s="7" t="s">
        <v>1699</v>
      </c>
      <c r="D1691" s="7">
        <v>11</v>
      </c>
      <c r="E1691" s="9">
        <v>1395.91</v>
      </c>
      <c r="F1691" s="10">
        <v>0.05</v>
      </c>
      <c r="G1691" s="11">
        <v>14587.26</v>
      </c>
      <c r="H1691" s="10">
        <v>0.25</v>
      </c>
      <c r="I1691" s="11">
        <v>3646.82</v>
      </c>
      <c r="J1691" s="11">
        <v>18234.080000000002</v>
      </c>
      <c r="K1691" s="11">
        <v>10195.35</v>
      </c>
      <c r="L1691" s="11">
        <v>4391.91</v>
      </c>
    </row>
    <row r="1692" spans="1:12" x14ac:dyDescent="0.3">
      <c r="A1692" s="7" t="s">
        <v>5837</v>
      </c>
      <c r="B1692" s="7" t="s">
        <v>2726</v>
      </c>
      <c r="C1692" s="7" t="s">
        <v>1801</v>
      </c>
      <c r="D1692" s="7">
        <v>26</v>
      </c>
      <c r="E1692" s="9">
        <v>2558.84</v>
      </c>
      <c r="F1692" s="10">
        <v>0.1</v>
      </c>
      <c r="G1692" s="11">
        <v>59876.86</v>
      </c>
      <c r="H1692" s="10">
        <v>0.25</v>
      </c>
      <c r="I1692" s="11">
        <v>14969.22</v>
      </c>
      <c r="J1692" s="11">
        <v>74846.070000000007</v>
      </c>
      <c r="K1692" s="11">
        <v>35422.14</v>
      </c>
      <c r="L1692" s="11">
        <v>24454.720000000001</v>
      </c>
    </row>
    <row r="1693" spans="1:12" x14ac:dyDescent="0.3">
      <c r="A1693" s="7" t="s">
        <v>5838</v>
      </c>
      <c r="B1693" s="7" t="s">
        <v>2727</v>
      </c>
      <c r="C1693" s="7" t="s">
        <v>1947</v>
      </c>
      <c r="D1693" s="7">
        <v>14</v>
      </c>
      <c r="E1693" s="9">
        <v>1182.4100000000001</v>
      </c>
      <c r="F1693" s="10">
        <v>0</v>
      </c>
      <c r="G1693" s="11">
        <v>16553.740000000002</v>
      </c>
      <c r="H1693" s="10">
        <v>0.25</v>
      </c>
      <c r="I1693" s="11">
        <v>4138.4399999999996</v>
      </c>
      <c r="J1693" s="11">
        <v>20692.18</v>
      </c>
      <c r="K1693" s="11">
        <v>8876.42</v>
      </c>
      <c r="L1693" s="11">
        <v>7677.32</v>
      </c>
    </row>
    <row r="1694" spans="1:12" x14ac:dyDescent="0.3">
      <c r="A1694" s="7" t="s">
        <v>5839</v>
      </c>
      <c r="B1694" s="7" t="s">
        <v>2727</v>
      </c>
      <c r="C1694" s="7" t="s">
        <v>1945</v>
      </c>
      <c r="D1694" s="7">
        <v>7</v>
      </c>
      <c r="E1694" s="9">
        <v>55.48</v>
      </c>
      <c r="F1694" s="10">
        <v>0</v>
      </c>
      <c r="G1694" s="11">
        <v>388.36</v>
      </c>
      <c r="H1694" s="10">
        <v>0.25</v>
      </c>
      <c r="I1694" s="11">
        <v>97.09</v>
      </c>
      <c r="J1694" s="11">
        <v>485.45</v>
      </c>
      <c r="K1694" s="11">
        <v>249.34</v>
      </c>
      <c r="L1694" s="11">
        <v>139.02000000000001</v>
      </c>
    </row>
    <row r="1695" spans="1:12" x14ac:dyDescent="0.3">
      <c r="A1695" s="7" t="s">
        <v>5840</v>
      </c>
      <c r="B1695" s="7" t="s">
        <v>2727</v>
      </c>
      <c r="C1695" s="7" t="s">
        <v>1943</v>
      </c>
      <c r="D1695" s="7">
        <v>23</v>
      </c>
      <c r="E1695" s="9">
        <v>1565.25</v>
      </c>
      <c r="F1695" s="10">
        <v>0</v>
      </c>
      <c r="G1695" s="11">
        <v>36000.75</v>
      </c>
      <c r="H1695" s="10">
        <v>0.25</v>
      </c>
      <c r="I1695" s="11">
        <v>9000.19</v>
      </c>
      <c r="J1695" s="11">
        <v>45000.94</v>
      </c>
      <c r="K1695" s="11">
        <v>25169.13</v>
      </c>
      <c r="L1695" s="11">
        <v>10831.62</v>
      </c>
    </row>
    <row r="1696" spans="1:12" x14ac:dyDescent="0.3">
      <c r="A1696" s="7" t="s">
        <v>5841</v>
      </c>
      <c r="B1696" s="7" t="s">
        <v>2728</v>
      </c>
      <c r="C1696" s="7" t="s">
        <v>1703</v>
      </c>
      <c r="D1696" s="7">
        <v>4</v>
      </c>
      <c r="E1696" s="9">
        <v>1998.72</v>
      </c>
      <c r="F1696" s="10">
        <v>0.1</v>
      </c>
      <c r="G1696" s="11">
        <v>7195.39</v>
      </c>
      <c r="H1696" s="10">
        <v>0.25</v>
      </c>
      <c r="I1696" s="11">
        <v>1798.85</v>
      </c>
      <c r="J1696" s="11">
        <v>8994.24</v>
      </c>
      <c r="K1696" s="11">
        <v>4417.84</v>
      </c>
      <c r="L1696" s="11">
        <v>2777.55</v>
      </c>
    </row>
    <row r="1697" spans="1:12" x14ac:dyDescent="0.3">
      <c r="A1697" s="7" t="s">
        <v>5842</v>
      </c>
      <c r="B1697" s="7" t="s">
        <v>2728</v>
      </c>
      <c r="C1697" s="7" t="s">
        <v>1957</v>
      </c>
      <c r="D1697" s="7">
        <v>7</v>
      </c>
      <c r="E1697" s="9">
        <v>687.51</v>
      </c>
      <c r="F1697" s="10">
        <v>0.1</v>
      </c>
      <c r="G1697" s="11">
        <v>4331.3100000000004</v>
      </c>
      <c r="H1697" s="10">
        <v>0.25</v>
      </c>
      <c r="I1697" s="11">
        <v>1082.83</v>
      </c>
      <c r="J1697" s="11">
        <v>5414.14</v>
      </c>
      <c r="K1697" s="11">
        <v>2883.16</v>
      </c>
      <c r="L1697" s="11">
        <v>1448.15</v>
      </c>
    </row>
    <row r="1698" spans="1:12" x14ac:dyDescent="0.3">
      <c r="A1698" s="7" t="s">
        <v>5843</v>
      </c>
      <c r="B1698" s="7" t="s">
        <v>2728</v>
      </c>
      <c r="C1698" s="7" t="s">
        <v>1970</v>
      </c>
      <c r="D1698" s="7">
        <v>8</v>
      </c>
      <c r="E1698" s="9">
        <v>1189.2</v>
      </c>
      <c r="F1698" s="10">
        <v>0.15</v>
      </c>
      <c r="G1698" s="11">
        <v>8086.56</v>
      </c>
      <c r="H1698" s="10">
        <v>0.25</v>
      </c>
      <c r="I1698" s="11">
        <v>2021.64</v>
      </c>
      <c r="J1698" s="11">
        <v>10108.200000000001</v>
      </c>
      <c r="K1698" s="11">
        <v>4207.5200000000004</v>
      </c>
      <c r="L1698" s="11">
        <v>3879.04</v>
      </c>
    </row>
    <row r="1699" spans="1:12" x14ac:dyDescent="0.3">
      <c r="A1699" s="7" t="s">
        <v>5844</v>
      </c>
      <c r="B1699" s="7" t="s">
        <v>2728</v>
      </c>
      <c r="C1699" s="7" t="s">
        <v>1776</v>
      </c>
      <c r="D1699" s="7">
        <v>29</v>
      </c>
      <c r="E1699" s="9">
        <v>2571.79</v>
      </c>
      <c r="F1699" s="10">
        <v>0</v>
      </c>
      <c r="G1699" s="11">
        <v>74581.91</v>
      </c>
      <c r="H1699" s="10">
        <v>0.25</v>
      </c>
      <c r="I1699" s="11">
        <v>18645.48</v>
      </c>
      <c r="J1699" s="11">
        <v>93227.39</v>
      </c>
      <c r="K1699" s="11">
        <v>44678.27</v>
      </c>
      <c r="L1699" s="11">
        <v>29903.64</v>
      </c>
    </row>
    <row r="1700" spans="1:12" x14ac:dyDescent="0.3">
      <c r="A1700" s="7" t="s">
        <v>5845</v>
      </c>
      <c r="B1700" s="7" t="s">
        <v>2728</v>
      </c>
      <c r="C1700" s="7" t="s">
        <v>2006</v>
      </c>
      <c r="D1700" s="7">
        <v>8</v>
      </c>
      <c r="E1700" s="9">
        <v>1230.4100000000001</v>
      </c>
      <c r="F1700" s="10">
        <v>0.15</v>
      </c>
      <c r="G1700" s="11">
        <v>8366.7900000000009</v>
      </c>
      <c r="H1700" s="10">
        <v>0.25</v>
      </c>
      <c r="I1700" s="11">
        <v>2091.6999999999998</v>
      </c>
      <c r="J1700" s="11">
        <v>10458.49</v>
      </c>
      <c r="K1700" s="11">
        <v>6359.76</v>
      </c>
      <c r="L1700" s="11">
        <v>2007.03</v>
      </c>
    </row>
    <row r="1701" spans="1:12" x14ac:dyDescent="0.3">
      <c r="A1701" s="7" t="s">
        <v>5846</v>
      </c>
      <c r="B1701" s="7" t="s">
        <v>2729</v>
      </c>
      <c r="C1701" s="7" t="s">
        <v>2002</v>
      </c>
      <c r="D1701" s="7">
        <v>26</v>
      </c>
      <c r="E1701" s="9">
        <v>2392.9899999999998</v>
      </c>
      <c r="F1701" s="10">
        <v>0.05</v>
      </c>
      <c r="G1701" s="11">
        <v>59106.85</v>
      </c>
      <c r="H1701" s="10">
        <v>0.25</v>
      </c>
      <c r="I1701" s="11">
        <v>14776.71</v>
      </c>
      <c r="J1701" s="11">
        <v>73883.56</v>
      </c>
      <c r="K1701" s="11">
        <v>37678.42</v>
      </c>
      <c r="L1701" s="11">
        <v>21428.43</v>
      </c>
    </row>
    <row r="1702" spans="1:12" x14ac:dyDescent="0.3">
      <c r="A1702" s="7" t="s">
        <v>5847</v>
      </c>
      <c r="B1702" s="7" t="s">
        <v>2729</v>
      </c>
      <c r="C1702" s="7" t="s">
        <v>2045</v>
      </c>
      <c r="D1702" s="7">
        <v>14</v>
      </c>
      <c r="E1702" s="9">
        <v>122.34</v>
      </c>
      <c r="F1702" s="10">
        <v>0.05</v>
      </c>
      <c r="G1702" s="11">
        <v>1627.12</v>
      </c>
      <c r="H1702" s="10">
        <v>0.25</v>
      </c>
      <c r="I1702" s="11">
        <v>406.78</v>
      </c>
      <c r="J1702" s="11">
        <v>2033.9</v>
      </c>
      <c r="K1702" s="11">
        <v>836.78</v>
      </c>
      <c r="L1702" s="11">
        <v>790.34</v>
      </c>
    </row>
    <row r="1703" spans="1:12" x14ac:dyDescent="0.3">
      <c r="A1703" s="7" t="s">
        <v>5848</v>
      </c>
      <c r="B1703" s="7" t="s">
        <v>2729</v>
      </c>
      <c r="C1703" s="7" t="s">
        <v>1675</v>
      </c>
      <c r="D1703" s="7">
        <v>26</v>
      </c>
      <c r="E1703" s="9">
        <v>2713.31</v>
      </c>
      <c r="F1703" s="10">
        <v>0.1</v>
      </c>
      <c r="G1703" s="11">
        <v>63491.45</v>
      </c>
      <c r="H1703" s="10">
        <v>0.25</v>
      </c>
      <c r="I1703" s="11">
        <v>15872.86</v>
      </c>
      <c r="J1703" s="11">
        <v>79364.31</v>
      </c>
      <c r="K1703" s="11">
        <v>30429.62</v>
      </c>
      <c r="L1703" s="11">
        <v>33061.83</v>
      </c>
    </row>
    <row r="1704" spans="1:12" x14ac:dyDescent="0.3">
      <c r="A1704" s="7" t="s">
        <v>5849</v>
      </c>
      <c r="B1704" s="7" t="s">
        <v>2729</v>
      </c>
      <c r="C1704" s="7" t="s">
        <v>1738</v>
      </c>
      <c r="D1704" s="7">
        <v>29</v>
      </c>
      <c r="E1704" s="9">
        <v>1277.3499999999999</v>
      </c>
      <c r="F1704" s="10">
        <v>0.1</v>
      </c>
      <c r="G1704" s="11">
        <v>33338.83</v>
      </c>
      <c r="H1704" s="10">
        <v>0.25</v>
      </c>
      <c r="I1704" s="11">
        <v>8334.7099999999991</v>
      </c>
      <c r="J1704" s="11">
        <v>41673.54</v>
      </c>
      <c r="K1704" s="11">
        <v>21937.05</v>
      </c>
      <c r="L1704" s="11">
        <v>11401.78</v>
      </c>
    </row>
    <row r="1705" spans="1:12" x14ac:dyDescent="0.3">
      <c r="A1705" s="7" t="s">
        <v>5850</v>
      </c>
      <c r="B1705" s="7" t="s">
        <v>2729</v>
      </c>
      <c r="C1705" s="7" t="s">
        <v>1722</v>
      </c>
      <c r="D1705" s="7">
        <v>11</v>
      </c>
      <c r="E1705" s="9">
        <v>2386.1799999999998</v>
      </c>
      <c r="F1705" s="10">
        <v>0.1</v>
      </c>
      <c r="G1705" s="11">
        <v>23623.18</v>
      </c>
      <c r="H1705" s="10">
        <v>0.25</v>
      </c>
      <c r="I1705" s="11">
        <v>5905.8</v>
      </c>
      <c r="J1705" s="11">
        <v>29528.97</v>
      </c>
      <c r="K1705" s="11">
        <v>19560.419999999998</v>
      </c>
      <c r="L1705" s="11">
        <v>4062.76</v>
      </c>
    </row>
    <row r="1706" spans="1:12" x14ac:dyDescent="0.3">
      <c r="A1706" s="7" t="s">
        <v>5851</v>
      </c>
      <c r="B1706" s="7" t="s">
        <v>2730</v>
      </c>
      <c r="C1706" s="7" t="s">
        <v>1948</v>
      </c>
      <c r="D1706" s="7">
        <v>28</v>
      </c>
      <c r="E1706" s="9">
        <v>2275.5</v>
      </c>
      <c r="F1706" s="10">
        <v>0.1</v>
      </c>
      <c r="G1706" s="11">
        <v>57342.6</v>
      </c>
      <c r="H1706" s="10">
        <v>0.25</v>
      </c>
      <c r="I1706" s="11">
        <v>14335.65</v>
      </c>
      <c r="J1706" s="11">
        <v>71678.25</v>
      </c>
      <c r="K1706" s="11">
        <v>35477.96</v>
      </c>
      <c r="L1706" s="11">
        <v>21864.639999999999</v>
      </c>
    </row>
    <row r="1707" spans="1:12" x14ac:dyDescent="0.3">
      <c r="A1707" s="7" t="s">
        <v>5852</v>
      </c>
      <c r="B1707" s="7" t="s">
        <v>2730</v>
      </c>
      <c r="C1707" s="7" t="s">
        <v>1945</v>
      </c>
      <c r="D1707" s="7">
        <v>12</v>
      </c>
      <c r="E1707" s="9">
        <v>54.69</v>
      </c>
      <c r="F1707" s="10">
        <v>0</v>
      </c>
      <c r="G1707" s="11">
        <v>656.28</v>
      </c>
      <c r="H1707" s="10">
        <v>0.25</v>
      </c>
      <c r="I1707" s="11">
        <v>164.07</v>
      </c>
      <c r="J1707" s="11">
        <v>820.35</v>
      </c>
      <c r="K1707" s="11">
        <v>427.44</v>
      </c>
      <c r="L1707" s="11">
        <v>228.84</v>
      </c>
    </row>
    <row r="1708" spans="1:12" x14ac:dyDescent="0.3">
      <c r="A1708" s="7" t="s">
        <v>5853</v>
      </c>
      <c r="B1708" s="7" t="s">
        <v>2730</v>
      </c>
      <c r="C1708" s="7" t="s">
        <v>2052</v>
      </c>
      <c r="D1708" s="7">
        <v>9</v>
      </c>
      <c r="E1708" s="9">
        <v>642.48</v>
      </c>
      <c r="F1708" s="10">
        <v>0</v>
      </c>
      <c r="G1708" s="11">
        <v>5782.32</v>
      </c>
      <c r="H1708" s="10">
        <v>0.25</v>
      </c>
      <c r="I1708" s="11">
        <v>1445.58</v>
      </c>
      <c r="J1708" s="11">
        <v>7227.9</v>
      </c>
      <c r="K1708" s="11">
        <v>4322.34</v>
      </c>
      <c r="L1708" s="11">
        <v>1459.98</v>
      </c>
    </row>
    <row r="1709" spans="1:12" x14ac:dyDescent="0.3">
      <c r="A1709" s="7" t="s">
        <v>5854</v>
      </c>
      <c r="B1709" s="7" t="s">
        <v>2730</v>
      </c>
      <c r="C1709" s="7" t="s">
        <v>1962</v>
      </c>
      <c r="D1709" s="7">
        <v>12</v>
      </c>
      <c r="E1709" s="9">
        <v>288.83999999999997</v>
      </c>
      <c r="F1709" s="10">
        <v>0</v>
      </c>
      <c r="G1709" s="11">
        <v>3466.08</v>
      </c>
      <c r="H1709" s="10">
        <v>0.25</v>
      </c>
      <c r="I1709" s="11">
        <v>866.52</v>
      </c>
      <c r="J1709" s="11">
        <v>4332.6000000000004</v>
      </c>
      <c r="K1709" s="11">
        <v>2338.3200000000002</v>
      </c>
      <c r="L1709" s="11">
        <v>1127.76</v>
      </c>
    </row>
    <row r="1710" spans="1:12" x14ac:dyDescent="0.3">
      <c r="A1710" s="7" t="s">
        <v>5855</v>
      </c>
      <c r="B1710" s="7" t="s">
        <v>2731</v>
      </c>
      <c r="C1710" s="7" t="s">
        <v>1842</v>
      </c>
      <c r="D1710" s="7">
        <v>7</v>
      </c>
      <c r="E1710" s="9">
        <v>445.91</v>
      </c>
      <c r="F1710" s="10">
        <v>0.05</v>
      </c>
      <c r="G1710" s="11">
        <v>2965.3</v>
      </c>
      <c r="H1710" s="10">
        <v>0.25</v>
      </c>
      <c r="I1710" s="11">
        <v>741.33</v>
      </c>
      <c r="J1710" s="11">
        <v>3706.62</v>
      </c>
      <c r="K1710" s="11">
        <v>1698.34</v>
      </c>
      <c r="L1710" s="11">
        <v>1266.96</v>
      </c>
    </row>
    <row r="1711" spans="1:12" x14ac:dyDescent="0.3">
      <c r="A1711" s="7" t="s">
        <v>5856</v>
      </c>
      <c r="B1711" s="7" t="s">
        <v>2731</v>
      </c>
      <c r="C1711" s="7" t="s">
        <v>1855</v>
      </c>
      <c r="D1711" s="7">
        <v>13</v>
      </c>
      <c r="E1711" s="9">
        <v>1446.91</v>
      </c>
      <c r="F1711" s="10">
        <v>0.05</v>
      </c>
      <c r="G1711" s="11">
        <v>17869.34</v>
      </c>
      <c r="H1711" s="10">
        <v>0.25</v>
      </c>
      <c r="I1711" s="11">
        <v>4467.34</v>
      </c>
      <c r="J1711" s="11">
        <v>22336.67</v>
      </c>
      <c r="K1711" s="11">
        <v>9560.85</v>
      </c>
      <c r="L1711" s="11">
        <v>8308.49</v>
      </c>
    </row>
    <row r="1712" spans="1:12" x14ac:dyDescent="0.3">
      <c r="A1712" s="7" t="s">
        <v>5857</v>
      </c>
      <c r="B1712" s="7" t="s">
        <v>2731</v>
      </c>
      <c r="C1712" s="7" t="s">
        <v>1654</v>
      </c>
      <c r="D1712" s="7">
        <v>19</v>
      </c>
      <c r="E1712" s="9">
        <v>1334.88</v>
      </c>
      <c r="F1712" s="10">
        <v>0</v>
      </c>
      <c r="G1712" s="11">
        <v>25362.720000000001</v>
      </c>
      <c r="H1712" s="10">
        <v>0.25</v>
      </c>
      <c r="I1712" s="11">
        <v>6340.68</v>
      </c>
      <c r="J1712" s="11">
        <v>31703.4</v>
      </c>
      <c r="K1712" s="11">
        <v>15290.44</v>
      </c>
      <c r="L1712" s="11">
        <v>10072.280000000001</v>
      </c>
    </row>
    <row r="1713" spans="1:12" x14ac:dyDescent="0.3">
      <c r="A1713" s="7" t="s">
        <v>5858</v>
      </c>
      <c r="B1713" s="7" t="s">
        <v>2731</v>
      </c>
      <c r="C1713" s="7" t="s">
        <v>2001</v>
      </c>
      <c r="D1713" s="7">
        <v>20</v>
      </c>
      <c r="E1713" s="9">
        <v>534.92999999999995</v>
      </c>
      <c r="F1713" s="10">
        <v>0.05</v>
      </c>
      <c r="G1713" s="11">
        <v>10163.67</v>
      </c>
      <c r="H1713" s="10">
        <v>0.25</v>
      </c>
      <c r="I1713" s="11">
        <v>2540.92</v>
      </c>
      <c r="J1713" s="11">
        <v>12704.59</v>
      </c>
      <c r="K1713" s="11">
        <v>7206</v>
      </c>
      <c r="L1713" s="11">
        <v>2957.67</v>
      </c>
    </row>
    <row r="1714" spans="1:12" x14ac:dyDescent="0.3">
      <c r="A1714" s="7" t="s">
        <v>5859</v>
      </c>
      <c r="B1714" s="7" t="s">
        <v>2732</v>
      </c>
      <c r="C1714" s="7" t="s">
        <v>2021</v>
      </c>
      <c r="D1714" s="7">
        <v>26</v>
      </c>
      <c r="E1714" s="9">
        <v>1605.15</v>
      </c>
      <c r="F1714" s="10">
        <v>0.05</v>
      </c>
      <c r="G1714" s="11">
        <v>39647.21</v>
      </c>
      <c r="H1714" s="10">
        <v>0.25</v>
      </c>
      <c r="I1714" s="11">
        <v>9911.7999999999993</v>
      </c>
      <c r="J1714" s="11">
        <v>49559.01</v>
      </c>
      <c r="K1714" s="11">
        <v>31811</v>
      </c>
      <c r="L1714" s="11">
        <v>7836.21</v>
      </c>
    </row>
    <row r="1715" spans="1:12" x14ac:dyDescent="0.3">
      <c r="A1715" s="7" t="s">
        <v>5860</v>
      </c>
      <c r="B1715" s="7" t="s">
        <v>2732</v>
      </c>
      <c r="C1715" s="7" t="s">
        <v>1711</v>
      </c>
      <c r="D1715" s="7">
        <v>12</v>
      </c>
      <c r="E1715" s="9">
        <v>428.32</v>
      </c>
      <c r="F1715" s="10">
        <v>0</v>
      </c>
      <c r="G1715" s="11">
        <v>5139.84</v>
      </c>
      <c r="H1715" s="10">
        <v>0.25</v>
      </c>
      <c r="I1715" s="11">
        <v>1284.96</v>
      </c>
      <c r="J1715" s="11">
        <v>6424.8</v>
      </c>
      <c r="K1715" s="11">
        <v>3072.12</v>
      </c>
      <c r="L1715" s="11">
        <v>2067.7199999999998</v>
      </c>
    </row>
    <row r="1716" spans="1:12" x14ac:dyDescent="0.3">
      <c r="A1716" s="7" t="s">
        <v>5861</v>
      </c>
      <c r="B1716" s="7" t="s">
        <v>2733</v>
      </c>
      <c r="C1716" s="7" t="s">
        <v>1727</v>
      </c>
      <c r="D1716" s="7">
        <v>11</v>
      </c>
      <c r="E1716" s="9">
        <v>1279.82</v>
      </c>
      <c r="F1716" s="10">
        <v>0.15</v>
      </c>
      <c r="G1716" s="11">
        <v>11966.32</v>
      </c>
      <c r="H1716" s="10">
        <v>0.25</v>
      </c>
      <c r="I1716" s="11">
        <v>2991.58</v>
      </c>
      <c r="J1716" s="11">
        <v>14957.9</v>
      </c>
      <c r="K1716" s="11">
        <v>10651.85</v>
      </c>
      <c r="L1716" s="11">
        <v>1314.47</v>
      </c>
    </row>
    <row r="1717" spans="1:12" x14ac:dyDescent="0.3">
      <c r="A1717" s="7" t="s">
        <v>5862</v>
      </c>
      <c r="B1717" s="7" t="s">
        <v>2733</v>
      </c>
      <c r="C1717" s="7" t="s">
        <v>1817</v>
      </c>
      <c r="D1717" s="7">
        <v>27</v>
      </c>
      <c r="E1717" s="9">
        <v>1392.24</v>
      </c>
      <c r="F1717" s="10">
        <v>0</v>
      </c>
      <c r="G1717" s="11">
        <v>37590.480000000003</v>
      </c>
      <c r="H1717" s="10">
        <v>0.25</v>
      </c>
      <c r="I1717" s="11">
        <v>9397.6200000000008</v>
      </c>
      <c r="J1717" s="11">
        <v>46988.1</v>
      </c>
      <c r="K1717" s="11">
        <v>26452.17</v>
      </c>
      <c r="L1717" s="11">
        <v>11138.31</v>
      </c>
    </row>
    <row r="1718" spans="1:12" x14ac:dyDescent="0.3">
      <c r="A1718" s="7" t="s">
        <v>5863</v>
      </c>
      <c r="B1718" s="7" t="s">
        <v>2734</v>
      </c>
      <c r="C1718" s="7" t="s">
        <v>1946</v>
      </c>
      <c r="D1718" s="7">
        <v>23</v>
      </c>
      <c r="E1718" s="9">
        <v>2014.66</v>
      </c>
      <c r="F1718" s="10">
        <v>0.05</v>
      </c>
      <c r="G1718" s="11">
        <v>44020.32</v>
      </c>
      <c r="H1718" s="10">
        <v>0.25</v>
      </c>
      <c r="I1718" s="11">
        <v>11005.08</v>
      </c>
      <c r="J1718" s="11">
        <v>55025.4</v>
      </c>
      <c r="K1718" s="11">
        <v>34185.82</v>
      </c>
      <c r="L1718" s="11">
        <v>9834.5</v>
      </c>
    </row>
    <row r="1719" spans="1:12" x14ac:dyDescent="0.3">
      <c r="A1719" s="7" t="s">
        <v>5864</v>
      </c>
      <c r="B1719" s="7" t="s">
        <v>2734</v>
      </c>
      <c r="C1719" s="7" t="s">
        <v>1981</v>
      </c>
      <c r="D1719" s="7">
        <v>9</v>
      </c>
      <c r="E1719" s="9">
        <v>2227.37</v>
      </c>
      <c r="F1719" s="10">
        <v>0</v>
      </c>
      <c r="G1719" s="11">
        <v>20046.330000000002</v>
      </c>
      <c r="H1719" s="10">
        <v>0.25</v>
      </c>
      <c r="I1719" s="11">
        <v>5011.58</v>
      </c>
      <c r="J1719" s="11">
        <v>25057.91</v>
      </c>
      <c r="K1719" s="11">
        <v>11519.19</v>
      </c>
      <c r="L1719" s="11">
        <v>8527.14</v>
      </c>
    </row>
    <row r="1720" spans="1:12" x14ac:dyDescent="0.3">
      <c r="A1720" s="7" t="s">
        <v>5865</v>
      </c>
      <c r="B1720" s="7" t="s">
        <v>2734</v>
      </c>
      <c r="C1720" s="7" t="s">
        <v>1975</v>
      </c>
      <c r="D1720" s="7">
        <v>3</v>
      </c>
      <c r="E1720" s="9">
        <v>1583.63</v>
      </c>
      <c r="F1720" s="10">
        <v>0.1</v>
      </c>
      <c r="G1720" s="11">
        <v>4275.8</v>
      </c>
      <c r="H1720" s="10">
        <v>0.25</v>
      </c>
      <c r="I1720" s="11">
        <v>1068.95</v>
      </c>
      <c r="J1720" s="11">
        <v>5344.75</v>
      </c>
      <c r="K1720" s="11">
        <v>2389.62</v>
      </c>
      <c r="L1720" s="11">
        <v>1886.18</v>
      </c>
    </row>
    <row r="1721" spans="1:12" x14ac:dyDescent="0.3">
      <c r="A1721" s="7" t="s">
        <v>5866</v>
      </c>
      <c r="B1721" s="7" t="s">
        <v>2735</v>
      </c>
      <c r="C1721" s="7" t="s">
        <v>1716</v>
      </c>
      <c r="D1721" s="7">
        <v>19</v>
      </c>
      <c r="E1721" s="9">
        <v>746.01</v>
      </c>
      <c r="F1721" s="10">
        <v>0</v>
      </c>
      <c r="G1721" s="11">
        <v>14174.19</v>
      </c>
      <c r="H1721" s="10">
        <v>0.25</v>
      </c>
      <c r="I1721" s="11">
        <v>3543.55</v>
      </c>
      <c r="J1721" s="11">
        <v>17717.740000000002</v>
      </c>
      <c r="K1721" s="11">
        <v>9808.94</v>
      </c>
      <c r="L1721" s="11">
        <v>4365.25</v>
      </c>
    </row>
    <row r="1722" spans="1:12" x14ac:dyDescent="0.3">
      <c r="A1722" s="7" t="s">
        <v>5867</v>
      </c>
      <c r="B1722" s="7" t="s">
        <v>2735</v>
      </c>
      <c r="C1722" s="7" t="s">
        <v>1775</v>
      </c>
      <c r="D1722" s="7">
        <v>18</v>
      </c>
      <c r="E1722" s="9">
        <v>1106.24</v>
      </c>
      <c r="F1722" s="10">
        <v>0.05</v>
      </c>
      <c r="G1722" s="11">
        <v>18916.7</v>
      </c>
      <c r="H1722" s="10">
        <v>0.25</v>
      </c>
      <c r="I1722" s="11">
        <v>4729.18</v>
      </c>
      <c r="J1722" s="11">
        <v>23645.88</v>
      </c>
      <c r="K1722" s="11">
        <v>11282.04</v>
      </c>
      <c r="L1722" s="11">
        <v>7634.66</v>
      </c>
    </row>
    <row r="1723" spans="1:12" x14ac:dyDescent="0.3">
      <c r="A1723" s="7" t="s">
        <v>5868</v>
      </c>
      <c r="B1723" s="7" t="s">
        <v>2736</v>
      </c>
      <c r="C1723" s="7" t="s">
        <v>2044</v>
      </c>
      <c r="D1723" s="7">
        <v>3</v>
      </c>
      <c r="E1723" s="9">
        <v>1127.0899999999999</v>
      </c>
      <c r="F1723" s="10">
        <v>0</v>
      </c>
      <c r="G1723" s="11">
        <v>3381.27</v>
      </c>
      <c r="H1723" s="10">
        <v>0.25</v>
      </c>
      <c r="I1723" s="11">
        <v>845.32</v>
      </c>
      <c r="J1723" s="11">
        <v>4226.59</v>
      </c>
      <c r="K1723" s="11">
        <v>2252.88</v>
      </c>
      <c r="L1723" s="11">
        <v>1128.3900000000001</v>
      </c>
    </row>
    <row r="1724" spans="1:12" x14ac:dyDescent="0.3">
      <c r="A1724" s="7" t="s">
        <v>5869</v>
      </c>
      <c r="B1724" s="7" t="s">
        <v>2736</v>
      </c>
      <c r="C1724" s="7" t="s">
        <v>1779</v>
      </c>
      <c r="D1724" s="7">
        <v>11</v>
      </c>
      <c r="E1724" s="9">
        <v>1206.05</v>
      </c>
      <c r="F1724" s="10">
        <v>0</v>
      </c>
      <c r="G1724" s="11">
        <v>13266.55</v>
      </c>
      <c r="H1724" s="10">
        <v>0.25</v>
      </c>
      <c r="I1724" s="11">
        <v>3316.64</v>
      </c>
      <c r="J1724" s="11">
        <v>16583.189999999999</v>
      </c>
      <c r="K1724" s="11">
        <v>8518.2900000000009</v>
      </c>
      <c r="L1724" s="11">
        <v>4748.26</v>
      </c>
    </row>
    <row r="1725" spans="1:12" x14ac:dyDescent="0.3">
      <c r="A1725" s="7" t="s">
        <v>5870</v>
      </c>
      <c r="B1725" s="7" t="s">
        <v>2737</v>
      </c>
      <c r="C1725" s="7" t="s">
        <v>1904</v>
      </c>
      <c r="D1725" s="7">
        <v>23</v>
      </c>
      <c r="E1725" s="9">
        <v>444.55</v>
      </c>
      <c r="F1725" s="10">
        <v>0.15</v>
      </c>
      <c r="G1725" s="11">
        <v>8690.9500000000007</v>
      </c>
      <c r="H1725" s="10">
        <v>0.25</v>
      </c>
      <c r="I1725" s="11">
        <v>2172.7399999999998</v>
      </c>
      <c r="J1725" s="11">
        <v>10863.69</v>
      </c>
      <c r="K1725" s="11">
        <v>5787.72</v>
      </c>
      <c r="L1725" s="11">
        <v>2903.23</v>
      </c>
    </row>
    <row r="1726" spans="1:12" x14ac:dyDescent="0.3">
      <c r="A1726" s="7" t="s">
        <v>5871</v>
      </c>
      <c r="B1726" s="7" t="s">
        <v>2737</v>
      </c>
      <c r="C1726" s="7" t="s">
        <v>2034</v>
      </c>
      <c r="D1726" s="7">
        <v>4</v>
      </c>
      <c r="E1726" s="9">
        <v>1045.52</v>
      </c>
      <c r="F1726" s="10">
        <v>0</v>
      </c>
      <c r="G1726" s="11">
        <v>4182.08</v>
      </c>
      <c r="H1726" s="10">
        <v>0.25</v>
      </c>
      <c r="I1726" s="11">
        <v>1045.52</v>
      </c>
      <c r="J1726" s="11">
        <v>5227.6000000000004</v>
      </c>
      <c r="K1726" s="11">
        <v>2935.08</v>
      </c>
      <c r="L1726" s="11">
        <v>1247</v>
      </c>
    </row>
    <row r="1727" spans="1:12" x14ac:dyDescent="0.3">
      <c r="A1727" s="7" t="s">
        <v>5872</v>
      </c>
      <c r="B1727" s="7" t="s">
        <v>2738</v>
      </c>
      <c r="C1727" s="7" t="s">
        <v>2035</v>
      </c>
      <c r="D1727" s="7">
        <v>5</v>
      </c>
      <c r="E1727" s="9">
        <v>1836.37</v>
      </c>
      <c r="F1727" s="10">
        <v>0</v>
      </c>
      <c r="G1727" s="11">
        <v>9181.85</v>
      </c>
      <c r="H1727" s="10">
        <v>0.25</v>
      </c>
      <c r="I1727" s="11">
        <v>2295.46</v>
      </c>
      <c r="J1727" s="11">
        <v>11477.31</v>
      </c>
      <c r="K1727" s="11">
        <v>4679.3999999999996</v>
      </c>
      <c r="L1727" s="11">
        <v>4502.45</v>
      </c>
    </row>
    <row r="1728" spans="1:12" x14ac:dyDescent="0.3">
      <c r="A1728" s="7" t="s">
        <v>5873</v>
      </c>
      <c r="B1728" s="7" t="s">
        <v>2738</v>
      </c>
      <c r="C1728" s="7" t="s">
        <v>1965</v>
      </c>
      <c r="D1728" s="7">
        <v>12</v>
      </c>
      <c r="E1728" s="9">
        <v>2869.32</v>
      </c>
      <c r="F1728" s="10">
        <v>0.1</v>
      </c>
      <c r="G1728" s="11">
        <v>30988.66</v>
      </c>
      <c r="H1728" s="10">
        <v>0.25</v>
      </c>
      <c r="I1728" s="11">
        <v>7747.16</v>
      </c>
      <c r="J1728" s="11">
        <v>38735.82</v>
      </c>
      <c r="K1728" s="11">
        <v>17612.759999999998</v>
      </c>
      <c r="L1728" s="11">
        <v>13375.9</v>
      </c>
    </row>
    <row r="1729" spans="1:12" x14ac:dyDescent="0.3">
      <c r="A1729" s="7" t="s">
        <v>5874</v>
      </c>
      <c r="B1729" s="7" t="s">
        <v>2739</v>
      </c>
      <c r="C1729" s="7" t="s">
        <v>2054</v>
      </c>
      <c r="D1729" s="7">
        <v>5</v>
      </c>
      <c r="E1729" s="9">
        <v>1455.5</v>
      </c>
      <c r="F1729" s="10">
        <v>0.05</v>
      </c>
      <c r="G1729" s="11">
        <v>6913.62</v>
      </c>
      <c r="H1729" s="10">
        <v>0.25</v>
      </c>
      <c r="I1729" s="11">
        <v>1728.4</v>
      </c>
      <c r="J1729" s="11">
        <v>8642.02</v>
      </c>
      <c r="K1729" s="11">
        <v>2958.9</v>
      </c>
      <c r="L1729" s="11">
        <v>3954.72</v>
      </c>
    </row>
    <row r="1730" spans="1:12" x14ac:dyDescent="0.3">
      <c r="A1730" s="7" t="s">
        <v>5875</v>
      </c>
      <c r="B1730" s="7" t="s">
        <v>2739</v>
      </c>
      <c r="C1730" s="7" t="s">
        <v>1766</v>
      </c>
      <c r="D1730" s="7">
        <v>20</v>
      </c>
      <c r="E1730" s="9">
        <v>941.87</v>
      </c>
      <c r="F1730" s="10">
        <v>0</v>
      </c>
      <c r="G1730" s="11">
        <v>18837.400000000001</v>
      </c>
      <c r="H1730" s="10">
        <v>0.25</v>
      </c>
      <c r="I1730" s="11">
        <v>4709.3500000000004</v>
      </c>
      <c r="J1730" s="11">
        <v>23546.75</v>
      </c>
      <c r="K1730" s="11">
        <v>12142.6</v>
      </c>
      <c r="L1730" s="11">
        <v>6694.8</v>
      </c>
    </row>
    <row r="1731" spans="1:12" x14ac:dyDescent="0.3">
      <c r="A1731" s="7" t="s">
        <v>5876</v>
      </c>
      <c r="B1731" s="7" t="s">
        <v>2739</v>
      </c>
      <c r="C1731" s="7" t="s">
        <v>1699</v>
      </c>
      <c r="D1731" s="7">
        <v>7</v>
      </c>
      <c r="E1731" s="9">
        <v>1371.8</v>
      </c>
      <c r="F1731" s="10">
        <v>0</v>
      </c>
      <c r="G1731" s="11">
        <v>9602.6</v>
      </c>
      <c r="H1731" s="10">
        <v>0.25</v>
      </c>
      <c r="I1731" s="11">
        <v>2400.65</v>
      </c>
      <c r="J1731" s="11">
        <v>12003.25</v>
      </c>
      <c r="K1731" s="11">
        <v>6487.95</v>
      </c>
      <c r="L1731" s="11">
        <v>3114.65</v>
      </c>
    </row>
    <row r="1732" spans="1:12" x14ac:dyDescent="0.3">
      <c r="A1732" s="7" t="s">
        <v>5877</v>
      </c>
      <c r="B1732" s="7" t="s">
        <v>2740</v>
      </c>
      <c r="C1732" s="7" t="s">
        <v>1653</v>
      </c>
      <c r="D1732" s="7">
        <v>7</v>
      </c>
      <c r="E1732" s="9">
        <v>404.82</v>
      </c>
      <c r="F1732" s="10">
        <v>0</v>
      </c>
      <c r="G1732" s="11">
        <v>2833.74</v>
      </c>
      <c r="H1732" s="10">
        <v>0.25</v>
      </c>
      <c r="I1732" s="11">
        <v>708.43</v>
      </c>
      <c r="J1732" s="11">
        <v>3542.17</v>
      </c>
      <c r="K1732" s="11">
        <v>1634.08</v>
      </c>
      <c r="L1732" s="11">
        <v>1199.6600000000001</v>
      </c>
    </row>
    <row r="1733" spans="1:12" x14ac:dyDescent="0.3">
      <c r="A1733" s="7" t="s">
        <v>5878</v>
      </c>
      <c r="B1733" s="7" t="s">
        <v>2740</v>
      </c>
      <c r="C1733" s="7" t="s">
        <v>1925</v>
      </c>
      <c r="D1733" s="7">
        <v>22</v>
      </c>
      <c r="E1733" s="9">
        <v>3208.18</v>
      </c>
      <c r="F1733" s="10">
        <v>0</v>
      </c>
      <c r="G1733" s="11">
        <v>70579.960000000006</v>
      </c>
      <c r="H1733" s="10">
        <v>0.25</v>
      </c>
      <c r="I1733" s="11">
        <v>17644.990000000002</v>
      </c>
      <c r="J1733" s="11">
        <v>88224.95</v>
      </c>
      <c r="K1733" s="11">
        <v>37545.64</v>
      </c>
      <c r="L1733" s="11">
        <v>33034.32</v>
      </c>
    </row>
    <row r="1734" spans="1:12" x14ac:dyDescent="0.3">
      <c r="A1734" s="7" t="s">
        <v>5879</v>
      </c>
      <c r="B1734" s="7" t="s">
        <v>2740</v>
      </c>
      <c r="C1734" s="7" t="s">
        <v>1817</v>
      </c>
      <c r="D1734" s="7">
        <v>18</v>
      </c>
      <c r="E1734" s="9">
        <v>1518.6</v>
      </c>
      <c r="F1734" s="10">
        <v>0</v>
      </c>
      <c r="G1734" s="11">
        <v>27334.799999999999</v>
      </c>
      <c r="H1734" s="10">
        <v>0.25</v>
      </c>
      <c r="I1734" s="11">
        <v>6833.7</v>
      </c>
      <c r="J1734" s="11">
        <v>34168.5</v>
      </c>
      <c r="K1734" s="11">
        <v>17634.78</v>
      </c>
      <c r="L1734" s="11">
        <v>9700.02</v>
      </c>
    </row>
    <row r="1735" spans="1:12" x14ac:dyDescent="0.3">
      <c r="A1735" s="7" t="s">
        <v>5880</v>
      </c>
      <c r="B1735" s="7" t="s">
        <v>2741</v>
      </c>
      <c r="C1735" s="7" t="s">
        <v>1982</v>
      </c>
      <c r="D1735" s="7">
        <v>5</v>
      </c>
      <c r="E1735" s="9">
        <v>1208.05</v>
      </c>
      <c r="F1735" s="10">
        <v>0.1</v>
      </c>
      <c r="G1735" s="11">
        <v>5436.23</v>
      </c>
      <c r="H1735" s="10">
        <v>0.25</v>
      </c>
      <c r="I1735" s="11">
        <v>1359.06</v>
      </c>
      <c r="J1735" s="11">
        <v>6795.29</v>
      </c>
      <c r="K1735" s="11">
        <v>3591.55</v>
      </c>
      <c r="L1735" s="11">
        <v>1844.68</v>
      </c>
    </row>
    <row r="1736" spans="1:12" x14ac:dyDescent="0.3">
      <c r="A1736" s="7" t="s">
        <v>5881</v>
      </c>
      <c r="B1736" s="7" t="s">
        <v>2741</v>
      </c>
      <c r="C1736" s="7" t="s">
        <v>1909</v>
      </c>
      <c r="D1736" s="7">
        <v>8</v>
      </c>
      <c r="E1736" s="9">
        <v>2516.8000000000002</v>
      </c>
      <c r="F1736" s="10">
        <v>0.05</v>
      </c>
      <c r="G1736" s="11">
        <v>19127.68</v>
      </c>
      <c r="H1736" s="10">
        <v>0.25</v>
      </c>
      <c r="I1736" s="11">
        <v>4781.92</v>
      </c>
      <c r="J1736" s="11">
        <v>23909.599999999999</v>
      </c>
      <c r="K1736" s="11">
        <v>14227.76</v>
      </c>
      <c r="L1736" s="11">
        <v>4899.92</v>
      </c>
    </row>
    <row r="1737" spans="1:12" x14ac:dyDescent="0.3">
      <c r="A1737" s="7" t="s">
        <v>5882</v>
      </c>
      <c r="B1737" s="7" t="s">
        <v>2741</v>
      </c>
      <c r="C1737" s="7" t="s">
        <v>1760</v>
      </c>
      <c r="D1737" s="7">
        <v>2</v>
      </c>
      <c r="E1737" s="9">
        <v>1074.28</v>
      </c>
      <c r="F1737" s="10">
        <v>0.1</v>
      </c>
      <c r="G1737" s="11">
        <v>1933.7</v>
      </c>
      <c r="H1737" s="10">
        <v>0.25</v>
      </c>
      <c r="I1737" s="11">
        <v>483.43</v>
      </c>
      <c r="J1737" s="11">
        <v>2417.12</v>
      </c>
      <c r="K1737" s="11">
        <v>1262.32</v>
      </c>
      <c r="L1737" s="11">
        <v>671.38</v>
      </c>
    </row>
    <row r="1738" spans="1:12" x14ac:dyDescent="0.3">
      <c r="A1738" s="7" t="s">
        <v>5883</v>
      </c>
      <c r="B1738" s="7" t="s">
        <v>2741</v>
      </c>
      <c r="C1738" s="7" t="s">
        <v>1796</v>
      </c>
      <c r="D1738" s="7">
        <v>1</v>
      </c>
      <c r="E1738" s="9">
        <v>1616.51</v>
      </c>
      <c r="F1738" s="10">
        <v>0</v>
      </c>
      <c r="G1738" s="11">
        <v>1616.51</v>
      </c>
      <c r="H1738" s="10">
        <v>0.25</v>
      </c>
      <c r="I1738" s="11">
        <v>404.13</v>
      </c>
      <c r="J1738" s="11">
        <v>2020.64</v>
      </c>
      <c r="K1738" s="11">
        <v>784.84</v>
      </c>
      <c r="L1738" s="11">
        <v>831.67</v>
      </c>
    </row>
    <row r="1739" spans="1:12" x14ac:dyDescent="0.3">
      <c r="A1739" s="7" t="s">
        <v>5884</v>
      </c>
      <c r="B1739" s="7" t="s">
        <v>2742</v>
      </c>
      <c r="C1739" s="7" t="s">
        <v>1888</v>
      </c>
      <c r="D1739" s="7">
        <v>30</v>
      </c>
      <c r="E1739" s="9">
        <v>2508.46</v>
      </c>
      <c r="F1739" s="10">
        <v>0</v>
      </c>
      <c r="G1739" s="11">
        <v>75253.8</v>
      </c>
      <c r="H1739" s="10">
        <v>0.25</v>
      </c>
      <c r="I1739" s="11">
        <v>18813.45</v>
      </c>
      <c r="J1739" s="11">
        <v>94067.25</v>
      </c>
      <c r="K1739" s="11">
        <v>43716.9</v>
      </c>
      <c r="L1739" s="11">
        <v>31536.9</v>
      </c>
    </row>
    <row r="1740" spans="1:12" x14ac:dyDescent="0.3">
      <c r="A1740" s="7" t="s">
        <v>5885</v>
      </c>
      <c r="B1740" s="7" t="s">
        <v>2742</v>
      </c>
      <c r="C1740" s="7" t="s">
        <v>1974</v>
      </c>
      <c r="D1740" s="7">
        <v>28</v>
      </c>
      <c r="E1740" s="9">
        <v>2345.71</v>
      </c>
      <c r="F1740" s="10">
        <v>0</v>
      </c>
      <c r="G1740" s="11">
        <v>65679.88</v>
      </c>
      <c r="H1740" s="10">
        <v>0.25</v>
      </c>
      <c r="I1740" s="11">
        <v>16419.97</v>
      </c>
      <c r="J1740" s="11">
        <v>82099.850000000006</v>
      </c>
      <c r="K1740" s="11">
        <v>47095.44</v>
      </c>
      <c r="L1740" s="11">
        <v>18584.439999999999</v>
      </c>
    </row>
    <row r="1741" spans="1:12" x14ac:dyDescent="0.3">
      <c r="A1741" s="7" t="s">
        <v>5886</v>
      </c>
      <c r="B1741" s="7" t="s">
        <v>2743</v>
      </c>
      <c r="C1741" s="7" t="s">
        <v>1931</v>
      </c>
      <c r="D1741" s="7">
        <v>17</v>
      </c>
      <c r="E1741" s="9">
        <v>1349.15</v>
      </c>
      <c r="F1741" s="10">
        <v>0</v>
      </c>
      <c r="G1741" s="11">
        <v>22935.55</v>
      </c>
      <c r="H1741" s="10">
        <v>0.25</v>
      </c>
      <c r="I1741" s="11">
        <v>5733.89</v>
      </c>
      <c r="J1741" s="11">
        <v>28669.439999999999</v>
      </c>
      <c r="K1741" s="11">
        <v>14121.56</v>
      </c>
      <c r="L1741" s="11">
        <v>8813.99</v>
      </c>
    </row>
    <row r="1742" spans="1:12" x14ac:dyDescent="0.3">
      <c r="A1742" s="7" t="s">
        <v>5887</v>
      </c>
      <c r="B1742" s="7" t="s">
        <v>2743</v>
      </c>
      <c r="C1742" s="7" t="s">
        <v>1988</v>
      </c>
      <c r="D1742" s="7">
        <v>2</v>
      </c>
      <c r="E1742" s="9">
        <v>611.20000000000005</v>
      </c>
      <c r="F1742" s="10">
        <v>0</v>
      </c>
      <c r="G1742" s="11">
        <v>1222.4000000000001</v>
      </c>
      <c r="H1742" s="10">
        <v>0.25</v>
      </c>
      <c r="I1742" s="11">
        <v>305.60000000000002</v>
      </c>
      <c r="J1742" s="11">
        <v>1528</v>
      </c>
      <c r="K1742" s="11">
        <v>681.14</v>
      </c>
      <c r="L1742" s="11">
        <v>541.26</v>
      </c>
    </row>
    <row r="1743" spans="1:12" x14ac:dyDescent="0.3">
      <c r="A1743" s="7" t="s">
        <v>5888</v>
      </c>
      <c r="B1743" s="7" t="s">
        <v>2743</v>
      </c>
      <c r="C1743" s="7" t="s">
        <v>1974</v>
      </c>
      <c r="D1743" s="7">
        <v>15</v>
      </c>
      <c r="E1743" s="9">
        <v>2355.34</v>
      </c>
      <c r="F1743" s="10">
        <v>0</v>
      </c>
      <c r="G1743" s="11">
        <v>35330.1</v>
      </c>
      <c r="H1743" s="10">
        <v>0.25</v>
      </c>
      <c r="I1743" s="11">
        <v>8832.52</v>
      </c>
      <c r="J1743" s="11">
        <v>44162.62</v>
      </c>
      <c r="K1743" s="11">
        <v>25229.7</v>
      </c>
      <c r="L1743" s="11">
        <v>10100.4</v>
      </c>
    </row>
    <row r="1744" spans="1:12" x14ac:dyDescent="0.3">
      <c r="A1744" s="7" t="s">
        <v>5889</v>
      </c>
      <c r="B1744" s="7" t="s">
        <v>2744</v>
      </c>
      <c r="C1744" s="7" t="s">
        <v>1945</v>
      </c>
      <c r="D1744" s="7">
        <v>20</v>
      </c>
      <c r="E1744" s="9">
        <v>54.97</v>
      </c>
      <c r="F1744" s="10">
        <v>0.15</v>
      </c>
      <c r="G1744" s="11">
        <v>934.49</v>
      </c>
      <c r="H1744" s="10">
        <v>0.25</v>
      </c>
      <c r="I1744" s="11">
        <v>233.62</v>
      </c>
      <c r="J1744" s="11">
        <v>1168.1099999999999</v>
      </c>
      <c r="K1744" s="11">
        <v>712.4</v>
      </c>
      <c r="L1744" s="11">
        <v>222.09</v>
      </c>
    </row>
    <row r="1745" spans="1:12" x14ac:dyDescent="0.3">
      <c r="A1745" s="7" t="s">
        <v>5890</v>
      </c>
      <c r="B1745" s="7" t="s">
        <v>2744</v>
      </c>
      <c r="C1745" s="7" t="s">
        <v>2054</v>
      </c>
      <c r="D1745" s="7">
        <v>11</v>
      </c>
      <c r="E1745" s="9">
        <v>1432.38</v>
      </c>
      <c r="F1745" s="10">
        <v>0.05</v>
      </c>
      <c r="G1745" s="11">
        <v>14968.37</v>
      </c>
      <c r="H1745" s="10">
        <v>0.25</v>
      </c>
      <c r="I1745" s="11">
        <v>3742.09</v>
      </c>
      <c r="J1745" s="11">
        <v>18710.46</v>
      </c>
      <c r="K1745" s="11">
        <v>6509.58</v>
      </c>
      <c r="L1745" s="11">
        <v>8458.7900000000009</v>
      </c>
    </row>
    <row r="1746" spans="1:12" x14ac:dyDescent="0.3">
      <c r="A1746" s="7" t="s">
        <v>5891</v>
      </c>
      <c r="B1746" s="7" t="s">
        <v>2744</v>
      </c>
      <c r="C1746" s="7" t="s">
        <v>1778</v>
      </c>
      <c r="D1746" s="7">
        <v>8</v>
      </c>
      <c r="E1746" s="9">
        <v>1076.08</v>
      </c>
      <c r="F1746" s="10">
        <v>0</v>
      </c>
      <c r="G1746" s="11">
        <v>8608.64</v>
      </c>
      <c r="H1746" s="10">
        <v>0.25</v>
      </c>
      <c r="I1746" s="11">
        <v>2152.16</v>
      </c>
      <c r="J1746" s="11">
        <v>10760.8</v>
      </c>
      <c r="K1746" s="11">
        <v>5121.4399999999996</v>
      </c>
      <c r="L1746" s="11">
        <v>3487.2</v>
      </c>
    </row>
    <row r="1747" spans="1:12" x14ac:dyDescent="0.3">
      <c r="A1747" s="7" t="s">
        <v>5892</v>
      </c>
      <c r="B1747" s="7" t="s">
        <v>2745</v>
      </c>
      <c r="C1747" s="7" t="s">
        <v>1805</v>
      </c>
      <c r="D1747" s="7">
        <v>22</v>
      </c>
      <c r="E1747" s="9">
        <v>1912.99</v>
      </c>
      <c r="F1747" s="10">
        <v>0.1</v>
      </c>
      <c r="G1747" s="11">
        <v>37877.199999999997</v>
      </c>
      <c r="H1747" s="10">
        <v>0.25</v>
      </c>
      <c r="I1747" s="11">
        <v>9469.2999999999993</v>
      </c>
      <c r="J1747" s="11">
        <v>47346.5</v>
      </c>
      <c r="K1747" s="11">
        <v>25454</v>
      </c>
      <c r="L1747" s="11">
        <v>12423.2</v>
      </c>
    </row>
    <row r="1748" spans="1:12" x14ac:dyDescent="0.3">
      <c r="A1748" s="7" t="s">
        <v>5893</v>
      </c>
      <c r="B1748" s="7" t="s">
        <v>2745</v>
      </c>
      <c r="C1748" s="7" t="s">
        <v>1925</v>
      </c>
      <c r="D1748" s="7">
        <v>25</v>
      </c>
      <c r="E1748" s="9">
        <v>3201.13</v>
      </c>
      <c r="F1748" s="10">
        <v>0</v>
      </c>
      <c r="G1748" s="11">
        <v>80028.25</v>
      </c>
      <c r="H1748" s="10">
        <v>0.25</v>
      </c>
      <c r="I1748" s="11">
        <v>20007.060000000001</v>
      </c>
      <c r="J1748" s="11">
        <v>100035.31</v>
      </c>
      <c r="K1748" s="11">
        <v>42665.5</v>
      </c>
      <c r="L1748" s="11">
        <v>37362.75</v>
      </c>
    </row>
    <row r="1749" spans="1:12" x14ac:dyDescent="0.3">
      <c r="A1749" s="7" t="s">
        <v>5894</v>
      </c>
      <c r="B1749" s="7" t="s">
        <v>2746</v>
      </c>
      <c r="C1749" s="7" t="s">
        <v>2016</v>
      </c>
      <c r="D1749" s="7">
        <v>17</v>
      </c>
      <c r="E1749" s="9">
        <v>1391.37</v>
      </c>
      <c r="F1749" s="10">
        <v>0.1</v>
      </c>
      <c r="G1749" s="11">
        <v>21287.96</v>
      </c>
      <c r="H1749" s="10">
        <v>0.25</v>
      </c>
      <c r="I1749" s="11">
        <v>5321.99</v>
      </c>
      <c r="J1749" s="11">
        <v>26609.95</v>
      </c>
      <c r="K1749" s="11">
        <v>11127.01</v>
      </c>
      <c r="L1749" s="11">
        <v>10160.950000000001</v>
      </c>
    </row>
    <row r="1750" spans="1:12" x14ac:dyDescent="0.3">
      <c r="A1750" s="7" t="s">
        <v>5895</v>
      </c>
      <c r="B1750" s="7" t="s">
        <v>2746</v>
      </c>
      <c r="C1750" s="7" t="s">
        <v>1703</v>
      </c>
      <c r="D1750" s="7">
        <v>27</v>
      </c>
      <c r="E1750" s="9">
        <v>1955.92</v>
      </c>
      <c r="F1750" s="10">
        <v>0</v>
      </c>
      <c r="G1750" s="11">
        <v>52809.84</v>
      </c>
      <c r="H1750" s="10">
        <v>0.25</v>
      </c>
      <c r="I1750" s="11">
        <v>13202.46</v>
      </c>
      <c r="J1750" s="11">
        <v>66012.3</v>
      </c>
      <c r="K1750" s="11">
        <v>29820.42</v>
      </c>
      <c r="L1750" s="11">
        <v>22989.42</v>
      </c>
    </row>
    <row r="1751" spans="1:12" x14ac:dyDescent="0.3">
      <c r="A1751" s="7" t="s">
        <v>5896</v>
      </c>
      <c r="B1751" s="7" t="s">
        <v>2746</v>
      </c>
      <c r="C1751" s="7" t="s">
        <v>2049</v>
      </c>
      <c r="D1751" s="7">
        <v>21</v>
      </c>
      <c r="E1751" s="9">
        <v>3219.87</v>
      </c>
      <c r="F1751" s="10">
        <v>0</v>
      </c>
      <c r="G1751" s="11">
        <v>67617.27</v>
      </c>
      <c r="H1751" s="10">
        <v>0.25</v>
      </c>
      <c r="I1751" s="11">
        <v>16904.32</v>
      </c>
      <c r="J1751" s="11">
        <v>84521.59</v>
      </c>
      <c r="K1751" s="11">
        <v>30332.82</v>
      </c>
      <c r="L1751" s="11">
        <v>37284.449999999997</v>
      </c>
    </row>
    <row r="1752" spans="1:12" x14ac:dyDescent="0.3">
      <c r="A1752" s="7" t="s">
        <v>5897</v>
      </c>
      <c r="B1752" s="7" t="s">
        <v>2746</v>
      </c>
      <c r="C1752" s="7" t="s">
        <v>1721</v>
      </c>
      <c r="D1752" s="7">
        <v>30</v>
      </c>
      <c r="E1752" s="9">
        <v>1894.61</v>
      </c>
      <c r="F1752" s="10">
        <v>0.1</v>
      </c>
      <c r="G1752" s="11">
        <v>51154.47</v>
      </c>
      <c r="H1752" s="10">
        <v>0.25</v>
      </c>
      <c r="I1752" s="11">
        <v>12788.62</v>
      </c>
      <c r="J1752" s="11">
        <v>63943.09</v>
      </c>
      <c r="K1752" s="11">
        <v>37821.300000000003</v>
      </c>
      <c r="L1752" s="11">
        <v>13333.17</v>
      </c>
    </row>
    <row r="1753" spans="1:12" x14ac:dyDescent="0.3">
      <c r="A1753" s="7" t="s">
        <v>5898</v>
      </c>
      <c r="B1753" s="7" t="s">
        <v>2747</v>
      </c>
      <c r="C1753" s="7" t="s">
        <v>1750</v>
      </c>
      <c r="D1753" s="7">
        <v>28</v>
      </c>
      <c r="E1753" s="9">
        <v>1230.74</v>
      </c>
      <c r="F1753" s="10">
        <v>0.1</v>
      </c>
      <c r="G1753" s="11">
        <v>31014.65</v>
      </c>
      <c r="H1753" s="10">
        <v>0.25</v>
      </c>
      <c r="I1753" s="11">
        <v>7753.66</v>
      </c>
      <c r="J1753" s="11">
        <v>38768.31</v>
      </c>
      <c r="K1753" s="11">
        <v>20926.36</v>
      </c>
      <c r="L1753" s="11">
        <v>10088.290000000001</v>
      </c>
    </row>
    <row r="1754" spans="1:12" x14ac:dyDescent="0.3">
      <c r="A1754" s="7" t="s">
        <v>5899</v>
      </c>
      <c r="B1754" s="7" t="s">
        <v>2747</v>
      </c>
      <c r="C1754" s="7" t="s">
        <v>1816</v>
      </c>
      <c r="D1754" s="7">
        <v>24</v>
      </c>
      <c r="E1754" s="9">
        <v>3028.91</v>
      </c>
      <c r="F1754" s="10">
        <v>0.15</v>
      </c>
      <c r="G1754" s="11">
        <v>61789.760000000002</v>
      </c>
      <c r="H1754" s="10">
        <v>0.25</v>
      </c>
      <c r="I1754" s="11">
        <v>15447.44</v>
      </c>
      <c r="J1754" s="11">
        <v>77237.2</v>
      </c>
      <c r="K1754" s="11">
        <v>36798.720000000001</v>
      </c>
      <c r="L1754" s="11">
        <v>24991.040000000001</v>
      </c>
    </row>
    <row r="1755" spans="1:12" x14ac:dyDescent="0.3">
      <c r="A1755" s="7" t="s">
        <v>5900</v>
      </c>
      <c r="B1755" s="7" t="s">
        <v>2748</v>
      </c>
      <c r="C1755" s="7" t="s">
        <v>1991</v>
      </c>
      <c r="D1755" s="7">
        <v>27</v>
      </c>
      <c r="E1755" s="9">
        <v>2629.61</v>
      </c>
      <c r="F1755" s="10">
        <v>0.05</v>
      </c>
      <c r="G1755" s="11">
        <v>67449.5</v>
      </c>
      <c r="H1755" s="10">
        <v>0.25</v>
      </c>
      <c r="I1755" s="11">
        <v>16862.38</v>
      </c>
      <c r="J1755" s="11">
        <v>84311.88</v>
      </c>
      <c r="K1755" s="11">
        <v>45502.83</v>
      </c>
      <c r="L1755" s="11">
        <v>21946.67</v>
      </c>
    </row>
    <row r="1756" spans="1:12" x14ac:dyDescent="0.3">
      <c r="A1756" s="7" t="s">
        <v>5901</v>
      </c>
      <c r="B1756" s="7" t="s">
        <v>2749</v>
      </c>
      <c r="C1756" s="7" t="s">
        <v>1796</v>
      </c>
      <c r="D1756" s="7">
        <v>13</v>
      </c>
      <c r="E1756" s="9">
        <v>1529.7</v>
      </c>
      <c r="F1756" s="10">
        <v>0</v>
      </c>
      <c r="G1756" s="11">
        <v>19886.099999999999</v>
      </c>
      <c r="H1756" s="10">
        <v>0.25</v>
      </c>
      <c r="I1756" s="11">
        <v>4971.5200000000004</v>
      </c>
      <c r="J1756" s="11">
        <v>24857.62</v>
      </c>
      <c r="K1756" s="11">
        <v>10202.92</v>
      </c>
      <c r="L1756" s="11">
        <v>9683.18</v>
      </c>
    </row>
    <row r="1757" spans="1:12" x14ac:dyDescent="0.3">
      <c r="A1757" s="7" t="s">
        <v>5902</v>
      </c>
      <c r="B1757" s="7" t="s">
        <v>2750</v>
      </c>
      <c r="C1757" s="7" t="s">
        <v>1969</v>
      </c>
      <c r="D1757" s="7">
        <v>6</v>
      </c>
      <c r="E1757" s="9">
        <v>1320.14</v>
      </c>
      <c r="F1757" s="10">
        <v>0.05</v>
      </c>
      <c r="G1757" s="11">
        <v>7524.8</v>
      </c>
      <c r="H1757" s="10">
        <v>0.25</v>
      </c>
      <c r="I1757" s="11">
        <v>1881.2</v>
      </c>
      <c r="J1757" s="11">
        <v>9406</v>
      </c>
      <c r="K1757" s="11">
        <v>4495.92</v>
      </c>
      <c r="L1757" s="11">
        <v>3028.88</v>
      </c>
    </row>
    <row r="1758" spans="1:12" x14ac:dyDescent="0.3">
      <c r="A1758" s="7" t="s">
        <v>5903</v>
      </c>
      <c r="B1758" s="7" t="s">
        <v>2750</v>
      </c>
      <c r="C1758" s="7" t="s">
        <v>2044</v>
      </c>
      <c r="D1758" s="7">
        <v>9</v>
      </c>
      <c r="E1758" s="9">
        <v>1129.07</v>
      </c>
      <c r="F1758" s="10">
        <v>0.15</v>
      </c>
      <c r="G1758" s="11">
        <v>8637.39</v>
      </c>
      <c r="H1758" s="10">
        <v>0.25</v>
      </c>
      <c r="I1758" s="11">
        <v>2159.35</v>
      </c>
      <c r="J1758" s="11">
        <v>10796.74</v>
      </c>
      <c r="K1758" s="11">
        <v>6758.64</v>
      </c>
      <c r="L1758" s="11">
        <v>1878.75</v>
      </c>
    </row>
    <row r="1759" spans="1:12" x14ac:dyDescent="0.3">
      <c r="A1759" s="7" t="s">
        <v>5904</v>
      </c>
      <c r="B1759" s="7" t="s">
        <v>2751</v>
      </c>
      <c r="C1759" s="7" t="s">
        <v>1874</v>
      </c>
      <c r="D1759" s="7">
        <v>20</v>
      </c>
      <c r="E1759" s="9">
        <v>1984.02</v>
      </c>
      <c r="F1759" s="10">
        <v>0.05</v>
      </c>
      <c r="G1759" s="11">
        <v>37696.379999999997</v>
      </c>
      <c r="H1759" s="10">
        <v>0.25</v>
      </c>
      <c r="I1759" s="11">
        <v>9424.09</v>
      </c>
      <c r="J1759" s="11">
        <v>47120.47</v>
      </c>
      <c r="K1759" s="11">
        <v>23772</v>
      </c>
      <c r="L1759" s="11">
        <v>13924.38</v>
      </c>
    </row>
    <row r="1760" spans="1:12" x14ac:dyDescent="0.3">
      <c r="A1760" s="7" t="s">
        <v>5905</v>
      </c>
      <c r="B1760" s="7" t="s">
        <v>2751</v>
      </c>
      <c r="C1760" s="7" t="s">
        <v>1930</v>
      </c>
      <c r="D1760" s="7">
        <v>2</v>
      </c>
      <c r="E1760" s="9">
        <v>3054.13</v>
      </c>
      <c r="F1760" s="10">
        <v>0</v>
      </c>
      <c r="G1760" s="11">
        <v>6108.26</v>
      </c>
      <c r="H1760" s="10">
        <v>0.25</v>
      </c>
      <c r="I1760" s="11">
        <v>1527.07</v>
      </c>
      <c r="J1760" s="11">
        <v>7635.33</v>
      </c>
      <c r="K1760" s="11">
        <v>2751.36</v>
      </c>
      <c r="L1760" s="11">
        <v>3356.9</v>
      </c>
    </row>
    <row r="1761" spans="1:12" x14ac:dyDescent="0.3">
      <c r="A1761" s="7" t="s">
        <v>5906</v>
      </c>
      <c r="B1761" s="7" t="s">
        <v>2751</v>
      </c>
      <c r="C1761" s="7" t="s">
        <v>1805</v>
      </c>
      <c r="D1761" s="7">
        <v>10</v>
      </c>
      <c r="E1761" s="9">
        <v>1931.36</v>
      </c>
      <c r="F1761" s="10">
        <v>0.05</v>
      </c>
      <c r="G1761" s="11">
        <v>18347.919999999998</v>
      </c>
      <c r="H1761" s="10">
        <v>0.25</v>
      </c>
      <c r="I1761" s="11">
        <v>4586.9799999999996</v>
      </c>
      <c r="J1761" s="11">
        <v>22934.9</v>
      </c>
      <c r="K1761" s="11">
        <v>11570</v>
      </c>
      <c r="L1761" s="11">
        <v>6777.92</v>
      </c>
    </row>
    <row r="1762" spans="1:12" x14ac:dyDescent="0.3">
      <c r="A1762" s="7" t="s">
        <v>5907</v>
      </c>
      <c r="B1762" s="7" t="s">
        <v>2752</v>
      </c>
      <c r="C1762" s="7" t="s">
        <v>1758</v>
      </c>
      <c r="D1762" s="7">
        <v>4</v>
      </c>
      <c r="E1762" s="9">
        <v>3283.63</v>
      </c>
      <c r="F1762" s="10">
        <v>0.05</v>
      </c>
      <c r="G1762" s="11">
        <v>12477.79</v>
      </c>
      <c r="H1762" s="10">
        <v>0.25</v>
      </c>
      <c r="I1762" s="11">
        <v>3119.45</v>
      </c>
      <c r="J1762" s="11">
        <v>15597.24</v>
      </c>
      <c r="K1762" s="11">
        <v>6624</v>
      </c>
      <c r="L1762" s="11">
        <v>5853.79</v>
      </c>
    </row>
    <row r="1763" spans="1:12" x14ac:dyDescent="0.3">
      <c r="A1763" s="7" t="s">
        <v>5908</v>
      </c>
      <c r="B1763" s="7" t="s">
        <v>2752</v>
      </c>
      <c r="C1763" s="7" t="s">
        <v>2018</v>
      </c>
      <c r="D1763" s="7">
        <v>21</v>
      </c>
      <c r="E1763" s="9">
        <v>1747.03</v>
      </c>
      <c r="F1763" s="10">
        <v>0</v>
      </c>
      <c r="G1763" s="11">
        <v>36687.629999999997</v>
      </c>
      <c r="H1763" s="10">
        <v>0.25</v>
      </c>
      <c r="I1763" s="11">
        <v>9171.91</v>
      </c>
      <c r="J1763" s="11">
        <v>45859.54</v>
      </c>
      <c r="K1763" s="11">
        <v>26685.54</v>
      </c>
      <c r="L1763" s="11">
        <v>10002.09</v>
      </c>
    </row>
    <row r="1764" spans="1:12" x14ac:dyDescent="0.3">
      <c r="A1764" s="7" t="s">
        <v>5909</v>
      </c>
      <c r="B1764" s="7" t="s">
        <v>2752</v>
      </c>
      <c r="C1764" s="7" t="s">
        <v>1645</v>
      </c>
      <c r="D1764" s="7">
        <v>27</v>
      </c>
      <c r="E1764" s="9">
        <v>689.29</v>
      </c>
      <c r="F1764" s="10">
        <v>0</v>
      </c>
      <c r="G1764" s="11">
        <v>18610.830000000002</v>
      </c>
      <c r="H1764" s="10">
        <v>0.25</v>
      </c>
      <c r="I1764" s="11">
        <v>4652.71</v>
      </c>
      <c r="J1764" s="11">
        <v>23263.54</v>
      </c>
      <c r="K1764" s="11">
        <v>10166.58</v>
      </c>
      <c r="L1764" s="11">
        <v>8444.25</v>
      </c>
    </row>
    <row r="1765" spans="1:12" x14ac:dyDescent="0.3">
      <c r="A1765" s="7" t="s">
        <v>5910</v>
      </c>
      <c r="B1765" s="7" t="s">
        <v>2753</v>
      </c>
      <c r="C1765" s="7" t="s">
        <v>1721</v>
      </c>
      <c r="D1765" s="7">
        <v>25</v>
      </c>
      <c r="E1765" s="9">
        <v>2013.14</v>
      </c>
      <c r="F1765" s="10">
        <v>0</v>
      </c>
      <c r="G1765" s="11">
        <v>50328.5</v>
      </c>
      <c r="H1765" s="10">
        <v>0.25</v>
      </c>
      <c r="I1765" s="11">
        <v>12582.12</v>
      </c>
      <c r="J1765" s="11">
        <v>62910.62</v>
      </c>
      <c r="K1765" s="11">
        <v>31517.75</v>
      </c>
      <c r="L1765" s="11">
        <v>18810.75</v>
      </c>
    </row>
    <row r="1766" spans="1:12" x14ac:dyDescent="0.3">
      <c r="A1766" s="7" t="s">
        <v>5911</v>
      </c>
      <c r="B1766" s="7" t="s">
        <v>2753</v>
      </c>
      <c r="C1766" s="7" t="s">
        <v>1893</v>
      </c>
      <c r="D1766" s="7">
        <v>25</v>
      </c>
      <c r="E1766" s="9">
        <v>2103.21</v>
      </c>
      <c r="F1766" s="10">
        <v>0</v>
      </c>
      <c r="G1766" s="11">
        <v>52580.25</v>
      </c>
      <c r="H1766" s="10">
        <v>0.25</v>
      </c>
      <c r="I1766" s="11">
        <v>13145.06</v>
      </c>
      <c r="J1766" s="11">
        <v>65725.31</v>
      </c>
      <c r="K1766" s="11">
        <v>30518.75</v>
      </c>
      <c r="L1766" s="11">
        <v>22061.5</v>
      </c>
    </row>
    <row r="1767" spans="1:12" x14ac:dyDescent="0.3">
      <c r="A1767" s="7" t="s">
        <v>5912</v>
      </c>
      <c r="B1767" s="7" t="s">
        <v>2753</v>
      </c>
      <c r="C1767" s="7" t="s">
        <v>1748</v>
      </c>
      <c r="D1767" s="7">
        <v>24</v>
      </c>
      <c r="E1767" s="9">
        <v>581.76</v>
      </c>
      <c r="F1767" s="10">
        <v>0.05</v>
      </c>
      <c r="G1767" s="11">
        <v>13264.13</v>
      </c>
      <c r="H1767" s="10">
        <v>0.25</v>
      </c>
      <c r="I1767" s="11">
        <v>3316.03</v>
      </c>
      <c r="J1767" s="11">
        <v>16580.16</v>
      </c>
      <c r="K1767" s="11">
        <v>7102.08</v>
      </c>
      <c r="L1767" s="11">
        <v>6162.05</v>
      </c>
    </row>
    <row r="1768" spans="1:12" x14ac:dyDescent="0.3">
      <c r="A1768" s="7" t="s">
        <v>5913</v>
      </c>
      <c r="B1768" s="7" t="s">
        <v>2753</v>
      </c>
      <c r="C1768" s="7" t="s">
        <v>1838</v>
      </c>
      <c r="D1768" s="7">
        <v>15</v>
      </c>
      <c r="E1768" s="9">
        <v>1973.04</v>
      </c>
      <c r="F1768" s="10">
        <v>0.05</v>
      </c>
      <c r="G1768" s="11">
        <v>28115.82</v>
      </c>
      <c r="H1768" s="10">
        <v>0.25</v>
      </c>
      <c r="I1768" s="11">
        <v>7028.95</v>
      </c>
      <c r="J1768" s="11">
        <v>35144.78</v>
      </c>
      <c r="K1768" s="11">
        <v>22394.7</v>
      </c>
      <c r="L1768" s="11">
        <v>5721.12</v>
      </c>
    </row>
    <row r="1769" spans="1:12" x14ac:dyDescent="0.3">
      <c r="A1769" s="7" t="s">
        <v>5914</v>
      </c>
      <c r="B1769" s="7" t="s">
        <v>2753</v>
      </c>
      <c r="C1769" s="7" t="s">
        <v>1816</v>
      </c>
      <c r="D1769" s="7">
        <v>2</v>
      </c>
      <c r="E1769" s="9">
        <v>3054.42</v>
      </c>
      <c r="F1769" s="10">
        <v>0.15</v>
      </c>
      <c r="G1769" s="11">
        <v>5192.51</v>
      </c>
      <c r="H1769" s="10">
        <v>0.25</v>
      </c>
      <c r="I1769" s="11">
        <v>1298.1300000000001</v>
      </c>
      <c r="J1769" s="11">
        <v>6490.64</v>
      </c>
      <c r="K1769" s="11">
        <v>3066.56</v>
      </c>
      <c r="L1769" s="11">
        <v>2125.9499999999998</v>
      </c>
    </row>
    <row r="1770" spans="1:12" x14ac:dyDescent="0.3">
      <c r="A1770" s="7" t="s">
        <v>5915</v>
      </c>
      <c r="B1770" s="7" t="s">
        <v>2754</v>
      </c>
      <c r="C1770" s="7" t="s">
        <v>1990</v>
      </c>
      <c r="D1770" s="7">
        <v>27</v>
      </c>
      <c r="E1770" s="9">
        <v>798.7</v>
      </c>
      <c r="F1770" s="10">
        <v>0</v>
      </c>
      <c r="G1770" s="11">
        <v>21564.9</v>
      </c>
      <c r="H1770" s="10">
        <v>0.25</v>
      </c>
      <c r="I1770" s="11">
        <v>5391.23</v>
      </c>
      <c r="J1770" s="11">
        <v>26956.12</v>
      </c>
      <c r="K1770" s="11">
        <v>13797</v>
      </c>
      <c r="L1770" s="11">
        <v>7767.9</v>
      </c>
    </row>
    <row r="1771" spans="1:12" x14ac:dyDescent="0.3">
      <c r="A1771" s="7" t="s">
        <v>5916</v>
      </c>
      <c r="B1771" s="7" t="s">
        <v>2755</v>
      </c>
      <c r="C1771" s="7" t="s">
        <v>1712</v>
      </c>
      <c r="D1771" s="7">
        <v>5</v>
      </c>
      <c r="E1771" s="9">
        <v>2139.13</v>
      </c>
      <c r="F1771" s="10">
        <v>0</v>
      </c>
      <c r="G1771" s="11">
        <v>10695.65</v>
      </c>
      <c r="H1771" s="10">
        <v>0.25</v>
      </c>
      <c r="I1771" s="11">
        <v>2673.91</v>
      </c>
      <c r="J1771" s="11">
        <v>13369.56</v>
      </c>
      <c r="K1771" s="11">
        <v>7629.1</v>
      </c>
      <c r="L1771" s="11">
        <v>3066.55</v>
      </c>
    </row>
    <row r="1772" spans="1:12" x14ac:dyDescent="0.3">
      <c r="A1772" s="7" t="s">
        <v>5917</v>
      </c>
      <c r="B1772" s="7" t="s">
        <v>2755</v>
      </c>
      <c r="C1772" s="7" t="s">
        <v>1831</v>
      </c>
      <c r="D1772" s="7">
        <v>1</v>
      </c>
      <c r="E1772" s="9">
        <v>886.4</v>
      </c>
      <c r="F1772" s="10">
        <v>0.05</v>
      </c>
      <c r="G1772" s="11">
        <v>842.08</v>
      </c>
      <c r="H1772" s="10">
        <v>0.25</v>
      </c>
      <c r="I1772" s="11">
        <v>210.52</v>
      </c>
      <c r="J1772" s="11">
        <v>1052.5999999999999</v>
      </c>
      <c r="K1772" s="11">
        <v>526.41999999999996</v>
      </c>
      <c r="L1772" s="11">
        <v>315.66000000000003</v>
      </c>
    </row>
    <row r="1773" spans="1:12" x14ac:dyDescent="0.3">
      <c r="A1773" s="7" t="s">
        <v>5918</v>
      </c>
      <c r="B1773" s="7" t="s">
        <v>2755</v>
      </c>
      <c r="C1773" s="7" t="s">
        <v>1896</v>
      </c>
      <c r="D1773" s="7">
        <v>12</v>
      </c>
      <c r="E1773" s="9">
        <v>1963.09</v>
      </c>
      <c r="F1773" s="10">
        <v>0.05</v>
      </c>
      <c r="G1773" s="11">
        <v>22379.23</v>
      </c>
      <c r="H1773" s="10">
        <v>0.25</v>
      </c>
      <c r="I1773" s="11">
        <v>5594.81</v>
      </c>
      <c r="J1773" s="11">
        <v>27974.04</v>
      </c>
      <c r="K1773" s="11">
        <v>16365.6</v>
      </c>
      <c r="L1773" s="11">
        <v>6013.63</v>
      </c>
    </row>
    <row r="1774" spans="1:12" x14ac:dyDescent="0.3">
      <c r="A1774" s="7" t="s">
        <v>5919</v>
      </c>
      <c r="B1774" s="7" t="s">
        <v>2755</v>
      </c>
      <c r="C1774" s="7" t="s">
        <v>2034</v>
      </c>
      <c r="D1774" s="7">
        <v>19</v>
      </c>
      <c r="E1774" s="9">
        <v>1004.6</v>
      </c>
      <c r="F1774" s="10">
        <v>0.05</v>
      </c>
      <c r="G1774" s="11">
        <v>18133.03</v>
      </c>
      <c r="H1774" s="10">
        <v>0.25</v>
      </c>
      <c r="I1774" s="11">
        <v>4533.26</v>
      </c>
      <c r="J1774" s="11">
        <v>22666.29</v>
      </c>
      <c r="K1774" s="11">
        <v>13941.63</v>
      </c>
      <c r="L1774" s="11">
        <v>4191.3999999999996</v>
      </c>
    </row>
    <row r="1775" spans="1:12" x14ac:dyDescent="0.3">
      <c r="A1775" s="7" t="s">
        <v>5920</v>
      </c>
      <c r="B1775" s="7" t="s">
        <v>2756</v>
      </c>
      <c r="C1775" s="7" t="s">
        <v>1982</v>
      </c>
      <c r="D1775" s="7">
        <v>12</v>
      </c>
      <c r="E1775" s="9">
        <v>1321.53</v>
      </c>
      <c r="F1775" s="10">
        <v>0.15</v>
      </c>
      <c r="G1775" s="11">
        <v>13479.61</v>
      </c>
      <c r="H1775" s="10">
        <v>0.25</v>
      </c>
      <c r="I1775" s="11">
        <v>3369.9</v>
      </c>
      <c r="J1775" s="11">
        <v>16849.509999999998</v>
      </c>
      <c r="K1775" s="11">
        <v>8619.7199999999993</v>
      </c>
      <c r="L1775" s="11">
        <v>4859.8900000000003</v>
      </c>
    </row>
    <row r="1776" spans="1:12" x14ac:dyDescent="0.3">
      <c r="A1776" s="7" t="s">
        <v>5921</v>
      </c>
      <c r="B1776" s="7" t="s">
        <v>2757</v>
      </c>
      <c r="C1776" s="7" t="s">
        <v>1693</v>
      </c>
      <c r="D1776" s="7">
        <v>26</v>
      </c>
      <c r="E1776" s="9">
        <v>2570.5</v>
      </c>
      <c r="F1776" s="10">
        <v>0.05</v>
      </c>
      <c r="G1776" s="11">
        <v>63491.35</v>
      </c>
      <c r="H1776" s="10">
        <v>0.25</v>
      </c>
      <c r="I1776" s="11">
        <v>15872.84</v>
      </c>
      <c r="J1776" s="11">
        <v>79364.19</v>
      </c>
      <c r="K1776" s="11">
        <v>44807.88</v>
      </c>
      <c r="L1776" s="11">
        <v>18683.47</v>
      </c>
    </row>
    <row r="1777" spans="1:12" x14ac:dyDescent="0.3">
      <c r="A1777" s="7" t="s">
        <v>5922</v>
      </c>
      <c r="B1777" s="7" t="s">
        <v>2758</v>
      </c>
      <c r="C1777" s="7" t="s">
        <v>1930</v>
      </c>
      <c r="D1777" s="7">
        <v>29</v>
      </c>
      <c r="E1777" s="9">
        <v>2914.74</v>
      </c>
      <c r="F1777" s="10">
        <v>0</v>
      </c>
      <c r="G1777" s="11">
        <v>84527.46</v>
      </c>
      <c r="H1777" s="10">
        <v>0.25</v>
      </c>
      <c r="I1777" s="11">
        <v>21131.87</v>
      </c>
      <c r="J1777" s="11">
        <v>105659.33</v>
      </c>
      <c r="K1777" s="11">
        <v>39894.720000000001</v>
      </c>
      <c r="L1777" s="11">
        <v>44632.74</v>
      </c>
    </row>
    <row r="1778" spans="1:12" x14ac:dyDescent="0.3">
      <c r="A1778" s="7" t="s">
        <v>5923</v>
      </c>
      <c r="B1778" s="7" t="s">
        <v>2758</v>
      </c>
      <c r="C1778" s="7" t="s">
        <v>1874</v>
      </c>
      <c r="D1778" s="7">
        <v>12</v>
      </c>
      <c r="E1778" s="9">
        <v>2124.17</v>
      </c>
      <c r="F1778" s="10">
        <v>0.15</v>
      </c>
      <c r="G1778" s="11">
        <v>21666.53</v>
      </c>
      <c r="H1778" s="10">
        <v>0.25</v>
      </c>
      <c r="I1778" s="11">
        <v>5416.63</v>
      </c>
      <c r="J1778" s="11">
        <v>27083.16</v>
      </c>
      <c r="K1778" s="11">
        <v>14263.2</v>
      </c>
      <c r="L1778" s="11">
        <v>7403.33</v>
      </c>
    </row>
    <row r="1779" spans="1:12" x14ac:dyDescent="0.3">
      <c r="A1779" s="7" t="s">
        <v>5924</v>
      </c>
      <c r="B1779" s="7" t="s">
        <v>2758</v>
      </c>
      <c r="C1779" s="7" t="s">
        <v>1859</v>
      </c>
      <c r="D1779" s="7">
        <v>26</v>
      </c>
      <c r="E1779" s="9">
        <v>683.7</v>
      </c>
      <c r="F1779" s="10">
        <v>0</v>
      </c>
      <c r="G1779" s="11">
        <v>17776.2</v>
      </c>
      <c r="H1779" s="10">
        <v>0.25</v>
      </c>
      <c r="I1779" s="11">
        <v>4444.05</v>
      </c>
      <c r="J1779" s="11">
        <v>22220.25</v>
      </c>
      <c r="K1779" s="11">
        <v>12378.08</v>
      </c>
      <c r="L1779" s="11">
        <v>5398.12</v>
      </c>
    </row>
    <row r="1780" spans="1:12" x14ac:dyDescent="0.3">
      <c r="A1780" s="7" t="s">
        <v>5925</v>
      </c>
      <c r="B1780" s="7" t="s">
        <v>2758</v>
      </c>
      <c r="C1780" s="7" t="s">
        <v>2046</v>
      </c>
      <c r="D1780" s="7">
        <v>24</v>
      </c>
      <c r="E1780" s="9">
        <v>944.06</v>
      </c>
      <c r="F1780" s="10">
        <v>0</v>
      </c>
      <c r="G1780" s="11">
        <v>22657.439999999999</v>
      </c>
      <c r="H1780" s="10">
        <v>0.25</v>
      </c>
      <c r="I1780" s="11">
        <v>5664.36</v>
      </c>
      <c r="J1780" s="11">
        <v>28321.8</v>
      </c>
      <c r="K1780" s="11">
        <v>15686.88</v>
      </c>
      <c r="L1780" s="11">
        <v>6970.56</v>
      </c>
    </row>
    <row r="1781" spans="1:12" x14ac:dyDescent="0.3">
      <c r="A1781" s="7" t="s">
        <v>5926</v>
      </c>
      <c r="B1781" s="7" t="s">
        <v>2758</v>
      </c>
      <c r="C1781" s="7" t="s">
        <v>1692</v>
      </c>
      <c r="D1781" s="7">
        <v>17</v>
      </c>
      <c r="E1781" s="9">
        <v>1479.25</v>
      </c>
      <c r="F1781" s="10">
        <v>0.15</v>
      </c>
      <c r="G1781" s="11">
        <v>21375.16</v>
      </c>
      <c r="H1781" s="10">
        <v>0.25</v>
      </c>
      <c r="I1781" s="11">
        <v>5343.79</v>
      </c>
      <c r="J1781" s="11">
        <v>26718.95</v>
      </c>
      <c r="K1781" s="11">
        <v>16891.37</v>
      </c>
      <c r="L1781" s="11">
        <v>4483.79</v>
      </c>
    </row>
    <row r="1782" spans="1:12" x14ac:dyDescent="0.3">
      <c r="A1782" s="7" t="s">
        <v>5927</v>
      </c>
      <c r="B1782" s="7" t="s">
        <v>2759</v>
      </c>
      <c r="C1782" s="7" t="s">
        <v>2048</v>
      </c>
      <c r="D1782" s="7">
        <v>26</v>
      </c>
      <c r="E1782" s="9">
        <v>1645.64</v>
      </c>
      <c r="F1782" s="10">
        <v>0.15</v>
      </c>
      <c r="G1782" s="11">
        <v>36368.639999999999</v>
      </c>
      <c r="H1782" s="10">
        <v>0.25</v>
      </c>
      <c r="I1782" s="11">
        <v>9092.16</v>
      </c>
      <c r="J1782" s="11">
        <v>45460.800000000003</v>
      </c>
      <c r="K1782" s="11">
        <v>31956.6</v>
      </c>
      <c r="L1782" s="11">
        <v>4412.04</v>
      </c>
    </row>
    <row r="1783" spans="1:12" x14ac:dyDescent="0.3">
      <c r="A1783" s="7" t="s">
        <v>5928</v>
      </c>
      <c r="B1783" s="7" t="s">
        <v>2759</v>
      </c>
      <c r="C1783" s="7" t="s">
        <v>1998</v>
      </c>
      <c r="D1783" s="7">
        <v>24</v>
      </c>
      <c r="E1783" s="9">
        <v>733.34</v>
      </c>
      <c r="F1783" s="10">
        <v>0.15</v>
      </c>
      <c r="G1783" s="11">
        <v>14960.14</v>
      </c>
      <c r="H1783" s="10">
        <v>0.25</v>
      </c>
      <c r="I1783" s="11">
        <v>3740.03</v>
      </c>
      <c r="J1783" s="11">
        <v>18700.169999999998</v>
      </c>
      <c r="K1783" s="11">
        <v>8671.2000000000007</v>
      </c>
      <c r="L1783" s="11">
        <v>6288.94</v>
      </c>
    </row>
    <row r="1784" spans="1:12" x14ac:dyDescent="0.3">
      <c r="A1784" s="7" t="s">
        <v>5929</v>
      </c>
      <c r="B1784" s="7" t="s">
        <v>2759</v>
      </c>
      <c r="C1784" s="7" t="s">
        <v>1689</v>
      </c>
      <c r="D1784" s="7">
        <v>5</v>
      </c>
      <c r="E1784" s="9">
        <v>1193.46</v>
      </c>
      <c r="F1784" s="10">
        <v>0.05</v>
      </c>
      <c r="G1784" s="11">
        <v>5668.93</v>
      </c>
      <c r="H1784" s="10">
        <v>0.25</v>
      </c>
      <c r="I1784" s="11">
        <v>1417.23</v>
      </c>
      <c r="J1784" s="11">
        <v>7086.16</v>
      </c>
      <c r="K1784" s="11">
        <v>3062.95</v>
      </c>
      <c r="L1784" s="11">
        <v>2605.98</v>
      </c>
    </row>
    <row r="1785" spans="1:12" x14ac:dyDescent="0.3">
      <c r="A1785" s="7" t="s">
        <v>5930</v>
      </c>
      <c r="B1785" s="7" t="s">
        <v>2759</v>
      </c>
      <c r="C1785" s="7" t="s">
        <v>1766</v>
      </c>
      <c r="D1785" s="7">
        <v>12</v>
      </c>
      <c r="E1785" s="9">
        <v>910.73</v>
      </c>
      <c r="F1785" s="10">
        <v>0</v>
      </c>
      <c r="G1785" s="11">
        <v>10928.76</v>
      </c>
      <c r="H1785" s="10">
        <v>0.25</v>
      </c>
      <c r="I1785" s="11">
        <v>2732.19</v>
      </c>
      <c r="J1785" s="11">
        <v>13660.95</v>
      </c>
      <c r="K1785" s="11">
        <v>7285.56</v>
      </c>
      <c r="L1785" s="11">
        <v>3643.2</v>
      </c>
    </row>
    <row r="1786" spans="1:12" x14ac:dyDescent="0.3">
      <c r="A1786" s="7" t="s">
        <v>5931</v>
      </c>
      <c r="B1786" s="7" t="s">
        <v>2759</v>
      </c>
      <c r="C1786" s="7" t="s">
        <v>1680</v>
      </c>
      <c r="D1786" s="7">
        <v>7</v>
      </c>
      <c r="E1786" s="9">
        <v>1039.7</v>
      </c>
      <c r="F1786" s="10">
        <v>0.15</v>
      </c>
      <c r="G1786" s="11">
        <v>6186.22</v>
      </c>
      <c r="H1786" s="10">
        <v>0.25</v>
      </c>
      <c r="I1786" s="11">
        <v>1546.56</v>
      </c>
      <c r="J1786" s="11">
        <v>7732.78</v>
      </c>
      <c r="K1786" s="11">
        <v>3330.18</v>
      </c>
      <c r="L1786" s="11">
        <v>2856.04</v>
      </c>
    </row>
    <row r="1787" spans="1:12" x14ac:dyDescent="0.3">
      <c r="A1787" s="7" t="s">
        <v>5932</v>
      </c>
      <c r="B1787" s="7" t="s">
        <v>2760</v>
      </c>
      <c r="C1787" s="7" t="s">
        <v>1830</v>
      </c>
      <c r="D1787" s="7">
        <v>5</v>
      </c>
      <c r="E1787" s="9">
        <v>1092.57</v>
      </c>
      <c r="F1787" s="10">
        <v>0</v>
      </c>
      <c r="G1787" s="11">
        <v>5462.85</v>
      </c>
      <c r="H1787" s="10">
        <v>0.25</v>
      </c>
      <c r="I1787" s="11">
        <v>1365.71</v>
      </c>
      <c r="J1787" s="11">
        <v>6828.56</v>
      </c>
      <c r="K1787" s="11">
        <v>3107.85</v>
      </c>
      <c r="L1787" s="11">
        <v>2355</v>
      </c>
    </row>
    <row r="1788" spans="1:12" x14ac:dyDescent="0.3">
      <c r="A1788" s="7" t="s">
        <v>5933</v>
      </c>
      <c r="B1788" s="7" t="s">
        <v>2760</v>
      </c>
      <c r="C1788" s="7" t="s">
        <v>1916</v>
      </c>
      <c r="D1788" s="7">
        <v>18</v>
      </c>
      <c r="E1788" s="9">
        <v>1299.05</v>
      </c>
      <c r="F1788" s="10">
        <v>0.1</v>
      </c>
      <c r="G1788" s="11">
        <v>21044.61</v>
      </c>
      <c r="H1788" s="10">
        <v>0.25</v>
      </c>
      <c r="I1788" s="11">
        <v>5261.15</v>
      </c>
      <c r="J1788" s="11">
        <v>26305.759999999998</v>
      </c>
      <c r="K1788" s="11">
        <v>16285.5</v>
      </c>
      <c r="L1788" s="11">
        <v>4759.1099999999997</v>
      </c>
    </row>
    <row r="1789" spans="1:12" x14ac:dyDescent="0.3">
      <c r="A1789" s="7" t="s">
        <v>5934</v>
      </c>
      <c r="B1789" s="7" t="s">
        <v>2761</v>
      </c>
      <c r="C1789" s="7" t="s">
        <v>1851</v>
      </c>
      <c r="D1789" s="7">
        <v>15</v>
      </c>
      <c r="E1789" s="9">
        <v>1997.26</v>
      </c>
      <c r="F1789" s="10">
        <v>0</v>
      </c>
      <c r="G1789" s="11">
        <v>29958.9</v>
      </c>
      <c r="H1789" s="10">
        <v>0.25</v>
      </c>
      <c r="I1789" s="11">
        <v>7489.73</v>
      </c>
      <c r="J1789" s="11">
        <v>37448.620000000003</v>
      </c>
      <c r="K1789" s="11">
        <v>22034.7</v>
      </c>
      <c r="L1789" s="11">
        <v>7924.2</v>
      </c>
    </row>
    <row r="1790" spans="1:12" x14ac:dyDescent="0.3">
      <c r="A1790" s="7" t="s">
        <v>5935</v>
      </c>
      <c r="B1790" s="7" t="s">
        <v>2761</v>
      </c>
      <c r="C1790" s="7" t="s">
        <v>2033</v>
      </c>
      <c r="D1790" s="7">
        <v>15</v>
      </c>
      <c r="E1790" s="9">
        <v>1576.38</v>
      </c>
      <c r="F1790" s="10">
        <v>0.15</v>
      </c>
      <c r="G1790" s="11">
        <v>20098.849999999999</v>
      </c>
      <c r="H1790" s="10">
        <v>0.25</v>
      </c>
      <c r="I1790" s="11">
        <v>5024.71</v>
      </c>
      <c r="J1790" s="11">
        <v>25123.56</v>
      </c>
      <c r="K1790" s="11">
        <v>12669.9</v>
      </c>
      <c r="L1790" s="11">
        <v>7428.95</v>
      </c>
    </row>
    <row r="1791" spans="1:12" x14ac:dyDescent="0.3">
      <c r="A1791" s="7" t="s">
        <v>5936</v>
      </c>
      <c r="B1791" s="7" t="s">
        <v>2761</v>
      </c>
      <c r="C1791" s="7" t="s">
        <v>1816</v>
      </c>
      <c r="D1791" s="7">
        <v>18</v>
      </c>
      <c r="E1791" s="9">
        <v>2969.95</v>
      </c>
      <c r="F1791" s="10">
        <v>0.15</v>
      </c>
      <c r="G1791" s="11">
        <v>45440.24</v>
      </c>
      <c r="H1791" s="10">
        <v>0.25</v>
      </c>
      <c r="I1791" s="11">
        <v>11360.06</v>
      </c>
      <c r="J1791" s="11">
        <v>56800.3</v>
      </c>
      <c r="K1791" s="11">
        <v>27599.040000000001</v>
      </c>
      <c r="L1791" s="11">
        <v>17841.2</v>
      </c>
    </row>
    <row r="1792" spans="1:12" x14ac:dyDescent="0.3">
      <c r="A1792" s="7" t="s">
        <v>5937</v>
      </c>
      <c r="B1792" s="7" t="s">
        <v>2762</v>
      </c>
      <c r="C1792" s="7" t="s">
        <v>2038</v>
      </c>
      <c r="D1792" s="7">
        <v>4</v>
      </c>
      <c r="E1792" s="9">
        <v>201.93</v>
      </c>
      <c r="F1792" s="10">
        <v>0</v>
      </c>
      <c r="G1792" s="11">
        <v>807.72</v>
      </c>
      <c r="H1792" s="10">
        <v>0.25</v>
      </c>
      <c r="I1792" s="11">
        <v>201.93</v>
      </c>
      <c r="J1792" s="11">
        <v>1009.65</v>
      </c>
      <c r="K1792" s="11">
        <v>365.56</v>
      </c>
      <c r="L1792" s="11">
        <v>442.16</v>
      </c>
    </row>
    <row r="1793" spans="1:12" x14ac:dyDescent="0.3">
      <c r="A1793" s="7" t="s">
        <v>5938</v>
      </c>
      <c r="B1793" s="7" t="s">
        <v>2762</v>
      </c>
      <c r="C1793" s="7" t="s">
        <v>1948</v>
      </c>
      <c r="D1793" s="7">
        <v>3</v>
      </c>
      <c r="E1793" s="9">
        <v>2312.59</v>
      </c>
      <c r="F1793" s="10">
        <v>0.05</v>
      </c>
      <c r="G1793" s="11">
        <v>6590.88</v>
      </c>
      <c r="H1793" s="10">
        <v>0.25</v>
      </c>
      <c r="I1793" s="11">
        <v>1647.72</v>
      </c>
      <c r="J1793" s="11">
        <v>8238.6</v>
      </c>
      <c r="K1793" s="11">
        <v>3801.21</v>
      </c>
      <c r="L1793" s="11">
        <v>2789.67</v>
      </c>
    </row>
    <row r="1794" spans="1:12" x14ac:dyDescent="0.3">
      <c r="A1794" s="7" t="s">
        <v>5939</v>
      </c>
      <c r="B1794" s="7" t="s">
        <v>2762</v>
      </c>
      <c r="C1794" s="7" t="s">
        <v>1852</v>
      </c>
      <c r="D1794" s="7">
        <v>6</v>
      </c>
      <c r="E1794" s="9">
        <v>2404.16</v>
      </c>
      <c r="F1794" s="10">
        <v>0</v>
      </c>
      <c r="G1794" s="11">
        <v>14424.96</v>
      </c>
      <c r="H1794" s="10">
        <v>0.25</v>
      </c>
      <c r="I1794" s="11">
        <v>3606.24</v>
      </c>
      <c r="J1794" s="11">
        <v>18031.2</v>
      </c>
      <c r="K1794" s="11">
        <v>8413.6200000000008</v>
      </c>
      <c r="L1794" s="11">
        <v>6011.34</v>
      </c>
    </row>
    <row r="1795" spans="1:12" x14ac:dyDescent="0.3">
      <c r="A1795" s="7" t="s">
        <v>5940</v>
      </c>
      <c r="B1795" s="7" t="s">
        <v>2763</v>
      </c>
      <c r="C1795" s="7" t="s">
        <v>1867</v>
      </c>
      <c r="D1795" s="7">
        <v>13</v>
      </c>
      <c r="E1795" s="9">
        <v>2386.06</v>
      </c>
      <c r="F1795" s="10">
        <v>0</v>
      </c>
      <c r="G1795" s="11">
        <v>31018.78</v>
      </c>
      <c r="H1795" s="10">
        <v>0.25</v>
      </c>
      <c r="I1795" s="11">
        <v>7754.69</v>
      </c>
      <c r="J1795" s="11">
        <v>38773.47</v>
      </c>
      <c r="K1795" s="11">
        <v>17412.98</v>
      </c>
      <c r="L1795" s="11">
        <v>13605.8</v>
      </c>
    </row>
    <row r="1796" spans="1:12" x14ac:dyDescent="0.3">
      <c r="A1796" s="7" t="s">
        <v>5941</v>
      </c>
      <c r="B1796" s="7" t="s">
        <v>2763</v>
      </c>
      <c r="C1796" s="7" t="s">
        <v>1727</v>
      </c>
      <c r="D1796" s="7">
        <v>24</v>
      </c>
      <c r="E1796" s="9">
        <v>1328.51</v>
      </c>
      <c r="F1796" s="10">
        <v>0</v>
      </c>
      <c r="G1796" s="11">
        <v>31884.240000000002</v>
      </c>
      <c r="H1796" s="10">
        <v>0.25</v>
      </c>
      <c r="I1796" s="11">
        <v>7971.06</v>
      </c>
      <c r="J1796" s="11">
        <v>39855.300000000003</v>
      </c>
      <c r="K1796" s="11">
        <v>23240.400000000001</v>
      </c>
      <c r="L1796" s="11">
        <v>8643.84</v>
      </c>
    </row>
    <row r="1797" spans="1:12" x14ac:dyDescent="0.3">
      <c r="A1797" s="7" t="s">
        <v>5942</v>
      </c>
      <c r="B1797" s="7" t="s">
        <v>2763</v>
      </c>
      <c r="C1797" s="7" t="s">
        <v>1850</v>
      </c>
      <c r="D1797" s="7">
        <v>5</v>
      </c>
      <c r="E1797" s="9">
        <v>1896.75</v>
      </c>
      <c r="F1797" s="10">
        <v>0</v>
      </c>
      <c r="G1797" s="11">
        <v>9483.75</v>
      </c>
      <c r="H1797" s="10">
        <v>0.25</v>
      </c>
      <c r="I1797" s="11">
        <v>2370.94</v>
      </c>
      <c r="J1797" s="11">
        <v>11854.69</v>
      </c>
      <c r="K1797" s="11">
        <v>4899.95</v>
      </c>
      <c r="L1797" s="11">
        <v>4583.8</v>
      </c>
    </row>
    <row r="1798" spans="1:12" x14ac:dyDescent="0.3">
      <c r="A1798" s="7" t="s">
        <v>5943</v>
      </c>
      <c r="B1798" s="7" t="s">
        <v>2763</v>
      </c>
      <c r="C1798" s="7" t="s">
        <v>1793</v>
      </c>
      <c r="D1798" s="7">
        <v>12</v>
      </c>
      <c r="E1798" s="9">
        <v>728.49</v>
      </c>
      <c r="F1798" s="10">
        <v>0.15</v>
      </c>
      <c r="G1798" s="11">
        <v>7430.6</v>
      </c>
      <c r="H1798" s="10">
        <v>0.25</v>
      </c>
      <c r="I1798" s="11">
        <v>1857.65</v>
      </c>
      <c r="J1798" s="11">
        <v>9288.25</v>
      </c>
      <c r="K1798" s="11">
        <v>3736.2</v>
      </c>
      <c r="L1798" s="11">
        <v>3694.4</v>
      </c>
    </row>
    <row r="1799" spans="1:12" x14ac:dyDescent="0.3">
      <c r="A1799" s="7" t="s">
        <v>5944</v>
      </c>
      <c r="B1799" s="7" t="s">
        <v>2764</v>
      </c>
      <c r="C1799" s="7" t="s">
        <v>1821</v>
      </c>
      <c r="D1799" s="7">
        <v>26</v>
      </c>
      <c r="E1799" s="9">
        <v>602.54</v>
      </c>
      <c r="F1799" s="10">
        <v>0.1</v>
      </c>
      <c r="G1799" s="11">
        <v>14099.44</v>
      </c>
      <c r="H1799" s="10">
        <v>0.25</v>
      </c>
      <c r="I1799" s="11">
        <v>3524.86</v>
      </c>
      <c r="J1799" s="11">
        <v>17624.3</v>
      </c>
      <c r="K1799" s="11">
        <v>8265.92</v>
      </c>
      <c r="L1799" s="11">
        <v>5833.52</v>
      </c>
    </row>
    <row r="1800" spans="1:12" x14ac:dyDescent="0.3">
      <c r="A1800" s="7" t="s">
        <v>5945</v>
      </c>
      <c r="B1800" s="7" t="s">
        <v>2764</v>
      </c>
      <c r="C1800" s="7" t="s">
        <v>1942</v>
      </c>
      <c r="D1800" s="7">
        <v>30</v>
      </c>
      <c r="E1800" s="9">
        <v>3122.45</v>
      </c>
      <c r="F1800" s="10">
        <v>0</v>
      </c>
      <c r="G1800" s="11">
        <v>93673.5</v>
      </c>
      <c r="H1800" s="10">
        <v>0.25</v>
      </c>
      <c r="I1800" s="11">
        <v>23418.38</v>
      </c>
      <c r="J1800" s="11">
        <v>117091.88</v>
      </c>
      <c r="K1800" s="11">
        <v>41291.4</v>
      </c>
      <c r="L1800" s="11">
        <v>52382.1</v>
      </c>
    </row>
    <row r="1801" spans="1:12" x14ac:dyDescent="0.3">
      <c r="A1801" s="7" t="s">
        <v>5946</v>
      </c>
      <c r="B1801" s="7" t="s">
        <v>2764</v>
      </c>
      <c r="C1801" s="7" t="s">
        <v>1860</v>
      </c>
      <c r="D1801" s="7">
        <v>16</v>
      </c>
      <c r="E1801" s="9">
        <v>3360.47</v>
      </c>
      <c r="F1801" s="10">
        <v>0.15</v>
      </c>
      <c r="G1801" s="11">
        <v>45702.39</v>
      </c>
      <c r="H1801" s="10">
        <v>0.25</v>
      </c>
      <c r="I1801" s="11">
        <v>11425.6</v>
      </c>
      <c r="J1801" s="11">
        <v>57127.99</v>
      </c>
      <c r="K1801" s="11">
        <v>23289.439999999999</v>
      </c>
      <c r="L1801" s="11">
        <v>22412.95</v>
      </c>
    </row>
    <row r="1802" spans="1:12" x14ac:dyDescent="0.3">
      <c r="A1802" s="7" t="s">
        <v>5947</v>
      </c>
      <c r="B1802" s="7" t="s">
        <v>2764</v>
      </c>
      <c r="C1802" s="7" t="s">
        <v>2002</v>
      </c>
      <c r="D1802" s="7">
        <v>4</v>
      </c>
      <c r="E1802" s="9">
        <v>2484.59</v>
      </c>
      <c r="F1802" s="10">
        <v>0</v>
      </c>
      <c r="G1802" s="11">
        <v>9938.36</v>
      </c>
      <c r="H1802" s="10">
        <v>0.25</v>
      </c>
      <c r="I1802" s="11">
        <v>2484.59</v>
      </c>
      <c r="J1802" s="11">
        <v>12422.95</v>
      </c>
      <c r="K1802" s="11">
        <v>5796.68</v>
      </c>
      <c r="L1802" s="11">
        <v>4141.68</v>
      </c>
    </row>
    <row r="1803" spans="1:12" x14ac:dyDescent="0.3">
      <c r="A1803" s="7" t="s">
        <v>5948</v>
      </c>
      <c r="B1803" s="7" t="s">
        <v>2765</v>
      </c>
      <c r="C1803" s="7" t="s">
        <v>1721</v>
      </c>
      <c r="D1803" s="7">
        <v>11</v>
      </c>
      <c r="E1803" s="9">
        <v>1965.56</v>
      </c>
      <c r="F1803" s="10">
        <v>0</v>
      </c>
      <c r="G1803" s="11">
        <v>21621.16</v>
      </c>
      <c r="H1803" s="10">
        <v>0.25</v>
      </c>
      <c r="I1803" s="11">
        <v>5405.29</v>
      </c>
      <c r="J1803" s="11">
        <v>27026.45</v>
      </c>
      <c r="K1803" s="11">
        <v>13867.81</v>
      </c>
      <c r="L1803" s="11">
        <v>7753.35</v>
      </c>
    </row>
    <row r="1804" spans="1:12" x14ac:dyDescent="0.3">
      <c r="A1804" s="7" t="s">
        <v>5949</v>
      </c>
      <c r="B1804" s="7" t="s">
        <v>2765</v>
      </c>
      <c r="C1804" s="7" t="s">
        <v>1991</v>
      </c>
      <c r="D1804" s="7">
        <v>19</v>
      </c>
      <c r="E1804" s="9">
        <v>2590.16</v>
      </c>
      <c r="F1804" s="10">
        <v>0.05</v>
      </c>
      <c r="G1804" s="11">
        <v>46752.39</v>
      </c>
      <c r="H1804" s="10">
        <v>0.25</v>
      </c>
      <c r="I1804" s="11">
        <v>11688.1</v>
      </c>
      <c r="J1804" s="11">
        <v>58440.49</v>
      </c>
      <c r="K1804" s="11">
        <v>32020.51</v>
      </c>
      <c r="L1804" s="11">
        <v>14731.88</v>
      </c>
    </row>
    <row r="1805" spans="1:12" x14ac:dyDescent="0.3">
      <c r="A1805" s="7" t="s">
        <v>5950</v>
      </c>
      <c r="B1805" s="7" t="s">
        <v>2765</v>
      </c>
      <c r="C1805" s="7" t="s">
        <v>1672</v>
      </c>
      <c r="D1805" s="7">
        <v>15</v>
      </c>
      <c r="E1805" s="9">
        <v>1776.86</v>
      </c>
      <c r="F1805" s="10">
        <v>0</v>
      </c>
      <c r="G1805" s="11">
        <v>26652.9</v>
      </c>
      <c r="H1805" s="10">
        <v>0.25</v>
      </c>
      <c r="I1805" s="11">
        <v>6663.23</v>
      </c>
      <c r="J1805" s="11">
        <v>33316.120000000003</v>
      </c>
      <c r="K1805" s="11">
        <v>14383.8</v>
      </c>
      <c r="L1805" s="11">
        <v>12269.1</v>
      </c>
    </row>
    <row r="1806" spans="1:12" x14ac:dyDescent="0.3">
      <c r="A1806" s="7" t="s">
        <v>5951</v>
      </c>
      <c r="B1806" s="7" t="s">
        <v>2765</v>
      </c>
      <c r="C1806" s="7" t="s">
        <v>1689</v>
      </c>
      <c r="D1806" s="7">
        <v>5</v>
      </c>
      <c r="E1806" s="9">
        <v>1250.0899999999999</v>
      </c>
      <c r="F1806" s="10">
        <v>0.1</v>
      </c>
      <c r="G1806" s="11">
        <v>5625.4</v>
      </c>
      <c r="H1806" s="10">
        <v>0.25</v>
      </c>
      <c r="I1806" s="11">
        <v>1406.35</v>
      </c>
      <c r="J1806" s="11">
        <v>7031.75</v>
      </c>
      <c r="K1806" s="11">
        <v>3062.95</v>
      </c>
      <c r="L1806" s="11">
        <v>2562.4499999999998</v>
      </c>
    </row>
    <row r="1807" spans="1:12" x14ac:dyDescent="0.3">
      <c r="A1807" s="7" t="s">
        <v>5952</v>
      </c>
      <c r="B1807" s="7" t="s">
        <v>2765</v>
      </c>
      <c r="C1807" s="7" t="s">
        <v>1936</v>
      </c>
      <c r="D1807" s="7">
        <v>27</v>
      </c>
      <c r="E1807" s="9">
        <v>1165.42</v>
      </c>
      <c r="F1807" s="10">
        <v>0.1</v>
      </c>
      <c r="G1807" s="11">
        <v>28319.71</v>
      </c>
      <c r="H1807" s="10">
        <v>0.25</v>
      </c>
      <c r="I1807" s="11">
        <v>7079.93</v>
      </c>
      <c r="J1807" s="11">
        <v>35399.64</v>
      </c>
      <c r="K1807" s="11">
        <v>20188.71</v>
      </c>
      <c r="L1807" s="11">
        <v>8131</v>
      </c>
    </row>
    <row r="1808" spans="1:12" x14ac:dyDescent="0.3">
      <c r="A1808" s="7" t="s">
        <v>5953</v>
      </c>
      <c r="B1808" s="7" t="s">
        <v>2766</v>
      </c>
      <c r="C1808" s="7" t="s">
        <v>1692</v>
      </c>
      <c r="D1808" s="7">
        <v>26</v>
      </c>
      <c r="E1808" s="9">
        <v>1454.22</v>
      </c>
      <c r="F1808" s="10">
        <v>0.05</v>
      </c>
      <c r="G1808" s="11">
        <v>35919.230000000003</v>
      </c>
      <c r="H1808" s="10">
        <v>0.25</v>
      </c>
      <c r="I1808" s="11">
        <v>8979.81</v>
      </c>
      <c r="J1808" s="11">
        <v>44899.040000000001</v>
      </c>
      <c r="K1808" s="11">
        <v>25833.86</v>
      </c>
      <c r="L1808" s="11">
        <v>10085.370000000001</v>
      </c>
    </row>
    <row r="1809" spans="1:12" x14ac:dyDescent="0.3">
      <c r="A1809" s="7" t="s">
        <v>5954</v>
      </c>
      <c r="B1809" s="7" t="s">
        <v>2766</v>
      </c>
      <c r="C1809" s="7" t="s">
        <v>1924</v>
      </c>
      <c r="D1809" s="7">
        <v>18</v>
      </c>
      <c r="E1809" s="9">
        <v>1891.47</v>
      </c>
      <c r="F1809" s="10">
        <v>0.15</v>
      </c>
      <c r="G1809" s="11">
        <v>28939.49</v>
      </c>
      <c r="H1809" s="10">
        <v>0.25</v>
      </c>
      <c r="I1809" s="11">
        <v>7234.87</v>
      </c>
      <c r="J1809" s="11">
        <v>36174.36</v>
      </c>
      <c r="K1809" s="11">
        <v>16135.56</v>
      </c>
      <c r="L1809" s="11">
        <v>12803.93</v>
      </c>
    </row>
    <row r="1810" spans="1:12" x14ac:dyDescent="0.3">
      <c r="A1810" s="7" t="s">
        <v>5955</v>
      </c>
      <c r="B1810" s="7" t="s">
        <v>2766</v>
      </c>
      <c r="C1810" s="7" t="s">
        <v>1958</v>
      </c>
      <c r="D1810" s="7">
        <v>6</v>
      </c>
      <c r="E1810" s="9">
        <v>2556.14</v>
      </c>
      <c r="F1810" s="10">
        <v>0</v>
      </c>
      <c r="G1810" s="11">
        <v>15336.84</v>
      </c>
      <c r="H1810" s="10">
        <v>0.25</v>
      </c>
      <c r="I1810" s="11">
        <v>3834.21</v>
      </c>
      <c r="J1810" s="11">
        <v>19171.05</v>
      </c>
      <c r="K1810" s="11">
        <v>10652.52</v>
      </c>
      <c r="L1810" s="11">
        <v>4684.32</v>
      </c>
    </row>
    <row r="1811" spans="1:12" x14ac:dyDescent="0.3">
      <c r="A1811" s="7" t="s">
        <v>5956</v>
      </c>
      <c r="B1811" s="7" t="s">
        <v>2767</v>
      </c>
      <c r="C1811" s="7" t="s">
        <v>1723</v>
      </c>
      <c r="D1811" s="7">
        <v>21</v>
      </c>
      <c r="E1811" s="9">
        <v>705.77</v>
      </c>
      <c r="F1811" s="10">
        <v>0</v>
      </c>
      <c r="G1811" s="11">
        <v>14821.17</v>
      </c>
      <c r="H1811" s="10">
        <v>0.25</v>
      </c>
      <c r="I1811" s="11">
        <v>3705.29</v>
      </c>
      <c r="J1811" s="11">
        <v>18526.46</v>
      </c>
      <c r="K1811" s="11">
        <v>10050.39</v>
      </c>
      <c r="L1811" s="11">
        <v>4770.78</v>
      </c>
    </row>
    <row r="1812" spans="1:12" x14ac:dyDescent="0.3">
      <c r="A1812" s="7" t="s">
        <v>5957</v>
      </c>
      <c r="B1812" s="7" t="s">
        <v>2767</v>
      </c>
      <c r="C1812" s="7" t="s">
        <v>1843</v>
      </c>
      <c r="D1812" s="7">
        <v>16</v>
      </c>
      <c r="E1812" s="9">
        <v>1864.79</v>
      </c>
      <c r="F1812" s="10">
        <v>0</v>
      </c>
      <c r="G1812" s="11">
        <v>29836.639999999999</v>
      </c>
      <c r="H1812" s="10">
        <v>0.25</v>
      </c>
      <c r="I1812" s="11">
        <v>7459.16</v>
      </c>
      <c r="J1812" s="11">
        <v>37295.800000000003</v>
      </c>
      <c r="K1812" s="11">
        <v>15525.76</v>
      </c>
      <c r="L1812" s="11">
        <v>14310.88</v>
      </c>
    </row>
    <row r="1813" spans="1:12" x14ac:dyDescent="0.3">
      <c r="A1813" s="7" t="s">
        <v>5958</v>
      </c>
      <c r="B1813" s="7" t="s">
        <v>2768</v>
      </c>
      <c r="C1813" s="7" t="s">
        <v>1975</v>
      </c>
      <c r="D1813" s="7">
        <v>23</v>
      </c>
      <c r="E1813" s="9">
        <v>1527.93</v>
      </c>
      <c r="F1813" s="10">
        <v>0.05</v>
      </c>
      <c r="G1813" s="11">
        <v>33385.269999999997</v>
      </c>
      <c r="H1813" s="10">
        <v>0.25</v>
      </c>
      <c r="I1813" s="11">
        <v>8346.32</v>
      </c>
      <c r="J1813" s="11">
        <v>41731.589999999997</v>
      </c>
      <c r="K1813" s="11">
        <v>18320.419999999998</v>
      </c>
      <c r="L1813" s="11">
        <v>15064.85</v>
      </c>
    </row>
    <row r="1814" spans="1:12" x14ac:dyDescent="0.3">
      <c r="A1814" s="7" t="s">
        <v>5959</v>
      </c>
      <c r="B1814" s="7" t="s">
        <v>2768</v>
      </c>
      <c r="C1814" s="7" t="s">
        <v>1857</v>
      </c>
      <c r="D1814" s="7">
        <v>14</v>
      </c>
      <c r="E1814" s="9">
        <v>1835.37</v>
      </c>
      <c r="F1814" s="10">
        <v>0.1</v>
      </c>
      <c r="G1814" s="11">
        <v>23125.66</v>
      </c>
      <c r="H1814" s="10">
        <v>0.25</v>
      </c>
      <c r="I1814" s="11">
        <v>5781.41</v>
      </c>
      <c r="J1814" s="11">
        <v>28907.08</v>
      </c>
      <c r="K1814" s="11">
        <v>12712.98</v>
      </c>
      <c r="L1814" s="11">
        <v>10412.68</v>
      </c>
    </row>
    <row r="1815" spans="1:12" x14ac:dyDescent="0.3">
      <c r="A1815" s="7" t="s">
        <v>5960</v>
      </c>
      <c r="B1815" s="7" t="s">
        <v>2769</v>
      </c>
      <c r="C1815" s="7" t="s">
        <v>1926</v>
      </c>
      <c r="D1815" s="7">
        <v>10</v>
      </c>
      <c r="E1815" s="9">
        <v>1220.49</v>
      </c>
      <c r="F1815" s="10">
        <v>0.1</v>
      </c>
      <c r="G1815" s="11">
        <v>10984.41</v>
      </c>
      <c r="H1815" s="10">
        <v>0.25</v>
      </c>
      <c r="I1815" s="11">
        <v>2746.1</v>
      </c>
      <c r="J1815" s="11">
        <v>13730.51</v>
      </c>
      <c r="K1815" s="11">
        <v>6102.6</v>
      </c>
      <c r="L1815" s="11">
        <v>4881.8100000000004</v>
      </c>
    </row>
    <row r="1816" spans="1:12" x14ac:dyDescent="0.3">
      <c r="A1816" s="7" t="s">
        <v>5961</v>
      </c>
      <c r="B1816" s="7" t="s">
        <v>2769</v>
      </c>
      <c r="C1816" s="7" t="s">
        <v>1748</v>
      </c>
      <c r="D1816" s="7">
        <v>4</v>
      </c>
      <c r="E1816" s="9">
        <v>577.37</v>
      </c>
      <c r="F1816" s="10">
        <v>0.1</v>
      </c>
      <c r="G1816" s="11">
        <v>2078.5300000000002</v>
      </c>
      <c r="H1816" s="10">
        <v>0.25</v>
      </c>
      <c r="I1816" s="11">
        <v>519.63</v>
      </c>
      <c r="J1816" s="11">
        <v>2598.16</v>
      </c>
      <c r="K1816" s="11">
        <v>1183.68</v>
      </c>
      <c r="L1816" s="11">
        <v>894.85</v>
      </c>
    </row>
    <row r="1817" spans="1:12" x14ac:dyDescent="0.3">
      <c r="A1817" s="7" t="s">
        <v>5962</v>
      </c>
      <c r="B1817" s="7" t="s">
        <v>2769</v>
      </c>
      <c r="C1817" s="7" t="s">
        <v>1996</v>
      </c>
      <c r="D1817" s="7">
        <v>7</v>
      </c>
      <c r="E1817" s="9">
        <v>1177.8</v>
      </c>
      <c r="F1817" s="10">
        <v>0.15</v>
      </c>
      <c r="G1817" s="11">
        <v>7007.91</v>
      </c>
      <c r="H1817" s="10">
        <v>0.25</v>
      </c>
      <c r="I1817" s="11">
        <v>1751.98</v>
      </c>
      <c r="J1817" s="11">
        <v>8759.89</v>
      </c>
      <c r="K1817" s="11">
        <v>4527.67</v>
      </c>
      <c r="L1817" s="11">
        <v>2480.2399999999998</v>
      </c>
    </row>
    <row r="1818" spans="1:12" x14ac:dyDescent="0.3">
      <c r="A1818" s="7" t="s">
        <v>5963</v>
      </c>
      <c r="B1818" s="7" t="s">
        <v>2769</v>
      </c>
      <c r="C1818" s="7" t="s">
        <v>1988</v>
      </c>
      <c r="D1818" s="7">
        <v>27</v>
      </c>
      <c r="E1818" s="9">
        <v>607.29</v>
      </c>
      <c r="F1818" s="10">
        <v>0.15</v>
      </c>
      <c r="G1818" s="11">
        <v>13937.31</v>
      </c>
      <c r="H1818" s="10">
        <v>0.25</v>
      </c>
      <c r="I1818" s="11">
        <v>3484.33</v>
      </c>
      <c r="J1818" s="11">
        <v>17421.64</v>
      </c>
      <c r="K1818" s="11">
        <v>9195.39</v>
      </c>
      <c r="L1818" s="11">
        <v>4741.92</v>
      </c>
    </row>
    <row r="1819" spans="1:12" x14ac:dyDescent="0.3">
      <c r="A1819" s="7" t="s">
        <v>5964</v>
      </c>
      <c r="B1819" s="7" t="s">
        <v>2769</v>
      </c>
      <c r="C1819" s="7" t="s">
        <v>1944</v>
      </c>
      <c r="D1819" s="7">
        <v>6</v>
      </c>
      <c r="E1819" s="9">
        <v>2384.56</v>
      </c>
      <c r="F1819" s="10">
        <v>0.05</v>
      </c>
      <c r="G1819" s="11">
        <v>13591.99</v>
      </c>
      <c r="H1819" s="10">
        <v>0.25</v>
      </c>
      <c r="I1819" s="11">
        <v>3398</v>
      </c>
      <c r="J1819" s="11">
        <v>16989.990000000002</v>
      </c>
      <c r="K1819" s="11">
        <v>10186.200000000001</v>
      </c>
      <c r="L1819" s="11">
        <v>3405.79</v>
      </c>
    </row>
    <row r="1820" spans="1:12" x14ac:dyDescent="0.3">
      <c r="A1820" s="7" t="s">
        <v>5965</v>
      </c>
      <c r="B1820" s="7" t="s">
        <v>2770</v>
      </c>
      <c r="C1820" s="7" t="s">
        <v>1728</v>
      </c>
      <c r="D1820" s="7">
        <v>28</v>
      </c>
      <c r="E1820" s="9">
        <v>3100.18</v>
      </c>
      <c r="F1820" s="10">
        <v>0.1</v>
      </c>
      <c r="G1820" s="11">
        <v>78124.539999999994</v>
      </c>
      <c r="H1820" s="10">
        <v>0.25</v>
      </c>
      <c r="I1820" s="11">
        <v>19531.13</v>
      </c>
      <c r="J1820" s="11">
        <v>97655.67</v>
      </c>
      <c r="K1820" s="11">
        <v>38999.24</v>
      </c>
      <c r="L1820" s="11">
        <v>39125.300000000003</v>
      </c>
    </row>
    <row r="1821" spans="1:12" x14ac:dyDescent="0.3">
      <c r="A1821" s="7" t="s">
        <v>5966</v>
      </c>
      <c r="B1821" s="7" t="s">
        <v>2771</v>
      </c>
      <c r="C1821" s="7" t="s">
        <v>1999</v>
      </c>
      <c r="D1821" s="7">
        <v>15</v>
      </c>
      <c r="E1821" s="9">
        <v>963.88</v>
      </c>
      <c r="F1821" s="10">
        <v>0</v>
      </c>
      <c r="G1821" s="11">
        <v>14458.2</v>
      </c>
      <c r="H1821" s="10">
        <v>0.25</v>
      </c>
      <c r="I1821" s="11">
        <v>3614.55</v>
      </c>
      <c r="J1821" s="11">
        <v>18072.75</v>
      </c>
      <c r="K1821" s="11">
        <v>9799.2000000000007</v>
      </c>
      <c r="L1821" s="11">
        <v>4659</v>
      </c>
    </row>
    <row r="1822" spans="1:12" x14ac:dyDescent="0.3">
      <c r="A1822" s="7" t="s">
        <v>5967</v>
      </c>
      <c r="B1822" s="7" t="s">
        <v>2771</v>
      </c>
      <c r="C1822" s="7" t="s">
        <v>1831</v>
      </c>
      <c r="D1822" s="7">
        <v>11</v>
      </c>
      <c r="E1822" s="9">
        <v>889.6</v>
      </c>
      <c r="F1822" s="10">
        <v>0</v>
      </c>
      <c r="G1822" s="11">
        <v>9785.6</v>
      </c>
      <c r="H1822" s="10">
        <v>0.25</v>
      </c>
      <c r="I1822" s="11">
        <v>2446.4</v>
      </c>
      <c r="J1822" s="11">
        <v>12232</v>
      </c>
      <c r="K1822" s="11">
        <v>5790.62</v>
      </c>
      <c r="L1822" s="11">
        <v>3994.98</v>
      </c>
    </row>
    <row r="1823" spans="1:12" x14ac:dyDescent="0.3">
      <c r="A1823" s="7" t="s">
        <v>5968</v>
      </c>
      <c r="B1823" s="7" t="s">
        <v>2771</v>
      </c>
      <c r="C1823" s="7" t="s">
        <v>2016</v>
      </c>
      <c r="D1823" s="7">
        <v>15</v>
      </c>
      <c r="E1823" s="9">
        <v>1278.54</v>
      </c>
      <c r="F1823" s="10">
        <v>0.1</v>
      </c>
      <c r="G1823" s="11">
        <v>17260.29</v>
      </c>
      <c r="H1823" s="10">
        <v>0.25</v>
      </c>
      <c r="I1823" s="11">
        <v>4315.07</v>
      </c>
      <c r="J1823" s="11">
        <v>21575.360000000001</v>
      </c>
      <c r="K1823" s="11">
        <v>9817.9500000000007</v>
      </c>
      <c r="L1823" s="11">
        <v>7442.34</v>
      </c>
    </row>
    <row r="1824" spans="1:12" x14ac:dyDescent="0.3">
      <c r="A1824" s="7" t="s">
        <v>5969</v>
      </c>
      <c r="B1824" s="7" t="s">
        <v>2772</v>
      </c>
      <c r="C1824" s="7" t="s">
        <v>1891</v>
      </c>
      <c r="D1824" s="7">
        <v>25</v>
      </c>
      <c r="E1824" s="9">
        <v>391.23</v>
      </c>
      <c r="F1824" s="10">
        <v>0.15</v>
      </c>
      <c r="G1824" s="11">
        <v>8313.64</v>
      </c>
      <c r="H1824" s="10">
        <v>0.25</v>
      </c>
      <c r="I1824" s="11">
        <v>2078.41</v>
      </c>
      <c r="J1824" s="11">
        <v>10392.049999999999</v>
      </c>
      <c r="K1824" s="11">
        <v>4818.5</v>
      </c>
      <c r="L1824" s="11">
        <v>3495.14</v>
      </c>
    </row>
    <row r="1825" spans="1:12" x14ac:dyDescent="0.3">
      <c r="A1825" s="7" t="s">
        <v>5970</v>
      </c>
      <c r="B1825" s="7" t="s">
        <v>2772</v>
      </c>
      <c r="C1825" s="7" t="s">
        <v>1994</v>
      </c>
      <c r="D1825" s="7">
        <v>16</v>
      </c>
      <c r="E1825" s="9">
        <v>1819.35</v>
      </c>
      <c r="F1825" s="10">
        <v>0</v>
      </c>
      <c r="G1825" s="11">
        <v>29109.599999999999</v>
      </c>
      <c r="H1825" s="10">
        <v>0.25</v>
      </c>
      <c r="I1825" s="11">
        <v>7277.4</v>
      </c>
      <c r="J1825" s="11">
        <v>36387</v>
      </c>
      <c r="K1825" s="11">
        <v>15390.56</v>
      </c>
      <c r="L1825" s="11">
        <v>13719.04</v>
      </c>
    </row>
    <row r="1826" spans="1:12" x14ac:dyDescent="0.3">
      <c r="A1826" s="7" t="s">
        <v>5971</v>
      </c>
      <c r="B1826" s="7" t="s">
        <v>2772</v>
      </c>
      <c r="C1826" s="7" t="s">
        <v>1902</v>
      </c>
      <c r="D1826" s="7">
        <v>16</v>
      </c>
      <c r="E1826" s="9">
        <v>2126.46</v>
      </c>
      <c r="F1826" s="10">
        <v>0</v>
      </c>
      <c r="G1826" s="11">
        <v>34023.360000000001</v>
      </c>
      <c r="H1826" s="10">
        <v>0.25</v>
      </c>
      <c r="I1826" s="11">
        <v>8505.84</v>
      </c>
      <c r="J1826" s="11">
        <v>42529.2</v>
      </c>
      <c r="K1826" s="11">
        <v>19851.04</v>
      </c>
      <c r="L1826" s="11">
        <v>14172.32</v>
      </c>
    </row>
    <row r="1827" spans="1:12" x14ac:dyDescent="0.3">
      <c r="A1827" s="7" t="s">
        <v>5972</v>
      </c>
      <c r="B1827" s="7" t="s">
        <v>2772</v>
      </c>
      <c r="C1827" s="7" t="s">
        <v>1802</v>
      </c>
      <c r="D1827" s="7">
        <v>25</v>
      </c>
      <c r="E1827" s="9">
        <v>2772.54</v>
      </c>
      <c r="F1827" s="10">
        <v>0.1</v>
      </c>
      <c r="G1827" s="11">
        <v>62382.15</v>
      </c>
      <c r="H1827" s="10">
        <v>0.25</v>
      </c>
      <c r="I1827" s="11">
        <v>15595.54</v>
      </c>
      <c r="J1827" s="11">
        <v>77977.69</v>
      </c>
      <c r="K1827" s="11">
        <v>42170.25</v>
      </c>
      <c r="L1827" s="11">
        <v>20211.900000000001</v>
      </c>
    </row>
    <row r="1828" spans="1:12" x14ac:dyDescent="0.3">
      <c r="A1828" s="7" t="s">
        <v>5973</v>
      </c>
      <c r="B1828" s="7" t="s">
        <v>2773</v>
      </c>
      <c r="C1828" s="7" t="s">
        <v>2035</v>
      </c>
      <c r="D1828" s="7">
        <v>3</v>
      </c>
      <c r="E1828" s="9">
        <v>1704</v>
      </c>
      <c r="F1828" s="10">
        <v>0.05</v>
      </c>
      <c r="G1828" s="11">
        <v>4856.3999999999996</v>
      </c>
      <c r="H1828" s="10">
        <v>0.25</v>
      </c>
      <c r="I1828" s="11">
        <v>1214.0999999999999</v>
      </c>
      <c r="J1828" s="11">
        <v>6070.5</v>
      </c>
      <c r="K1828" s="11">
        <v>2807.64</v>
      </c>
      <c r="L1828" s="11">
        <v>2048.7600000000002</v>
      </c>
    </row>
    <row r="1829" spans="1:12" x14ac:dyDescent="0.3">
      <c r="A1829" s="7" t="s">
        <v>5974</v>
      </c>
      <c r="B1829" s="7" t="s">
        <v>2773</v>
      </c>
      <c r="C1829" s="7" t="s">
        <v>2030</v>
      </c>
      <c r="D1829" s="7">
        <v>12</v>
      </c>
      <c r="E1829" s="9">
        <v>215.53</v>
      </c>
      <c r="F1829" s="10">
        <v>0.05</v>
      </c>
      <c r="G1829" s="11">
        <v>2457.04</v>
      </c>
      <c r="H1829" s="10">
        <v>0.25</v>
      </c>
      <c r="I1829" s="11">
        <v>614.26</v>
      </c>
      <c r="J1829" s="11">
        <v>3071.3</v>
      </c>
      <c r="K1829" s="11">
        <v>1422.12</v>
      </c>
      <c r="L1829" s="11">
        <v>1034.92</v>
      </c>
    </row>
    <row r="1830" spans="1:12" x14ac:dyDescent="0.3">
      <c r="A1830" s="7" t="s">
        <v>5975</v>
      </c>
      <c r="B1830" s="7" t="s">
        <v>2773</v>
      </c>
      <c r="C1830" s="7" t="s">
        <v>1846</v>
      </c>
      <c r="D1830" s="7">
        <v>11</v>
      </c>
      <c r="E1830" s="9">
        <v>3552.99</v>
      </c>
      <c r="F1830" s="10">
        <v>0</v>
      </c>
      <c r="G1830" s="11">
        <v>39082.89</v>
      </c>
      <c r="H1830" s="10">
        <v>0.25</v>
      </c>
      <c r="I1830" s="11">
        <v>9770.7199999999993</v>
      </c>
      <c r="J1830" s="11">
        <v>48853.61</v>
      </c>
      <c r="K1830" s="11">
        <v>17056.27</v>
      </c>
      <c r="L1830" s="11">
        <v>22026.62</v>
      </c>
    </row>
    <row r="1831" spans="1:12" x14ac:dyDescent="0.3">
      <c r="A1831" s="7" t="s">
        <v>5976</v>
      </c>
      <c r="B1831" s="7" t="s">
        <v>2774</v>
      </c>
      <c r="C1831" s="7" t="s">
        <v>1702</v>
      </c>
      <c r="D1831" s="7">
        <v>10</v>
      </c>
      <c r="E1831" s="9">
        <v>1266.5999999999999</v>
      </c>
      <c r="F1831" s="10">
        <v>0</v>
      </c>
      <c r="G1831" s="11">
        <v>12666</v>
      </c>
      <c r="H1831" s="10">
        <v>0.25</v>
      </c>
      <c r="I1831" s="11">
        <v>3166.5</v>
      </c>
      <c r="J1831" s="11">
        <v>15832.5</v>
      </c>
      <c r="K1831" s="11">
        <v>6891.9</v>
      </c>
      <c r="L1831" s="11">
        <v>5774.1</v>
      </c>
    </row>
    <row r="1832" spans="1:12" x14ac:dyDescent="0.3">
      <c r="A1832" s="7" t="s">
        <v>5977</v>
      </c>
      <c r="B1832" s="7" t="s">
        <v>2774</v>
      </c>
      <c r="C1832" s="7" t="s">
        <v>1884</v>
      </c>
      <c r="D1832" s="7">
        <v>9</v>
      </c>
      <c r="E1832" s="9">
        <v>617.52</v>
      </c>
      <c r="F1832" s="10">
        <v>0</v>
      </c>
      <c r="G1832" s="11">
        <v>5557.68</v>
      </c>
      <c r="H1832" s="10">
        <v>0.25</v>
      </c>
      <c r="I1832" s="11">
        <v>1389.42</v>
      </c>
      <c r="J1832" s="11">
        <v>6947.1</v>
      </c>
      <c r="K1832" s="11">
        <v>3665.25</v>
      </c>
      <c r="L1832" s="11">
        <v>1892.43</v>
      </c>
    </row>
    <row r="1833" spans="1:12" x14ac:dyDescent="0.3">
      <c r="A1833" s="7" t="s">
        <v>5978</v>
      </c>
      <c r="B1833" s="7" t="s">
        <v>2774</v>
      </c>
      <c r="C1833" s="7" t="s">
        <v>2038</v>
      </c>
      <c r="D1833" s="7">
        <v>25</v>
      </c>
      <c r="E1833" s="9">
        <v>216.01</v>
      </c>
      <c r="F1833" s="10">
        <v>0</v>
      </c>
      <c r="G1833" s="11">
        <v>5400.25</v>
      </c>
      <c r="H1833" s="10">
        <v>0.25</v>
      </c>
      <c r="I1833" s="11">
        <v>1350.06</v>
      </c>
      <c r="J1833" s="11">
        <v>6750.31</v>
      </c>
      <c r="K1833" s="11">
        <v>2284.75</v>
      </c>
      <c r="L1833" s="11">
        <v>3115.5</v>
      </c>
    </row>
    <row r="1834" spans="1:12" x14ac:dyDescent="0.3">
      <c r="A1834" s="7" t="s">
        <v>5979</v>
      </c>
      <c r="B1834" s="7" t="s">
        <v>2774</v>
      </c>
      <c r="C1834" s="7" t="s">
        <v>1798</v>
      </c>
      <c r="D1834" s="7">
        <v>29</v>
      </c>
      <c r="E1834" s="9">
        <v>649.41</v>
      </c>
      <c r="F1834" s="10">
        <v>0.15</v>
      </c>
      <c r="G1834" s="11">
        <v>16007.96</v>
      </c>
      <c r="H1834" s="10">
        <v>0.25</v>
      </c>
      <c r="I1834" s="11">
        <v>4001.99</v>
      </c>
      <c r="J1834" s="11">
        <v>20009.95</v>
      </c>
      <c r="K1834" s="11">
        <v>8257.17</v>
      </c>
      <c r="L1834" s="11">
        <v>7750.79</v>
      </c>
    </row>
    <row r="1835" spans="1:12" x14ac:dyDescent="0.3">
      <c r="A1835" s="7" t="s">
        <v>5980</v>
      </c>
      <c r="B1835" s="7" t="s">
        <v>2774</v>
      </c>
      <c r="C1835" s="7" t="s">
        <v>1672</v>
      </c>
      <c r="D1835" s="7">
        <v>18</v>
      </c>
      <c r="E1835" s="9">
        <v>1719.83</v>
      </c>
      <c r="F1835" s="10">
        <v>0.15</v>
      </c>
      <c r="G1835" s="11">
        <v>26313.4</v>
      </c>
      <c r="H1835" s="10">
        <v>0.25</v>
      </c>
      <c r="I1835" s="11">
        <v>6578.35</v>
      </c>
      <c r="J1835" s="11">
        <v>32891.75</v>
      </c>
      <c r="K1835" s="11">
        <v>17260.560000000001</v>
      </c>
      <c r="L1835" s="11">
        <v>9052.84</v>
      </c>
    </row>
    <row r="1836" spans="1:12" x14ac:dyDescent="0.3">
      <c r="A1836" s="7" t="s">
        <v>5981</v>
      </c>
      <c r="B1836" s="7" t="s">
        <v>2775</v>
      </c>
      <c r="C1836" s="7" t="s">
        <v>1703</v>
      </c>
      <c r="D1836" s="7">
        <v>17</v>
      </c>
      <c r="E1836" s="9">
        <v>1969.9</v>
      </c>
      <c r="F1836" s="10">
        <v>0.05</v>
      </c>
      <c r="G1836" s="11">
        <v>31813.89</v>
      </c>
      <c r="H1836" s="10">
        <v>0.25</v>
      </c>
      <c r="I1836" s="11">
        <v>7953.47</v>
      </c>
      <c r="J1836" s="11">
        <v>39767.360000000001</v>
      </c>
      <c r="K1836" s="11">
        <v>18775.82</v>
      </c>
      <c r="L1836" s="11">
        <v>13038.07</v>
      </c>
    </row>
    <row r="1837" spans="1:12" x14ac:dyDescent="0.3">
      <c r="A1837" s="7" t="s">
        <v>5982</v>
      </c>
      <c r="B1837" s="7" t="s">
        <v>2775</v>
      </c>
      <c r="C1837" s="7" t="s">
        <v>1800</v>
      </c>
      <c r="D1837" s="7">
        <v>5</v>
      </c>
      <c r="E1837" s="9">
        <v>2322.8000000000002</v>
      </c>
      <c r="F1837" s="10">
        <v>0.1</v>
      </c>
      <c r="G1837" s="11">
        <v>10452.6</v>
      </c>
      <c r="H1837" s="10">
        <v>0.25</v>
      </c>
      <c r="I1837" s="11">
        <v>2613.15</v>
      </c>
      <c r="J1837" s="11">
        <v>13065.75</v>
      </c>
      <c r="K1837" s="11">
        <v>6902.8</v>
      </c>
      <c r="L1837" s="11">
        <v>3549.8</v>
      </c>
    </row>
    <row r="1838" spans="1:12" x14ac:dyDescent="0.3">
      <c r="A1838" s="7" t="s">
        <v>5983</v>
      </c>
      <c r="B1838" s="7" t="s">
        <v>2775</v>
      </c>
      <c r="C1838" s="7" t="s">
        <v>1795</v>
      </c>
      <c r="D1838" s="7">
        <v>25</v>
      </c>
      <c r="E1838" s="9">
        <v>2238.63</v>
      </c>
      <c r="F1838" s="10">
        <v>0.05</v>
      </c>
      <c r="G1838" s="11">
        <v>53167.46</v>
      </c>
      <c r="H1838" s="10">
        <v>0.25</v>
      </c>
      <c r="I1838" s="11">
        <v>13291.86</v>
      </c>
      <c r="J1838" s="11">
        <v>66459.320000000007</v>
      </c>
      <c r="K1838" s="11">
        <v>27896.25</v>
      </c>
      <c r="L1838" s="11">
        <v>25271.21</v>
      </c>
    </row>
    <row r="1839" spans="1:12" x14ac:dyDescent="0.3">
      <c r="A1839" s="7" t="s">
        <v>5984</v>
      </c>
      <c r="B1839" s="7" t="s">
        <v>2775</v>
      </c>
      <c r="C1839" s="7" t="s">
        <v>1855</v>
      </c>
      <c r="D1839" s="7">
        <v>25</v>
      </c>
      <c r="E1839" s="9">
        <v>1447.52</v>
      </c>
      <c r="F1839" s="10">
        <v>0.1</v>
      </c>
      <c r="G1839" s="11">
        <v>32569.200000000001</v>
      </c>
      <c r="H1839" s="10">
        <v>0.25</v>
      </c>
      <c r="I1839" s="11">
        <v>8142.3</v>
      </c>
      <c r="J1839" s="11">
        <v>40711.5</v>
      </c>
      <c r="K1839" s="11">
        <v>18386.25</v>
      </c>
      <c r="L1839" s="11">
        <v>14182.95</v>
      </c>
    </row>
    <row r="1840" spans="1:12" x14ac:dyDescent="0.3">
      <c r="A1840" s="7" t="s">
        <v>5985</v>
      </c>
      <c r="B1840" s="7" t="s">
        <v>2776</v>
      </c>
      <c r="C1840" s="7" t="s">
        <v>1994</v>
      </c>
      <c r="D1840" s="7">
        <v>22</v>
      </c>
      <c r="E1840" s="9">
        <v>1754.57</v>
      </c>
      <c r="F1840" s="10">
        <v>0</v>
      </c>
      <c r="G1840" s="11">
        <v>38600.54</v>
      </c>
      <c r="H1840" s="10">
        <v>0.25</v>
      </c>
      <c r="I1840" s="11">
        <v>9650.14</v>
      </c>
      <c r="J1840" s="11">
        <v>48250.68</v>
      </c>
      <c r="K1840" s="11">
        <v>21162.02</v>
      </c>
      <c r="L1840" s="11">
        <v>17438.52</v>
      </c>
    </row>
    <row r="1841" spans="1:12" x14ac:dyDescent="0.3">
      <c r="A1841" s="7" t="s">
        <v>5986</v>
      </c>
      <c r="B1841" s="7" t="s">
        <v>2776</v>
      </c>
      <c r="C1841" s="7" t="s">
        <v>1836</v>
      </c>
      <c r="D1841" s="7">
        <v>29</v>
      </c>
      <c r="E1841" s="9">
        <v>706.57</v>
      </c>
      <c r="F1841" s="10">
        <v>0</v>
      </c>
      <c r="G1841" s="11">
        <v>20490.53</v>
      </c>
      <c r="H1841" s="10">
        <v>0.25</v>
      </c>
      <c r="I1841" s="11">
        <v>5122.63</v>
      </c>
      <c r="J1841" s="11">
        <v>25613.16</v>
      </c>
      <c r="K1841" s="11">
        <v>12077.92</v>
      </c>
      <c r="L1841" s="11">
        <v>8412.61</v>
      </c>
    </row>
    <row r="1842" spans="1:12" x14ac:dyDescent="0.3">
      <c r="A1842" s="7" t="s">
        <v>5987</v>
      </c>
      <c r="B1842" s="7" t="s">
        <v>2777</v>
      </c>
      <c r="C1842" s="7" t="s">
        <v>1759</v>
      </c>
      <c r="D1842" s="7">
        <v>9</v>
      </c>
      <c r="E1842" s="9">
        <v>1175.8399999999999</v>
      </c>
      <c r="F1842" s="10">
        <v>0.1</v>
      </c>
      <c r="G1842" s="11">
        <v>9524.2999999999993</v>
      </c>
      <c r="H1842" s="10">
        <v>0.25</v>
      </c>
      <c r="I1842" s="11">
        <v>2381.0700000000002</v>
      </c>
      <c r="J1842" s="11">
        <v>11905.38</v>
      </c>
      <c r="K1842" s="11">
        <v>6588.99</v>
      </c>
      <c r="L1842" s="11">
        <v>2935.31</v>
      </c>
    </row>
    <row r="1843" spans="1:12" x14ac:dyDescent="0.3">
      <c r="A1843" s="7" t="s">
        <v>5988</v>
      </c>
      <c r="B1843" s="7" t="s">
        <v>2777</v>
      </c>
      <c r="C1843" s="7" t="s">
        <v>1761</v>
      </c>
      <c r="D1843" s="7">
        <v>22</v>
      </c>
      <c r="E1843" s="9">
        <v>2871.86</v>
      </c>
      <c r="F1843" s="10">
        <v>0.05</v>
      </c>
      <c r="G1843" s="11">
        <v>60021.87</v>
      </c>
      <c r="H1843" s="10">
        <v>0.25</v>
      </c>
      <c r="I1843" s="11">
        <v>15005.47</v>
      </c>
      <c r="J1843" s="11">
        <v>75027.34</v>
      </c>
      <c r="K1843" s="11">
        <v>30761.72</v>
      </c>
      <c r="L1843" s="11">
        <v>29260.15</v>
      </c>
    </row>
    <row r="1844" spans="1:12" x14ac:dyDescent="0.3">
      <c r="A1844" s="7" t="s">
        <v>5989</v>
      </c>
      <c r="B1844" s="7" t="s">
        <v>2777</v>
      </c>
      <c r="C1844" s="7" t="s">
        <v>1660</v>
      </c>
      <c r="D1844" s="7">
        <v>28</v>
      </c>
      <c r="E1844" s="9">
        <v>2546.44</v>
      </c>
      <c r="F1844" s="10">
        <v>0.05</v>
      </c>
      <c r="G1844" s="11">
        <v>67735.3</v>
      </c>
      <c r="H1844" s="10">
        <v>0.25</v>
      </c>
      <c r="I1844" s="11">
        <v>16933.830000000002</v>
      </c>
      <c r="J1844" s="11">
        <v>84669.119999999995</v>
      </c>
      <c r="K1844" s="11">
        <v>38409.279999999999</v>
      </c>
      <c r="L1844" s="11">
        <v>29326.02</v>
      </c>
    </row>
    <row r="1845" spans="1:12" x14ac:dyDescent="0.3">
      <c r="A1845" s="7" t="s">
        <v>5990</v>
      </c>
      <c r="B1845" s="7" t="s">
        <v>2777</v>
      </c>
      <c r="C1845" s="7" t="s">
        <v>1840</v>
      </c>
      <c r="D1845" s="7">
        <v>14</v>
      </c>
      <c r="E1845" s="9">
        <v>2602.08</v>
      </c>
      <c r="F1845" s="10">
        <v>0</v>
      </c>
      <c r="G1845" s="11">
        <v>36429.120000000003</v>
      </c>
      <c r="H1845" s="10">
        <v>0.25</v>
      </c>
      <c r="I1845" s="11">
        <v>9107.2800000000007</v>
      </c>
      <c r="J1845" s="11">
        <v>45536.4</v>
      </c>
      <c r="K1845" s="11">
        <v>17012.8</v>
      </c>
      <c r="L1845" s="11">
        <v>19416.32</v>
      </c>
    </row>
    <row r="1846" spans="1:12" x14ac:dyDescent="0.3">
      <c r="A1846" s="7" t="s">
        <v>5991</v>
      </c>
      <c r="B1846" s="7" t="s">
        <v>2778</v>
      </c>
      <c r="C1846" s="7" t="s">
        <v>1883</v>
      </c>
      <c r="D1846" s="7">
        <v>27</v>
      </c>
      <c r="E1846" s="9">
        <v>36.31</v>
      </c>
      <c r="F1846" s="10">
        <v>0</v>
      </c>
      <c r="G1846" s="11">
        <v>980.37</v>
      </c>
      <c r="H1846" s="10">
        <v>0.25</v>
      </c>
      <c r="I1846" s="11">
        <v>245.09</v>
      </c>
      <c r="J1846" s="11">
        <v>1225.46</v>
      </c>
      <c r="K1846" s="11">
        <v>637.74</v>
      </c>
      <c r="L1846" s="11">
        <v>342.63</v>
      </c>
    </row>
    <row r="1847" spans="1:12" x14ac:dyDescent="0.3">
      <c r="A1847" s="7" t="s">
        <v>5992</v>
      </c>
      <c r="B1847" s="7" t="s">
        <v>2779</v>
      </c>
      <c r="C1847" s="7" t="s">
        <v>1694</v>
      </c>
      <c r="D1847" s="7">
        <v>19</v>
      </c>
      <c r="E1847" s="9">
        <v>2244.33</v>
      </c>
      <c r="F1847" s="10">
        <v>0</v>
      </c>
      <c r="G1847" s="11">
        <v>42642.27</v>
      </c>
      <c r="H1847" s="10">
        <v>0.25</v>
      </c>
      <c r="I1847" s="11">
        <v>10660.57</v>
      </c>
      <c r="J1847" s="11">
        <v>53302.84</v>
      </c>
      <c r="K1847" s="11">
        <v>18907.09</v>
      </c>
      <c r="L1847" s="11">
        <v>23735.18</v>
      </c>
    </row>
    <row r="1848" spans="1:12" x14ac:dyDescent="0.3">
      <c r="A1848" s="7" t="s">
        <v>5993</v>
      </c>
      <c r="B1848" s="7" t="s">
        <v>2779</v>
      </c>
      <c r="C1848" s="7" t="s">
        <v>1738</v>
      </c>
      <c r="D1848" s="7">
        <v>26</v>
      </c>
      <c r="E1848" s="9">
        <v>1253.45</v>
      </c>
      <c r="F1848" s="10">
        <v>0</v>
      </c>
      <c r="G1848" s="11">
        <v>32589.7</v>
      </c>
      <c r="H1848" s="10">
        <v>0.25</v>
      </c>
      <c r="I1848" s="11">
        <v>8147.43</v>
      </c>
      <c r="J1848" s="11">
        <v>40737.120000000003</v>
      </c>
      <c r="K1848" s="11">
        <v>19667.7</v>
      </c>
      <c r="L1848" s="11">
        <v>12922</v>
      </c>
    </row>
    <row r="1849" spans="1:12" x14ac:dyDescent="0.3">
      <c r="A1849" s="7" t="s">
        <v>5994</v>
      </c>
      <c r="B1849" s="7" t="s">
        <v>2779</v>
      </c>
      <c r="C1849" s="7" t="s">
        <v>1736</v>
      </c>
      <c r="D1849" s="7">
        <v>29</v>
      </c>
      <c r="E1849" s="9">
        <v>2149.33</v>
      </c>
      <c r="F1849" s="10">
        <v>0.05</v>
      </c>
      <c r="G1849" s="11">
        <v>59214.04</v>
      </c>
      <c r="H1849" s="10">
        <v>0.25</v>
      </c>
      <c r="I1849" s="11">
        <v>14803.51</v>
      </c>
      <c r="J1849" s="11">
        <v>74017.55</v>
      </c>
      <c r="K1849" s="11">
        <v>28727.98</v>
      </c>
      <c r="L1849" s="11">
        <v>30486.06</v>
      </c>
    </row>
    <row r="1850" spans="1:12" x14ac:dyDescent="0.3">
      <c r="A1850" s="7" t="s">
        <v>5995</v>
      </c>
      <c r="B1850" s="7" t="s">
        <v>2779</v>
      </c>
      <c r="C1850" s="7" t="s">
        <v>1688</v>
      </c>
      <c r="D1850" s="7">
        <v>16</v>
      </c>
      <c r="E1850" s="9">
        <v>506.22</v>
      </c>
      <c r="F1850" s="10">
        <v>0.15</v>
      </c>
      <c r="G1850" s="11">
        <v>6884.59</v>
      </c>
      <c r="H1850" s="10">
        <v>0.25</v>
      </c>
      <c r="I1850" s="11">
        <v>1721.15</v>
      </c>
      <c r="J1850" s="11">
        <v>8605.74</v>
      </c>
      <c r="K1850" s="11">
        <v>5856.48</v>
      </c>
      <c r="L1850" s="11">
        <v>1028.1099999999999</v>
      </c>
    </row>
    <row r="1851" spans="1:12" x14ac:dyDescent="0.3">
      <c r="A1851" s="7" t="s">
        <v>5996</v>
      </c>
      <c r="B1851" s="7" t="s">
        <v>2779</v>
      </c>
      <c r="C1851" s="7" t="s">
        <v>1812</v>
      </c>
      <c r="D1851" s="7">
        <v>23</v>
      </c>
      <c r="E1851" s="9">
        <v>656.36</v>
      </c>
      <c r="F1851" s="10">
        <v>0.05</v>
      </c>
      <c r="G1851" s="11">
        <v>14341.47</v>
      </c>
      <c r="H1851" s="10">
        <v>0.25</v>
      </c>
      <c r="I1851" s="11">
        <v>3585.37</v>
      </c>
      <c r="J1851" s="11">
        <v>17926.84</v>
      </c>
      <c r="K1851" s="11">
        <v>7870.83</v>
      </c>
      <c r="L1851" s="11">
        <v>6470.64</v>
      </c>
    </row>
    <row r="1852" spans="1:12" x14ac:dyDescent="0.3">
      <c r="A1852" s="7" t="s">
        <v>5997</v>
      </c>
      <c r="B1852" s="7" t="s">
        <v>2780</v>
      </c>
      <c r="C1852" s="7" t="s">
        <v>1947</v>
      </c>
      <c r="D1852" s="7">
        <v>27</v>
      </c>
      <c r="E1852" s="9">
        <v>1138.74</v>
      </c>
      <c r="F1852" s="10">
        <v>0</v>
      </c>
      <c r="G1852" s="11">
        <v>30745.98</v>
      </c>
      <c r="H1852" s="10">
        <v>0.25</v>
      </c>
      <c r="I1852" s="11">
        <v>7686.49</v>
      </c>
      <c r="J1852" s="11">
        <v>38432.47</v>
      </c>
      <c r="K1852" s="11">
        <v>17118.810000000001</v>
      </c>
      <c r="L1852" s="11">
        <v>13627.17</v>
      </c>
    </row>
    <row r="1853" spans="1:12" x14ac:dyDescent="0.3">
      <c r="A1853" s="7" t="s">
        <v>5998</v>
      </c>
      <c r="B1853" s="7" t="s">
        <v>2780</v>
      </c>
      <c r="C1853" s="7" t="s">
        <v>2035</v>
      </c>
      <c r="D1853" s="7">
        <v>25</v>
      </c>
      <c r="E1853" s="9">
        <v>1794.94</v>
      </c>
      <c r="F1853" s="10">
        <v>0.05</v>
      </c>
      <c r="G1853" s="11">
        <v>42629.82</v>
      </c>
      <c r="H1853" s="10">
        <v>0.25</v>
      </c>
      <c r="I1853" s="11">
        <v>10657.45</v>
      </c>
      <c r="J1853" s="11">
        <v>53287.28</v>
      </c>
      <c r="K1853" s="11">
        <v>23397</v>
      </c>
      <c r="L1853" s="11">
        <v>19232.82</v>
      </c>
    </row>
    <row r="1854" spans="1:12" x14ac:dyDescent="0.3">
      <c r="A1854" s="7" t="s">
        <v>5999</v>
      </c>
      <c r="B1854" s="7" t="s">
        <v>2780</v>
      </c>
      <c r="C1854" s="7" t="s">
        <v>2014</v>
      </c>
      <c r="D1854" s="7">
        <v>22</v>
      </c>
      <c r="E1854" s="9">
        <v>2033.25</v>
      </c>
      <c r="F1854" s="10">
        <v>0.15</v>
      </c>
      <c r="G1854" s="11">
        <v>38021.78</v>
      </c>
      <c r="H1854" s="10">
        <v>0.25</v>
      </c>
      <c r="I1854" s="11">
        <v>9505.44</v>
      </c>
      <c r="J1854" s="11">
        <v>47527.22</v>
      </c>
      <c r="K1854" s="11">
        <v>32759.54</v>
      </c>
      <c r="L1854" s="11">
        <v>5262.24</v>
      </c>
    </row>
    <row r="1855" spans="1:12" x14ac:dyDescent="0.3">
      <c r="A1855" s="7" t="s">
        <v>6000</v>
      </c>
      <c r="B1855" s="7" t="s">
        <v>2781</v>
      </c>
      <c r="C1855" s="7" t="s">
        <v>1650</v>
      </c>
      <c r="D1855" s="7">
        <v>19</v>
      </c>
      <c r="E1855" s="9">
        <v>3085.72</v>
      </c>
      <c r="F1855" s="10">
        <v>0.15</v>
      </c>
      <c r="G1855" s="11">
        <v>49834.38</v>
      </c>
      <c r="H1855" s="10">
        <v>0.25</v>
      </c>
      <c r="I1855" s="11">
        <v>12458.59</v>
      </c>
      <c r="J1855" s="11">
        <v>62292.97</v>
      </c>
      <c r="K1855" s="11">
        <v>30951.38</v>
      </c>
      <c r="L1855" s="11">
        <v>18883</v>
      </c>
    </row>
    <row r="1856" spans="1:12" x14ac:dyDescent="0.3">
      <c r="A1856" s="7" t="s">
        <v>6001</v>
      </c>
      <c r="B1856" s="7" t="s">
        <v>2781</v>
      </c>
      <c r="C1856" s="7" t="s">
        <v>2010</v>
      </c>
      <c r="D1856" s="7">
        <v>23</v>
      </c>
      <c r="E1856" s="9">
        <v>1147.5</v>
      </c>
      <c r="F1856" s="10">
        <v>0</v>
      </c>
      <c r="G1856" s="11">
        <v>26392.5</v>
      </c>
      <c r="H1856" s="10">
        <v>0.25</v>
      </c>
      <c r="I1856" s="11">
        <v>6598.12</v>
      </c>
      <c r="J1856" s="11">
        <v>32990.620000000003</v>
      </c>
      <c r="K1856" s="11">
        <v>16433.27</v>
      </c>
      <c r="L1856" s="11">
        <v>9959.23</v>
      </c>
    </row>
    <row r="1857" spans="1:12" x14ac:dyDescent="0.3">
      <c r="A1857" s="7" t="s">
        <v>6002</v>
      </c>
      <c r="B1857" s="7" t="s">
        <v>2782</v>
      </c>
      <c r="C1857" s="7" t="s">
        <v>1869</v>
      </c>
      <c r="D1857" s="7">
        <v>24</v>
      </c>
      <c r="E1857" s="9">
        <v>3295.55</v>
      </c>
      <c r="F1857" s="10">
        <v>0</v>
      </c>
      <c r="G1857" s="11">
        <v>79093.2</v>
      </c>
      <c r="H1857" s="10">
        <v>0.25</v>
      </c>
      <c r="I1857" s="11">
        <v>19773.3</v>
      </c>
      <c r="J1857" s="11">
        <v>98866.5</v>
      </c>
      <c r="K1857" s="11">
        <v>41947.44</v>
      </c>
      <c r="L1857" s="11">
        <v>37145.760000000002</v>
      </c>
    </row>
    <row r="1858" spans="1:12" x14ac:dyDescent="0.3">
      <c r="A1858" s="7" t="s">
        <v>6003</v>
      </c>
      <c r="B1858" s="7" t="s">
        <v>2782</v>
      </c>
      <c r="C1858" s="7" t="s">
        <v>1949</v>
      </c>
      <c r="D1858" s="7">
        <v>21</v>
      </c>
      <c r="E1858" s="9">
        <v>1042.21</v>
      </c>
      <c r="F1858" s="10">
        <v>0.15</v>
      </c>
      <c r="G1858" s="11">
        <v>18603.45</v>
      </c>
      <c r="H1858" s="10">
        <v>0.25</v>
      </c>
      <c r="I1858" s="11">
        <v>4650.8599999999997</v>
      </c>
      <c r="J1858" s="11">
        <v>23254.31</v>
      </c>
      <c r="K1858" s="11">
        <v>11222.19</v>
      </c>
      <c r="L1858" s="11">
        <v>7381.26</v>
      </c>
    </row>
    <row r="1859" spans="1:12" x14ac:dyDescent="0.3">
      <c r="A1859" s="7" t="s">
        <v>6004</v>
      </c>
      <c r="B1859" s="7" t="s">
        <v>2782</v>
      </c>
      <c r="C1859" s="7" t="s">
        <v>1805</v>
      </c>
      <c r="D1859" s="7">
        <v>6</v>
      </c>
      <c r="E1859" s="9">
        <v>1908.23</v>
      </c>
      <c r="F1859" s="10">
        <v>0.15</v>
      </c>
      <c r="G1859" s="11">
        <v>9731.9699999999993</v>
      </c>
      <c r="H1859" s="10">
        <v>0.25</v>
      </c>
      <c r="I1859" s="11">
        <v>2432.9899999999998</v>
      </c>
      <c r="J1859" s="11">
        <v>12164.96</v>
      </c>
      <c r="K1859" s="11">
        <v>6942</v>
      </c>
      <c r="L1859" s="11">
        <v>2789.97</v>
      </c>
    </row>
    <row r="1860" spans="1:12" x14ac:dyDescent="0.3">
      <c r="A1860" s="7" t="s">
        <v>6005</v>
      </c>
      <c r="B1860" s="7" t="s">
        <v>2782</v>
      </c>
      <c r="C1860" s="7" t="s">
        <v>1699</v>
      </c>
      <c r="D1860" s="7">
        <v>7</v>
      </c>
      <c r="E1860" s="9">
        <v>1450.8</v>
      </c>
      <c r="F1860" s="10">
        <v>0.15</v>
      </c>
      <c r="G1860" s="11">
        <v>8632.26</v>
      </c>
      <c r="H1860" s="10">
        <v>0.25</v>
      </c>
      <c r="I1860" s="11">
        <v>2158.0700000000002</v>
      </c>
      <c r="J1860" s="11">
        <v>10790.33</v>
      </c>
      <c r="K1860" s="11">
        <v>6487.95</v>
      </c>
      <c r="L1860" s="11">
        <v>2144.31</v>
      </c>
    </row>
    <row r="1861" spans="1:12" x14ac:dyDescent="0.3">
      <c r="A1861" s="7" t="s">
        <v>6006</v>
      </c>
      <c r="B1861" s="7" t="s">
        <v>2783</v>
      </c>
      <c r="C1861" s="7" t="s">
        <v>1756</v>
      </c>
      <c r="D1861" s="7">
        <v>7</v>
      </c>
      <c r="E1861" s="9">
        <v>1044.3</v>
      </c>
      <c r="F1861" s="10">
        <v>0</v>
      </c>
      <c r="G1861" s="11">
        <v>7310.1</v>
      </c>
      <c r="H1861" s="10">
        <v>0.25</v>
      </c>
      <c r="I1861" s="11">
        <v>1827.53</v>
      </c>
      <c r="J1861" s="11">
        <v>9137.6200000000008</v>
      </c>
      <c r="K1861" s="11">
        <v>4013.8</v>
      </c>
      <c r="L1861" s="11">
        <v>3296.3</v>
      </c>
    </row>
    <row r="1862" spans="1:12" x14ac:dyDescent="0.3">
      <c r="A1862" s="7" t="s">
        <v>6007</v>
      </c>
      <c r="B1862" s="7" t="s">
        <v>2784</v>
      </c>
      <c r="C1862" s="7" t="s">
        <v>1660</v>
      </c>
      <c r="D1862" s="7">
        <v>12</v>
      </c>
      <c r="E1862" s="9">
        <v>2649.74</v>
      </c>
      <c r="F1862" s="10">
        <v>0.05</v>
      </c>
      <c r="G1862" s="11">
        <v>30207.040000000001</v>
      </c>
      <c r="H1862" s="10">
        <v>0.25</v>
      </c>
      <c r="I1862" s="11">
        <v>7551.76</v>
      </c>
      <c r="J1862" s="11">
        <v>37758.800000000003</v>
      </c>
      <c r="K1862" s="11">
        <v>16461.12</v>
      </c>
      <c r="L1862" s="11">
        <v>13745.92</v>
      </c>
    </row>
    <row r="1863" spans="1:12" x14ac:dyDescent="0.3">
      <c r="A1863" s="7" t="s">
        <v>6008</v>
      </c>
      <c r="B1863" s="7" t="s">
        <v>2785</v>
      </c>
      <c r="C1863" s="7" t="s">
        <v>1845</v>
      </c>
      <c r="D1863" s="7">
        <v>23</v>
      </c>
      <c r="E1863" s="9">
        <v>2585.64</v>
      </c>
      <c r="F1863" s="10">
        <v>0</v>
      </c>
      <c r="G1863" s="11">
        <v>59469.72</v>
      </c>
      <c r="H1863" s="10">
        <v>0.25</v>
      </c>
      <c r="I1863" s="11">
        <v>14867.43</v>
      </c>
      <c r="J1863" s="11">
        <v>74337.149999999994</v>
      </c>
      <c r="K1863" s="11">
        <v>40910.79</v>
      </c>
      <c r="L1863" s="11">
        <v>18558.93</v>
      </c>
    </row>
    <row r="1864" spans="1:12" x14ac:dyDescent="0.3">
      <c r="A1864" s="7" t="s">
        <v>6009</v>
      </c>
      <c r="B1864" s="7" t="s">
        <v>2786</v>
      </c>
      <c r="C1864" s="7" t="s">
        <v>1921</v>
      </c>
      <c r="D1864" s="7">
        <v>2</v>
      </c>
      <c r="E1864" s="9">
        <v>3049.32</v>
      </c>
      <c r="F1864" s="10">
        <v>0</v>
      </c>
      <c r="G1864" s="11">
        <v>6098.64</v>
      </c>
      <c r="H1864" s="10">
        <v>0.25</v>
      </c>
      <c r="I1864" s="11">
        <v>1524.66</v>
      </c>
      <c r="J1864" s="11">
        <v>7623.3</v>
      </c>
      <c r="K1864" s="11">
        <v>3368.14</v>
      </c>
      <c r="L1864" s="11">
        <v>2730.5</v>
      </c>
    </row>
    <row r="1865" spans="1:12" x14ac:dyDescent="0.3">
      <c r="A1865" s="7" t="s">
        <v>6010</v>
      </c>
      <c r="B1865" s="7" t="s">
        <v>2787</v>
      </c>
      <c r="C1865" s="7" t="s">
        <v>1709</v>
      </c>
      <c r="D1865" s="7">
        <v>11</v>
      </c>
      <c r="E1865" s="9">
        <v>148.38999999999999</v>
      </c>
      <c r="F1865" s="10">
        <v>0</v>
      </c>
      <c r="G1865" s="11">
        <v>1632.29</v>
      </c>
      <c r="H1865" s="10">
        <v>0.25</v>
      </c>
      <c r="I1865" s="11">
        <v>408.07</v>
      </c>
      <c r="J1865" s="11">
        <v>2040.36</v>
      </c>
      <c r="K1865" s="11">
        <v>901.34</v>
      </c>
      <c r="L1865" s="11">
        <v>730.95</v>
      </c>
    </row>
    <row r="1866" spans="1:12" x14ac:dyDescent="0.3">
      <c r="A1866" s="7" t="s">
        <v>6011</v>
      </c>
      <c r="B1866" s="7" t="s">
        <v>2787</v>
      </c>
      <c r="C1866" s="7" t="s">
        <v>1996</v>
      </c>
      <c r="D1866" s="7">
        <v>13</v>
      </c>
      <c r="E1866" s="9">
        <v>1162.0999999999999</v>
      </c>
      <c r="F1866" s="10">
        <v>0</v>
      </c>
      <c r="G1866" s="11">
        <v>15107.3</v>
      </c>
      <c r="H1866" s="10">
        <v>0.25</v>
      </c>
      <c r="I1866" s="11">
        <v>3776.82</v>
      </c>
      <c r="J1866" s="11">
        <v>18884.12</v>
      </c>
      <c r="K1866" s="11">
        <v>8408.5300000000007</v>
      </c>
      <c r="L1866" s="11">
        <v>6698.77</v>
      </c>
    </row>
    <row r="1867" spans="1:12" x14ac:dyDescent="0.3">
      <c r="A1867" s="7" t="s">
        <v>6012</v>
      </c>
      <c r="B1867" s="7" t="s">
        <v>2788</v>
      </c>
      <c r="C1867" s="7" t="s">
        <v>1926</v>
      </c>
      <c r="D1867" s="7">
        <v>1</v>
      </c>
      <c r="E1867" s="9">
        <v>1166.73</v>
      </c>
      <c r="F1867" s="10">
        <v>0.15</v>
      </c>
      <c r="G1867" s="11">
        <v>991.72</v>
      </c>
      <c r="H1867" s="10">
        <v>0.25</v>
      </c>
      <c r="I1867" s="11">
        <v>247.93</v>
      </c>
      <c r="J1867" s="11">
        <v>1239.6500000000001</v>
      </c>
      <c r="K1867" s="11">
        <v>610.26</v>
      </c>
      <c r="L1867" s="11">
        <v>381.46</v>
      </c>
    </row>
    <row r="1868" spans="1:12" x14ac:dyDescent="0.3">
      <c r="A1868" s="7" t="s">
        <v>6013</v>
      </c>
      <c r="B1868" s="7" t="s">
        <v>2788</v>
      </c>
      <c r="C1868" s="7" t="s">
        <v>1995</v>
      </c>
      <c r="D1868" s="7">
        <v>10</v>
      </c>
      <c r="E1868" s="9">
        <v>1570.68</v>
      </c>
      <c r="F1868" s="10">
        <v>0.15</v>
      </c>
      <c r="G1868" s="11">
        <v>13350.78</v>
      </c>
      <c r="H1868" s="10">
        <v>0.25</v>
      </c>
      <c r="I1868" s="11">
        <v>3337.7</v>
      </c>
      <c r="J1868" s="11">
        <v>16688.48</v>
      </c>
      <c r="K1868" s="11">
        <v>11048.4</v>
      </c>
      <c r="L1868" s="11">
        <v>2302.38</v>
      </c>
    </row>
    <row r="1869" spans="1:12" x14ac:dyDescent="0.3">
      <c r="A1869" s="7" t="s">
        <v>6014</v>
      </c>
      <c r="B1869" s="7" t="s">
        <v>2788</v>
      </c>
      <c r="C1869" s="7" t="s">
        <v>1964</v>
      </c>
      <c r="D1869" s="7">
        <v>21</v>
      </c>
      <c r="E1869" s="9">
        <v>2840.18</v>
      </c>
      <c r="F1869" s="10">
        <v>0.1</v>
      </c>
      <c r="G1869" s="11">
        <v>53679.4</v>
      </c>
      <c r="H1869" s="10">
        <v>0.25</v>
      </c>
      <c r="I1869" s="11">
        <v>13419.85</v>
      </c>
      <c r="J1869" s="11">
        <v>67099.25</v>
      </c>
      <c r="K1869" s="11">
        <v>36569.19</v>
      </c>
      <c r="L1869" s="11">
        <v>17110.21</v>
      </c>
    </row>
    <row r="1870" spans="1:12" x14ac:dyDescent="0.3">
      <c r="A1870" s="7" t="s">
        <v>6015</v>
      </c>
      <c r="B1870" s="7" t="s">
        <v>2789</v>
      </c>
      <c r="C1870" s="7" t="s">
        <v>1695</v>
      </c>
      <c r="D1870" s="7">
        <v>22</v>
      </c>
      <c r="E1870" s="9">
        <v>1789.91</v>
      </c>
      <c r="F1870" s="10">
        <v>0.1</v>
      </c>
      <c r="G1870" s="11">
        <v>35440.22</v>
      </c>
      <c r="H1870" s="10">
        <v>0.25</v>
      </c>
      <c r="I1870" s="11">
        <v>8860.06</v>
      </c>
      <c r="J1870" s="11">
        <v>44300.28</v>
      </c>
      <c r="K1870" s="11">
        <v>28232.38</v>
      </c>
      <c r="L1870" s="11">
        <v>7207.84</v>
      </c>
    </row>
    <row r="1871" spans="1:12" x14ac:dyDescent="0.3">
      <c r="A1871" s="7" t="s">
        <v>6016</v>
      </c>
      <c r="B1871" s="7" t="s">
        <v>2790</v>
      </c>
      <c r="C1871" s="7" t="s">
        <v>2007</v>
      </c>
      <c r="D1871" s="7">
        <v>27</v>
      </c>
      <c r="E1871" s="9">
        <v>3043.11</v>
      </c>
      <c r="F1871" s="10">
        <v>0.1</v>
      </c>
      <c r="G1871" s="11">
        <v>73947.570000000007</v>
      </c>
      <c r="H1871" s="10">
        <v>0.25</v>
      </c>
      <c r="I1871" s="11">
        <v>18486.89</v>
      </c>
      <c r="J1871" s="11">
        <v>92434.46</v>
      </c>
      <c r="K1871" s="11">
        <v>36080.639999999999</v>
      </c>
      <c r="L1871" s="11">
        <v>37866.93</v>
      </c>
    </row>
    <row r="1872" spans="1:12" x14ac:dyDescent="0.3">
      <c r="A1872" s="7" t="s">
        <v>6017</v>
      </c>
      <c r="B1872" s="7" t="s">
        <v>2790</v>
      </c>
      <c r="C1872" s="7" t="s">
        <v>1853</v>
      </c>
      <c r="D1872" s="7">
        <v>19</v>
      </c>
      <c r="E1872" s="9">
        <v>1307.49</v>
      </c>
      <c r="F1872" s="10">
        <v>0.15</v>
      </c>
      <c r="G1872" s="11">
        <v>21115.96</v>
      </c>
      <c r="H1872" s="10">
        <v>0.25</v>
      </c>
      <c r="I1872" s="11">
        <v>5278.99</v>
      </c>
      <c r="J1872" s="11">
        <v>26394.95</v>
      </c>
      <c r="K1872" s="11">
        <v>10510.8</v>
      </c>
      <c r="L1872" s="11">
        <v>10605.16</v>
      </c>
    </row>
    <row r="1873" spans="1:12" x14ac:dyDescent="0.3">
      <c r="A1873" s="7" t="s">
        <v>6018</v>
      </c>
      <c r="B1873" s="7" t="s">
        <v>2790</v>
      </c>
      <c r="C1873" s="7" t="s">
        <v>1994</v>
      </c>
      <c r="D1873" s="7">
        <v>10</v>
      </c>
      <c r="E1873" s="9">
        <v>1776.2</v>
      </c>
      <c r="F1873" s="10">
        <v>0</v>
      </c>
      <c r="G1873" s="11">
        <v>17762</v>
      </c>
      <c r="H1873" s="10">
        <v>0.25</v>
      </c>
      <c r="I1873" s="11">
        <v>4440.5</v>
      </c>
      <c r="J1873" s="11">
        <v>22202.5</v>
      </c>
      <c r="K1873" s="11">
        <v>9619.1</v>
      </c>
      <c r="L1873" s="11">
        <v>8142.9</v>
      </c>
    </row>
    <row r="1874" spans="1:12" x14ac:dyDescent="0.3">
      <c r="A1874" s="7" t="s">
        <v>6019</v>
      </c>
      <c r="B1874" s="7" t="s">
        <v>2790</v>
      </c>
      <c r="C1874" s="7" t="s">
        <v>1845</v>
      </c>
      <c r="D1874" s="7">
        <v>16</v>
      </c>
      <c r="E1874" s="9">
        <v>2400.29</v>
      </c>
      <c r="F1874" s="10">
        <v>0.05</v>
      </c>
      <c r="G1874" s="11">
        <v>36484.410000000003</v>
      </c>
      <c r="H1874" s="10">
        <v>0.25</v>
      </c>
      <c r="I1874" s="11">
        <v>9121.1</v>
      </c>
      <c r="J1874" s="11">
        <v>45605.51</v>
      </c>
      <c r="K1874" s="11">
        <v>28459.68</v>
      </c>
      <c r="L1874" s="11">
        <v>8024.73</v>
      </c>
    </row>
    <row r="1875" spans="1:12" x14ac:dyDescent="0.3">
      <c r="A1875" s="7" t="s">
        <v>6020</v>
      </c>
      <c r="B1875" s="7" t="s">
        <v>2791</v>
      </c>
      <c r="C1875" s="7" t="s">
        <v>1993</v>
      </c>
      <c r="D1875" s="7">
        <v>24</v>
      </c>
      <c r="E1875" s="9">
        <v>2812.8</v>
      </c>
      <c r="F1875" s="10">
        <v>0.15</v>
      </c>
      <c r="G1875" s="11">
        <v>57381.120000000003</v>
      </c>
      <c r="H1875" s="10">
        <v>0.25</v>
      </c>
      <c r="I1875" s="11">
        <v>14345.28</v>
      </c>
      <c r="J1875" s="11">
        <v>71726.399999999994</v>
      </c>
      <c r="K1875" s="11">
        <v>42865.440000000002</v>
      </c>
      <c r="L1875" s="11">
        <v>14515.68</v>
      </c>
    </row>
    <row r="1876" spans="1:12" x14ac:dyDescent="0.3">
      <c r="A1876" s="7" t="s">
        <v>6021</v>
      </c>
      <c r="B1876" s="7" t="s">
        <v>2792</v>
      </c>
      <c r="C1876" s="7" t="s">
        <v>1925</v>
      </c>
      <c r="D1876" s="7">
        <v>23</v>
      </c>
      <c r="E1876" s="9">
        <v>3265.65</v>
      </c>
      <c r="F1876" s="10">
        <v>0</v>
      </c>
      <c r="G1876" s="11">
        <v>75109.95</v>
      </c>
      <c r="H1876" s="10">
        <v>0.25</v>
      </c>
      <c r="I1876" s="11">
        <v>18777.490000000002</v>
      </c>
      <c r="J1876" s="11">
        <v>93887.44</v>
      </c>
      <c r="K1876" s="11">
        <v>39252.26</v>
      </c>
      <c r="L1876" s="11">
        <v>35857.69</v>
      </c>
    </row>
    <row r="1877" spans="1:12" x14ac:dyDescent="0.3">
      <c r="A1877" s="7" t="s">
        <v>6022</v>
      </c>
      <c r="B1877" s="7" t="s">
        <v>2792</v>
      </c>
      <c r="C1877" s="7" t="s">
        <v>1830</v>
      </c>
      <c r="D1877" s="7">
        <v>9</v>
      </c>
      <c r="E1877" s="9">
        <v>1110.48</v>
      </c>
      <c r="F1877" s="10">
        <v>0.15</v>
      </c>
      <c r="G1877" s="11">
        <v>8495.17</v>
      </c>
      <c r="H1877" s="10">
        <v>0.25</v>
      </c>
      <c r="I1877" s="11">
        <v>2123.79</v>
      </c>
      <c r="J1877" s="11">
        <v>10618.96</v>
      </c>
      <c r="K1877" s="11">
        <v>5594.13</v>
      </c>
      <c r="L1877" s="11">
        <v>2901.04</v>
      </c>
    </row>
    <row r="1878" spans="1:12" x14ac:dyDescent="0.3">
      <c r="A1878" s="7" t="s">
        <v>6023</v>
      </c>
      <c r="B1878" s="7" t="s">
        <v>2793</v>
      </c>
      <c r="C1878" s="7" t="s">
        <v>1779</v>
      </c>
      <c r="D1878" s="7">
        <v>30</v>
      </c>
      <c r="E1878" s="9">
        <v>1236.77</v>
      </c>
      <c r="F1878" s="10">
        <v>0.05</v>
      </c>
      <c r="G1878" s="11">
        <v>35247.94</v>
      </c>
      <c r="H1878" s="10">
        <v>0.25</v>
      </c>
      <c r="I1878" s="11">
        <v>8811.99</v>
      </c>
      <c r="J1878" s="11">
        <v>44059.93</v>
      </c>
      <c r="K1878" s="11">
        <v>23231.7</v>
      </c>
      <c r="L1878" s="11">
        <v>12016.24</v>
      </c>
    </row>
    <row r="1879" spans="1:12" x14ac:dyDescent="0.3">
      <c r="A1879" s="7" t="s">
        <v>6024</v>
      </c>
      <c r="B1879" s="7" t="s">
        <v>2793</v>
      </c>
      <c r="C1879" s="7" t="s">
        <v>1789</v>
      </c>
      <c r="D1879" s="7">
        <v>21</v>
      </c>
      <c r="E1879" s="9">
        <v>2711.2</v>
      </c>
      <c r="F1879" s="10">
        <v>0.05</v>
      </c>
      <c r="G1879" s="11">
        <v>54088.44</v>
      </c>
      <c r="H1879" s="10">
        <v>0.25</v>
      </c>
      <c r="I1879" s="11">
        <v>13522.11</v>
      </c>
      <c r="J1879" s="11">
        <v>67610.55</v>
      </c>
      <c r="K1879" s="11">
        <v>28755.3</v>
      </c>
      <c r="L1879" s="11">
        <v>25333.14</v>
      </c>
    </row>
    <row r="1880" spans="1:12" x14ac:dyDescent="0.3">
      <c r="A1880" s="7" t="s">
        <v>6025</v>
      </c>
      <c r="B1880" s="7" t="s">
        <v>2793</v>
      </c>
      <c r="C1880" s="7" t="s">
        <v>1681</v>
      </c>
      <c r="D1880" s="7">
        <v>23</v>
      </c>
      <c r="E1880" s="9">
        <v>1632.88</v>
      </c>
      <c r="F1880" s="10">
        <v>0.15</v>
      </c>
      <c r="G1880" s="11">
        <v>31922.799999999999</v>
      </c>
      <c r="H1880" s="10">
        <v>0.25</v>
      </c>
      <c r="I1880" s="11">
        <v>7980.7</v>
      </c>
      <c r="J1880" s="11">
        <v>39903.5</v>
      </c>
      <c r="K1880" s="11">
        <v>24772.15</v>
      </c>
      <c r="L1880" s="11">
        <v>7150.65</v>
      </c>
    </row>
    <row r="1881" spans="1:12" x14ac:dyDescent="0.3">
      <c r="A1881" s="7" t="s">
        <v>6026</v>
      </c>
      <c r="B1881" s="7" t="s">
        <v>2793</v>
      </c>
      <c r="C1881" s="7" t="s">
        <v>1856</v>
      </c>
      <c r="D1881" s="7">
        <v>18</v>
      </c>
      <c r="E1881" s="9">
        <v>1257.49</v>
      </c>
      <c r="F1881" s="10">
        <v>0.05</v>
      </c>
      <c r="G1881" s="11">
        <v>21503.08</v>
      </c>
      <c r="H1881" s="10">
        <v>0.25</v>
      </c>
      <c r="I1881" s="11">
        <v>5375.77</v>
      </c>
      <c r="J1881" s="11">
        <v>26878.85</v>
      </c>
      <c r="K1881" s="11">
        <v>16434.900000000001</v>
      </c>
      <c r="L1881" s="11">
        <v>5068.18</v>
      </c>
    </row>
    <row r="1882" spans="1:12" x14ac:dyDescent="0.3">
      <c r="A1882" s="7" t="s">
        <v>6027</v>
      </c>
      <c r="B1882" s="7" t="s">
        <v>2794</v>
      </c>
      <c r="C1882" s="7" t="s">
        <v>1709</v>
      </c>
      <c r="D1882" s="7">
        <v>1</v>
      </c>
      <c r="E1882" s="9">
        <v>155.08000000000001</v>
      </c>
      <c r="F1882" s="10">
        <v>0</v>
      </c>
      <c r="G1882" s="11">
        <v>155.08000000000001</v>
      </c>
      <c r="H1882" s="10">
        <v>0.25</v>
      </c>
      <c r="I1882" s="11">
        <v>38.770000000000003</v>
      </c>
      <c r="J1882" s="11">
        <v>193.85</v>
      </c>
      <c r="K1882" s="11">
        <v>81.94</v>
      </c>
      <c r="L1882" s="11">
        <v>73.14</v>
      </c>
    </row>
    <row r="1883" spans="1:12" x14ac:dyDescent="0.3">
      <c r="A1883" s="7" t="s">
        <v>6028</v>
      </c>
      <c r="B1883" s="7" t="s">
        <v>2794</v>
      </c>
      <c r="C1883" s="7" t="s">
        <v>1679</v>
      </c>
      <c r="D1883" s="7">
        <v>12</v>
      </c>
      <c r="E1883" s="9">
        <v>664.02</v>
      </c>
      <c r="F1883" s="10">
        <v>0</v>
      </c>
      <c r="G1883" s="11">
        <v>7968.24</v>
      </c>
      <c r="H1883" s="10">
        <v>0.25</v>
      </c>
      <c r="I1883" s="11">
        <v>1992.06</v>
      </c>
      <c r="J1883" s="11">
        <v>9960.2999999999993</v>
      </c>
      <c r="K1883" s="11">
        <v>3513.72</v>
      </c>
      <c r="L1883" s="11">
        <v>4454.5200000000004</v>
      </c>
    </row>
    <row r="1884" spans="1:12" x14ac:dyDescent="0.3">
      <c r="A1884" s="7" t="s">
        <v>6029</v>
      </c>
      <c r="B1884" s="7" t="s">
        <v>2794</v>
      </c>
      <c r="C1884" s="7" t="s">
        <v>1847</v>
      </c>
      <c r="D1884" s="7">
        <v>24</v>
      </c>
      <c r="E1884" s="9">
        <v>2259.48</v>
      </c>
      <c r="F1884" s="10">
        <v>0.15</v>
      </c>
      <c r="G1884" s="11">
        <v>46093.39</v>
      </c>
      <c r="H1884" s="10">
        <v>0.25</v>
      </c>
      <c r="I1884" s="11">
        <v>11523.35</v>
      </c>
      <c r="J1884" s="11">
        <v>57616.74</v>
      </c>
      <c r="K1884" s="11">
        <v>32704.560000000001</v>
      </c>
      <c r="L1884" s="11">
        <v>13388.83</v>
      </c>
    </row>
    <row r="1885" spans="1:12" x14ac:dyDescent="0.3">
      <c r="A1885" s="7" t="s">
        <v>6030</v>
      </c>
      <c r="B1885" s="7" t="s">
        <v>2794</v>
      </c>
      <c r="C1885" s="7" t="s">
        <v>1706</v>
      </c>
      <c r="D1885" s="7">
        <v>15</v>
      </c>
      <c r="E1885" s="9">
        <v>92.36</v>
      </c>
      <c r="F1885" s="10">
        <v>0.1</v>
      </c>
      <c r="G1885" s="11">
        <v>1246.8599999999999</v>
      </c>
      <c r="H1885" s="10">
        <v>0.25</v>
      </c>
      <c r="I1885" s="11">
        <v>311.70999999999998</v>
      </c>
      <c r="J1885" s="11">
        <v>1558.57</v>
      </c>
      <c r="K1885" s="11">
        <v>704.55</v>
      </c>
      <c r="L1885" s="11">
        <v>542.30999999999995</v>
      </c>
    </row>
    <row r="1886" spans="1:12" x14ac:dyDescent="0.3">
      <c r="A1886" s="7" t="s">
        <v>6031</v>
      </c>
      <c r="B1886" s="7" t="s">
        <v>2794</v>
      </c>
      <c r="C1886" s="7" t="s">
        <v>1822</v>
      </c>
      <c r="D1886" s="7">
        <v>25</v>
      </c>
      <c r="E1886" s="9">
        <v>991.75</v>
      </c>
      <c r="F1886" s="10">
        <v>0.1</v>
      </c>
      <c r="G1886" s="11">
        <v>22314.38</v>
      </c>
      <c r="H1886" s="10">
        <v>0.25</v>
      </c>
      <c r="I1886" s="11">
        <v>5578.6</v>
      </c>
      <c r="J1886" s="11">
        <v>27892.98</v>
      </c>
      <c r="K1886" s="11">
        <v>13894.75</v>
      </c>
      <c r="L1886" s="11">
        <v>8419.6299999999992</v>
      </c>
    </row>
    <row r="1887" spans="1:12" x14ac:dyDescent="0.3">
      <c r="A1887" s="7" t="s">
        <v>6032</v>
      </c>
      <c r="B1887" s="7" t="s">
        <v>2795</v>
      </c>
      <c r="C1887" s="7" t="s">
        <v>2049</v>
      </c>
      <c r="D1887" s="7">
        <v>14</v>
      </c>
      <c r="E1887" s="9">
        <v>3205.99</v>
      </c>
      <c r="F1887" s="10">
        <v>0</v>
      </c>
      <c r="G1887" s="11">
        <v>44883.86</v>
      </c>
      <c r="H1887" s="10">
        <v>0.25</v>
      </c>
      <c r="I1887" s="11">
        <v>11220.97</v>
      </c>
      <c r="J1887" s="11">
        <v>56104.82</v>
      </c>
      <c r="K1887" s="11">
        <v>20221.88</v>
      </c>
      <c r="L1887" s="11">
        <v>24661.98</v>
      </c>
    </row>
    <row r="1888" spans="1:12" x14ac:dyDescent="0.3">
      <c r="A1888" s="7" t="s">
        <v>6033</v>
      </c>
      <c r="B1888" s="7" t="s">
        <v>2795</v>
      </c>
      <c r="C1888" s="7" t="s">
        <v>1689</v>
      </c>
      <c r="D1888" s="7">
        <v>3</v>
      </c>
      <c r="E1888" s="9">
        <v>1280.1199999999999</v>
      </c>
      <c r="F1888" s="10">
        <v>0</v>
      </c>
      <c r="G1888" s="11">
        <v>3840.36</v>
      </c>
      <c r="H1888" s="10">
        <v>0.25</v>
      </c>
      <c r="I1888" s="11">
        <v>960.09</v>
      </c>
      <c r="J1888" s="11">
        <v>4800.45</v>
      </c>
      <c r="K1888" s="11">
        <v>1837.77</v>
      </c>
      <c r="L1888" s="11">
        <v>2002.59</v>
      </c>
    </row>
    <row r="1889" spans="1:12" x14ac:dyDescent="0.3">
      <c r="A1889" s="7" t="s">
        <v>6034</v>
      </c>
      <c r="B1889" s="7" t="s">
        <v>2795</v>
      </c>
      <c r="C1889" s="7" t="s">
        <v>1906</v>
      </c>
      <c r="D1889" s="7">
        <v>1</v>
      </c>
      <c r="E1889" s="9">
        <v>2676.61</v>
      </c>
      <c r="F1889" s="10">
        <v>0</v>
      </c>
      <c r="G1889" s="11">
        <v>2676.61</v>
      </c>
      <c r="H1889" s="10">
        <v>0.25</v>
      </c>
      <c r="I1889" s="11">
        <v>669.15</v>
      </c>
      <c r="J1889" s="11">
        <v>3345.76</v>
      </c>
      <c r="K1889" s="11">
        <v>1170.56</v>
      </c>
      <c r="L1889" s="11">
        <v>1506.05</v>
      </c>
    </row>
    <row r="1890" spans="1:12" x14ac:dyDescent="0.3">
      <c r="A1890" s="7" t="s">
        <v>6035</v>
      </c>
      <c r="B1890" s="7" t="s">
        <v>2796</v>
      </c>
      <c r="C1890" s="7" t="s">
        <v>1942</v>
      </c>
      <c r="D1890" s="7">
        <v>6</v>
      </c>
      <c r="E1890" s="9">
        <v>3270.67</v>
      </c>
      <c r="F1890" s="10">
        <v>0.15</v>
      </c>
      <c r="G1890" s="11">
        <v>16680.419999999998</v>
      </c>
      <c r="H1890" s="10">
        <v>0.25</v>
      </c>
      <c r="I1890" s="11">
        <v>4170.1000000000004</v>
      </c>
      <c r="J1890" s="11">
        <v>20850.52</v>
      </c>
      <c r="K1890" s="11">
        <v>8258.2800000000007</v>
      </c>
      <c r="L1890" s="11">
        <v>8422.14</v>
      </c>
    </row>
    <row r="1891" spans="1:12" x14ac:dyDescent="0.3">
      <c r="A1891" s="7" t="s">
        <v>6036</v>
      </c>
      <c r="B1891" s="7" t="s">
        <v>2797</v>
      </c>
      <c r="C1891" s="7" t="s">
        <v>1950</v>
      </c>
      <c r="D1891" s="7">
        <v>28</v>
      </c>
      <c r="E1891" s="9">
        <v>2340.25</v>
      </c>
      <c r="F1891" s="10">
        <v>0.15</v>
      </c>
      <c r="G1891" s="11">
        <v>55697.95</v>
      </c>
      <c r="H1891" s="10">
        <v>0.25</v>
      </c>
      <c r="I1891" s="11">
        <v>13924.49</v>
      </c>
      <c r="J1891" s="11">
        <v>69622.44</v>
      </c>
      <c r="K1891" s="11">
        <v>47356.68</v>
      </c>
      <c r="L1891" s="11">
        <v>8341.27</v>
      </c>
    </row>
    <row r="1892" spans="1:12" x14ac:dyDescent="0.3">
      <c r="A1892" s="7" t="s">
        <v>6037</v>
      </c>
      <c r="B1892" s="7" t="s">
        <v>2797</v>
      </c>
      <c r="C1892" s="7" t="s">
        <v>1939</v>
      </c>
      <c r="D1892" s="7">
        <v>10</v>
      </c>
      <c r="E1892" s="9">
        <v>4293.04</v>
      </c>
      <c r="F1892" s="10">
        <v>0.1</v>
      </c>
      <c r="G1892" s="11">
        <v>38637.360000000001</v>
      </c>
      <c r="H1892" s="10">
        <v>0.25</v>
      </c>
      <c r="I1892" s="11">
        <v>9659.34</v>
      </c>
      <c r="J1892" s="11">
        <v>48296.7</v>
      </c>
      <c r="K1892" s="11">
        <v>17674.599999999999</v>
      </c>
      <c r="L1892" s="11">
        <v>20962.759999999998</v>
      </c>
    </row>
    <row r="1893" spans="1:12" x14ac:dyDescent="0.3">
      <c r="A1893" s="7" t="s">
        <v>6038</v>
      </c>
      <c r="B1893" s="7" t="s">
        <v>2798</v>
      </c>
      <c r="C1893" s="7" t="s">
        <v>1762</v>
      </c>
      <c r="D1893" s="7">
        <v>14</v>
      </c>
      <c r="E1893" s="9">
        <v>2407.5100000000002</v>
      </c>
      <c r="F1893" s="10">
        <v>0</v>
      </c>
      <c r="G1893" s="11">
        <v>33705.14</v>
      </c>
      <c r="H1893" s="10">
        <v>0.25</v>
      </c>
      <c r="I1893" s="11">
        <v>8426.2800000000007</v>
      </c>
      <c r="J1893" s="11">
        <v>42131.43</v>
      </c>
      <c r="K1893" s="11">
        <v>18831.54</v>
      </c>
      <c r="L1893" s="11">
        <v>14873.6</v>
      </c>
    </row>
    <row r="1894" spans="1:12" x14ac:dyDescent="0.3">
      <c r="A1894" s="7" t="s">
        <v>6039</v>
      </c>
      <c r="B1894" s="7" t="s">
        <v>2798</v>
      </c>
      <c r="C1894" s="7" t="s">
        <v>1901</v>
      </c>
      <c r="D1894" s="7">
        <v>4</v>
      </c>
      <c r="E1894" s="9">
        <v>2362.77</v>
      </c>
      <c r="F1894" s="10">
        <v>0.15</v>
      </c>
      <c r="G1894" s="11">
        <v>8033.42</v>
      </c>
      <c r="H1894" s="10">
        <v>0.25</v>
      </c>
      <c r="I1894" s="11">
        <v>2008.36</v>
      </c>
      <c r="J1894" s="11">
        <v>10041.77</v>
      </c>
      <c r="K1894" s="11">
        <v>5716.16</v>
      </c>
      <c r="L1894" s="11">
        <v>2317.2600000000002</v>
      </c>
    </row>
    <row r="1895" spans="1:12" x14ac:dyDescent="0.3">
      <c r="A1895" s="7" t="s">
        <v>6040</v>
      </c>
      <c r="B1895" s="7" t="s">
        <v>2799</v>
      </c>
      <c r="C1895" s="7" t="s">
        <v>1672</v>
      </c>
      <c r="D1895" s="7">
        <v>19</v>
      </c>
      <c r="E1895" s="9">
        <v>1797.66</v>
      </c>
      <c r="F1895" s="10">
        <v>0.05</v>
      </c>
      <c r="G1895" s="11">
        <v>32447.759999999998</v>
      </c>
      <c r="H1895" s="10">
        <v>0.25</v>
      </c>
      <c r="I1895" s="11">
        <v>8111.94</v>
      </c>
      <c r="J1895" s="11">
        <v>40559.699999999997</v>
      </c>
      <c r="K1895" s="11">
        <v>18219.48</v>
      </c>
      <c r="L1895" s="11">
        <v>14228.28</v>
      </c>
    </row>
    <row r="1896" spans="1:12" x14ac:dyDescent="0.3">
      <c r="A1896" s="7" t="s">
        <v>6041</v>
      </c>
      <c r="B1896" s="7" t="s">
        <v>2799</v>
      </c>
      <c r="C1896" s="7" t="s">
        <v>1956</v>
      </c>
      <c r="D1896" s="7">
        <v>21</v>
      </c>
      <c r="E1896" s="9">
        <v>2725.57</v>
      </c>
      <c r="F1896" s="10">
        <v>0</v>
      </c>
      <c r="G1896" s="11">
        <v>57236.97</v>
      </c>
      <c r="H1896" s="10">
        <v>0.25</v>
      </c>
      <c r="I1896" s="11">
        <v>14309.24</v>
      </c>
      <c r="J1896" s="11">
        <v>71546.210000000006</v>
      </c>
      <c r="K1896" s="11">
        <v>34448.61</v>
      </c>
      <c r="L1896" s="11">
        <v>22788.36</v>
      </c>
    </row>
    <row r="1897" spans="1:12" x14ac:dyDescent="0.3">
      <c r="A1897" s="7" t="s">
        <v>6042</v>
      </c>
      <c r="B1897" s="7" t="s">
        <v>2799</v>
      </c>
      <c r="C1897" s="7" t="s">
        <v>1982</v>
      </c>
      <c r="D1897" s="7">
        <v>27</v>
      </c>
      <c r="E1897" s="9">
        <v>1265.95</v>
      </c>
      <c r="F1897" s="10">
        <v>0</v>
      </c>
      <c r="G1897" s="11">
        <v>34180.65</v>
      </c>
      <c r="H1897" s="10">
        <v>0.25</v>
      </c>
      <c r="I1897" s="11">
        <v>8545.16</v>
      </c>
      <c r="J1897" s="11">
        <v>42725.81</v>
      </c>
      <c r="K1897" s="11">
        <v>19394.37</v>
      </c>
      <c r="L1897" s="11">
        <v>14786.28</v>
      </c>
    </row>
    <row r="1898" spans="1:12" x14ac:dyDescent="0.3">
      <c r="A1898" s="7" t="s">
        <v>6043</v>
      </c>
      <c r="B1898" s="7" t="s">
        <v>2799</v>
      </c>
      <c r="C1898" s="7" t="s">
        <v>1877</v>
      </c>
      <c r="D1898" s="7">
        <v>12</v>
      </c>
      <c r="E1898" s="9">
        <v>582.48</v>
      </c>
      <c r="F1898" s="10">
        <v>0</v>
      </c>
      <c r="G1898" s="11">
        <v>6989.76</v>
      </c>
      <c r="H1898" s="10">
        <v>0.25</v>
      </c>
      <c r="I1898" s="11">
        <v>1747.44</v>
      </c>
      <c r="J1898" s="11">
        <v>8737.2000000000007</v>
      </c>
      <c r="K1898" s="11">
        <v>5490.72</v>
      </c>
      <c r="L1898" s="11">
        <v>1499.04</v>
      </c>
    </row>
    <row r="1899" spans="1:12" x14ac:dyDescent="0.3">
      <c r="A1899" s="7" t="s">
        <v>6044</v>
      </c>
      <c r="B1899" s="7" t="s">
        <v>2800</v>
      </c>
      <c r="C1899" s="7" t="s">
        <v>1992</v>
      </c>
      <c r="D1899" s="7">
        <v>27</v>
      </c>
      <c r="E1899" s="9">
        <v>1719.58</v>
      </c>
      <c r="F1899" s="10">
        <v>0</v>
      </c>
      <c r="G1899" s="11">
        <v>46428.66</v>
      </c>
      <c r="H1899" s="10">
        <v>0.25</v>
      </c>
      <c r="I1899" s="11">
        <v>11607.17</v>
      </c>
      <c r="J1899" s="11">
        <v>58035.83</v>
      </c>
      <c r="K1899" s="11">
        <v>33095.25</v>
      </c>
      <c r="L1899" s="11">
        <v>13333.41</v>
      </c>
    </row>
    <row r="1900" spans="1:12" x14ac:dyDescent="0.3">
      <c r="A1900" s="7" t="s">
        <v>6045</v>
      </c>
      <c r="B1900" s="7" t="s">
        <v>2800</v>
      </c>
      <c r="C1900" s="7" t="s">
        <v>1695</v>
      </c>
      <c r="D1900" s="7">
        <v>15</v>
      </c>
      <c r="E1900" s="9">
        <v>1911.99</v>
      </c>
      <c r="F1900" s="10">
        <v>0.05</v>
      </c>
      <c r="G1900" s="11">
        <v>27245.86</v>
      </c>
      <c r="H1900" s="10">
        <v>0.25</v>
      </c>
      <c r="I1900" s="11">
        <v>6811.47</v>
      </c>
      <c r="J1900" s="11">
        <v>34057.32</v>
      </c>
      <c r="K1900" s="11">
        <v>19249.349999999999</v>
      </c>
      <c r="L1900" s="11">
        <v>7996.51</v>
      </c>
    </row>
    <row r="1901" spans="1:12" x14ac:dyDescent="0.3">
      <c r="A1901" s="7" t="s">
        <v>6046</v>
      </c>
      <c r="B1901" s="7" t="s">
        <v>2801</v>
      </c>
      <c r="C1901" s="7" t="s">
        <v>1722</v>
      </c>
      <c r="D1901" s="7">
        <v>20</v>
      </c>
      <c r="E1901" s="9">
        <v>2378.19</v>
      </c>
      <c r="F1901" s="10">
        <v>0</v>
      </c>
      <c r="G1901" s="11">
        <v>47563.8</v>
      </c>
      <c r="H1901" s="10">
        <v>0.25</v>
      </c>
      <c r="I1901" s="11">
        <v>11890.95</v>
      </c>
      <c r="J1901" s="11">
        <v>59454.75</v>
      </c>
      <c r="K1901" s="11">
        <v>35564.400000000001</v>
      </c>
      <c r="L1901" s="11">
        <v>11999.4</v>
      </c>
    </row>
    <row r="1902" spans="1:12" x14ac:dyDescent="0.3">
      <c r="A1902" s="7" t="s">
        <v>6047</v>
      </c>
      <c r="B1902" s="7" t="s">
        <v>2801</v>
      </c>
      <c r="C1902" s="7" t="s">
        <v>1824</v>
      </c>
      <c r="D1902" s="7">
        <v>20</v>
      </c>
      <c r="E1902" s="9">
        <v>1785.12</v>
      </c>
      <c r="F1902" s="10">
        <v>0.05</v>
      </c>
      <c r="G1902" s="11">
        <v>33917.279999999999</v>
      </c>
      <c r="H1902" s="10">
        <v>0.25</v>
      </c>
      <c r="I1902" s="11">
        <v>8479.32</v>
      </c>
      <c r="J1902" s="11">
        <v>42396.6</v>
      </c>
      <c r="K1902" s="11">
        <v>17890.2</v>
      </c>
      <c r="L1902" s="11">
        <v>16027.08</v>
      </c>
    </row>
    <row r="1903" spans="1:12" x14ac:dyDescent="0.3">
      <c r="A1903" s="7" t="s">
        <v>6048</v>
      </c>
      <c r="B1903" s="7" t="s">
        <v>2801</v>
      </c>
      <c r="C1903" s="7" t="s">
        <v>1894</v>
      </c>
      <c r="D1903" s="7">
        <v>29</v>
      </c>
      <c r="E1903" s="9">
        <v>1032.98</v>
      </c>
      <c r="F1903" s="10">
        <v>0.05</v>
      </c>
      <c r="G1903" s="11">
        <v>28458.6</v>
      </c>
      <c r="H1903" s="10">
        <v>0.25</v>
      </c>
      <c r="I1903" s="11">
        <v>7114.65</v>
      </c>
      <c r="J1903" s="11">
        <v>35573.25</v>
      </c>
      <c r="K1903" s="11">
        <v>19092.150000000001</v>
      </c>
      <c r="L1903" s="11">
        <v>9366.4500000000007</v>
      </c>
    </row>
    <row r="1904" spans="1:12" x14ac:dyDescent="0.3">
      <c r="A1904" s="7" t="s">
        <v>6049</v>
      </c>
      <c r="B1904" s="7" t="s">
        <v>2802</v>
      </c>
      <c r="C1904" s="7" t="s">
        <v>1974</v>
      </c>
      <c r="D1904" s="7">
        <v>17</v>
      </c>
      <c r="E1904" s="9">
        <v>2227.2600000000002</v>
      </c>
      <c r="F1904" s="10">
        <v>0.1</v>
      </c>
      <c r="G1904" s="11">
        <v>34077.08</v>
      </c>
      <c r="H1904" s="10">
        <v>0.25</v>
      </c>
      <c r="I1904" s="11">
        <v>8519.27</v>
      </c>
      <c r="J1904" s="11">
        <v>42596.35</v>
      </c>
      <c r="K1904" s="11">
        <v>28593.66</v>
      </c>
      <c r="L1904" s="11">
        <v>5483.42</v>
      </c>
    </row>
    <row r="1905" spans="1:12" x14ac:dyDescent="0.3">
      <c r="A1905" s="7" t="s">
        <v>6050</v>
      </c>
      <c r="B1905" s="7" t="s">
        <v>2802</v>
      </c>
      <c r="C1905" s="7" t="s">
        <v>1664</v>
      </c>
      <c r="D1905" s="7">
        <v>7</v>
      </c>
      <c r="E1905" s="9">
        <v>478.78</v>
      </c>
      <c r="F1905" s="10">
        <v>0.05</v>
      </c>
      <c r="G1905" s="11">
        <v>3183.89</v>
      </c>
      <c r="H1905" s="10">
        <v>0.25</v>
      </c>
      <c r="I1905" s="11">
        <v>795.97</v>
      </c>
      <c r="J1905" s="11">
        <v>3979.86</v>
      </c>
      <c r="K1905" s="11">
        <v>1994.72</v>
      </c>
      <c r="L1905" s="11">
        <v>1189.17</v>
      </c>
    </row>
    <row r="1906" spans="1:12" x14ac:dyDescent="0.3">
      <c r="A1906" s="7" t="s">
        <v>6051</v>
      </c>
      <c r="B1906" s="7" t="s">
        <v>2803</v>
      </c>
      <c r="C1906" s="7" t="s">
        <v>1901</v>
      </c>
      <c r="D1906" s="7">
        <v>13</v>
      </c>
      <c r="E1906" s="9">
        <v>2293.29</v>
      </c>
      <c r="F1906" s="10">
        <v>0.15</v>
      </c>
      <c r="G1906" s="11">
        <v>25340.85</v>
      </c>
      <c r="H1906" s="10">
        <v>0.25</v>
      </c>
      <c r="I1906" s="11">
        <v>6335.21</v>
      </c>
      <c r="J1906" s="11">
        <v>31676.06</v>
      </c>
      <c r="K1906" s="11">
        <v>18577.52</v>
      </c>
      <c r="L1906" s="11">
        <v>6763.33</v>
      </c>
    </row>
    <row r="1907" spans="1:12" x14ac:dyDescent="0.3">
      <c r="A1907" s="7" t="s">
        <v>6052</v>
      </c>
      <c r="B1907" s="7" t="s">
        <v>2803</v>
      </c>
      <c r="C1907" s="7" t="s">
        <v>2029</v>
      </c>
      <c r="D1907" s="7">
        <v>27</v>
      </c>
      <c r="E1907" s="9">
        <v>2348.13</v>
      </c>
      <c r="F1907" s="10">
        <v>0.1</v>
      </c>
      <c r="G1907" s="11">
        <v>57059.56</v>
      </c>
      <c r="H1907" s="10">
        <v>0.25</v>
      </c>
      <c r="I1907" s="11">
        <v>14264.89</v>
      </c>
      <c r="J1907" s="11">
        <v>71324.45</v>
      </c>
      <c r="K1907" s="11">
        <v>39503.160000000003</v>
      </c>
      <c r="L1907" s="11">
        <v>17556.400000000001</v>
      </c>
    </row>
    <row r="1908" spans="1:12" x14ac:dyDescent="0.3">
      <c r="A1908" s="7" t="s">
        <v>6053</v>
      </c>
      <c r="B1908" s="7" t="s">
        <v>2804</v>
      </c>
      <c r="C1908" s="7" t="s">
        <v>1996</v>
      </c>
      <c r="D1908" s="7">
        <v>8</v>
      </c>
      <c r="E1908" s="9">
        <v>1143.74</v>
      </c>
      <c r="F1908" s="10">
        <v>0</v>
      </c>
      <c r="G1908" s="11">
        <v>9149.92</v>
      </c>
      <c r="H1908" s="10">
        <v>0.25</v>
      </c>
      <c r="I1908" s="11">
        <v>2287.48</v>
      </c>
      <c r="J1908" s="11">
        <v>11437.4</v>
      </c>
      <c r="K1908" s="11">
        <v>5174.4799999999996</v>
      </c>
      <c r="L1908" s="11">
        <v>3975.44</v>
      </c>
    </row>
    <row r="1909" spans="1:12" x14ac:dyDescent="0.3">
      <c r="A1909" s="7" t="s">
        <v>6054</v>
      </c>
      <c r="B1909" s="7" t="s">
        <v>2804</v>
      </c>
      <c r="C1909" s="7" t="s">
        <v>2010</v>
      </c>
      <c r="D1909" s="7">
        <v>20</v>
      </c>
      <c r="E1909" s="9">
        <v>1227.54</v>
      </c>
      <c r="F1909" s="10">
        <v>0</v>
      </c>
      <c r="G1909" s="11">
        <v>24550.799999999999</v>
      </c>
      <c r="H1909" s="10">
        <v>0.25</v>
      </c>
      <c r="I1909" s="11">
        <v>6137.7</v>
      </c>
      <c r="J1909" s="11">
        <v>30688.5</v>
      </c>
      <c r="K1909" s="11">
        <v>14289.8</v>
      </c>
      <c r="L1909" s="11">
        <v>10261</v>
      </c>
    </row>
    <row r="1910" spans="1:12" x14ac:dyDescent="0.3">
      <c r="A1910" s="7" t="s">
        <v>6055</v>
      </c>
      <c r="B1910" s="7" t="s">
        <v>2805</v>
      </c>
      <c r="C1910" s="7" t="s">
        <v>1684</v>
      </c>
      <c r="D1910" s="7">
        <v>15</v>
      </c>
      <c r="E1910" s="9">
        <v>328.93</v>
      </c>
      <c r="F1910" s="10">
        <v>0</v>
      </c>
      <c r="G1910" s="11">
        <v>4933.95</v>
      </c>
      <c r="H1910" s="10">
        <v>0.25</v>
      </c>
      <c r="I1910" s="11">
        <v>1233.49</v>
      </c>
      <c r="J1910" s="11">
        <v>6167.44</v>
      </c>
      <c r="K1910" s="11">
        <v>3482.7</v>
      </c>
      <c r="L1910" s="11">
        <v>1451.25</v>
      </c>
    </row>
    <row r="1911" spans="1:12" x14ac:dyDescent="0.3">
      <c r="A1911" s="7" t="s">
        <v>6056</v>
      </c>
      <c r="B1911" s="7" t="s">
        <v>2806</v>
      </c>
      <c r="C1911" s="7" t="s">
        <v>1776</v>
      </c>
      <c r="D1911" s="7">
        <v>24</v>
      </c>
      <c r="E1911" s="9">
        <v>2626.09</v>
      </c>
      <c r="F1911" s="10">
        <v>0</v>
      </c>
      <c r="G1911" s="11">
        <v>63026.16</v>
      </c>
      <c r="H1911" s="10">
        <v>0.25</v>
      </c>
      <c r="I1911" s="11">
        <v>15756.54</v>
      </c>
      <c r="J1911" s="11">
        <v>78782.7</v>
      </c>
      <c r="K1911" s="11">
        <v>36975.120000000003</v>
      </c>
      <c r="L1911" s="11">
        <v>26051.040000000001</v>
      </c>
    </row>
    <row r="1912" spans="1:12" x14ac:dyDescent="0.3">
      <c r="A1912" s="7" t="s">
        <v>6057</v>
      </c>
      <c r="B1912" s="7" t="s">
        <v>2806</v>
      </c>
      <c r="C1912" s="7" t="s">
        <v>1891</v>
      </c>
      <c r="D1912" s="7">
        <v>1</v>
      </c>
      <c r="E1912" s="9">
        <v>387.04</v>
      </c>
      <c r="F1912" s="10">
        <v>0.05</v>
      </c>
      <c r="G1912" s="11">
        <v>367.69</v>
      </c>
      <c r="H1912" s="10">
        <v>0.25</v>
      </c>
      <c r="I1912" s="11">
        <v>91.92</v>
      </c>
      <c r="J1912" s="11">
        <v>459.61</v>
      </c>
      <c r="K1912" s="11">
        <v>192.74</v>
      </c>
      <c r="L1912" s="11">
        <v>174.95</v>
      </c>
    </row>
    <row r="1913" spans="1:12" x14ac:dyDescent="0.3">
      <c r="A1913" s="7" t="s">
        <v>6058</v>
      </c>
      <c r="B1913" s="7" t="s">
        <v>2806</v>
      </c>
      <c r="C1913" s="7" t="s">
        <v>1708</v>
      </c>
      <c r="D1913" s="7">
        <v>28</v>
      </c>
      <c r="E1913" s="9">
        <v>344.97</v>
      </c>
      <c r="F1913" s="10">
        <v>0</v>
      </c>
      <c r="G1913" s="11">
        <v>9659.16</v>
      </c>
      <c r="H1913" s="10">
        <v>0.25</v>
      </c>
      <c r="I1913" s="11">
        <v>2414.79</v>
      </c>
      <c r="J1913" s="11">
        <v>12073.95</v>
      </c>
      <c r="K1913" s="11">
        <v>4480.84</v>
      </c>
      <c r="L1913" s="11">
        <v>5178.32</v>
      </c>
    </row>
    <row r="1914" spans="1:12" x14ac:dyDescent="0.3">
      <c r="A1914" s="7" t="s">
        <v>6059</v>
      </c>
      <c r="B1914" s="7" t="s">
        <v>2806</v>
      </c>
      <c r="C1914" s="7" t="s">
        <v>1752</v>
      </c>
      <c r="D1914" s="7">
        <v>29</v>
      </c>
      <c r="E1914" s="9">
        <v>2198.65</v>
      </c>
      <c r="F1914" s="10">
        <v>0</v>
      </c>
      <c r="G1914" s="11">
        <v>63760.85</v>
      </c>
      <c r="H1914" s="10">
        <v>0.25</v>
      </c>
      <c r="I1914" s="11">
        <v>15940.21</v>
      </c>
      <c r="J1914" s="11">
        <v>79701.06</v>
      </c>
      <c r="K1914" s="11">
        <v>46474.82</v>
      </c>
      <c r="L1914" s="11">
        <v>17286.03</v>
      </c>
    </row>
    <row r="1915" spans="1:12" x14ac:dyDescent="0.3">
      <c r="A1915" s="7" t="s">
        <v>6060</v>
      </c>
      <c r="B1915" s="7" t="s">
        <v>2807</v>
      </c>
      <c r="C1915" s="7" t="s">
        <v>1810</v>
      </c>
      <c r="D1915" s="7">
        <v>20</v>
      </c>
      <c r="E1915" s="9">
        <v>3397.42</v>
      </c>
      <c r="F1915" s="10">
        <v>0.15</v>
      </c>
      <c r="G1915" s="11">
        <v>57756.14</v>
      </c>
      <c r="H1915" s="10">
        <v>0.25</v>
      </c>
      <c r="I1915" s="11">
        <v>14439.03</v>
      </c>
      <c r="J1915" s="11">
        <v>72195.179999999993</v>
      </c>
      <c r="K1915" s="11">
        <v>35496.800000000003</v>
      </c>
      <c r="L1915" s="11">
        <v>22259.34</v>
      </c>
    </row>
    <row r="1916" spans="1:12" x14ac:dyDescent="0.3">
      <c r="A1916" s="7" t="s">
        <v>6061</v>
      </c>
      <c r="B1916" s="7" t="s">
        <v>2807</v>
      </c>
      <c r="C1916" s="7" t="s">
        <v>1926</v>
      </c>
      <c r="D1916" s="7">
        <v>13</v>
      </c>
      <c r="E1916" s="9">
        <v>1235.79</v>
      </c>
      <c r="F1916" s="10">
        <v>0</v>
      </c>
      <c r="G1916" s="11">
        <v>16065.27</v>
      </c>
      <c r="H1916" s="10">
        <v>0.25</v>
      </c>
      <c r="I1916" s="11">
        <v>4016.32</v>
      </c>
      <c r="J1916" s="11">
        <v>20081.59</v>
      </c>
      <c r="K1916" s="11">
        <v>7933.38</v>
      </c>
      <c r="L1916" s="11">
        <v>8131.89</v>
      </c>
    </row>
    <row r="1917" spans="1:12" x14ac:dyDescent="0.3">
      <c r="A1917" s="7" t="s">
        <v>6062</v>
      </c>
      <c r="B1917" s="7" t="s">
        <v>2808</v>
      </c>
      <c r="C1917" s="7" t="s">
        <v>1756</v>
      </c>
      <c r="D1917" s="7">
        <v>14</v>
      </c>
      <c r="E1917" s="9">
        <v>1039.29</v>
      </c>
      <c r="F1917" s="10">
        <v>0.05</v>
      </c>
      <c r="G1917" s="11">
        <v>13822.56</v>
      </c>
      <c r="H1917" s="10">
        <v>0.25</v>
      </c>
      <c r="I1917" s="11">
        <v>3455.64</v>
      </c>
      <c r="J1917" s="11">
        <v>17278.2</v>
      </c>
      <c r="K1917" s="11">
        <v>8027.6</v>
      </c>
      <c r="L1917" s="11">
        <v>5794.96</v>
      </c>
    </row>
    <row r="1918" spans="1:12" x14ac:dyDescent="0.3">
      <c r="A1918" s="7" t="s">
        <v>6063</v>
      </c>
      <c r="B1918" s="7" t="s">
        <v>2809</v>
      </c>
      <c r="C1918" s="7" t="s">
        <v>1870</v>
      </c>
      <c r="D1918" s="7">
        <v>12</v>
      </c>
      <c r="E1918" s="9">
        <v>2597.12</v>
      </c>
      <c r="F1918" s="10">
        <v>0.1</v>
      </c>
      <c r="G1918" s="11">
        <v>28048.9</v>
      </c>
      <c r="H1918" s="10">
        <v>0.25</v>
      </c>
      <c r="I1918" s="11">
        <v>7012.23</v>
      </c>
      <c r="J1918" s="11">
        <v>35061.120000000003</v>
      </c>
      <c r="K1918" s="11">
        <v>15034.68</v>
      </c>
      <c r="L1918" s="11">
        <v>13014.22</v>
      </c>
    </row>
    <row r="1919" spans="1:12" x14ac:dyDescent="0.3">
      <c r="A1919" s="7" t="s">
        <v>6064</v>
      </c>
      <c r="B1919" s="7" t="s">
        <v>2809</v>
      </c>
      <c r="C1919" s="7" t="s">
        <v>1966</v>
      </c>
      <c r="D1919" s="7">
        <v>23</v>
      </c>
      <c r="E1919" s="9">
        <v>1866.56</v>
      </c>
      <c r="F1919" s="10">
        <v>0.05</v>
      </c>
      <c r="G1919" s="11">
        <v>40784.339999999997</v>
      </c>
      <c r="H1919" s="10">
        <v>0.25</v>
      </c>
      <c r="I1919" s="11">
        <v>10196.08</v>
      </c>
      <c r="J1919" s="11">
        <v>50980.42</v>
      </c>
      <c r="K1919" s="11">
        <v>27674.98</v>
      </c>
      <c r="L1919" s="11">
        <v>13109.36</v>
      </c>
    </row>
    <row r="1920" spans="1:12" x14ac:dyDescent="0.3">
      <c r="A1920" s="7" t="s">
        <v>6065</v>
      </c>
      <c r="B1920" s="7" t="s">
        <v>2809</v>
      </c>
      <c r="C1920" s="7" t="s">
        <v>2020</v>
      </c>
      <c r="D1920" s="7">
        <v>23</v>
      </c>
      <c r="E1920" s="9">
        <v>523.1</v>
      </c>
      <c r="F1920" s="10">
        <v>0.1</v>
      </c>
      <c r="G1920" s="11">
        <v>10828.17</v>
      </c>
      <c r="H1920" s="10">
        <v>0.25</v>
      </c>
      <c r="I1920" s="11">
        <v>2707.04</v>
      </c>
      <c r="J1920" s="11">
        <v>13535.21</v>
      </c>
      <c r="K1920" s="11">
        <v>7356.32</v>
      </c>
      <c r="L1920" s="11">
        <v>3471.85</v>
      </c>
    </row>
    <row r="1921" spans="1:12" x14ac:dyDescent="0.3">
      <c r="A1921" s="7" t="s">
        <v>6066</v>
      </c>
      <c r="B1921" s="7" t="s">
        <v>2809</v>
      </c>
      <c r="C1921" s="7" t="s">
        <v>1993</v>
      </c>
      <c r="D1921" s="7">
        <v>21</v>
      </c>
      <c r="E1921" s="9">
        <v>2731.18</v>
      </c>
      <c r="F1921" s="10">
        <v>0.15</v>
      </c>
      <c r="G1921" s="11">
        <v>48751.56</v>
      </c>
      <c r="H1921" s="10">
        <v>0.25</v>
      </c>
      <c r="I1921" s="11">
        <v>12187.89</v>
      </c>
      <c r="J1921" s="11">
        <v>60939.45</v>
      </c>
      <c r="K1921" s="11">
        <v>37507.26</v>
      </c>
      <c r="L1921" s="11">
        <v>11244.3</v>
      </c>
    </row>
    <row r="1922" spans="1:12" x14ac:dyDescent="0.3">
      <c r="A1922" s="7" t="s">
        <v>6067</v>
      </c>
      <c r="B1922" s="7" t="s">
        <v>2809</v>
      </c>
      <c r="C1922" s="7" t="s">
        <v>1929</v>
      </c>
      <c r="D1922" s="7">
        <v>10</v>
      </c>
      <c r="E1922" s="9">
        <v>2750.79</v>
      </c>
      <c r="F1922" s="10">
        <v>0.15</v>
      </c>
      <c r="G1922" s="11">
        <v>23381.72</v>
      </c>
      <c r="H1922" s="10">
        <v>0.25</v>
      </c>
      <c r="I1922" s="11">
        <v>5845.43</v>
      </c>
      <c r="J1922" s="11">
        <v>29227.15</v>
      </c>
      <c r="K1922" s="11">
        <v>12044.1</v>
      </c>
      <c r="L1922" s="11">
        <v>11337.62</v>
      </c>
    </row>
    <row r="1923" spans="1:12" x14ac:dyDescent="0.3">
      <c r="A1923" s="7" t="s">
        <v>6068</v>
      </c>
      <c r="B1923" s="7" t="s">
        <v>2810</v>
      </c>
      <c r="C1923" s="7" t="s">
        <v>1865</v>
      </c>
      <c r="D1923" s="7">
        <v>8</v>
      </c>
      <c r="E1923" s="9">
        <v>2015.44</v>
      </c>
      <c r="F1923" s="10">
        <v>0.05</v>
      </c>
      <c r="G1923" s="11">
        <v>15317.34</v>
      </c>
      <c r="H1923" s="10">
        <v>0.25</v>
      </c>
      <c r="I1923" s="11">
        <v>3829.34</v>
      </c>
      <c r="J1923" s="11">
        <v>19146.669999999998</v>
      </c>
      <c r="K1923" s="11">
        <v>10196</v>
      </c>
      <c r="L1923" s="11">
        <v>5121.34</v>
      </c>
    </row>
    <row r="1924" spans="1:12" x14ac:dyDescent="0.3">
      <c r="A1924" s="7" t="s">
        <v>6069</v>
      </c>
      <c r="B1924" s="7" t="s">
        <v>2810</v>
      </c>
      <c r="C1924" s="7" t="s">
        <v>1864</v>
      </c>
      <c r="D1924" s="7">
        <v>2</v>
      </c>
      <c r="E1924" s="9">
        <v>1501.66</v>
      </c>
      <c r="F1924" s="10">
        <v>0</v>
      </c>
      <c r="G1924" s="11">
        <v>3003.32</v>
      </c>
      <c r="H1924" s="10">
        <v>0.25</v>
      </c>
      <c r="I1924" s="11">
        <v>750.83</v>
      </c>
      <c r="J1924" s="11">
        <v>3754.15</v>
      </c>
      <c r="K1924" s="11">
        <v>1372.78</v>
      </c>
      <c r="L1924" s="11">
        <v>1630.54</v>
      </c>
    </row>
    <row r="1925" spans="1:12" x14ac:dyDescent="0.3">
      <c r="A1925" s="7" t="s">
        <v>6070</v>
      </c>
      <c r="B1925" s="7" t="s">
        <v>2810</v>
      </c>
      <c r="C1925" s="7" t="s">
        <v>1893</v>
      </c>
      <c r="D1925" s="7">
        <v>25</v>
      </c>
      <c r="E1925" s="9">
        <v>1978.71</v>
      </c>
      <c r="F1925" s="10">
        <v>0.05</v>
      </c>
      <c r="G1925" s="11">
        <v>46994.36</v>
      </c>
      <c r="H1925" s="10">
        <v>0.25</v>
      </c>
      <c r="I1925" s="11">
        <v>11748.59</v>
      </c>
      <c r="J1925" s="11">
        <v>58742.95</v>
      </c>
      <c r="K1925" s="11">
        <v>30518.75</v>
      </c>
      <c r="L1925" s="11">
        <v>16475.61</v>
      </c>
    </row>
    <row r="1926" spans="1:12" x14ac:dyDescent="0.3">
      <c r="A1926" s="7" t="s">
        <v>6071</v>
      </c>
      <c r="B1926" s="7" t="s">
        <v>2810</v>
      </c>
      <c r="C1926" s="7" t="s">
        <v>1782</v>
      </c>
      <c r="D1926" s="7">
        <v>16</v>
      </c>
      <c r="E1926" s="9">
        <v>1957.5</v>
      </c>
      <c r="F1926" s="10">
        <v>0</v>
      </c>
      <c r="G1926" s="11">
        <v>31320</v>
      </c>
      <c r="H1926" s="10">
        <v>0.25</v>
      </c>
      <c r="I1926" s="11">
        <v>7830</v>
      </c>
      <c r="J1926" s="11">
        <v>39150</v>
      </c>
      <c r="K1926" s="11">
        <v>17459.04</v>
      </c>
      <c r="L1926" s="11">
        <v>13860.96</v>
      </c>
    </row>
    <row r="1927" spans="1:12" x14ac:dyDescent="0.3">
      <c r="A1927" s="7" t="s">
        <v>6072</v>
      </c>
      <c r="B1927" s="7" t="s">
        <v>2810</v>
      </c>
      <c r="C1927" s="7" t="s">
        <v>1970</v>
      </c>
      <c r="D1927" s="7">
        <v>24</v>
      </c>
      <c r="E1927" s="9">
        <v>1178.17</v>
      </c>
      <c r="F1927" s="10">
        <v>0.05</v>
      </c>
      <c r="G1927" s="11">
        <v>26862.28</v>
      </c>
      <c r="H1927" s="10">
        <v>0.25</v>
      </c>
      <c r="I1927" s="11">
        <v>6715.57</v>
      </c>
      <c r="J1927" s="11">
        <v>33577.85</v>
      </c>
      <c r="K1927" s="11">
        <v>12622.56</v>
      </c>
      <c r="L1927" s="11">
        <v>14239.72</v>
      </c>
    </row>
    <row r="1928" spans="1:12" x14ac:dyDescent="0.3">
      <c r="A1928" s="7" t="s">
        <v>6073</v>
      </c>
      <c r="B1928" s="7" t="s">
        <v>2811</v>
      </c>
      <c r="C1928" s="7" t="s">
        <v>2011</v>
      </c>
      <c r="D1928" s="7">
        <v>25</v>
      </c>
      <c r="E1928" s="9">
        <v>692.24</v>
      </c>
      <c r="F1928" s="10">
        <v>0</v>
      </c>
      <c r="G1928" s="11">
        <v>17306</v>
      </c>
      <c r="H1928" s="10">
        <v>0.25</v>
      </c>
      <c r="I1928" s="11">
        <v>4326.5</v>
      </c>
      <c r="J1928" s="11">
        <v>21632.5</v>
      </c>
      <c r="K1928" s="11">
        <v>10283.5</v>
      </c>
      <c r="L1928" s="11">
        <v>7022.5</v>
      </c>
    </row>
    <row r="1929" spans="1:12" x14ac:dyDescent="0.3">
      <c r="A1929" s="7" t="s">
        <v>6074</v>
      </c>
      <c r="B1929" s="7" t="s">
        <v>2811</v>
      </c>
      <c r="C1929" s="7" t="s">
        <v>1788</v>
      </c>
      <c r="D1929" s="7">
        <v>20</v>
      </c>
      <c r="E1929" s="9">
        <v>3703.12</v>
      </c>
      <c r="F1929" s="10">
        <v>0.05</v>
      </c>
      <c r="G1929" s="11">
        <v>70359.28</v>
      </c>
      <c r="H1929" s="10">
        <v>0.25</v>
      </c>
      <c r="I1929" s="11">
        <v>17589.82</v>
      </c>
      <c r="J1929" s="11">
        <v>87949.1</v>
      </c>
      <c r="K1929" s="11">
        <v>33291</v>
      </c>
      <c r="L1929" s="11">
        <v>37068.28</v>
      </c>
    </row>
    <row r="1930" spans="1:12" x14ac:dyDescent="0.3">
      <c r="A1930" s="7" t="s">
        <v>6075</v>
      </c>
      <c r="B1930" s="7" t="s">
        <v>2811</v>
      </c>
      <c r="C1930" s="7" t="s">
        <v>1814</v>
      </c>
      <c r="D1930" s="7">
        <v>6</v>
      </c>
      <c r="E1930" s="9">
        <v>2152.06</v>
      </c>
      <c r="F1930" s="10">
        <v>0</v>
      </c>
      <c r="G1930" s="11">
        <v>12912.36</v>
      </c>
      <c r="H1930" s="10">
        <v>0.25</v>
      </c>
      <c r="I1930" s="11">
        <v>3228.09</v>
      </c>
      <c r="J1930" s="11">
        <v>16140.45</v>
      </c>
      <c r="K1930" s="11">
        <v>6727.5</v>
      </c>
      <c r="L1930" s="11">
        <v>6184.86</v>
      </c>
    </row>
    <row r="1931" spans="1:12" x14ac:dyDescent="0.3">
      <c r="A1931" s="7" t="s">
        <v>6076</v>
      </c>
      <c r="B1931" s="7" t="s">
        <v>2811</v>
      </c>
      <c r="C1931" s="7" t="s">
        <v>1930</v>
      </c>
      <c r="D1931" s="7">
        <v>26</v>
      </c>
      <c r="E1931" s="9">
        <v>3002.06</v>
      </c>
      <c r="F1931" s="10">
        <v>0.15</v>
      </c>
      <c r="G1931" s="11">
        <v>66345.53</v>
      </c>
      <c r="H1931" s="10">
        <v>0.25</v>
      </c>
      <c r="I1931" s="11">
        <v>16586.38</v>
      </c>
      <c r="J1931" s="11">
        <v>82931.91</v>
      </c>
      <c r="K1931" s="11">
        <v>35767.68</v>
      </c>
      <c r="L1931" s="11">
        <v>30577.85</v>
      </c>
    </row>
    <row r="1932" spans="1:12" x14ac:dyDescent="0.3">
      <c r="A1932" s="7" t="s">
        <v>6077</v>
      </c>
      <c r="B1932" s="7" t="s">
        <v>2811</v>
      </c>
      <c r="C1932" s="7" t="s">
        <v>1785</v>
      </c>
      <c r="D1932" s="7">
        <v>25</v>
      </c>
      <c r="E1932" s="9">
        <v>1650.11</v>
      </c>
      <c r="F1932" s="10">
        <v>0</v>
      </c>
      <c r="G1932" s="11">
        <v>41252.75</v>
      </c>
      <c r="H1932" s="10">
        <v>0.25</v>
      </c>
      <c r="I1932" s="11">
        <v>10313.19</v>
      </c>
      <c r="J1932" s="11">
        <v>51565.94</v>
      </c>
      <c r="K1932" s="11">
        <v>29354.5</v>
      </c>
      <c r="L1932" s="11">
        <v>11898.25</v>
      </c>
    </row>
    <row r="1933" spans="1:12" x14ac:dyDescent="0.3">
      <c r="A1933" s="7" t="s">
        <v>6078</v>
      </c>
      <c r="B1933" s="7" t="s">
        <v>2812</v>
      </c>
      <c r="C1933" s="7" t="s">
        <v>1716</v>
      </c>
      <c r="D1933" s="7">
        <v>6</v>
      </c>
      <c r="E1933" s="9">
        <v>773.65</v>
      </c>
      <c r="F1933" s="10">
        <v>0</v>
      </c>
      <c r="G1933" s="11">
        <v>4641.8999999999996</v>
      </c>
      <c r="H1933" s="10">
        <v>0.25</v>
      </c>
      <c r="I1933" s="11">
        <v>1160.47</v>
      </c>
      <c r="J1933" s="11">
        <v>5802.38</v>
      </c>
      <c r="K1933" s="11">
        <v>3097.56</v>
      </c>
      <c r="L1933" s="11">
        <v>1544.34</v>
      </c>
    </row>
    <row r="1934" spans="1:12" x14ac:dyDescent="0.3">
      <c r="A1934" s="7" t="s">
        <v>6079</v>
      </c>
      <c r="B1934" s="7" t="s">
        <v>2813</v>
      </c>
      <c r="C1934" s="7" t="s">
        <v>2004</v>
      </c>
      <c r="D1934" s="7">
        <v>14</v>
      </c>
      <c r="E1934" s="9">
        <v>1159.27</v>
      </c>
      <c r="F1934" s="10">
        <v>0</v>
      </c>
      <c r="G1934" s="11">
        <v>16229.78</v>
      </c>
      <c r="H1934" s="10">
        <v>0.25</v>
      </c>
      <c r="I1934" s="11">
        <v>4057.45</v>
      </c>
      <c r="J1934" s="11">
        <v>20287.23</v>
      </c>
      <c r="K1934" s="11">
        <v>10395</v>
      </c>
      <c r="L1934" s="11">
        <v>5834.78</v>
      </c>
    </row>
    <row r="1935" spans="1:12" x14ac:dyDescent="0.3">
      <c r="A1935" s="7" t="s">
        <v>6080</v>
      </c>
      <c r="B1935" s="7" t="s">
        <v>2814</v>
      </c>
      <c r="C1935" s="7" t="s">
        <v>1803</v>
      </c>
      <c r="D1935" s="7">
        <v>25</v>
      </c>
      <c r="E1935" s="9">
        <v>2275.91</v>
      </c>
      <c r="F1935" s="10">
        <v>0</v>
      </c>
      <c r="G1935" s="11">
        <v>56897.75</v>
      </c>
      <c r="H1935" s="10">
        <v>0.25</v>
      </c>
      <c r="I1935" s="11">
        <v>14224.44</v>
      </c>
      <c r="J1935" s="11">
        <v>71122.19</v>
      </c>
      <c r="K1935" s="11">
        <v>35920</v>
      </c>
      <c r="L1935" s="11">
        <v>20977.75</v>
      </c>
    </row>
    <row r="1936" spans="1:12" x14ac:dyDescent="0.3">
      <c r="A1936" s="7" t="s">
        <v>6081</v>
      </c>
      <c r="B1936" s="7" t="s">
        <v>2814</v>
      </c>
      <c r="C1936" s="7" t="s">
        <v>1871</v>
      </c>
      <c r="D1936" s="7">
        <v>6</v>
      </c>
      <c r="E1936" s="9">
        <v>1696.52</v>
      </c>
      <c r="F1936" s="10">
        <v>0</v>
      </c>
      <c r="G1936" s="11">
        <v>10179.120000000001</v>
      </c>
      <c r="H1936" s="10">
        <v>0.25</v>
      </c>
      <c r="I1936" s="11">
        <v>2544.7800000000002</v>
      </c>
      <c r="J1936" s="11">
        <v>12723.9</v>
      </c>
      <c r="K1936" s="11">
        <v>7462.8</v>
      </c>
      <c r="L1936" s="11">
        <v>2716.32</v>
      </c>
    </row>
    <row r="1937" spans="1:12" x14ac:dyDescent="0.3">
      <c r="A1937" s="7" t="s">
        <v>6082</v>
      </c>
      <c r="B1937" s="7" t="s">
        <v>2814</v>
      </c>
      <c r="C1937" s="7" t="s">
        <v>1897</v>
      </c>
      <c r="D1937" s="7">
        <v>20</v>
      </c>
      <c r="E1937" s="9">
        <v>3062.6</v>
      </c>
      <c r="F1937" s="10">
        <v>0.1</v>
      </c>
      <c r="G1937" s="11">
        <v>55126.8</v>
      </c>
      <c r="H1937" s="10">
        <v>0.25</v>
      </c>
      <c r="I1937" s="11">
        <v>13781.7</v>
      </c>
      <c r="J1937" s="11">
        <v>68908.5</v>
      </c>
      <c r="K1937" s="11">
        <v>31762.6</v>
      </c>
      <c r="L1937" s="11">
        <v>23364.2</v>
      </c>
    </row>
    <row r="1938" spans="1:12" x14ac:dyDescent="0.3">
      <c r="A1938" s="7" t="s">
        <v>6083</v>
      </c>
      <c r="B1938" s="7" t="s">
        <v>2814</v>
      </c>
      <c r="C1938" s="7" t="s">
        <v>1760</v>
      </c>
      <c r="D1938" s="7">
        <v>26</v>
      </c>
      <c r="E1938" s="9">
        <v>1074.53</v>
      </c>
      <c r="F1938" s="10">
        <v>0.15</v>
      </c>
      <c r="G1938" s="11">
        <v>23747.11</v>
      </c>
      <c r="H1938" s="10">
        <v>0.25</v>
      </c>
      <c r="I1938" s="11">
        <v>5936.78</v>
      </c>
      <c r="J1938" s="11">
        <v>29683.89</v>
      </c>
      <c r="K1938" s="11">
        <v>16410.16</v>
      </c>
      <c r="L1938" s="11">
        <v>7336.95</v>
      </c>
    </row>
    <row r="1939" spans="1:12" x14ac:dyDescent="0.3">
      <c r="A1939" s="7" t="s">
        <v>6084</v>
      </c>
      <c r="B1939" s="7" t="s">
        <v>2814</v>
      </c>
      <c r="C1939" s="7" t="s">
        <v>1685</v>
      </c>
      <c r="D1939" s="7">
        <v>21</v>
      </c>
      <c r="E1939" s="9">
        <v>936.29</v>
      </c>
      <c r="F1939" s="10">
        <v>0.05</v>
      </c>
      <c r="G1939" s="11">
        <v>18678.990000000002</v>
      </c>
      <c r="H1939" s="10">
        <v>0.25</v>
      </c>
      <c r="I1939" s="11">
        <v>4669.75</v>
      </c>
      <c r="J1939" s="11">
        <v>23348.74</v>
      </c>
      <c r="K1939" s="11">
        <v>8697.57</v>
      </c>
      <c r="L1939" s="11">
        <v>9981.42</v>
      </c>
    </row>
    <row r="1940" spans="1:12" x14ac:dyDescent="0.3">
      <c r="A1940" s="7" t="s">
        <v>6085</v>
      </c>
      <c r="B1940" s="7" t="s">
        <v>2815</v>
      </c>
      <c r="C1940" s="7" t="s">
        <v>2018</v>
      </c>
      <c r="D1940" s="7">
        <v>8</v>
      </c>
      <c r="E1940" s="9">
        <v>1765.2</v>
      </c>
      <c r="F1940" s="10">
        <v>0</v>
      </c>
      <c r="G1940" s="11">
        <v>14121.6</v>
      </c>
      <c r="H1940" s="10">
        <v>0.25</v>
      </c>
      <c r="I1940" s="11">
        <v>3530.4</v>
      </c>
      <c r="J1940" s="11">
        <v>17652</v>
      </c>
      <c r="K1940" s="11">
        <v>10165.92</v>
      </c>
      <c r="L1940" s="11">
        <v>3955.68</v>
      </c>
    </row>
    <row r="1941" spans="1:12" x14ac:dyDescent="0.3">
      <c r="A1941" s="7" t="s">
        <v>6086</v>
      </c>
      <c r="B1941" s="7" t="s">
        <v>2815</v>
      </c>
      <c r="C1941" s="7" t="s">
        <v>1664</v>
      </c>
      <c r="D1941" s="7">
        <v>8</v>
      </c>
      <c r="E1941" s="9">
        <v>477.72</v>
      </c>
      <c r="F1941" s="10">
        <v>0</v>
      </c>
      <c r="G1941" s="11">
        <v>3821.76</v>
      </c>
      <c r="H1941" s="10">
        <v>0.25</v>
      </c>
      <c r="I1941" s="11">
        <v>955.44</v>
      </c>
      <c r="J1941" s="11">
        <v>4777.2</v>
      </c>
      <c r="K1941" s="11">
        <v>2279.6799999999998</v>
      </c>
      <c r="L1941" s="11">
        <v>1542.08</v>
      </c>
    </row>
    <row r="1942" spans="1:12" x14ac:dyDescent="0.3">
      <c r="A1942" s="7" t="s">
        <v>6087</v>
      </c>
      <c r="B1942" s="7" t="s">
        <v>2815</v>
      </c>
      <c r="C1942" s="7" t="s">
        <v>1783</v>
      </c>
      <c r="D1942" s="7">
        <v>30</v>
      </c>
      <c r="E1942" s="9">
        <v>455.3</v>
      </c>
      <c r="F1942" s="10">
        <v>0.05</v>
      </c>
      <c r="G1942" s="11">
        <v>12976.05</v>
      </c>
      <c r="H1942" s="10">
        <v>0.25</v>
      </c>
      <c r="I1942" s="11">
        <v>3244.01</v>
      </c>
      <c r="J1942" s="11">
        <v>16220.06</v>
      </c>
      <c r="K1942" s="11">
        <v>6074.4</v>
      </c>
      <c r="L1942" s="11">
        <v>6901.65</v>
      </c>
    </row>
    <row r="1943" spans="1:12" x14ac:dyDescent="0.3">
      <c r="A1943" s="7" t="s">
        <v>6088</v>
      </c>
      <c r="B1943" s="7" t="s">
        <v>2816</v>
      </c>
      <c r="C1943" s="7" t="s">
        <v>1836</v>
      </c>
      <c r="D1943" s="7">
        <v>25</v>
      </c>
      <c r="E1943" s="9">
        <v>695.64</v>
      </c>
      <c r="F1943" s="10">
        <v>0</v>
      </c>
      <c r="G1943" s="11">
        <v>17391</v>
      </c>
      <c r="H1943" s="10">
        <v>0.25</v>
      </c>
      <c r="I1943" s="11">
        <v>4347.75</v>
      </c>
      <c r="J1943" s="11">
        <v>21738.75</v>
      </c>
      <c r="K1943" s="11">
        <v>10412</v>
      </c>
      <c r="L1943" s="11">
        <v>6979</v>
      </c>
    </row>
    <row r="1944" spans="1:12" x14ac:dyDescent="0.3">
      <c r="A1944" s="7" t="s">
        <v>6089</v>
      </c>
      <c r="B1944" s="7" t="s">
        <v>2816</v>
      </c>
      <c r="C1944" s="7" t="s">
        <v>1736</v>
      </c>
      <c r="D1944" s="7">
        <v>15</v>
      </c>
      <c r="E1944" s="9">
        <v>1983.06</v>
      </c>
      <c r="F1944" s="10">
        <v>0</v>
      </c>
      <c r="G1944" s="11">
        <v>29745.9</v>
      </c>
      <c r="H1944" s="10">
        <v>0.25</v>
      </c>
      <c r="I1944" s="11">
        <v>7436.48</v>
      </c>
      <c r="J1944" s="11">
        <v>37182.379999999997</v>
      </c>
      <c r="K1944" s="11">
        <v>14859.3</v>
      </c>
      <c r="L1944" s="11">
        <v>14886.6</v>
      </c>
    </row>
    <row r="1945" spans="1:12" x14ac:dyDescent="0.3">
      <c r="A1945" s="7" t="s">
        <v>6090</v>
      </c>
      <c r="B1945" s="7" t="s">
        <v>2816</v>
      </c>
      <c r="C1945" s="7" t="s">
        <v>1863</v>
      </c>
      <c r="D1945" s="7">
        <v>13</v>
      </c>
      <c r="E1945" s="9">
        <v>3104.23</v>
      </c>
      <c r="F1945" s="10">
        <v>0.1</v>
      </c>
      <c r="G1945" s="11">
        <v>36319.49</v>
      </c>
      <c r="H1945" s="10">
        <v>0.25</v>
      </c>
      <c r="I1945" s="11">
        <v>9079.8700000000008</v>
      </c>
      <c r="J1945" s="11">
        <v>45399.360000000001</v>
      </c>
      <c r="K1945" s="11">
        <v>19404.45</v>
      </c>
      <c r="L1945" s="11">
        <v>16915.04</v>
      </c>
    </row>
    <row r="1946" spans="1:12" x14ac:dyDescent="0.3">
      <c r="A1946" s="7" t="s">
        <v>6091</v>
      </c>
      <c r="B1946" s="7" t="s">
        <v>2816</v>
      </c>
      <c r="C1946" s="7" t="s">
        <v>1814</v>
      </c>
      <c r="D1946" s="7">
        <v>9</v>
      </c>
      <c r="E1946" s="9">
        <v>2169.29</v>
      </c>
      <c r="F1946" s="10">
        <v>0</v>
      </c>
      <c r="G1946" s="11">
        <v>19523.61</v>
      </c>
      <c r="H1946" s="10">
        <v>0.25</v>
      </c>
      <c r="I1946" s="11">
        <v>4880.8999999999996</v>
      </c>
      <c r="J1946" s="11">
        <v>24404.51</v>
      </c>
      <c r="K1946" s="11">
        <v>10091.25</v>
      </c>
      <c r="L1946" s="11">
        <v>9432.36</v>
      </c>
    </row>
    <row r="1947" spans="1:12" x14ac:dyDescent="0.3">
      <c r="A1947" s="7" t="s">
        <v>6092</v>
      </c>
      <c r="B1947" s="7" t="s">
        <v>2816</v>
      </c>
      <c r="C1947" s="7" t="s">
        <v>1770</v>
      </c>
      <c r="D1947" s="7">
        <v>8</v>
      </c>
      <c r="E1947" s="9">
        <v>2284.8200000000002</v>
      </c>
      <c r="F1947" s="10">
        <v>0</v>
      </c>
      <c r="G1947" s="11">
        <v>18278.560000000001</v>
      </c>
      <c r="H1947" s="10">
        <v>0.25</v>
      </c>
      <c r="I1947" s="11">
        <v>4569.6400000000003</v>
      </c>
      <c r="J1947" s="11">
        <v>22848.2</v>
      </c>
      <c r="K1947" s="11">
        <v>12670.8</v>
      </c>
      <c r="L1947" s="11">
        <v>5607.76</v>
      </c>
    </row>
    <row r="1948" spans="1:12" x14ac:dyDescent="0.3">
      <c r="A1948" s="7" t="s">
        <v>6093</v>
      </c>
      <c r="B1948" s="7" t="s">
        <v>2817</v>
      </c>
      <c r="C1948" s="7" t="s">
        <v>1918</v>
      </c>
      <c r="D1948" s="7">
        <v>9</v>
      </c>
      <c r="E1948" s="9">
        <v>3369.66</v>
      </c>
      <c r="F1948" s="10">
        <v>0.05</v>
      </c>
      <c r="G1948" s="11">
        <v>28810.59</v>
      </c>
      <c r="H1948" s="10">
        <v>0.25</v>
      </c>
      <c r="I1948" s="11">
        <v>7202.65</v>
      </c>
      <c r="J1948" s="11">
        <v>36013.24</v>
      </c>
      <c r="K1948" s="11">
        <v>13743.81</v>
      </c>
      <c r="L1948" s="11">
        <v>15066.78</v>
      </c>
    </row>
    <row r="1949" spans="1:12" x14ac:dyDescent="0.3">
      <c r="A1949" s="7" t="s">
        <v>6094</v>
      </c>
      <c r="B1949" s="7" t="s">
        <v>2818</v>
      </c>
      <c r="C1949" s="7" t="s">
        <v>1731</v>
      </c>
      <c r="D1949" s="7">
        <v>10</v>
      </c>
      <c r="E1949" s="9">
        <v>628.32000000000005</v>
      </c>
      <c r="F1949" s="10">
        <v>0.1</v>
      </c>
      <c r="G1949" s="11">
        <v>5654.88</v>
      </c>
      <c r="H1949" s="10">
        <v>0.25</v>
      </c>
      <c r="I1949" s="11">
        <v>1413.72</v>
      </c>
      <c r="J1949" s="11">
        <v>7068.6</v>
      </c>
      <c r="K1949" s="11">
        <v>4139.6000000000004</v>
      </c>
      <c r="L1949" s="11">
        <v>1515.28</v>
      </c>
    </row>
    <row r="1950" spans="1:12" x14ac:dyDescent="0.3">
      <c r="A1950" s="7" t="s">
        <v>6095</v>
      </c>
      <c r="B1950" s="7" t="s">
        <v>2818</v>
      </c>
      <c r="C1950" s="7" t="s">
        <v>2030</v>
      </c>
      <c r="D1950" s="7">
        <v>30</v>
      </c>
      <c r="E1950" s="9">
        <v>219.08</v>
      </c>
      <c r="F1950" s="10">
        <v>0</v>
      </c>
      <c r="G1950" s="11">
        <v>6572.4</v>
      </c>
      <c r="H1950" s="10">
        <v>0.25</v>
      </c>
      <c r="I1950" s="11">
        <v>1643.1</v>
      </c>
      <c r="J1950" s="11">
        <v>8215.5</v>
      </c>
      <c r="K1950" s="11">
        <v>3555.3</v>
      </c>
      <c r="L1950" s="11">
        <v>3017.1</v>
      </c>
    </row>
    <row r="1951" spans="1:12" x14ac:dyDescent="0.3">
      <c r="A1951" s="7" t="s">
        <v>6096</v>
      </c>
      <c r="B1951" s="7" t="s">
        <v>2818</v>
      </c>
      <c r="C1951" s="7" t="s">
        <v>1833</v>
      </c>
      <c r="D1951" s="7">
        <v>19</v>
      </c>
      <c r="E1951" s="9">
        <v>979.52</v>
      </c>
      <c r="F1951" s="10">
        <v>0.05</v>
      </c>
      <c r="G1951" s="11">
        <v>17680.34</v>
      </c>
      <c r="H1951" s="10">
        <v>0.25</v>
      </c>
      <c r="I1951" s="11">
        <v>4420.09</v>
      </c>
      <c r="J1951" s="11">
        <v>22100.42</v>
      </c>
      <c r="K1951" s="11">
        <v>11870.63</v>
      </c>
      <c r="L1951" s="11">
        <v>5809.71</v>
      </c>
    </row>
    <row r="1952" spans="1:12" x14ac:dyDescent="0.3">
      <c r="A1952" s="7" t="s">
        <v>6097</v>
      </c>
      <c r="B1952" s="7" t="s">
        <v>2818</v>
      </c>
      <c r="C1952" s="7" t="s">
        <v>1889</v>
      </c>
      <c r="D1952" s="7">
        <v>16</v>
      </c>
      <c r="E1952" s="9">
        <v>3177.86</v>
      </c>
      <c r="F1952" s="10">
        <v>0.1</v>
      </c>
      <c r="G1952" s="11">
        <v>45761.18</v>
      </c>
      <c r="H1952" s="10">
        <v>0.25</v>
      </c>
      <c r="I1952" s="11">
        <v>11440.3</v>
      </c>
      <c r="J1952" s="11">
        <v>57201.47</v>
      </c>
      <c r="K1952" s="11">
        <v>25127.52</v>
      </c>
      <c r="L1952" s="11">
        <v>20633.66</v>
      </c>
    </row>
    <row r="1953" spans="1:12" x14ac:dyDescent="0.3">
      <c r="A1953" s="7" t="s">
        <v>6098</v>
      </c>
      <c r="B1953" s="7" t="s">
        <v>2819</v>
      </c>
      <c r="C1953" s="7" t="s">
        <v>1699</v>
      </c>
      <c r="D1953" s="7">
        <v>15</v>
      </c>
      <c r="E1953" s="9">
        <v>1367.21</v>
      </c>
      <c r="F1953" s="10">
        <v>0</v>
      </c>
      <c r="G1953" s="11">
        <v>20508.150000000001</v>
      </c>
      <c r="H1953" s="10">
        <v>0.25</v>
      </c>
      <c r="I1953" s="11">
        <v>5127.04</v>
      </c>
      <c r="J1953" s="11">
        <v>25635.19</v>
      </c>
      <c r="K1953" s="11">
        <v>13902.75</v>
      </c>
      <c r="L1953" s="11">
        <v>6605.4</v>
      </c>
    </row>
    <row r="1954" spans="1:12" x14ac:dyDescent="0.3">
      <c r="A1954" s="7" t="s">
        <v>6099</v>
      </c>
      <c r="B1954" s="7" t="s">
        <v>2820</v>
      </c>
      <c r="C1954" s="7" t="s">
        <v>1869</v>
      </c>
      <c r="D1954" s="7">
        <v>19</v>
      </c>
      <c r="E1954" s="9">
        <v>3248.5</v>
      </c>
      <c r="F1954" s="10">
        <v>0.1</v>
      </c>
      <c r="G1954" s="11">
        <v>55549.35</v>
      </c>
      <c r="H1954" s="10">
        <v>0.25</v>
      </c>
      <c r="I1954" s="11">
        <v>13887.34</v>
      </c>
      <c r="J1954" s="11">
        <v>69436.69</v>
      </c>
      <c r="K1954" s="11">
        <v>33208.39</v>
      </c>
      <c r="L1954" s="11">
        <v>22340.959999999999</v>
      </c>
    </row>
    <row r="1955" spans="1:12" x14ac:dyDescent="0.3">
      <c r="A1955" s="7" t="s">
        <v>6100</v>
      </c>
      <c r="B1955" s="7" t="s">
        <v>2821</v>
      </c>
      <c r="C1955" s="7" t="s">
        <v>2018</v>
      </c>
      <c r="D1955" s="7">
        <v>28</v>
      </c>
      <c r="E1955" s="9">
        <v>1716.3</v>
      </c>
      <c r="F1955" s="10">
        <v>0</v>
      </c>
      <c r="G1955" s="11">
        <v>48056.4</v>
      </c>
      <c r="H1955" s="10">
        <v>0.25</v>
      </c>
      <c r="I1955" s="11">
        <v>12014.1</v>
      </c>
      <c r="J1955" s="11">
        <v>60070.5</v>
      </c>
      <c r="K1955" s="11">
        <v>35580.720000000001</v>
      </c>
      <c r="L1955" s="11">
        <v>12475.68</v>
      </c>
    </row>
    <row r="1956" spans="1:12" x14ac:dyDescent="0.3">
      <c r="A1956" s="7" t="s">
        <v>6101</v>
      </c>
      <c r="B1956" s="7" t="s">
        <v>2821</v>
      </c>
      <c r="C1956" s="7" t="s">
        <v>1964</v>
      </c>
      <c r="D1956" s="7">
        <v>9</v>
      </c>
      <c r="E1956" s="9">
        <v>2625.18</v>
      </c>
      <c r="F1956" s="10">
        <v>0</v>
      </c>
      <c r="G1956" s="11">
        <v>23626.62</v>
      </c>
      <c r="H1956" s="10">
        <v>0.25</v>
      </c>
      <c r="I1956" s="11">
        <v>5906.65</v>
      </c>
      <c r="J1956" s="11">
        <v>29533.27</v>
      </c>
      <c r="K1956" s="11">
        <v>15672.51</v>
      </c>
      <c r="L1956" s="11">
        <v>7954.11</v>
      </c>
    </row>
    <row r="1957" spans="1:12" x14ac:dyDescent="0.3">
      <c r="A1957" s="7" t="s">
        <v>6102</v>
      </c>
      <c r="B1957" s="7" t="s">
        <v>2821</v>
      </c>
      <c r="C1957" s="7" t="s">
        <v>1800</v>
      </c>
      <c r="D1957" s="7">
        <v>19</v>
      </c>
      <c r="E1957" s="9">
        <v>2438.5500000000002</v>
      </c>
      <c r="F1957" s="10">
        <v>0</v>
      </c>
      <c r="G1957" s="11">
        <v>46332.45</v>
      </c>
      <c r="H1957" s="10">
        <v>0.25</v>
      </c>
      <c r="I1957" s="11">
        <v>11583.11</v>
      </c>
      <c r="J1957" s="11">
        <v>57915.56</v>
      </c>
      <c r="K1957" s="11">
        <v>26230.639999999999</v>
      </c>
      <c r="L1957" s="11">
        <v>20101.810000000001</v>
      </c>
    </row>
    <row r="1958" spans="1:12" x14ac:dyDescent="0.3">
      <c r="A1958" s="7" t="s">
        <v>6103</v>
      </c>
      <c r="B1958" s="7" t="s">
        <v>2822</v>
      </c>
      <c r="C1958" s="7" t="s">
        <v>1934</v>
      </c>
      <c r="D1958" s="7">
        <v>30</v>
      </c>
      <c r="E1958" s="9">
        <v>2537.61</v>
      </c>
      <c r="F1958" s="10">
        <v>0</v>
      </c>
      <c r="G1958" s="11">
        <v>76128.3</v>
      </c>
      <c r="H1958" s="10">
        <v>0.25</v>
      </c>
      <c r="I1958" s="11">
        <v>19032.080000000002</v>
      </c>
      <c r="J1958" s="11">
        <v>95160.38</v>
      </c>
      <c r="K1958" s="11">
        <v>52646.7</v>
      </c>
      <c r="L1958" s="11">
        <v>23481.599999999999</v>
      </c>
    </row>
    <row r="1959" spans="1:12" x14ac:dyDescent="0.3">
      <c r="A1959" s="7" t="s">
        <v>6104</v>
      </c>
      <c r="B1959" s="7" t="s">
        <v>2822</v>
      </c>
      <c r="C1959" s="7" t="s">
        <v>1725</v>
      </c>
      <c r="D1959" s="7">
        <v>10</v>
      </c>
      <c r="E1959" s="9">
        <v>1543.37</v>
      </c>
      <c r="F1959" s="10">
        <v>0</v>
      </c>
      <c r="G1959" s="11">
        <v>15433.7</v>
      </c>
      <c r="H1959" s="10">
        <v>0.25</v>
      </c>
      <c r="I1959" s="11">
        <v>3858.43</v>
      </c>
      <c r="J1959" s="11">
        <v>19292.12</v>
      </c>
      <c r="K1959" s="11">
        <v>10467.4</v>
      </c>
      <c r="L1959" s="11">
        <v>4966.3</v>
      </c>
    </row>
    <row r="1960" spans="1:12" x14ac:dyDescent="0.3">
      <c r="A1960" s="7" t="s">
        <v>6105</v>
      </c>
      <c r="B1960" s="7" t="s">
        <v>2822</v>
      </c>
      <c r="C1960" s="7" t="s">
        <v>2050</v>
      </c>
      <c r="D1960" s="7">
        <v>17</v>
      </c>
      <c r="E1960" s="9">
        <v>1716.39</v>
      </c>
      <c r="F1960" s="10">
        <v>0.05</v>
      </c>
      <c r="G1960" s="11">
        <v>27719.7</v>
      </c>
      <c r="H1960" s="10">
        <v>0.25</v>
      </c>
      <c r="I1960" s="11">
        <v>6929.93</v>
      </c>
      <c r="J1960" s="11">
        <v>34649.620000000003</v>
      </c>
      <c r="K1960" s="11">
        <v>21162.11</v>
      </c>
      <c r="L1960" s="11">
        <v>6557.59</v>
      </c>
    </row>
    <row r="1961" spans="1:12" x14ac:dyDescent="0.3">
      <c r="A1961" s="7" t="s">
        <v>6106</v>
      </c>
      <c r="B1961" s="7" t="s">
        <v>2822</v>
      </c>
      <c r="C1961" s="7" t="s">
        <v>1948</v>
      </c>
      <c r="D1961" s="7">
        <v>15</v>
      </c>
      <c r="E1961" s="9">
        <v>2188.86</v>
      </c>
      <c r="F1961" s="10">
        <v>0.15</v>
      </c>
      <c r="G1961" s="11">
        <v>27907.97</v>
      </c>
      <c r="H1961" s="10">
        <v>0.25</v>
      </c>
      <c r="I1961" s="11">
        <v>6976.99</v>
      </c>
      <c r="J1961" s="11">
        <v>34884.959999999999</v>
      </c>
      <c r="K1961" s="11">
        <v>19006.05</v>
      </c>
      <c r="L1961" s="11">
        <v>8901.92</v>
      </c>
    </row>
    <row r="1962" spans="1:12" x14ac:dyDescent="0.3">
      <c r="A1962" s="7" t="s">
        <v>6107</v>
      </c>
      <c r="B1962" s="7" t="s">
        <v>2822</v>
      </c>
      <c r="C1962" s="7" t="s">
        <v>1914</v>
      </c>
      <c r="D1962" s="7">
        <v>28</v>
      </c>
      <c r="E1962" s="9">
        <v>2697.04</v>
      </c>
      <c r="F1962" s="10">
        <v>0.1</v>
      </c>
      <c r="G1962" s="11">
        <v>67965.41</v>
      </c>
      <c r="H1962" s="10">
        <v>0.25</v>
      </c>
      <c r="I1962" s="11">
        <v>16991.349999999999</v>
      </c>
      <c r="J1962" s="11">
        <v>84956.76</v>
      </c>
      <c r="K1962" s="11">
        <v>39455.08</v>
      </c>
      <c r="L1962" s="11">
        <v>28510.33</v>
      </c>
    </row>
    <row r="1963" spans="1:12" x14ac:dyDescent="0.3">
      <c r="A1963" s="7" t="s">
        <v>6108</v>
      </c>
      <c r="B1963" s="7" t="s">
        <v>2823</v>
      </c>
      <c r="C1963" s="7" t="s">
        <v>1939</v>
      </c>
      <c r="D1963" s="7">
        <v>29</v>
      </c>
      <c r="E1963" s="9">
        <v>4379.05</v>
      </c>
      <c r="F1963" s="10">
        <v>0</v>
      </c>
      <c r="G1963" s="11">
        <v>126992.45</v>
      </c>
      <c r="H1963" s="10">
        <v>0.25</v>
      </c>
      <c r="I1963" s="11">
        <v>31748.11</v>
      </c>
      <c r="J1963" s="11">
        <v>158740.56</v>
      </c>
      <c r="K1963" s="11">
        <v>51256.34</v>
      </c>
      <c r="L1963" s="11">
        <v>75736.11</v>
      </c>
    </row>
    <row r="1964" spans="1:12" x14ac:dyDescent="0.3">
      <c r="A1964" s="7" t="s">
        <v>6109</v>
      </c>
      <c r="B1964" s="7" t="s">
        <v>2823</v>
      </c>
      <c r="C1964" s="7" t="s">
        <v>1760</v>
      </c>
      <c r="D1964" s="7">
        <v>6</v>
      </c>
      <c r="E1964" s="9">
        <v>1070.8699999999999</v>
      </c>
      <c r="F1964" s="10">
        <v>0.1</v>
      </c>
      <c r="G1964" s="11">
        <v>5782.7</v>
      </c>
      <c r="H1964" s="10">
        <v>0.25</v>
      </c>
      <c r="I1964" s="11">
        <v>1445.67</v>
      </c>
      <c r="J1964" s="11">
        <v>7228.38</v>
      </c>
      <c r="K1964" s="11">
        <v>3786.96</v>
      </c>
      <c r="L1964" s="11">
        <v>1995.74</v>
      </c>
    </row>
    <row r="1965" spans="1:12" x14ac:dyDescent="0.3">
      <c r="A1965" s="7" t="s">
        <v>6110</v>
      </c>
      <c r="B1965" s="7" t="s">
        <v>2824</v>
      </c>
      <c r="C1965" s="7" t="s">
        <v>1788</v>
      </c>
      <c r="D1965" s="7">
        <v>12</v>
      </c>
      <c r="E1965" s="9">
        <v>3721.31</v>
      </c>
      <c r="F1965" s="10">
        <v>0.15</v>
      </c>
      <c r="G1965" s="11">
        <v>37957.360000000001</v>
      </c>
      <c r="H1965" s="10">
        <v>0.25</v>
      </c>
      <c r="I1965" s="11">
        <v>9489.34</v>
      </c>
      <c r="J1965" s="11">
        <v>47446.7</v>
      </c>
      <c r="K1965" s="11">
        <v>19974.599999999999</v>
      </c>
      <c r="L1965" s="11">
        <v>17982.759999999998</v>
      </c>
    </row>
    <row r="1966" spans="1:12" x14ac:dyDescent="0.3">
      <c r="A1966" s="7" t="s">
        <v>6111</v>
      </c>
      <c r="B1966" s="7" t="s">
        <v>2824</v>
      </c>
      <c r="C1966" s="7" t="s">
        <v>2027</v>
      </c>
      <c r="D1966" s="7">
        <v>7</v>
      </c>
      <c r="E1966" s="9">
        <v>1251.06</v>
      </c>
      <c r="F1966" s="10">
        <v>0</v>
      </c>
      <c r="G1966" s="11">
        <v>8757.42</v>
      </c>
      <c r="H1966" s="10">
        <v>0.25</v>
      </c>
      <c r="I1966" s="11">
        <v>2189.36</v>
      </c>
      <c r="J1966" s="11">
        <v>10946.77</v>
      </c>
      <c r="K1966" s="11">
        <v>4023.46</v>
      </c>
      <c r="L1966" s="11">
        <v>4733.96</v>
      </c>
    </row>
    <row r="1967" spans="1:12" x14ac:dyDescent="0.3">
      <c r="A1967" s="7" t="s">
        <v>6112</v>
      </c>
      <c r="B1967" s="7" t="s">
        <v>2824</v>
      </c>
      <c r="C1967" s="7" t="s">
        <v>2010</v>
      </c>
      <c r="D1967" s="7">
        <v>28</v>
      </c>
      <c r="E1967" s="9">
        <v>1186.5999999999999</v>
      </c>
      <c r="F1967" s="10">
        <v>0.1</v>
      </c>
      <c r="G1967" s="11">
        <v>29902.32</v>
      </c>
      <c r="H1967" s="10">
        <v>0.25</v>
      </c>
      <c r="I1967" s="11">
        <v>7475.58</v>
      </c>
      <c r="J1967" s="11">
        <v>37377.9</v>
      </c>
      <c r="K1967" s="11">
        <v>20005.72</v>
      </c>
      <c r="L1967" s="11">
        <v>9896.6</v>
      </c>
    </row>
    <row r="1968" spans="1:12" x14ac:dyDescent="0.3">
      <c r="A1968" s="7" t="s">
        <v>6113</v>
      </c>
      <c r="B1968" s="7" t="s">
        <v>2824</v>
      </c>
      <c r="C1968" s="7" t="s">
        <v>1943</v>
      </c>
      <c r="D1968" s="7">
        <v>12</v>
      </c>
      <c r="E1968" s="9">
        <v>1504.73</v>
      </c>
      <c r="F1968" s="10">
        <v>0</v>
      </c>
      <c r="G1968" s="11">
        <v>18056.759999999998</v>
      </c>
      <c r="H1968" s="10">
        <v>0.25</v>
      </c>
      <c r="I1968" s="11">
        <v>4514.1899999999996</v>
      </c>
      <c r="J1968" s="11">
        <v>22570.95</v>
      </c>
      <c r="K1968" s="11">
        <v>13131.72</v>
      </c>
      <c r="L1968" s="11">
        <v>4925.04</v>
      </c>
    </row>
    <row r="1969" spans="1:12" x14ac:dyDescent="0.3">
      <c r="A1969" s="7" t="s">
        <v>6114</v>
      </c>
      <c r="B1969" s="7" t="s">
        <v>2825</v>
      </c>
      <c r="C1969" s="7" t="s">
        <v>1867</v>
      </c>
      <c r="D1969" s="7">
        <v>15</v>
      </c>
      <c r="E1969" s="9">
        <v>2489.25</v>
      </c>
      <c r="F1969" s="10">
        <v>0.15</v>
      </c>
      <c r="G1969" s="11">
        <v>31737.94</v>
      </c>
      <c r="H1969" s="10">
        <v>0.25</v>
      </c>
      <c r="I1969" s="11">
        <v>7934.48</v>
      </c>
      <c r="J1969" s="11">
        <v>39672.42</v>
      </c>
      <c r="K1969" s="11">
        <v>20091.900000000001</v>
      </c>
      <c r="L1969" s="11">
        <v>11646.04</v>
      </c>
    </row>
    <row r="1970" spans="1:12" x14ac:dyDescent="0.3">
      <c r="A1970" s="7" t="s">
        <v>6115</v>
      </c>
      <c r="B1970" s="7" t="s">
        <v>2826</v>
      </c>
      <c r="C1970" s="7" t="s">
        <v>2001</v>
      </c>
      <c r="D1970" s="7">
        <v>23</v>
      </c>
      <c r="E1970" s="9">
        <v>577.44000000000005</v>
      </c>
      <c r="F1970" s="10">
        <v>0</v>
      </c>
      <c r="G1970" s="11">
        <v>13281.12</v>
      </c>
      <c r="H1970" s="10">
        <v>0.25</v>
      </c>
      <c r="I1970" s="11">
        <v>3320.28</v>
      </c>
      <c r="J1970" s="11">
        <v>16601.400000000001</v>
      </c>
      <c r="K1970" s="11">
        <v>8286.9</v>
      </c>
      <c r="L1970" s="11">
        <v>4994.22</v>
      </c>
    </row>
    <row r="1971" spans="1:12" x14ac:dyDescent="0.3">
      <c r="A1971" s="7" t="s">
        <v>6116</v>
      </c>
      <c r="B1971" s="7" t="s">
        <v>2826</v>
      </c>
      <c r="C1971" s="7" t="s">
        <v>1830</v>
      </c>
      <c r="D1971" s="7">
        <v>17</v>
      </c>
      <c r="E1971" s="9">
        <v>1116.95</v>
      </c>
      <c r="F1971" s="10">
        <v>0.15</v>
      </c>
      <c r="G1971" s="11">
        <v>16139.93</v>
      </c>
      <c r="H1971" s="10">
        <v>0.25</v>
      </c>
      <c r="I1971" s="11">
        <v>4034.98</v>
      </c>
      <c r="J1971" s="11">
        <v>20174.91</v>
      </c>
      <c r="K1971" s="11">
        <v>10566.69</v>
      </c>
      <c r="L1971" s="11">
        <v>5573.24</v>
      </c>
    </row>
    <row r="1972" spans="1:12" x14ac:dyDescent="0.3">
      <c r="A1972" s="7" t="s">
        <v>6117</v>
      </c>
      <c r="B1972" s="7" t="s">
        <v>2826</v>
      </c>
      <c r="C1972" s="7" t="s">
        <v>1937</v>
      </c>
      <c r="D1972" s="7">
        <v>11</v>
      </c>
      <c r="E1972" s="9">
        <v>2280.34</v>
      </c>
      <c r="F1972" s="10">
        <v>0</v>
      </c>
      <c r="G1972" s="11">
        <v>25083.74</v>
      </c>
      <c r="H1972" s="10">
        <v>0.25</v>
      </c>
      <c r="I1972" s="11">
        <v>6270.94</v>
      </c>
      <c r="J1972" s="11">
        <v>31354.68</v>
      </c>
      <c r="K1972" s="11">
        <v>16278.35</v>
      </c>
      <c r="L1972" s="11">
        <v>8805.39</v>
      </c>
    </row>
    <row r="1973" spans="1:12" x14ac:dyDescent="0.3">
      <c r="A1973" s="7" t="s">
        <v>6118</v>
      </c>
      <c r="B1973" s="7" t="s">
        <v>2827</v>
      </c>
      <c r="C1973" s="7" t="s">
        <v>2026</v>
      </c>
      <c r="D1973" s="7">
        <v>10</v>
      </c>
      <c r="E1973" s="9">
        <v>773.55</v>
      </c>
      <c r="F1973" s="10">
        <v>0.1</v>
      </c>
      <c r="G1973" s="11">
        <v>6961.95</v>
      </c>
      <c r="H1973" s="10">
        <v>0.25</v>
      </c>
      <c r="I1973" s="11">
        <v>1740.49</v>
      </c>
      <c r="J1973" s="11">
        <v>8702.44</v>
      </c>
      <c r="K1973" s="11">
        <v>3993.2</v>
      </c>
      <c r="L1973" s="11">
        <v>2968.75</v>
      </c>
    </row>
    <row r="1974" spans="1:12" x14ac:dyDescent="0.3">
      <c r="A1974" s="7" t="s">
        <v>6119</v>
      </c>
      <c r="B1974" s="7" t="s">
        <v>2827</v>
      </c>
      <c r="C1974" s="7" t="s">
        <v>1752</v>
      </c>
      <c r="D1974" s="7">
        <v>25</v>
      </c>
      <c r="E1974" s="9">
        <v>2197.9899999999998</v>
      </c>
      <c r="F1974" s="10">
        <v>0.15</v>
      </c>
      <c r="G1974" s="11">
        <v>46707.29</v>
      </c>
      <c r="H1974" s="10">
        <v>0.25</v>
      </c>
      <c r="I1974" s="11">
        <v>11676.82</v>
      </c>
      <c r="J1974" s="11">
        <v>58384.11</v>
      </c>
      <c r="K1974" s="11">
        <v>40064.5</v>
      </c>
      <c r="L1974" s="11">
        <v>6642.79</v>
      </c>
    </row>
    <row r="1975" spans="1:12" x14ac:dyDescent="0.3">
      <c r="A1975" s="7" t="s">
        <v>6120</v>
      </c>
      <c r="B1975" s="7" t="s">
        <v>2828</v>
      </c>
      <c r="C1975" s="7" t="s">
        <v>1991</v>
      </c>
      <c r="D1975" s="7">
        <v>12</v>
      </c>
      <c r="E1975" s="9">
        <v>2622.79</v>
      </c>
      <c r="F1975" s="10">
        <v>0.1</v>
      </c>
      <c r="G1975" s="11">
        <v>28326.13</v>
      </c>
      <c r="H1975" s="10">
        <v>0.25</v>
      </c>
      <c r="I1975" s="11">
        <v>7081.53</v>
      </c>
      <c r="J1975" s="11">
        <v>35407.660000000003</v>
      </c>
      <c r="K1975" s="11">
        <v>20223.48</v>
      </c>
      <c r="L1975" s="11">
        <v>8102.65</v>
      </c>
    </row>
    <row r="1976" spans="1:12" x14ac:dyDescent="0.3">
      <c r="A1976" s="7" t="s">
        <v>6121</v>
      </c>
      <c r="B1976" s="7" t="s">
        <v>2829</v>
      </c>
      <c r="C1976" s="7" t="s">
        <v>1812</v>
      </c>
      <c r="D1976" s="7">
        <v>24</v>
      </c>
      <c r="E1976" s="9">
        <v>622.26</v>
      </c>
      <c r="F1976" s="10">
        <v>0.15</v>
      </c>
      <c r="G1976" s="11">
        <v>12694.1</v>
      </c>
      <c r="H1976" s="10">
        <v>0.25</v>
      </c>
      <c r="I1976" s="11">
        <v>3173.53</v>
      </c>
      <c r="J1976" s="11">
        <v>15867.62</v>
      </c>
      <c r="K1976" s="11">
        <v>8213.0400000000009</v>
      </c>
      <c r="L1976" s="11">
        <v>4481.0600000000004</v>
      </c>
    </row>
    <row r="1977" spans="1:12" x14ac:dyDescent="0.3">
      <c r="A1977" s="7" t="s">
        <v>6122</v>
      </c>
      <c r="B1977" s="7" t="s">
        <v>2830</v>
      </c>
      <c r="C1977" s="7" t="s">
        <v>1667</v>
      </c>
      <c r="D1977" s="7">
        <v>29</v>
      </c>
      <c r="E1977" s="9">
        <v>1529.61</v>
      </c>
      <c r="F1977" s="10">
        <v>0.05</v>
      </c>
      <c r="G1977" s="11">
        <v>42140.76</v>
      </c>
      <c r="H1977" s="10">
        <v>0.25</v>
      </c>
      <c r="I1977" s="11">
        <v>10535.19</v>
      </c>
      <c r="J1977" s="11">
        <v>52675.95</v>
      </c>
      <c r="K1977" s="11">
        <v>31284.91</v>
      </c>
      <c r="L1977" s="11">
        <v>10855.85</v>
      </c>
    </row>
    <row r="1978" spans="1:12" x14ac:dyDescent="0.3">
      <c r="A1978" s="7" t="s">
        <v>6123</v>
      </c>
      <c r="B1978" s="7" t="s">
        <v>2830</v>
      </c>
      <c r="C1978" s="7" t="s">
        <v>1836</v>
      </c>
      <c r="D1978" s="7">
        <v>11</v>
      </c>
      <c r="E1978" s="9">
        <v>672.36</v>
      </c>
      <c r="F1978" s="10">
        <v>0</v>
      </c>
      <c r="G1978" s="11">
        <v>7395.96</v>
      </c>
      <c r="H1978" s="10">
        <v>0.25</v>
      </c>
      <c r="I1978" s="11">
        <v>1848.99</v>
      </c>
      <c r="J1978" s="11">
        <v>9244.9500000000007</v>
      </c>
      <c r="K1978" s="11">
        <v>4581.28</v>
      </c>
      <c r="L1978" s="11">
        <v>2814.68</v>
      </c>
    </row>
    <row r="1979" spans="1:12" x14ac:dyDescent="0.3">
      <c r="A1979" s="7" t="s">
        <v>6124</v>
      </c>
      <c r="B1979" s="7" t="s">
        <v>2830</v>
      </c>
      <c r="C1979" s="7" t="s">
        <v>1810</v>
      </c>
      <c r="D1979" s="7">
        <v>5</v>
      </c>
      <c r="E1979" s="9">
        <v>3356.91</v>
      </c>
      <c r="F1979" s="10">
        <v>0.15</v>
      </c>
      <c r="G1979" s="11">
        <v>14266.87</v>
      </c>
      <c r="H1979" s="10">
        <v>0.25</v>
      </c>
      <c r="I1979" s="11">
        <v>3566.72</v>
      </c>
      <c r="J1979" s="11">
        <v>17833.59</v>
      </c>
      <c r="K1979" s="11">
        <v>8874.2000000000007</v>
      </c>
      <c r="L1979" s="11">
        <v>5392.67</v>
      </c>
    </row>
    <row r="1980" spans="1:12" x14ac:dyDescent="0.3">
      <c r="A1980" s="7" t="s">
        <v>6125</v>
      </c>
      <c r="B1980" s="7" t="s">
        <v>2831</v>
      </c>
      <c r="C1980" s="7" t="s">
        <v>1712</v>
      </c>
      <c r="D1980" s="7">
        <v>2</v>
      </c>
      <c r="E1980" s="9">
        <v>2304.02</v>
      </c>
      <c r="F1980" s="10">
        <v>0.15</v>
      </c>
      <c r="G1980" s="11">
        <v>3916.83</v>
      </c>
      <c r="H1980" s="10">
        <v>0.25</v>
      </c>
      <c r="I1980" s="11">
        <v>979.21</v>
      </c>
      <c r="J1980" s="11">
        <v>4896.04</v>
      </c>
      <c r="K1980" s="11">
        <v>3051.64</v>
      </c>
      <c r="L1980" s="11">
        <v>865.19</v>
      </c>
    </row>
    <row r="1981" spans="1:12" x14ac:dyDescent="0.3">
      <c r="A1981" s="7" t="s">
        <v>6126</v>
      </c>
      <c r="B1981" s="7" t="s">
        <v>2831</v>
      </c>
      <c r="C1981" s="7" t="s">
        <v>2015</v>
      </c>
      <c r="D1981" s="7">
        <v>2</v>
      </c>
      <c r="E1981" s="9">
        <v>873.61</v>
      </c>
      <c r="F1981" s="10">
        <v>0.1</v>
      </c>
      <c r="G1981" s="11">
        <v>1572.5</v>
      </c>
      <c r="H1981" s="10">
        <v>0.25</v>
      </c>
      <c r="I1981" s="11">
        <v>393.12</v>
      </c>
      <c r="J1981" s="11">
        <v>1965.62</v>
      </c>
      <c r="K1981" s="11">
        <v>1061.56</v>
      </c>
      <c r="L1981" s="11">
        <v>510.94</v>
      </c>
    </row>
    <row r="1982" spans="1:12" x14ac:dyDescent="0.3">
      <c r="A1982" s="7" t="s">
        <v>6127</v>
      </c>
      <c r="B1982" s="7" t="s">
        <v>2831</v>
      </c>
      <c r="C1982" s="7" t="s">
        <v>1785</v>
      </c>
      <c r="D1982" s="7">
        <v>20</v>
      </c>
      <c r="E1982" s="9">
        <v>1682.33</v>
      </c>
      <c r="F1982" s="10">
        <v>0.05</v>
      </c>
      <c r="G1982" s="11">
        <v>31964.27</v>
      </c>
      <c r="H1982" s="10">
        <v>0.25</v>
      </c>
      <c r="I1982" s="11">
        <v>7991.07</v>
      </c>
      <c r="J1982" s="11">
        <v>39955.339999999997</v>
      </c>
      <c r="K1982" s="11">
        <v>23483.599999999999</v>
      </c>
      <c r="L1982" s="11">
        <v>8480.67</v>
      </c>
    </row>
    <row r="1983" spans="1:12" x14ac:dyDescent="0.3">
      <c r="A1983" s="7" t="s">
        <v>6128</v>
      </c>
      <c r="B1983" s="7" t="s">
        <v>2831</v>
      </c>
      <c r="C1983" s="7" t="s">
        <v>2038</v>
      </c>
      <c r="D1983" s="7">
        <v>21</v>
      </c>
      <c r="E1983" s="9">
        <v>215.94</v>
      </c>
      <c r="F1983" s="10">
        <v>0</v>
      </c>
      <c r="G1983" s="11">
        <v>4534.74</v>
      </c>
      <c r="H1983" s="10">
        <v>0.25</v>
      </c>
      <c r="I1983" s="11">
        <v>1133.68</v>
      </c>
      <c r="J1983" s="11">
        <v>5668.42</v>
      </c>
      <c r="K1983" s="11">
        <v>1919.19</v>
      </c>
      <c r="L1983" s="11">
        <v>2615.5500000000002</v>
      </c>
    </row>
    <row r="1984" spans="1:12" x14ac:dyDescent="0.3">
      <c r="A1984" s="7" t="s">
        <v>6129</v>
      </c>
      <c r="B1984" s="7" t="s">
        <v>2831</v>
      </c>
      <c r="C1984" s="7" t="s">
        <v>1798</v>
      </c>
      <c r="D1984" s="7">
        <v>21</v>
      </c>
      <c r="E1984" s="9">
        <v>667.6</v>
      </c>
      <c r="F1984" s="10">
        <v>0.05</v>
      </c>
      <c r="G1984" s="11">
        <v>13318.62</v>
      </c>
      <c r="H1984" s="10">
        <v>0.25</v>
      </c>
      <c r="I1984" s="11">
        <v>3329.66</v>
      </c>
      <c r="J1984" s="11">
        <v>16648.28</v>
      </c>
      <c r="K1984" s="11">
        <v>5979.33</v>
      </c>
      <c r="L1984" s="11">
        <v>7339.29</v>
      </c>
    </row>
    <row r="1985" spans="1:12" x14ac:dyDescent="0.3">
      <c r="A1985" s="7" t="s">
        <v>6130</v>
      </c>
      <c r="B1985" s="7" t="s">
        <v>2832</v>
      </c>
      <c r="C1985" s="7" t="s">
        <v>1779</v>
      </c>
      <c r="D1985" s="7">
        <v>3</v>
      </c>
      <c r="E1985" s="9">
        <v>1281.96</v>
      </c>
      <c r="F1985" s="10">
        <v>0</v>
      </c>
      <c r="G1985" s="11">
        <v>3845.88</v>
      </c>
      <c r="H1985" s="10">
        <v>0.25</v>
      </c>
      <c r="I1985" s="11">
        <v>961.47</v>
      </c>
      <c r="J1985" s="11">
        <v>4807.3500000000004</v>
      </c>
      <c r="K1985" s="11">
        <v>2323.17</v>
      </c>
      <c r="L1985" s="11">
        <v>1522.71</v>
      </c>
    </row>
    <row r="1986" spans="1:12" x14ac:dyDescent="0.3">
      <c r="A1986" s="7" t="s">
        <v>6131</v>
      </c>
      <c r="B1986" s="7" t="s">
        <v>2833</v>
      </c>
      <c r="C1986" s="7" t="s">
        <v>1969</v>
      </c>
      <c r="D1986" s="7">
        <v>7</v>
      </c>
      <c r="E1986" s="9">
        <v>1424.84</v>
      </c>
      <c r="F1986" s="10">
        <v>0.05</v>
      </c>
      <c r="G1986" s="11">
        <v>9475.19</v>
      </c>
      <c r="H1986" s="10">
        <v>0.25</v>
      </c>
      <c r="I1986" s="11">
        <v>2368.8000000000002</v>
      </c>
      <c r="J1986" s="11">
        <v>11843.99</v>
      </c>
      <c r="K1986" s="11">
        <v>5245.24</v>
      </c>
      <c r="L1986" s="11">
        <v>4229.95</v>
      </c>
    </row>
    <row r="1987" spans="1:12" x14ac:dyDescent="0.3">
      <c r="A1987" s="7" t="s">
        <v>6132</v>
      </c>
      <c r="B1987" s="7" t="s">
        <v>2833</v>
      </c>
      <c r="C1987" s="7" t="s">
        <v>1914</v>
      </c>
      <c r="D1987" s="7">
        <v>15</v>
      </c>
      <c r="E1987" s="9">
        <v>2870.61</v>
      </c>
      <c r="F1987" s="10">
        <v>0</v>
      </c>
      <c r="G1987" s="11">
        <v>43059.15</v>
      </c>
      <c r="H1987" s="10">
        <v>0.25</v>
      </c>
      <c r="I1987" s="11">
        <v>10764.79</v>
      </c>
      <c r="J1987" s="11">
        <v>53823.94</v>
      </c>
      <c r="K1987" s="11">
        <v>21136.65</v>
      </c>
      <c r="L1987" s="11">
        <v>21922.5</v>
      </c>
    </row>
    <row r="1988" spans="1:12" x14ac:dyDescent="0.3">
      <c r="A1988" s="7" t="s">
        <v>6133</v>
      </c>
      <c r="B1988" s="7" t="s">
        <v>2833</v>
      </c>
      <c r="C1988" s="7" t="s">
        <v>1684</v>
      </c>
      <c r="D1988" s="7">
        <v>26</v>
      </c>
      <c r="E1988" s="9">
        <v>301.10000000000002</v>
      </c>
      <c r="F1988" s="10">
        <v>0</v>
      </c>
      <c r="G1988" s="11">
        <v>7828.6</v>
      </c>
      <c r="H1988" s="10">
        <v>0.25</v>
      </c>
      <c r="I1988" s="11">
        <v>1957.15</v>
      </c>
      <c r="J1988" s="11">
        <v>9785.75</v>
      </c>
      <c r="K1988" s="11">
        <v>6036.68</v>
      </c>
      <c r="L1988" s="11">
        <v>1791.92</v>
      </c>
    </row>
    <row r="1989" spans="1:12" x14ac:dyDescent="0.3">
      <c r="A1989" s="7" t="s">
        <v>6134</v>
      </c>
      <c r="B1989" s="7" t="s">
        <v>2833</v>
      </c>
      <c r="C1989" s="7" t="s">
        <v>1850</v>
      </c>
      <c r="D1989" s="7">
        <v>12</v>
      </c>
      <c r="E1989" s="9">
        <v>1999</v>
      </c>
      <c r="F1989" s="10">
        <v>0.1</v>
      </c>
      <c r="G1989" s="11">
        <v>21589.200000000001</v>
      </c>
      <c r="H1989" s="10">
        <v>0.25</v>
      </c>
      <c r="I1989" s="11">
        <v>5397.3</v>
      </c>
      <c r="J1989" s="11">
        <v>26986.5</v>
      </c>
      <c r="K1989" s="11">
        <v>11759.88</v>
      </c>
      <c r="L1989" s="11">
        <v>9829.32</v>
      </c>
    </row>
    <row r="1990" spans="1:12" x14ac:dyDescent="0.3">
      <c r="A1990" s="7" t="s">
        <v>6135</v>
      </c>
      <c r="B1990" s="7" t="s">
        <v>2833</v>
      </c>
      <c r="C1990" s="7" t="s">
        <v>1699</v>
      </c>
      <c r="D1990" s="7">
        <v>11</v>
      </c>
      <c r="E1990" s="9">
        <v>1454.65</v>
      </c>
      <c r="F1990" s="10">
        <v>0</v>
      </c>
      <c r="G1990" s="11">
        <v>16001.15</v>
      </c>
      <c r="H1990" s="10">
        <v>0.25</v>
      </c>
      <c r="I1990" s="11">
        <v>4000.29</v>
      </c>
      <c r="J1990" s="11">
        <v>20001.439999999999</v>
      </c>
      <c r="K1990" s="11">
        <v>10195.35</v>
      </c>
      <c r="L1990" s="11">
        <v>5805.8</v>
      </c>
    </row>
    <row r="1991" spans="1:12" x14ac:dyDescent="0.3">
      <c r="A1991" s="7" t="s">
        <v>6136</v>
      </c>
      <c r="B1991" s="7" t="s">
        <v>2834</v>
      </c>
      <c r="C1991" s="7" t="s">
        <v>1966</v>
      </c>
      <c r="D1991" s="7">
        <v>7</v>
      </c>
      <c r="E1991" s="9">
        <v>1811.18</v>
      </c>
      <c r="F1991" s="10">
        <v>0</v>
      </c>
      <c r="G1991" s="11">
        <v>12678.26</v>
      </c>
      <c r="H1991" s="10">
        <v>0.25</v>
      </c>
      <c r="I1991" s="11">
        <v>3169.57</v>
      </c>
      <c r="J1991" s="11">
        <v>15847.83</v>
      </c>
      <c r="K1991" s="11">
        <v>8422.82</v>
      </c>
      <c r="L1991" s="11">
        <v>4255.4399999999996</v>
      </c>
    </row>
    <row r="1992" spans="1:12" x14ac:dyDescent="0.3">
      <c r="A1992" s="7" t="s">
        <v>6137</v>
      </c>
      <c r="B1992" s="7" t="s">
        <v>2835</v>
      </c>
      <c r="C1992" s="7" t="s">
        <v>1966</v>
      </c>
      <c r="D1992" s="7">
        <v>6</v>
      </c>
      <c r="E1992" s="9">
        <v>1836.04</v>
      </c>
      <c r="F1992" s="10">
        <v>0.05</v>
      </c>
      <c r="G1992" s="11">
        <v>10465.43</v>
      </c>
      <c r="H1992" s="10">
        <v>0.25</v>
      </c>
      <c r="I1992" s="11">
        <v>2616.36</v>
      </c>
      <c r="J1992" s="11">
        <v>13081.79</v>
      </c>
      <c r="K1992" s="11">
        <v>7219.56</v>
      </c>
      <c r="L1992" s="11">
        <v>3245.87</v>
      </c>
    </row>
    <row r="1993" spans="1:12" x14ac:dyDescent="0.3">
      <c r="A1993" s="7" t="s">
        <v>6138</v>
      </c>
      <c r="B1993" s="7" t="s">
        <v>2836</v>
      </c>
      <c r="C1993" s="7" t="s">
        <v>1776</v>
      </c>
      <c r="D1993" s="7">
        <v>10</v>
      </c>
      <c r="E1993" s="9">
        <v>2780.8</v>
      </c>
      <c r="F1993" s="10">
        <v>0</v>
      </c>
      <c r="G1993" s="11">
        <v>27808</v>
      </c>
      <c r="H1993" s="10">
        <v>0.25</v>
      </c>
      <c r="I1993" s="11">
        <v>6952</v>
      </c>
      <c r="J1993" s="11">
        <v>34760</v>
      </c>
      <c r="K1993" s="11">
        <v>15406.3</v>
      </c>
      <c r="L1993" s="11">
        <v>12401.7</v>
      </c>
    </row>
    <row r="1994" spans="1:12" x14ac:dyDescent="0.3">
      <c r="A1994" s="7" t="s">
        <v>6139</v>
      </c>
      <c r="B1994" s="7" t="s">
        <v>2837</v>
      </c>
      <c r="C1994" s="7" t="s">
        <v>1939</v>
      </c>
      <c r="D1994" s="7">
        <v>14</v>
      </c>
      <c r="E1994" s="9">
        <v>4287.16</v>
      </c>
      <c r="F1994" s="10">
        <v>0</v>
      </c>
      <c r="G1994" s="11">
        <v>60020.24</v>
      </c>
      <c r="H1994" s="10">
        <v>0.25</v>
      </c>
      <c r="I1994" s="11">
        <v>15005.06</v>
      </c>
      <c r="J1994" s="11">
        <v>75025.3</v>
      </c>
      <c r="K1994" s="11">
        <v>24744.44</v>
      </c>
      <c r="L1994" s="11">
        <v>35275.800000000003</v>
      </c>
    </row>
    <row r="1995" spans="1:12" x14ac:dyDescent="0.3">
      <c r="A1995" s="7" t="s">
        <v>6140</v>
      </c>
      <c r="B1995" s="7" t="s">
        <v>2837</v>
      </c>
      <c r="C1995" s="7" t="s">
        <v>1814</v>
      </c>
      <c r="D1995" s="7">
        <v>22</v>
      </c>
      <c r="E1995" s="9">
        <v>2077.41</v>
      </c>
      <c r="F1995" s="10">
        <v>0.15</v>
      </c>
      <c r="G1995" s="11">
        <v>38847.57</v>
      </c>
      <c r="H1995" s="10">
        <v>0.25</v>
      </c>
      <c r="I1995" s="11">
        <v>9711.89</v>
      </c>
      <c r="J1995" s="11">
        <v>48559.46</v>
      </c>
      <c r="K1995" s="11">
        <v>24667.5</v>
      </c>
      <c r="L1995" s="11">
        <v>14180.07</v>
      </c>
    </row>
    <row r="1996" spans="1:12" x14ac:dyDescent="0.3">
      <c r="A1996" s="7" t="s">
        <v>6141</v>
      </c>
      <c r="B1996" s="7" t="s">
        <v>2837</v>
      </c>
      <c r="C1996" s="7" t="s">
        <v>1751</v>
      </c>
      <c r="D1996" s="7">
        <v>22</v>
      </c>
      <c r="E1996" s="9">
        <v>1799.69</v>
      </c>
      <c r="F1996" s="10">
        <v>0</v>
      </c>
      <c r="G1996" s="11">
        <v>39593.18</v>
      </c>
      <c r="H1996" s="10">
        <v>0.25</v>
      </c>
      <c r="I1996" s="11">
        <v>9898.2999999999993</v>
      </c>
      <c r="J1996" s="11">
        <v>49491.47</v>
      </c>
      <c r="K1996" s="11">
        <v>22982.74</v>
      </c>
      <c r="L1996" s="11">
        <v>16610.439999999999</v>
      </c>
    </row>
    <row r="1997" spans="1:12" x14ac:dyDescent="0.3">
      <c r="A1997" s="7" t="s">
        <v>6142</v>
      </c>
      <c r="B1997" s="7" t="s">
        <v>2837</v>
      </c>
      <c r="C1997" s="7" t="s">
        <v>1935</v>
      </c>
      <c r="D1997" s="7">
        <v>6</v>
      </c>
      <c r="E1997" s="9">
        <v>1608.18</v>
      </c>
      <c r="F1997" s="10">
        <v>0</v>
      </c>
      <c r="G1997" s="11">
        <v>9649.08</v>
      </c>
      <c r="H1997" s="10">
        <v>0.25</v>
      </c>
      <c r="I1997" s="11">
        <v>2412.27</v>
      </c>
      <c r="J1997" s="11">
        <v>12061.35</v>
      </c>
      <c r="K1997" s="11">
        <v>5416.8</v>
      </c>
      <c r="L1997" s="11">
        <v>4232.28</v>
      </c>
    </row>
    <row r="1998" spans="1:12" x14ac:dyDescent="0.3">
      <c r="A1998" s="7" t="s">
        <v>6143</v>
      </c>
      <c r="B1998" s="7" t="s">
        <v>2837</v>
      </c>
      <c r="C1998" s="7" t="s">
        <v>1682</v>
      </c>
      <c r="D1998" s="7">
        <v>10</v>
      </c>
      <c r="E1998" s="9">
        <v>629.53</v>
      </c>
      <c r="F1998" s="10">
        <v>0</v>
      </c>
      <c r="G1998" s="11">
        <v>6295.3</v>
      </c>
      <c r="H1998" s="10">
        <v>0.25</v>
      </c>
      <c r="I1998" s="11">
        <v>1573.83</v>
      </c>
      <c r="J1998" s="11">
        <v>7869.12</v>
      </c>
      <c r="K1998" s="11">
        <v>3893.9</v>
      </c>
      <c r="L1998" s="11">
        <v>2401.4</v>
      </c>
    </row>
    <row r="1999" spans="1:12" x14ac:dyDescent="0.3">
      <c r="A1999" s="7" t="s">
        <v>6144</v>
      </c>
      <c r="B1999" s="7" t="s">
        <v>2838</v>
      </c>
      <c r="C1999" s="7" t="s">
        <v>1894</v>
      </c>
      <c r="D1999" s="7">
        <v>9</v>
      </c>
      <c r="E1999" s="9">
        <v>1069.3900000000001</v>
      </c>
      <c r="F1999" s="10">
        <v>0.15</v>
      </c>
      <c r="G1999" s="11">
        <v>8180.83</v>
      </c>
      <c r="H1999" s="10">
        <v>0.25</v>
      </c>
      <c r="I1999" s="11">
        <v>2045.21</v>
      </c>
      <c r="J1999" s="11">
        <v>10226.040000000001</v>
      </c>
      <c r="K1999" s="11">
        <v>5925.15</v>
      </c>
      <c r="L1999" s="11">
        <v>2255.6799999999998</v>
      </c>
    </row>
    <row r="2000" spans="1:12" x14ac:dyDescent="0.3">
      <c r="A2000" s="7" t="s">
        <v>6145</v>
      </c>
      <c r="B2000" s="7" t="s">
        <v>2839</v>
      </c>
      <c r="C2000" s="7" t="s">
        <v>2052</v>
      </c>
      <c r="D2000" s="7">
        <v>2</v>
      </c>
      <c r="E2000" s="9">
        <v>655.34</v>
      </c>
      <c r="F2000" s="10">
        <v>0</v>
      </c>
      <c r="G2000" s="11">
        <v>1310.68</v>
      </c>
      <c r="H2000" s="10">
        <v>0.25</v>
      </c>
      <c r="I2000" s="11">
        <v>327.67</v>
      </c>
      <c r="J2000" s="11">
        <v>1638.35</v>
      </c>
      <c r="K2000" s="11">
        <v>960.52</v>
      </c>
      <c r="L2000" s="11">
        <v>350.16</v>
      </c>
    </row>
    <row r="2001" spans="1:12" x14ac:dyDescent="0.3">
      <c r="A2001" s="7" t="s">
        <v>6146</v>
      </c>
      <c r="B2001" s="7" t="s">
        <v>2840</v>
      </c>
      <c r="C2001" s="7" t="s">
        <v>1967</v>
      </c>
      <c r="D2001" s="7">
        <v>21</v>
      </c>
      <c r="E2001" s="9">
        <v>365.58</v>
      </c>
      <c r="F2001" s="10">
        <v>0.05</v>
      </c>
      <c r="G2001" s="11">
        <v>7293.32</v>
      </c>
      <c r="H2001" s="10">
        <v>0.25</v>
      </c>
      <c r="I2001" s="11">
        <v>1823.33</v>
      </c>
      <c r="J2001" s="11">
        <v>9116.65</v>
      </c>
      <c r="K2001" s="11">
        <v>4726.68</v>
      </c>
      <c r="L2001" s="11">
        <v>2566.64</v>
      </c>
    </row>
    <row r="2002" spans="1:12" x14ac:dyDescent="0.3">
      <c r="A2002" s="7" t="s">
        <v>6147</v>
      </c>
      <c r="B2002" s="7" t="s">
        <v>2840</v>
      </c>
      <c r="C2002" s="7" t="s">
        <v>1990</v>
      </c>
      <c r="D2002" s="7">
        <v>21</v>
      </c>
      <c r="E2002" s="9">
        <v>805.14</v>
      </c>
      <c r="F2002" s="10">
        <v>0</v>
      </c>
      <c r="G2002" s="11">
        <v>16907.939999999999</v>
      </c>
      <c r="H2002" s="10">
        <v>0.25</v>
      </c>
      <c r="I2002" s="11">
        <v>4226.9799999999996</v>
      </c>
      <c r="J2002" s="11">
        <v>21134.92</v>
      </c>
      <c r="K2002" s="11">
        <v>10731</v>
      </c>
      <c r="L2002" s="11">
        <v>6176.94</v>
      </c>
    </row>
    <row r="2003" spans="1:12" x14ac:dyDescent="0.3">
      <c r="A2003" s="7" t="s">
        <v>6148</v>
      </c>
      <c r="B2003" s="7" t="s">
        <v>2840</v>
      </c>
      <c r="C2003" s="7" t="s">
        <v>1840</v>
      </c>
      <c r="D2003" s="7">
        <v>28</v>
      </c>
      <c r="E2003" s="9">
        <v>2418.09</v>
      </c>
      <c r="F2003" s="10">
        <v>0.1</v>
      </c>
      <c r="G2003" s="11">
        <v>60935.87</v>
      </c>
      <c r="H2003" s="10">
        <v>0.25</v>
      </c>
      <c r="I2003" s="11">
        <v>15233.97</v>
      </c>
      <c r="J2003" s="11">
        <v>76169.84</v>
      </c>
      <c r="K2003" s="11">
        <v>34025.599999999999</v>
      </c>
      <c r="L2003" s="11">
        <v>26910.27</v>
      </c>
    </row>
    <row r="2004" spans="1:12" x14ac:dyDescent="0.3">
      <c r="A2004" s="7" t="s">
        <v>6149</v>
      </c>
      <c r="B2004" s="7" t="s">
        <v>2840</v>
      </c>
      <c r="C2004" s="7" t="s">
        <v>1730</v>
      </c>
      <c r="D2004" s="7">
        <v>4</v>
      </c>
      <c r="E2004" s="9">
        <v>649.84</v>
      </c>
      <c r="F2004" s="10">
        <v>0</v>
      </c>
      <c r="G2004" s="11">
        <v>2599.36</v>
      </c>
      <c r="H2004" s="10">
        <v>0.25</v>
      </c>
      <c r="I2004" s="11">
        <v>649.84</v>
      </c>
      <c r="J2004" s="11">
        <v>3249.2</v>
      </c>
      <c r="K2004" s="11">
        <v>1579.44</v>
      </c>
      <c r="L2004" s="11">
        <v>1019.92</v>
      </c>
    </row>
    <row r="2005" spans="1:12" x14ac:dyDescent="0.3">
      <c r="A2005" s="7" t="s">
        <v>6150</v>
      </c>
      <c r="B2005" s="7" t="s">
        <v>2841</v>
      </c>
      <c r="C2005" s="7" t="s">
        <v>1752</v>
      </c>
      <c r="D2005" s="7">
        <v>28</v>
      </c>
      <c r="E2005" s="9">
        <v>2173.0300000000002</v>
      </c>
      <c r="F2005" s="10">
        <v>0.05</v>
      </c>
      <c r="G2005" s="11">
        <v>57802.6</v>
      </c>
      <c r="H2005" s="10">
        <v>0.25</v>
      </c>
      <c r="I2005" s="11">
        <v>14450.65</v>
      </c>
      <c r="J2005" s="11">
        <v>72253.25</v>
      </c>
      <c r="K2005" s="11">
        <v>44872.24</v>
      </c>
      <c r="L2005" s="11">
        <v>12930.36</v>
      </c>
    </row>
    <row r="2006" spans="1:12" x14ac:dyDescent="0.3">
      <c r="A2006" s="7" t="s">
        <v>6151</v>
      </c>
      <c r="B2006" s="7" t="s">
        <v>2841</v>
      </c>
      <c r="C2006" s="7" t="s">
        <v>1892</v>
      </c>
      <c r="D2006" s="7">
        <v>26</v>
      </c>
      <c r="E2006" s="9">
        <v>846.82</v>
      </c>
      <c r="F2006" s="10">
        <v>0.15</v>
      </c>
      <c r="G2006" s="11">
        <v>18714.72</v>
      </c>
      <c r="H2006" s="10">
        <v>0.25</v>
      </c>
      <c r="I2006" s="11">
        <v>4678.68</v>
      </c>
      <c r="J2006" s="11">
        <v>23393.4</v>
      </c>
      <c r="K2006" s="11">
        <v>11766.56</v>
      </c>
      <c r="L2006" s="11">
        <v>6948.16</v>
      </c>
    </row>
    <row r="2007" spans="1:12" x14ac:dyDescent="0.3">
      <c r="A2007" s="7" t="s">
        <v>6152</v>
      </c>
      <c r="B2007" s="7" t="s">
        <v>2841</v>
      </c>
      <c r="C2007" s="7" t="s">
        <v>1699</v>
      </c>
      <c r="D2007" s="7">
        <v>18</v>
      </c>
      <c r="E2007" s="9">
        <v>1351.86</v>
      </c>
      <c r="F2007" s="10">
        <v>0</v>
      </c>
      <c r="G2007" s="11">
        <v>24333.48</v>
      </c>
      <c r="H2007" s="10">
        <v>0.25</v>
      </c>
      <c r="I2007" s="11">
        <v>6083.37</v>
      </c>
      <c r="J2007" s="11">
        <v>30416.85</v>
      </c>
      <c r="K2007" s="11">
        <v>16683.3</v>
      </c>
      <c r="L2007" s="11">
        <v>7650.18</v>
      </c>
    </row>
    <row r="2008" spans="1:12" x14ac:dyDescent="0.3">
      <c r="A2008" s="7" t="s">
        <v>6153</v>
      </c>
      <c r="B2008" s="7" t="s">
        <v>2842</v>
      </c>
      <c r="C2008" s="7" t="s">
        <v>2040</v>
      </c>
      <c r="D2008" s="7">
        <v>14</v>
      </c>
      <c r="E2008" s="9">
        <v>2011.29</v>
      </c>
      <c r="F2008" s="10">
        <v>0.15</v>
      </c>
      <c r="G2008" s="11">
        <v>23934.35</v>
      </c>
      <c r="H2008" s="10">
        <v>0.25</v>
      </c>
      <c r="I2008" s="11">
        <v>5983.59</v>
      </c>
      <c r="J2008" s="11">
        <v>29917.94</v>
      </c>
      <c r="K2008" s="11">
        <v>15139.88</v>
      </c>
      <c r="L2008" s="11">
        <v>8794.4699999999993</v>
      </c>
    </row>
    <row r="2009" spans="1:12" x14ac:dyDescent="0.3">
      <c r="A2009" s="7" t="s">
        <v>6154</v>
      </c>
      <c r="B2009" s="7" t="s">
        <v>2843</v>
      </c>
      <c r="C2009" s="7" t="s">
        <v>2039</v>
      </c>
      <c r="D2009" s="7">
        <v>1</v>
      </c>
      <c r="E2009" s="9">
        <v>463.72</v>
      </c>
      <c r="F2009" s="10">
        <v>0</v>
      </c>
      <c r="G2009" s="11">
        <v>463.72</v>
      </c>
      <c r="H2009" s="10">
        <v>0.25</v>
      </c>
      <c r="I2009" s="11">
        <v>115.93</v>
      </c>
      <c r="J2009" s="11">
        <v>579.65</v>
      </c>
      <c r="K2009" s="11">
        <v>250.75</v>
      </c>
      <c r="L2009" s="11">
        <v>212.97</v>
      </c>
    </row>
    <row r="2010" spans="1:12" x14ac:dyDescent="0.3">
      <c r="A2010" s="7" t="s">
        <v>6155</v>
      </c>
      <c r="B2010" s="7" t="s">
        <v>2844</v>
      </c>
      <c r="C2010" s="7" t="s">
        <v>1693</v>
      </c>
      <c r="D2010" s="7">
        <v>9</v>
      </c>
      <c r="E2010" s="9">
        <v>2753.71</v>
      </c>
      <c r="F2010" s="10">
        <v>0.1</v>
      </c>
      <c r="G2010" s="11">
        <v>22305.05</v>
      </c>
      <c r="H2010" s="10">
        <v>0.25</v>
      </c>
      <c r="I2010" s="11">
        <v>5576.26</v>
      </c>
      <c r="J2010" s="11">
        <v>27881.31</v>
      </c>
      <c r="K2010" s="11">
        <v>15510.42</v>
      </c>
      <c r="L2010" s="11">
        <v>6794.63</v>
      </c>
    </row>
    <row r="2011" spans="1:12" x14ac:dyDescent="0.3">
      <c r="A2011" s="7" t="s">
        <v>6156</v>
      </c>
      <c r="B2011" s="7" t="s">
        <v>2844</v>
      </c>
      <c r="C2011" s="7" t="s">
        <v>1653</v>
      </c>
      <c r="D2011" s="7">
        <v>28</v>
      </c>
      <c r="E2011" s="9">
        <v>387.3</v>
      </c>
      <c r="F2011" s="10">
        <v>0</v>
      </c>
      <c r="G2011" s="11">
        <v>10844.4</v>
      </c>
      <c r="H2011" s="10">
        <v>0.25</v>
      </c>
      <c r="I2011" s="11">
        <v>2711.1</v>
      </c>
      <c r="J2011" s="11">
        <v>13555.5</v>
      </c>
      <c r="K2011" s="11">
        <v>6536.32</v>
      </c>
      <c r="L2011" s="11">
        <v>4308.08</v>
      </c>
    </row>
    <row r="2012" spans="1:12" x14ac:dyDescent="0.3">
      <c r="A2012" s="7" t="s">
        <v>6157</v>
      </c>
      <c r="B2012" s="7" t="s">
        <v>2844</v>
      </c>
      <c r="C2012" s="7" t="s">
        <v>1712</v>
      </c>
      <c r="D2012" s="7">
        <v>14</v>
      </c>
      <c r="E2012" s="9">
        <v>2286.46</v>
      </c>
      <c r="F2012" s="10">
        <v>0</v>
      </c>
      <c r="G2012" s="11">
        <v>32010.44</v>
      </c>
      <c r="H2012" s="10">
        <v>0.25</v>
      </c>
      <c r="I2012" s="11">
        <v>8002.61</v>
      </c>
      <c r="J2012" s="11">
        <v>40013.050000000003</v>
      </c>
      <c r="K2012" s="11">
        <v>21361.48</v>
      </c>
      <c r="L2012" s="11">
        <v>10648.96</v>
      </c>
    </row>
    <row r="2013" spans="1:12" x14ac:dyDescent="0.3">
      <c r="A2013" s="7" t="s">
        <v>6158</v>
      </c>
      <c r="B2013" s="7" t="s">
        <v>2844</v>
      </c>
      <c r="C2013" s="7" t="s">
        <v>2010</v>
      </c>
      <c r="D2013" s="7">
        <v>29</v>
      </c>
      <c r="E2013" s="9">
        <v>1169.0999999999999</v>
      </c>
      <c r="F2013" s="10">
        <v>0.1</v>
      </c>
      <c r="G2013" s="11">
        <v>30513.51</v>
      </c>
      <c r="H2013" s="10">
        <v>0.25</v>
      </c>
      <c r="I2013" s="11">
        <v>7628.38</v>
      </c>
      <c r="J2013" s="11">
        <v>38141.89</v>
      </c>
      <c r="K2013" s="11">
        <v>20720.21</v>
      </c>
      <c r="L2013" s="11">
        <v>9793.2999999999993</v>
      </c>
    </row>
    <row r="2014" spans="1:12" x14ac:dyDescent="0.3">
      <c r="A2014" s="7" t="s">
        <v>6159</v>
      </c>
      <c r="B2014" s="7" t="s">
        <v>2845</v>
      </c>
      <c r="C2014" s="7" t="s">
        <v>1970</v>
      </c>
      <c r="D2014" s="7">
        <v>30</v>
      </c>
      <c r="E2014" s="9">
        <v>1250.45</v>
      </c>
      <c r="F2014" s="10">
        <v>0.1</v>
      </c>
      <c r="G2014" s="11">
        <v>33762.15</v>
      </c>
      <c r="H2014" s="10">
        <v>0.25</v>
      </c>
      <c r="I2014" s="11">
        <v>8440.5400000000009</v>
      </c>
      <c r="J2014" s="11">
        <v>42202.69</v>
      </c>
      <c r="K2014" s="11">
        <v>15778.2</v>
      </c>
      <c r="L2014" s="11">
        <v>17983.95</v>
      </c>
    </row>
    <row r="2015" spans="1:12" x14ac:dyDescent="0.3">
      <c r="A2015" s="7" t="s">
        <v>6160</v>
      </c>
      <c r="B2015" s="7" t="s">
        <v>2845</v>
      </c>
      <c r="C2015" s="7" t="s">
        <v>1981</v>
      </c>
      <c r="D2015" s="7">
        <v>26</v>
      </c>
      <c r="E2015" s="9">
        <v>2398.2399999999998</v>
      </c>
      <c r="F2015" s="10">
        <v>0</v>
      </c>
      <c r="G2015" s="11">
        <v>62354.239999999998</v>
      </c>
      <c r="H2015" s="10">
        <v>0.25</v>
      </c>
      <c r="I2015" s="11">
        <v>15588.56</v>
      </c>
      <c r="J2015" s="11">
        <v>77942.8</v>
      </c>
      <c r="K2015" s="11">
        <v>33277.660000000003</v>
      </c>
      <c r="L2015" s="11">
        <v>29076.58</v>
      </c>
    </row>
    <row r="2016" spans="1:12" x14ac:dyDescent="0.3">
      <c r="A2016" s="7" t="s">
        <v>6161</v>
      </c>
      <c r="B2016" s="7" t="s">
        <v>2846</v>
      </c>
      <c r="C2016" s="7" t="s">
        <v>2015</v>
      </c>
      <c r="D2016" s="7">
        <v>2</v>
      </c>
      <c r="E2016" s="9">
        <v>938.6</v>
      </c>
      <c r="F2016" s="10">
        <v>0.15</v>
      </c>
      <c r="G2016" s="11">
        <v>1595.62</v>
      </c>
      <c r="H2016" s="10">
        <v>0.25</v>
      </c>
      <c r="I2016" s="11">
        <v>398.9</v>
      </c>
      <c r="J2016" s="11">
        <v>1994.52</v>
      </c>
      <c r="K2016" s="11">
        <v>1061.56</v>
      </c>
      <c r="L2016" s="11">
        <v>534.05999999999995</v>
      </c>
    </row>
    <row r="2017" spans="1:12" x14ac:dyDescent="0.3">
      <c r="A2017" s="7" t="s">
        <v>6162</v>
      </c>
      <c r="B2017" s="7" t="s">
        <v>2847</v>
      </c>
      <c r="C2017" s="7" t="s">
        <v>1795</v>
      </c>
      <c r="D2017" s="7">
        <v>22</v>
      </c>
      <c r="E2017" s="9">
        <v>2033.51</v>
      </c>
      <c r="F2017" s="10">
        <v>0</v>
      </c>
      <c r="G2017" s="11">
        <v>44737.22</v>
      </c>
      <c r="H2017" s="10">
        <v>0.25</v>
      </c>
      <c r="I2017" s="11">
        <v>11184.31</v>
      </c>
      <c r="J2017" s="11">
        <v>55921.53</v>
      </c>
      <c r="K2017" s="11">
        <v>24548.7</v>
      </c>
      <c r="L2017" s="11">
        <v>20188.52</v>
      </c>
    </row>
    <row r="2018" spans="1:12" x14ac:dyDescent="0.3">
      <c r="A2018" s="7" t="s">
        <v>6163</v>
      </c>
      <c r="B2018" s="7" t="s">
        <v>2847</v>
      </c>
      <c r="C2018" s="7" t="s">
        <v>1772</v>
      </c>
      <c r="D2018" s="7">
        <v>5</v>
      </c>
      <c r="E2018" s="9">
        <v>1246.55</v>
      </c>
      <c r="F2018" s="10">
        <v>0</v>
      </c>
      <c r="G2018" s="11">
        <v>6232.75</v>
      </c>
      <c r="H2018" s="10">
        <v>0.25</v>
      </c>
      <c r="I2018" s="11">
        <v>1558.19</v>
      </c>
      <c r="J2018" s="11">
        <v>7790.94</v>
      </c>
      <c r="K2018" s="11">
        <v>4461.8500000000004</v>
      </c>
      <c r="L2018" s="11">
        <v>1770.9</v>
      </c>
    </row>
    <row r="2019" spans="1:12" x14ac:dyDescent="0.3">
      <c r="A2019" s="7" t="s">
        <v>6164</v>
      </c>
      <c r="B2019" s="7" t="s">
        <v>2847</v>
      </c>
      <c r="C2019" s="7" t="s">
        <v>1945</v>
      </c>
      <c r="D2019" s="7">
        <v>2</v>
      </c>
      <c r="E2019" s="9">
        <v>51.88</v>
      </c>
      <c r="F2019" s="10">
        <v>0.05</v>
      </c>
      <c r="G2019" s="11">
        <v>98.57</v>
      </c>
      <c r="H2019" s="10">
        <v>0.25</v>
      </c>
      <c r="I2019" s="11">
        <v>24.64</v>
      </c>
      <c r="J2019" s="11">
        <v>123.21</v>
      </c>
      <c r="K2019" s="11">
        <v>71.239999999999995</v>
      </c>
      <c r="L2019" s="11">
        <v>27.33</v>
      </c>
    </row>
    <row r="2020" spans="1:12" x14ac:dyDescent="0.3">
      <c r="A2020" s="7" t="s">
        <v>6165</v>
      </c>
      <c r="B2020" s="7" t="s">
        <v>2847</v>
      </c>
      <c r="C2020" s="7" t="s">
        <v>1821</v>
      </c>
      <c r="D2020" s="7">
        <v>30</v>
      </c>
      <c r="E2020" s="9">
        <v>568.03</v>
      </c>
      <c r="F2020" s="10">
        <v>0.1</v>
      </c>
      <c r="G2020" s="11">
        <v>15336.81</v>
      </c>
      <c r="H2020" s="10">
        <v>0.25</v>
      </c>
      <c r="I2020" s="11">
        <v>3834.2</v>
      </c>
      <c r="J2020" s="11">
        <v>19171.009999999998</v>
      </c>
      <c r="K2020" s="11">
        <v>9537.6</v>
      </c>
      <c r="L2020" s="11">
        <v>5799.21</v>
      </c>
    </row>
    <row r="2021" spans="1:12" x14ac:dyDescent="0.3">
      <c r="A2021" s="7" t="s">
        <v>6166</v>
      </c>
      <c r="B2021" s="7" t="s">
        <v>2847</v>
      </c>
      <c r="C2021" s="7" t="s">
        <v>1941</v>
      </c>
      <c r="D2021" s="7">
        <v>24</v>
      </c>
      <c r="E2021" s="9">
        <v>3413.17</v>
      </c>
      <c r="F2021" s="10">
        <v>0.05</v>
      </c>
      <c r="G2021" s="11">
        <v>77820.28</v>
      </c>
      <c r="H2021" s="10">
        <v>0.25</v>
      </c>
      <c r="I2021" s="11">
        <v>19455.07</v>
      </c>
      <c r="J2021" s="11">
        <v>97275.35</v>
      </c>
      <c r="K2021" s="11">
        <v>33594.480000000003</v>
      </c>
      <c r="L2021" s="11">
        <v>44225.8</v>
      </c>
    </row>
    <row r="2022" spans="1:12" x14ac:dyDescent="0.3">
      <c r="A2022" s="7" t="s">
        <v>6167</v>
      </c>
      <c r="B2022" s="7" t="s">
        <v>2848</v>
      </c>
      <c r="C2022" s="7" t="s">
        <v>1805</v>
      </c>
      <c r="D2022" s="7">
        <v>6</v>
      </c>
      <c r="E2022" s="9">
        <v>1791.29</v>
      </c>
      <c r="F2022" s="10">
        <v>0.05</v>
      </c>
      <c r="G2022" s="11">
        <v>10210.35</v>
      </c>
      <c r="H2022" s="10">
        <v>0.25</v>
      </c>
      <c r="I2022" s="11">
        <v>2552.59</v>
      </c>
      <c r="J2022" s="11">
        <v>12762.94</v>
      </c>
      <c r="K2022" s="11">
        <v>6942</v>
      </c>
      <c r="L2022" s="11">
        <v>3268.35</v>
      </c>
    </row>
    <row r="2023" spans="1:12" x14ac:dyDescent="0.3">
      <c r="A2023" s="7" t="s">
        <v>6168</v>
      </c>
      <c r="B2023" s="7" t="s">
        <v>2848</v>
      </c>
      <c r="C2023" s="7" t="s">
        <v>2000</v>
      </c>
      <c r="D2023" s="7">
        <v>12</v>
      </c>
      <c r="E2023" s="9">
        <v>983.85</v>
      </c>
      <c r="F2023" s="10">
        <v>0</v>
      </c>
      <c r="G2023" s="11">
        <v>11806.2</v>
      </c>
      <c r="H2023" s="10">
        <v>0.25</v>
      </c>
      <c r="I2023" s="11">
        <v>2951.55</v>
      </c>
      <c r="J2023" s="11">
        <v>14757.75</v>
      </c>
      <c r="K2023" s="11">
        <v>5360.4</v>
      </c>
      <c r="L2023" s="11">
        <v>6445.8</v>
      </c>
    </row>
    <row r="2024" spans="1:12" x14ac:dyDescent="0.3">
      <c r="A2024" s="7" t="s">
        <v>6169</v>
      </c>
      <c r="B2024" s="7" t="s">
        <v>2848</v>
      </c>
      <c r="C2024" s="7" t="s">
        <v>1902</v>
      </c>
      <c r="D2024" s="7">
        <v>8</v>
      </c>
      <c r="E2024" s="9">
        <v>2232.63</v>
      </c>
      <c r="F2024" s="10">
        <v>0.1</v>
      </c>
      <c r="G2024" s="11">
        <v>16074.94</v>
      </c>
      <c r="H2024" s="10">
        <v>0.25</v>
      </c>
      <c r="I2024" s="11">
        <v>4018.74</v>
      </c>
      <c r="J2024" s="11">
        <v>20093.669999999998</v>
      </c>
      <c r="K2024" s="11">
        <v>9925.52</v>
      </c>
      <c r="L2024" s="11">
        <v>6149.42</v>
      </c>
    </row>
    <row r="2025" spans="1:12" x14ac:dyDescent="0.3">
      <c r="A2025" s="7" t="s">
        <v>6170</v>
      </c>
      <c r="B2025" s="7" t="s">
        <v>2848</v>
      </c>
      <c r="C2025" s="7" t="s">
        <v>1842</v>
      </c>
      <c r="D2025" s="7">
        <v>26</v>
      </c>
      <c r="E2025" s="9">
        <v>447.97</v>
      </c>
      <c r="F2025" s="10">
        <v>0</v>
      </c>
      <c r="G2025" s="11">
        <v>11647.22</v>
      </c>
      <c r="H2025" s="10">
        <v>0.25</v>
      </c>
      <c r="I2025" s="11">
        <v>2911.8</v>
      </c>
      <c r="J2025" s="11">
        <v>14559.02</v>
      </c>
      <c r="K2025" s="11">
        <v>6308.12</v>
      </c>
      <c r="L2025" s="11">
        <v>5339.1</v>
      </c>
    </row>
    <row r="2026" spans="1:12" x14ac:dyDescent="0.3">
      <c r="A2026" s="7" t="s">
        <v>6171</v>
      </c>
      <c r="B2026" s="7" t="s">
        <v>2849</v>
      </c>
      <c r="C2026" s="7" t="s">
        <v>1845</v>
      </c>
      <c r="D2026" s="7">
        <v>12</v>
      </c>
      <c r="E2026" s="9">
        <v>2559.64</v>
      </c>
      <c r="F2026" s="10">
        <v>0.05</v>
      </c>
      <c r="G2026" s="11">
        <v>29179.9</v>
      </c>
      <c r="H2026" s="10">
        <v>0.25</v>
      </c>
      <c r="I2026" s="11">
        <v>7294.98</v>
      </c>
      <c r="J2026" s="11">
        <v>36474.879999999997</v>
      </c>
      <c r="K2026" s="11">
        <v>21344.76</v>
      </c>
      <c r="L2026" s="11">
        <v>7835.14</v>
      </c>
    </row>
    <row r="2027" spans="1:12" x14ac:dyDescent="0.3">
      <c r="A2027" s="7" t="s">
        <v>6172</v>
      </c>
      <c r="B2027" s="7" t="s">
        <v>2849</v>
      </c>
      <c r="C2027" s="7" t="s">
        <v>2034</v>
      </c>
      <c r="D2027" s="7">
        <v>21</v>
      </c>
      <c r="E2027" s="9">
        <v>1062.75</v>
      </c>
      <c r="F2027" s="10">
        <v>0.15</v>
      </c>
      <c r="G2027" s="11">
        <v>18970.09</v>
      </c>
      <c r="H2027" s="10">
        <v>0.25</v>
      </c>
      <c r="I2027" s="11">
        <v>4742.5200000000004</v>
      </c>
      <c r="J2027" s="11">
        <v>23712.61</v>
      </c>
      <c r="K2027" s="11">
        <v>15409.17</v>
      </c>
      <c r="L2027" s="11">
        <v>3560.92</v>
      </c>
    </row>
    <row r="2028" spans="1:12" x14ac:dyDescent="0.3">
      <c r="A2028" s="7" t="s">
        <v>6173</v>
      </c>
      <c r="B2028" s="7" t="s">
        <v>2849</v>
      </c>
      <c r="C2028" s="7" t="s">
        <v>1871</v>
      </c>
      <c r="D2028" s="7">
        <v>25</v>
      </c>
      <c r="E2028" s="9">
        <v>1826.87</v>
      </c>
      <c r="F2028" s="10">
        <v>0.1</v>
      </c>
      <c r="G2028" s="11">
        <v>41104.58</v>
      </c>
      <c r="H2028" s="10">
        <v>0.25</v>
      </c>
      <c r="I2028" s="11">
        <v>10276.15</v>
      </c>
      <c r="J2028" s="11">
        <v>51380.73</v>
      </c>
      <c r="K2028" s="11">
        <v>31095</v>
      </c>
      <c r="L2028" s="11">
        <v>10009.58</v>
      </c>
    </row>
    <row r="2029" spans="1:12" x14ac:dyDescent="0.3">
      <c r="A2029" s="7" t="s">
        <v>6174</v>
      </c>
      <c r="B2029" s="7" t="s">
        <v>2849</v>
      </c>
      <c r="C2029" s="7" t="s">
        <v>1812</v>
      </c>
      <c r="D2029" s="7">
        <v>29</v>
      </c>
      <c r="E2029" s="9">
        <v>654.35</v>
      </c>
      <c r="F2029" s="10">
        <v>0.15</v>
      </c>
      <c r="G2029" s="11">
        <v>16129.73</v>
      </c>
      <c r="H2029" s="10">
        <v>0.25</v>
      </c>
      <c r="I2029" s="11">
        <v>4032.43</v>
      </c>
      <c r="J2029" s="11">
        <v>20162.16</v>
      </c>
      <c r="K2029" s="11">
        <v>9924.09</v>
      </c>
      <c r="L2029" s="11">
        <v>6205.64</v>
      </c>
    </row>
    <row r="2030" spans="1:12" x14ac:dyDescent="0.3">
      <c r="A2030" s="7" t="s">
        <v>6175</v>
      </c>
      <c r="B2030" s="7" t="s">
        <v>2849</v>
      </c>
      <c r="C2030" s="7" t="s">
        <v>1679</v>
      </c>
      <c r="D2030" s="7">
        <v>13</v>
      </c>
      <c r="E2030" s="9">
        <v>651.91999999999996</v>
      </c>
      <c r="F2030" s="10">
        <v>0</v>
      </c>
      <c r="G2030" s="11">
        <v>8474.9599999999991</v>
      </c>
      <c r="H2030" s="10">
        <v>0.25</v>
      </c>
      <c r="I2030" s="11">
        <v>2118.7399999999998</v>
      </c>
      <c r="J2030" s="11">
        <v>10593.7</v>
      </c>
      <c r="K2030" s="11">
        <v>3806.53</v>
      </c>
      <c r="L2030" s="11">
        <v>4668.43</v>
      </c>
    </row>
    <row r="2031" spans="1:12" x14ac:dyDescent="0.3">
      <c r="A2031" s="7" t="s">
        <v>6176</v>
      </c>
      <c r="B2031" s="7" t="s">
        <v>2850</v>
      </c>
      <c r="C2031" s="7" t="s">
        <v>2032</v>
      </c>
      <c r="D2031" s="7">
        <v>15</v>
      </c>
      <c r="E2031" s="9">
        <v>333.74</v>
      </c>
      <c r="F2031" s="10">
        <v>0</v>
      </c>
      <c r="G2031" s="11">
        <v>5006.1000000000004</v>
      </c>
      <c r="H2031" s="10">
        <v>0.25</v>
      </c>
      <c r="I2031" s="11">
        <v>1251.53</v>
      </c>
      <c r="J2031" s="11">
        <v>6257.62</v>
      </c>
      <c r="K2031" s="11">
        <v>3182.1</v>
      </c>
      <c r="L2031" s="11">
        <v>1824</v>
      </c>
    </row>
    <row r="2032" spans="1:12" x14ac:dyDescent="0.3">
      <c r="A2032" s="7" t="s">
        <v>6177</v>
      </c>
      <c r="B2032" s="7" t="s">
        <v>2850</v>
      </c>
      <c r="C2032" s="7" t="s">
        <v>1764</v>
      </c>
      <c r="D2032" s="7">
        <v>8</v>
      </c>
      <c r="E2032" s="9">
        <v>3051.74</v>
      </c>
      <c r="F2032" s="10">
        <v>0</v>
      </c>
      <c r="G2032" s="11">
        <v>24413.919999999998</v>
      </c>
      <c r="H2032" s="10">
        <v>0.25</v>
      </c>
      <c r="I2032" s="11">
        <v>6103.48</v>
      </c>
      <c r="J2032" s="11">
        <v>30517.4</v>
      </c>
      <c r="K2032" s="11">
        <v>12276.32</v>
      </c>
      <c r="L2032" s="11">
        <v>12137.6</v>
      </c>
    </row>
    <row r="2033" spans="1:12" x14ac:dyDescent="0.3">
      <c r="A2033" s="7" t="s">
        <v>6178</v>
      </c>
      <c r="B2033" s="7" t="s">
        <v>2850</v>
      </c>
      <c r="C2033" s="7" t="s">
        <v>1869</v>
      </c>
      <c r="D2033" s="7">
        <v>8</v>
      </c>
      <c r="E2033" s="9">
        <v>3176.3</v>
      </c>
      <c r="F2033" s="10">
        <v>0</v>
      </c>
      <c r="G2033" s="11">
        <v>25410.400000000001</v>
      </c>
      <c r="H2033" s="10">
        <v>0.25</v>
      </c>
      <c r="I2033" s="11">
        <v>6352.6</v>
      </c>
      <c r="J2033" s="11">
        <v>31763</v>
      </c>
      <c r="K2033" s="11">
        <v>13982.48</v>
      </c>
      <c r="L2033" s="11">
        <v>11427.92</v>
      </c>
    </row>
    <row r="2034" spans="1:12" x14ac:dyDescent="0.3">
      <c r="A2034" s="7" t="s">
        <v>6179</v>
      </c>
      <c r="B2034" s="7" t="s">
        <v>2850</v>
      </c>
      <c r="C2034" s="7" t="s">
        <v>2033</v>
      </c>
      <c r="D2034" s="7">
        <v>8</v>
      </c>
      <c r="E2034" s="9">
        <v>1506.39</v>
      </c>
      <c r="F2034" s="10">
        <v>0</v>
      </c>
      <c r="G2034" s="11">
        <v>12051.12</v>
      </c>
      <c r="H2034" s="10">
        <v>0.25</v>
      </c>
      <c r="I2034" s="11">
        <v>3012.78</v>
      </c>
      <c r="J2034" s="11">
        <v>15063.9</v>
      </c>
      <c r="K2034" s="11">
        <v>6757.28</v>
      </c>
      <c r="L2034" s="11">
        <v>5293.84</v>
      </c>
    </row>
    <row r="2035" spans="1:12" x14ac:dyDescent="0.3">
      <c r="A2035" s="7" t="s">
        <v>6180</v>
      </c>
      <c r="B2035" s="7" t="s">
        <v>2851</v>
      </c>
      <c r="C2035" s="7" t="s">
        <v>1936</v>
      </c>
      <c r="D2035" s="7">
        <v>1</v>
      </c>
      <c r="E2035" s="9">
        <v>1105.8900000000001</v>
      </c>
      <c r="F2035" s="10">
        <v>0.05</v>
      </c>
      <c r="G2035" s="11">
        <v>1050.5999999999999</v>
      </c>
      <c r="H2035" s="10">
        <v>0.25</v>
      </c>
      <c r="I2035" s="11">
        <v>262.64999999999998</v>
      </c>
      <c r="J2035" s="11">
        <v>1313.25</v>
      </c>
      <c r="K2035" s="11">
        <v>747.73</v>
      </c>
      <c r="L2035" s="11">
        <v>302.87</v>
      </c>
    </row>
    <row r="2036" spans="1:12" x14ac:dyDescent="0.3">
      <c r="A2036" s="7" t="s">
        <v>6181</v>
      </c>
      <c r="B2036" s="7" t="s">
        <v>2851</v>
      </c>
      <c r="C2036" s="7" t="s">
        <v>2025</v>
      </c>
      <c r="D2036" s="7">
        <v>17</v>
      </c>
      <c r="E2036" s="9">
        <v>891.24</v>
      </c>
      <c r="F2036" s="10">
        <v>0</v>
      </c>
      <c r="G2036" s="11">
        <v>15151.08</v>
      </c>
      <c r="H2036" s="10">
        <v>0.25</v>
      </c>
      <c r="I2036" s="11">
        <v>3787.77</v>
      </c>
      <c r="J2036" s="11">
        <v>18938.849999999999</v>
      </c>
      <c r="K2036" s="11">
        <v>10245.56</v>
      </c>
      <c r="L2036" s="11">
        <v>4905.5200000000004</v>
      </c>
    </row>
    <row r="2037" spans="1:12" x14ac:dyDescent="0.3">
      <c r="A2037" s="7" t="s">
        <v>6182</v>
      </c>
      <c r="B2037" s="7" t="s">
        <v>2851</v>
      </c>
      <c r="C2037" s="7" t="s">
        <v>1742</v>
      </c>
      <c r="D2037" s="7">
        <v>6</v>
      </c>
      <c r="E2037" s="9">
        <v>833.54</v>
      </c>
      <c r="F2037" s="10">
        <v>0.1</v>
      </c>
      <c r="G2037" s="11">
        <v>4501.12</v>
      </c>
      <c r="H2037" s="10">
        <v>0.25</v>
      </c>
      <c r="I2037" s="11">
        <v>1125.28</v>
      </c>
      <c r="J2037" s="11">
        <v>5626.4</v>
      </c>
      <c r="K2037" s="11">
        <v>3467.28</v>
      </c>
      <c r="L2037" s="11">
        <v>1033.8399999999999</v>
      </c>
    </row>
    <row r="2038" spans="1:12" x14ac:dyDescent="0.3">
      <c r="A2038" s="7" t="s">
        <v>6183</v>
      </c>
      <c r="B2038" s="7" t="s">
        <v>2852</v>
      </c>
      <c r="C2038" s="7" t="s">
        <v>1748</v>
      </c>
      <c r="D2038" s="7">
        <v>3</v>
      </c>
      <c r="E2038" s="9">
        <v>599.69000000000005</v>
      </c>
      <c r="F2038" s="10">
        <v>0</v>
      </c>
      <c r="G2038" s="11">
        <v>1799.07</v>
      </c>
      <c r="H2038" s="10">
        <v>0.25</v>
      </c>
      <c r="I2038" s="11">
        <v>449.77</v>
      </c>
      <c r="J2038" s="11">
        <v>2248.84</v>
      </c>
      <c r="K2038" s="11">
        <v>887.76</v>
      </c>
      <c r="L2038" s="11">
        <v>911.31</v>
      </c>
    </row>
    <row r="2039" spans="1:12" x14ac:dyDescent="0.3">
      <c r="A2039" s="7" t="s">
        <v>6184</v>
      </c>
      <c r="B2039" s="7" t="s">
        <v>2852</v>
      </c>
      <c r="C2039" s="7" t="s">
        <v>2022</v>
      </c>
      <c r="D2039" s="7">
        <v>8</v>
      </c>
      <c r="E2039" s="9">
        <v>2815.81</v>
      </c>
      <c r="F2039" s="10">
        <v>0.15</v>
      </c>
      <c r="G2039" s="11">
        <v>19147.509999999998</v>
      </c>
      <c r="H2039" s="10">
        <v>0.25</v>
      </c>
      <c r="I2039" s="11">
        <v>4786.88</v>
      </c>
      <c r="J2039" s="11">
        <v>23934.39</v>
      </c>
      <c r="K2039" s="11">
        <v>13473.44</v>
      </c>
      <c r="L2039" s="11">
        <v>5674.07</v>
      </c>
    </row>
    <row r="2040" spans="1:12" x14ac:dyDescent="0.3">
      <c r="A2040" s="7" t="s">
        <v>6185</v>
      </c>
      <c r="B2040" s="7" t="s">
        <v>2852</v>
      </c>
      <c r="C2040" s="7" t="s">
        <v>1654</v>
      </c>
      <c r="D2040" s="7">
        <v>4</v>
      </c>
      <c r="E2040" s="9">
        <v>1326.69</v>
      </c>
      <c r="F2040" s="10">
        <v>0</v>
      </c>
      <c r="G2040" s="11">
        <v>5306.76</v>
      </c>
      <c r="H2040" s="10">
        <v>0.25</v>
      </c>
      <c r="I2040" s="11">
        <v>1326.69</v>
      </c>
      <c r="J2040" s="11">
        <v>6633.45</v>
      </c>
      <c r="K2040" s="11">
        <v>3219.04</v>
      </c>
      <c r="L2040" s="11">
        <v>2087.7199999999998</v>
      </c>
    </row>
    <row r="2041" spans="1:12" x14ac:dyDescent="0.3">
      <c r="A2041" s="7" t="s">
        <v>6186</v>
      </c>
      <c r="B2041" s="7" t="s">
        <v>2852</v>
      </c>
      <c r="C2041" s="7" t="s">
        <v>1909</v>
      </c>
      <c r="D2041" s="7">
        <v>23</v>
      </c>
      <c r="E2041" s="9">
        <v>2670.09</v>
      </c>
      <c r="F2041" s="10">
        <v>0.15</v>
      </c>
      <c r="G2041" s="11">
        <v>52200.26</v>
      </c>
      <c r="H2041" s="10">
        <v>0.25</v>
      </c>
      <c r="I2041" s="11">
        <v>13050.07</v>
      </c>
      <c r="J2041" s="11">
        <v>65250.33</v>
      </c>
      <c r="K2041" s="11">
        <v>40904.81</v>
      </c>
      <c r="L2041" s="11">
        <v>11295.45</v>
      </c>
    </row>
    <row r="2042" spans="1:12" x14ac:dyDescent="0.3">
      <c r="A2042" s="7" t="s">
        <v>6187</v>
      </c>
      <c r="B2042" s="7" t="s">
        <v>2853</v>
      </c>
      <c r="C2042" s="7" t="s">
        <v>1904</v>
      </c>
      <c r="D2042" s="7">
        <v>13</v>
      </c>
      <c r="E2042" s="9">
        <v>478.62</v>
      </c>
      <c r="F2042" s="10">
        <v>0</v>
      </c>
      <c r="G2042" s="11">
        <v>6222.06</v>
      </c>
      <c r="H2042" s="10">
        <v>0.25</v>
      </c>
      <c r="I2042" s="11">
        <v>1555.52</v>
      </c>
      <c r="J2042" s="11">
        <v>7777.58</v>
      </c>
      <c r="K2042" s="11">
        <v>3271.32</v>
      </c>
      <c r="L2042" s="11">
        <v>2950.74</v>
      </c>
    </row>
    <row r="2043" spans="1:12" x14ac:dyDescent="0.3">
      <c r="A2043" s="7" t="s">
        <v>6188</v>
      </c>
      <c r="B2043" s="7" t="s">
        <v>2853</v>
      </c>
      <c r="C2043" s="7" t="s">
        <v>2015</v>
      </c>
      <c r="D2043" s="7">
        <v>24</v>
      </c>
      <c r="E2043" s="9">
        <v>859.85</v>
      </c>
      <c r="F2043" s="10">
        <v>0</v>
      </c>
      <c r="G2043" s="11">
        <v>20636.400000000001</v>
      </c>
      <c r="H2043" s="10">
        <v>0.25</v>
      </c>
      <c r="I2043" s="11">
        <v>5159.1000000000004</v>
      </c>
      <c r="J2043" s="11">
        <v>25795.5</v>
      </c>
      <c r="K2043" s="11">
        <v>12738.72</v>
      </c>
      <c r="L2043" s="11">
        <v>7897.68</v>
      </c>
    </row>
    <row r="2044" spans="1:12" x14ac:dyDescent="0.3">
      <c r="A2044" s="7" t="s">
        <v>6189</v>
      </c>
      <c r="B2044" s="7" t="s">
        <v>2853</v>
      </c>
      <c r="C2044" s="7" t="s">
        <v>1958</v>
      </c>
      <c r="D2044" s="7">
        <v>2</v>
      </c>
      <c r="E2044" s="9">
        <v>2642.6</v>
      </c>
      <c r="F2044" s="10">
        <v>0.1</v>
      </c>
      <c r="G2044" s="11">
        <v>4756.68</v>
      </c>
      <c r="H2044" s="10">
        <v>0.25</v>
      </c>
      <c r="I2044" s="11">
        <v>1189.17</v>
      </c>
      <c r="J2044" s="11">
        <v>5945.85</v>
      </c>
      <c r="K2044" s="11">
        <v>3550.84</v>
      </c>
      <c r="L2044" s="11">
        <v>1205.8399999999999</v>
      </c>
    </row>
    <row r="2045" spans="1:12" x14ac:dyDescent="0.3">
      <c r="A2045" s="7" t="s">
        <v>6190</v>
      </c>
      <c r="B2045" s="7" t="s">
        <v>2853</v>
      </c>
      <c r="C2045" s="7" t="s">
        <v>1871</v>
      </c>
      <c r="D2045" s="7">
        <v>15</v>
      </c>
      <c r="E2045" s="9">
        <v>1746.13</v>
      </c>
      <c r="F2045" s="10">
        <v>0.15</v>
      </c>
      <c r="G2045" s="11">
        <v>22263.16</v>
      </c>
      <c r="H2045" s="10">
        <v>0.25</v>
      </c>
      <c r="I2045" s="11">
        <v>5565.79</v>
      </c>
      <c r="J2045" s="11">
        <v>27828.95</v>
      </c>
      <c r="K2045" s="11">
        <v>18657</v>
      </c>
      <c r="L2045" s="11">
        <v>3606.16</v>
      </c>
    </row>
    <row r="2046" spans="1:12" x14ac:dyDescent="0.3">
      <c r="A2046" s="7" t="s">
        <v>6191</v>
      </c>
      <c r="B2046" s="7" t="s">
        <v>2854</v>
      </c>
      <c r="C2046" s="7" t="s">
        <v>1869</v>
      </c>
      <c r="D2046" s="7">
        <v>14</v>
      </c>
      <c r="E2046" s="9">
        <v>3029.85</v>
      </c>
      <c r="F2046" s="10">
        <v>0</v>
      </c>
      <c r="G2046" s="11">
        <v>42417.9</v>
      </c>
      <c r="H2046" s="10">
        <v>0.25</v>
      </c>
      <c r="I2046" s="11">
        <v>10604.48</v>
      </c>
      <c r="J2046" s="11">
        <v>53022.38</v>
      </c>
      <c r="K2046" s="11">
        <v>24469.34</v>
      </c>
      <c r="L2046" s="11">
        <v>17948.560000000001</v>
      </c>
    </row>
    <row r="2047" spans="1:12" x14ac:dyDescent="0.3">
      <c r="A2047" s="7" t="s">
        <v>6192</v>
      </c>
      <c r="B2047" s="7" t="s">
        <v>2854</v>
      </c>
      <c r="C2047" s="7" t="s">
        <v>1716</v>
      </c>
      <c r="D2047" s="7">
        <v>15</v>
      </c>
      <c r="E2047" s="9">
        <v>768.83</v>
      </c>
      <c r="F2047" s="10">
        <v>0.1</v>
      </c>
      <c r="G2047" s="11">
        <v>10379.209999999999</v>
      </c>
      <c r="H2047" s="10">
        <v>0.25</v>
      </c>
      <c r="I2047" s="11">
        <v>2594.8000000000002</v>
      </c>
      <c r="J2047" s="11">
        <v>12974.01</v>
      </c>
      <c r="K2047" s="11">
        <v>7743.9</v>
      </c>
      <c r="L2047" s="11">
        <v>2635.31</v>
      </c>
    </row>
    <row r="2048" spans="1:12" x14ac:dyDescent="0.3">
      <c r="A2048" s="7" t="s">
        <v>6193</v>
      </c>
      <c r="B2048" s="7" t="s">
        <v>2854</v>
      </c>
      <c r="C2048" s="7" t="s">
        <v>1790</v>
      </c>
      <c r="D2048" s="7">
        <v>24</v>
      </c>
      <c r="E2048" s="9">
        <v>1620.46</v>
      </c>
      <c r="F2048" s="10">
        <v>0</v>
      </c>
      <c r="G2048" s="11">
        <v>38891.040000000001</v>
      </c>
      <c r="H2048" s="10">
        <v>0.25</v>
      </c>
      <c r="I2048" s="11">
        <v>9722.76</v>
      </c>
      <c r="J2048" s="11">
        <v>48613.8</v>
      </c>
      <c r="K2048" s="11">
        <v>19013.52</v>
      </c>
      <c r="L2048" s="11">
        <v>19877.52</v>
      </c>
    </row>
    <row r="2049" spans="1:12" x14ac:dyDescent="0.3">
      <c r="A2049" s="7" t="s">
        <v>6194</v>
      </c>
      <c r="B2049" s="7" t="s">
        <v>2854</v>
      </c>
      <c r="C2049" s="7" t="s">
        <v>1705</v>
      </c>
      <c r="D2049" s="7">
        <v>9</v>
      </c>
      <c r="E2049" s="9">
        <v>1416.48</v>
      </c>
      <c r="F2049" s="10">
        <v>0.1</v>
      </c>
      <c r="G2049" s="11">
        <v>11473.49</v>
      </c>
      <c r="H2049" s="10">
        <v>0.25</v>
      </c>
      <c r="I2049" s="11">
        <v>2868.37</v>
      </c>
      <c r="J2049" s="11">
        <v>14341.86</v>
      </c>
      <c r="K2049" s="11">
        <v>8792.91</v>
      </c>
      <c r="L2049" s="11">
        <v>2680.58</v>
      </c>
    </row>
    <row r="2050" spans="1:12" x14ac:dyDescent="0.3">
      <c r="A2050" s="7" t="s">
        <v>6195</v>
      </c>
      <c r="B2050" s="7" t="s">
        <v>2854</v>
      </c>
      <c r="C2050" s="7" t="s">
        <v>1856</v>
      </c>
      <c r="D2050" s="7">
        <v>2</v>
      </c>
      <c r="E2050" s="9">
        <v>1331.94</v>
      </c>
      <c r="F2050" s="10">
        <v>0.05</v>
      </c>
      <c r="G2050" s="11">
        <v>2530.69</v>
      </c>
      <c r="H2050" s="10">
        <v>0.25</v>
      </c>
      <c r="I2050" s="11">
        <v>632.66999999999996</v>
      </c>
      <c r="J2050" s="11">
        <v>3163.36</v>
      </c>
      <c r="K2050" s="11">
        <v>1826.1</v>
      </c>
      <c r="L2050" s="11">
        <v>704.59</v>
      </c>
    </row>
    <row r="2051" spans="1:12" x14ac:dyDescent="0.3">
      <c r="A2051" s="7" t="s">
        <v>6196</v>
      </c>
      <c r="B2051" s="7" t="s">
        <v>2855</v>
      </c>
      <c r="C2051" s="7" t="s">
        <v>1716</v>
      </c>
      <c r="D2051" s="7">
        <v>25</v>
      </c>
      <c r="E2051" s="9">
        <v>737.85</v>
      </c>
      <c r="F2051" s="10">
        <v>0</v>
      </c>
      <c r="G2051" s="11">
        <v>18446.25</v>
      </c>
      <c r="H2051" s="10">
        <v>0.25</v>
      </c>
      <c r="I2051" s="11">
        <v>4611.5600000000004</v>
      </c>
      <c r="J2051" s="11">
        <v>23057.81</v>
      </c>
      <c r="K2051" s="11">
        <v>12906.5</v>
      </c>
      <c r="L2051" s="11">
        <v>5539.75</v>
      </c>
    </row>
    <row r="2052" spans="1:12" x14ac:dyDescent="0.3">
      <c r="A2052" s="7" t="s">
        <v>6197</v>
      </c>
      <c r="B2052" s="7" t="s">
        <v>2855</v>
      </c>
      <c r="C2052" s="7" t="s">
        <v>2029</v>
      </c>
      <c r="D2052" s="7">
        <v>4</v>
      </c>
      <c r="E2052" s="9">
        <v>2186.5500000000002</v>
      </c>
      <c r="F2052" s="10">
        <v>0.1</v>
      </c>
      <c r="G2052" s="11">
        <v>7871.58</v>
      </c>
      <c r="H2052" s="10">
        <v>0.25</v>
      </c>
      <c r="I2052" s="11">
        <v>1967.89</v>
      </c>
      <c r="J2052" s="11">
        <v>9839.48</v>
      </c>
      <c r="K2052" s="11">
        <v>5852.32</v>
      </c>
      <c r="L2052" s="11">
        <v>2019.26</v>
      </c>
    </row>
    <row r="2053" spans="1:12" x14ac:dyDescent="0.3">
      <c r="A2053" s="7" t="s">
        <v>6198</v>
      </c>
      <c r="B2053" s="7" t="s">
        <v>2856</v>
      </c>
      <c r="C2053" s="7" t="s">
        <v>2011</v>
      </c>
      <c r="D2053" s="7">
        <v>30</v>
      </c>
      <c r="E2053" s="9">
        <v>698.03</v>
      </c>
      <c r="F2053" s="10">
        <v>0</v>
      </c>
      <c r="G2053" s="11">
        <v>20940.900000000001</v>
      </c>
      <c r="H2053" s="10">
        <v>0.25</v>
      </c>
      <c r="I2053" s="11">
        <v>5235.2299999999996</v>
      </c>
      <c r="J2053" s="11">
        <v>26176.12</v>
      </c>
      <c r="K2053" s="11">
        <v>12340.2</v>
      </c>
      <c r="L2053" s="11">
        <v>8600.7000000000007</v>
      </c>
    </row>
    <row r="2054" spans="1:12" x14ac:dyDescent="0.3">
      <c r="A2054" s="7" t="s">
        <v>6199</v>
      </c>
      <c r="B2054" s="7" t="s">
        <v>2857</v>
      </c>
      <c r="C2054" s="7" t="s">
        <v>1939</v>
      </c>
      <c r="D2054" s="7">
        <v>16</v>
      </c>
      <c r="E2054" s="9">
        <v>4118.05</v>
      </c>
      <c r="F2054" s="10">
        <v>0</v>
      </c>
      <c r="G2054" s="11">
        <v>65888.800000000003</v>
      </c>
      <c r="H2054" s="10">
        <v>0.25</v>
      </c>
      <c r="I2054" s="11">
        <v>16472.2</v>
      </c>
      <c r="J2054" s="11">
        <v>82361</v>
      </c>
      <c r="K2054" s="11">
        <v>28279.360000000001</v>
      </c>
      <c r="L2054" s="11">
        <v>37609.440000000002</v>
      </c>
    </row>
    <row r="2055" spans="1:12" x14ac:dyDescent="0.3">
      <c r="A2055" s="7" t="s">
        <v>6200</v>
      </c>
      <c r="B2055" s="7" t="s">
        <v>2857</v>
      </c>
      <c r="C2055" s="7" t="s">
        <v>1906</v>
      </c>
      <c r="D2055" s="7">
        <v>5</v>
      </c>
      <c r="E2055" s="9">
        <v>2489.69</v>
      </c>
      <c r="F2055" s="10">
        <v>0.05</v>
      </c>
      <c r="G2055" s="11">
        <v>11826.03</v>
      </c>
      <c r="H2055" s="10">
        <v>0.25</v>
      </c>
      <c r="I2055" s="11">
        <v>2956.51</v>
      </c>
      <c r="J2055" s="11">
        <v>14782.54</v>
      </c>
      <c r="K2055" s="11">
        <v>5852.8</v>
      </c>
      <c r="L2055" s="11">
        <v>5973.23</v>
      </c>
    </row>
    <row r="2056" spans="1:12" x14ac:dyDescent="0.3">
      <c r="A2056" s="7" t="s">
        <v>6201</v>
      </c>
      <c r="B2056" s="7" t="s">
        <v>2857</v>
      </c>
      <c r="C2056" s="7" t="s">
        <v>1804</v>
      </c>
      <c r="D2056" s="7">
        <v>24</v>
      </c>
      <c r="E2056" s="9">
        <v>1853.27</v>
      </c>
      <c r="F2056" s="10">
        <v>0</v>
      </c>
      <c r="G2056" s="11">
        <v>44478.48</v>
      </c>
      <c r="H2056" s="10">
        <v>0.25</v>
      </c>
      <c r="I2056" s="11">
        <v>11119.62</v>
      </c>
      <c r="J2056" s="11">
        <v>55598.1</v>
      </c>
      <c r="K2056" s="11">
        <v>26540.880000000001</v>
      </c>
      <c r="L2056" s="11">
        <v>17937.599999999999</v>
      </c>
    </row>
    <row r="2057" spans="1:12" x14ac:dyDescent="0.3">
      <c r="A2057" s="7" t="s">
        <v>6202</v>
      </c>
      <c r="B2057" s="7" t="s">
        <v>2857</v>
      </c>
      <c r="C2057" s="7" t="s">
        <v>2034</v>
      </c>
      <c r="D2057" s="7">
        <v>17</v>
      </c>
      <c r="E2057" s="9">
        <v>1057.5</v>
      </c>
      <c r="F2057" s="10">
        <v>0.15</v>
      </c>
      <c r="G2057" s="11">
        <v>15280.88</v>
      </c>
      <c r="H2057" s="10">
        <v>0.25</v>
      </c>
      <c r="I2057" s="11">
        <v>3820.22</v>
      </c>
      <c r="J2057" s="11">
        <v>19101.099999999999</v>
      </c>
      <c r="K2057" s="11">
        <v>12474.09</v>
      </c>
      <c r="L2057" s="11">
        <v>2806.79</v>
      </c>
    </row>
    <row r="2058" spans="1:12" x14ac:dyDescent="0.3">
      <c r="A2058" s="7" t="s">
        <v>6203</v>
      </c>
      <c r="B2058" s="7" t="s">
        <v>2857</v>
      </c>
      <c r="C2058" s="7" t="s">
        <v>1776</v>
      </c>
      <c r="D2058" s="7">
        <v>3</v>
      </c>
      <c r="E2058" s="9">
        <v>2584.6</v>
      </c>
      <c r="F2058" s="10">
        <v>0.15</v>
      </c>
      <c r="G2058" s="11">
        <v>6590.73</v>
      </c>
      <c r="H2058" s="10">
        <v>0.25</v>
      </c>
      <c r="I2058" s="11">
        <v>1647.68</v>
      </c>
      <c r="J2058" s="11">
        <v>8238.41</v>
      </c>
      <c r="K2058" s="11">
        <v>4621.8900000000003</v>
      </c>
      <c r="L2058" s="11">
        <v>1968.84</v>
      </c>
    </row>
    <row r="2059" spans="1:12" x14ac:dyDescent="0.3">
      <c r="A2059" s="7" t="s">
        <v>6204</v>
      </c>
      <c r="B2059" s="7" t="s">
        <v>2858</v>
      </c>
      <c r="C2059" s="7" t="s">
        <v>1810</v>
      </c>
      <c r="D2059" s="7">
        <v>1</v>
      </c>
      <c r="E2059" s="9">
        <v>3292.98</v>
      </c>
      <c r="F2059" s="10">
        <v>0</v>
      </c>
      <c r="G2059" s="11">
        <v>3292.98</v>
      </c>
      <c r="H2059" s="10">
        <v>0.25</v>
      </c>
      <c r="I2059" s="11">
        <v>823.25</v>
      </c>
      <c r="J2059" s="11">
        <v>4116.2299999999996</v>
      </c>
      <c r="K2059" s="11">
        <v>1774.84</v>
      </c>
      <c r="L2059" s="11">
        <v>1518.14</v>
      </c>
    </row>
    <row r="2060" spans="1:12" x14ac:dyDescent="0.3">
      <c r="A2060" s="7" t="s">
        <v>6205</v>
      </c>
      <c r="B2060" s="7" t="s">
        <v>2858</v>
      </c>
      <c r="C2060" s="7" t="s">
        <v>2015</v>
      </c>
      <c r="D2060" s="7">
        <v>9</v>
      </c>
      <c r="E2060" s="9">
        <v>943.04</v>
      </c>
      <c r="F2060" s="10">
        <v>0.1</v>
      </c>
      <c r="G2060" s="11">
        <v>7638.62</v>
      </c>
      <c r="H2060" s="10">
        <v>0.25</v>
      </c>
      <c r="I2060" s="11">
        <v>1909.65</v>
      </c>
      <c r="J2060" s="11">
        <v>9548.27</v>
      </c>
      <c r="K2060" s="11">
        <v>4777.0200000000004</v>
      </c>
      <c r="L2060" s="11">
        <v>2861.6</v>
      </c>
    </row>
    <row r="2061" spans="1:12" x14ac:dyDescent="0.3">
      <c r="A2061" s="7" t="s">
        <v>6206</v>
      </c>
      <c r="B2061" s="7" t="s">
        <v>2859</v>
      </c>
      <c r="C2061" s="7" t="s">
        <v>1830</v>
      </c>
      <c r="D2061" s="7">
        <v>7</v>
      </c>
      <c r="E2061" s="9">
        <v>1136.8800000000001</v>
      </c>
      <c r="F2061" s="10">
        <v>0</v>
      </c>
      <c r="G2061" s="11">
        <v>7958.16</v>
      </c>
      <c r="H2061" s="10">
        <v>0.25</v>
      </c>
      <c r="I2061" s="11">
        <v>1989.54</v>
      </c>
      <c r="J2061" s="11">
        <v>9947.7000000000007</v>
      </c>
      <c r="K2061" s="11">
        <v>4350.99</v>
      </c>
      <c r="L2061" s="11">
        <v>3607.17</v>
      </c>
    </row>
    <row r="2062" spans="1:12" x14ac:dyDescent="0.3">
      <c r="A2062" s="7" t="s">
        <v>6207</v>
      </c>
      <c r="B2062" s="7" t="s">
        <v>2859</v>
      </c>
      <c r="C2062" s="7" t="s">
        <v>1654</v>
      </c>
      <c r="D2062" s="7">
        <v>30</v>
      </c>
      <c r="E2062" s="9">
        <v>1371.78</v>
      </c>
      <c r="F2062" s="10">
        <v>0</v>
      </c>
      <c r="G2062" s="11">
        <v>41153.4</v>
      </c>
      <c r="H2062" s="10">
        <v>0.25</v>
      </c>
      <c r="I2062" s="11">
        <v>10288.35</v>
      </c>
      <c r="J2062" s="11">
        <v>51441.75</v>
      </c>
      <c r="K2062" s="11">
        <v>24142.799999999999</v>
      </c>
      <c r="L2062" s="11">
        <v>17010.599999999999</v>
      </c>
    </row>
    <row r="2063" spans="1:12" x14ac:dyDescent="0.3">
      <c r="A2063" s="7" t="s">
        <v>6208</v>
      </c>
      <c r="B2063" s="7" t="s">
        <v>2859</v>
      </c>
      <c r="C2063" s="7" t="s">
        <v>1853</v>
      </c>
      <c r="D2063" s="7">
        <v>19</v>
      </c>
      <c r="E2063" s="9">
        <v>1250.1400000000001</v>
      </c>
      <c r="F2063" s="10">
        <v>0.1</v>
      </c>
      <c r="G2063" s="11">
        <v>21377.39</v>
      </c>
      <c r="H2063" s="10">
        <v>0.25</v>
      </c>
      <c r="I2063" s="11">
        <v>5344.35</v>
      </c>
      <c r="J2063" s="11">
        <v>26721.74</v>
      </c>
      <c r="K2063" s="11">
        <v>10510.8</v>
      </c>
      <c r="L2063" s="11">
        <v>10866.59</v>
      </c>
    </row>
    <row r="2064" spans="1:12" x14ac:dyDescent="0.3">
      <c r="A2064" s="7" t="s">
        <v>6209</v>
      </c>
      <c r="B2064" s="7" t="s">
        <v>2859</v>
      </c>
      <c r="C2064" s="7" t="s">
        <v>1675</v>
      </c>
      <c r="D2064" s="7">
        <v>21</v>
      </c>
      <c r="E2064" s="9">
        <v>2544.69</v>
      </c>
      <c r="F2064" s="10">
        <v>0.1</v>
      </c>
      <c r="G2064" s="11">
        <v>48094.64</v>
      </c>
      <c r="H2064" s="10">
        <v>0.25</v>
      </c>
      <c r="I2064" s="11">
        <v>12023.66</v>
      </c>
      <c r="J2064" s="11">
        <v>60118.3</v>
      </c>
      <c r="K2064" s="11">
        <v>24577.77</v>
      </c>
      <c r="L2064" s="11">
        <v>23516.87</v>
      </c>
    </row>
    <row r="2065" spans="1:12" x14ac:dyDescent="0.3">
      <c r="A2065" s="7" t="s">
        <v>6210</v>
      </c>
      <c r="B2065" s="7" t="s">
        <v>2859</v>
      </c>
      <c r="C2065" s="7" t="s">
        <v>1843</v>
      </c>
      <c r="D2065" s="7">
        <v>29</v>
      </c>
      <c r="E2065" s="9">
        <v>2004.86</v>
      </c>
      <c r="F2065" s="10">
        <v>0</v>
      </c>
      <c r="G2065" s="11">
        <v>58140.94</v>
      </c>
      <c r="H2065" s="10">
        <v>0.25</v>
      </c>
      <c r="I2065" s="11">
        <v>14535.24</v>
      </c>
      <c r="J2065" s="11">
        <v>72676.179999999993</v>
      </c>
      <c r="K2065" s="11">
        <v>28140.44</v>
      </c>
      <c r="L2065" s="11">
        <v>30000.5</v>
      </c>
    </row>
    <row r="2066" spans="1:12" x14ac:dyDescent="0.3">
      <c r="A2066" s="7" t="s">
        <v>6211</v>
      </c>
      <c r="B2066" s="7" t="s">
        <v>2860</v>
      </c>
      <c r="C2066" s="7" t="s">
        <v>2033</v>
      </c>
      <c r="D2066" s="7">
        <v>2</v>
      </c>
      <c r="E2066" s="9">
        <v>1632.02</v>
      </c>
      <c r="F2066" s="10">
        <v>0.15</v>
      </c>
      <c r="G2066" s="11">
        <v>2774.43</v>
      </c>
      <c r="H2066" s="10">
        <v>0.25</v>
      </c>
      <c r="I2066" s="11">
        <v>693.61</v>
      </c>
      <c r="J2066" s="11">
        <v>3468.04</v>
      </c>
      <c r="K2066" s="11">
        <v>1689.32</v>
      </c>
      <c r="L2066" s="11">
        <v>1085.1099999999999</v>
      </c>
    </row>
    <row r="2067" spans="1:12" x14ac:dyDescent="0.3">
      <c r="A2067" s="7" t="s">
        <v>6212</v>
      </c>
      <c r="B2067" s="7" t="s">
        <v>2860</v>
      </c>
      <c r="C2067" s="7" t="s">
        <v>1906</v>
      </c>
      <c r="D2067" s="7">
        <v>20</v>
      </c>
      <c r="E2067" s="9">
        <v>2584.7600000000002</v>
      </c>
      <c r="F2067" s="10">
        <v>0.15</v>
      </c>
      <c r="G2067" s="11">
        <v>43940.92</v>
      </c>
      <c r="H2067" s="10">
        <v>0.25</v>
      </c>
      <c r="I2067" s="11">
        <v>10985.23</v>
      </c>
      <c r="J2067" s="11">
        <v>54926.15</v>
      </c>
      <c r="K2067" s="11">
        <v>23411.200000000001</v>
      </c>
      <c r="L2067" s="11">
        <v>20529.72</v>
      </c>
    </row>
    <row r="2068" spans="1:12" x14ac:dyDescent="0.3">
      <c r="A2068" s="7" t="s">
        <v>6213</v>
      </c>
      <c r="B2068" s="7" t="s">
        <v>2860</v>
      </c>
      <c r="C2068" s="7" t="s">
        <v>2010</v>
      </c>
      <c r="D2068" s="7">
        <v>5</v>
      </c>
      <c r="E2068" s="9">
        <v>1154.17</v>
      </c>
      <c r="F2068" s="10">
        <v>0</v>
      </c>
      <c r="G2068" s="11">
        <v>5770.85</v>
      </c>
      <c r="H2068" s="10">
        <v>0.25</v>
      </c>
      <c r="I2068" s="11">
        <v>1442.71</v>
      </c>
      <c r="J2068" s="11">
        <v>7213.56</v>
      </c>
      <c r="K2068" s="11">
        <v>3572.45</v>
      </c>
      <c r="L2068" s="11">
        <v>2198.4</v>
      </c>
    </row>
    <row r="2069" spans="1:12" x14ac:dyDescent="0.3">
      <c r="A2069" s="7" t="s">
        <v>6214</v>
      </c>
      <c r="B2069" s="7" t="s">
        <v>2860</v>
      </c>
      <c r="C2069" s="7" t="s">
        <v>1688</v>
      </c>
      <c r="D2069" s="7">
        <v>10</v>
      </c>
      <c r="E2069" s="9">
        <v>549.34</v>
      </c>
      <c r="F2069" s="10">
        <v>0.1</v>
      </c>
      <c r="G2069" s="11">
        <v>4944.0600000000004</v>
      </c>
      <c r="H2069" s="10">
        <v>0.25</v>
      </c>
      <c r="I2069" s="11">
        <v>1236.02</v>
      </c>
      <c r="J2069" s="11">
        <v>6180.08</v>
      </c>
      <c r="K2069" s="11">
        <v>3660.3</v>
      </c>
      <c r="L2069" s="11">
        <v>1283.76</v>
      </c>
    </row>
    <row r="2070" spans="1:12" x14ac:dyDescent="0.3">
      <c r="A2070" s="7" t="s">
        <v>6215</v>
      </c>
      <c r="B2070" s="7" t="s">
        <v>2861</v>
      </c>
      <c r="C2070" s="7" t="s">
        <v>1785</v>
      </c>
      <c r="D2070" s="7">
        <v>13</v>
      </c>
      <c r="E2070" s="9">
        <v>1733.96</v>
      </c>
      <c r="F2070" s="10">
        <v>0</v>
      </c>
      <c r="G2070" s="11">
        <v>22541.48</v>
      </c>
      <c r="H2070" s="10">
        <v>0.25</v>
      </c>
      <c r="I2070" s="11">
        <v>5635.37</v>
      </c>
      <c r="J2070" s="11">
        <v>28176.85</v>
      </c>
      <c r="K2070" s="11">
        <v>15264.34</v>
      </c>
      <c r="L2070" s="11">
        <v>7277.14</v>
      </c>
    </row>
    <row r="2071" spans="1:12" x14ac:dyDescent="0.3">
      <c r="A2071" s="7" t="s">
        <v>6216</v>
      </c>
      <c r="B2071" s="7" t="s">
        <v>2861</v>
      </c>
      <c r="C2071" s="7" t="s">
        <v>1801</v>
      </c>
      <c r="D2071" s="7">
        <v>27</v>
      </c>
      <c r="E2071" s="9">
        <v>2677.03</v>
      </c>
      <c r="F2071" s="10">
        <v>0</v>
      </c>
      <c r="G2071" s="11">
        <v>72279.81</v>
      </c>
      <c r="H2071" s="10">
        <v>0.25</v>
      </c>
      <c r="I2071" s="11">
        <v>18069.95</v>
      </c>
      <c r="J2071" s="11">
        <v>90349.759999999995</v>
      </c>
      <c r="K2071" s="11">
        <v>36784.53</v>
      </c>
      <c r="L2071" s="11">
        <v>35495.279999999999</v>
      </c>
    </row>
    <row r="2072" spans="1:12" x14ac:dyDescent="0.3">
      <c r="A2072" s="7" t="s">
        <v>6217</v>
      </c>
      <c r="B2072" s="7" t="s">
        <v>2861</v>
      </c>
      <c r="C2072" s="7" t="s">
        <v>2042</v>
      </c>
      <c r="D2072" s="7">
        <v>27</v>
      </c>
      <c r="E2072" s="9">
        <v>998.13</v>
      </c>
      <c r="F2072" s="10">
        <v>0.15</v>
      </c>
      <c r="G2072" s="11">
        <v>22907.08</v>
      </c>
      <c r="H2072" s="10">
        <v>0.25</v>
      </c>
      <c r="I2072" s="11">
        <v>5726.77</v>
      </c>
      <c r="J2072" s="11">
        <v>28633.85</v>
      </c>
      <c r="K2072" s="11">
        <v>12834.72</v>
      </c>
      <c r="L2072" s="11">
        <v>10072.36</v>
      </c>
    </row>
    <row r="2073" spans="1:12" x14ac:dyDescent="0.3">
      <c r="A2073" s="7" t="s">
        <v>6218</v>
      </c>
      <c r="B2073" s="7" t="s">
        <v>2861</v>
      </c>
      <c r="C2073" s="7" t="s">
        <v>1801</v>
      </c>
      <c r="D2073" s="7">
        <v>24</v>
      </c>
      <c r="E2073" s="9">
        <v>2496.9699999999998</v>
      </c>
      <c r="F2073" s="10">
        <v>0.15</v>
      </c>
      <c r="G2073" s="11">
        <v>50938.19</v>
      </c>
      <c r="H2073" s="10">
        <v>0.25</v>
      </c>
      <c r="I2073" s="11">
        <v>12734.55</v>
      </c>
      <c r="J2073" s="11">
        <v>63672.74</v>
      </c>
      <c r="K2073" s="11">
        <v>32697.360000000001</v>
      </c>
      <c r="L2073" s="11">
        <v>18240.830000000002</v>
      </c>
    </row>
    <row r="2074" spans="1:12" x14ac:dyDescent="0.3">
      <c r="A2074" s="7" t="s">
        <v>6219</v>
      </c>
      <c r="B2074" s="7" t="s">
        <v>2862</v>
      </c>
      <c r="C2074" s="7" t="s">
        <v>1830</v>
      </c>
      <c r="D2074" s="7">
        <v>2</v>
      </c>
      <c r="E2074" s="9">
        <v>1091</v>
      </c>
      <c r="F2074" s="10">
        <v>0</v>
      </c>
      <c r="G2074" s="11">
        <v>2182</v>
      </c>
      <c r="H2074" s="10">
        <v>0.25</v>
      </c>
      <c r="I2074" s="11">
        <v>545.5</v>
      </c>
      <c r="J2074" s="11">
        <v>2727.5</v>
      </c>
      <c r="K2074" s="11">
        <v>1243.1400000000001</v>
      </c>
      <c r="L2074" s="11">
        <v>938.86</v>
      </c>
    </row>
    <row r="2075" spans="1:12" x14ac:dyDescent="0.3">
      <c r="A2075" s="7" t="s">
        <v>6220</v>
      </c>
      <c r="B2075" s="7" t="s">
        <v>2863</v>
      </c>
      <c r="C2075" s="7" t="s">
        <v>1911</v>
      </c>
      <c r="D2075" s="7">
        <v>11</v>
      </c>
      <c r="E2075" s="9">
        <v>1569.08</v>
      </c>
      <c r="F2075" s="10">
        <v>0</v>
      </c>
      <c r="G2075" s="11">
        <v>17259.88</v>
      </c>
      <c r="H2075" s="10">
        <v>0.25</v>
      </c>
      <c r="I2075" s="11">
        <v>4314.97</v>
      </c>
      <c r="J2075" s="11">
        <v>21574.85</v>
      </c>
      <c r="K2075" s="11">
        <v>12208.68</v>
      </c>
      <c r="L2075" s="11">
        <v>5051.2</v>
      </c>
    </row>
    <row r="2076" spans="1:12" x14ac:dyDescent="0.3">
      <c r="A2076" s="7" t="s">
        <v>6221</v>
      </c>
      <c r="B2076" s="7" t="s">
        <v>2863</v>
      </c>
      <c r="C2076" s="7" t="s">
        <v>1893</v>
      </c>
      <c r="D2076" s="7">
        <v>30</v>
      </c>
      <c r="E2076" s="9">
        <v>2012.57</v>
      </c>
      <c r="F2076" s="10">
        <v>0</v>
      </c>
      <c r="G2076" s="11">
        <v>60377.1</v>
      </c>
      <c r="H2076" s="10">
        <v>0.25</v>
      </c>
      <c r="I2076" s="11">
        <v>15094.27</v>
      </c>
      <c r="J2076" s="11">
        <v>75471.38</v>
      </c>
      <c r="K2076" s="11">
        <v>36622.5</v>
      </c>
      <c r="L2076" s="11">
        <v>23754.6</v>
      </c>
    </row>
    <row r="2077" spans="1:12" x14ac:dyDescent="0.3">
      <c r="A2077" s="7" t="s">
        <v>6222</v>
      </c>
      <c r="B2077" s="7" t="s">
        <v>2863</v>
      </c>
      <c r="C2077" s="7" t="s">
        <v>2010</v>
      </c>
      <c r="D2077" s="7">
        <v>30</v>
      </c>
      <c r="E2077" s="9">
        <v>1160</v>
      </c>
      <c r="F2077" s="10">
        <v>0.1</v>
      </c>
      <c r="G2077" s="11">
        <v>31320</v>
      </c>
      <c r="H2077" s="10">
        <v>0.25</v>
      </c>
      <c r="I2077" s="11">
        <v>7830</v>
      </c>
      <c r="J2077" s="11">
        <v>39150</v>
      </c>
      <c r="K2077" s="11">
        <v>21434.7</v>
      </c>
      <c r="L2077" s="11">
        <v>9885.2999999999993</v>
      </c>
    </row>
    <row r="2078" spans="1:12" x14ac:dyDescent="0.3">
      <c r="A2078" s="7" t="s">
        <v>6223</v>
      </c>
      <c r="B2078" s="7" t="s">
        <v>2864</v>
      </c>
      <c r="C2078" s="7" t="s">
        <v>1685</v>
      </c>
      <c r="D2078" s="7">
        <v>17</v>
      </c>
      <c r="E2078" s="9">
        <v>908.17</v>
      </c>
      <c r="F2078" s="10">
        <v>0.05</v>
      </c>
      <c r="G2078" s="11">
        <v>14666.95</v>
      </c>
      <c r="H2078" s="10">
        <v>0.25</v>
      </c>
      <c r="I2078" s="11">
        <v>3666.74</v>
      </c>
      <c r="J2078" s="11">
        <v>18333.689999999999</v>
      </c>
      <c r="K2078" s="11">
        <v>7040.89</v>
      </c>
      <c r="L2078" s="11">
        <v>7626.06</v>
      </c>
    </row>
    <row r="2079" spans="1:12" x14ac:dyDescent="0.3">
      <c r="A2079" s="7" t="s">
        <v>6224</v>
      </c>
      <c r="B2079" s="7" t="s">
        <v>2864</v>
      </c>
      <c r="C2079" s="7" t="s">
        <v>1693</v>
      </c>
      <c r="D2079" s="7">
        <v>28</v>
      </c>
      <c r="E2079" s="9">
        <v>2646.66</v>
      </c>
      <c r="F2079" s="10">
        <v>0.1</v>
      </c>
      <c r="G2079" s="11">
        <v>66695.83</v>
      </c>
      <c r="H2079" s="10">
        <v>0.25</v>
      </c>
      <c r="I2079" s="11">
        <v>16673.96</v>
      </c>
      <c r="J2079" s="11">
        <v>83369.789999999994</v>
      </c>
      <c r="K2079" s="11">
        <v>48254.64</v>
      </c>
      <c r="L2079" s="11">
        <v>18441.189999999999</v>
      </c>
    </row>
    <row r="2080" spans="1:12" x14ac:dyDescent="0.3">
      <c r="A2080" s="7" t="s">
        <v>6225</v>
      </c>
      <c r="B2080" s="7" t="s">
        <v>2864</v>
      </c>
      <c r="C2080" s="7" t="s">
        <v>1840</v>
      </c>
      <c r="D2080" s="7">
        <v>21</v>
      </c>
      <c r="E2080" s="9">
        <v>2606.98</v>
      </c>
      <c r="F2080" s="10">
        <v>0</v>
      </c>
      <c r="G2080" s="11">
        <v>54746.58</v>
      </c>
      <c r="H2080" s="10">
        <v>0.25</v>
      </c>
      <c r="I2080" s="11">
        <v>13686.65</v>
      </c>
      <c r="J2080" s="11">
        <v>68433.23</v>
      </c>
      <c r="K2080" s="11">
        <v>25519.200000000001</v>
      </c>
      <c r="L2080" s="11">
        <v>29227.38</v>
      </c>
    </row>
    <row r="2081" spans="1:12" x14ac:dyDescent="0.3">
      <c r="A2081" s="7" t="s">
        <v>6226</v>
      </c>
      <c r="B2081" s="7" t="s">
        <v>2864</v>
      </c>
      <c r="C2081" s="7" t="s">
        <v>1996</v>
      </c>
      <c r="D2081" s="7">
        <v>3</v>
      </c>
      <c r="E2081" s="9">
        <v>1201.72</v>
      </c>
      <c r="F2081" s="10">
        <v>0</v>
      </c>
      <c r="G2081" s="11">
        <v>3605.16</v>
      </c>
      <c r="H2081" s="10">
        <v>0.25</v>
      </c>
      <c r="I2081" s="11">
        <v>901.29</v>
      </c>
      <c r="J2081" s="11">
        <v>4506.45</v>
      </c>
      <c r="K2081" s="11">
        <v>1940.43</v>
      </c>
      <c r="L2081" s="11">
        <v>1664.73</v>
      </c>
    </row>
    <row r="2082" spans="1:12" x14ac:dyDescent="0.3">
      <c r="A2082" s="7" t="s">
        <v>6227</v>
      </c>
      <c r="B2082" s="7" t="s">
        <v>2865</v>
      </c>
      <c r="C2082" s="7" t="s">
        <v>1988</v>
      </c>
      <c r="D2082" s="7">
        <v>4</v>
      </c>
      <c r="E2082" s="9">
        <v>609.54</v>
      </c>
      <c r="F2082" s="10">
        <v>0</v>
      </c>
      <c r="G2082" s="11">
        <v>2438.16</v>
      </c>
      <c r="H2082" s="10">
        <v>0.25</v>
      </c>
      <c r="I2082" s="11">
        <v>609.54</v>
      </c>
      <c r="J2082" s="11">
        <v>3047.7</v>
      </c>
      <c r="K2082" s="11">
        <v>1362.28</v>
      </c>
      <c r="L2082" s="11">
        <v>1075.8800000000001</v>
      </c>
    </row>
    <row r="2083" spans="1:12" x14ac:dyDescent="0.3">
      <c r="A2083" s="7" t="s">
        <v>6228</v>
      </c>
      <c r="B2083" s="7" t="s">
        <v>2865</v>
      </c>
      <c r="C2083" s="7" t="s">
        <v>1976</v>
      </c>
      <c r="D2083" s="7">
        <v>30</v>
      </c>
      <c r="E2083" s="9">
        <v>2230.19</v>
      </c>
      <c r="F2083" s="10">
        <v>0</v>
      </c>
      <c r="G2083" s="11">
        <v>66905.7</v>
      </c>
      <c r="H2083" s="10">
        <v>0.25</v>
      </c>
      <c r="I2083" s="11">
        <v>16726.419999999998</v>
      </c>
      <c r="J2083" s="11">
        <v>83632.12</v>
      </c>
      <c r="K2083" s="11">
        <v>30515.1</v>
      </c>
      <c r="L2083" s="11">
        <v>36390.6</v>
      </c>
    </row>
    <row r="2084" spans="1:12" x14ac:dyDescent="0.3">
      <c r="A2084" s="7" t="s">
        <v>6229</v>
      </c>
      <c r="B2084" s="7" t="s">
        <v>2865</v>
      </c>
      <c r="C2084" s="7" t="s">
        <v>1804</v>
      </c>
      <c r="D2084" s="7">
        <v>28</v>
      </c>
      <c r="E2084" s="9">
        <v>1779.49</v>
      </c>
      <c r="F2084" s="10">
        <v>0.05</v>
      </c>
      <c r="G2084" s="11">
        <v>47334.43</v>
      </c>
      <c r="H2084" s="10">
        <v>0.25</v>
      </c>
      <c r="I2084" s="11">
        <v>11833.61</v>
      </c>
      <c r="J2084" s="11">
        <v>59168.04</v>
      </c>
      <c r="K2084" s="11">
        <v>30964.36</v>
      </c>
      <c r="L2084" s="11">
        <v>16370.07</v>
      </c>
    </row>
    <row r="2085" spans="1:12" x14ac:dyDescent="0.3">
      <c r="A2085" s="7" t="s">
        <v>6230</v>
      </c>
      <c r="B2085" s="7" t="s">
        <v>2865</v>
      </c>
      <c r="C2085" s="7" t="s">
        <v>1671</v>
      </c>
      <c r="D2085" s="7">
        <v>11</v>
      </c>
      <c r="E2085" s="9">
        <v>3291.82</v>
      </c>
      <c r="F2085" s="10">
        <v>0.15</v>
      </c>
      <c r="G2085" s="11">
        <v>30778.52</v>
      </c>
      <c r="H2085" s="10">
        <v>0.25</v>
      </c>
      <c r="I2085" s="11">
        <v>7694.63</v>
      </c>
      <c r="J2085" s="11">
        <v>38473.15</v>
      </c>
      <c r="K2085" s="11">
        <v>19403.009999999998</v>
      </c>
      <c r="L2085" s="11">
        <v>11375.51</v>
      </c>
    </row>
    <row r="2086" spans="1:12" x14ac:dyDescent="0.3">
      <c r="A2086" s="7" t="s">
        <v>6231</v>
      </c>
      <c r="B2086" s="7" t="s">
        <v>2865</v>
      </c>
      <c r="C2086" s="7" t="s">
        <v>1845</v>
      </c>
      <c r="D2086" s="7">
        <v>14</v>
      </c>
      <c r="E2086" s="9">
        <v>2525.5</v>
      </c>
      <c r="F2086" s="10">
        <v>0.15</v>
      </c>
      <c r="G2086" s="11">
        <v>30053.45</v>
      </c>
      <c r="H2086" s="10">
        <v>0.25</v>
      </c>
      <c r="I2086" s="11">
        <v>7513.36</v>
      </c>
      <c r="J2086" s="11">
        <v>37566.81</v>
      </c>
      <c r="K2086" s="11">
        <v>24902.22</v>
      </c>
      <c r="L2086" s="11">
        <v>5151.2299999999996</v>
      </c>
    </row>
    <row r="2087" spans="1:12" x14ac:dyDescent="0.3">
      <c r="A2087" s="7" t="s">
        <v>6232</v>
      </c>
      <c r="B2087" s="7" t="s">
        <v>2866</v>
      </c>
      <c r="C2087" s="7" t="s">
        <v>1886</v>
      </c>
      <c r="D2087" s="7">
        <v>13</v>
      </c>
      <c r="E2087" s="9">
        <v>917.64</v>
      </c>
      <c r="F2087" s="10">
        <v>0</v>
      </c>
      <c r="G2087" s="11">
        <v>11929.32</v>
      </c>
      <c r="H2087" s="10">
        <v>0.25</v>
      </c>
      <c r="I2087" s="11">
        <v>2982.33</v>
      </c>
      <c r="J2087" s="11">
        <v>14911.65</v>
      </c>
      <c r="K2087" s="11">
        <v>7944.82</v>
      </c>
      <c r="L2087" s="11">
        <v>3984.5</v>
      </c>
    </row>
    <row r="2088" spans="1:12" x14ac:dyDescent="0.3">
      <c r="A2088" s="7" t="s">
        <v>6233</v>
      </c>
      <c r="B2088" s="7" t="s">
        <v>2866</v>
      </c>
      <c r="C2088" s="7" t="s">
        <v>1759</v>
      </c>
      <c r="D2088" s="7">
        <v>6</v>
      </c>
      <c r="E2088" s="9">
        <v>1162.1600000000001</v>
      </c>
      <c r="F2088" s="10">
        <v>0.1</v>
      </c>
      <c r="G2088" s="11">
        <v>6275.66</v>
      </c>
      <c r="H2088" s="10">
        <v>0.25</v>
      </c>
      <c r="I2088" s="11">
        <v>1568.91</v>
      </c>
      <c r="J2088" s="11">
        <v>7844.57</v>
      </c>
      <c r="K2088" s="11">
        <v>4392.66</v>
      </c>
      <c r="L2088" s="11">
        <v>1883</v>
      </c>
    </row>
    <row r="2089" spans="1:12" x14ac:dyDescent="0.3">
      <c r="A2089" s="7" t="s">
        <v>6234</v>
      </c>
      <c r="B2089" s="7" t="s">
        <v>2866</v>
      </c>
      <c r="C2089" s="7" t="s">
        <v>1932</v>
      </c>
      <c r="D2089" s="7">
        <v>22</v>
      </c>
      <c r="E2089" s="9">
        <v>589.67999999999995</v>
      </c>
      <c r="F2089" s="10">
        <v>0</v>
      </c>
      <c r="G2089" s="11">
        <v>12972.96</v>
      </c>
      <c r="H2089" s="10">
        <v>0.25</v>
      </c>
      <c r="I2089" s="11">
        <v>3243.24</v>
      </c>
      <c r="J2089" s="11">
        <v>16216.2</v>
      </c>
      <c r="K2089" s="11">
        <v>8738.6200000000008</v>
      </c>
      <c r="L2089" s="11">
        <v>4234.34</v>
      </c>
    </row>
    <row r="2090" spans="1:12" x14ac:dyDescent="0.3">
      <c r="A2090" s="7" t="s">
        <v>6235</v>
      </c>
      <c r="B2090" s="7" t="s">
        <v>2866</v>
      </c>
      <c r="C2090" s="7" t="s">
        <v>1665</v>
      </c>
      <c r="D2090" s="7">
        <v>26</v>
      </c>
      <c r="E2090" s="9">
        <v>2811.22</v>
      </c>
      <c r="F2090" s="10">
        <v>0.15</v>
      </c>
      <c r="G2090" s="11">
        <v>62127.96</v>
      </c>
      <c r="H2090" s="10">
        <v>0.25</v>
      </c>
      <c r="I2090" s="11">
        <v>15531.99</v>
      </c>
      <c r="J2090" s="11">
        <v>77659.95</v>
      </c>
      <c r="K2090" s="11">
        <v>40937</v>
      </c>
      <c r="L2090" s="11">
        <v>21190.959999999999</v>
      </c>
    </row>
    <row r="2091" spans="1:12" x14ac:dyDescent="0.3">
      <c r="A2091" s="7" t="s">
        <v>6236</v>
      </c>
      <c r="B2091" s="7" t="s">
        <v>2867</v>
      </c>
      <c r="C2091" s="7" t="s">
        <v>1901</v>
      </c>
      <c r="D2091" s="7">
        <v>5</v>
      </c>
      <c r="E2091" s="9">
        <v>2304.2199999999998</v>
      </c>
      <c r="F2091" s="10">
        <v>0</v>
      </c>
      <c r="G2091" s="11">
        <v>11521.1</v>
      </c>
      <c r="H2091" s="10">
        <v>0.25</v>
      </c>
      <c r="I2091" s="11">
        <v>2880.28</v>
      </c>
      <c r="J2091" s="11">
        <v>14401.38</v>
      </c>
      <c r="K2091" s="11">
        <v>7145.2</v>
      </c>
      <c r="L2091" s="11">
        <v>4375.8999999999996</v>
      </c>
    </row>
    <row r="2092" spans="1:12" x14ac:dyDescent="0.3">
      <c r="A2092" s="7" t="s">
        <v>6237</v>
      </c>
      <c r="B2092" s="7" t="s">
        <v>2867</v>
      </c>
      <c r="C2092" s="7" t="s">
        <v>1708</v>
      </c>
      <c r="D2092" s="7">
        <v>8</v>
      </c>
      <c r="E2092" s="9">
        <v>333.22</v>
      </c>
      <c r="F2092" s="10">
        <v>0</v>
      </c>
      <c r="G2092" s="11">
        <v>2665.76</v>
      </c>
      <c r="H2092" s="10">
        <v>0.25</v>
      </c>
      <c r="I2092" s="11">
        <v>666.44</v>
      </c>
      <c r="J2092" s="11">
        <v>3332.2</v>
      </c>
      <c r="K2092" s="11">
        <v>1280.24</v>
      </c>
      <c r="L2092" s="11">
        <v>1385.52</v>
      </c>
    </row>
    <row r="2093" spans="1:12" x14ac:dyDescent="0.3">
      <c r="A2093" s="7" t="s">
        <v>6238</v>
      </c>
      <c r="B2093" s="7" t="s">
        <v>2867</v>
      </c>
      <c r="C2093" s="7" t="s">
        <v>1946</v>
      </c>
      <c r="D2093" s="7">
        <v>4</v>
      </c>
      <c r="E2093" s="9">
        <v>2133.29</v>
      </c>
      <c r="F2093" s="10">
        <v>0</v>
      </c>
      <c r="G2093" s="11">
        <v>8533.16</v>
      </c>
      <c r="H2093" s="10">
        <v>0.25</v>
      </c>
      <c r="I2093" s="11">
        <v>2133.29</v>
      </c>
      <c r="J2093" s="11">
        <v>10666.45</v>
      </c>
      <c r="K2093" s="11">
        <v>5945.36</v>
      </c>
      <c r="L2093" s="11">
        <v>2587.8000000000002</v>
      </c>
    </row>
    <row r="2094" spans="1:12" x14ac:dyDescent="0.3">
      <c r="A2094" s="7" t="s">
        <v>6239</v>
      </c>
      <c r="B2094" s="7" t="s">
        <v>2868</v>
      </c>
      <c r="C2094" s="7" t="s">
        <v>1740</v>
      </c>
      <c r="D2094" s="7">
        <v>26</v>
      </c>
      <c r="E2094" s="9">
        <v>1372.64</v>
      </c>
      <c r="F2094" s="10">
        <v>0.05</v>
      </c>
      <c r="G2094" s="11">
        <v>33904.21</v>
      </c>
      <c r="H2094" s="10">
        <v>0.25</v>
      </c>
      <c r="I2094" s="11">
        <v>8476.0499999999993</v>
      </c>
      <c r="J2094" s="11">
        <v>42380.26</v>
      </c>
      <c r="K2094" s="11">
        <v>14891.5</v>
      </c>
      <c r="L2094" s="11">
        <v>19012.71</v>
      </c>
    </row>
    <row r="2095" spans="1:12" x14ac:dyDescent="0.3">
      <c r="A2095" s="7" t="s">
        <v>6240</v>
      </c>
      <c r="B2095" s="7" t="s">
        <v>2868</v>
      </c>
      <c r="C2095" s="7" t="s">
        <v>1901</v>
      </c>
      <c r="D2095" s="7">
        <v>25</v>
      </c>
      <c r="E2095" s="9">
        <v>2399.38</v>
      </c>
      <c r="F2095" s="10">
        <v>0.1</v>
      </c>
      <c r="G2095" s="11">
        <v>53986.05</v>
      </c>
      <c r="H2095" s="10">
        <v>0.25</v>
      </c>
      <c r="I2095" s="11">
        <v>13496.51</v>
      </c>
      <c r="J2095" s="11">
        <v>67482.559999999998</v>
      </c>
      <c r="K2095" s="11">
        <v>35726</v>
      </c>
      <c r="L2095" s="11">
        <v>18260.05</v>
      </c>
    </row>
    <row r="2096" spans="1:12" x14ac:dyDescent="0.3">
      <c r="A2096" s="7" t="s">
        <v>6241</v>
      </c>
      <c r="B2096" s="7" t="s">
        <v>2869</v>
      </c>
      <c r="C2096" s="7" t="s">
        <v>1942</v>
      </c>
      <c r="D2096" s="7">
        <v>7</v>
      </c>
      <c r="E2096" s="9">
        <v>3075.29</v>
      </c>
      <c r="F2096" s="10">
        <v>0</v>
      </c>
      <c r="G2096" s="11">
        <v>21527.03</v>
      </c>
      <c r="H2096" s="10">
        <v>0.25</v>
      </c>
      <c r="I2096" s="11">
        <v>5381.76</v>
      </c>
      <c r="J2096" s="11">
        <v>26908.79</v>
      </c>
      <c r="K2096" s="11">
        <v>9634.66</v>
      </c>
      <c r="L2096" s="11">
        <v>11892.37</v>
      </c>
    </row>
    <row r="2097" spans="1:12" x14ac:dyDescent="0.3">
      <c r="A2097" s="7" t="s">
        <v>6242</v>
      </c>
      <c r="B2097" s="7" t="s">
        <v>2869</v>
      </c>
      <c r="C2097" s="7" t="s">
        <v>1759</v>
      </c>
      <c r="D2097" s="7">
        <v>17</v>
      </c>
      <c r="E2097" s="9">
        <v>1188.01</v>
      </c>
      <c r="F2097" s="10">
        <v>0.1</v>
      </c>
      <c r="G2097" s="11">
        <v>18176.55</v>
      </c>
      <c r="H2097" s="10">
        <v>0.25</v>
      </c>
      <c r="I2097" s="11">
        <v>4544.1400000000003</v>
      </c>
      <c r="J2097" s="11">
        <v>22720.69</v>
      </c>
      <c r="K2097" s="11">
        <v>12445.87</v>
      </c>
      <c r="L2097" s="11">
        <v>5730.68</v>
      </c>
    </row>
    <row r="2098" spans="1:12" x14ac:dyDescent="0.3">
      <c r="A2098" s="7" t="s">
        <v>6243</v>
      </c>
      <c r="B2098" s="7" t="s">
        <v>2869</v>
      </c>
      <c r="C2098" s="7" t="s">
        <v>1690</v>
      </c>
      <c r="D2098" s="7">
        <v>28</v>
      </c>
      <c r="E2098" s="9">
        <v>846.93</v>
      </c>
      <c r="F2098" s="10">
        <v>0.1</v>
      </c>
      <c r="G2098" s="11">
        <v>21342.639999999999</v>
      </c>
      <c r="H2098" s="10">
        <v>0.25</v>
      </c>
      <c r="I2098" s="11">
        <v>5335.66</v>
      </c>
      <c r="J2098" s="11">
        <v>26678.3</v>
      </c>
      <c r="K2098" s="11">
        <v>10490.2</v>
      </c>
      <c r="L2098" s="11">
        <v>10852.44</v>
      </c>
    </row>
    <row r="2099" spans="1:12" x14ac:dyDescent="0.3">
      <c r="A2099" s="7" t="s">
        <v>6244</v>
      </c>
      <c r="B2099" s="7" t="s">
        <v>2869</v>
      </c>
      <c r="C2099" s="7" t="s">
        <v>2040</v>
      </c>
      <c r="D2099" s="7">
        <v>7</v>
      </c>
      <c r="E2099" s="9">
        <v>2035.54</v>
      </c>
      <c r="F2099" s="10">
        <v>0.1</v>
      </c>
      <c r="G2099" s="11">
        <v>12823.9</v>
      </c>
      <c r="H2099" s="10">
        <v>0.25</v>
      </c>
      <c r="I2099" s="11">
        <v>3205.97</v>
      </c>
      <c r="J2099" s="11">
        <v>16029.88</v>
      </c>
      <c r="K2099" s="11">
        <v>7569.94</v>
      </c>
      <c r="L2099" s="11">
        <v>5253.96</v>
      </c>
    </row>
    <row r="2100" spans="1:12" x14ac:dyDescent="0.3">
      <c r="A2100" s="7" t="s">
        <v>6245</v>
      </c>
      <c r="B2100" s="7" t="s">
        <v>2869</v>
      </c>
      <c r="C2100" s="7" t="s">
        <v>1822</v>
      </c>
      <c r="D2100" s="7">
        <v>29</v>
      </c>
      <c r="E2100" s="9">
        <v>986.49</v>
      </c>
      <c r="F2100" s="10">
        <v>0.1</v>
      </c>
      <c r="G2100" s="11">
        <v>25747.39</v>
      </c>
      <c r="H2100" s="10">
        <v>0.25</v>
      </c>
      <c r="I2100" s="11">
        <v>6436.85</v>
      </c>
      <c r="J2100" s="11">
        <v>32184.240000000002</v>
      </c>
      <c r="K2100" s="11">
        <v>16117.91</v>
      </c>
      <c r="L2100" s="11">
        <v>9629.48</v>
      </c>
    </row>
    <row r="2101" spans="1:12" x14ac:dyDescent="0.3">
      <c r="A2101" s="7" t="s">
        <v>6246</v>
      </c>
      <c r="B2101" s="7" t="s">
        <v>2870</v>
      </c>
      <c r="C2101" s="7" t="s">
        <v>1753</v>
      </c>
      <c r="D2101" s="7">
        <v>20</v>
      </c>
      <c r="E2101" s="9">
        <v>792.76</v>
      </c>
      <c r="F2101" s="10">
        <v>0</v>
      </c>
      <c r="G2101" s="11">
        <v>15855.2</v>
      </c>
      <c r="H2101" s="10">
        <v>0.25</v>
      </c>
      <c r="I2101" s="11">
        <v>3963.8</v>
      </c>
      <c r="J2101" s="11">
        <v>19819</v>
      </c>
      <c r="K2101" s="11">
        <v>8410</v>
      </c>
      <c r="L2101" s="11">
        <v>7445.2</v>
      </c>
    </row>
    <row r="2102" spans="1:12" x14ac:dyDescent="0.3">
      <c r="A2102" s="7" t="s">
        <v>6247</v>
      </c>
      <c r="B2102" s="7" t="s">
        <v>2871</v>
      </c>
      <c r="C2102" s="7" t="s">
        <v>2014</v>
      </c>
      <c r="D2102" s="7">
        <v>15</v>
      </c>
      <c r="E2102" s="9">
        <v>2072.4299999999998</v>
      </c>
      <c r="F2102" s="10">
        <v>0</v>
      </c>
      <c r="G2102" s="11">
        <v>31086.45</v>
      </c>
      <c r="H2102" s="10">
        <v>0.25</v>
      </c>
      <c r="I2102" s="11">
        <v>7771.61</v>
      </c>
      <c r="J2102" s="11">
        <v>38858.06</v>
      </c>
      <c r="K2102" s="11">
        <v>22336.05</v>
      </c>
      <c r="L2102" s="11">
        <v>8750.4</v>
      </c>
    </row>
    <row r="2103" spans="1:12" x14ac:dyDescent="0.3">
      <c r="A2103" s="7" t="s">
        <v>6248</v>
      </c>
      <c r="B2103" s="7" t="s">
        <v>2871</v>
      </c>
      <c r="C2103" s="7" t="s">
        <v>1728</v>
      </c>
      <c r="D2103" s="7">
        <v>11</v>
      </c>
      <c r="E2103" s="9">
        <v>3275.01</v>
      </c>
      <c r="F2103" s="10">
        <v>0</v>
      </c>
      <c r="G2103" s="11">
        <v>36025.11</v>
      </c>
      <c r="H2103" s="10">
        <v>0.25</v>
      </c>
      <c r="I2103" s="11">
        <v>9006.2800000000007</v>
      </c>
      <c r="J2103" s="11">
        <v>45031.39</v>
      </c>
      <c r="K2103" s="11">
        <v>15321.13</v>
      </c>
      <c r="L2103" s="11">
        <v>20703.98</v>
      </c>
    </row>
    <row r="2104" spans="1:12" x14ac:dyDescent="0.3">
      <c r="A2104" s="7" t="s">
        <v>6249</v>
      </c>
      <c r="B2104" s="7" t="s">
        <v>2871</v>
      </c>
      <c r="C2104" s="7" t="s">
        <v>2054</v>
      </c>
      <c r="D2104" s="7">
        <v>18</v>
      </c>
      <c r="E2104" s="9">
        <v>1450.87</v>
      </c>
      <c r="F2104" s="10">
        <v>0.15</v>
      </c>
      <c r="G2104" s="11">
        <v>22198.31</v>
      </c>
      <c r="H2104" s="10">
        <v>0.25</v>
      </c>
      <c r="I2104" s="11">
        <v>5549.58</v>
      </c>
      <c r="J2104" s="11">
        <v>27747.89</v>
      </c>
      <c r="K2104" s="11">
        <v>10652.04</v>
      </c>
      <c r="L2104" s="11">
        <v>11546.27</v>
      </c>
    </row>
    <row r="2105" spans="1:12" x14ac:dyDescent="0.3">
      <c r="A2105" s="7" t="s">
        <v>6250</v>
      </c>
      <c r="B2105" s="7" t="s">
        <v>2872</v>
      </c>
      <c r="C2105" s="7" t="s">
        <v>1810</v>
      </c>
      <c r="D2105" s="7">
        <v>22</v>
      </c>
      <c r="E2105" s="9">
        <v>3299.34</v>
      </c>
      <c r="F2105" s="10">
        <v>0</v>
      </c>
      <c r="G2105" s="11">
        <v>72585.48</v>
      </c>
      <c r="H2105" s="10">
        <v>0.25</v>
      </c>
      <c r="I2105" s="11">
        <v>18146.37</v>
      </c>
      <c r="J2105" s="11">
        <v>90731.85</v>
      </c>
      <c r="K2105" s="11">
        <v>39046.480000000003</v>
      </c>
      <c r="L2105" s="11">
        <v>33539</v>
      </c>
    </row>
    <row r="2106" spans="1:12" x14ac:dyDescent="0.3">
      <c r="A2106" s="7" t="s">
        <v>6251</v>
      </c>
      <c r="B2106" s="7" t="s">
        <v>2872</v>
      </c>
      <c r="C2106" s="7" t="s">
        <v>1703</v>
      </c>
      <c r="D2106" s="7">
        <v>19</v>
      </c>
      <c r="E2106" s="9">
        <v>1870.37</v>
      </c>
      <c r="F2106" s="10">
        <v>0</v>
      </c>
      <c r="G2106" s="11">
        <v>35537.03</v>
      </c>
      <c r="H2106" s="10">
        <v>0.25</v>
      </c>
      <c r="I2106" s="11">
        <v>8884.26</v>
      </c>
      <c r="J2106" s="11">
        <v>44421.29</v>
      </c>
      <c r="K2106" s="11">
        <v>20984.74</v>
      </c>
      <c r="L2106" s="11">
        <v>14552.29</v>
      </c>
    </row>
    <row r="2107" spans="1:12" x14ac:dyDescent="0.3">
      <c r="A2107" s="7" t="s">
        <v>6252</v>
      </c>
      <c r="B2107" s="7" t="s">
        <v>2872</v>
      </c>
      <c r="C2107" s="7" t="s">
        <v>1925</v>
      </c>
      <c r="D2107" s="7">
        <v>4</v>
      </c>
      <c r="E2107" s="9">
        <v>3092.29</v>
      </c>
      <c r="F2107" s="10">
        <v>0</v>
      </c>
      <c r="G2107" s="11">
        <v>12369.16</v>
      </c>
      <c r="H2107" s="10">
        <v>0.25</v>
      </c>
      <c r="I2107" s="11">
        <v>3092.29</v>
      </c>
      <c r="J2107" s="11">
        <v>15461.45</v>
      </c>
      <c r="K2107" s="11">
        <v>6826.48</v>
      </c>
      <c r="L2107" s="11">
        <v>5542.68</v>
      </c>
    </row>
    <row r="2108" spans="1:12" x14ac:dyDescent="0.3">
      <c r="A2108" s="7" t="s">
        <v>6253</v>
      </c>
      <c r="B2108" s="7" t="s">
        <v>2873</v>
      </c>
      <c r="C2108" s="7" t="s">
        <v>1994</v>
      </c>
      <c r="D2108" s="7">
        <v>27</v>
      </c>
      <c r="E2108" s="9">
        <v>1862.07</v>
      </c>
      <c r="F2108" s="10">
        <v>0</v>
      </c>
      <c r="G2108" s="11">
        <v>50275.89</v>
      </c>
      <c r="H2108" s="10">
        <v>0.25</v>
      </c>
      <c r="I2108" s="11">
        <v>12568.97</v>
      </c>
      <c r="J2108" s="11">
        <v>62844.86</v>
      </c>
      <c r="K2108" s="11">
        <v>25971.57</v>
      </c>
      <c r="L2108" s="11">
        <v>24304.32</v>
      </c>
    </row>
    <row r="2109" spans="1:12" x14ac:dyDescent="0.3">
      <c r="A2109" s="7" t="s">
        <v>6254</v>
      </c>
      <c r="B2109" s="7" t="s">
        <v>2873</v>
      </c>
      <c r="C2109" s="7" t="s">
        <v>1890</v>
      </c>
      <c r="D2109" s="7">
        <v>4</v>
      </c>
      <c r="E2109" s="9">
        <v>1597.57</v>
      </c>
      <c r="F2109" s="10">
        <v>0</v>
      </c>
      <c r="G2109" s="11">
        <v>6390.28</v>
      </c>
      <c r="H2109" s="10">
        <v>0.25</v>
      </c>
      <c r="I2109" s="11">
        <v>1597.57</v>
      </c>
      <c r="J2109" s="11">
        <v>7987.85</v>
      </c>
      <c r="K2109" s="11">
        <v>3238.72</v>
      </c>
      <c r="L2109" s="11">
        <v>3151.56</v>
      </c>
    </row>
    <row r="2110" spans="1:12" x14ac:dyDescent="0.3">
      <c r="A2110" s="7" t="s">
        <v>6255</v>
      </c>
      <c r="B2110" s="7" t="s">
        <v>2873</v>
      </c>
      <c r="C2110" s="7" t="s">
        <v>2007</v>
      </c>
      <c r="D2110" s="7">
        <v>5</v>
      </c>
      <c r="E2110" s="9">
        <v>3188.66</v>
      </c>
      <c r="F2110" s="10">
        <v>0.1</v>
      </c>
      <c r="G2110" s="11">
        <v>14348.97</v>
      </c>
      <c r="H2110" s="10">
        <v>0.25</v>
      </c>
      <c r="I2110" s="11">
        <v>3587.24</v>
      </c>
      <c r="J2110" s="11">
        <v>17936.21</v>
      </c>
      <c r="K2110" s="11">
        <v>6681.6</v>
      </c>
      <c r="L2110" s="11">
        <v>7667.37</v>
      </c>
    </row>
    <row r="2111" spans="1:12" x14ac:dyDescent="0.3">
      <c r="A2111" s="7" t="s">
        <v>6256</v>
      </c>
      <c r="B2111" s="7" t="s">
        <v>2873</v>
      </c>
      <c r="C2111" s="7" t="s">
        <v>1935</v>
      </c>
      <c r="D2111" s="7">
        <v>15</v>
      </c>
      <c r="E2111" s="9">
        <v>1698.75</v>
      </c>
      <c r="F2111" s="10">
        <v>0.05</v>
      </c>
      <c r="G2111" s="11">
        <v>24207.19</v>
      </c>
      <c r="H2111" s="10">
        <v>0.25</v>
      </c>
      <c r="I2111" s="11">
        <v>6051.8</v>
      </c>
      <c r="J2111" s="11">
        <v>30258.99</v>
      </c>
      <c r="K2111" s="11">
        <v>13542</v>
      </c>
      <c r="L2111" s="11">
        <v>10665.19</v>
      </c>
    </row>
    <row r="2112" spans="1:12" x14ac:dyDescent="0.3">
      <c r="A2112" s="7" t="s">
        <v>6257</v>
      </c>
      <c r="B2112" s="7" t="s">
        <v>2873</v>
      </c>
      <c r="C2112" s="7" t="s">
        <v>1937</v>
      </c>
      <c r="D2112" s="7">
        <v>13</v>
      </c>
      <c r="E2112" s="9">
        <v>2214.6799999999998</v>
      </c>
      <c r="F2112" s="10">
        <v>0</v>
      </c>
      <c r="G2112" s="11">
        <v>28790.84</v>
      </c>
      <c r="H2112" s="10">
        <v>0.25</v>
      </c>
      <c r="I2112" s="11">
        <v>7197.71</v>
      </c>
      <c r="J2112" s="11">
        <v>35988.550000000003</v>
      </c>
      <c r="K2112" s="11">
        <v>19238.05</v>
      </c>
      <c r="L2112" s="11">
        <v>9552.7900000000009</v>
      </c>
    </row>
    <row r="2113" spans="1:12" x14ac:dyDescent="0.3">
      <c r="A2113" s="7" t="s">
        <v>6258</v>
      </c>
      <c r="B2113" s="7" t="s">
        <v>2874</v>
      </c>
      <c r="C2113" s="7" t="s">
        <v>1758</v>
      </c>
      <c r="D2113" s="7">
        <v>15</v>
      </c>
      <c r="E2113" s="9">
        <v>3399.2</v>
      </c>
      <c r="F2113" s="10">
        <v>0.05</v>
      </c>
      <c r="G2113" s="11">
        <v>48438.6</v>
      </c>
      <c r="H2113" s="10">
        <v>0.25</v>
      </c>
      <c r="I2113" s="11">
        <v>12109.65</v>
      </c>
      <c r="J2113" s="11">
        <v>60548.25</v>
      </c>
      <c r="K2113" s="11">
        <v>24840</v>
      </c>
      <c r="L2113" s="11">
        <v>23598.6</v>
      </c>
    </row>
    <row r="2114" spans="1:12" x14ac:dyDescent="0.3">
      <c r="A2114" s="7" t="s">
        <v>6259</v>
      </c>
      <c r="B2114" s="7" t="s">
        <v>2874</v>
      </c>
      <c r="C2114" s="7" t="s">
        <v>2020</v>
      </c>
      <c r="D2114" s="7">
        <v>4</v>
      </c>
      <c r="E2114" s="9">
        <v>534.63</v>
      </c>
      <c r="F2114" s="10">
        <v>0.1</v>
      </c>
      <c r="G2114" s="11">
        <v>1924.67</v>
      </c>
      <c r="H2114" s="10">
        <v>0.25</v>
      </c>
      <c r="I2114" s="11">
        <v>481.17</v>
      </c>
      <c r="J2114" s="11">
        <v>2405.84</v>
      </c>
      <c r="K2114" s="11">
        <v>1279.3599999999999</v>
      </c>
      <c r="L2114" s="11">
        <v>645.30999999999995</v>
      </c>
    </row>
    <row r="2115" spans="1:12" x14ac:dyDescent="0.3">
      <c r="A2115" s="7" t="s">
        <v>6260</v>
      </c>
      <c r="B2115" s="7" t="s">
        <v>2874</v>
      </c>
      <c r="C2115" s="7" t="s">
        <v>1857</v>
      </c>
      <c r="D2115" s="7">
        <v>6</v>
      </c>
      <c r="E2115" s="9">
        <v>1845.16</v>
      </c>
      <c r="F2115" s="10">
        <v>0</v>
      </c>
      <c r="G2115" s="11">
        <v>11070.96</v>
      </c>
      <c r="H2115" s="10">
        <v>0.25</v>
      </c>
      <c r="I2115" s="11">
        <v>2767.74</v>
      </c>
      <c r="J2115" s="11">
        <v>13838.7</v>
      </c>
      <c r="K2115" s="11">
        <v>5448.42</v>
      </c>
      <c r="L2115" s="11">
        <v>5622.54</v>
      </c>
    </row>
    <row r="2116" spans="1:12" x14ac:dyDescent="0.3">
      <c r="A2116" s="7" t="s">
        <v>6261</v>
      </c>
      <c r="B2116" s="7" t="s">
        <v>2874</v>
      </c>
      <c r="C2116" s="7" t="s">
        <v>1752</v>
      </c>
      <c r="D2116" s="7">
        <v>21</v>
      </c>
      <c r="E2116" s="9">
        <v>2232.85</v>
      </c>
      <c r="F2116" s="10">
        <v>0.15</v>
      </c>
      <c r="G2116" s="11">
        <v>39856.370000000003</v>
      </c>
      <c r="H2116" s="10">
        <v>0.25</v>
      </c>
      <c r="I2116" s="11">
        <v>9964.09</v>
      </c>
      <c r="J2116" s="11">
        <v>49820.46</v>
      </c>
      <c r="K2116" s="11">
        <v>33654.18</v>
      </c>
      <c r="L2116" s="11">
        <v>6202.19</v>
      </c>
    </row>
    <row r="2117" spans="1:12" x14ac:dyDescent="0.3">
      <c r="A2117" s="7" t="s">
        <v>6262</v>
      </c>
      <c r="B2117" s="7" t="s">
        <v>2874</v>
      </c>
      <c r="C2117" s="7" t="s">
        <v>1926</v>
      </c>
      <c r="D2117" s="7">
        <v>30</v>
      </c>
      <c r="E2117" s="9">
        <v>1164.47</v>
      </c>
      <c r="F2117" s="10">
        <v>0.15</v>
      </c>
      <c r="G2117" s="11">
        <v>29693.98</v>
      </c>
      <c r="H2117" s="10">
        <v>0.25</v>
      </c>
      <c r="I2117" s="11">
        <v>7423.49</v>
      </c>
      <c r="J2117" s="11">
        <v>37117.47</v>
      </c>
      <c r="K2117" s="11">
        <v>18307.8</v>
      </c>
      <c r="L2117" s="11">
        <v>11386.18</v>
      </c>
    </row>
    <row r="2118" spans="1:12" x14ac:dyDescent="0.3">
      <c r="A2118" s="7" t="s">
        <v>6263</v>
      </c>
      <c r="B2118" s="7" t="s">
        <v>2875</v>
      </c>
      <c r="C2118" s="7" t="s">
        <v>2020</v>
      </c>
      <c r="D2118" s="7">
        <v>5</v>
      </c>
      <c r="E2118" s="9">
        <v>515.24</v>
      </c>
      <c r="F2118" s="10">
        <v>0.15</v>
      </c>
      <c r="G2118" s="11">
        <v>2189.77</v>
      </c>
      <c r="H2118" s="10">
        <v>0.25</v>
      </c>
      <c r="I2118" s="11">
        <v>547.44000000000005</v>
      </c>
      <c r="J2118" s="11">
        <v>2737.21</v>
      </c>
      <c r="K2118" s="11">
        <v>1599.2</v>
      </c>
      <c r="L2118" s="11">
        <v>590.57000000000005</v>
      </c>
    </row>
    <row r="2119" spans="1:12" x14ac:dyDescent="0.3">
      <c r="A2119" s="7" t="s">
        <v>6264</v>
      </c>
      <c r="B2119" s="7" t="s">
        <v>2875</v>
      </c>
      <c r="C2119" s="7" t="s">
        <v>1987</v>
      </c>
      <c r="D2119" s="7">
        <v>27</v>
      </c>
      <c r="E2119" s="9">
        <v>2276.0500000000002</v>
      </c>
      <c r="F2119" s="10">
        <v>0.05</v>
      </c>
      <c r="G2119" s="11">
        <v>58380.68</v>
      </c>
      <c r="H2119" s="10">
        <v>0.25</v>
      </c>
      <c r="I2119" s="11">
        <v>14595.17</v>
      </c>
      <c r="J2119" s="11">
        <v>72975.850000000006</v>
      </c>
      <c r="K2119" s="11">
        <v>39606.03</v>
      </c>
      <c r="L2119" s="11">
        <v>18774.650000000001</v>
      </c>
    </row>
    <row r="2120" spans="1:12" x14ac:dyDescent="0.3">
      <c r="A2120" s="7" t="s">
        <v>6265</v>
      </c>
      <c r="B2120" s="7" t="s">
        <v>2875</v>
      </c>
      <c r="C2120" s="7" t="s">
        <v>1700</v>
      </c>
      <c r="D2120" s="7">
        <v>3</v>
      </c>
      <c r="E2120" s="9">
        <v>2486.2800000000002</v>
      </c>
      <c r="F2120" s="10">
        <v>0.05</v>
      </c>
      <c r="G2120" s="11">
        <v>7085.9</v>
      </c>
      <c r="H2120" s="10">
        <v>0.25</v>
      </c>
      <c r="I2120" s="11">
        <v>1771.47</v>
      </c>
      <c r="J2120" s="11">
        <v>8857.3799999999992</v>
      </c>
      <c r="K2120" s="11">
        <v>3366.63</v>
      </c>
      <c r="L2120" s="11">
        <v>3719.27</v>
      </c>
    </row>
    <row r="2121" spans="1:12" x14ac:dyDescent="0.3">
      <c r="A2121" s="7" t="s">
        <v>6266</v>
      </c>
      <c r="B2121" s="7" t="s">
        <v>2875</v>
      </c>
      <c r="C2121" s="7" t="s">
        <v>1831</v>
      </c>
      <c r="D2121" s="7">
        <v>14</v>
      </c>
      <c r="E2121" s="9">
        <v>909.99</v>
      </c>
      <c r="F2121" s="10">
        <v>0.15</v>
      </c>
      <c r="G2121" s="11">
        <v>10828.88</v>
      </c>
      <c r="H2121" s="10">
        <v>0.25</v>
      </c>
      <c r="I2121" s="11">
        <v>2707.22</v>
      </c>
      <c r="J2121" s="11">
        <v>13536.1</v>
      </c>
      <c r="K2121" s="11">
        <v>7369.88</v>
      </c>
      <c r="L2121" s="11">
        <v>3459</v>
      </c>
    </row>
    <row r="2122" spans="1:12" x14ac:dyDescent="0.3">
      <c r="A2122" s="7" t="s">
        <v>6267</v>
      </c>
      <c r="B2122" s="7" t="s">
        <v>2875</v>
      </c>
      <c r="C2122" s="7" t="s">
        <v>1896</v>
      </c>
      <c r="D2122" s="7">
        <v>3</v>
      </c>
      <c r="E2122" s="9">
        <v>2135.5700000000002</v>
      </c>
      <c r="F2122" s="10">
        <v>0</v>
      </c>
      <c r="G2122" s="11">
        <v>6406.71</v>
      </c>
      <c r="H2122" s="10">
        <v>0.25</v>
      </c>
      <c r="I2122" s="11">
        <v>1601.68</v>
      </c>
      <c r="J2122" s="11">
        <v>8008.39</v>
      </c>
      <c r="K2122" s="11">
        <v>4091.4</v>
      </c>
      <c r="L2122" s="11">
        <v>2315.31</v>
      </c>
    </row>
    <row r="2123" spans="1:12" x14ac:dyDescent="0.3">
      <c r="A2123" s="7" t="s">
        <v>6268</v>
      </c>
      <c r="B2123" s="7" t="s">
        <v>2876</v>
      </c>
      <c r="C2123" s="7" t="s">
        <v>1853</v>
      </c>
      <c r="D2123" s="7">
        <v>20</v>
      </c>
      <c r="E2123" s="9">
        <v>1224.83</v>
      </c>
      <c r="F2123" s="10">
        <v>0.15</v>
      </c>
      <c r="G2123" s="11">
        <v>20822.11</v>
      </c>
      <c r="H2123" s="10">
        <v>0.25</v>
      </c>
      <c r="I2123" s="11">
        <v>5205.53</v>
      </c>
      <c r="J2123" s="11">
        <v>26027.64</v>
      </c>
      <c r="K2123" s="11">
        <v>11064</v>
      </c>
      <c r="L2123" s="11">
        <v>9758.11</v>
      </c>
    </row>
    <row r="2124" spans="1:12" x14ac:dyDescent="0.3">
      <c r="A2124" s="7" t="s">
        <v>6269</v>
      </c>
      <c r="B2124" s="7" t="s">
        <v>2876</v>
      </c>
      <c r="C2124" s="7" t="s">
        <v>1835</v>
      </c>
      <c r="D2124" s="7">
        <v>2</v>
      </c>
      <c r="E2124" s="9">
        <v>1849.15</v>
      </c>
      <c r="F2124" s="10">
        <v>0</v>
      </c>
      <c r="G2124" s="11">
        <v>3698.3</v>
      </c>
      <c r="H2124" s="10">
        <v>0.25</v>
      </c>
      <c r="I2124" s="11">
        <v>924.58</v>
      </c>
      <c r="J2124" s="11">
        <v>4622.88</v>
      </c>
      <c r="K2124" s="11">
        <v>1675.8</v>
      </c>
      <c r="L2124" s="11">
        <v>2022.5</v>
      </c>
    </row>
    <row r="2125" spans="1:12" x14ac:dyDescent="0.3">
      <c r="A2125" s="7" t="s">
        <v>6270</v>
      </c>
      <c r="B2125" s="7" t="s">
        <v>2876</v>
      </c>
      <c r="C2125" s="7" t="s">
        <v>1766</v>
      </c>
      <c r="D2125" s="7">
        <v>2</v>
      </c>
      <c r="E2125" s="9">
        <v>866.82</v>
      </c>
      <c r="F2125" s="10">
        <v>0</v>
      </c>
      <c r="G2125" s="11">
        <v>1733.64</v>
      </c>
      <c r="H2125" s="10">
        <v>0.25</v>
      </c>
      <c r="I2125" s="11">
        <v>433.41</v>
      </c>
      <c r="J2125" s="11">
        <v>2167.0500000000002</v>
      </c>
      <c r="K2125" s="11">
        <v>1214.26</v>
      </c>
      <c r="L2125" s="11">
        <v>519.38</v>
      </c>
    </row>
    <row r="2126" spans="1:12" x14ac:dyDescent="0.3">
      <c r="A2126" s="7" t="s">
        <v>6271</v>
      </c>
      <c r="B2126" s="7" t="s">
        <v>2876</v>
      </c>
      <c r="C2126" s="7" t="s">
        <v>1730</v>
      </c>
      <c r="D2126" s="7">
        <v>7</v>
      </c>
      <c r="E2126" s="9">
        <v>611.37</v>
      </c>
      <c r="F2126" s="10">
        <v>0</v>
      </c>
      <c r="G2126" s="11">
        <v>4279.59</v>
      </c>
      <c r="H2126" s="10">
        <v>0.25</v>
      </c>
      <c r="I2126" s="11">
        <v>1069.9000000000001</v>
      </c>
      <c r="J2126" s="11">
        <v>5349.49</v>
      </c>
      <c r="K2126" s="11">
        <v>2764.02</v>
      </c>
      <c r="L2126" s="11">
        <v>1515.57</v>
      </c>
    </row>
    <row r="2127" spans="1:12" x14ac:dyDescent="0.3">
      <c r="A2127" s="7" t="s">
        <v>6272</v>
      </c>
      <c r="B2127" s="7" t="s">
        <v>2877</v>
      </c>
      <c r="C2127" s="7" t="s">
        <v>1919</v>
      </c>
      <c r="D2127" s="7">
        <v>6</v>
      </c>
      <c r="E2127" s="9">
        <v>1371.46</v>
      </c>
      <c r="F2127" s="10">
        <v>0</v>
      </c>
      <c r="G2127" s="11">
        <v>8228.76</v>
      </c>
      <c r="H2127" s="10">
        <v>0.25</v>
      </c>
      <c r="I2127" s="11">
        <v>2057.19</v>
      </c>
      <c r="J2127" s="11">
        <v>10285.950000000001</v>
      </c>
      <c r="K2127" s="11">
        <v>3390.66</v>
      </c>
      <c r="L2127" s="11">
        <v>4838.1000000000004</v>
      </c>
    </row>
    <row r="2128" spans="1:12" x14ac:dyDescent="0.3">
      <c r="A2128" s="7" t="s">
        <v>6273</v>
      </c>
      <c r="B2128" s="7" t="s">
        <v>2878</v>
      </c>
      <c r="C2128" s="7" t="s">
        <v>1913</v>
      </c>
      <c r="D2128" s="7">
        <v>4</v>
      </c>
      <c r="E2128" s="9">
        <v>2338.81</v>
      </c>
      <c r="F2128" s="10">
        <v>0.05</v>
      </c>
      <c r="G2128" s="11">
        <v>8887.48</v>
      </c>
      <c r="H2128" s="10">
        <v>0.25</v>
      </c>
      <c r="I2128" s="11">
        <v>2221.87</v>
      </c>
      <c r="J2128" s="11">
        <v>11109.35</v>
      </c>
      <c r="K2128" s="11">
        <v>5338.64</v>
      </c>
      <c r="L2128" s="11">
        <v>3548.84</v>
      </c>
    </row>
    <row r="2129" spans="1:12" x14ac:dyDescent="0.3">
      <c r="A2129" s="7" t="s">
        <v>6274</v>
      </c>
      <c r="B2129" s="7" t="s">
        <v>2878</v>
      </c>
      <c r="C2129" s="7" t="s">
        <v>1703</v>
      </c>
      <c r="D2129" s="7">
        <v>16</v>
      </c>
      <c r="E2129" s="9">
        <v>1918.71</v>
      </c>
      <c r="F2129" s="10">
        <v>0.05</v>
      </c>
      <c r="G2129" s="11">
        <v>29164.39</v>
      </c>
      <c r="H2129" s="10">
        <v>0.25</v>
      </c>
      <c r="I2129" s="11">
        <v>7291.1</v>
      </c>
      <c r="J2129" s="11">
        <v>36455.49</v>
      </c>
      <c r="K2129" s="11">
        <v>17671.36</v>
      </c>
      <c r="L2129" s="11">
        <v>11493.03</v>
      </c>
    </row>
    <row r="2130" spans="1:12" x14ac:dyDescent="0.3">
      <c r="A2130" s="7" t="s">
        <v>6275</v>
      </c>
      <c r="B2130" s="7" t="s">
        <v>2878</v>
      </c>
      <c r="C2130" s="7" t="s">
        <v>1744</v>
      </c>
      <c r="D2130" s="7">
        <v>23</v>
      </c>
      <c r="E2130" s="9">
        <v>1001.63</v>
      </c>
      <c r="F2130" s="10">
        <v>0</v>
      </c>
      <c r="G2130" s="11">
        <v>23037.49</v>
      </c>
      <c r="H2130" s="10">
        <v>0.25</v>
      </c>
      <c r="I2130" s="11">
        <v>5759.37</v>
      </c>
      <c r="J2130" s="11">
        <v>28796.86</v>
      </c>
      <c r="K2130" s="11">
        <v>15674.27</v>
      </c>
      <c r="L2130" s="11">
        <v>7363.22</v>
      </c>
    </row>
    <row r="2131" spans="1:12" x14ac:dyDescent="0.3">
      <c r="A2131" s="7" t="s">
        <v>6276</v>
      </c>
      <c r="B2131" s="7" t="s">
        <v>2878</v>
      </c>
      <c r="C2131" s="7" t="s">
        <v>1973</v>
      </c>
      <c r="D2131" s="7">
        <v>19</v>
      </c>
      <c r="E2131" s="9">
        <v>955.94</v>
      </c>
      <c r="F2131" s="10">
        <v>0</v>
      </c>
      <c r="G2131" s="11">
        <v>18162.86</v>
      </c>
      <c r="H2131" s="10">
        <v>0.25</v>
      </c>
      <c r="I2131" s="11">
        <v>4540.72</v>
      </c>
      <c r="J2131" s="11">
        <v>22703.58</v>
      </c>
      <c r="K2131" s="11">
        <v>7595.63</v>
      </c>
      <c r="L2131" s="11">
        <v>10567.23</v>
      </c>
    </row>
    <row r="2132" spans="1:12" x14ac:dyDescent="0.3">
      <c r="A2132" s="7" t="s">
        <v>6277</v>
      </c>
      <c r="B2132" s="7" t="s">
        <v>2878</v>
      </c>
      <c r="C2132" s="7" t="s">
        <v>2042</v>
      </c>
      <c r="D2132" s="7">
        <v>17</v>
      </c>
      <c r="E2132" s="9">
        <v>1013.96</v>
      </c>
      <c r="F2132" s="10">
        <v>0.1</v>
      </c>
      <c r="G2132" s="11">
        <v>15513.59</v>
      </c>
      <c r="H2132" s="10">
        <v>0.25</v>
      </c>
      <c r="I2132" s="11">
        <v>3878.4</v>
      </c>
      <c r="J2132" s="11">
        <v>19391.990000000002</v>
      </c>
      <c r="K2132" s="11">
        <v>8081.12</v>
      </c>
      <c r="L2132" s="11">
        <v>7432.47</v>
      </c>
    </row>
    <row r="2133" spans="1:12" x14ac:dyDescent="0.3">
      <c r="A2133" s="7" t="s">
        <v>6278</v>
      </c>
      <c r="B2133" s="7" t="s">
        <v>2879</v>
      </c>
      <c r="C2133" s="7" t="s">
        <v>1982</v>
      </c>
      <c r="D2133" s="7">
        <v>20</v>
      </c>
      <c r="E2133" s="9">
        <v>1210.57</v>
      </c>
      <c r="F2133" s="10">
        <v>0.15</v>
      </c>
      <c r="G2133" s="11">
        <v>20579.689999999999</v>
      </c>
      <c r="H2133" s="10">
        <v>0.25</v>
      </c>
      <c r="I2133" s="11">
        <v>5144.92</v>
      </c>
      <c r="J2133" s="11">
        <v>25724.61</v>
      </c>
      <c r="K2133" s="11">
        <v>14366.2</v>
      </c>
      <c r="L2133" s="11">
        <v>6213.49</v>
      </c>
    </row>
    <row r="2134" spans="1:12" x14ac:dyDescent="0.3">
      <c r="A2134" s="7" t="s">
        <v>6279</v>
      </c>
      <c r="B2134" s="7" t="s">
        <v>2879</v>
      </c>
      <c r="C2134" s="7" t="s">
        <v>1693</v>
      </c>
      <c r="D2134" s="7">
        <v>18</v>
      </c>
      <c r="E2134" s="9">
        <v>2753.69</v>
      </c>
      <c r="F2134" s="10">
        <v>0</v>
      </c>
      <c r="G2134" s="11">
        <v>49566.42</v>
      </c>
      <c r="H2134" s="10">
        <v>0.25</v>
      </c>
      <c r="I2134" s="11">
        <v>12391.6</v>
      </c>
      <c r="J2134" s="11">
        <v>61958.02</v>
      </c>
      <c r="K2134" s="11">
        <v>31020.84</v>
      </c>
      <c r="L2134" s="11">
        <v>18545.580000000002</v>
      </c>
    </row>
    <row r="2135" spans="1:12" x14ac:dyDescent="0.3">
      <c r="A2135" s="7" t="s">
        <v>6280</v>
      </c>
      <c r="B2135" s="7" t="s">
        <v>2880</v>
      </c>
      <c r="C2135" s="7" t="s">
        <v>1850</v>
      </c>
      <c r="D2135" s="7">
        <v>8</v>
      </c>
      <c r="E2135" s="9">
        <v>1993.98</v>
      </c>
      <c r="F2135" s="10">
        <v>0</v>
      </c>
      <c r="G2135" s="11">
        <v>15951.84</v>
      </c>
      <c r="H2135" s="10">
        <v>0.25</v>
      </c>
      <c r="I2135" s="11">
        <v>3987.96</v>
      </c>
      <c r="J2135" s="11">
        <v>19939.8</v>
      </c>
      <c r="K2135" s="11">
        <v>7839.92</v>
      </c>
      <c r="L2135" s="11">
        <v>8111.92</v>
      </c>
    </row>
    <row r="2136" spans="1:12" x14ac:dyDescent="0.3">
      <c r="A2136" s="7" t="s">
        <v>6281</v>
      </c>
      <c r="B2136" s="7" t="s">
        <v>2880</v>
      </c>
      <c r="C2136" s="7" t="s">
        <v>1935</v>
      </c>
      <c r="D2136" s="7">
        <v>7</v>
      </c>
      <c r="E2136" s="9">
        <v>1708.78</v>
      </c>
      <c r="F2136" s="10">
        <v>0.1</v>
      </c>
      <c r="G2136" s="11">
        <v>10765.31</v>
      </c>
      <c r="H2136" s="10">
        <v>0.25</v>
      </c>
      <c r="I2136" s="11">
        <v>2691.33</v>
      </c>
      <c r="J2136" s="11">
        <v>13456.64</v>
      </c>
      <c r="K2136" s="11">
        <v>6319.6</v>
      </c>
      <c r="L2136" s="11">
        <v>4445.71</v>
      </c>
    </row>
    <row r="2137" spans="1:12" x14ac:dyDescent="0.3">
      <c r="A2137" s="7" t="s">
        <v>6282</v>
      </c>
      <c r="B2137" s="7" t="s">
        <v>2880</v>
      </c>
      <c r="C2137" s="7" t="s">
        <v>1929</v>
      </c>
      <c r="D2137" s="7">
        <v>20</v>
      </c>
      <c r="E2137" s="9">
        <v>2813.24</v>
      </c>
      <c r="F2137" s="10">
        <v>0.15</v>
      </c>
      <c r="G2137" s="11">
        <v>47825.08</v>
      </c>
      <c r="H2137" s="10">
        <v>0.25</v>
      </c>
      <c r="I2137" s="11">
        <v>11956.27</v>
      </c>
      <c r="J2137" s="11">
        <v>59781.35</v>
      </c>
      <c r="K2137" s="11">
        <v>24088.2</v>
      </c>
      <c r="L2137" s="11">
        <v>23736.880000000001</v>
      </c>
    </row>
    <row r="2138" spans="1:12" x14ac:dyDescent="0.3">
      <c r="A2138" s="7" t="s">
        <v>6283</v>
      </c>
      <c r="B2138" s="7" t="s">
        <v>2880</v>
      </c>
      <c r="C2138" s="7" t="s">
        <v>1851</v>
      </c>
      <c r="D2138" s="7">
        <v>24</v>
      </c>
      <c r="E2138" s="9">
        <v>1992.78</v>
      </c>
      <c r="F2138" s="10">
        <v>0.15</v>
      </c>
      <c r="G2138" s="11">
        <v>40652.71</v>
      </c>
      <c r="H2138" s="10">
        <v>0.25</v>
      </c>
      <c r="I2138" s="11">
        <v>10163.18</v>
      </c>
      <c r="J2138" s="11">
        <v>50815.89</v>
      </c>
      <c r="K2138" s="11">
        <v>35255.519999999997</v>
      </c>
      <c r="L2138" s="11">
        <v>5397.19</v>
      </c>
    </row>
    <row r="2139" spans="1:12" x14ac:dyDescent="0.3">
      <c r="A2139" s="7" t="s">
        <v>6284</v>
      </c>
      <c r="B2139" s="7" t="s">
        <v>2881</v>
      </c>
      <c r="C2139" s="7" t="s">
        <v>1769</v>
      </c>
      <c r="D2139" s="7">
        <v>28</v>
      </c>
      <c r="E2139" s="9">
        <v>3380.8</v>
      </c>
      <c r="F2139" s="10">
        <v>0</v>
      </c>
      <c r="G2139" s="11">
        <v>94662.399999999994</v>
      </c>
      <c r="H2139" s="10">
        <v>0.25</v>
      </c>
      <c r="I2139" s="11">
        <v>23665.599999999999</v>
      </c>
      <c r="J2139" s="11">
        <v>118328</v>
      </c>
      <c r="K2139" s="11">
        <v>39540.480000000003</v>
      </c>
      <c r="L2139" s="11">
        <v>55121.919999999998</v>
      </c>
    </row>
    <row r="2140" spans="1:12" x14ac:dyDescent="0.3">
      <c r="A2140" s="7" t="s">
        <v>6285</v>
      </c>
      <c r="B2140" s="7" t="s">
        <v>2881</v>
      </c>
      <c r="C2140" s="7" t="s">
        <v>1744</v>
      </c>
      <c r="D2140" s="7">
        <v>30</v>
      </c>
      <c r="E2140" s="9">
        <v>1042.33</v>
      </c>
      <c r="F2140" s="10">
        <v>0</v>
      </c>
      <c r="G2140" s="11">
        <v>31269.9</v>
      </c>
      <c r="H2140" s="10">
        <v>0.25</v>
      </c>
      <c r="I2140" s="11">
        <v>7817.48</v>
      </c>
      <c r="J2140" s="11">
        <v>39087.379999999997</v>
      </c>
      <c r="K2140" s="11">
        <v>20444.7</v>
      </c>
      <c r="L2140" s="11">
        <v>10825.2</v>
      </c>
    </row>
    <row r="2141" spans="1:12" x14ac:dyDescent="0.3">
      <c r="A2141" s="7" t="s">
        <v>6286</v>
      </c>
      <c r="B2141" s="7" t="s">
        <v>2881</v>
      </c>
      <c r="C2141" s="7" t="s">
        <v>1645</v>
      </c>
      <c r="D2141" s="7">
        <v>11</v>
      </c>
      <c r="E2141" s="9">
        <v>671.17</v>
      </c>
      <c r="F2141" s="10">
        <v>0</v>
      </c>
      <c r="G2141" s="11">
        <v>7382.87</v>
      </c>
      <c r="H2141" s="10">
        <v>0.25</v>
      </c>
      <c r="I2141" s="11">
        <v>1845.72</v>
      </c>
      <c r="J2141" s="11">
        <v>9228.59</v>
      </c>
      <c r="K2141" s="11">
        <v>4141.9399999999996</v>
      </c>
      <c r="L2141" s="11">
        <v>3240.93</v>
      </c>
    </row>
    <row r="2142" spans="1:12" x14ac:dyDescent="0.3">
      <c r="A2142" s="7" t="s">
        <v>6287</v>
      </c>
      <c r="B2142" s="7" t="s">
        <v>2881</v>
      </c>
      <c r="C2142" s="7" t="s">
        <v>1708</v>
      </c>
      <c r="D2142" s="7">
        <v>25</v>
      </c>
      <c r="E2142" s="9">
        <v>326.8</v>
      </c>
      <c r="F2142" s="10">
        <v>0</v>
      </c>
      <c r="G2142" s="11">
        <v>8170</v>
      </c>
      <c r="H2142" s="10">
        <v>0.25</v>
      </c>
      <c r="I2142" s="11">
        <v>2042.5</v>
      </c>
      <c r="J2142" s="11">
        <v>10212.5</v>
      </c>
      <c r="K2142" s="11">
        <v>4000.75</v>
      </c>
      <c r="L2142" s="11">
        <v>4169.25</v>
      </c>
    </row>
    <row r="2143" spans="1:12" x14ac:dyDescent="0.3">
      <c r="A2143" s="7" t="s">
        <v>6288</v>
      </c>
      <c r="B2143" s="7" t="s">
        <v>2882</v>
      </c>
      <c r="C2143" s="7" t="s">
        <v>1884</v>
      </c>
      <c r="D2143" s="7">
        <v>19</v>
      </c>
      <c r="E2143" s="9">
        <v>655.95</v>
      </c>
      <c r="F2143" s="10">
        <v>0</v>
      </c>
      <c r="G2143" s="11">
        <v>12463.05</v>
      </c>
      <c r="H2143" s="10">
        <v>0.25</v>
      </c>
      <c r="I2143" s="11">
        <v>3115.76</v>
      </c>
      <c r="J2143" s="11">
        <v>15578.81</v>
      </c>
      <c r="K2143" s="11">
        <v>7737.75</v>
      </c>
      <c r="L2143" s="11">
        <v>4725.3</v>
      </c>
    </row>
    <row r="2144" spans="1:12" x14ac:dyDescent="0.3">
      <c r="A2144" s="7" t="s">
        <v>6289</v>
      </c>
      <c r="B2144" s="7" t="s">
        <v>2882</v>
      </c>
      <c r="C2144" s="7" t="s">
        <v>2001</v>
      </c>
      <c r="D2144" s="7">
        <v>27</v>
      </c>
      <c r="E2144" s="9">
        <v>537.29999999999995</v>
      </c>
      <c r="F2144" s="10">
        <v>0</v>
      </c>
      <c r="G2144" s="11">
        <v>14507.1</v>
      </c>
      <c r="H2144" s="10">
        <v>0.25</v>
      </c>
      <c r="I2144" s="11">
        <v>3626.78</v>
      </c>
      <c r="J2144" s="11">
        <v>18133.88</v>
      </c>
      <c r="K2144" s="11">
        <v>9728.1</v>
      </c>
      <c r="L2144" s="11">
        <v>4779</v>
      </c>
    </row>
    <row r="2145" spans="1:12" x14ac:dyDescent="0.3">
      <c r="A2145" s="7" t="s">
        <v>6290</v>
      </c>
      <c r="B2145" s="7" t="s">
        <v>2883</v>
      </c>
      <c r="C2145" s="7" t="s">
        <v>1945</v>
      </c>
      <c r="D2145" s="7">
        <v>22</v>
      </c>
      <c r="E2145" s="9">
        <v>54.23</v>
      </c>
      <c r="F2145" s="10">
        <v>0.15</v>
      </c>
      <c r="G2145" s="11">
        <v>1014.1</v>
      </c>
      <c r="H2145" s="10">
        <v>0.25</v>
      </c>
      <c r="I2145" s="11">
        <v>253.53</v>
      </c>
      <c r="J2145" s="11">
        <v>1267.6199999999999</v>
      </c>
      <c r="K2145" s="11">
        <v>783.64</v>
      </c>
      <c r="L2145" s="11">
        <v>230.46</v>
      </c>
    </row>
    <row r="2146" spans="1:12" x14ac:dyDescent="0.3">
      <c r="A2146" s="7" t="s">
        <v>6291</v>
      </c>
      <c r="B2146" s="7" t="s">
        <v>2883</v>
      </c>
      <c r="C2146" s="7" t="s">
        <v>1920</v>
      </c>
      <c r="D2146" s="7">
        <v>30</v>
      </c>
      <c r="E2146" s="9">
        <v>583.88</v>
      </c>
      <c r="F2146" s="10">
        <v>0</v>
      </c>
      <c r="G2146" s="11">
        <v>17516.400000000001</v>
      </c>
      <c r="H2146" s="10">
        <v>0.25</v>
      </c>
      <c r="I2146" s="11">
        <v>4379.1000000000004</v>
      </c>
      <c r="J2146" s="11">
        <v>21895.5</v>
      </c>
      <c r="K2146" s="11">
        <v>8072.7</v>
      </c>
      <c r="L2146" s="11">
        <v>9443.7000000000007</v>
      </c>
    </row>
    <row r="2147" spans="1:12" x14ac:dyDescent="0.3">
      <c r="A2147" s="7" t="s">
        <v>6292</v>
      </c>
      <c r="B2147" s="7" t="s">
        <v>2883</v>
      </c>
      <c r="C2147" s="7" t="s">
        <v>1994</v>
      </c>
      <c r="D2147" s="7">
        <v>19</v>
      </c>
      <c r="E2147" s="9">
        <v>1761.1</v>
      </c>
      <c r="F2147" s="10">
        <v>0</v>
      </c>
      <c r="G2147" s="11">
        <v>33460.9</v>
      </c>
      <c r="H2147" s="10">
        <v>0.25</v>
      </c>
      <c r="I2147" s="11">
        <v>8365.23</v>
      </c>
      <c r="J2147" s="11">
        <v>41826.120000000003</v>
      </c>
      <c r="K2147" s="11">
        <v>18276.29</v>
      </c>
      <c r="L2147" s="11">
        <v>15184.61</v>
      </c>
    </row>
    <row r="2148" spans="1:12" x14ac:dyDescent="0.3">
      <c r="A2148" s="7" t="s">
        <v>6293</v>
      </c>
      <c r="B2148" s="7" t="s">
        <v>2883</v>
      </c>
      <c r="C2148" s="7" t="s">
        <v>1988</v>
      </c>
      <c r="D2148" s="7">
        <v>26</v>
      </c>
      <c r="E2148" s="9">
        <v>577.27</v>
      </c>
      <c r="F2148" s="10">
        <v>0.15</v>
      </c>
      <c r="G2148" s="11">
        <v>12757.67</v>
      </c>
      <c r="H2148" s="10">
        <v>0.25</v>
      </c>
      <c r="I2148" s="11">
        <v>3189.42</v>
      </c>
      <c r="J2148" s="11">
        <v>15947.09</v>
      </c>
      <c r="K2148" s="11">
        <v>8854.82</v>
      </c>
      <c r="L2148" s="11">
        <v>3902.85</v>
      </c>
    </row>
    <row r="2149" spans="1:12" x14ac:dyDescent="0.3">
      <c r="A2149" s="7" t="s">
        <v>6294</v>
      </c>
      <c r="B2149" s="7" t="s">
        <v>2884</v>
      </c>
      <c r="C2149" s="7" t="s">
        <v>1953</v>
      </c>
      <c r="D2149" s="7">
        <v>24</v>
      </c>
      <c r="E2149" s="9">
        <v>652.84</v>
      </c>
      <c r="F2149" s="10">
        <v>0</v>
      </c>
      <c r="G2149" s="11">
        <v>15668.16</v>
      </c>
      <c r="H2149" s="10">
        <v>0.25</v>
      </c>
      <c r="I2149" s="11">
        <v>3917.04</v>
      </c>
      <c r="J2149" s="11">
        <v>19585.2</v>
      </c>
      <c r="K2149" s="11">
        <v>10535.28</v>
      </c>
      <c r="L2149" s="11">
        <v>5132.88</v>
      </c>
    </row>
    <row r="2150" spans="1:12" x14ac:dyDescent="0.3">
      <c r="A2150" s="7" t="s">
        <v>6295</v>
      </c>
      <c r="B2150" s="7" t="s">
        <v>2884</v>
      </c>
      <c r="C2150" s="7" t="s">
        <v>1826</v>
      </c>
      <c r="D2150" s="7">
        <v>15</v>
      </c>
      <c r="E2150" s="9">
        <v>45.08</v>
      </c>
      <c r="F2150" s="10">
        <v>0.1</v>
      </c>
      <c r="G2150" s="11">
        <v>608.58000000000004</v>
      </c>
      <c r="H2150" s="10">
        <v>0.25</v>
      </c>
      <c r="I2150" s="11">
        <v>152.15</v>
      </c>
      <c r="J2150" s="11">
        <v>760.73</v>
      </c>
      <c r="K2150" s="11">
        <v>301.2</v>
      </c>
      <c r="L2150" s="11">
        <v>307.38</v>
      </c>
    </row>
    <row r="2151" spans="1:12" x14ac:dyDescent="0.3">
      <c r="A2151" s="7" t="s">
        <v>6296</v>
      </c>
      <c r="B2151" s="7" t="s">
        <v>2885</v>
      </c>
      <c r="C2151" s="7" t="s">
        <v>1751</v>
      </c>
      <c r="D2151" s="7">
        <v>29</v>
      </c>
      <c r="E2151" s="9">
        <v>1740.05</v>
      </c>
      <c r="F2151" s="10">
        <v>0</v>
      </c>
      <c r="G2151" s="11">
        <v>50461.45</v>
      </c>
      <c r="H2151" s="10">
        <v>0.25</v>
      </c>
      <c r="I2151" s="11">
        <v>12615.36</v>
      </c>
      <c r="J2151" s="11">
        <v>63076.81</v>
      </c>
      <c r="K2151" s="11">
        <v>30295.43</v>
      </c>
      <c r="L2151" s="11">
        <v>20166.02</v>
      </c>
    </row>
    <row r="2152" spans="1:12" x14ac:dyDescent="0.3">
      <c r="A2152" s="7" t="s">
        <v>6297</v>
      </c>
      <c r="B2152" s="7" t="s">
        <v>2885</v>
      </c>
      <c r="C2152" s="7" t="s">
        <v>1836</v>
      </c>
      <c r="D2152" s="7">
        <v>12</v>
      </c>
      <c r="E2152" s="9">
        <v>709.38</v>
      </c>
      <c r="F2152" s="10">
        <v>0.15</v>
      </c>
      <c r="G2152" s="11">
        <v>7235.68</v>
      </c>
      <c r="H2152" s="10">
        <v>0.25</v>
      </c>
      <c r="I2152" s="11">
        <v>1808.92</v>
      </c>
      <c r="J2152" s="11">
        <v>9044.6</v>
      </c>
      <c r="K2152" s="11">
        <v>4997.76</v>
      </c>
      <c r="L2152" s="11">
        <v>2237.92</v>
      </c>
    </row>
    <row r="2153" spans="1:12" x14ac:dyDescent="0.3">
      <c r="A2153" s="7" t="s">
        <v>6298</v>
      </c>
      <c r="B2153" s="7" t="s">
        <v>2885</v>
      </c>
      <c r="C2153" s="7" t="s">
        <v>1883</v>
      </c>
      <c r="D2153" s="7">
        <v>16</v>
      </c>
      <c r="E2153" s="9">
        <v>33.33</v>
      </c>
      <c r="F2153" s="10">
        <v>0.1</v>
      </c>
      <c r="G2153" s="11">
        <v>479.95</v>
      </c>
      <c r="H2153" s="10">
        <v>0.25</v>
      </c>
      <c r="I2153" s="11">
        <v>119.99</v>
      </c>
      <c r="J2153" s="11">
        <v>599.94000000000005</v>
      </c>
      <c r="K2153" s="11">
        <v>377.92</v>
      </c>
      <c r="L2153" s="11">
        <v>102.03</v>
      </c>
    </row>
    <row r="2154" spans="1:12" x14ac:dyDescent="0.3">
      <c r="A2154" s="7" t="s">
        <v>6299</v>
      </c>
      <c r="B2154" s="7" t="s">
        <v>2886</v>
      </c>
      <c r="C2154" s="7" t="s">
        <v>1978</v>
      </c>
      <c r="D2154" s="7">
        <v>3</v>
      </c>
      <c r="E2154" s="9">
        <v>3425.93</v>
      </c>
      <c r="F2154" s="10">
        <v>0.05</v>
      </c>
      <c r="G2154" s="11">
        <v>9763.9</v>
      </c>
      <c r="H2154" s="10">
        <v>0.25</v>
      </c>
      <c r="I2154" s="11">
        <v>2440.9699999999998</v>
      </c>
      <c r="J2154" s="11">
        <v>12204.88</v>
      </c>
      <c r="K2154" s="11">
        <v>5022.3599999999997</v>
      </c>
      <c r="L2154" s="11">
        <v>4741.54</v>
      </c>
    </row>
    <row r="2155" spans="1:12" x14ac:dyDescent="0.3">
      <c r="A2155" s="7" t="s">
        <v>6300</v>
      </c>
      <c r="B2155" s="7" t="s">
        <v>2886</v>
      </c>
      <c r="C2155" s="7" t="s">
        <v>1703</v>
      </c>
      <c r="D2155" s="7">
        <v>30</v>
      </c>
      <c r="E2155" s="9">
        <v>2028.14</v>
      </c>
      <c r="F2155" s="10">
        <v>0</v>
      </c>
      <c r="G2155" s="11">
        <v>60844.2</v>
      </c>
      <c r="H2155" s="10">
        <v>0.25</v>
      </c>
      <c r="I2155" s="11">
        <v>15211.05</v>
      </c>
      <c r="J2155" s="11">
        <v>76055.25</v>
      </c>
      <c r="K2155" s="11">
        <v>33133.800000000003</v>
      </c>
      <c r="L2155" s="11">
        <v>27710.400000000001</v>
      </c>
    </row>
    <row r="2156" spans="1:12" x14ac:dyDescent="0.3">
      <c r="A2156" s="7" t="s">
        <v>6301</v>
      </c>
      <c r="B2156" s="7" t="s">
        <v>2886</v>
      </c>
      <c r="C2156" s="7" t="s">
        <v>1812</v>
      </c>
      <c r="D2156" s="7">
        <v>23</v>
      </c>
      <c r="E2156" s="9">
        <v>614.07000000000005</v>
      </c>
      <c r="F2156" s="10">
        <v>0.15</v>
      </c>
      <c r="G2156" s="11">
        <v>12005.07</v>
      </c>
      <c r="H2156" s="10">
        <v>0.25</v>
      </c>
      <c r="I2156" s="11">
        <v>3001.27</v>
      </c>
      <c r="J2156" s="11">
        <v>15006.34</v>
      </c>
      <c r="K2156" s="11">
        <v>7870.83</v>
      </c>
      <c r="L2156" s="11">
        <v>4134.24</v>
      </c>
    </row>
    <row r="2157" spans="1:12" x14ac:dyDescent="0.3">
      <c r="A2157" s="7" t="s">
        <v>6302</v>
      </c>
      <c r="B2157" s="7" t="s">
        <v>2886</v>
      </c>
      <c r="C2157" s="7" t="s">
        <v>1756</v>
      </c>
      <c r="D2157" s="7">
        <v>5</v>
      </c>
      <c r="E2157" s="9">
        <v>1083.6500000000001</v>
      </c>
      <c r="F2157" s="10">
        <v>0</v>
      </c>
      <c r="G2157" s="11">
        <v>5418.25</v>
      </c>
      <c r="H2157" s="10">
        <v>0.25</v>
      </c>
      <c r="I2157" s="11">
        <v>1354.56</v>
      </c>
      <c r="J2157" s="11">
        <v>6772.81</v>
      </c>
      <c r="K2157" s="11">
        <v>2867</v>
      </c>
      <c r="L2157" s="11">
        <v>2551.25</v>
      </c>
    </row>
    <row r="2158" spans="1:12" x14ac:dyDescent="0.3">
      <c r="A2158" s="7" t="s">
        <v>6303</v>
      </c>
      <c r="B2158" s="7" t="s">
        <v>2886</v>
      </c>
      <c r="C2158" s="7" t="s">
        <v>1668</v>
      </c>
      <c r="D2158" s="7">
        <v>15</v>
      </c>
      <c r="E2158" s="9">
        <v>1994.15</v>
      </c>
      <c r="F2158" s="10">
        <v>0</v>
      </c>
      <c r="G2158" s="11">
        <v>29912.25</v>
      </c>
      <c r="H2158" s="10">
        <v>0.25</v>
      </c>
      <c r="I2158" s="11">
        <v>7478.06</v>
      </c>
      <c r="J2158" s="11">
        <v>37390.31</v>
      </c>
      <c r="K2158" s="11">
        <v>14859</v>
      </c>
      <c r="L2158" s="11">
        <v>15053.25</v>
      </c>
    </row>
    <row r="2159" spans="1:12" x14ac:dyDescent="0.3">
      <c r="A2159" s="7" t="s">
        <v>6304</v>
      </c>
      <c r="B2159" s="7" t="s">
        <v>2887</v>
      </c>
      <c r="C2159" s="7" t="s">
        <v>1788</v>
      </c>
      <c r="D2159" s="7">
        <v>1</v>
      </c>
      <c r="E2159" s="9">
        <v>3790.24</v>
      </c>
      <c r="F2159" s="10">
        <v>0</v>
      </c>
      <c r="G2159" s="11">
        <v>3790.24</v>
      </c>
      <c r="H2159" s="10">
        <v>0.25</v>
      </c>
      <c r="I2159" s="11">
        <v>947.56</v>
      </c>
      <c r="J2159" s="11">
        <v>4737.8</v>
      </c>
      <c r="K2159" s="11">
        <v>1664.55</v>
      </c>
      <c r="L2159" s="11">
        <v>2125.69</v>
      </c>
    </row>
    <row r="2160" spans="1:12" x14ac:dyDescent="0.3">
      <c r="A2160" s="7" t="s">
        <v>6305</v>
      </c>
      <c r="B2160" s="7" t="s">
        <v>2887</v>
      </c>
      <c r="C2160" s="7" t="s">
        <v>1846</v>
      </c>
      <c r="D2160" s="7">
        <v>25</v>
      </c>
      <c r="E2160" s="9">
        <v>3384.41</v>
      </c>
      <c r="F2160" s="10">
        <v>0.05</v>
      </c>
      <c r="G2160" s="11">
        <v>80379.740000000005</v>
      </c>
      <c r="H2160" s="10">
        <v>0.25</v>
      </c>
      <c r="I2160" s="11">
        <v>20094.939999999999</v>
      </c>
      <c r="J2160" s="11">
        <v>100474.68</v>
      </c>
      <c r="K2160" s="11">
        <v>38764.25</v>
      </c>
      <c r="L2160" s="11">
        <v>41615.49</v>
      </c>
    </row>
    <row r="2161" spans="1:12" x14ac:dyDescent="0.3">
      <c r="A2161" s="7" t="s">
        <v>6306</v>
      </c>
      <c r="B2161" s="7" t="s">
        <v>2888</v>
      </c>
      <c r="C2161" s="7" t="s">
        <v>1716</v>
      </c>
      <c r="D2161" s="7">
        <v>22</v>
      </c>
      <c r="E2161" s="9">
        <v>707.98</v>
      </c>
      <c r="F2161" s="10">
        <v>0</v>
      </c>
      <c r="G2161" s="11">
        <v>15575.56</v>
      </c>
      <c r="H2161" s="10">
        <v>0.25</v>
      </c>
      <c r="I2161" s="11">
        <v>3893.89</v>
      </c>
      <c r="J2161" s="11">
        <v>19469.45</v>
      </c>
      <c r="K2161" s="11">
        <v>11357.72</v>
      </c>
      <c r="L2161" s="11">
        <v>4217.84</v>
      </c>
    </row>
    <row r="2162" spans="1:12" x14ac:dyDescent="0.3">
      <c r="A2162" s="7" t="s">
        <v>6307</v>
      </c>
      <c r="B2162" s="7" t="s">
        <v>2889</v>
      </c>
      <c r="C2162" s="7" t="s">
        <v>1801</v>
      </c>
      <c r="D2162" s="7">
        <v>21</v>
      </c>
      <c r="E2162" s="9">
        <v>2604.66</v>
      </c>
      <c r="F2162" s="10">
        <v>0</v>
      </c>
      <c r="G2162" s="11">
        <v>54697.86</v>
      </c>
      <c r="H2162" s="10">
        <v>0.25</v>
      </c>
      <c r="I2162" s="11">
        <v>13674.47</v>
      </c>
      <c r="J2162" s="11">
        <v>68372.320000000007</v>
      </c>
      <c r="K2162" s="11">
        <v>28610.19</v>
      </c>
      <c r="L2162" s="11">
        <v>26087.67</v>
      </c>
    </row>
    <row r="2163" spans="1:12" x14ac:dyDescent="0.3">
      <c r="A2163" s="7" t="s">
        <v>6308</v>
      </c>
      <c r="B2163" s="7" t="s">
        <v>2889</v>
      </c>
      <c r="C2163" s="7" t="s">
        <v>1870</v>
      </c>
      <c r="D2163" s="7">
        <v>24</v>
      </c>
      <c r="E2163" s="9">
        <v>2735.82</v>
      </c>
      <c r="F2163" s="10">
        <v>0</v>
      </c>
      <c r="G2163" s="11">
        <v>65659.679999999993</v>
      </c>
      <c r="H2163" s="10">
        <v>0.25</v>
      </c>
      <c r="I2163" s="11">
        <v>16414.919999999998</v>
      </c>
      <c r="J2163" s="11">
        <v>82074.600000000006</v>
      </c>
      <c r="K2163" s="11">
        <v>30069.360000000001</v>
      </c>
      <c r="L2163" s="11">
        <v>35590.32</v>
      </c>
    </row>
    <row r="2164" spans="1:12" x14ac:dyDescent="0.3">
      <c r="A2164" s="7" t="s">
        <v>6309</v>
      </c>
      <c r="B2164" s="7" t="s">
        <v>2889</v>
      </c>
      <c r="C2164" s="7" t="s">
        <v>1856</v>
      </c>
      <c r="D2164" s="7">
        <v>19</v>
      </c>
      <c r="E2164" s="9">
        <v>1332.57</v>
      </c>
      <c r="F2164" s="10">
        <v>0</v>
      </c>
      <c r="G2164" s="11">
        <v>25318.83</v>
      </c>
      <c r="H2164" s="10">
        <v>0.25</v>
      </c>
      <c r="I2164" s="11">
        <v>6329.71</v>
      </c>
      <c r="J2164" s="11">
        <v>31648.54</v>
      </c>
      <c r="K2164" s="11">
        <v>17347.95</v>
      </c>
      <c r="L2164" s="11">
        <v>7970.88</v>
      </c>
    </row>
    <row r="2165" spans="1:12" x14ac:dyDescent="0.3">
      <c r="A2165" s="7" t="s">
        <v>6310</v>
      </c>
      <c r="B2165" s="7" t="s">
        <v>2889</v>
      </c>
      <c r="C2165" s="7" t="s">
        <v>1788</v>
      </c>
      <c r="D2165" s="7">
        <v>29</v>
      </c>
      <c r="E2165" s="9">
        <v>3645.76</v>
      </c>
      <c r="F2165" s="10">
        <v>0.1</v>
      </c>
      <c r="G2165" s="11">
        <v>95154.34</v>
      </c>
      <c r="H2165" s="10">
        <v>0.25</v>
      </c>
      <c r="I2165" s="11">
        <v>23788.58</v>
      </c>
      <c r="J2165" s="11">
        <v>118942.92</v>
      </c>
      <c r="K2165" s="11">
        <v>48271.95</v>
      </c>
      <c r="L2165" s="11">
        <v>46882.39</v>
      </c>
    </row>
    <row r="2166" spans="1:12" x14ac:dyDescent="0.3">
      <c r="A2166" s="7" t="s">
        <v>6311</v>
      </c>
      <c r="B2166" s="7" t="s">
        <v>2889</v>
      </c>
      <c r="C2166" s="7" t="s">
        <v>1709</v>
      </c>
      <c r="D2166" s="7">
        <v>23</v>
      </c>
      <c r="E2166" s="9">
        <v>144.29</v>
      </c>
      <c r="F2166" s="10">
        <v>0.05</v>
      </c>
      <c r="G2166" s="11">
        <v>3152.74</v>
      </c>
      <c r="H2166" s="10">
        <v>0.25</v>
      </c>
      <c r="I2166" s="11">
        <v>788.18</v>
      </c>
      <c r="J2166" s="11">
        <v>3940.92</v>
      </c>
      <c r="K2166" s="11">
        <v>1884.62</v>
      </c>
      <c r="L2166" s="11">
        <v>1268.1199999999999</v>
      </c>
    </row>
    <row r="2167" spans="1:12" x14ac:dyDescent="0.3">
      <c r="A2167" s="7" t="s">
        <v>6312</v>
      </c>
      <c r="B2167" s="7" t="s">
        <v>2890</v>
      </c>
      <c r="C2167" s="7" t="s">
        <v>1990</v>
      </c>
      <c r="D2167" s="7">
        <v>18</v>
      </c>
      <c r="E2167" s="9">
        <v>832.66</v>
      </c>
      <c r="F2167" s="10">
        <v>0.05</v>
      </c>
      <c r="G2167" s="11">
        <v>14238.49</v>
      </c>
      <c r="H2167" s="10">
        <v>0.25</v>
      </c>
      <c r="I2167" s="11">
        <v>3559.62</v>
      </c>
      <c r="J2167" s="11">
        <v>17798.11</v>
      </c>
      <c r="K2167" s="11">
        <v>9198</v>
      </c>
      <c r="L2167" s="11">
        <v>5040.49</v>
      </c>
    </row>
    <row r="2168" spans="1:12" x14ac:dyDescent="0.3">
      <c r="A2168" s="7" t="s">
        <v>6313</v>
      </c>
      <c r="B2168" s="7" t="s">
        <v>2890</v>
      </c>
      <c r="C2168" s="7" t="s">
        <v>1893</v>
      </c>
      <c r="D2168" s="7">
        <v>3</v>
      </c>
      <c r="E2168" s="9">
        <v>2063.42</v>
      </c>
      <c r="F2168" s="10">
        <v>0.15</v>
      </c>
      <c r="G2168" s="11">
        <v>5261.72</v>
      </c>
      <c r="H2168" s="10">
        <v>0.25</v>
      </c>
      <c r="I2168" s="11">
        <v>1315.43</v>
      </c>
      <c r="J2168" s="11">
        <v>6577.15</v>
      </c>
      <c r="K2168" s="11">
        <v>3662.25</v>
      </c>
      <c r="L2168" s="11">
        <v>1599.47</v>
      </c>
    </row>
    <row r="2169" spans="1:12" x14ac:dyDescent="0.3">
      <c r="A2169" s="7" t="s">
        <v>6314</v>
      </c>
      <c r="B2169" s="7" t="s">
        <v>2890</v>
      </c>
      <c r="C2169" s="7" t="s">
        <v>1672</v>
      </c>
      <c r="D2169" s="7">
        <v>6</v>
      </c>
      <c r="E2169" s="9">
        <v>1826.12</v>
      </c>
      <c r="F2169" s="10">
        <v>0.1</v>
      </c>
      <c r="G2169" s="11">
        <v>9861.0499999999993</v>
      </c>
      <c r="H2169" s="10">
        <v>0.25</v>
      </c>
      <c r="I2169" s="11">
        <v>2465.2600000000002</v>
      </c>
      <c r="J2169" s="11">
        <v>12326.31</v>
      </c>
      <c r="K2169" s="11">
        <v>5753.52</v>
      </c>
      <c r="L2169" s="11">
        <v>4107.53</v>
      </c>
    </row>
    <row r="2170" spans="1:12" x14ac:dyDescent="0.3">
      <c r="A2170" s="7" t="s">
        <v>6315</v>
      </c>
      <c r="B2170" s="7" t="s">
        <v>2890</v>
      </c>
      <c r="C2170" s="7" t="s">
        <v>1919</v>
      </c>
      <c r="D2170" s="7">
        <v>6</v>
      </c>
      <c r="E2170" s="9">
        <v>1275.3599999999999</v>
      </c>
      <c r="F2170" s="10">
        <v>0.15</v>
      </c>
      <c r="G2170" s="11">
        <v>6504.34</v>
      </c>
      <c r="H2170" s="10">
        <v>0.25</v>
      </c>
      <c r="I2170" s="11">
        <v>1626.09</v>
      </c>
      <c r="J2170" s="11">
        <v>8130.43</v>
      </c>
      <c r="K2170" s="11">
        <v>3390.66</v>
      </c>
      <c r="L2170" s="11">
        <v>3113.68</v>
      </c>
    </row>
    <row r="2171" spans="1:12" x14ac:dyDescent="0.3">
      <c r="A2171" s="7" t="s">
        <v>6316</v>
      </c>
      <c r="B2171" s="7" t="s">
        <v>2890</v>
      </c>
      <c r="C2171" s="7" t="s">
        <v>1897</v>
      </c>
      <c r="D2171" s="7">
        <v>8</v>
      </c>
      <c r="E2171" s="9">
        <v>3224.09</v>
      </c>
      <c r="F2171" s="10">
        <v>0.1</v>
      </c>
      <c r="G2171" s="11">
        <v>23213.45</v>
      </c>
      <c r="H2171" s="10">
        <v>0.25</v>
      </c>
      <c r="I2171" s="11">
        <v>5803.36</v>
      </c>
      <c r="J2171" s="11">
        <v>29016.81</v>
      </c>
      <c r="K2171" s="11">
        <v>12705.04</v>
      </c>
      <c r="L2171" s="11">
        <v>10508.41</v>
      </c>
    </row>
    <row r="2172" spans="1:12" x14ac:dyDescent="0.3">
      <c r="A2172" s="7" t="s">
        <v>6317</v>
      </c>
      <c r="B2172" s="7" t="s">
        <v>2891</v>
      </c>
      <c r="C2172" s="7" t="s">
        <v>1742</v>
      </c>
      <c r="D2172" s="7">
        <v>29</v>
      </c>
      <c r="E2172" s="9">
        <v>869.21</v>
      </c>
      <c r="F2172" s="10">
        <v>0.1</v>
      </c>
      <c r="G2172" s="11">
        <v>22686.38</v>
      </c>
      <c r="H2172" s="10">
        <v>0.25</v>
      </c>
      <c r="I2172" s="11">
        <v>5671.6</v>
      </c>
      <c r="J2172" s="11">
        <v>28357.98</v>
      </c>
      <c r="K2172" s="11">
        <v>16758.52</v>
      </c>
      <c r="L2172" s="11">
        <v>5927.86</v>
      </c>
    </row>
    <row r="2173" spans="1:12" x14ac:dyDescent="0.3">
      <c r="A2173" s="7" t="s">
        <v>6318</v>
      </c>
      <c r="B2173" s="7" t="s">
        <v>2891</v>
      </c>
      <c r="C2173" s="7" t="s">
        <v>1708</v>
      </c>
      <c r="D2173" s="7">
        <v>23</v>
      </c>
      <c r="E2173" s="9">
        <v>331.37</v>
      </c>
      <c r="F2173" s="10">
        <v>0</v>
      </c>
      <c r="G2173" s="11">
        <v>7621.51</v>
      </c>
      <c r="H2173" s="10">
        <v>0.25</v>
      </c>
      <c r="I2173" s="11">
        <v>1905.38</v>
      </c>
      <c r="J2173" s="11">
        <v>9526.89</v>
      </c>
      <c r="K2173" s="11">
        <v>3680.69</v>
      </c>
      <c r="L2173" s="11">
        <v>3940.82</v>
      </c>
    </row>
    <row r="2174" spans="1:12" x14ac:dyDescent="0.3">
      <c r="A2174" s="7" t="s">
        <v>6319</v>
      </c>
      <c r="B2174" s="7" t="s">
        <v>2891</v>
      </c>
      <c r="C2174" s="7" t="s">
        <v>2016</v>
      </c>
      <c r="D2174" s="7">
        <v>5</v>
      </c>
      <c r="E2174" s="9">
        <v>1305.8800000000001</v>
      </c>
      <c r="F2174" s="10">
        <v>0.15</v>
      </c>
      <c r="G2174" s="11">
        <v>5549.99</v>
      </c>
      <c r="H2174" s="10">
        <v>0.25</v>
      </c>
      <c r="I2174" s="11">
        <v>1387.5</v>
      </c>
      <c r="J2174" s="11">
        <v>6937.49</v>
      </c>
      <c r="K2174" s="11">
        <v>3272.65</v>
      </c>
      <c r="L2174" s="11">
        <v>2277.34</v>
      </c>
    </row>
    <row r="2175" spans="1:12" x14ac:dyDescent="0.3">
      <c r="A2175" s="7" t="s">
        <v>6320</v>
      </c>
      <c r="B2175" s="7" t="s">
        <v>2891</v>
      </c>
      <c r="C2175" s="7" t="s">
        <v>1922</v>
      </c>
      <c r="D2175" s="7">
        <v>5</v>
      </c>
      <c r="E2175" s="9">
        <v>1801.43</v>
      </c>
      <c r="F2175" s="10">
        <v>0.1</v>
      </c>
      <c r="G2175" s="11">
        <v>8106.43</v>
      </c>
      <c r="H2175" s="10">
        <v>0.25</v>
      </c>
      <c r="I2175" s="11">
        <v>2026.61</v>
      </c>
      <c r="J2175" s="11">
        <v>10133.040000000001</v>
      </c>
      <c r="K2175" s="11">
        <v>6289.5</v>
      </c>
      <c r="L2175" s="11">
        <v>1816.93</v>
      </c>
    </row>
    <row r="2176" spans="1:12" x14ac:dyDescent="0.3">
      <c r="A2176" s="7" t="s">
        <v>6321</v>
      </c>
      <c r="B2176" s="7" t="s">
        <v>2891</v>
      </c>
      <c r="C2176" s="7" t="s">
        <v>1897</v>
      </c>
      <c r="D2176" s="7">
        <v>26</v>
      </c>
      <c r="E2176" s="9">
        <v>3181.37</v>
      </c>
      <c r="F2176" s="10">
        <v>0</v>
      </c>
      <c r="G2176" s="11">
        <v>82715.62</v>
      </c>
      <c r="H2176" s="10">
        <v>0.25</v>
      </c>
      <c r="I2176" s="11">
        <v>20678.900000000001</v>
      </c>
      <c r="J2176" s="11">
        <v>103394.52</v>
      </c>
      <c r="K2176" s="11">
        <v>41291.379999999997</v>
      </c>
      <c r="L2176" s="11">
        <v>41424.239999999998</v>
      </c>
    </row>
    <row r="2177" spans="1:12" x14ac:dyDescent="0.3">
      <c r="A2177" s="7" t="s">
        <v>6322</v>
      </c>
      <c r="B2177" s="7" t="s">
        <v>2892</v>
      </c>
      <c r="C2177" s="7" t="s">
        <v>1752</v>
      </c>
      <c r="D2177" s="7">
        <v>2</v>
      </c>
      <c r="E2177" s="9">
        <v>2344.39</v>
      </c>
      <c r="F2177" s="10">
        <v>0</v>
      </c>
      <c r="G2177" s="11">
        <v>4688.78</v>
      </c>
      <c r="H2177" s="10">
        <v>0.25</v>
      </c>
      <c r="I2177" s="11">
        <v>1172.19</v>
      </c>
      <c r="J2177" s="11">
        <v>5860.97</v>
      </c>
      <c r="K2177" s="11">
        <v>3205.16</v>
      </c>
      <c r="L2177" s="11">
        <v>1483.62</v>
      </c>
    </row>
    <row r="2178" spans="1:12" x14ac:dyDescent="0.3">
      <c r="A2178" s="7" t="s">
        <v>6323</v>
      </c>
      <c r="B2178" s="7" t="s">
        <v>2892</v>
      </c>
      <c r="C2178" s="7" t="s">
        <v>1835</v>
      </c>
      <c r="D2178" s="7">
        <v>15</v>
      </c>
      <c r="E2178" s="9">
        <v>1927.14</v>
      </c>
      <c r="F2178" s="10">
        <v>0</v>
      </c>
      <c r="G2178" s="11">
        <v>28907.1</v>
      </c>
      <c r="H2178" s="10">
        <v>0.25</v>
      </c>
      <c r="I2178" s="11">
        <v>7226.77</v>
      </c>
      <c r="J2178" s="11">
        <v>36133.879999999997</v>
      </c>
      <c r="K2178" s="11">
        <v>12568.5</v>
      </c>
      <c r="L2178" s="11">
        <v>16338.6</v>
      </c>
    </row>
    <row r="2179" spans="1:12" x14ac:dyDescent="0.3">
      <c r="A2179" s="7" t="s">
        <v>6324</v>
      </c>
      <c r="B2179" s="7" t="s">
        <v>2893</v>
      </c>
      <c r="C2179" s="7" t="s">
        <v>1892</v>
      </c>
      <c r="D2179" s="7">
        <v>4</v>
      </c>
      <c r="E2179" s="9">
        <v>829.39</v>
      </c>
      <c r="F2179" s="10">
        <v>0</v>
      </c>
      <c r="G2179" s="11">
        <v>3317.56</v>
      </c>
      <c r="H2179" s="10">
        <v>0.25</v>
      </c>
      <c r="I2179" s="11">
        <v>829.39</v>
      </c>
      <c r="J2179" s="11">
        <v>4146.95</v>
      </c>
      <c r="K2179" s="11">
        <v>1810.24</v>
      </c>
      <c r="L2179" s="11">
        <v>1507.32</v>
      </c>
    </row>
    <row r="2180" spans="1:12" x14ac:dyDescent="0.3">
      <c r="A2180" s="7" t="s">
        <v>6325</v>
      </c>
      <c r="B2180" s="7" t="s">
        <v>2893</v>
      </c>
      <c r="C2180" s="7" t="s">
        <v>1896</v>
      </c>
      <c r="D2180" s="7">
        <v>18</v>
      </c>
      <c r="E2180" s="9">
        <v>2042.93</v>
      </c>
      <c r="F2180" s="10">
        <v>0</v>
      </c>
      <c r="G2180" s="11">
        <v>36772.74</v>
      </c>
      <c r="H2180" s="10">
        <v>0.25</v>
      </c>
      <c r="I2180" s="11">
        <v>9193.18</v>
      </c>
      <c r="J2180" s="11">
        <v>45965.919999999998</v>
      </c>
      <c r="K2180" s="11">
        <v>24548.400000000001</v>
      </c>
      <c r="L2180" s="11">
        <v>12224.34</v>
      </c>
    </row>
    <row r="2181" spans="1:12" x14ac:dyDescent="0.3">
      <c r="A2181" s="7" t="s">
        <v>6326</v>
      </c>
      <c r="B2181" s="7" t="s">
        <v>2893</v>
      </c>
      <c r="C2181" s="7" t="s">
        <v>1722</v>
      </c>
      <c r="D2181" s="7">
        <v>15</v>
      </c>
      <c r="E2181" s="9">
        <v>2309.56</v>
      </c>
      <c r="F2181" s="10">
        <v>0.05</v>
      </c>
      <c r="G2181" s="11">
        <v>32911.230000000003</v>
      </c>
      <c r="H2181" s="10">
        <v>0.25</v>
      </c>
      <c r="I2181" s="11">
        <v>8227.81</v>
      </c>
      <c r="J2181" s="11">
        <v>41139.040000000001</v>
      </c>
      <c r="K2181" s="11">
        <v>26673.3</v>
      </c>
      <c r="L2181" s="11">
        <v>6237.93</v>
      </c>
    </row>
    <row r="2182" spans="1:12" x14ac:dyDescent="0.3">
      <c r="A2182" s="7" t="s">
        <v>6327</v>
      </c>
      <c r="B2182" s="7" t="s">
        <v>2893</v>
      </c>
      <c r="C2182" s="7" t="s">
        <v>1778</v>
      </c>
      <c r="D2182" s="7">
        <v>27</v>
      </c>
      <c r="E2182" s="9">
        <v>1055.96</v>
      </c>
      <c r="F2182" s="10">
        <v>0.15</v>
      </c>
      <c r="G2182" s="11">
        <v>24234.28</v>
      </c>
      <c r="H2182" s="10">
        <v>0.25</v>
      </c>
      <c r="I2182" s="11">
        <v>6058.57</v>
      </c>
      <c r="J2182" s="11">
        <v>30292.85</v>
      </c>
      <c r="K2182" s="11">
        <v>17284.86</v>
      </c>
      <c r="L2182" s="11">
        <v>6949.42</v>
      </c>
    </row>
    <row r="2183" spans="1:12" x14ac:dyDescent="0.3">
      <c r="A2183" s="7" t="s">
        <v>6328</v>
      </c>
      <c r="B2183" s="7" t="s">
        <v>2894</v>
      </c>
      <c r="C2183" s="7" t="s">
        <v>1998</v>
      </c>
      <c r="D2183" s="7">
        <v>27</v>
      </c>
      <c r="E2183" s="9">
        <v>740.89</v>
      </c>
      <c r="F2183" s="10">
        <v>0.1</v>
      </c>
      <c r="G2183" s="11">
        <v>18003.63</v>
      </c>
      <c r="H2183" s="10">
        <v>0.25</v>
      </c>
      <c r="I2183" s="11">
        <v>4500.91</v>
      </c>
      <c r="J2183" s="11">
        <v>22504.54</v>
      </c>
      <c r="K2183" s="11">
        <v>9755.1</v>
      </c>
      <c r="L2183" s="11">
        <v>8248.5300000000007</v>
      </c>
    </row>
    <row r="2184" spans="1:12" x14ac:dyDescent="0.3">
      <c r="A2184" s="7" t="s">
        <v>6329</v>
      </c>
      <c r="B2184" s="7" t="s">
        <v>2894</v>
      </c>
      <c r="C2184" s="7" t="s">
        <v>1870</v>
      </c>
      <c r="D2184" s="7">
        <v>15</v>
      </c>
      <c r="E2184" s="9">
        <v>2599.29</v>
      </c>
      <c r="F2184" s="10">
        <v>0.05</v>
      </c>
      <c r="G2184" s="11">
        <v>37039.879999999997</v>
      </c>
      <c r="H2184" s="10">
        <v>0.25</v>
      </c>
      <c r="I2184" s="11">
        <v>9259.9699999999993</v>
      </c>
      <c r="J2184" s="11">
        <v>46299.85</v>
      </c>
      <c r="K2184" s="11">
        <v>18793.349999999999</v>
      </c>
      <c r="L2184" s="11">
        <v>18246.53</v>
      </c>
    </row>
    <row r="2185" spans="1:12" x14ac:dyDescent="0.3">
      <c r="A2185" s="7" t="s">
        <v>6330</v>
      </c>
      <c r="B2185" s="7" t="s">
        <v>2894</v>
      </c>
      <c r="C2185" s="7" t="s">
        <v>1889</v>
      </c>
      <c r="D2185" s="7">
        <v>13</v>
      </c>
      <c r="E2185" s="9">
        <v>3228.98</v>
      </c>
      <c r="F2185" s="10">
        <v>0</v>
      </c>
      <c r="G2185" s="11">
        <v>41976.74</v>
      </c>
      <c r="H2185" s="10">
        <v>0.25</v>
      </c>
      <c r="I2185" s="11">
        <v>10494.18</v>
      </c>
      <c r="J2185" s="11">
        <v>52470.92</v>
      </c>
      <c r="K2185" s="11">
        <v>20416.11</v>
      </c>
      <c r="L2185" s="11">
        <v>21560.63</v>
      </c>
    </row>
    <row r="2186" spans="1:12" x14ac:dyDescent="0.3">
      <c r="A2186" s="7" t="s">
        <v>6331</v>
      </c>
      <c r="B2186" s="7" t="s">
        <v>2894</v>
      </c>
      <c r="C2186" s="7" t="s">
        <v>1921</v>
      </c>
      <c r="D2186" s="7">
        <v>23</v>
      </c>
      <c r="E2186" s="9">
        <v>3173.02</v>
      </c>
      <c r="F2186" s="10">
        <v>0.05</v>
      </c>
      <c r="G2186" s="11">
        <v>69330.490000000005</v>
      </c>
      <c r="H2186" s="10">
        <v>0.25</v>
      </c>
      <c r="I2186" s="11">
        <v>17332.62</v>
      </c>
      <c r="J2186" s="11">
        <v>86663.11</v>
      </c>
      <c r="K2186" s="11">
        <v>38733.61</v>
      </c>
      <c r="L2186" s="11">
        <v>30596.880000000001</v>
      </c>
    </row>
    <row r="2187" spans="1:12" x14ac:dyDescent="0.3">
      <c r="A2187" s="7" t="s">
        <v>6332</v>
      </c>
      <c r="B2187" s="7" t="s">
        <v>2894</v>
      </c>
      <c r="C2187" s="7" t="s">
        <v>1785</v>
      </c>
      <c r="D2187" s="7">
        <v>9</v>
      </c>
      <c r="E2187" s="9">
        <v>1581.59</v>
      </c>
      <c r="F2187" s="10">
        <v>0.05</v>
      </c>
      <c r="G2187" s="11">
        <v>13522.59</v>
      </c>
      <c r="H2187" s="10">
        <v>0.25</v>
      </c>
      <c r="I2187" s="11">
        <v>3380.65</v>
      </c>
      <c r="J2187" s="11">
        <v>16903.240000000002</v>
      </c>
      <c r="K2187" s="11">
        <v>10567.62</v>
      </c>
      <c r="L2187" s="11">
        <v>2954.97</v>
      </c>
    </row>
    <row r="2188" spans="1:12" x14ac:dyDescent="0.3">
      <c r="A2188" s="7" t="s">
        <v>6333</v>
      </c>
      <c r="B2188" s="7" t="s">
        <v>2895</v>
      </c>
      <c r="C2188" s="7" t="s">
        <v>1681</v>
      </c>
      <c r="D2188" s="7">
        <v>7</v>
      </c>
      <c r="E2188" s="9">
        <v>1577.36</v>
      </c>
      <c r="F2188" s="10">
        <v>0.1</v>
      </c>
      <c r="G2188" s="11">
        <v>9937.3700000000008</v>
      </c>
      <c r="H2188" s="10">
        <v>0.25</v>
      </c>
      <c r="I2188" s="11">
        <v>2484.34</v>
      </c>
      <c r="J2188" s="11">
        <v>12421.71</v>
      </c>
      <c r="K2188" s="11">
        <v>7539.35</v>
      </c>
      <c r="L2188" s="11">
        <v>2398.02</v>
      </c>
    </row>
    <row r="2189" spans="1:12" x14ac:dyDescent="0.3">
      <c r="A2189" s="7" t="s">
        <v>6334</v>
      </c>
      <c r="B2189" s="7" t="s">
        <v>2896</v>
      </c>
      <c r="C2189" s="7" t="s">
        <v>1799</v>
      </c>
      <c r="D2189" s="7">
        <v>30</v>
      </c>
      <c r="E2189" s="9">
        <v>2572.73</v>
      </c>
      <c r="F2189" s="10">
        <v>0.05</v>
      </c>
      <c r="G2189" s="11">
        <v>73322.8</v>
      </c>
      <c r="H2189" s="10">
        <v>0.25</v>
      </c>
      <c r="I2189" s="11">
        <v>18330.7</v>
      </c>
      <c r="J2189" s="11">
        <v>91653.5</v>
      </c>
      <c r="K2189" s="11">
        <v>35450.699999999997</v>
      </c>
      <c r="L2189" s="11">
        <v>37872.1</v>
      </c>
    </row>
    <row r="2190" spans="1:12" x14ac:dyDescent="0.3">
      <c r="A2190" s="7" t="s">
        <v>6335</v>
      </c>
      <c r="B2190" s="7" t="s">
        <v>2896</v>
      </c>
      <c r="C2190" s="7" t="s">
        <v>2038</v>
      </c>
      <c r="D2190" s="7">
        <v>14</v>
      </c>
      <c r="E2190" s="9">
        <v>201.37</v>
      </c>
      <c r="F2190" s="10">
        <v>0</v>
      </c>
      <c r="G2190" s="11">
        <v>2819.18</v>
      </c>
      <c r="H2190" s="10">
        <v>0.25</v>
      </c>
      <c r="I2190" s="11">
        <v>704.79</v>
      </c>
      <c r="J2190" s="11">
        <v>3523.97</v>
      </c>
      <c r="K2190" s="11">
        <v>1279.46</v>
      </c>
      <c r="L2190" s="11">
        <v>1539.72</v>
      </c>
    </row>
    <row r="2191" spans="1:12" x14ac:dyDescent="0.3">
      <c r="A2191" s="7" t="s">
        <v>6336</v>
      </c>
      <c r="B2191" s="7" t="s">
        <v>2897</v>
      </c>
      <c r="C2191" s="7" t="s">
        <v>1640</v>
      </c>
      <c r="D2191" s="7">
        <v>30</v>
      </c>
      <c r="E2191" s="9">
        <v>2071.12</v>
      </c>
      <c r="F2191" s="10">
        <v>0</v>
      </c>
      <c r="G2191" s="11">
        <v>62133.599999999999</v>
      </c>
      <c r="H2191" s="10">
        <v>0.25</v>
      </c>
      <c r="I2191" s="11">
        <v>15533.4</v>
      </c>
      <c r="J2191" s="11">
        <v>77667</v>
      </c>
      <c r="K2191" s="11">
        <v>42178.8</v>
      </c>
      <c r="L2191" s="11">
        <v>19954.8</v>
      </c>
    </row>
    <row r="2192" spans="1:12" x14ac:dyDescent="0.3">
      <c r="A2192" s="7" t="s">
        <v>6337</v>
      </c>
      <c r="B2192" s="7" t="s">
        <v>2898</v>
      </c>
      <c r="C2192" s="7" t="s">
        <v>1761</v>
      </c>
      <c r="D2192" s="7">
        <v>24</v>
      </c>
      <c r="E2192" s="9">
        <v>2741.17</v>
      </c>
      <c r="F2192" s="10">
        <v>0</v>
      </c>
      <c r="G2192" s="11">
        <v>65788.08</v>
      </c>
      <c r="H2192" s="10">
        <v>0.25</v>
      </c>
      <c r="I2192" s="11">
        <v>16447.02</v>
      </c>
      <c r="J2192" s="11">
        <v>82235.100000000006</v>
      </c>
      <c r="K2192" s="11">
        <v>33558.239999999998</v>
      </c>
      <c r="L2192" s="11">
        <v>32229.84</v>
      </c>
    </row>
    <row r="2193" spans="1:12" x14ac:dyDescent="0.3">
      <c r="A2193" s="7" t="s">
        <v>6338</v>
      </c>
      <c r="B2193" s="7" t="s">
        <v>2898</v>
      </c>
      <c r="C2193" s="7" t="s">
        <v>2027</v>
      </c>
      <c r="D2193" s="7">
        <v>1</v>
      </c>
      <c r="E2193" s="9">
        <v>1168.3900000000001</v>
      </c>
      <c r="F2193" s="10">
        <v>0.05</v>
      </c>
      <c r="G2193" s="11">
        <v>1109.97</v>
      </c>
      <c r="H2193" s="10">
        <v>0.25</v>
      </c>
      <c r="I2193" s="11">
        <v>277.49</v>
      </c>
      <c r="J2193" s="11">
        <v>1387.46</v>
      </c>
      <c r="K2193" s="11">
        <v>574.78</v>
      </c>
      <c r="L2193" s="11">
        <v>535.19000000000005</v>
      </c>
    </row>
    <row r="2194" spans="1:12" x14ac:dyDescent="0.3">
      <c r="A2194" s="7" t="s">
        <v>6339</v>
      </c>
      <c r="B2194" s="7" t="s">
        <v>2898</v>
      </c>
      <c r="C2194" s="7" t="s">
        <v>1893</v>
      </c>
      <c r="D2194" s="7">
        <v>2</v>
      </c>
      <c r="E2194" s="9">
        <v>1998.49</v>
      </c>
      <c r="F2194" s="10">
        <v>0.1</v>
      </c>
      <c r="G2194" s="11">
        <v>3597.28</v>
      </c>
      <c r="H2194" s="10">
        <v>0.25</v>
      </c>
      <c r="I2194" s="11">
        <v>899.32</v>
      </c>
      <c r="J2194" s="11">
        <v>4496.6000000000004</v>
      </c>
      <c r="K2194" s="11">
        <v>2441.5</v>
      </c>
      <c r="L2194" s="11">
        <v>1155.78</v>
      </c>
    </row>
    <row r="2195" spans="1:12" x14ac:dyDescent="0.3">
      <c r="A2195" s="7" t="s">
        <v>6340</v>
      </c>
      <c r="B2195" s="7" t="s">
        <v>2898</v>
      </c>
      <c r="C2195" s="7" t="s">
        <v>1769</v>
      </c>
      <c r="D2195" s="7">
        <v>21</v>
      </c>
      <c r="E2195" s="9">
        <v>3481.79</v>
      </c>
      <c r="F2195" s="10">
        <v>0</v>
      </c>
      <c r="G2195" s="11">
        <v>73117.59</v>
      </c>
      <c r="H2195" s="10">
        <v>0.25</v>
      </c>
      <c r="I2195" s="11">
        <v>18279.400000000001</v>
      </c>
      <c r="J2195" s="11">
        <v>91396.99</v>
      </c>
      <c r="K2195" s="11">
        <v>29655.360000000001</v>
      </c>
      <c r="L2195" s="11">
        <v>43462.23</v>
      </c>
    </row>
    <row r="2196" spans="1:12" x14ac:dyDescent="0.3">
      <c r="A2196" s="7" t="s">
        <v>6341</v>
      </c>
      <c r="B2196" s="7" t="s">
        <v>2899</v>
      </c>
      <c r="C2196" s="7" t="s">
        <v>1818</v>
      </c>
      <c r="D2196" s="7">
        <v>27</v>
      </c>
      <c r="E2196" s="9">
        <v>1721.25</v>
      </c>
      <c r="F2196" s="10">
        <v>0.05</v>
      </c>
      <c r="G2196" s="11">
        <v>44150.06</v>
      </c>
      <c r="H2196" s="10">
        <v>0.25</v>
      </c>
      <c r="I2196" s="11">
        <v>11037.51</v>
      </c>
      <c r="J2196" s="11">
        <v>55187.57</v>
      </c>
      <c r="K2196" s="11">
        <v>33814.53</v>
      </c>
      <c r="L2196" s="11">
        <v>10335.530000000001</v>
      </c>
    </row>
    <row r="2197" spans="1:12" x14ac:dyDescent="0.3">
      <c r="A2197" s="7" t="s">
        <v>6342</v>
      </c>
      <c r="B2197" s="7" t="s">
        <v>2899</v>
      </c>
      <c r="C2197" s="7" t="s">
        <v>1711</v>
      </c>
      <c r="D2197" s="7">
        <v>16</v>
      </c>
      <c r="E2197" s="9">
        <v>416.45</v>
      </c>
      <c r="F2197" s="10">
        <v>0.05</v>
      </c>
      <c r="G2197" s="11">
        <v>6330.04</v>
      </c>
      <c r="H2197" s="10">
        <v>0.25</v>
      </c>
      <c r="I2197" s="11">
        <v>1582.51</v>
      </c>
      <c r="J2197" s="11">
        <v>7912.55</v>
      </c>
      <c r="K2197" s="11">
        <v>4096.16</v>
      </c>
      <c r="L2197" s="11">
        <v>2233.88</v>
      </c>
    </row>
    <row r="2198" spans="1:12" x14ac:dyDescent="0.3">
      <c r="A2198" s="7" t="s">
        <v>6343</v>
      </c>
      <c r="B2198" s="7" t="s">
        <v>2900</v>
      </c>
      <c r="C2198" s="7" t="s">
        <v>1675</v>
      </c>
      <c r="D2198" s="7">
        <v>27</v>
      </c>
      <c r="E2198" s="9">
        <v>2543.77</v>
      </c>
      <c r="F2198" s="10">
        <v>0</v>
      </c>
      <c r="G2198" s="11">
        <v>68681.789999999994</v>
      </c>
      <c r="H2198" s="10">
        <v>0.25</v>
      </c>
      <c r="I2198" s="11">
        <v>17170.45</v>
      </c>
      <c r="J2198" s="11">
        <v>85852.24</v>
      </c>
      <c r="K2198" s="11">
        <v>31599.99</v>
      </c>
      <c r="L2198" s="11">
        <v>37081.800000000003</v>
      </c>
    </row>
    <row r="2199" spans="1:12" x14ac:dyDescent="0.3">
      <c r="A2199" s="7" t="s">
        <v>6344</v>
      </c>
      <c r="B2199" s="7" t="s">
        <v>2900</v>
      </c>
      <c r="C2199" s="7" t="s">
        <v>2002</v>
      </c>
      <c r="D2199" s="7">
        <v>7</v>
      </c>
      <c r="E2199" s="9">
        <v>2282.33</v>
      </c>
      <c r="F2199" s="10">
        <v>0</v>
      </c>
      <c r="G2199" s="11">
        <v>15976.31</v>
      </c>
      <c r="H2199" s="10">
        <v>0.25</v>
      </c>
      <c r="I2199" s="11">
        <v>3994.08</v>
      </c>
      <c r="J2199" s="11">
        <v>19970.39</v>
      </c>
      <c r="K2199" s="11">
        <v>10144.19</v>
      </c>
      <c r="L2199" s="11">
        <v>5832.12</v>
      </c>
    </row>
    <row r="2200" spans="1:12" x14ac:dyDescent="0.3">
      <c r="A2200" s="7" t="s">
        <v>6345</v>
      </c>
      <c r="B2200" s="7" t="s">
        <v>2900</v>
      </c>
      <c r="C2200" s="7" t="s">
        <v>1931</v>
      </c>
      <c r="D2200" s="7">
        <v>19</v>
      </c>
      <c r="E2200" s="9">
        <v>1387</v>
      </c>
      <c r="F2200" s="10">
        <v>0.1</v>
      </c>
      <c r="G2200" s="11">
        <v>23717.7</v>
      </c>
      <c r="H2200" s="10">
        <v>0.25</v>
      </c>
      <c r="I2200" s="11">
        <v>5929.43</v>
      </c>
      <c r="J2200" s="11">
        <v>29647.119999999999</v>
      </c>
      <c r="K2200" s="11">
        <v>15782.92</v>
      </c>
      <c r="L2200" s="11">
        <v>7934.78</v>
      </c>
    </row>
    <row r="2201" spans="1:12" x14ac:dyDescent="0.3">
      <c r="A2201" s="7" t="s">
        <v>6346</v>
      </c>
      <c r="B2201" s="7" t="s">
        <v>2900</v>
      </c>
      <c r="C2201" s="7" t="s">
        <v>1892</v>
      </c>
      <c r="D2201" s="7">
        <v>5</v>
      </c>
      <c r="E2201" s="9">
        <v>832.14</v>
      </c>
      <c r="F2201" s="10">
        <v>0</v>
      </c>
      <c r="G2201" s="11">
        <v>4160.7</v>
      </c>
      <c r="H2201" s="10">
        <v>0.25</v>
      </c>
      <c r="I2201" s="11">
        <v>1040.17</v>
      </c>
      <c r="J2201" s="11">
        <v>5200.88</v>
      </c>
      <c r="K2201" s="11">
        <v>2262.8000000000002</v>
      </c>
      <c r="L2201" s="11">
        <v>1897.9</v>
      </c>
    </row>
    <row r="2202" spans="1:12" x14ac:dyDescent="0.3">
      <c r="A2202" s="7" t="s">
        <v>6347</v>
      </c>
      <c r="B2202" s="7" t="s">
        <v>2900</v>
      </c>
      <c r="C2202" s="7" t="s">
        <v>1929</v>
      </c>
      <c r="D2202" s="7">
        <v>28</v>
      </c>
      <c r="E2202" s="9">
        <v>2879.2</v>
      </c>
      <c r="F2202" s="10">
        <v>0.15</v>
      </c>
      <c r="G2202" s="11">
        <v>68524.960000000006</v>
      </c>
      <c r="H2202" s="10">
        <v>0.25</v>
      </c>
      <c r="I2202" s="11">
        <v>17131.240000000002</v>
      </c>
      <c r="J2202" s="11">
        <v>85656.2</v>
      </c>
      <c r="K2202" s="11">
        <v>33723.480000000003</v>
      </c>
      <c r="L2202" s="11">
        <v>34801.480000000003</v>
      </c>
    </row>
    <row r="2203" spans="1:12" x14ac:dyDescent="0.3">
      <c r="A2203" s="7" t="s">
        <v>6348</v>
      </c>
      <c r="B2203" s="7" t="s">
        <v>2901</v>
      </c>
      <c r="C2203" s="7" t="s">
        <v>1676</v>
      </c>
      <c r="D2203" s="7">
        <v>30</v>
      </c>
      <c r="E2203" s="9">
        <v>4005.37</v>
      </c>
      <c r="F2203" s="10">
        <v>0.05</v>
      </c>
      <c r="G2203" s="11">
        <v>114153.04</v>
      </c>
      <c r="H2203" s="10">
        <v>0.25</v>
      </c>
      <c r="I2203" s="11">
        <v>28538.26</v>
      </c>
      <c r="J2203" s="11">
        <v>142691.29999999999</v>
      </c>
      <c r="K2203" s="11">
        <v>51711.6</v>
      </c>
      <c r="L2203" s="11">
        <v>62441.440000000002</v>
      </c>
    </row>
    <row r="2204" spans="1:12" x14ac:dyDescent="0.3">
      <c r="A2204" s="7" t="s">
        <v>6349</v>
      </c>
      <c r="B2204" s="7" t="s">
        <v>2901</v>
      </c>
      <c r="C2204" s="7" t="s">
        <v>1817</v>
      </c>
      <c r="D2204" s="7">
        <v>23</v>
      </c>
      <c r="E2204" s="9">
        <v>1399.9</v>
      </c>
      <c r="F2204" s="10">
        <v>0</v>
      </c>
      <c r="G2204" s="11">
        <v>32197.7</v>
      </c>
      <c r="H2204" s="10">
        <v>0.25</v>
      </c>
      <c r="I2204" s="11">
        <v>8049.43</v>
      </c>
      <c r="J2204" s="11">
        <v>40247.120000000003</v>
      </c>
      <c r="K2204" s="11">
        <v>22533.33</v>
      </c>
      <c r="L2204" s="11">
        <v>9664.3700000000008</v>
      </c>
    </row>
    <row r="2205" spans="1:12" x14ac:dyDescent="0.3">
      <c r="A2205" s="7" t="s">
        <v>6350</v>
      </c>
      <c r="B2205" s="7" t="s">
        <v>2901</v>
      </c>
      <c r="C2205" s="7" t="s">
        <v>1840</v>
      </c>
      <c r="D2205" s="7">
        <v>17</v>
      </c>
      <c r="E2205" s="9">
        <v>2560.48</v>
      </c>
      <c r="F2205" s="10">
        <v>0.1</v>
      </c>
      <c r="G2205" s="11">
        <v>39175.339999999997</v>
      </c>
      <c r="H2205" s="10">
        <v>0.25</v>
      </c>
      <c r="I2205" s="11">
        <v>9793.83</v>
      </c>
      <c r="J2205" s="11">
        <v>48969.17</v>
      </c>
      <c r="K2205" s="11">
        <v>20658.400000000001</v>
      </c>
      <c r="L2205" s="11">
        <v>18516.939999999999</v>
      </c>
    </row>
    <row r="2206" spans="1:12" x14ac:dyDescent="0.3">
      <c r="A2206" s="7" t="s">
        <v>6351</v>
      </c>
      <c r="B2206" s="7" t="s">
        <v>2902</v>
      </c>
      <c r="C2206" s="7" t="s">
        <v>1804</v>
      </c>
      <c r="D2206" s="7">
        <v>11</v>
      </c>
      <c r="E2206" s="9">
        <v>1748.89</v>
      </c>
      <c r="F2206" s="10">
        <v>0.1</v>
      </c>
      <c r="G2206" s="11">
        <v>17314.009999999998</v>
      </c>
      <c r="H2206" s="10">
        <v>0.25</v>
      </c>
      <c r="I2206" s="11">
        <v>4328.5</v>
      </c>
      <c r="J2206" s="11">
        <v>21642.51</v>
      </c>
      <c r="K2206" s="11">
        <v>12164.57</v>
      </c>
      <c r="L2206" s="11">
        <v>5149.4399999999996</v>
      </c>
    </row>
    <row r="2207" spans="1:12" x14ac:dyDescent="0.3">
      <c r="A2207" s="7" t="s">
        <v>6352</v>
      </c>
      <c r="B2207" s="7" t="s">
        <v>2902</v>
      </c>
      <c r="C2207" s="7" t="s">
        <v>1801</v>
      </c>
      <c r="D2207" s="7">
        <v>5</v>
      </c>
      <c r="E2207" s="9">
        <v>2612.2800000000002</v>
      </c>
      <c r="F2207" s="10">
        <v>0</v>
      </c>
      <c r="G2207" s="11">
        <v>13061.4</v>
      </c>
      <c r="H2207" s="10">
        <v>0.25</v>
      </c>
      <c r="I2207" s="11">
        <v>3265.35</v>
      </c>
      <c r="J2207" s="11">
        <v>16326.75</v>
      </c>
      <c r="K2207" s="11">
        <v>6811.95</v>
      </c>
      <c r="L2207" s="11">
        <v>6249.45</v>
      </c>
    </row>
    <row r="2208" spans="1:12" x14ac:dyDescent="0.3">
      <c r="A2208" s="7" t="s">
        <v>6353</v>
      </c>
      <c r="B2208" s="7" t="s">
        <v>2902</v>
      </c>
      <c r="C2208" s="7" t="s">
        <v>1948</v>
      </c>
      <c r="D2208" s="7">
        <v>16</v>
      </c>
      <c r="E2208" s="9">
        <v>2401.2399999999998</v>
      </c>
      <c r="F2208" s="10">
        <v>0.1</v>
      </c>
      <c r="G2208" s="11">
        <v>34577.86</v>
      </c>
      <c r="H2208" s="10">
        <v>0.25</v>
      </c>
      <c r="I2208" s="11">
        <v>8644.4699999999993</v>
      </c>
      <c r="J2208" s="11">
        <v>43222.32</v>
      </c>
      <c r="K2208" s="11">
        <v>20273.12</v>
      </c>
      <c r="L2208" s="11">
        <v>14304.74</v>
      </c>
    </row>
    <row r="2209" spans="1:12" x14ac:dyDescent="0.3">
      <c r="A2209" s="7" t="s">
        <v>6354</v>
      </c>
      <c r="B2209" s="7" t="s">
        <v>2902</v>
      </c>
      <c r="C2209" s="7" t="s">
        <v>1681</v>
      </c>
      <c r="D2209" s="7">
        <v>11</v>
      </c>
      <c r="E2209" s="9">
        <v>1601.86</v>
      </c>
      <c r="F2209" s="10">
        <v>0</v>
      </c>
      <c r="G2209" s="11">
        <v>17620.46</v>
      </c>
      <c r="H2209" s="10">
        <v>0.25</v>
      </c>
      <c r="I2209" s="11">
        <v>4405.1099999999997</v>
      </c>
      <c r="J2209" s="11">
        <v>22025.57</v>
      </c>
      <c r="K2209" s="11">
        <v>11847.55</v>
      </c>
      <c r="L2209" s="11">
        <v>5772.91</v>
      </c>
    </row>
    <row r="2210" spans="1:12" x14ac:dyDescent="0.3">
      <c r="A2210" s="7" t="s">
        <v>6355</v>
      </c>
      <c r="B2210" s="7" t="s">
        <v>2903</v>
      </c>
      <c r="C2210" s="7" t="s">
        <v>2016</v>
      </c>
      <c r="D2210" s="7">
        <v>27</v>
      </c>
      <c r="E2210" s="9">
        <v>1299.76</v>
      </c>
      <c r="F2210" s="10">
        <v>0</v>
      </c>
      <c r="G2210" s="11">
        <v>35093.519999999997</v>
      </c>
      <c r="H2210" s="10">
        <v>0.25</v>
      </c>
      <c r="I2210" s="11">
        <v>8773.3799999999992</v>
      </c>
      <c r="J2210" s="11">
        <v>43866.9</v>
      </c>
      <c r="K2210" s="11">
        <v>17672.310000000001</v>
      </c>
      <c r="L2210" s="11">
        <v>17421.21</v>
      </c>
    </row>
    <row r="2211" spans="1:12" x14ac:dyDescent="0.3">
      <c r="A2211" s="7" t="s">
        <v>6356</v>
      </c>
      <c r="B2211" s="7" t="s">
        <v>2903</v>
      </c>
      <c r="C2211" s="7" t="s">
        <v>1668</v>
      </c>
      <c r="D2211" s="7">
        <v>4</v>
      </c>
      <c r="E2211" s="9">
        <v>1944.16</v>
      </c>
      <c r="F2211" s="10">
        <v>0</v>
      </c>
      <c r="G2211" s="11">
        <v>7776.64</v>
      </c>
      <c r="H2211" s="10">
        <v>0.25</v>
      </c>
      <c r="I2211" s="11">
        <v>1944.16</v>
      </c>
      <c r="J2211" s="11">
        <v>9720.7999999999993</v>
      </c>
      <c r="K2211" s="11">
        <v>3962.4</v>
      </c>
      <c r="L2211" s="11">
        <v>3814.24</v>
      </c>
    </row>
    <row r="2212" spans="1:12" x14ac:dyDescent="0.3">
      <c r="A2212" s="7" t="s">
        <v>6357</v>
      </c>
      <c r="B2212" s="7" t="s">
        <v>2903</v>
      </c>
      <c r="C2212" s="7" t="s">
        <v>1675</v>
      </c>
      <c r="D2212" s="7">
        <v>2</v>
      </c>
      <c r="E2212" s="9">
        <v>2491.9899999999998</v>
      </c>
      <c r="F2212" s="10">
        <v>0.1</v>
      </c>
      <c r="G2212" s="11">
        <v>4485.58</v>
      </c>
      <c r="H2212" s="10">
        <v>0.25</v>
      </c>
      <c r="I2212" s="11">
        <v>1121.3900000000001</v>
      </c>
      <c r="J2212" s="11">
        <v>5606.98</v>
      </c>
      <c r="K2212" s="11">
        <v>2340.7399999999998</v>
      </c>
      <c r="L2212" s="11">
        <v>2144.84</v>
      </c>
    </row>
    <row r="2213" spans="1:12" x14ac:dyDescent="0.3">
      <c r="A2213" s="7" t="s">
        <v>6358</v>
      </c>
      <c r="B2213" s="7" t="s">
        <v>2904</v>
      </c>
      <c r="C2213" s="7" t="s">
        <v>2006</v>
      </c>
      <c r="D2213" s="7">
        <v>10</v>
      </c>
      <c r="E2213" s="9">
        <v>1279.08</v>
      </c>
      <c r="F2213" s="10">
        <v>0</v>
      </c>
      <c r="G2213" s="11">
        <v>12790.8</v>
      </c>
      <c r="H2213" s="10">
        <v>0.25</v>
      </c>
      <c r="I2213" s="11">
        <v>3197.7</v>
      </c>
      <c r="J2213" s="11">
        <v>15988.5</v>
      </c>
      <c r="K2213" s="11">
        <v>7949.7</v>
      </c>
      <c r="L2213" s="11">
        <v>4841.1000000000004</v>
      </c>
    </row>
    <row r="2214" spans="1:12" x14ac:dyDescent="0.3">
      <c r="A2214" s="7" t="s">
        <v>6359</v>
      </c>
      <c r="B2214" s="7" t="s">
        <v>2905</v>
      </c>
      <c r="C2214" s="7" t="s">
        <v>1708</v>
      </c>
      <c r="D2214" s="7">
        <v>27</v>
      </c>
      <c r="E2214" s="9">
        <v>354.96</v>
      </c>
      <c r="F2214" s="10">
        <v>0.15</v>
      </c>
      <c r="G2214" s="11">
        <v>8146.33</v>
      </c>
      <c r="H2214" s="10">
        <v>0.25</v>
      </c>
      <c r="I2214" s="11">
        <v>2036.58</v>
      </c>
      <c r="J2214" s="11">
        <v>10182.91</v>
      </c>
      <c r="K2214" s="11">
        <v>4320.8100000000004</v>
      </c>
      <c r="L2214" s="11">
        <v>3825.52</v>
      </c>
    </row>
    <row r="2215" spans="1:12" x14ac:dyDescent="0.3">
      <c r="A2215" s="7" t="s">
        <v>6360</v>
      </c>
      <c r="B2215" s="7" t="s">
        <v>2905</v>
      </c>
      <c r="C2215" s="7" t="s">
        <v>1665</v>
      </c>
      <c r="D2215" s="7">
        <v>9</v>
      </c>
      <c r="E2215" s="9">
        <v>2588.75</v>
      </c>
      <c r="F2215" s="10">
        <v>0</v>
      </c>
      <c r="G2215" s="11">
        <v>23298.75</v>
      </c>
      <c r="H2215" s="10">
        <v>0.25</v>
      </c>
      <c r="I2215" s="11">
        <v>5824.69</v>
      </c>
      <c r="J2215" s="11">
        <v>29123.439999999999</v>
      </c>
      <c r="K2215" s="11">
        <v>14170.5</v>
      </c>
      <c r="L2215" s="11">
        <v>9128.25</v>
      </c>
    </row>
    <row r="2216" spans="1:12" x14ac:dyDescent="0.3">
      <c r="A2216" s="7" t="s">
        <v>6361</v>
      </c>
      <c r="B2216" s="7" t="s">
        <v>2906</v>
      </c>
      <c r="C2216" s="7" t="s">
        <v>2011</v>
      </c>
      <c r="D2216" s="7">
        <v>5</v>
      </c>
      <c r="E2216" s="9">
        <v>669.27</v>
      </c>
      <c r="F2216" s="10">
        <v>0</v>
      </c>
      <c r="G2216" s="11">
        <v>3346.35</v>
      </c>
      <c r="H2216" s="10">
        <v>0.25</v>
      </c>
      <c r="I2216" s="11">
        <v>836.59</v>
      </c>
      <c r="J2216" s="11">
        <v>4182.9399999999996</v>
      </c>
      <c r="K2216" s="11">
        <v>2056.6999999999998</v>
      </c>
      <c r="L2216" s="11">
        <v>1289.6500000000001</v>
      </c>
    </row>
    <row r="2217" spans="1:12" x14ac:dyDescent="0.3">
      <c r="A2217" s="7" t="s">
        <v>6362</v>
      </c>
      <c r="B2217" s="7" t="s">
        <v>2907</v>
      </c>
      <c r="C2217" s="7" t="s">
        <v>2010</v>
      </c>
      <c r="D2217" s="7">
        <v>16</v>
      </c>
      <c r="E2217" s="9">
        <v>1224.19</v>
      </c>
      <c r="F2217" s="10">
        <v>0.05</v>
      </c>
      <c r="G2217" s="11">
        <v>18607.689999999999</v>
      </c>
      <c r="H2217" s="10">
        <v>0.25</v>
      </c>
      <c r="I2217" s="11">
        <v>4651.92</v>
      </c>
      <c r="J2217" s="11">
        <v>23259.61</v>
      </c>
      <c r="K2217" s="11">
        <v>11431.84</v>
      </c>
      <c r="L2217" s="11">
        <v>7175.85</v>
      </c>
    </row>
    <row r="2218" spans="1:12" x14ac:dyDescent="0.3">
      <c r="A2218" s="7" t="s">
        <v>6363</v>
      </c>
      <c r="B2218" s="7" t="s">
        <v>2908</v>
      </c>
      <c r="C2218" s="7" t="s">
        <v>2050</v>
      </c>
      <c r="D2218" s="7">
        <v>6</v>
      </c>
      <c r="E2218" s="9">
        <v>1589.05</v>
      </c>
      <c r="F2218" s="10">
        <v>0</v>
      </c>
      <c r="G2218" s="11">
        <v>9534.2999999999993</v>
      </c>
      <c r="H2218" s="10">
        <v>0.25</v>
      </c>
      <c r="I2218" s="11">
        <v>2383.5700000000002</v>
      </c>
      <c r="J2218" s="11">
        <v>11917.88</v>
      </c>
      <c r="K2218" s="11">
        <v>7468.98</v>
      </c>
      <c r="L2218" s="11">
        <v>2065.3200000000002</v>
      </c>
    </row>
    <row r="2219" spans="1:12" x14ac:dyDescent="0.3">
      <c r="A2219" s="7" t="s">
        <v>6364</v>
      </c>
      <c r="B2219" s="7" t="s">
        <v>2909</v>
      </c>
      <c r="C2219" s="7" t="s">
        <v>1800</v>
      </c>
      <c r="D2219" s="7">
        <v>3</v>
      </c>
      <c r="E2219" s="9">
        <v>2334.33</v>
      </c>
      <c r="F2219" s="10">
        <v>0.1</v>
      </c>
      <c r="G2219" s="11">
        <v>6302.69</v>
      </c>
      <c r="H2219" s="10">
        <v>0.25</v>
      </c>
      <c r="I2219" s="11">
        <v>1575.67</v>
      </c>
      <c r="J2219" s="11">
        <v>7878.36</v>
      </c>
      <c r="K2219" s="11">
        <v>4141.68</v>
      </c>
      <c r="L2219" s="11">
        <v>2161.0100000000002</v>
      </c>
    </row>
    <row r="2220" spans="1:12" x14ac:dyDescent="0.3">
      <c r="A2220" s="7" t="s">
        <v>6365</v>
      </c>
      <c r="B2220" s="7" t="s">
        <v>2909</v>
      </c>
      <c r="C2220" s="7" t="s">
        <v>1728</v>
      </c>
      <c r="D2220" s="7">
        <v>19</v>
      </c>
      <c r="E2220" s="9">
        <v>3353.41</v>
      </c>
      <c r="F2220" s="10">
        <v>0</v>
      </c>
      <c r="G2220" s="11">
        <v>63714.79</v>
      </c>
      <c r="H2220" s="10">
        <v>0.25</v>
      </c>
      <c r="I2220" s="11">
        <v>15928.7</v>
      </c>
      <c r="J2220" s="11">
        <v>79643.490000000005</v>
      </c>
      <c r="K2220" s="11">
        <v>26463.77</v>
      </c>
      <c r="L2220" s="11">
        <v>37251.019999999997</v>
      </c>
    </row>
    <row r="2221" spans="1:12" x14ac:dyDescent="0.3">
      <c r="A2221" s="7" t="s">
        <v>6366</v>
      </c>
      <c r="B2221" s="7" t="s">
        <v>2909</v>
      </c>
      <c r="C2221" s="7" t="s">
        <v>1849</v>
      </c>
      <c r="D2221" s="7">
        <v>24</v>
      </c>
      <c r="E2221" s="9">
        <v>772.86</v>
      </c>
      <c r="F2221" s="10">
        <v>0</v>
      </c>
      <c r="G2221" s="11">
        <v>18548.64</v>
      </c>
      <c r="H2221" s="10">
        <v>0.25</v>
      </c>
      <c r="I2221" s="11">
        <v>4637.16</v>
      </c>
      <c r="J2221" s="11">
        <v>23185.8</v>
      </c>
      <c r="K2221" s="11">
        <v>12494.4</v>
      </c>
      <c r="L2221" s="11">
        <v>6054.24</v>
      </c>
    </row>
    <row r="2222" spans="1:12" x14ac:dyDescent="0.3">
      <c r="A2222" s="7" t="s">
        <v>6367</v>
      </c>
      <c r="B2222" s="7" t="s">
        <v>2910</v>
      </c>
      <c r="C2222" s="7" t="s">
        <v>1714</v>
      </c>
      <c r="D2222" s="7">
        <v>23</v>
      </c>
      <c r="E2222" s="9">
        <v>1095.6500000000001</v>
      </c>
      <c r="F2222" s="10">
        <v>0</v>
      </c>
      <c r="G2222" s="11">
        <v>25199.95</v>
      </c>
      <c r="H2222" s="10">
        <v>0.25</v>
      </c>
      <c r="I2222" s="11">
        <v>6299.99</v>
      </c>
      <c r="J2222" s="11">
        <v>31499.94</v>
      </c>
      <c r="K2222" s="11">
        <v>13886.48</v>
      </c>
      <c r="L2222" s="11">
        <v>11313.47</v>
      </c>
    </row>
    <row r="2223" spans="1:12" x14ac:dyDescent="0.3">
      <c r="A2223" s="7" t="s">
        <v>6368</v>
      </c>
      <c r="B2223" s="7" t="s">
        <v>2911</v>
      </c>
      <c r="C2223" s="7" t="s">
        <v>1727</v>
      </c>
      <c r="D2223" s="7">
        <v>30</v>
      </c>
      <c r="E2223" s="9">
        <v>1343.13</v>
      </c>
      <c r="F2223" s="10">
        <v>0.1</v>
      </c>
      <c r="G2223" s="11">
        <v>36264.51</v>
      </c>
      <c r="H2223" s="10">
        <v>0.25</v>
      </c>
      <c r="I2223" s="11">
        <v>9066.1299999999992</v>
      </c>
      <c r="J2223" s="11">
        <v>45330.64</v>
      </c>
      <c r="K2223" s="11">
        <v>29050.5</v>
      </c>
      <c r="L2223" s="11">
        <v>7214.01</v>
      </c>
    </row>
    <row r="2224" spans="1:12" x14ac:dyDescent="0.3">
      <c r="A2224" s="7" t="s">
        <v>6369</v>
      </c>
      <c r="B2224" s="7" t="s">
        <v>2911</v>
      </c>
      <c r="C2224" s="7" t="s">
        <v>1828</v>
      </c>
      <c r="D2224" s="7">
        <v>11</v>
      </c>
      <c r="E2224" s="9">
        <v>2714.3</v>
      </c>
      <c r="F2224" s="10">
        <v>0.15</v>
      </c>
      <c r="G2224" s="11">
        <v>25378.71</v>
      </c>
      <c r="H2224" s="10">
        <v>0.25</v>
      </c>
      <c r="I2224" s="11">
        <v>6344.68</v>
      </c>
      <c r="J2224" s="11">
        <v>31723.39</v>
      </c>
      <c r="K2224" s="11">
        <v>16993.13</v>
      </c>
      <c r="L2224" s="11">
        <v>8385.58</v>
      </c>
    </row>
    <row r="2225" spans="1:12" x14ac:dyDescent="0.3">
      <c r="A2225" s="7" t="s">
        <v>6370</v>
      </c>
      <c r="B2225" s="7" t="s">
        <v>2912</v>
      </c>
      <c r="C2225" s="7" t="s">
        <v>1728</v>
      </c>
      <c r="D2225" s="7">
        <v>11</v>
      </c>
      <c r="E2225" s="9">
        <v>3260.52</v>
      </c>
      <c r="F2225" s="10">
        <v>0</v>
      </c>
      <c r="G2225" s="11">
        <v>35865.72</v>
      </c>
      <c r="H2225" s="10">
        <v>0.25</v>
      </c>
      <c r="I2225" s="11">
        <v>8966.43</v>
      </c>
      <c r="J2225" s="11">
        <v>44832.15</v>
      </c>
      <c r="K2225" s="11">
        <v>15321.13</v>
      </c>
      <c r="L2225" s="11">
        <v>20544.59</v>
      </c>
    </row>
    <row r="2226" spans="1:12" x14ac:dyDescent="0.3">
      <c r="A2226" s="7" t="s">
        <v>6371</v>
      </c>
      <c r="B2226" s="7" t="s">
        <v>2912</v>
      </c>
      <c r="C2226" s="7" t="s">
        <v>1709</v>
      </c>
      <c r="D2226" s="7">
        <v>27</v>
      </c>
      <c r="E2226" s="9">
        <v>142.53</v>
      </c>
      <c r="F2226" s="10">
        <v>0.05</v>
      </c>
      <c r="G2226" s="11">
        <v>3655.89</v>
      </c>
      <c r="H2226" s="10">
        <v>0.25</v>
      </c>
      <c r="I2226" s="11">
        <v>913.97</v>
      </c>
      <c r="J2226" s="11">
        <v>4569.8599999999997</v>
      </c>
      <c r="K2226" s="11">
        <v>2212.38</v>
      </c>
      <c r="L2226" s="11">
        <v>1443.51</v>
      </c>
    </row>
    <row r="2227" spans="1:12" x14ac:dyDescent="0.3">
      <c r="A2227" s="7" t="s">
        <v>6372</v>
      </c>
      <c r="B2227" s="7" t="s">
        <v>2912</v>
      </c>
      <c r="C2227" s="7" t="s">
        <v>1826</v>
      </c>
      <c r="D2227" s="7">
        <v>15</v>
      </c>
      <c r="E2227" s="9">
        <v>45.08</v>
      </c>
      <c r="F2227" s="10">
        <v>0.05</v>
      </c>
      <c r="G2227" s="11">
        <v>642.39</v>
      </c>
      <c r="H2227" s="10">
        <v>0.25</v>
      </c>
      <c r="I2227" s="11">
        <v>160.6</v>
      </c>
      <c r="J2227" s="11">
        <v>802.99</v>
      </c>
      <c r="K2227" s="11">
        <v>301.2</v>
      </c>
      <c r="L2227" s="11">
        <v>341.19</v>
      </c>
    </row>
    <row r="2228" spans="1:12" x14ac:dyDescent="0.3">
      <c r="A2228" s="7" t="s">
        <v>6373</v>
      </c>
      <c r="B2228" s="7" t="s">
        <v>2913</v>
      </c>
      <c r="C2228" s="7" t="s">
        <v>1718</v>
      </c>
      <c r="D2228" s="7">
        <v>21</v>
      </c>
      <c r="E2228" s="9">
        <v>2084.96</v>
      </c>
      <c r="F2228" s="10">
        <v>0</v>
      </c>
      <c r="G2228" s="11">
        <v>43784.160000000003</v>
      </c>
      <c r="H2228" s="10">
        <v>0.25</v>
      </c>
      <c r="I2228" s="11">
        <v>10946.04</v>
      </c>
      <c r="J2228" s="11">
        <v>54730.2</v>
      </c>
      <c r="K2228" s="11">
        <v>30783.48</v>
      </c>
      <c r="L2228" s="11">
        <v>13000.68</v>
      </c>
    </row>
    <row r="2229" spans="1:12" x14ac:dyDescent="0.3">
      <c r="A2229" s="7" t="s">
        <v>6374</v>
      </c>
      <c r="B2229" s="7" t="s">
        <v>2914</v>
      </c>
      <c r="C2229" s="7" t="s">
        <v>1667</v>
      </c>
      <c r="D2229" s="7">
        <v>13</v>
      </c>
      <c r="E2229" s="9">
        <v>1556.95</v>
      </c>
      <c r="F2229" s="10">
        <v>0.1</v>
      </c>
      <c r="G2229" s="11">
        <v>18216.32</v>
      </c>
      <c r="H2229" s="10">
        <v>0.25</v>
      </c>
      <c r="I2229" s="11">
        <v>4554.08</v>
      </c>
      <c r="J2229" s="11">
        <v>22770.400000000001</v>
      </c>
      <c r="K2229" s="11">
        <v>14024.27</v>
      </c>
      <c r="L2229" s="11">
        <v>4192.05</v>
      </c>
    </row>
    <row r="2230" spans="1:12" x14ac:dyDescent="0.3">
      <c r="A2230" s="7" t="s">
        <v>6375</v>
      </c>
      <c r="B2230" s="7" t="s">
        <v>2915</v>
      </c>
      <c r="C2230" s="7" t="s">
        <v>2001</v>
      </c>
      <c r="D2230" s="7">
        <v>17</v>
      </c>
      <c r="E2230" s="9">
        <v>568.20000000000005</v>
      </c>
      <c r="F2230" s="10">
        <v>0.05</v>
      </c>
      <c r="G2230" s="11">
        <v>9176.43</v>
      </c>
      <c r="H2230" s="10">
        <v>0.25</v>
      </c>
      <c r="I2230" s="11">
        <v>2294.11</v>
      </c>
      <c r="J2230" s="11">
        <v>11470.54</v>
      </c>
      <c r="K2230" s="11">
        <v>6125.1</v>
      </c>
      <c r="L2230" s="11">
        <v>3051.33</v>
      </c>
    </row>
    <row r="2231" spans="1:12" x14ac:dyDescent="0.3">
      <c r="A2231" s="7" t="s">
        <v>6376</v>
      </c>
      <c r="B2231" s="7" t="s">
        <v>2915</v>
      </c>
      <c r="C2231" s="7" t="s">
        <v>2050</v>
      </c>
      <c r="D2231" s="7">
        <v>24</v>
      </c>
      <c r="E2231" s="9">
        <v>1600.81</v>
      </c>
      <c r="F2231" s="10">
        <v>0.1</v>
      </c>
      <c r="G2231" s="11">
        <v>34577.5</v>
      </c>
      <c r="H2231" s="10">
        <v>0.25</v>
      </c>
      <c r="I2231" s="11">
        <v>8644.3799999999992</v>
      </c>
      <c r="J2231" s="11">
        <v>43221.88</v>
      </c>
      <c r="K2231" s="11">
        <v>29875.919999999998</v>
      </c>
      <c r="L2231" s="11">
        <v>4701.58</v>
      </c>
    </row>
    <row r="2232" spans="1:12" x14ac:dyDescent="0.3">
      <c r="A2232" s="7" t="s">
        <v>6377</v>
      </c>
      <c r="B2232" s="7" t="s">
        <v>2916</v>
      </c>
      <c r="C2232" s="7" t="s">
        <v>1945</v>
      </c>
      <c r="D2232" s="7">
        <v>7</v>
      </c>
      <c r="E2232" s="9">
        <v>51.68</v>
      </c>
      <c r="F2232" s="10">
        <v>0</v>
      </c>
      <c r="G2232" s="11">
        <v>361.76</v>
      </c>
      <c r="H2232" s="10">
        <v>0.25</v>
      </c>
      <c r="I2232" s="11">
        <v>90.44</v>
      </c>
      <c r="J2232" s="11">
        <v>452.2</v>
      </c>
      <c r="K2232" s="11">
        <v>249.34</v>
      </c>
      <c r="L2232" s="11">
        <v>112.42</v>
      </c>
    </row>
    <row r="2233" spans="1:12" x14ac:dyDescent="0.3">
      <c r="A2233" s="7" t="s">
        <v>6378</v>
      </c>
      <c r="B2233" s="7" t="s">
        <v>2916</v>
      </c>
      <c r="C2233" s="7" t="s">
        <v>1791</v>
      </c>
      <c r="D2233" s="7">
        <v>9</v>
      </c>
      <c r="E2233" s="9">
        <v>1833.91</v>
      </c>
      <c r="F2233" s="10">
        <v>0.15</v>
      </c>
      <c r="G2233" s="11">
        <v>14029.41</v>
      </c>
      <c r="H2233" s="10">
        <v>0.25</v>
      </c>
      <c r="I2233" s="11">
        <v>3507.35</v>
      </c>
      <c r="J2233" s="11">
        <v>17536.759999999998</v>
      </c>
      <c r="K2233" s="11">
        <v>7598.88</v>
      </c>
      <c r="L2233" s="11">
        <v>6430.53</v>
      </c>
    </row>
    <row r="2234" spans="1:12" x14ac:dyDescent="0.3">
      <c r="A2234" s="7" t="s">
        <v>6379</v>
      </c>
      <c r="B2234" s="7" t="s">
        <v>2916</v>
      </c>
      <c r="C2234" s="7" t="s">
        <v>1805</v>
      </c>
      <c r="D2234" s="7">
        <v>7</v>
      </c>
      <c r="E2234" s="9">
        <v>1851.54</v>
      </c>
      <c r="F2234" s="10">
        <v>0</v>
      </c>
      <c r="G2234" s="11">
        <v>12960.78</v>
      </c>
      <c r="H2234" s="10">
        <v>0.25</v>
      </c>
      <c r="I2234" s="11">
        <v>3240.2</v>
      </c>
      <c r="J2234" s="11">
        <v>16200.98</v>
      </c>
      <c r="K2234" s="11">
        <v>8099</v>
      </c>
      <c r="L2234" s="11">
        <v>4861.78</v>
      </c>
    </row>
    <row r="2235" spans="1:12" x14ac:dyDescent="0.3">
      <c r="A2235" s="7" t="s">
        <v>6380</v>
      </c>
      <c r="B2235" s="7" t="s">
        <v>2917</v>
      </c>
      <c r="C2235" s="7" t="s">
        <v>1770</v>
      </c>
      <c r="D2235" s="7">
        <v>23</v>
      </c>
      <c r="E2235" s="9">
        <v>2302.33</v>
      </c>
      <c r="F2235" s="10">
        <v>0</v>
      </c>
      <c r="G2235" s="11">
        <v>52953.59</v>
      </c>
      <c r="H2235" s="10">
        <v>0.25</v>
      </c>
      <c r="I2235" s="11">
        <v>13238.4</v>
      </c>
      <c r="J2235" s="11">
        <v>66191.990000000005</v>
      </c>
      <c r="K2235" s="11">
        <v>36428.550000000003</v>
      </c>
      <c r="L2235" s="11">
        <v>16525.04</v>
      </c>
    </row>
    <row r="2236" spans="1:12" x14ac:dyDescent="0.3">
      <c r="A2236" s="7" t="s">
        <v>6381</v>
      </c>
      <c r="B2236" s="7" t="s">
        <v>2917</v>
      </c>
      <c r="C2236" s="7" t="s">
        <v>1775</v>
      </c>
      <c r="D2236" s="7">
        <v>9</v>
      </c>
      <c r="E2236" s="9">
        <v>1039.46</v>
      </c>
      <c r="F2236" s="10">
        <v>0</v>
      </c>
      <c r="G2236" s="11">
        <v>9355.14</v>
      </c>
      <c r="H2236" s="10">
        <v>0.25</v>
      </c>
      <c r="I2236" s="11">
        <v>2338.7800000000002</v>
      </c>
      <c r="J2236" s="11">
        <v>11693.92</v>
      </c>
      <c r="K2236" s="11">
        <v>5641.02</v>
      </c>
      <c r="L2236" s="11">
        <v>3714.12</v>
      </c>
    </row>
    <row r="2237" spans="1:12" x14ac:dyDescent="0.3">
      <c r="A2237" s="7" t="s">
        <v>6382</v>
      </c>
      <c r="B2237" s="7" t="s">
        <v>2917</v>
      </c>
      <c r="C2237" s="7" t="s">
        <v>1790</v>
      </c>
      <c r="D2237" s="7">
        <v>6</v>
      </c>
      <c r="E2237" s="9">
        <v>1578.24</v>
      </c>
      <c r="F2237" s="10">
        <v>0.05</v>
      </c>
      <c r="G2237" s="11">
        <v>8995.9699999999993</v>
      </c>
      <c r="H2237" s="10">
        <v>0.25</v>
      </c>
      <c r="I2237" s="11">
        <v>2248.9899999999998</v>
      </c>
      <c r="J2237" s="11">
        <v>11244.96</v>
      </c>
      <c r="K2237" s="11">
        <v>4753.38</v>
      </c>
      <c r="L2237" s="11">
        <v>4242.59</v>
      </c>
    </row>
    <row r="2238" spans="1:12" x14ac:dyDescent="0.3">
      <c r="A2238" s="7" t="s">
        <v>6383</v>
      </c>
      <c r="B2238" s="7" t="s">
        <v>2918</v>
      </c>
      <c r="C2238" s="7" t="s">
        <v>1717</v>
      </c>
      <c r="D2238" s="7">
        <v>4</v>
      </c>
      <c r="E2238" s="9">
        <v>1271.82</v>
      </c>
      <c r="F2238" s="10">
        <v>0</v>
      </c>
      <c r="G2238" s="11">
        <v>5087.28</v>
      </c>
      <c r="H2238" s="10">
        <v>0.25</v>
      </c>
      <c r="I2238" s="11">
        <v>1271.82</v>
      </c>
      <c r="J2238" s="11">
        <v>6359.1</v>
      </c>
      <c r="K2238" s="11">
        <v>3832.32</v>
      </c>
      <c r="L2238" s="11">
        <v>1254.96</v>
      </c>
    </row>
    <row r="2239" spans="1:12" x14ac:dyDescent="0.3">
      <c r="A2239" s="7" t="s">
        <v>6384</v>
      </c>
      <c r="B2239" s="7" t="s">
        <v>2918</v>
      </c>
      <c r="C2239" s="7" t="s">
        <v>1884</v>
      </c>
      <c r="D2239" s="7">
        <v>17</v>
      </c>
      <c r="E2239" s="9">
        <v>639.23</v>
      </c>
      <c r="F2239" s="10">
        <v>0.05</v>
      </c>
      <c r="G2239" s="11">
        <v>10323.56</v>
      </c>
      <c r="H2239" s="10">
        <v>0.25</v>
      </c>
      <c r="I2239" s="11">
        <v>2580.89</v>
      </c>
      <c r="J2239" s="11">
        <v>12904.45</v>
      </c>
      <c r="K2239" s="11">
        <v>6923.25</v>
      </c>
      <c r="L2239" s="11">
        <v>3400.31</v>
      </c>
    </row>
    <row r="2240" spans="1:12" x14ac:dyDescent="0.3">
      <c r="A2240" s="7" t="s">
        <v>6385</v>
      </c>
      <c r="B2240" s="7" t="s">
        <v>2919</v>
      </c>
      <c r="C2240" s="7" t="s">
        <v>1901</v>
      </c>
      <c r="D2240" s="7">
        <v>16</v>
      </c>
      <c r="E2240" s="9">
        <v>2491.69</v>
      </c>
      <c r="F2240" s="10">
        <v>0</v>
      </c>
      <c r="G2240" s="11">
        <v>39867.040000000001</v>
      </c>
      <c r="H2240" s="10">
        <v>0.25</v>
      </c>
      <c r="I2240" s="11">
        <v>9966.76</v>
      </c>
      <c r="J2240" s="11">
        <v>49833.8</v>
      </c>
      <c r="K2240" s="11">
        <v>22864.639999999999</v>
      </c>
      <c r="L2240" s="11">
        <v>17002.400000000001</v>
      </c>
    </row>
    <row r="2241" spans="1:12" x14ac:dyDescent="0.3">
      <c r="A2241" s="7" t="s">
        <v>6386</v>
      </c>
      <c r="B2241" s="7" t="s">
        <v>2919</v>
      </c>
      <c r="C2241" s="7" t="s">
        <v>1889</v>
      </c>
      <c r="D2241" s="7">
        <v>2</v>
      </c>
      <c r="E2241" s="9">
        <v>3234.66</v>
      </c>
      <c r="F2241" s="10">
        <v>0</v>
      </c>
      <c r="G2241" s="11">
        <v>6469.32</v>
      </c>
      <c r="H2241" s="10">
        <v>0.25</v>
      </c>
      <c r="I2241" s="11">
        <v>1617.33</v>
      </c>
      <c r="J2241" s="11">
        <v>8086.65</v>
      </c>
      <c r="K2241" s="11">
        <v>3140.94</v>
      </c>
      <c r="L2241" s="11">
        <v>3328.38</v>
      </c>
    </row>
    <row r="2242" spans="1:12" x14ac:dyDescent="0.3">
      <c r="A2242" s="7" t="s">
        <v>6387</v>
      </c>
      <c r="B2242" s="7" t="s">
        <v>2919</v>
      </c>
      <c r="C2242" s="7" t="s">
        <v>1852</v>
      </c>
      <c r="D2242" s="7">
        <v>16</v>
      </c>
      <c r="E2242" s="9">
        <v>2472.5300000000002</v>
      </c>
      <c r="F2242" s="10">
        <v>0</v>
      </c>
      <c r="G2242" s="11">
        <v>39560.480000000003</v>
      </c>
      <c r="H2242" s="10">
        <v>0.25</v>
      </c>
      <c r="I2242" s="11">
        <v>9890.1200000000008</v>
      </c>
      <c r="J2242" s="11">
        <v>49450.6</v>
      </c>
      <c r="K2242" s="11">
        <v>22436.32</v>
      </c>
      <c r="L2242" s="11">
        <v>17124.16</v>
      </c>
    </row>
    <row r="2243" spans="1:12" x14ac:dyDescent="0.3">
      <c r="A2243" s="7" t="s">
        <v>6388</v>
      </c>
      <c r="B2243" s="7" t="s">
        <v>2919</v>
      </c>
      <c r="C2243" s="7" t="s">
        <v>1871</v>
      </c>
      <c r="D2243" s="7">
        <v>10</v>
      </c>
      <c r="E2243" s="9">
        <v>1735.42</v>
      </c>
      <c r="F2243" s="10">
        <v>0.1</v>
      </c>
      <c r="G2243" s="11">
        <v>15618.78</v>
      </c>
      <c r="H2243" s="10">
        <v>0.25</v>
      </c>
      <c r="I2243" s="11">
        <v>3904.7</v>
      </c>
      <c r="J2243" s="11">
        <v>19523.48</v>
      </c>
      <c r="K2243" s="11">
        <v>12438</v>
      </c>
      <c r="L2243" s="11">
        <v>3180.78</v>
      </c>
    </row>
    <row r="2244" spans="1:12" x14ac:dyDescent="0.3">
      <c r="A2244" s="7" t="s">
        <v>6389</v>
      </c>
      <c r="B2244" s="7" t="s">
        <v>2920</v>
      </c>
      <c r="C2244" s="7" t="s">
        <v>1818</v>
      </c>
      <c r="D2244" s="7">
        <v>14</v>
      </c>
      <c r="E2244" s="9">
        <v>1738.41</v>
      </c>
      <c r="F2244" s="10">
        <v>0.05</v>
      </c>
      <c r="G2244" s="11">
        <v>23120.85</v>
      </c>
      <c r="H2244" s="10">
        <v>0.25</v>
      </c>
      <c r="I2244" s="11">
        <v>5780.21</v>
      </c>
      <c r="J2244" s="11">
        <v>28901.06</v>
      </c>
      <c r="K2244" s="11">
        <v>17533.46</v>
      </c>
      <c r="L2244" s="11">
        <v>5587.39</v>
      </c>
    </row>
    <row r="2245" spans="1:12" x14ac:dyDescent="0.3">
      <c r="A2245" s="7" t="s">
        <v>6390</v>
      </c>
      <c r="B2245" s="7" t="s">
        <v>2920</v>
      </c>
      <c r="C2245" s="7" t="s">
        <v>1748</v>
      </c>
      <c r="D2245" s="7">
        <v>20</v>
      </c>
      <c r="E2245" s="9">
        <v>610.12</v>
      </c>
      <c r="F2245" s="10">
        <v>0</v>
      </c>
      <c r="G2245" s="11">
        <v>12202.4</v>
      </c>
      <c r="H2245" s="10">
        <v>0.25</v>
      </c>
      <c r="I2245" s="11">
        <v>3050.6</v>
      </c>
      <c r="J2245" s="11">
        <v>15253</v>
      </c>
      <c r="K2245" s="11">
        <v>5918.4</v>
      </c>
      <c r="L2245" s="11">
        <v>6284</v>
      </c>
    </row>
    <row r="2246" spans="1:12" x14ac:dyDescent="0.3">
      <c r="A2246" s="7" t="s">
        <v>6391</v>
      </c>
      <c r="B2246" s="7" t="s">
        <v>2920</v>
      </c>
      <c r="C2246" s="7" t="s">
        <v>1929</v>
      </c>
      <c r="D2246" s="7">
        <v>15</v>
      </c>
      <c r="E2246" s="9">
        <v>2699.11</v>
      </c>
      <c r="F2246" s="10">
        <v>0</v>
      </c>
      <c r="G2246" s="11">
        <v>40486.65</v>
      </c>
      <c r="H2246" s="10">
        <v>0.25</v>
      </c>
      <c r="I2246" s="11">
        <v>10121.66</v>
      </c>
      <c r="J2246" s="11">
        <v>50608.31</v>
      </c>
      <c r="K2246" s="11">
        <v>18066.150000000001</v>
      </c>
      <c r="L2246" s="11">
        <v>22420.5</v>
      </c>
    </row>
    <row r="2247" spans="1:12" x14ac:dyDescent="0.3">
      <c r="A2247" s="7" t="s">
        <v>6392</v>
      </c>
      <c r="B2247" s="7" t="s">
        <v>2920</v>
      </c>
      <c r="C2247" s="7" t="s">
        <v>1758</v>
      </c>
      <c r="D2247" s="7">
        <v>7</v>
      </c>
      <c r="E2247" s="9">
        <v>3308.84</v>
      </c>
      <c r="F2247" s="10">
        <v>0</v>
      </c>
      <c r="G2247" s="11">
        <v>23161.88</v>
      </c>
      <c r="H2247" s="10">
        <v>0.25</v>
      </c>
      <c r="I2247" s="11">
        <v>5790.47</v>
      </c>
      <c r="J2247" s="11">
        <v>28952.35</v>
      </c>
      <c r="K2247" s="11">
        <v>11592</v>
      </c>
      <c r="L2247" s="11">
        <v>11569.88</v>
      </c>
    </row>
    <row r="2248" spans="1:12" x14ac:dyDescent="0.3">
      <c r="A2248" s="7" t="s">
        <v>6393</v>
      </c>
      <c r="B2248" s="7" t="s">
        <v>2921</v>
      </c>
      <c r="C2248" s="7" t="s">
        <v>2044</v>
      </c>
      <c r="D2248" s="7">
        <v>7</v>
      </c>
      <c r="E2248" s="9">
        <v>1128.94</v>
      </c>
      <c r="F2248" s="10">
        <v>0</v>
      </c>
      <c r="G2248" s="11">
        <v>7902.58</v>
      </c>
      <c r="H2248" s="10">
        <v>0.25</v>
      </c>
      <c r="I2248" s="11">
        <v>1975.64</v>
      </c>
      <c r="J2248" s="11">
        <v>9878.23</v>
      </c>
      <c r="K2248" s="11">
        <v>5256.72</v>
      </c>
      <c r="L2248" s="11">
        <v>2645.86</v>
      </c>
    </row>
    <row r="2249" spans="1:12" x14ac:dyDescent="0.3">
      <c r="A2249" s="7" t="s">
        <v>6394</v>
      </c>
      <c r="B2249" s="7" t="s">
        <v>2921</v>
      </c>
      <c r="C2249" s="7" t="s">
        <v>1650</v>
      </c>
      <c r="D2249" s="7">
        <v>13</v>
      </c>
      <c r="E2249" s="9">
        <v>3202.59</v>
      </c>
      <c r="F2249" s="10">
        <v>0</v>
      </c>
      <c r="G2249" s="11">
        <v>41633.67</v>
      </c>
      <c r="H2249" s="10">
        <v>0.25</v>
      </c>
      <c r="I2249" s="11">
        <v>10408.42</v>
      </c>
      <c r="J2249" s="11">
        <v>52042.09</v>
      </c>
      <c r="K2249" s="11">
        <v>21177.26</v>
      </c>
      <c r="L2249" s="11">
        <v>20456.41</v>
      </c>
    </row>
    <row r="2250" spans="1:12" x14ac:dyDescent="0.3">
      <c r="A2250" s="7" t="s">
        <v>6395</v>
      </c>
      <c r="B2250" s="7" t="s">
        <v>2921</v>
      </c>
      <c r="C2250" s="7" t="s">
        <v>2038</v>
      </c>
      <c r="D2250" s="7">
        <v>8</v>
      </c>
      <c r="E2250" s="9">
        <v>213.74</v>
      </c>
      <c r="F2250" s="10">
        <v>0</v>
      </c>
      <c r="G2250" s="11">
        <v>1709.92</v>
      </c>
      <c r="H2250" s="10">
        <v>0.25</v>
      </c>
      <c r="I2250" s="11">
        <v>427.48</v>
      </c>
      <c r="J2250" s="11">
        <v>2137.4</v>
      </c>
      <c r="K2250" s="11">
        <v>731.12</v>
      </c>
      <c r="L2250" s="11">
        <v>978.8</v>
      </c>
    </row>
    <row r="2251" spans="1:12" x14ac:dyDescent="0.3">
      <c r="A2251" s="7" t="s">
        <v>6396</v>
      </c>
      <c r="B2251" s="7" t="s">
        <v>2922</v>
      </c>
      <c r="C2251" s="7" t="s">
        <v>1775</v>
      </c>
      <c r="D2251" s="7">
        <v>17</v>
      </c>
      <c r="E2251" s="9">
        <v>1105.02</v>
      </c>
      <c r="F2251" s="10">
        <v>0</v>
      </c>
      <c r="G2251" s="11">
        <v>18785.34</v>
      </c>
      <c r="H2251" s="10">
        <v>0.25</v>
      </c>
      <c r="I2251" s="11">
        <v>4696.34</v>
      </c>
      <c r="J2251" s="11">
        <v>23481.67</v>
      </c>
      <c r="K2251" s="11">
        <v>10655.26</v>
      </c>
      <c r="L2251" s="11">
        <v>8130.08</v>
      </c>
    </row>
    <row r="2252" spans="1:12" x14ac:dyDescent="0.3">
      <c r="A2252" s="7" t="s">
        <v>6397</v>
      </c>
      <c r="B2252" s="7" t="s">
        <v>2922</v>
      </c>
      <c r="C2252" s="7" t="s">
        <v>1910</v>
      </c>
      <c r="D2252" s="7">
        <v>3</v>
      </c>
      <c r="E2252" s="9">
        <v>2580.11</v>
      </c>
      <c r="F2252" s="10">
        <v>0.15</v>
      </c>
      <c r="G2252" s="11">
        <v>6579.28</v>
      </c>
      <c r="H2252" s="10">
        <v>0.25</v>
      </c>
      <c r="I2252" s="11">
        <v>1644.82</v>
      </c>
      <c r="J2252" s="11">
        <v>8224.1</v>
      </c>
      <c r="K2252" s="11">
        <v>3667.98</v>
      </c>
      <c r="L2252" s="11">
        <v>2911.3</v>
      </c>
    </row>
    <row r="2253" spans="1:12" x14ac:dyDescent="0.3">
      <c r="A2253" s="7" t="s">
        <v>6398</v>
      </c>
      <c r="B2253" s="7" t="s">
        <v>2922</v>
      </c>
      <c r="C2253" s="7" t="s">
        <v>1938</v>
      </c>
      <c r="D2253" s="7">
        <v>7</v>
      </c>
      <c r="E2253" s="9">
        <v>2342.33</v>
      </c>
      <c r="F2253" s="10">
        <v>0.05</v>
      </c>
      <c r="G2253" s="11">
        <v>15576.49</v>
      </c>
      <c r="H2253" s="10">
        <v>0.25</v>
      </c>
      <c r="I2253" s="11">
        <v>3894.12</v>
      </c>
      <c r="J2253" s="11">
        <v>19470.61</v>
      </c>
      <c r="K2253" s="11">
        <v>9900.1</v>
      </c>
      <c r="L2253" s="11">
        <v>5676.39</v>
      </c>
    </row>
    <row r="2254" spans="1:12" x14ac:dyDescent="0.3">
      <c r="A2254" s="7" t="s">
        <v>6399</v>
      </c>
      <c r="B2254" s="7" t="s">
        <v>2922</v>
      </c>
      <c r="C2254" s="7" t="s">
        <v>1902</v>
      </c>
      <c r="D2254" s="7">
        <v>26</v>
      </c>
      <c r="E2254" s="9">
        <v>2187.77</v>
      </c>
      <c r="F2254" s="10">
        <v>0.05</v>
      </c>
      <c r="G2254" s="11">
        <v>54037.919999999998</v>
      </c>
      <c r="H2254" s="10">
        <v>0.25</v>
      </c>
      <c r="I2254" s="11">
        <v>13509.48</v>
      </c>
      <c r="J2254" s="11">
        <v>67547.399999999994</v>
      </c>
      <c r="K2254" s="11">
        <v>32257.94</v>
      </c>
      <c r="L2254" s="11">
        <v>21779.98</v>
      </c>
    </row>
    <row r="2255" spans="1:12" x14ac:dyDescent="0.3">
      <c r="A2255" s="7" t="s">
        <v>6400</v>
      </c>
      <c r="B2255" s="7" t="s">
        <v>2922</v>
      </c>
      <c r="C2255" s="7" t="s">
        <v>1718</v>
      </c>
      <c r="D2255" s="7">
        <v>4</v>
      </c>
      <c r="E2255" s="9">
        <v>1967.76</v>
      </c>
      <c r="F2255" s="10">
        <v>0.15</v>
      </c>
      <c r="G2255" s="11">
        <v>6690.38</v>
      </c>
      <c r="H2255" s="10">
        <v>0.25</v>
      </c>
      <c r="I2255" s="11">
        <v>1672.6</v>
      </c>
      <c r="J2255" s="11">
        <v>8362.98</v>
      </c>
      <c r="K2255" s="11">
        <v>5863.52</v>
      </c>
      <c r="L2255" s="11">
        <v>826.86</v>
      </c>
    </row>
    <row r="2256" spans="1:12" x14ac:dyDescent="0.3">
      <c r="A2256" s="7" t="s">
        <v>6401</v>
      </c>
      <c r="B2256" s="7" t="s">
        <v>2923</v>
      </c>
      <c r="C2256" s="7" t="s">
        <v>1934</v>
      </c>
      <c r="D2256" s="7">
        <v>8</v>
      </c>
      <c r="E2256" s="9">
        <v>2686.12</v>
      </c>
      <c r="F2256" s="10">
        <v>0.05</v>
      </c>
      <c r="G2256" s="11">
        <v>20414.509999999998</v>
      </c>
      <c r="H2256" s="10">
        <v>0.25</v>
      </c>
      <c r="I2256" s="11">
        <v>5103.63</v>
      </c>
      <c r="J2256" s="11">
        <v>25518.14</v>
      </c>
      <c r="K2256" s="11">
        <v>14039.12</v>
      </c>
      <c r="L2256" s="11">
        <v>6375.39</v>
      </c>
    </row>
    <row r="2257" spans="1:12" x14ac:dyDescent="0.3">
      <c r="A2257" s="7" t="s">
        <v>6402</v>
      </c>
      <c r="B2257" s="7" t="s">
        <v>2923</v>
      </c>
      <c r="C2257" s="7" t="s">
        <v>1717</v>
      </c>
      <c r="D2257" s="7">
        <v>17</v>
      </c>
      <c r="E2257" s="9">
        <v>1321.6</v>
      </c>
      <c r="F2257" s="10">
        <v>0</v>
      </c>
      <c r="G2257" s="11">
        <v>22467.200000000001</v>
      </c>
      <c r="H2257" s="10">
        <v>0.25</v>
      </c>
      <c r="I2257" s="11">
        <v>5616.8</v>
      </c>
      <c r="J2257" s="11">
        <v>28084</v>
      </c>
      <c r="K2257" s="11">
        <v>16287.36</v>
      </c>
      <c r="L2257" s="11">
        <v>6179.84</v>
      </c>
    </row>
    <row r="2258" spans="1:12" x14ac:dyDescent="0.3">
      <c r="A2258" s="7" t="s">
        <v>6403</v>
      </c>
      <c r="B2258" s="7" t="s">
        <v>2923</v>
      </c>
      <c r="C2258" s="7" t="s">
        <v>2033</v>
      </c>
      <c r="D2258" s="7">
        <v>22</v>
      </c>
      <c r="E2258" s="9">
        <v>1510.83</v>
      </c>
      <c r="F2258" s="10">
        <v>0</v>
      </c>
      <c r="G2258" s="11">
        <v>33238.26</v>
      </c>
      <c r="H2258" s="10">
        <v>0.25</v>
      </c>
      <c r="I2258" s="11">
        <v>8309.57</v>
      </c>
      <c r="J2258" s="11">
        <v>41547.83</v>
      </c>
      <c r="K2258" s="11">
        <v>18582.52</v>
      </c>
      <c r="L2258" s="11">
        <v>14655.74</v>
      </c>
    </row>
    <row r="2259" spans="1:12" x14ac:dyDescent="0.3">
      <c r="A2259" s="7" t="s">
        <v>6404</v>
      </c>
      <c r="B2259" s="7" t="s">
        <v>2923</v>
      </c>
      <c r="C2259" s="7" t="s">
        <v>2041</v>
      </c>
      <c r="D2259" s="7">
        <v>11</v>
      </c>
      <c r="E2259" s="9">
        <v>2070.73</v>
      </c>
      <c r="F2259" s="10">
        <v>0.1</v>
      </c>
      <c r="G2259" s="11">
        <v>20500.23</v>
      </c>
      <c r="H2259" s="10">
        <v>0.25</v>
      </c>
      <c r="I2259" s="11">
        <v>5125.0600000000004</v>
      </c>
      <c r="J2259" s="11">
        <v>25625.29</v>
      </c>
      <c r="K2259" s="11">
        <v>17039.22</v>
      </c>
      <c r="L2259" s="11">
        <v>3461.01</v>
      </c>
    </row>
    <row r="2260" spans="1:12" x14ac:dyDescent="0.3">
      <c r="A2260" s="7" t="s">
        <v>6405</v>
      </c>
      <c r="B2260" s="7" t="s">
        <v>2924</v>
      </c>
      <c r="C2260" s="7" t="s">
        <v>2014</v>
      </c>
      <c r="D2260" s="7">
        <v>22</v>
      </c>
      <c r="E2260" s="9">
        <v>2079.06</v>
      </c>
      <c r="F2260" s="10">
        <v>0</v>
      </c>
      <c r="G2260" s="11">
        <v>45739.32</v>
      </c>
      <c r="H2260" s="10">
        <v>0.25</v>
      </c>
      <c r="I2260" s="11">
        <v>11434.83</v>
      </c>
      <c r="J2260" s="11">
        <v>57174.15</v>
      </c>
      <c r="K2260" s="11">
        <v>32759.54</v>
      </c>
      <c r="L2260" s="11">
        <v>12979.78</v>
      </c>
    </row>
    <row r="2261" spans="1:12" x14ac:dyDescent="0.3">
      <c r="A2261" s="7" t="s">
        <v>6406</v>
      </c>
      <c r="B2261" s="7" t="s">
        <v>2924</v>
      </c>
      <c r="C2261" s="7" t="s">
        <v>1926</v>
      </c>
      <c r="D2261" s="7">
        <v>30</v>
      </c>
      <c r="E2261" s="9">
        <v>1179.82</v>
      </c>
      <c r="F2261" s="10">
        <v>0.1</v>
      </c>
      <c r="G2261" s="11">
        <v>31855.14</v>
      </c>
      <c r="H2261" s="10">
        <v>0.25</v>
      </c>
      <c r="I2261" s="11">
        <v>7963.78</v>
      </c>
      <c r="J2261" s="11">
        <v>39818.93</v>
      </c>
      <c r="K2261" s="11">
        <v>18307.8</v>
      </c>
      <c r="L2261" s="11">
        <v>13547.34</v>
      </c>
    </row>
    <row r="2262" spans="1:12" x14ac:dyDescent="0.3">
      <c r="A2262" s="7" t="s">
        <v>6407</v>
      </c>
      <c r="B2262" s="7" t="s">
        <v>2925</v>
      </c>
      <c r="C2262" s="7" t="s">
        <v>1863</v>
      </c>
      <c r="D2262" s="7">
        <v>25</v>
      </c>
      <c r="E2262" s="9">
        <v>3175.52</v>
      </c>
      <c r="F2262" s="10">
        <v>0.15</v>
      </c>
      <c r="G2262" s="11">
        <v>67479.8</v>
      </c>
      <c r="H2262" s="10">
        <v>0.25</v>
      </c>
      <c r="I2262" s="11">
        <v>16869.95</v>
      </c>
      <c r="J2262" s="11">
        <v>84349.75</v>
      </c>
      <c r="K2262" s="11">
        <v>37316.25</v>
      </c>
      <c r="L2262" s="11">
        <v>30163.55</v>
      </c>
    </row>
    <row r="2263" spans="1:12" x14ac:dyDescent="0.3">
      <c r="A2263" s="7" t="s">
        <v>6408</v>
      </c>
      <c r="B2263" s="7" t="s">
        <v>2925</v>
      </c>
      <c r="C2263" s="7" t="s">
        <v>1985</v>
      </c>
      <c r="D2263" s="7">
        <v>19</v>
      </c>
      <c r="E2263" s="9">
        <v>1131.33</v>
      </c>
      <c r="F2263" s="10">
        <v>0.05</v>
      </c>
      <c r="G2263" s="11">
        <v>20420.509999999998</v>
      </c>
      <c r="H2263" s="10">
        <v>0.25</v>
      </c>
      <c r="I2263" s="11">
        <v>5105.13</v>
      </c>
      <c r="J2263" s="11">
        <v>25525.64</v>
      </c>
      <c r="K2263" s="11">
        <v>13763.41</v>
      </c>
      <c r="L2263" s="11">
        <v>6657.1</v>
      </c>
    </row>
    <row r="2264" spans="1:12" x14ac:dyDescent="0.3">
      <c r="A2264" s="7" t="s">
        <v>6409</v>
      </c>
      <c r="B2264" s="7" t="s">
        <v>2925</v>
      </c>
      <c r="C2264" s="7" t="s">
        <v>1925</v>
      </c>
      <c r="D2264" s="7">
        <v>29</v>
      </c>
      <c r="E2264" s="9">
        <v>3143.87</v>
      </c>
      <c r="F2264" s="10">
        <v>0.15</v>
      </c>
      <c r="G2264" s="11">
        <v>77496.399999999994</v>
      </c>
      <c r="H2264" s="10">
        <v>0.25</v>
      </c>
      <c r="I2264" s="11">
        <v>19374.099999999999</v>
      </c>
      <c r="J2264" s="11">
        <v>96870.5</v>
      </c>
      <c r="K2264" s="11">
        <v>49491.98</v>
      </c>
      <c r="L2264" s="11">
        <v>28004.42</v>
      </c>
    </row>
    <row r="2265" spans="1:12" x14ac:dyDescent="0.3">
      <c r="A2265" s="7" t="s">
        <v>6410</v>
      </c>
      <c r="B2265" s="7" t="s">
        <v>2926</v>
      </c>
      <c r="C2265" s="7" t="s">
        <v>1978</v>
      </c>
      <c r="D2265" s="7">
        <v>17</v>
      </c>
      <c r="E2265" s="9">
        <v>3553.22</v>
      </c>
      <c r="F2265" s="10">
        <v>0.05</v>
      </c>
      <c r="G2265" s="11">
        <v>57384.5</v>
      </c>
      <c r="H2265" s="10">
        <v>0.25</v>
      </c>
      <c r="I2265" s="11">
        <v>14346.12</v>
      </c>
      <c r="J2265" s="11">
        <v>71730.62</v>
      </c>
      <c r="K2265" s="11">
        <v>28460.04</v>
      </c>
      <c r="L2265" s="11">
        <v>28924.46</v>
      </c>
    </row>
    <row r="2266" spans="1:12" x14ac:dyDescent="0.3">
      <c r="A2266" s="7" t="s">
        <v>6411</v>
      </c>
      <c r="B2266" s="7" t="s">
        <v>2926</v>
      </c>
      <c r="C2266" s="7" t="s">
        <v>1893</v>
      </c>
      <c r="D2266" s="7">
        <v>16</v>
      </c>
      <c r="E2266" s="9">
        <v>2022.33</v>
      </c>
      <c r="F2266" s="10">
        <v>0</v>
      </c>
      <c r="G2266" s="11">
        <v>32357.279999999999</v>
      </c>
      <c r="H2266" s="10">
        <v>0.25</v>
      </c>
      <c r="I2266" s="11">
        <v>8089.32</v>
      </c>
      <c r="J2266" s="11">
        <v>40446.6</v>
      </c>
      <c r="K2266" s="11">
        <v>19532</v>
      </c>
      <c r="L2266" s="11">
        <v>12825.28</v>
      </c>
    </row>
    <row r="2267" spans="1:12" x14ac:dyDescent="0.3">
      <c r="A2267" s="7" t="s">
        <v>6412</v>
      </c>
      <c r="B2267" s="7" t="s">
        <v>2926</v>
      </c>
      <c r="C2267" s="7" t="s">
        <v>1863</v>
      </c>
      <c r="D2267" s="7">
        <v>21</v>
      </c>
      <c r="E2267" s="9">
        <v>3044.81</v>
      </c>
      <c r="F2267" s="10">
        <v>0.15</v>
      </c>
      <c r="G2267" s="11">
        <v>54349.86</v>
      </c>
      <c r="H2267" s="10">
        <v>0.25</v>
      </c>
      <c r="I2267" s="11">
        <v>13587.47</v>
      </c>
      <c r="J2267" s="11">
        <v>67937.320000000007</v>
      </c>
      <c r="K2267" s="11">
        <v>31345.65</v>
      </c>
      <c r="L2267" s="11">
        <v>23004.21</v>
      </c>
    </row>
    <row r="2268" spans="1:12" x14ac:dyDescent="0.3">
      <c r="A2268" s="7" t="s">
        <v>6413</v>
      </c>
      <c r="B2268" s="7" t="s">
        <v>2926</v>
      </c>
      <c r="C2268" s="7" t="s">
        <v>1921</v>
      </c>
      <c r="D2268" s="7">
        <v>12</v>
      </c>
      <c r="E2268" s="9">
        <v>3036.74</v>
      </c>
      <c r="F2268" s="10">
        <v>0</v>
      </c>
      <c r="G2268" s="11">
        <v>36440.879999999997</v>
      </c>
      <c r="H2268" s="10">
        <v>0.25</v>
      </c>
      <c r="I2268" s="11">
        <v>9110.2199999999993</v>
      </c>
      <c r="J2268" s="11">
        <v>45551.1</v>
      </c>
      <c r="K2268" s="11">
        <v>20208.84</v>
      </c>
      <c r="L2268" s="11">
        <v>16232.04</v>
      </c>
    </row>
    <row r="2269" spans="1:12" x14ac:dyDescent="0.3">
      <c r="A2269" s="7" t="s">
        <v>6414</v>
      </c>
      <c r="B2269" s="7" t="s">
        <v>2927</v>
      </c>
      <c r="C2269" s="7" t="s">
        <v>1761</v>
      </c>
      <c r="D2269" s="7">
        <v>16</v>
      </c>
      <c r="E2269" s="9">
        <v>2800.96</v>
      </c>
      <c r="F2269" s="10">
        <v>0.05</v>
      </c>
      <c r="G2269" s="11">
        <v>42574.59</v>
      </c>
      <c r="H2269" s="10">
        <v>0.25</v>
      </c>
      <c r="I2269" s="11">
        <v>10643.65</v>
      </c>
      <c r="J2269" s="11">
        <v>53218.239999999998</v>
      </c>
      <c r="K2269" s="11">
        <v>22372.16</v>
      </c>
      <c r="L2269" s="11">
        <v>20202.43</v>
      </c>
    </row>
    <row r="2270" spans="1:12" x14ac:dyDescent="0.3">
      <c r="A2270" s="7" t="s">
        <v>6415</v>
      </c>
      <c r="B2270" s="7" t="s">
        <v>2927</v>
      </c>
      <c r="C2270" s="7" t="s">
        <v>1740</v>
      </c>
      <c r="D2270" s="7">
        <v>2</v>
      </c>
      <c r="E2270" s="9">
        <v>1342.82</v>
      </c>
      <c r="F2270" s="10">
        <v>0</v>
      </c>
      <c r="G2270" s="11">
        <v>2685.64</v>
      </c>
      <c r="H2270" s="10">
        <v>0.25</v>
      </c>
      <c r="I2270" s="11">
        <v>671.41</v>
      </c>
      <c r="J2270" s="11">
        <v>3357.05</v>
      </c>
      <c r="K2270" s="11">
        <v>1145.5</v>
      </c>
      <c r="L2270" s="11">
        <v>1540.14</v>
      </c>
    </row>
    <row r="2271" spans="1:12" x14ac:dyDescent="0.3">
      <c r="A2271" s="7" t="s">
        <v>6416</v>
      </c>
      <c r="B2271" s="7" t="s">
        <v>2928</v>
      </c>
      <c r="C2271" s="7" t="s">
        <v>2022</v>
      </c>
      <c r="D2271" s="7">
        <v>18</v>
      </c>
      <c r="E2271" s="9">
        <v>3001.88</v>
      </c>
      <c r="F2271" s="10">
        <v>0.1</v>
      </c>
      <c r="G2271" s="11">
        <v>48630.46</v>
      </c>
      <c r="H2271" s="10">
        <v>0.25</v>
      </c>
      <c r="I2271" s="11">
        <v>12157.61</v>
      </c>
      <c r="J2271" s="11">
        <v>60788.07</v>
      </c>
      <c r="K2271" s="11">
        <v>30315.24</v>
      </c>
      <c r="L2271" s="11">
        <v>18315.22</v>
      </c>
    </row>
    <row r="2272" spans="1:12" x14ac:dyDescent="0.3">
      <c r="A2272" s="7" t="s">
        <v>6417</v>
      </c>
      <c r="B2272" s="7" t="s">
        <v>2929</v>
      </c>
      <c r="C2272" s="7" t="s">
        <v>1750</v>
      </c>
      <c r="D2272" s="7">
        <v>30</v>
      </c>
      <c r="E2272" s="9">
        <v>1207.57</v>
      </c>
      <c r="F2272" s="10">
        <v>0</v>
      </c>
      <c r="G2272" s="11">
        <v>36227.1</v>
      </c>
      <c r="H2272" s="10">
        <v>0.25</v>
      </c>
      <c r="I2272" s="11">
        <v>9056.77</v>
      </c>
      <c r="J2272" s="11">
        <v>45283.88</v>
      </c>
      <c r="K2272" s="11">
        <v>22421.1</v>
      </c>
      <c r="L2272" s="11">
        <v>13806</v>
      </c>
    </row>
    <row r="2273" spans="1:12" x14ac:dyDescent="0.3">
      <c r="A2273" s="7" t="s">
        <v>6418</v>
      </c>
      <c r="B2273" s="7" t="s">
        <v>2930</v>
      </c>
      <c r="C2273" s="7" t="s">
        <v>1975</v>
      </c>
      <c r="D2273" s="7">
        <v>17</v>
      </c>
      <c r="E2273" s="9">
        <v>1574.03</v>
      </c>
      <c r="F2273" s="10">
        <v>0</v>
      </c>
      <c r="G2273" s="11">
        <v>26758.51</v>
      </c>
      <c r="H2273" s="10">
        <v>0.25</v>
      </c>
      <c r="I2273" s="11">
        <v>6689.63</v>
      </c>
      <c r="J2273" s="11">
        <v>33448.14</v>
      </c>
      <c r="K2273" s="11">
        <v>13541.18</v>
      </c>
      <c r="L2273" s="11">
        <v>13217.33</v>
      </c>
    </row>
    <row r="2274" spans="1:12" x14ac:dyDescent="0.3">
      <c r="A2274" s="7" t="s">
        <v>6419</v>
      </c>
      <c r="B2274" s="7" t="s">
        <v>2930</v>
      </c>
      <c r="C2274" s="7" t="s">
        <v>1810</v>
      </c>
      <c r="D2274" s="7">
        <v>14</v>
      </c>
      <c r="E2274" s="9">
        <v>3394.34</v>
      </c>
      <c r="F2274" s="10">
        <v>0</v>
      </c>
      <c r="G2274" s="11">
        <v>47520.76</v>
      </c>
      <c r="H2274" s="10">
        <v>0.25</v>
      </c>
      <c r="I2274" s="11">
        <v>11880.19</v>
      </c>
      <c r="J2274" s="11">
        <v>59400.95</v>
      </c>
      <c r="K2274" s="11">
        <v>24847.759999999998</v>
      </c>
      <c r="L2274" s="11">
        <v>22673</v>
      </c>
    </row>
    <row r="2275" spans="1:12" x14ac:dyDescent="0.3">
      <c r="A2275" s="7" t="s">
        <v>6420</v>
      </c>
      <c r="B2275" s="7" t="s">
        <v>2931</v>
      </c>
      <c r="C2275" s="7" t="s">
        <v>1766</v>
      </c>
      <c r="D2275" s="7">
        <v>9</v>
      </c>
      <c r="E2275" s="9">
        <v>906.29</v>
      </c>
      <c r="F2275" s="10">
        <v>0</v>
      </c>
      <c r="G2275" s="11">
        <v>8156.61</v>
      </c>
      <c r="H2275" s="10">
        <v>0.25</v>
      </c>
      <c r="I2275" s="11">
        <v>2039.15</v>
      </c>
      <c r="J2275" s="11">
        <v>10195.76</v>
      </c>
      <c r="K2275" s="11">
        <v>5464.17</v>
      </c>
      <c r="L2275" s="11">
        <v>2692.44</v>
      </c>
    </row>
    <row r="2276" spans="1:12" x14ac:dyDescent="0.3">
      <c r="A2276" s="7" t="s">
        <v>6421</v>
      </c>
      <c r="B2276" s="7" t="s">
        <v>2931</v>
      </c>
      <c r="C2276" s="7" t="s">
        <v>1714</v>
      </c>
      <c r="D2276" s="7">
        <v>11</v>
      </c>
      <c r="E2276" s="9">
        <v>1097.57</v>
      </c>
      <c r="F2276" s="10">
        <v>0.15</v>
      </c>
      <c r="G2276" s="11">
        <v>10262.280000000001</v>
      </c>
      <c r="H2276" s="10">
        <v>0.25</v>
      </c>
      <c r="I2276" s="11">
        <v>2565.5700000000002</v>
      </c>
      <c r="J2276" s="11">
        <v>12827.85</v>
      </c>
      <c r="K2276" s="11">
        <v>6641.36</v>
      </c>
      <c r="L2276" s="11">
        <v>3620.92</v>
      </c>
    </row>
    <row r="2277" spans="1:12" x14ac:dyDescent="0.3">
      <c r="A2277" s="7" t="s">
        <v>6422</v>
      </c>
      <c r="B2277" s="7" t="s">
        <v>2931</v>
      </c>
      <c r="C2277" s="7" t="s">
        <v>1843</v>
      </c>
      <c r="D2277" s="7">
        <v>8</v>
      </c>
      <c r="E2277" s="9">
        <v>1956.35</v>
      </c>
      <c r="F2277" s="10">
        <v>0</v>
      </c>
      <c r="G2277" s="11">
        <v>15650.8</v>
      </c>
      <c r="H2277" s="10">
        <v>0.25</v>
      </c>
      <c r="I2277" s="11">
        <v>3912.7</v>
      </c>
      <c r="J2277" s="11">
        <v>19563.5</v>
      </c>
      <c r="K2277" s="11">
        <v>7762.88</v>
      </c>
      <c r="L2277" s="11">
        <v>7887.92</v>
      </c>
    </row>
    <row r="2278" spans="1:12" x14ac:dyDescent="0.3">
      <c r="A2278" s="7" t="s">
        <v>6423</v>
      </c>
      <c r="B2278" s="7" t="s">
        <v>2932</v>
      </c>
      <c r="C2278" s="7" t="s">
        <v>1718</v>
      </c>
      <c r="D2278" s="7">
        <v>24</v>
      </c>
      <c r="E2278" s="9">
        <v>1997.37</v>
      </c>
      <c r="F2278" s="10">
        <v>0.15</v>
      </c>
      <c r="G2278" s="11">
        <v>40746.35</v>
      </c>
      <c r="H2278" s="10">
        <v>0.25</v>
      </c>
      <c r="I2278" s="11">
        <v>10186.59</v>
      </c>
      <c r="J2278" s="11">
        <v>50932.94</v>
      </c>
      <c r="K2278" s="11">
        <v>35181.120000000003</v>
      </c>
      <c r="L2278" s="11">
        <v>5565.23</v>
      </c>
    </row>
    <row r="2279" spans="1:12" x14ac:dyDescent="0.3">
      <c r="A2279" s="7" t="s">
        <v>6424</v>
      </c>
      <c r="B2279" s="7" t="s">
        <v>2932</v>
      </c>
      <c r="C2279" s="7" t="s">
        <v>1920</v>
      </c>
      <c r="D2279" s="7">
        <v>3</v>
      </c>
      <c r="E2279" s="9">
        <v>582.44000000000005</v>
      </c>
      <c r="F2279" s="10">
        <v>0</v>
      </c>
      <c r="G2279" s="11">
        <v>1747.32</v>
      </c>
      <c r="H2279" s="10">
        <v>0.25</v>
      </c>
      <c r="I2279" s="11">
        <v>436.83</v>
      </c>
      <c r="J2279" s="11">
        <v>2184.15</v>
      </c>
      <c r="K2279" s="11">
        <v>807.27</v>
      </c>
      <c r="L2279" s="11">
        <v>940.05</v>
      </c>
    </row>
    <row r="2280" spans="1:12" x14ac:dyDescent="0.3">
      <c r="A2280" s="7" t="s">
        <v>6425</v>
      </c>
      <c r="B2280" s="7" t="s">
        <v>2932</v>
      </c>
      <c r="C2280" s="7" t="s">
        <v>1904</v>
      </c>
      <c r="D2280" s="7">
        <v>10</v>
      </c>
      <c r="E2280" s="9">
        <v>461.51</v>
      </c>
      <c r="F2280" s="10">
        <v>0.15</v>
      </c>
      <c r="G2280" s="11">
        <v>3922.84</v>
      </c>
      <c r="H2280" s="10">
        <v>0.25</v>
      </c>
      <c r="I2280" s="11">
        <v>980.71</v>
      </c>
      <c r="J2280" s="11">
        <v>4903.55</v>
      </c>
      <c r="K2280" s="11">
        <v>2516.4</v>
      </c>
      <c r="L2280" s="11">
        <v>1406.44</v>
      </c>
    </row>
    <row r="2281" spans="1:12" x14ac:dyDescent="0.3">
      <c r="A2281" s="7" t="s">
        <v>6426</v>
      </c>
      <c r="B2281" s="7" t="s">
        <v>2933</v>
      </c>
      <c r="C2281" s="7" t="s">
        <v>1894</v>
      </c>
      <c r="D2281" s="7">
        <v>1</v>
      </c>
      <c r="E2281" s="9">
        <v>1067.45</v>
      </c>
      <c r="F2281" s="10">
        <v>0</v>
      </c>
      <c r="G2281" s="11">
        <v>1067.45</v>
      </c>
      <c r="H2281" s="10">
        <v>0.25</v>
      </c>
      <c r="I2281" s="11">
        <v>266.86</v>
      </c>
      <c r="J2281" s="11">
        <v>1334.31</v>
      </c>
      <c r="K2281" s="11">
        <v>658.35</v>
      </c>
      <c r="L2281" s="11">
        <v>409.1</v>
      </c>
    </row>
    <row r="2282" spans="1:12" x14ac:dyDescent="0.3">
      <c r="A2282" s="7" t="s">
        <v>6427</v>
      </c>
      <c r="B2282" s="7" t="s">
        <v>2933</v>
      </c>
      <c r="C2282" s="7" t="s">
        <v>1859</v>
      </c>
      <c r="D2282" s="7">
        <v>20</v>
      </c>
      <c r="E2282" s="9">
        <v>738.75</v>
      </c>
      <c r="F2282" s="10">
        <v>0.15</v>
      </c>
      <c r="G2282" s="11">
        <v>12558.75</v>
      </c>
      <c r="H2282" s="10">
        <v>0.25</v>
      </c>
      <c r="I2282" s="11">
        <v>3139.69</v>
      </c>
      <c r="J2282" s="11">
        <v>15698.44</v>
      </c>
      <c r="K2282" s="11">
        <v>9521.6</v>
      </c>
      <c r="L2282" s="11">
        <v>3037.15</v>
      </c>
    </row>
    <row r="2283" spans="1:12" x14ac:dyDescent="0.3">
      <c r="A2283" s="7" t="s">
        <v>6428</v>
      </c>
      <c r="B2283" s="7" t="s">
        <v>2934</v>
      </c>
      <c r="C2283" s="7" t="s">
        <v>1999</v>
      </c>
      <c r="D2283" s="7">
        <v>12</v>
      </c>
      <c r="E2283" s="9">
        <v>1046.2</v>
      </c>
      <c r="F2283" s="10">
        <v>0.15</v>
      </c>
      <c r="G2283" s="11">
        <v>10671.24</v>
      </c>
      <c r="H2283" s="10">
        <v>0.25</v>
      </c>
      <c r="I2283" s="11">
        <v>2667.81</v>
      </c>
      <c r="J2283" s="11">
        <v>13339.05</v>
      </c>
      <c r="K2283" s="11">
        <v>7839.36</v>
      </c>
      <c r="L2283" s="11">
        <v>2831.88</v>
      </c>
    </row>
    <row r="2284" spans="1:12" x14ac:dyDescent="0.3">
      <c r="A2284" s="7" t="s">
        <v>6429</v>
      </c>
      <c r="B2284" s="7" t="s">
        <v>2935</v>
      </c>
      <c r="C2284" s="7" t="s">
        <v>2003</v>
      </c>
      <c r="D2284" s="7">
        <v>21</v>
      </c>
      <c r="E2284" s="9">
        <v>2986.95</v>
      </c>
      <c r="F2284" s="10">
        <v>0</v>
      </c>
      <c r="G2284" s="11">
        <v>62725.95</v>
      </c>
      <c r="H2284" s="10">
        <v>0.25</v>
      </c>
      <c r="I2284" s="11">
        <v>15681.49</v>
      </c>
      <c r="J2284" s="11">
        <v>78407.44</v>
      </c>
      <c r="K2284" s="11">
        <v>29597.19</v>
      </c>
      <c r="L2284" s="11">
        <v>33128.76</v>
      </c>
    </row>
    <row r="2285" spans="1:12" x14ac:dyDescent="0.3">
      <c r="A2285" s="7" t="s">
        <v>6430</v>
      </c>
      <c r="B2285" s="7" t="s">
        <v>2936</v>
      </c>
      <c r="C2285" s="7" t="s">
        <v>1957</v>
      </c>
      <c r="D2285" s="7">
        <v>20</v>
      </c>
      <c r="E2285" s="9">
        <v>670.1</v>
      </c>
      <c r="F2285" s="10">
        <v>0</v>
      </c>
      <c r="G2285" s="11">
        <v>13402</v>
      </c>
      <c r="H2285" s="10">
        <v>0.25</v>
      </c>
      <c r="I2285" s="11">
        <v>3350.5</v>
      </c>
      <c r="J2285" s="11">
        <v>16752.5</v>
      </c>
      <c r="K2285" s="11">
        <v>8237.6</v>
      </c>
      <c r="L2285" s="11">
        <v>5164.3999999999996</v>
      </c>
    </row>
    <row r="2286" spans="1:12" x14ac:dyDescent="0.3">
      <c r="A2286" s="7" t="s">
        <v>6431</v>
      </c>
      <c r="B2286" s="7" t="s">
        <v>2936</v>
      </c>
      <c r="C2286" s="7" t="s">
        <v>2002</v>
      </c>
      <c r="D2286" s="7">
        <v>14</v>
      </c>
      <c r="E2286" s="9">
        <v>2453.44</v>
      </c>
      <c r="F2286" s="10">
        <v>0.05</v>
      </c>
      <c r="G2286" s="11">
        <v>32630.75</v>
      </c>
      <c r="H2286" s="10">
        <v>0.25</v>
      </c>
      <c r="I2286" s="11">
        <v>8157.69</v>
      </c>
      <c r="J2286" s="11">
        <v>40788.44</v>
      </c>
      <c r="K2286" s="11">
        <v>20288.38</v>
      </c>
      <c r="L2286" s="11">
        <v>12342.37</v>
      </c>
    </row>
    <row r="2287" spans="1:12" x14ac:dyDescent="0.3">
      <c r="A2287" s="7" t="s">
        <v>6432</v>
      </c>
      <c r="B2287" s="7" t="s">
        <v>2936</v>
      </c>
      <c r="C2287" s="7" t="s">
        <v>2000</v>
      </c>
      <c r="D2287" s="7">
        <v>14</v>
      </c>
      <c r="E2287" s="9">
        <v>955.02</v>
      </c>
      <c r="F2287" s="10">
        <v>0.05</v>
      </c>
      <c r="G2287" s="11">
        <v>12701.77</v>
      </c>
      <c r="H2287" s="10">
        <v>0.25</v>
      </c>
      <c r="I2287" s="11">
        <v>3175.44</v>
      </c>
      <c r="J2287" s="11">
        <v>15877.21</v>
      </c>
      <c r="K2287" s="11">
        <v>6253.8</v>
      </c>
      <c r="L2287" s="11">
        <v>6447.97</v>
      </c>
    </row>
    <row r="2288" spans="1:12" x14ac:dyDescent="0.3">
      <c r="A2288" s="7" t="s">
        <v>6433</v>
      </c>
      <c r="B2288" s="7" t="s">
        <v>2936</v>
      </c>
      <c r="C2288" s="7" t="s">
        <v>1914</v>
      </c>
      <c r="D2288" s="7">
        <v>5</v>
      </c>
      <c r="E2288" s="9">
        <v>2853.73</v>
      </c>
      <c r="F2288" s="10">
        <v>0.05</v>
      </c>
      <c r="G2288" s="11">
        <v>13555.22</v>
      </c>
      <c r="H2288" s="10">
        <v>0.25</v>
      </c>
      <c r="I2288" s="11">
        <v>3388.8</v>
      </c>
      <c r="J2288" s="11">
        <v>16944.02</v>
      </c>
      <c r="K2288" s="11">
        <v>7045.55</v>
      </c>
      <c r="L2288" s="11">
        <v>6509.67</v>
      </c>
    </row>
    <row r="2289" spans="1:12" x14ac:dyDescent="0.3">
      <c r="A2289" s="7" t="s">
        <v>6434</v>
      </c>
      <c r="B2289" s="7" t="s">
        <v>2936</v>
      </c>
      <c r="C2289" s="7" t="s">
        <v>1803</v>
      </c>
      <c r="D2289" s="7">
        <v>25</v>
      </c>
      <c r="E2289" s="9">
        <v>2465.9299999999998</v>
      </c>
      <c r="F2289" s="10">
        <v>0.1</v>
      </c>
      <c r="G2289" s="11">
        <v>55483.42</v>
      </c>
      <c r="H2289" s="10">
        <v>0.25</v>
      </c>
      <c r="I2289" s="11">
        <v>13870.85</v>
      </c>
      <c r="J2289" s="11">
        <v>69354.27</v>
      </c>
      <c r="K2289" s="11">
        <v>35920</v>
      </c>
      <c r="L2289" s="11">
        <v>19563.419999999998</v>
      </c>
    </row>
    <row r="2290" spans="1:12" x14ac:dyDescent="0.3">
      <c r="A2290" s="7" t="s">
        <v>6435</v>
      </c>
      <c r="B2290" s="7" t="s">
        <v>2937</v>
      </c>
      <c r="C2290" s="7" t="s">
        <v>1723</v>
      </c>
      <c r="D2290" s="7">
        <v>19</v>
      </c>
      <c r="E2290" s="9">
        <v>677.15</v>
      </c>
      <c r="F2290" s="10">
        <v>0.15</v>
      </c>
      <c r="G2290" s="11">
        <v>10935.97</v>
      </c>
      <c r="H2290" s="10">
        <v>0.25</v>
      </c>
      <c r="I2290" s="11">
        <v>2733.99</v>
      </c>
      <c r="J2290" s="11">
        <v>13669.96</v>
      </c>
      <c r="K2290" s="11">
        <v>9093.2099999999991</v>
      </c>
      <c r="L2290" s="11">
        <v>1842.76</v>
      </c>
    </row>
    <row r="2291" spans="1:12" x14ac:dyDescent="0.3">
      <c r="A2291" s="7" t="s">
        <v>6436</v>
      </c>
      <c r="B2291" s="7" t="s">
        <v>2937</v>
      </c>
      <c r="C2291" s="7" t="s">
        <v>1856</v>
      </c>
      <c r="D2291" s="7">
        <v>28</v>
      </c>
      <c r="E2291" s="9">
        <v>1323.81</v>
      </c>
      <c r="F2291" s="10">
        <v>0</v>
      </c>
      <c r="G2291" s="11">
        <v>37066.68</v>
      </c>
      <c r="H2291" s="10">
        <v>0.25</v>
      </c>
      <c r="I2291" s="11">
        <v>9266.67</v>
      </c>
      <c r="J2291" s="11">
        <v>46333.35</v>
      </c>
      <c r="K2291" s="11">
        <v>25565.4</v>
      </c>
      <c r="L2291" s="11">
        <v>11501.28</v>
      </c>
    </row>
    <row r="2292" spans="1:12" x14ac:dyDescent="0.3">
      <c r="A2292" s="7" t="s">
        <v>6437</v>
      </c>
      <c r="B2292" s="7" t="s">
        <v>2937</v>
      </c>
      <c r="C2292" s="7" t="s">
        <v>1797</v>
      </c>
      <c r="D2292" s="7">
        <v>23</v>
      </c>
      <c r="E2292" s="9">
        <v>2888.39</v>
      </c>
      <c r="F2292" s="10">
        <v>0.05</v>
      </c>
      <c r="G2292" s="11">
        <v>63111.32</v>
      </c>
      <c r="H2292" s="10">
        <v>0.25</v>
      </c>
      <c r="I2292" s="11">
        <v>15777.83</v>
      </c>
      <c r="J2292" s="11">
        <v>78889.149999999994</v>
      </c>
      <c r="K2292" s="11">
        <v>29090.63</v>
      </c>
      <c r="L2292" s="11">
        <v>34020.69</v>
      </c>
    </row>
    <row r="2293" spans="1:12" x14ac:dyDescent="0.3">
      <c r="A2293" s="7" t="s">
        <v>6438</v>
      </c>
      <c r="B2293" s="7" t="s">
        <v>2937</v>
      </c>
      <c r="C2293" s="7" t="s">
        <v>2024</v>
      </c>
      <c r="D2293" s="7">
        <v>9</v>
      </c>
      <c r="E2293" s="9">
        <v>2996</v>
      </c>
      <c r="F2293" s="10">
        <v>0</v>
      </c>
      <c r="G2293" s="11">
        <v>26964</v>
      </c>
      <c r="H2293" s="10">
        <v>0.25</v>
      </c>
      <c r="I2293" s="11">
        <v>6741</v>
      </c>
      <c r="J2293" s="11">
        <v>33705</v>
      </c>
      <c r="K2293" s="11">
        <v>15806.16</v>
      </c>
      <c r="L2293" s="11">
        <v>11157.84</v>
      </c>
    </row>
    <row r="2294" spans="1:12" x14ac:dyDescent="0.3">
      <c r="A2294" s="7" t="s">
        <v>6439</v>
      </c>
      <c r="B2294" s="7" t="s">
        <v>2938</v>
      </c>
      <c r="C2294" s="7" t="s">
        <v>1675</v>
      </c>
      <c r="D2294" s="7">
        <v>10</v>
      </c>
      <c r="E2294" s="9">
        <v>2495.52</v>
      </c>
      <c r="F2294" s="10">
        <v>0.05</v>
      </c>
      <c r="G2294" s="11">
        <v>23707.439999999999</v>
      </c>
      <c r="H2294" s="10">
        <v>0.25</v>
      </c>
      <c r="I2294" s="11">
        <v>5926.86</v>
      </c>
      <c r="J2294" s="11">
        <v>29634.3</v>
      </c>
      <c r="K2294" s="11">
        <v>11703.7</v>
      </c>
      <c r="L2294" s="11">
        <v>12003.74</v>
      </c>
    </row>
    <row r="2295" spans="1:12" x14ac:dyDescent="0.3">
      <c r="A2295" s="7" t="s">
        <v>6440</v>
      </c>
      <c r="B2295" s="7" t="s">
        <v>2938</v>
      </c>
      <c r="C2295" s="7" t="s">
        <v>1703</v>
      </c>
      <c r="D2295" s="7">
        <v>20</v>
      </c>
      <c r="E2295" s="9">
        <v>1982.97</v>
      </c>
      <c r="F2295" s="10">
        <v>0.05</v>
      </c>
      <c r="G2295" s="11">
        <v>37676.43</v>
      </c>
      <c r="H2295" s="10">
        <v>0.25</v>
      </c>
      <c r="I2295" s="11">
        <v>9419.11</v>
      </c>
      <c r="J2295" s="11">
        <v>47095.54</v>
      </c>
      <c r="K2295" s="11">
        <v>22089.200000000001</v>
      </c>
      <c r="L2295" s="11">
        <v>15587.23</v>
      </c>
    </row>
    <row r="2296" spans="1:12" x14ac:dyDescent="0.3">
      <c r="A2296" s="7" t="s">
        <v>6441</v>
      </c>
      <c r="B2296" s="7" t="s">
        <v>2938</v>
      </c>
      <c r="C2296" s="7" t="s">
        <v>1934</v>
      </c>
      <c r="D2296" s="7">
        <v>15</v>
      </c>
      <c r="E2296" s="9">
        <v>2688.71</v>
      </c>
      <c r="F2296" s="10">
        <v>0.05</v>
      </c>
      <c r="G2296" s="11">
        <v>38314.120000000003</v>
      </c>
      <c r="H2296" s="10">
        <v>0.25</v>
      </c>
      <c r="I2296" s="11">
        <v>9578.5300000000007</v>
      </c>
      <c r="J2296" s="11">
        <v>47892.65</v>
      </c>
      <c r="K2296" s="11">
        <v>26323.35</v>
      </c>
      <c r="L2296" s="11">
        <v>11990.77</v>
      </c>
    </row>
    <row r="2297" spans="1:12" x14ac:dyDescent="0.3">
      <c r="A2297" s="7" t="s">
        <v>6442</v>
      </c>
      <c r="B2297" s="7" t="s">
        <v>2939</v>
      </c>
      <c r="C2297" s="7" t="s">
        <v>1973</v>
      </c>
      <c r="D2297" s="7">
        <v>6</v>
      </c>
      <c r="E2297" s="9">
        <v>901.76</v>
      </c>
      <c r="F2297" s="10">
        <v>0.1</v>
      </c>
      <c r="G2297" s="11">
        <v>4869.5</v>
      </c>
      <c r="H2297" s="10">
        <v>0.25</v>
      </c>
      <c r="I2297" s="11">
        <v>1217.3800000000001</v>
      </c>
      <c r="J2297" s="11">
        <v>6086.88</v>
      </c>
      <c r="K2297" s="11">
        <v>2398.62</v>
      </c>
      <c r="L2297" s="11">
        <v>2470.88</v>
      </c>
    </row>
    <row r="2298" spans="1:12" x14ac:dyDescent="0.3">
      <c r="A2298" s="7" t="s">
        <v>6443</v>
      </c>
      <c r="B2298" s="7" t="s">
        <v>2939</v>
      </c>
      <c r="C2298" s="7" t="s">
        <v>1970</v>
      </c>
      <c r="D2298" s="7">
        <v>3</v>
      </c>
      <c r="E2298" s="9">
        <v>1198.48</v>
      </c>
      <c r="F2298" s="10">
        <v>0.05</v>
      </c>
      <c r="G2298" s="11">
        <v>3415.67</v>
      </c>
      <c r="H2298" s="10">
        <v>0.25</v>
      </c>
      <c r="I2298" s="11">
        <v>853.92</v>
      </c>
      <c r="J2298" s="11">
        <v>4269.59</v>
      </c>
      <c r="K2298" s="11">
        <v>1577.82</v>
      </c>
      <c r="L2298" s="11">
        <v>1837.85</v>
      </c>
    </row>
    <row r="2299" spans="1:12" x14ac:dyDescent="0.3">
      <c r="A2299" s="7" t="s">
        <v>6444</v>
      </c>
      <c r="B2299" s="7" t="s">
        <v>2939</v>
      </c>
      <c r="C2299" s="7" t="s">
        <v>1755</v>
      </c>
      <c r="D2299" s="7">
        <v>12</v>
      </c>
      <c r="E2299" s="9">
        <v>3413.94</v>
      </c>
      <c r="F2299" s="10">
        <v>0</v>
      </c>
      <c r="G2299" s="11">
        <v>40967.279999999999</v>
      </c>
      <c r="H2299" s="10">
        <v>0.25</v>
      </c>
      <c r="I2299" s="11">
        <v>10241.82</v>
      </c>
      <c r="J2299" s="11">
        <v>51209.1</v>
      </c>
      <c r="K2299" s="11">
        <v>20984.52</v>
      </c>
      <c r="L2299" s="11">
        <v>19982.759999999998</v>
      </c>
    </row>
    <row r="2300" spans="1:12" x14ac:dyDescent="0.3">
      <c r="A2300" s="7" t="s">
        <v>6445</v>
      </c>
      <c r="B2300" s="7" t="s">
        <v>2939</v>
      </c>
      <c r="C2300" s="7" t="s">
        <v>1755</v>
      </c>
      <c r="D2300" s="7">
        <v>18</v>
      </c>
      <c r="E2300" s="9">
        <v>3565.7</v>
      </c>
      <c r="F2300" s="10">
        <v>0.15</v>
      </c>
      <c r="G2300" s="11">
        <v>54555.21</v>
      </c>
      <c r="H2300" s="10">
        <v>0.25</v>
      </c>
      <c r="I2300" s="11">
        <v>13638.8</v>
      </c>
      <c r="J2300" s="11">
        <v>68194.009999999995</v>
      </c>
      <c r="K2300" s="11">
        <v>31476.78</v>
      </c>
      <c r="L2300" s="11">
        <v>23078.43</v>
      </c>
    </row>
    <row r="2301" spans="1:12" x14ac:dyDescent="0.3">
      <c r="A2301" s="7" t="s">
        <v>6446</v>
      </c>
      <c r="B2301" s="7" t="s">
        <v>2939</v>
      </c>
      <c r="C2301" s="7" t="s">
        <v>1966</v>
      </c>
      <c r="D2301" s="7">
        <v>13</v>
      </c>
      <c r="E2301" s="9">
        <v>1884.1</v>
      </c>
      <c r="F2301" s="10">
        <v>0.1</v>
      </c>
      <c r="G2301" s="11">
        <v>22043.97</v>
      </c>
      <c r="H2301" s="10">
        <v>0.25</v>
      </c>
      <c r="I2301" s="11">
        <v>5510.99</v>
      </c>
      <c r="J2301" s="11">
        <v>27554.959999999999</v>
      </c>
      <c r="K2301" s="11">
        <v>15642.38</v>
      </c>
      <c r="L2301" s="11">
        <v>6401.59</v>
      </c>
    </row>
    <row r="2302" spans="1:12" x14ac:dyDescent="0.3">
      <c r="A2302" s="7" t="s">
        <v>6447</v>
      </c>
      <c r="B2302" s="7" t="s">
        <v>2940</v>
      </c>
      <c r="C2302" s="7" t="s">
        <v>2044</v>
      </c>
      <c r="D2302" s="7">
        <v>26</v>
      </c>
      <c r="E2302" s="9">
        <v>1079.22</v>
      </c>
      <c r="F2302" s="10">
        <v>0.05</v>
      </c>
      <c r="G2302" s="11">
        <v>26656.73</v>
      </c>
      <c r="H2302" s="10">
        <v>0.25</v>
      </c>
      <c r="I2302" s="11">
        <v>6664.18</v>
      </c>
      <c r="J2302" s="11">
        <v>33320.910000000003</v>
      </c>
      <c r="K2302" s="11">
        <v>19524.96</v>
      </c>
      <c r="L2302" s="11">
        <v>7131.77</v>
      </c>
    </row>
    <row r="2303" spans="1:12" x14ac:dyDescent="0.3">
      <c r="A2303" s="7" t="s">
        <v>6448</v>
      </c>
      <c r="B2303" s="7" t="s">
        <v>2940</v>
      </c>
      <c r="C2303" s="7" t="s">
        <v>1819</v>
      </c>
      <c r="D2303" s="7">
        <v>22</v>
      </c>
      <c r="E2303" s="9">
        <v>59.1</v>
      </c>
      <c r="F2303" s="10">
        <v>0.15</v>
      </c>
      <c r="G2303" s="11">
        <v>1105.17</v>
      </c>
      <c r="H2303" s="10">
        <v>0.25</v>
      </c>
      <c r="I2303" s="11">
        <v>276.29000000000002</v>
      </c>
      <c r="J2303" s="11">
        <v>1381.46</v>
      </c>
      <c r="K2303" s="11">
        <v>874.72</v>
      </c>
      <c r="L2303" s="11">
        <v>230.45</v>
      </c>
    </row>
    <row r="2304" spans="1:12" x14ac:dyDescent="0.3">
      <c r="A2304" s="7" t="s">
        <v>6449</v>
      </c>
      <c r="B2304" s="7" t="s">
        <v>2940</v>
      </c>
      <c r="C2304" s="7" t="s">
        <v>1857</v>
      </c>
      <c r="D2304" s="7">
        <v>14</v>
      </c>
      <c r="E2304" s="9">
        <v>1837.36</v>
      </c>
      <c r="F2304" s="10">
        <v>0.05</v>
      </c>
      <c r="G2304" s="11">
        <v>24436.89</v>
      </c>
      <c r="H2304" s="10">
        <v>0.25</v>
      </c>
      <c r="I2304" s="11">
        <v>6109.22</v>
      </c>
      <c r="J2304" s="11">
        <v>30546.11</v>
      </c>
      <c r="K2304" s="11">
        <v>12712.98</v>
      </c>
      <c r="L2304" s="11">
        <v>11723.91</v>
      </c>
    </row>
    <row r="2305" spans="1:12" x14ac:dyDescent="0.3">
      <c r="A2305" s="7" t="s">
        <v>6450</v>
      </c>
      <c r="B2305" s="7" t="s">
        <v>2941</v>
      </c>
      <c r="C2305" s="7" t="s">
        <v>1733</v>
      </c>
      <c r="D2305" s="7">
        <v>19</v>
      </c>
      <c r="E2305" s="9">
        <v>2147.0100000000002</v>
      </c>
      <c r="F2305" s="10">
        <v>0</v>
      </c>
      <c r="G2305" s="11">
        <v>40793.19</v>
      </c>
      <c r="H2305" s="10">
        <v>0.25</v>
      </c>
      <c r="I2305" s="11">
        <v>10198.299999999999</v>
      </c>
      <c r="J2305" s="11">
        <v>50991.49</v>
      </c>
      <c r="K2305" s="11">
        <v>23716.18</v>
      </c>
      <c r="L2305" s="11">
        <v>17077.009999999998</v>
      </c>
    </row>
    <row r="2306" spans="1:12" x14ac:dyDescent="0.3">
      <c r="A2306" s="7" t="s">
        <v>6451</v>
      </c>
      <c r="B2306" s="7" t="s">
        <v>2941</v>
      </c>
      <c r="C2306" s="7" t="s">
        <v>2050</v>
      </c>
      <c r="D2306" s="7">
        <v>22</v>
      </c>
      <c r="E2306" s="9">
        <v>1583.35</v>
      </c>
      <c r="F2306" s="10">
        <v>0.15</v>
      </c>
      <c r="G2306" s="11">
        <v>29608.639999999999</v>
      </c>
      <c r="H2306" s="10">
        <v>0.25</v>
      </c>
      <c r="I2306" s="11">
        <v>7402.16</v>
      </c>
      <c r="J2306" s="11">
        <v>37010.800000000003</v>
      </c>
      <c r="K2306" s="11">
        <v>27386.26</v>
      </c>
      <c r="L2306" s="11">
        <v>2222.38</v>
      </c>
    </row>
    <row r="2307" spans="1:12" x14ac:dyDescent="0.3">
      <c r="A2307" s="7" t="s">
        <v>6452</v>
      </c>
      <c r="B2307" s="7" t="s">
        <v>2941</v>
      </c>
      <c r="C2307" s="7" t="s">
        <v>2037</v>
      </c>
      <c r="D2307" s="7">
        <v>5</v>
      </c>
      <c r="E2307" s="9">
        <v>830.93</v>
      </c>
      <c r="F2307" s="10">
        <v>0.05</v>
      </c>
      <c r="G2307" s="11">
        <v>3946.92</v>
      </c>
      <c r="H2307" s="10">
        <v>0.25</v>
      </c>
      <c r="I2307" s="11">
        <v>986.73</v>
      </c>
      <c r="J2307" s="11">
        <v>4933.6499999999996</v>
      </c>
      <c r="K2307" s="11">
        <v>2602.85</v>
      </c>
      <c r="L2307" s="11">
        <v>1344.07</v>
      </c>
    </row>
    <row r="2308" spans="1:12" x14ac:dyDescent="0.3">
      <c r="A2308" s="7" t="s">
        <v>6453</v>
      </c>
      <c r="B2308" s="7" t="s">
        <v>2942</v>
      </c>
      <c r="C2308" s="7" t="s">
        <v>1849</v>
      </c>
      <c r="D2308" s="7">
        <v>8</v>
      </c>
      <c r="E2308" s="9">
        <v>778.16</v>
      </c>
      <c r="F2308" s="10">
        <v>0.15</v>
      </c>
      <c r="G2308" s="11">
        <v>5291.49</v>
      </c>
      <c r="H2308" s="10">
        <v>0.25</v>
      </c>
      <c r="I2308" s="11">
        <v>1322.87</v>
      </c>
      <c r="J2308" s="11">
        <v>6614.36</v>
      </c>
      <c r="K2308" s="11">
        <v>4164.8</v>
      </c>
      <c r="L2308" s="11">
        <v>1126.69</v>
      </c>
    </row>
    <row r="2309" spans="1:12" x14ac:dyDescent="0.3">
      <c r="A2309" s="7" t="s">
        <v>6454</v>
      </c>
      <c r="B2309" s="7" t="s">
        <v>2942</v>
      </c>
      <c r="C2309" s="7" t="s">
        <v>1776</v>
      </c>
      <c r="D2309" s="7">
        <v>9</v>
      </c>
      <c r="E2309" s="9">
        <v>2823.55</v>
      </c>
      <c r="F2309" s="10">
        <v>0.05</v>
      </c>
      <c r="G2309" s="11">
        <v>24141.35</v>
      </c>
      <c r="H2309" s="10">
        <v>0.25</v>
      </c>
      <c r="I2309" s="11">
        <v>6035.34</v>
      </c>
      <c r="J2309" s="11">
        <v>30176.69</v>
      </c>
      <c r="K2309" s="11">
        <v>13865.67</v>
      </c>
      <c r="L2309" s="11">
        <v>10275.68</v>
      </c>
    </row>
    <row r="2310" spans="1:12" x14ac:dyDescent="0.3">
      <c r="A2310" s="7" t="s">
        <v>6455</v>
      </c>
      <c r="B2310" s="7" t="s">
        <v>2943</v>
      </c>
      <c r="C2310" s="7" t="s">
        <v>1960</v>
      </c>
      <c r="D2310" s="7">
        <v>30</v>
      </c>
      <c r="E2310" s="9">
        <v>1444.68</v>
      </c>
      <c r="F2310" s="10">
        <v>0.1</v>
      </c>
      <c r="G2310" s="11">
        <v>39006.36</v>
      </c>
      <c r="H2310" s="10">
        <v>0.25</v>
      </c>
      <c r="I2310" s="11">
        <v>9751.59</v>
      </c>
      <c r="J2310" s="11">
        <v>48757.95</v>
      </c>
      <c r="K2310" s="11">
        <v>27775.200000000001</v>
      </c>
      <c r="L2310" s="11">
        <v>11231.16</v>
      </c>
    </row>
    <row r="2311" spans="1:12" x14ac:dyDescent="0.3">
      <c r="A2311" s="7" t="s">
        <v>6456</v>
      </c>
      <c r="B2311" s="7" t="s">
        <v>2943</v>
      </c>
      <c r="C2311" s="7" t="s">
        <v>1789</v>
      </c>
      <c r="D2311" s="7">
        <v>13</v>
      </c>
      <c r="E2311" s="9">
        <v>2725.41</v>
      </c>
      <c r="F2311" s="10">
        <v>0.15</v>
      </c>
      <c r="G2311" s="11">
        <v>30115.78</v>
      </c>
      <c r="H2311" s="10">
        <v>0.25</v>
      </c>
      <c r="I2311" s="11">
        <v>7528.94</v>
      </c>
      <c r="J2311" s="11">
        <v>37644.720000000001</v>
      </c>
      <c r="K2311" s="11">
        <v>17800.900000000001</v>
      </c>
      <c r="L2311" s="11">
        <v>12314.88</v>
      </c>
    </row>
    <row r="2312" spans="1:12" x14ac:dyDescent="0.3">
      <c r="A2312" s="7" t="s">
        <v>6457</v>
      </c>
      <c r="B2312" s="7" t="s">
        <v>2943</v>
      </c>
      <c r="C2312" s="7" t="s">
        <v>1785</v>
      </c>
      <c r="D2312" s="7">
        <v>2</v>
      </c>
      <c r="E2312" s="9">
        <v>1573.34</v>
      </c>
      <c r="F2312" s="10">
        <v>0</v>
      </c>
      <c r="G2312" s="11">
        <v>3146.68</v>
      </c>
      <c r="H2312" s="10">
        <v>0.25</v>
      </c>
      <c r="I2312" s="11">
        <v>786.67</v>
      </c>
      <c r="J2312" s="11">
        <v>3933.35</v>
      </c>
      <c r="K2312" s="11">
        <v>2348.36</v>
      </c>
      <c r="L2312" s="11">
        <v>798.32</v>
      </c>
    </row>
    <row r="2313" spans="1:12" x14ac:dyDescent="0.3">
      <c r="A2313" s="7" t="s">
        <v>6458</v>
      </c>
      <c r="B2313" s="7" t="s">
        <v>2943</v>
      </c>
      <c r="C2313" s="7" t="s">
        <v>1720</v>
      </c>
      <c r="D2313" s="7">
        <v>9</v>
      </c>
      <c r="E2313" s="9">
        <v>276.43</v>
      </c>
      <c r="F2313" s="10">
        <v>0.1</v>
      </c>
      <c r="G2313" s="11">
        <v>2239.08</v>
      </c>
      <c r="H2313" s="10">
        <v>0.25</v>
      </c>
      <c r="I2313" s="11">
        <v>559.77</v>
      </c>
      <c r="J2313" s="11">
        <v>2798.85</v>
      </c>
      <c r="K2313" s="11">
        <v>1458.27</v>
      </c>
      <c r="L2313" s="11">
        <v>780.81</v>
      </c>
    </row>
    <row r="2314" spans="1:12" x14ac:dyDescent="0.3">
      <c r="A2314" s="7" t="s">
        <v>6459</v>
      </c>
      <c r="B2314" s="7" t="s">
        <v>2944</v>
      </c>
      <c r="C2314" s="7" t="s">
        <v>2011</v>
      </c>
      <c r="D2314" s="7">
        <v>5</v>
      </c>
      <c r="E2314" s="9">
        <v>675.67</v>
      </c>
      <c r="F2314" s="10">
        <v>0</v>
      </c>
      <c r="G2314" s="11">
        <v>3378.35</v>
      </c>
      <c r="H2314" s="10">
        <v>0.25</v>
      </c>
      <c r="I2314" s="11">
        <v>844.59</v>
      </c>
      <c r="J2314" s="11">
        <v>4222.9399999999996</v>
      </c>
      <c r="K2314" s="11">
        <v>2056.6999999999998</v>
      </c>
      <c r="L2314" s="11">
        <v>1321.65</v>
      </c>
    </row>
    <row r="2315" spans="1:12" x14ac:dyDescent="0.3">
      <c r="A2315" s="7" t="s">
        <v>6460</v>
      </c>
      <c r="B2315" s="7" t="s">
        <v>2944</v>
      </c>
      <c r="C2315" s="7" t="s">
        <v>1936</v>
      </c>
      <c r="D2315" s="7">
        <v>21</v>
      </c>
      <c r="E2315" s="9">
        <v>1072.3900000000001</v>
      </c>
      <c r="F2315" s="10">
        <v>0.15</v>
      </c>
      <c r="G2315" s="11">
        <v>19142.16</v>
      </c>
      <c r="H2315" s="10">
        <v>0.25</v>
      </c>
      <c r="I2315" s="11">
        <v>4785.54</v>
      </c>
      <c r="J2315" s="11">
        <v>23927.7</v>
      </c>
      <c r="K2315" s="11">
        <v>15702.33</v>
      </c>
      <c r="L2315" s="11">
        <v>3439.83</v>
      </c>
    </row>
    <row r="2316" spans="1:12" x14ac:dyDescent="0.3">
      <c r="A2316" s="7" t="s">
        <v>6461</v>
      </c>
      <c r="B2316" s="7" t="s">
        <v>2945</v>
      </c>
      <c r="C2316" s="7" t="s">
        <v>1685</v>
      </c>
      <c r="D2316" s="7">
        <v>28</v>
      </c>
      <c r="E2316" s="9">
        <v>916.16</v>
      </c>
      <c r="F2316" s="10">
        <v>0.1</v>
      </c>
      <c r="G2316" s="11">
        <v>23087.23</v>
      </c>
      <c r="H2316" s="10">
        <v>0.25</v>
      </c>
      <c r="I2316" s="11">
        <v>5771.81</v>
      </c>
      <c r="J2316" s="11">
        <v>28859.040000000001</v>
      </c>
      <c r="K2316" s="11">
        <v>11596.76</v>
      </c>
      <c r="L2316" s="11">
        <v>11490.47</v>
      </c>
    </row>
    <row r="2317" spans="1:12" x14ac:dyDescent="0.3">
      <c r="A2317" s="7" t="s">
        <v>6462</v>
      </c>
      <c r="B2317" s="7" t="s">
        <v>2946</v>
      </c>
      <c r="C2317" s="7" t="s">
        <v>1886</v>
      </c>
      <c r="D2317" s="7">
        <v>16</v>
      </c>
      <c r="E2317" s="9">
        <v>943.15</v>
      </c>
      <c r="F2317" s="10">
        <v>0</v>
      </c>
      <c r="G2317" s="11">
        <v>15090.4</v>
      </c>
      <c r="H2317" s="10">
        <v>0.25</v>
      </c>
      <c r="I2317" s="11">
        <v>3772.6</v>
      </c>
      <c r="J2317" s="11">
        <v>18863</v>
      </c>
      <c r="K2317" s="11">
        <v>9778.24</v>
      </c>
      <c r="L2317" s="11">
        <v>5312.16</v>
      </c>
    </row>
    <row r="2318" spans="1:12" x14ac:dyDescent="0.3">
      <c r="A2318" s="7" t="s">
        <v>6463</v>
      </c>
      <c r="B2318" s="7" t="s">
        <v>2946</v>
      </c>
      <c r="C2318" s="7" t="s">
        <v>1744</v>
      </c>
      <c r="D2318" s="7">
        <v>15</v>
      </c>
      <c r="E2318" s="9">
        <v>1039.8900000000001</v>
      </c>
      <c r="F2318" s="10">
        <v>0.15</v>
      </c>
      <c r="G2318" s="11">
        <v>13258.6</v>
      </c>
      <c r="H2318" s="10">
        <v>0.25</v>
      </c>
      <c r="I2318" s="11">
        <v>3314.65</v>
      </c>
      <c r="J2318" s="11">
        <v>16573.25</v>
      </c>
      <c r="K2318" s="11">
        <v>10222.35</v>
      </c>
      <c r="L2318" s="11">
        <v>3036.25</v>
      </c>
    </row>
    <row r="2319" spans="1:12" x14ac:dyDescent="0.3">
      <c r="A2319" s="7" t="s">
        <v>6464</v>
      </c>
      <c r="B2319" s="7" t="s">
        <v>2946</v>
      </c>
      <c r="C2319" s="7" t="s">
        <v>1752</v>
      </c>
      <c r="D2319" s="7">
        <v>30</v>
      </c>
      <c r="E2319" s="9">
        <v>2274.27</v>
      </c>
      <c r="F2319" s="10">
        <v>0.15</v>
      </c>
      <c r="G2319" s="11">
        <v>57993.89</v>
      </c>
      <c r="H2319" s="10">
        <v>0.25</v>
      </c>
      <c r="I2319" s="11">
        <v>14498.47</v>
      </c>
      <c r="J2319" s="11">
        <v>72492.36</v>
      </c>
      <c r="K2319" s="11">
        <v>48077.4</v>
      </c>
      <c r="L2319" s="11">
        <v>9916.49</v>
      </c>
    </row>
    <row r="2320" spans="1:12" x14ac:dyDescent="0.3">
      <c r="A2320" s="7" t="s">
        <v>6465</v>
      </c>
      <c r="B2320" s="7" t="s">
        <v>2946</v>
      </c>
      <c r="C2320" s="7" t="s">
        <v>1864</v>
      </c>
      <c r="D2320" s="7">
        <v>4</v>
      </c>
      <c r="E2320" s="9">
        <v>1414.17</v>
      </c>
      <c r="F2320" s="10">
        <v>0.05</v>
      </c>
      <c r="G2320" s="11">
        <v>5373.85</v>
      </c>
      <c r="H2320" s="10">
        <v>0.25</v>
      </c>
      <c r="I2320" s="11">
        <v>1343.46</v>
      </c>
      <c r="J2320" s="11">
        <v>6717.31</v>
      </c>
      <c r="K2320" s="11">
        <v>2745.56</v>
      </c>
      <c r="L2320" s="11">
        <v>2628.29</v>
      </c>
    </row>
    <row r="2321" spans="1:12" x14ac:dyDescent="0.3">
      <c r="A2321" s="7" t="s">
        <v>6466</v>
      </c>
      <c r="B2321" s="7" t="s">
        <v>2946</v>
      </c>
      <c r="C2321" s="7" t="s">
        <v>2000</v>
      </c>
      <c r="D2321" s="7">
        <v>20</v>
      </c>
      <c r="E2321" s="9">
        <v>1033.4100000000001</v>
      </c>
      <c r="F2321" s="10">
        <v>0</v>
      </c>
      <c r="G2321" s="11">
        <v>20668.2</v>
      </c>
      <c r="H2321" s="10">
        <v>0.25</v>
      </c>
      <c r="I2321" s="11">
        <v>5167.05</v>
      </c>
      <c r="J2321" s="11">
        <v>25835.25</v>
      </c>
      <c r="K2321" s="11">
        <v>8934</v>
      </c>
      <c r="L2321" s="11">
        <v>11734.2</v>
      </c>
    </row>
    <row r="2322" spans="1:12" x14ac:dyDescent="0.3">
      <c r="A2322" s="7" t="s">
        <v>6467</v>
      </c>
      <c r="B2322" s="7" t="s">
        <v>2947</v>
      </c>
      <c r="C2322" s="7" t="s">
        <v>1650</v>
      </c>
      <c r="D2322" s="7">
        <v>21</v>
      </c>
      <c r="E2322" s="9">
        <v>3091.69</v>
      </c>
      <c r="F2322" s="10">
        <v>0</v>
      </c>
      <c r="G2322" s="11">
        <v>64925.49</v>
      </c>
      <c r="H2322" s="10">
        <v>0.25</v>
      </c>
      <c r="I2322" s="11">
        <v>16231.37</v>
      </c>
      <c r="J2322" s="11">
        <v>81156.86</v>
      </c>
      <c r="K2322" s="11">
        <v>34209.42</v>
      </c>
      <c r="L2322" s="11">
        <v>30716.07</v>
      </c>
    </row>
    <row r="2323" spans="1:12" x14ac:dyDescent="0.3">
      <c r="A2323" s="7" t="s">
        <v>6468</v>
      </c>
      <c r="B2323" s="7" t="s">
        <v>2948</v>
      </c>
      <c r="C2323" s="7" t="s">
        <v>1828</v>
      </c>
      <c r="D2323" s="7">
        <v>28</v>
      </c>
      <c r="E2323" s="9">
        <v>2624.69</v>
      </c>
      <c r="F2323" s="10">
        <v>0.1</v>
      </c>
      <c r="G2323" s="11">
        <v>66142.19</v>
      </c>
      <c r="H2323" s="10">
        <v>0.25</v>
      </c>
      <c r="I2323" s="11">
        <v>16535.55</v>
      </c>
      <c r="J2323" s="11">
        <v>82677.740000000005</v>
      </c>
      <c r="K2323" s="11">
        <v>43255.24</v>
      </c>
      <c r="L2323" s="11">
        <v>22886.95</v>
      </c>
    </row>
    <row r="2324" spans="1:12" x14ac:dyDescent="0.3">
      <c r="A2324" s="7" t="s">
        <v>6469</v>
      </c>
      <c r="B2324" s="7" t="s">
        <v>2949</v>
      </c>
      <c r="C2324" s="7" t="s">
        <v>1920</v>
      </c>
      <c r="D2324" s="7">
        <v>1</v>
      </c>
      <c r="E2324" s="9">
        <v>562.51</v>
      </c>
      <c r="F2324" s="10">
        <v>0</v>
      </c>
      <c r="G2324" s="11">
        <v>562.51</v>
      </c>
      <c r="H2324" s="10">
        <v>0.25</v>
      </c>
      <c r="I2324" s="11">
        <v>140.63</v>
      </c>
      <c r="J2324" s="11">
        <v>703.14</v>
      </c>
      <c r="K2324" s="11">
        <v>269.08999999999997</v>
      </c>
      <c r="L2324" s="11">
        <v>293.42</v>
      </c>
    </row>
    <row r="2325" spans="1:12" x14ac:dyDescent="0.3">
      <c r="A2325" s="7" t="s">
        <v>6470</v>
      </c>
      <c r="B2325" s="7" t="s">
        <v>2949</v>
      </c>
      <c r="C2325" s="7" t="s">
        <v>1991</v>
      </c>
      <c r="D2325" s="7">
        <v>17</v>
      </c>
      <c r="E2325" s="9">
        <v>2479.91</v>
      </c>
      <c r="F2325" s="10">
        <v>0</v>
      </c>
      <c r="G2325" s="11">
        <v>42158.47</v>
      </c>
      <c r="H2325" s="10">
        <v>0.25</v>
      </c>
      <c r="I2325" s="11">
        <v>10539.62</v>
      </c>
      <c r="J2325" s="11">
        <v>52698.09</v>
      </c>
      <c r="K2325" s="11">
        <v>28649.93</v>
      </c>
      <c r="L2325" s="11">
        <v>13508.54</v>
      </c>
    </row>
    <row r="2326" spans="1:12" x14ac:dyDescent="0.3">
      <c r="A2326" s="7" t="s">
        <v>6471</v>
      </c>
      <c r="B2326" s="7" t="s">
        <v>2950</v>
      </c>
      <c r="C2326" s="7" t="s">
        <v>1968</v>
      </c>
      <c r="D2326" s="7">
        <v>26</v>
      </c>
      <c r="E2326" s="9">
        <v>740.11</v>
      </c>
      <c r="F2326" s="10">
        <v>0</v>
      </c>
      <c r="G2326" s="11">
        <v>19242.86</v>
      </c>
      <c r="H2326" s="10">
        <v>0.25</v>
      </c>
      <c r="I2326" s="11">
        <v>4810.72</v>
      </c>
      <c r="J2326" s="11">
        <v>24053.58</v>
      </c>
      <c r="K2326" s="11">
        <v>10753.86</v>
      </c>
      <c r="L2326" s="11">
        <v>8489</v>
      </c>
    </row>
    <row r="2327" spans="1:12" x14ac:dyDescent="0.3">
      <c r="A2327" s="7" t="s">
        <v>6472</v>
      </c>
      <c r="B2327" s="7" t="s">
        <v>2950</v>
      </c>
      <c r="C2327" s="7" t="s">
        <v>1901</v>
      </c>
      <c r="D2327" s="7">
        <v>13</v>
      </c>
      <c r="E2327" s="9">
        <v>2484.1999999999998</v>
      </c>
      <c r="F2327" s="10">
        <v>0</v>
      </c>
      <c r="G2327" s="11">
        <v>32294.6</v>
      </c>
      <c r="H2327" s="10">
        <v>0.25</v>
      </c>
      <c r="I2327" s="11">
        <v>8073.65</v>
      </c>
      <c r="J2327" s="11">
        <v>40368.25</v>
      </c>
      <c r="K2327" s="11">
        <v>18577.52</v>
      </c>
      <c r="L2327" s="11">
        <v>13717.08</v>
      </c>
    </row>
    <row r="2328" spans="1:12" x14ac:dyDescent="0.3">
      <c r="A2328" s="7" t="s">
        <v>6473</v>
      </c>
      <c r="B2328" s="7" t="s">
        <v>2951</v>
      </c>
      <c r="C2328" s="7" t="s">
        <v>2019</v>
      </c>
      <c r="D2328" s="7">
        <v>11</v>
      </c>
      <c r="E2328" s="9">
        <v>52.62</v>
      </c>
      <c r="F2328" s="10">
        <v>0.05</v>
      </c>
      <c r="G2328" s="11">
        <v>549.88</v>
      </c>
      <c r="H2328" s="10">
        <v>0.25</v>
      </c>
      <c r="I2328" s="11">
        <v>137.47</v>
      </c>
      <c r="J2328" s="11">
        <v>687.35</v>
      </c>
      <c r="K2328" s="11">
        <v>434.17</v>
      </c>
      <c r="L2328" s="11">
        <v>115.71</v>
      </c>
    </row>
    <row r="2329" spans="1:12" x14ac:dyDescent="0.3">
      <c r="A2329" s="7" t="s">
        <v>6474</v>
      </c>
      <c r="B2329" s="7" t="s">
        <v>2951</v>
      </c>
      <c r="C2329" s="7" t="s">
        <v>1717</v>
      </c>
      <c r="D2329" s="7">
        <v>14</v>
      </c>
      <c r="E2329" s="9">
        <v>1246.56</v>
      </c>
      <c r="F2329" s="10">
        <v>0</v>
      </c>
      <c r="G2329" s="11">
        <v>17451.84</v>
      </c>
      <c r="H2329" s="10">
        <v>0.25</v>
      </c>
      <c r="I2329" s="11">
        <v>4362.96</v>
      </c>
      <c r="J2329" s="11">
        <v>21814.799999999999</v>
      </c>
      <c r="K2329" s="11">
        <v>13413.12</v>
      </c>
      <c r="L2329" s="11">
        <v>4038.72</v>
      </c>
    </row>
    <row r="2330" spans="1:12" x14ac:dyDescent="0.3">
      <c r="A2330" s="7" t="s">
        <v>6475</v>
      </c>
      <c r="B2330" s="7" t="s">
        <v>2951</v>
      </c>
      <c r="C2330" s="7" t="s">
        <v>1706</v>
      </c>
      <c r="D2330" s="7">
        <v>16</v>
      </c>
      <c r="E2330" s="9">
        <v>96.58</v>
      </c>
      <c r="F2330" s="10">
        <v>0.05</v>
      </c>
      <c r="G2330" s="11">
        <v>1468.02</v>
      </c>
      <c r="H2330" s="10">
        <v>0.25</v>
      </c>
      <c r="I2330" s="11">
        <v>367</v>
      </c>
      <c r="J2330" s="11">
        <v>1835.03</v>
      </c>
      <c r="K2330" s="11">
        <v>751.52</v>
      </c>
      <c r="L2330" s="11">
        <v>716.5</v>
      </c>
    </row>
    <row r="2331" spans="1:12" x14ac:dyDescent="0.3">
      <c r="A2331" s="7" t="s">
        <v>6476</v>
      </c>
      <c r="B2331" s="7" t="s">
        <v>2951</v>
      </c>
      <c r="C2331" s="7" t="s">
        <v>1982</v>
      </c>
      <c r="D2331" s="7">
        <v>9</v>
      </c>
      <c r="E2331" s="9">
        <v>1228.25</v>
      </c>
      <c r="F2331" s="10">
        <v>0.05</v>
      </c>
      <c r="G2331" s="11">
        <v>10501.54</v>
      </c>
      <c r="H2331" s="10">
        <v>0.25</v>
      </c>
      <c r="I2331" s="11">
        <v>2625.39</v>
      </c>
      <c r="J2331" s="11">
        <v>13126.93</v>
      </c>
      <c r="K2331" s="11">
        <v>6464.79</v>
      </c>
      <c r="L2331" s="11">
        <v>4036.75</v>
      </c>
    </row>
    <row r="2332" spans="1:12" x14ac:dyDescent="0.3">
      <c r="A2332" s="7" t="s">
        <v>6477</v>
      </c>
      <c r="B2332" s="7" t="s">
        <v>2951</v>
      </c>
      <c r="C2332" s="7" t="s">
        <v>1911</v>
      </c>
      <c r="D2332" s="7">
        <v>6</v>
      </c>
      <c r="E2332" s="9">
        <v>1691.51</v>
      </c>
      <c r="F2332" s="10">
        <v>0.1</v>
      </c>
      <c r="G2332" s="11">
        <v>9134.15</v>
      </c>
      <c r="H2332" s="10">
        <v>0.25</v>
      </c>
      <c r="I2332" s="11">
        <v>2283.54</v>
      </c>
      <c r="J2332" s="11">
        <v>11417.69</v>
      </c>
      <c r="K2332" s="11">
        <v>6659.28</v>
      </c>
      <c r="L2332" s="11">
        <v>2474.87</v>
      </c>
    </row>
    <row r="2333" spans="1:12" x14ac:dyDescent="0.3">
      <c r="A2333" s="7" t="s">
        <v>6478</v>
      </c>
      <c r="B2333" s="7" t="s">
        <v>2952</v>
      </c>
      <c r="C2333" s="7" t="s">
        <v>1950</v>
      </c>
      <c r="D2333" s="7">
        <v>28</v>
      </c>
      <c r="E2333" s="9">
        <v>2312.35</v>
      </c>
      <c r="F2333" s="10">
        <v>0.1</v>
      </c>
      <c r="G2333" s="11">
        <v>58271.22</v>
      </c>
      <c r="H2333" s="10">
        <v>0.25</v>
      </c>
      <c r="I2333" s="11">
        <v>14567.81</v>
      </c>
      <c r="J2333" s="11">
        <v>72839.02</v>
      </c>
      <c r="K2333" s="11">
        <v>47356.68</v>
      </c>
      <c r="L2333" s="11">
        <v>10914.54</v>
      </c>
    </row>
    <row r="2334" spans="1:12" x14ac:dyDescent="0.3">
      <c r="A2334" s="7" t="s">
        <v>6479</v>
      </c>
      <c r="B2334" s="7" t="s">
        <v>2952</v>
      </c>
      <c r="C2334" s="7" t="s">
        <v>1884</v>
      </c>
      <c r="D2334" s="7">
        <v>21</v>
      </c>
      <c r="E2334" s="9">
        <v>640.91999999999996</v>
      </c>
      <c r="F2334" s="10">
        <v>0</v>
      </c>
      <c r="G2334" s="11">
        <v>13459.32</v>
      </c>
      <c r="H2334" s="10">
        <v>0.25</v>
      </c>
      <c r="I2334" s="11">
        <v>3364.83</v>
      </c>
      <c r="J2334" s="11">
        <v>16824.150000000001</v>
      </c>
      <c r="K2334" s="11">
        <v>8552.25</v>
      </c>
      <c r="L2334" s="11">
        <v>4907.07</v>
      </c>
    </row>
    <row r="2335" spans="1:12" x14ac:dyDescent="0.3">
      <c r="A2335" s="7" t="s">
        <v>6480</v>
      </c>
      <c r="B2335" s="7" t="s">
        <v>2953</v>
      </c>
      <c r="C2335" s="7" t="s">
        <v>1714</v>
      </c>
      <c r="D2335" s="7">
        <v>14</v>
      </c>
      <c r="E2335" s="9">
        <v>1041.07</v>
      </c>
      <c r="F2335" s="10">
        <v>0.1</v>
      </c>
      <c r="G2335" s="11">
        <v>13117.48</v>
      </c>
      <c r="H2335" s="10">
        <v>0.25</v>
      </c>
      <c r="I2335" s="11">
        <v>3279.37</v>
      </c>
      <c r="J2335" s="11">
        <v>16396.849999999999</v>
      </c>
      <c r="K2335" s="11">
        <v>8452.64</v>
      </c>
      <c r="L2335" s="11">
        <v>4664.84</v>
      </c>
    </row>
    <row r="2336" spans="1:12" x14ac:dyDescent="0.3">
      <c r="A2336" s="7" t="s">
        <v>6481</v>
      </c>
      <c r="B2336" s="7" t="s">
        <v>2953</v>
      </c>
      <c r="C2336" s="7" t="s">
        <v>2013</v>
      </c>
      <c r="D2336" s="7">
        <v>17</v>
      </c>
      <c r="E2336" s="9">
        <v>2406.4699999999998</v>
      </c>
      <c r="F2336" s="10">
        <v>0.1</v>
      </c>
      <c r="G2336" s="11">
        <v>36818.99</v>
      </c>
      <c r="H2336" s="10">
        <v>0.25</v>
      </c>
      <c r="I2336" s="11">
        <v>9204.75</v>
      </c>
      <c r="J2336" s="11">
        <v>46023.74</v>
      </c>
      <c r="K2336" s="11">
        <v>22284.45</v>
      </c>
      <c r="L2336" s="11">
        <v>14534.54</v>
      </c>
    </row>
    <row r="2337" spans="1:12" x14ac:dyDescent="0.3">
      <c r="A2337" s="7" t="s">
        <v>6482</v>
      </c>
      <c r="B2337" s="7" t="s">
        <v>2953</v>
      </c>
      <c r="C2337" s="7" t="s">
        <v>1790</v>
      </c>
      <c r="D2337" s="7">
        <v>15</v>
      </c>
      <c r="E2337" s="9">
        <v>1687.75</v>
      </c>
      <c r="F2337" s="10">
        <v>0.1</v>
      </c>
      <c r="G2337" s="11">
        <v>22784.62</v>
      </c>
      <c r="H2337" s="10">
        <v>0.25</v>
      </c>
      <c r="I2337" s="11">
        <v>5696.15</v>
      </c>
      <c r="J2337" s="11">
        <v>28480.77</v>
      </c>
      <c r="K2337" s="11">
        <v>11883.45</v>
      </c>
      <c r="L2337" s="11">
        <v>10901.17</v>
      </c>
    </row>
    <row r="2338" spans="1:12" x14ac:dyDescent="0.3">
      <c r="A2338" s="7" t="s">
        <v>6483</v>
      </c>
      <c r="B2338" s="7" t="s">
        <v>2953</v>
      </c>
      <c r="C2338" s="7" t="s">
        <v>1738</v>
      </c>
      <c r="D2338" s="7">
        <v>15</v>
      </c>
      <c r="E2338" s="9">
        <v>1260.45</v>
      </c>
      <c r="F2338" s="10">
        <v>0</v>
      </c>
      <c r="G2338" s="11">
        <v>18906.75</v>
      </c>
      <c r="H2338" s="10">
        <v>0.25</v>
      </c>
      <c r="I2338" s="11">
        <v>4726.6899999999996</v>
      </c>
      <c r="J2338" s="11">
        <v>23633.439999999999</v>
      </c>
      <c r="K2338" s="11">
        <v>11346.75</v>
      </c>
      <c r="L2338" s="11">
        <v>7560</v>
      </c>
    </row>
    <row r="2339" spans="1:12" x14ac:dyDescent="0.3">
      <c r="A2339" s="7" t="s">
        <v>6484</v>
      </c>
      <c r="B2339" s="7" t="s">
        <v>2954</v>
      </c>
      <c r="C2339" s="7" t="s">
        <v>2052</v>
      </c>
      <c r="D2339" s="7">
        <v>1</v>
      </c>
      <c r="E2339" s="9">
        <v>676.77</v>
      </c>
      <c r="F2339" s="10">
        <v>0</v>
      </c>
      <c r="G2339" s="11">
        <v>676.77</v>
      </c>
      <c r="H2339" s="10">
        <v>0.25</v>
      </c>
      <c r="I2339" s="11">
        <v>169.19</v>
      </c>
      <c r="J2339" s="11">
        <v>845.96</v>
      </c>
      <c r="K2339" s="11">
        <v>480.26</v>
      </c>
      <c r="L2339" s="11">
        <v>196.51</v>
      </c>
    </row>
    <row r="2340" spans="1:12" x14ac:dyDescent="0.3">
      <c r="A2340" s="7" t="s">
        <v>6485</v>
      </c>
      <c r="B2340" s="7" t="s">
        <v>2954</v>
      </c>
      <c r="C2340" s="7" t="s">
        <v>1957</v>
      </c>
      <c r="D2340" s="7">
        <v>10</v>
      </c>
      <c r="E2340" s="9">
        <v>673.48</v>
      </c>
      <c r="F2340" s="10">
        <v>0</v>
      </c>
      <c r="G2340" s="11">
        <v>6734.8</v>
      </c>
      <c r="H2340" s="10">
        <v>0.25</v>
      </c>
      <c r="I2340" s="11">
        <v>1683.7</v>
      </c>
      <c r="J2340" s="11">
        <v>8418.5</v>
      </c>
      <c r="K2340" s="11">
        <v>4118.8</v>
      </c>
      <c r="L2340" s="11">
        <v>2616</v>
      </c>
    </row>
    <row r="2341" spans="1:12" x14ac:dyDescent="0.3">
      <c r="A2341" s="7" t="s">
        <v>6486</v>
      </c>
      <c r="B2341" s="7" t="s">
        <v>2954</v>
      </c>
      <c r="C2341" s="7" t="s">
        <v>1736</v>
      </c>
      <c r="D2341" s="7">
        <v>26</v>
      </c>
      <c r="E2341" s="9">
        <v>2036.85</v>
      </c>
      <c r="F2341" s="10">
        <v>0.05</v>
      </c>
      <c r="G2341" s="11">
        <v>50310.19</v>
      </c>
      <c r="H2341" s="10">
        <v>0.25</v>
      </c>
      <c r="I2341" s="11">
        <v>12577.55</v>
      </c>
      <c r="J2341" s="11">
        <v>62887.74</v>
      </c>
      <c r="K2341" s="11">
        <v>25756.12</v>
      </c>
      <c r="L2341" s="11">
        <v>24554.07</v>
      </c>
    </row>
    <row r="2342" spans="1:12" x14ac:dyDescent="0.3">
      <c r="A2342" s="7" t="s">
        <v>6487</v>
      </c>
      <c r="B2342" s="7" t="s">
        <v>2954</v>
      </c>
      <c r="C2342" s="7" t="s">
        <v>2050</v>
      </c>
      <c r="D2342" s="7">
        <v>18</v>
      </c>
      <c r="E2342" s="9">
        <v>1742.12</v>
      </c>
      <c r="F2342" s="10">
        <v>0</v>
      </c>
      <c r="G2342" s="11">
        <v>31358.16</v>
      </c>
      <c r="H2342" s="10">
        <v>0.25</v>
      </c>
      <c r="I2342" s="11">
        <v>7839.54</v>
      </c>
      <c r="J2342" s="11">
        <v>39197.699999999997</v>
      </c>
      <c r="K2342" s="11">
        <v>22406.94</v>
      </c>
      <c r="L2342" s="11">
        <v>8951.2199999999993</v>
      </c>
    </row>
    <row r="2343" spans="1:12" x14ac:dyDescent="0.3">
      <c r="A2343" s="7" t="s">
        <v>6488</v>
      </c>
      <c r="B2343" s="7" t="s">
        <v>2955</v>
      </c>
      <c r="C2343" s="7" t="s">
        <v>1941</v>
      </c>
      <c r="D2343" s="7">
        <v>9</v>
      </c>
      <c r="E2343" s="9">
        <v>3175.61</v>
      </c>
      <c r="F2343" s="10">
        <v>0</v>
      </c>
      <c r="G2343" s="11">
        <v>28580.49</v>
      </c>
      <c r="H2343" s="10">
        <v>0.25</v>
      </c>
      <c r="I2343" s="11">
        <v>7145.12</v>
      </c>
      <c r="J2343" s="11">
        <v>35725.61</v>
      </c>
      <c r="K2343" s="11">
        <v>12597.93</v>
      </c>
      <c r="L2343" s="11">
        <v>15982.56</v>
      </c>
    </row>
    <row r="2344" spans="1:12" x14ac:dyDescent="0.3">
      <c r="A2344" s="7" t="s">
        <v>6489</v>
      </c>
      <c r="B2344" s="7" t="s">
        <v>2955</v>
      </c>
      <c r="C2344" s="7" t="s">
        <v>1681</v>
      </c>
      <c r="D2344" s="7">
        <v>15</v>
      </c>
      <c r="E2344" s="9">
        <v>1648.03</v>
      </c>
      <c r="F2344" s="10">
        <v>0.05</v>
      </c>
      <c r="G2344" s="11">
        <v>23484.43</v>
      </c>
      <c r="H2344" s="10">
        <v>0.25</v>
      </c>
      <c r="I2344" s="11">
        <v>5871.11</v>
      </c>
      <c r="J2344" s="11">
        <v>29355.54</v>
      </c>
      <c r="K2344" s="11">
        <v>16155.75</v>
      </c>
      <c r="L2344" s="11">
        <v>7328.68</v>
      </c>
    </row>
    <row r="2345" spans="1:12" x14ac:dyDescent="0.3">
      <c r="A2345" s="7" t="s">
        <v>6490</v>
      </c>
      <c r="B2345" s="7" t="s">
        <v>2956</v>
      </c>
      <c r="C2345" s="7" t="s">
        <v>1807</v>
      </c>
      <c r="D2345" s="7">
        <v>3</v>
      </c>
      <c r="E2345" s="9">
        <v>1910.25</v>
      </c>
      <c r="F2345" s="10">
        <v>0</v>
      </c>
      <c r="G2345" s="11">
        <v>5730.75</v>
      </c>
      <c r="H2345" s="10">
        <v>0.25</v>
      </c>
      <c r="I2345" s="11">
        <v>1432.69</v>
      </c>
      <c r="J2345" s="11">
        <v>7163.44</v>
      </c>
      <c r="K2345" s="11">
        <v>3813</v>
      </c>
      <c r="L2345" s="11">
        <v>1917.75</v>
      </c>
    </row>
    <row r="2346" spans="1:12" x14ac:dyDescent="0.3">
      <c r="A2346" s="7" t="s">
        <v>6491</v>
      </c>
      <c r="B2346" s="7" t="s">
        <v>2956</v>
      </c>
      <c r="C2346" s="7" t="s">
        <v>1781</v>
      </c>
      <c r="D2346" s="7">
        <v>9</v>
      </c>
      <c r="E2346" s="9">
        <v>335.66</v>
      </c>
      <c r="F2346" s="10">
        <v>0.15</v>
      </c>
      <c r="G2346" s="11">
        <v>2567.8000000000002</v>
      </c>
      <c r="H2346" s="10">
        <v>0.25</v>
      </c>
      <c r="I2346" s="11">
        <v>641.95000000000005</v>
      </c>
      <c r="J2346" s="11">
        <v>3209.75</v>
      </c>
      <c r="K2346" s="11">
        <v>1946.79</v>
      </c>
      <c r="L2346" s="11">
        <v>621.01</v>
      </c>
    </row>
    <row r="2347" spans="1:12" x14ac:dyDescent="0.3">
      <c r="A2347" s="7" t="s">
        <v>6492</v>
      </c>
      <c r="B2347" s="7" t="s">
        <v>2956</v>
      </c>
      <c r="C2347" s="7" t="s">
        <v>1941</v>
      </c>
      <c r="D2347" s="7">
        <v>13</v>
      </c>
      <c r="E2347" s="9">
        <v>3433.67</v>
      </c>
      <c r="F2347" s="10">
        <v>0.1</v>
      </c>
      <c r="G2347" s="11">
        <v>40173.94</v>
      </c>
      <c r="H2347" s="10">
        <v>0.25</v>
      </c>
      <c r="I2347" s="11">
        <v>10043.49</v>
      </c>
      <c r="J2347" s="11">
        <v>50217.43</v>
      </c>
      <c r="K2347" s="11">
        <v>18197.009999999998</v>
      </c>
      <c r="L2347" s="11">
        <v>21976.93</v>
      </c>
    </row>
    <row r="2348" spans="1:12" x14ac:dyDescent="0.3">
      <c r="A2348" s="7" t="s">
        <v>6493</v>
      </c>
      <c r="B2348" s="7" t="s">
        <v>2956</v>
      </c>
      <c r="C2348" s="7" t="s">
        <v>2005</v>
      </c>
      <c r="D2348" s="7">
        <v>30</v>
      </c>
      <c r="E2348" s="9">
        <v>2844.56</v>
      </c>
      <c r="F2348" s="10">
        <v>0</v>
      </c>
      <c r="G2348" s="11">
        <v>85336.8</v>
      </c>
      <c r="H2348" s="10">
        <v>0.25</v>
      </c>
      <c r="I2348" s="11">
        <v>21334.2</v>
      </c>
      <c r="J2348" s="11">
        <v>106671</v>
      </c>
      <c r="K2348" s="11">
        <v>36546.6</v>
      </c>
      <c r="L2348" s="11">
        <v>48790.2</v>
      </c>
    </row>
    <row r="2349" spans="1:12" x14ac:dyDescent="0.3">
      <c r="A2349" s="7" t="s">
        <v>6494</v>
      </c>
      <c r="B2349" s="7" t="s">
        <v>2956</v>
      </c>
      <c r="C2349" s="7" t="s">
        <v>1889</v>
      </c>
      <c r="D2349" s="7">
        <v>25</v>
      </c>
      <c r="E2349" s="9">
        <v>2970.27</v>
      </c>
      <c r="F2349" s="10">
        <v>0.05</v>
      </c>
      <c r="G2349" s="11">
        <v>70543.91</v>
      </c>
      <c r="H2349" s="10">
        <v>0.25</v>
      </c>
      <c r="I2349" s="11">
        <v>17635.98</v>
      </c>
      <c r="J2349" s="11">
        <v>88179.89</v>
      </c>
      <c r="K2349" s="11">
        <v>39261.75</v>
      </c>
      <c r="L2349" s="11">
        <v>31282.16</v>
      </c>
    </row>
    <row r="2350" spans="1:12" x14ac:dyDescent="0.3">
      <c r="A2350" s="7" t="s">
        <v>6495</v>
      </c>
      <c r="B2350" s="7" t="s">
        <v>2957</v>
      </c>
      <c r="C2350" s="7" t="s">
        <v>1916</v>
      </c>
      <c r="D2350" s="7">
        <v>4</v>
      </c>
      <c r="E2350" s="9">
        <v>1233.6300000000001</v>
      </c>
      <c r="F2350" s="10">
        <v>0</v>
      </c>
      <c r="G2350" s="11">
        <v>4934.5200000000004</v>
      </c>
      <c r="H2350" s="10">
        <v>0.25</v>
      </c>
      <c r="I2350" s="11">
        <v>1233.6300000000001</v>
      </c>
      <c r="J2350" s="11">
        <v>6168.15</v>
      </c>
      <c r="K2350" s="11">
        <v>3619</v>
      </c>
      <c r="L2350" s="11">
        <v>1315.52</v>
      </c>
    </row>
    <row r="2351" spans="1:12" x14ac:dyDescent="0.3">
      <c r="A2351" s="7" t="s">
        <v>6496</v>
      </c>
      <c r="B2351" s="7" t="s">
        <v>2958</v>
      </c>
      <c r="C2351" s="7" t="s">
        <v>1890</v>
      </c>
      <c r="D2351" s="7">
        <v>13</v>
      </c>
      <c r="E2351" s="9">
        <v>1594.24</v>
      </c>
      <c r="F2351" s="10">
        <v>0.15</v>
      </c>
      <c r="G2351" s="11">
        <v>17616.349999999999</v>
      </c>
      <c r="H2351" s="10">
        <v>0.25</v>
      </c>
      <c r="I2351" s="11">
        <v>4404.09</v>
      </c>
      <c r="J2351" s="11">
        <v>22020.44</v>
      </c>
      <c r="K2351" s="11">
        <v>10525.84</v>
      </c>
      <c r="L2351" s="11">
        <v>7090.51</v>
      </c>
    </row>
    <row r="2352" spans="1:12" x14ac:dyDescent="0.3">
      <c r="A2352" s="7" t="s">
        <v>6497</v>
      </c>
      <c r="B2352" s="7" t="s">
        <v>2958</v>
      </c>
      <c r="C2352" s="7" t="s">
        <v>2018</v>
      </c>
      <c r="D2352" s="7">
        <v>30</v>
      </c>
      <c r="E2352" s="9">
        <v>1783.08</v>
      </c>
      <c r="F2352" s="10">
        <v>0</v>
      </c>
      <c r="G2352" s="11">
        <v>53492.4</v>
      </c>
      <c r="H2352" s="10">
        <v>0.25</v>
      </c>
      <c r="I2352" s="11">
        <v>13373.1</v>
      </c>
      <c r="J2352" s="11">
        <v>66865.5</v>
      </c>
      <c r="K2352" s="11">
        <v>38122.199999999997</v>
      </c>
      <c r="L2352" s="11">
        <v>15370.2</v>
      </c>
    </row>
    <row r="2353" spans="1:12" x14ac:dyDescent="0.3">
      <c r="A2353" s="7" t="s">
        <v>6498</v>
      </c>
      <c r="B2353" s="7" t="s">
        <v>2958</v>
      </c>
      <c r="C2353" s="7" t="s">
        <v>2038</v>
      </c>
      <c r="D2353" s="7">
        <v>23</v>
      </c>
      <c r="E2353" s="9">
        <v>201.21</v>
      </c>
      <c r="F2353" s="10">
        <v>0.15</v>
      </c>
      <c r="G2353" s="11">
        <v>3933.66</v>
      </c>
      <c r="H2353" s="10">
        <v>0.25</v>
      </c>
      <c r="I2353" s="11">
        <v>983.41</v>
      </c>
      <c r="J2353" s="11">
        <v>4917.07</v>
      </c>
      <c r="K2353" s="11">
        <v>2101.9699999999998</v>
      </c>
      <c r="L2353" s="11">
        <v>1831.69</v>
      </c>
    </row>
    <row r="2354" spans="1:12" x14ac:dyDescent="0.3">
      <c r="A2354" s="7" t="s">
        <v>6499</v>
      </c>
      <c r="B2354" s="7" t="s">
        <v>2958</v>
      </c>
      <c r="C2354" s="7" t="s">
        <v>1640</v>
      </c>
      <c r="D2354" s="7">
        <v>12</v>
      </c>
      <c r="E2354" s="9">
        <v>2201.5100000000002</v>
      </c>
      <c r="F2354" s="10">
        <v>0</v>
      </c>
      <c r="G2354" s="11">
        <v>26418.12</v>
      </c>
      <c r="H2354" s="10">
        <v>0.25</v>
      </c>
      <c r="I2354" s="11">
        <v>6604.53</v>
      </c>
      <c r="J2354" s="11">
        <v>33022.65</v>
      </c>
      <c r="K2354" s="11">
        <v>16871.52</v>
      </c>
      <c r="L2354" s="11">
        <v>9546.6</v>
      </c>
    </row>
    <row r="2355" spans="1:12" x14ac:dyDescent="0.3">
      <c r="A2355" s="7" t="s">
        <v>6500</v>
      </c>
      <c r="B2355" s="7" t="s">
        <v>2959</v>
      </c>
      <c r="C2355" s="7" t="s">
        <v>1723</v>
      </c>
      <c r="D2355" s="7">
        <v>24</v>
      </c>
      <c r="E2355" s="9">
        <v>664.96</v>
      </c>
      <c r="F2355" s="10">
        <v>0</v>
      </c>
      <c r="G2355" s="11">
        <v>15959.04</v>
      </c>
      <c r="H2355" s="10">
        <v>0.25</v>
      </c>
      <c r="I2355" s="11">
        <v>3989.76</v>
      </c>
      <c r="J2355" s="11">
        <v>19948.8</v>
      </c>
      <c r="K2355" s="11">
        <v>11486.16</v>
      </c>
      <c r="L2355" s="11">
        <v>4472.88</v>
      </c>
    </row>
    <row r="2356" spans="1:12" x14ac:dyDescent="0.3">
      <c r="A2356" s="7" t="s">
        <v>6501</v>
      </c>
      <c r="B2356" s="7" t="s">
        <v>2959</v>
      </c>
      <c r="C2356" s="7" t="s">
        <v>1931</v>
      </c>
      <c r="D2356" s="7">
        <v>27</v>
      </c>
      <c r="E2356" s="9">
        <v>1336.98</v>
      </c>
      <c r="F2356" s="10">
        <v>0.05</v>
      </c>
      <c r="G2356" s="11">
        <v>34293.54</v>
      </c>
      <c r="H2356" s="10">
        <v>0.25</v>
      </c>
      <c r="I2356" s="11">
        <v>8573.39</v>
      </c>
      <c r="J2356" s="11">
        <v>42866.93</v>
      </c>
      <c r="K2356" s="11">
        <v>22428.36</v>
      </c>
      <c r="L2356" s="11">
        <v>11865.18</v>
      </c>
    </row>
    <row r="2357" spans="1:12" x14ac:dyDescent="0.3">
      <c r="A2357" s="7" t="s">
        <v>6502</v>
      </c>
      <c r="B2357" s="7" t="s">
        <v>2959</v>
      </c>
      <c r="C2357" s="7" t="s">
        <v>2021</v>
      </c>
      <c r="D2357" s="7">
        <v>4</v>
      </c>
      <c r="E2357" s="9">
        <v>1676.28</v>
      </c>
      <c r="F2357" s="10">
        <v>0</v>
      </c>
      <c r="G2357" s="11">
        <v>6705.12</v>
      </c>
      <c r="H2357" s="10">
        <v>0.25</v>
      </c>
      <c r="I2357" s="11">
        <v>1676.28</v>
      </c>
      <c r="J2357" s="11">
        <v>8381.4</v>
      </c>
      <c r="K2357" s="11">
        <v>4894</v>
      </c>
      <c r="L2357" s="11">
        <v>1811.12</v>
      </c>
    </row>
    <row r="2358" spans="1:12" x14ac:dyDescent="0.3">
      <c r="A2358" s="7" t="s">
        <v>6503</v>
      </c>
      <c r="B2358" s="7" t="s">
        <v>2960</v>
      </c>
      <c r="C2358" s="7" t="s">
        <v>1690</v>
      </c>
      <c r="D2358" s="7">
        <v>15</v>
      </c>
      <c r="E2358" s="9">
        <v>825.56</v>
      </c>
      <c r="F2358" s="10">
        <v>0.1</v>
      </c>
      <c r="G2358" s="11">
        <v>11145.06</v>
      </c>
      <c r="H2358" s="10">
        <v>0.25</v>
      </c>
      <c r="I2358" s="11">
        <v>2786.26</v>
      </c>
      <c r="J2358" s="11">
        <v>13931.32</v>
      </c>
      <c r="K2358" s="11">
        <v>5619.75</v>
      </c>
      <c r="L2358" s="11">
        <v>5525.31</v>
      </c>
    </row>
    <row r="2359" spans="1:12" x14ac:dyDescent="0.3">
      <c r="A2359" s="7" t="s">
        <v>6504</v>
      </c>
      <c r="B2359" s="7" t="s">
        <v>2960</v>
      </c>
      <c r="C2359" s="7" t="s">
        <v>1924</v>
      </c>
      <c r="D2359" s="7">
        <v>5</v>
      </c>
      <c r="E2359" s="9">
        <v>1884</v>
      </c>
      <c r="F2359" s="10">
        <v>0</v>
      </c>
      <c r="G2359" s="11">
        <v>9420</v>
      </c>
      <c r="H2359" s="10">
        <v>0.25</v>
      </c>
      <c r="I2359" s="11">
        <v>2355</v>
      </c>
      <c r="J2359" s="11">
        <v>11775</v>
      </c>
      <c r="K2359" s="11">
        <v>4482.1000000000004</v>
      </c>
      <c r="L2359" s="11">
        <v>4937.8999999999996</v>
      </c>
    </row>
    <row r="2360" spans="1:12" x14ac:dyDescent="0.3">
      <c r="A2360" s="7" t="s">
        <v>6505</v>
      </c>
      <c r="B2360" s="7" t="s">
        <v>2960</v>
      </c>
      <c r="C2360" s="7" t="s">
        <v>1732</v>
      </c>
      <c r="D2360" s="7">
        <v>24</v>
      </c>
      <c r="E2360" s="9">
        <v>31.55</v>
      </c>
      <c r="F2360" s="10">
        <v>0</v>
      </c>
      <c r="G2360" s="11">
        <v>757.2</v>
      </c>
      <c r="H2360" s="10">
        <v>0.25</v>
      </c>
      <c r="I2360" s="11">
        <v>189.3</v>
      </c>
      <c r="J2360" s="11">
        <v>946.5</v>
      </c>
      <c r="K2360" s="11">
        <v>352.8</v>
      </c>
      <c r="L2360" s="11">
        <v>404.4</v>
      </c>
    </row>
    <row r="2361" spans="1:12" x14ac:dyDescent="0.3">
      <c r="A2361" s="7" t="s">
        <v>6506</v>
      </c>
      <c r="B2361" s="7" t="s">
        <v>2961</v>
      </c>
      <c r="C2361" s="7" t="s">
        <v>1947</v>
      </c>
      <c r="D2361" s="7">
        <v>16</v>
      </c>
      <c r="E2361" s="9">
        <v>1143.82</v>
      </c>
      <c r="F2361" s="10">
        <v>0.15</v>
      </c>
      <c r="G2361" s="11">
        <v>15555.95</v>
      </c>
      <c r="H2361" s="10">
        <v>0.25</v>
      </c>
      <c r="I2361" s="11">
        <v>3888.99</v>
      </c>
      <c r="J2361" s="11">
        <v>19444.939999999999</v>
      </c>
      <c r="K2361" s="11">
        <v>10144.48</v>
      </c>
      <c r="L2361" s="11">
        <v>5411.47</v>
      </c>
    </row>
    <row r="2362" spans="1:12" x14ac:dyDescent="0.3">
      <c r="A2362" s="7" t="s">
        <v>6507</v>
      </c>
      <c r="B2362" s="7" t="s">
        <v>2961</v>
      </c>
      <c r="C2362" s="7" t="s">
        <v>1781</v>
      </c>
      <c r="D2362" s="7">
        <v>5</v>
      </c>
      <c r="E2362" s="9">
        <v>325.36</v>
      </c>
      <c r="F2362" s="10">
        <v>0</v>
      </c>
      <c r="G2362" s="11">
        <v>1626.8</v>
      </c>
      <c r="H2362" s="10">
        <v>0.25</v>
      </c>
      <c r="I2362" s="11">
        <v>406.7</v>
      </c>
      <c r="J2362" s="11">
        <v>2033.5</v>
      </c>
      <c r="K2362" s="11">
        <v>1081.55</v>
      </c>
      <c r="L2362" s="11">
        <v>545.25</v>
      </c>
    </row>
    <row r="2363" spans="1:12" x14ac:dyDescent="0.3">
      <c r="A2363" s="7" t="s">
        <v>6508</v>
      </c>
      <c r="B2363" s="7" t="s">
        <v>2962</v>
      </c>
      <c r="C2363" s="7" t="s">
        <v>1878</v>
      </c>
      <c r="D2363" s="7">
        <v>2</v>
      </c>
      <c r="E2363" s="9">
        <v>1162.6500000000001</v>
      </c>
      <c r="F2363" s="10">
        <v>0</v>
      </c>
      <c r="G2363" s="11">
        <v>2325.3000000000002</v>
      </c>
      <c r="H2363" s="10">
        <v>0.25</v>
      </c>
      <c r="I2363" s="11">
        <v>581.33000000000004</v>
      </c>
      <c r="J2363" s="11">
        <v>2906.62</v>
      </c>
      <c r="K2363" s="11">
        <v>1175.02</v>
      </c>
      <c r="L2363" s="11">
        <v>1150.28</v>
      </c>
    </row>
    <row r="2364" spans="1:12" x14ac:dyDescent="0.3">
      <c r="A2364" s="7" t="s">
        <v>6509</v>
      </c>
      <c r="B2364" s="7" t="s">
        <v>2962</v>
      </c>
      <c r="C2364" s="7" t="s">
        <v>1872</v>
      </c>
      <c r="D2364" s="7">
        <v>8</v>
      </c>
      <c r="E2364" s="9">
        <v>2270.86</v>
      </c>
      <c r="F2364" s="10">
        <v>0.1</v>
      </c>
      <c r="G2364" s="11">
        <v>16350.19</v>
      </c>
      <c r="H2364" s="10">
        <v>0.25</v>
      </c>
      <c r="I2364" s="11">
        <v>4087.55</v>
      </c>
      <c r="J2364" s="11">
        <v>20437.740000000002</v>
      </c>
      <c r="K2364" s="11">
        <v>10477.200000000001</v>
      </c>
      <c r="L2364" s="11">
        <v>5872.99</v>
      </c>
    </row>
    <row r="2365" spans="1:12" x14ac:dyDescent="0.3">
      <c r="A2365" s="7" t="s">
        <v>6510</v>
      </c>
      <c r="B2365" s="7" t="s">
        <v>2962</v>
      </c>
      <c r="C2365" s="7" t="s">
        <v>1935</v>
      </c>
      <c r="D2365" s="7">
        <v>7</v>
      </c>
      <c r="E2365" s="9">
        <v>1647.31</v>
      </c>
      <c r="F2365" s="10">
        <v>0</v>
      </c>
      <c r="G2365" s="11">
        <v>11531.17</v>
      </c>
      <c r="H2365" s="10">
        <v>0.25</v>
      </c>
      <c r="I2365" s="11">
        <v>2882.79</v>
      </c>
      <c r="J2365" s="11">
        <v>14413.96</v>
      </c>
      <c r="K2365" s="11">
        <v>6319.6</v>
      </c>
      <c r="L2365" s="11">
        <v>5211.57</v>
      </c>
    </row>
    <row r="2366" spans="1:12" x14ac:dyDescent="0.3">
      <c r="A2366" s="7" t="s">
        <v>6511</v>
      </c>
      <c r="B2366" s="7" t="s">
        <v>2963</v>
      </c>
      <c r="C2366" s="7" t="s">
        <v>1998</v>
      </c>
      <c r="D2366" s="7">
        <v>13</v>
      </c>
      <c r="E2366" s="9">
        <v>731.68</v>
      </c>
      <c r="F2366" s="10">
        <v>0.05</v>
      </c>
      <c r="G2366" s="11">
        <v>9036.25</v>
      </c>
      <c r="H2366" s="10">
        <v>0.25</v>
      </c>
      <c r="I2366" s="11">
        <v>2259.06</v>
      </c>
      <c r="J2366" s="11">
        <v>11295.31</v>
      </c>
      <c r="K2366" s="11">
        <v>4696.8999999999996</v>
      </c>
      <c r="L2366" s="11">
        <v>4339.3500000000004</v>
      </c>
    </row>
    <row r="2367" spans="1:12" x14ac:dyDescent="0.3">
      <c r="A2367" s="7" t="s">
        <v>6512</v>
      </c>
      <c r="B2367" s="7" t="s">
        <v>2963</v>
      </c>
      <c r="C2367" s="7" t="s">
        <v>1938</v>
      </c>
      <c r="D2367" s="7">
        <v>10</v>
      </c>
      <c r="E2367" s="9">
        <v>2488.6</v>
      </c>
      <c r="F2367" s="10">
        <v>0.1</v>
      </c>
      <c r="G2367" s="11">
        <v>22397.4</v>
      </c>
      <c r="H2367" s="10">
        <v>0.25</v>
      </c>
      <c r="I2367" s="11">
        <v>5599.35</v>
      </c>
      <c r="J2367" s="11">
        <v>27996.75</v>
      </c>
      <c r="K2367" s="11">
        <v>14143</v>
      </c>
      <c r="L2367" s="11">
        <v>8254.4</v>
      </c>
    </row>
    <row r="2368" spans="1:12" x14ac:dyDescent="0.3">
      <c r="A2368" s="7" t="s">
        <v>6513</v>
      </c>
      <c r="B2368" s="7" t="s">
        <v>2963</v>
      </c>
      <c r="C2368" s="7" t="s">
        <v>1955</v>
      </c>
      <c r="D2368" s="7">
        <v>5</v>
      </c>
      <c r="E2368" s="9">
        <v>60.67</v>
      </c>
      <c r="F2368" s="10">
        <v>0.15</v>
      </c>
      <c r="G2368" s="11">
        <v>257.85000000000002</v>
      </c>
      <c r="H2368" s="10">
        <v>0.25</v>
      </c>
      <c r="I2368" s="11">
        <v>64.459999999999994</v>
      </c>
      <c r="J2368" s="11">
        <v>322.31</v>
      </c>
      <c r="K2368" s="11">
        <v>207.25</v>
      </c>
      <c r="L2368" s="11">
        <v>50.6</v>
      </c>
    </row>
    <row r="2369" spans="1:12" x14ac:dyDescent="0.3">
      <c r="A2369" s="7" t="s">
        <v>6514</v>
      </c>
      <c r="B2369" s="7" t="s">
        <v>2963</v>
      </c>
      <c r="C2369" s="7" t="s">
        <v>1811</v>
      </c>
      <c r="D2369" s="7">
        <v>30</v>
      </c>
      <c r="E2369" s="9">
        <v>899.3</v>
      </c>
      <c r="F2369" s="10">
        <v>0.15</v>
      </c>
      <c r="G2369" s="11">
        <v>22932.15</v>
      </c>
      <c r="H2369" s="10">
        <v>0.25</v>
      </c>
      <c r="I2369" s="11">
        <v>5733.04</v>
      </c>
      <c r="J2369" s="11">
        <v>28665.19</v>
      </c>
      <c r="K2369" s="11">
        <v>14436</v>
      </c>
      <c r="L2369" s="11">
        <v>8496.15</v>
      </c>
    </row>
    <row r="2370" spans="1:12" x14ac:dyDescent="0.3">
      <c r="A2370" s="7" t="s">
        <v>6515</v>
      </c>
      <c r="B2370" s="7" t="s">
        <v>2964</v>
      </c>
      <c r="C2370" s="7" t="s">
        <v>1876</v>
      </c>
      <c r="D2370" s="7">
        <v>11</v>
      </c>
      <c r="E2370" s="9">
        <v>2710.63</v>
      </c>
      <c r="F2370" s="10">
        <v>0</v>
      </c>
      <c r="G2370" s="11">
        <v>29816.93</v>
      </c>
      <c r="H2370" s="10">
        <v>0.25</v>
      </c>
      <c r="I2370" s="11">
        <v>7454.23</v>
      </c>
      <c r="J2370" s="11">
        <v>37271.160000000003</v>
      </c>
      <c r="K2370" s="11">
        <v>18487.37</v>
      </c>
      <c r="L2370" s="11">
        <v>11329.56</v>
      </c>
    </row>
    <row r="2371" spans="1:12" x14ac:dyDescent="0.3">
      <c r="A2371" s="7" t="s">
        <v>6516</v>
      </c>
      <c r="B2371" s="7" t="s">
        <v>2964</v>
      </c>
      <c r="C2371" s="7" t="s">
        <v>1831</v>
      </c>
      <c r="D2371" s="7">
        <v>15</v>
      </c>
      <c r="E2371" s="9">
        <v>874.9</v>
      </c>
      <c r="F2371" s="10">
        <v>0</v>
      </c>
      <c r="G2371" s="11">
        <v>13123.5</v>
      </c>
      <c r="H2371" s="10">
        <v>0.25</v>
      </c>
      <c r="I2371" s="11">
        <v>3280.88</v>
      </c>
      <c r="J2371" s="11">
        <v>16404.38</v>
      </c>
      <c r="K2371" s="11">
        <v>7896.3</v>
      </c>
      <c r="L2371" s="11">
        <v>5227.2</v>
      </c>
    </row>
    <row r="2372" spans="1:12" x14ac:dyDescent="0.3">
      <c r="A2372" s="7" t="s">
        <v>6517</v>
      </c>
      <c r="B2372" s="7" t="s">
        <v>2964</v>
      </c>
      <c r="C2372" s="7" t="s">
        <v>1711</v>
      </c>
      <c r="D2372" s="7">
        <v>21</v>
      </c>
      <c r="E2372" s="9">
        <v>423.29</v>
      </c>
      <c r="F2372" s="10">
        <v>0.1</v>
      </c>
      <c r="G2372" s="11">
        <v>8000.18</v>
      </c>
      <c r="H2372" s="10">
        <v>0.25</v>
      </c>
      <c r="I2372" s="11">
        <v>2000.05</v>
      </c>
      <c r="J2372" s="11">
        <v>10000.23</v>
      </c>
      <c r="K2372" s="11">
        <v>5376.21</v>
      </c>
      <c r="L2372" s="11">
        <v>2623.97</v>
      </c>
    </row>
    <row r="2373" spans="1:12" x14ac:dyDescent="0.3">
      <c r="A2373" s="7" t="s">
        <v>6518</v>
      </c>
      <c r="B2373" s="7" t="s">
        <v>2964</v>
      </c>
      <c r="C2373" s="7" t="s">
        <v>1824</v>
      </c>
      <c r="D2373" s="7">
        <v>3</v>
      </c>
      <c r="E2373" s="9">
        <v>1894.67</v>
      </c>
      <c r="F2373" s="10">
        <v>0.05</v>
      </c>
      <c r="G2373" s="11">
        <v>5399.81</v>
      </c>
      <c r="H2373" s="10">
        <v>0.25</v>
      </c>
      <c r="I2373" s="11">
        <v>1349.95</v>
      </c>
      <c r="J2373" s="11">
        <v>6749.76</v>
      </c>
      <c r="K2373" s="11">
        <v>2683.53</v>
      </c>
      <c r="L2373" s="11">
        <v>2716.28</v>
      </c>
    </row>
    <row r="2374" spans="1:12" x14ac:dyDescent="0.3">
      <c r="A2374" s="7" t="s">
        <v>6519</v>
      </c>
      <c r="B2374" s="7" t="s">
        <v>2965</v>
      </c>
      <c r="C2374" s="7" t="s">
        <v>1640</v>
      </c>
      <c r="D2374" s="7">
        <v>3</v>
      </c>
      <c r="E2374" s="9">
        <v>2035.48</v>
      </c>
      <c r="F2374" s="10">
        <v>0</v>
      </c>
      <c r="G2374" s="11">
        <v>6106.44</v>
      </c>
      <c r="H2374" s="10">
        <v>0.25</v>
      </c>
      <c r="I2374" s="11">
        <v>1526.61</v>
      </c>
      <c r="J2374" s="11">
        <v>7633.05</v>
      </c>
      <c r="K2374" s="11">
        <v>4217.88</v>
      </c>
      <c r="L2374" s="11">
        <v>1888.56</v>
      </c>
    </row>
    <row r="2375" spans="1:12" x14ac:dyDescent="0.3">
      <c r="A2375" s="7" t="s">
        <v>6520</v>
      </c>
      <c r="B2375" s="7" t="s">
        <v>2966</v>
      </c>
      <c r="C2375" s="7" t="s">
        <v>1799</v>
      </c>
      <c r="D2375" s="7">
        <v>12</v>
      </c>
      <c r="E2375" s="9">
        <v>2469.5300000000002</v>
      </c>
      <c r="F2375" s="10">
        <v>0</v>
      </c>
      <c r="G2375" s="11">
        <v>29634.36</v>
      </c>
      <c r="H2375" s="10">
        <v>0.25</v>
      </c>
      <c r="I2375" s="11">
        <v>7408.59</v>
      </c>
      <c r="J2375" s="11">
        <v>37042.949999999997</v>
      </c>
      <c r="K2375" s="11">
        <v>14180.28</v>
      </c>
      <c r="L2375" s="11">
        <v>15454.08</v>
      </c>
    </row>
    <row r="2376" spans="1:12" x14ac:dyDescent="0.3">
      <c r="A2376" s="7" t="s">
        <v>6521</v>
      </c>
      <c r="B2376" s="7" t="s">
        <v>2967</v>
      </c>
      <c r="C2376" s="7" t="s">
        <v>1920</v>
      </c>
      <c r="D2376" s="7">
        <v>27</v>
      </c>
      <c r="E2376" s="9">
        <v>545.82000000000005</v>
      </c>
      <c r="F2376" s="10">
        <v>0.1</v>
      </c>
      <c r="G2376" s="11">
        <v>13263.43</v>
      </c>
      <c r="H2376" s="10">
        <v>0.25</v>
      </c>
      <c r="I2376" s="11">
        <v>3315.86</v>
      </c>
      <c r="J2376" s="11">
        <v>16579.29</v>
      </c>
      <c r="K2376" s="11">
        <v>7265.43</v>
      </c>
      <c r="L2376" s="11">
        <v>5998</v>
      </c>
    </row>
    <row r="2377" spans="1:12" x14ac:dyDescent="0.3">
      <c r="A2377" s="7" t="s">
        <v>6522</v>
      </c>
      <c r="B2377" s="7" t="s">
        <v>2967</v>
      </c>
      <c r="C2377" s="7" t="s">
        <v>1921</v>
      </c>
      <c r="D2377" s="7">
        <v>18</v>
      </c>
      <c r="E2377" s="9">
        <v>3133.7</v>
      </c>
      <c r="F2377" s="10">
        <v>0</v>
      </c>
      <c r="G2377" s="11">
        <v>56406.6</v>
      </c>
      <c r="H2377" s="10">
        <v>0.25</v>
      </c>
      <c r="I2377" s="11">
        <v>14101.65</v>
      </c>
      <c r="J2377" s="11">
        <v>70508.25</v>
      </c>
      <c r="K2377" s="11">
        <v>30313.26</v>
      </c>
      <c r="L2377" s="11">
        <v>26093.34</v>
      </c>
    </row>
    <row r="2378" spans="1:12" x14ac:dyDescent="0.3">
      <c r="A2378" s="7" t="s">
        <v>6523</v>
      </c>
      <c r="B2378" s="7" t="s">
        <v>2967</v>
      </c>
      <c r="C2378" s="7" t="s">
        <v>1730</v>
      </c>
      <c r="D2378" s="7">
        <v>8</v>
      </c>
      <c r="E2378" s="9">
        <v>667.52</v>
      </c>
      <c r="F2378" s="10">
        <v>0.1</v>
      </c>
      <c r="G2378" s="11">
        <v>4806.1400000000003</v>
      </c>
      <c r="H2378" s="10">
        <v>0.25</v>
      </c>
      <c r="I2378" s="11">
        <v>1201.54</v>
      </c>
      <c r="J2378" s="11">
        <v>6007.68</v>
      </c>
      <c r="K2378" s="11">
        <v>3158.88</v>
      </c>
      <c r="L2378" s="11">
        <v>1647.26</v>
      </c>
    </row>
    <row r="2379" spans="1:12" x14ac:dyDescent="0.3">
      <c r="A2379" s="7" t="s">
        <v>6524</v>
      </c>
      <c r="B2379" s="7" t="s">
        <v>2967</v>
      </c>
      <c r="C2379" s="7" t="s">
        <v>1999</v>
      </c>
      <c r="D2379" s="7">
        <v>24</v>
      </c>
      <c r="E2379" s="9">
        <v>974.01</v>
      </c>
      <c r="F2379" s="10">
        <v>0</v>
      </c>
      <c r="G2379" s="11">
        <v>23376.240000000002</v>
      </c>
      <c r="H2379" s="10">
        <v>0.25</v>
      </c>
      <c r="I2379" s="11">
        <v>5844.06</v>
      </c>
      <c r="J2379" s="11">
        <v>29220.3</v>
      </c>
      <c r="K2379" s="11">
        <v>15678.72</v>
      </c>
      <c r="L2379" s="11">
        <v>7697.52</v>
      </c>
    </row>
    <row r="2380" spans="1:12" x14ac:dyDescent="0.3">
      <c r="A2380" s="7" t="s">
        <v>6525</v>
      </c>
      <c r="B2380" s="7" t="s">
        <v>2968</v>
      </c>
      <c r="C2380" s="7" t="s">
        <v>1692</v>
      </c>
      <c r="D2380" s="7">
        <v>18</v>
      </c>
      <c r="E2380" s="9">
        <v>1464.01</v>
      </c>
      <c r="F2380" s="10">
        <v>0.05</v>
      </c>
      <c r="G2380" s="11">
        <v>25034.57</v>
      </c>
      <c r="H2380" s="10">
        <v>0.25</v>
      </c>
      <c r="I2380" s="11">
        <v>6258.64</v>
      </c>
      <c r="J2380" s="11">
        <v>31293.21</v>
      </c>
      <c r="K2380" s="11">
        <v>17884.98</v>
      </c>
      <c r="L2380" s="11">
        <v>7149.59</v>
      </c>
    </row>
    <row r="2381" spans="1:12" x14ac:dyDescent="0.3">
      <c r="A2381" s="7" t="s">
        <v>6526</v>
      </c>
      <c r="B2381" s="7" t="s">
        <v>2968</v>
      </c>
      <c r="C2381" s="7" t="s">
        <v>2027</v>
      </c>
      <c r="D2381" s="7">
        <v>12</v>
      </c>
      <c r="E2381" s="9">
        <v>1195.23</v>
      </c>
      <c r="F2381" s="10">
        <v>0.05</v>
      </c>
      <c r="G2381" s="11">
        <v>13625.62</v>
      </c>
      <c r="H2381" s="10">
        <v>0.25</v>
      </c>
      <c r="I2381" s="11">
        <v>3406.41</v>
      </c>
      <c r="J2381" s="11">
        <v>17032.03</v>
      </c>
      <c r="K2381" s="11">
        <v>6897.36</v>
      </c>
      <c r="L2381" s="11">
        <v>6728.26</v>
      </c>
    </row>
    <row r="2382" spans="1:12" x14ac:dyDescent="0.3">
      <c r="A2382" s="7" t="s">
        <v>6527</v>
      </c>
      <c r="B2382" s="7" t="s">
        <v>2969</v>
      </c>
      <c r="C2382" s="7" t="s">
        <v>1984</v>
      </c>
      <c r="D2382" s="7">
        <v>15</v>
      </c>
      <c r="E2382" s="9">
        <v>3259.13</v>
      </c>
      <c r="F2382" s="10">
        <v>0</v>
      </c>
      <c r="G2382" s="11">
        <v>48886.95</v>
      </c>
      <c r="H2382" s="10">
        <v>0.25</v>
      </c>
      <c r="I2382" s="11">
        <v>12221.74</v>
      </c>
      <c r="J2382" s="11">
        <v>61108.69</v>
      </c>
      <c r="K2382" s="11">
        <v>23297.25</v>
      </c>
      <c r="L2382" s="11">
        <v>25589.7</v>
      </c>
    </row>
    <row r="2383" spans="1:12" x14ac:dyDescent="0.3">
      <c r="A2383" s="7" t="s">
        <v>6528</v>
      </c>
      <c r="B2383" s="7" t="s">
        <v>2969</v>
      </c>
      <c r="C2383" s="7" t="s">
        <v>1913</v>
      </c>
      <c r="D2383" s="7">
        <v>7</v>
      </c>
      <c r="E2383" s="9">
        <v>2333.4499999999998</v>
      </c>
      <c r="F2383" s="10">
        <v>0.05</v>
      </c>
      <c r="G2383" s="11">
        <v>15517.44</v>
      </c>
      <c r="H2383" s="10">
        <v>0.25</v>
      </c>
      <c r="I2383" s="11">
        <v>3879.36</v>
      </c>
      <c r="J2383" s="11">
        <v>19396.8</v>
      </c>
      <c r="K2383" s="11">
        <v>9342.6200000000008</v>
      </c>
      <c r="L2383" s="11">
        <v>6174.82</v>
      </c>
    </row>
    <row r="2384" spans="1:12" x14ac:dyDescent="0.3">
      <c r="A2384" s="7" t="s">
        <v>6529</v>
      </c>
      <c r="B2384" s="7" t="s">
        <v>2970</v>
      </c>
      <c r="C2384" s="7" t="s">
        <v>1992</v>
      </c>
      <c r="D2384" s="7">
        <v>5</v>
      </c>
      <c r="E2384" s="9">
        <v>1680.43</v>
      </c>
      <c r="F2384" s="10">
        <v>0.05</v>
      </c>
      <c r="G2384" s="11">
        <v>7982.04</v>
      </c>
      <c r="H2384" s="10">
        <v>0.25</v>
      </c>
      <c r="I2384" s="11">
        <v>1995.51</v>
      </c>
      <c r="J2384" s="11">
        <v>9977.5499999999993</v>
      </c>
      <c r="K2384" s="11">
        <v>6128.75</v>
      </c>
      <c r="L2384" s="11">
        <v>1853.29</v>
      </c>
    </row>
    <row r="2385" spans="1:12" x14ac:dyDescent="0.3">
      <c r="A2385" s="7" t="s">
        <v>6530</v>
      </c>
      <c r="B2385" s="7" t="s">
        <v>2971</v>
      </c>
      <c r="C2385" s="7" t="s">
        <v>1810</v>
      </c>
      <c r="D2385" s="7">
        <v>18</v>
      </c>
      <c r="E2385" s="9">
        <v>3309.44</v>
      </c>
      <c r="F2385" s="10">
        <v>0.1</v>
      </c>
      <c r="G2385" s="11">
        <v>53612.93</v>
      </c>
      <c r="H2385" s="10">
        <v>0.25</v>
      </c>
      <c r="I2385" s="11">
        <v>13403.23</v>
      </c>
      <c r="J2385" s="11">
        <v>67016.160000000003</v>
      </c>
      <c r="K2385" s="11">
        <v>31947.119999999999</v>
      </c>
      <c r="L2385" s="11">
        <v>21665.81</v>
      </c>
    </row>
    <row r="2386" spans="1:12" x14ac:dyDescent="0.3">
      <c r="A2386" s="7" t="s">
        <v>6531</v>
      </c>
      <c r="B2386" s="7" t="s">
        <v>2971</v>
      </c>
      <c r="C2386" s="7" t="s">
        <v>1835</v>
      </c>
      <c r="D2386" s="7">
        <v>26</v>
      </c>
      <c r="E2386" s="9">
        <v>1929.11</v>
      </c>
      <c r="F2386" s="10">
        <v>0</v>
      </c>
      <c r="G2386" s="11">
        <v>50156.86</v>
      </c>
      <c r="H2386" s="10">
        <v>0.25</v>
      </c>
      <c r="I2386" s="11">
        <v>12539.22</v>
      </c>
      <c r="J2386" s="11">
        <v>62696.07</v>
      </c>
      <c r="K2386" s="11">
        <v>21785.4</v>
      </c>
      <c r="L2386" s="11">
        <v>28371.46</v>
      </c>
    </row>
    <row r="2387" spans="1:12" x14ac:dyDescent="0.3">
      <c r="A2387" s="7" t="s">
        <v>6532</v>
      </c>
      <c r="B2387" s="7" t="s">
        <v>2972</v>
      </c>
      <c r="C2387" s="7" t="s">
        <v>1925</v>
      </c>
      <c r="D2387" s="7">
        <v>21</v>
      </c>
      <c r="E2387" s="9">
        <v>3095.45</v>
      </c>
      <c r="F2387" s="10">
        <v>0</v>
      </c>
      <c r="G2387" s="11">
        <v>65004.45</v>
      </c>
      <c r="H2387" s="10">
        <v>0.25</v>
      </c>
      <c r="I2387" s="11">
        <v>16251.11</v>
      </c>
      <c r="J2387" s="11">
        <v>81255.56</v>
      </c>
      <c r="K2387" s="11">
        <v>35839.019999999997</v>
      </c>
      <c r="L2387" s="11">
        <v>29165.43</v>
      </c>
    </row>
    <row r="2388" spans="1:12" x14ac:dyDescent="0.3">
      <c r="A2388" s="7" t="s">
        <v>6533</v>
      </c>
      <c r="B2388" s="7" t="s">
        <v>2972</v>
      </c>
      <c r="C2388" s="7" t="s">
        <v>1843</v>
      </c>
      <c r="D2388" s="7">
        <v>2</v>
      </c>
      <c r="E2388" s="9">
        <v>1871.11</v>
      </c>
      <c r="F2388" s="10">
        <v>0</v>
      </c>
      <c r="G2388" s="11">
        <v>3742.22</v>
      </c>
      <c r="H2388" s="10">
        <v>0.25</v>
      </c>
      <c r="I2388" s="11">
        <v>935.55</v>
      </c>
      <c r="J2388" s="11">
        <v>4677.7700000000004</v>
      </c>
      <c r="K2388" s="11">
        <v>1940.72</v>
      </c>
      <c r="L2388" s="11">
        <v>1801.5</v>
      </c>
    </row>
    <row r="2389" spans="1:12" x14ac:dyDescent="0.3">
      <c r="A2389" s="7" t="s">
        <v>6534</v>
      </c>
      <c r="B2389" s="7" t="s">
        <v>2972</v>
      </c>
      <c r="C2389" s="7" t="s">
        <v>1979</v>
      </c>
      <c r="D2389" s="7">
        <v>26</v>
      </c>
      <c r="E2389" s="9">
        <v>517.72</v>
      </c>
      <c r="F2389" s="10">
        <v>0</v>
      </c>
      <c r="G2389" s="11">
        <v>13460.72</v>
      </c>
      <c r="H2389" s="10">
        <v>0.25</v>
      </c>
      <c r="I2389" s="11">
        <v>3365.18</v>
      </c>
      <c r="J2389" s="11">
        <v>16825.900000000001</v>
      </c>
      <c r="K2389" s="11">
        <v>6655.74</v>
      </c>
      <c r="L2389" s="11">
        <v>6804.98</v>
      </c>
    </row>
    <row r="2390" spans="1:12" x14ac:dyDescent="0.3">
      <c r="A2390" s="7" t="s">
        <v>6535</v>
      </c>
      <c r="B2390" s="7" t="s">
        <v>2972</v>
      </c>
      <c r="C2390" s="7" t="s">
        <v>1955</v>
      </c>
      <c r="D2390" s="7">
        <v>7</v>
      </c>
      <c r="E2390" s="9">
        <v>61.85</v>
      </c>
      <c r="F2390" s="10">
        <v>0</v>
      </c>
      <c r="G2390" s="11">
        <v>432.95</v>
      </c>
      <c r="H2390" s="10">
        <v>0.25</v>
      </c>
      <c r="I2390" s="11">
        <v>108.24</v>
      </c>
      <c r="J2390" s="11">
        <v>541.19000000000005</v>
      </c>
      <c r="K2390" s="11">
        <v>290.14999999999998</v>
      </c>
      <c r="L2390" s="11">
        <v>142.80000000000001</v>
      </c>
    </row>
    <row r="2391" spans="1:12" x14ac:dyDescent="0.3">
      <c r="A2391" s="7" t="s">
        <v>6536</v>
      </c>
      <c r="B2391" s="7" t="s">
        <v>2973</v>
      </c>
      <c r="C2391" s="7" t="s">
        <v>1766</v>
      </c>
      <c r="D2391" s="7">
        <v>28</v>
      </c>
      <c r="E2391" s="9">
        <v>911.94</v>
      </c>
      <c r="F2391" s="10">
        <v>0</v>
      </c>
      <c r="G2391" s="11">
        <v>25534.32</v>
      </c>
      <c r="H2391" s="10">
        <v>0.25</v>
      </c>
      <c r="I2391" s="11">
        <v>6383.58</v>
      </c>
      <c r="J2391" s="11">
        <v>31917.9</v>
      </c>
      <c r="K2391" s="11">
        <v>16999.64</v>
      </c>
      <c r="L2391" s="11">
        <v>8534.68</v>
      </c>
    </row>
    <row r="2392" spans="1:12" x14ac:dyDescent="0.3">
      <c r="A2392" s="7" t="s">
        <v>6537</v>
      </c>
      <c r="B2392" s="7" t="s">
        <v>2974</v>
      </c>
      <c r="C2392" s="7" t="s">
        <v>1797</v>
      </c>
      <c r="D2392" s="7">
        <v>24</v>
      </c>
      <c r="E2392" s="9">
        <v>2827.37</v>
      </c>
      <c r="F2392" s="10">
        <v>0</v>
      </c>
      <c r="G2392" s="11">
        <v>67856.88</v>
      </c>
      <c r="H2392" s="10">
        <v>0.25</v>
      </c>
      <c r="I2392" s="11">
        <v>16964.22</v>
      </c>
      <c r="J2392" s="11">
        <v>84821.1</v>
      </c>
      <c r="K2392" s="11">
        <v>30355.439999999999</v>
      </c>
      <c r="L2392" s="11">
        <v>37501.440000000002</v>
      </c>
    </row>
    <row r="2393" spans="1:12" x14ac:dyDescent="0.3">
      <c r="A2393" s="7" t="s">
        <v>6538</v>
      </c>
      <c r="B2393" s="7" t="s">
        <v>2974</v>
      </c>
      <c r="C2393" s="7" t="s">
        <v>1756</v>
      </c>
      <c r="D2393" s="7">
        <v>5</v>
      </c>
      <c r="E2393" s="9">
        <v>1052.26</v>
      </c>
      <c r="F2393" s="10">
        <v>0.1</v>
      </c>
      <c r="G2393" s="11">
        <v>4735.17</v>
      </c>
      <c r="H2393" s="10">
        <v>0.25</v>
      </c>
      <c r="I2393" s="11">
        <v>1183.79</v>
      </c>
      <c r="J2393" s="11">
        <v>5918.96</v>
      </c>
      <c r="K2393" s="11">
        <v>2867</v>
      </c>
      <c r="L2393" s="11">
        <v>1868.17</v>
      </c>
    </row>
    <row r="2394" spans="1:12" x14ac:dyDescent="0.3">
      <c r="A2394" s="7" t="s">
        <v>6539</v>
      </c>
      <c r="B2394" s="7" t="s">
        <v>2974</v>
      </c>
      <c r="C2394" s="7" t="s">
        <v>2027</v>
      </c>
      <c r="D2394" s="7">
        <v>2</v>
      </c>
      <c r="E2394" s="9">
        <v>1172.82</v>
      </c>
      <c r="F2394" s="10">
        <v>0</v>
      </c>
      <c r="G2394" s="11">
        <v>2345.64</v>
      </c>
      <c r="H2394" s="10">
        <v>0.25</v>
      </c>
      <c r="I2394" s="11">
        <v>586.41</v>
      </c>
      <c r="J2394" s="11">
        <v>2932.05</v>
      </c>
      <c r="K2394" s="11">
        <v>1149.56</v>
      </c>
      <c r="L2394" s="11">
        <v>1196.08</v>
      </c>
    </row>
    <row r="2395" spans="1:12" x14ac:dyDescent="0.3">
      <c r="A2395" s="7" t="s">
        <v>6540</v>
      </c>
      <c r="B2395" s="7" t="s">
        <v>2975</v>
      </c>
      <c r="C2395" s="7" t="s">
        <v>1758</v>
      </c>
      <c r="D2395" s="7">
        <v>26</v>
      </c>
      <c r="E2395" s="9">
        <v>3504.97</v>
      </c>
      <c r="F2395" s="10">
        <v>0.05</v>
      </c>
      <c r="G2395" s="11">
        <v>86572.76</v>
      </c>
      <c r="H2395" s="10">
        <v>0.25</v>
      </c>
      <c r="I2395" s="11">
        <v>21643.19</v>
      </c>
      <c r="J2395" s="11">
        <v>108215.95</v>
      </c>
      <c r="K2395" s="11">
        <v>43056</v>
      </c>
      <c r="L2395" s="11">
        <v>43516.76</v>
      </c>
    </row>
    <row r="2396" spans="1:12" x14ac:dyDescent="0.3">
      <c r="A2396" s="7" t="s">
        <v>6541</v>
      </c>
      <c r="B2396" s="7" t="s">
        <v>2975</v>
      </c>
      <c r="C2396" s="7" t="s">
        <v>1791</v>
      </c>
      <c r="D2396" s="7">
        <v>20</v>
      </c>
      <c r="E2396" s="9">
        <v>1748.86</v>
      </c>
      <c r="F2396" s="10">
        <v>0</v>
      </c>
      <c r="G2396" s="11">
        <v>34977.199999999997</v>
      </c>
      <c r="H2396" s="10">
        <v>0.25</v>
      </c>
      <c r="I2396" s="11">
        <v>8744.2999999999993</v>
      </c>
      <c r="J2396" s="11">
        <v>43721.5</v>
      </c>
      <c r="K2396" s="11">
        <v>16886.400000000001</v>
      </c>
      <c r="L2396" s="11">
        <v>18090.8</v>
      </c>
    </row>
    <row r="2397" spans="1:12" x14ac:dyDescent="0.3">
      <c r="A2397" s="7" t="s">
        <v>6542</v>
      </c>
      <c r="B2397" s="7" t="s">
        <v>2975</v>
      </c>
      <c r="C2397" s="7" t="s">
        <v>1668</v>
      </c>
      <c r="D2397" s="7">
        <v>8</v>
      </c>
      <c r="E2397" s="9">
        <v>1980.49</v>
      </c>
      <c r="F2397" s="10">
        <v>0.15</v>
      </c>
      <c r="G2397" s="11">
        <v>13467.33</v>
      </c>
      <c r="H2397" s="10">
        <v>0.25</v>
      </c>
      <c r="I2397" s="11">
        <v>3366.83</v>
      </c>
      <c r="J2397" s="11">
        <v>16834.16</v>
      </c>
      <c r="K2397" s="11">
        <v>7924.8</v>
      </c>
      <c r="L2397" s="11">
        <v>5542.53</v>
      </c>
    </row>
    <row r="2398" spans="1:12" x14ac:dyDescent="0.3">
      <c r="A2398" s="7" t="s">
        <v>6543</v>
      </c>
      <c r="B2398" s="7" t="s">
        <v>2975</v>
      </c>
      <c r="C2398" s="7" t="s">
        <v>1791</v>
      </c>
      <c r="D2398" s="7">
        <v>14</v>
      </c>
      <c r="E2398" s="9">
        <v>1793.25</v>
      </c>
      <c r="F2398" s="10">
        <v>0.05</v>
      </c>
      <c r="G2398" s="11">
        <v>23850.22</v>
      </c>
      <c r="H2398" s="10">
        <v>0.25</v>
      </c>
      <c r="I2398" s="11">
        <v>5962.56</v>
      </c>
      <c r="J2398" s="11">
        <v>29812.78</v>
      </c>
      <c r="K2398" s="11">
        <v>11820.48</v>
      </c>
      <c r="L2398" s="11">
        <v>12029.74</v>
      </c>
    </row>
    <row r="2399" spans="1:12" x14ac:dyDescent="0.3">
      <c r="A2399" s="7" t="s">
        <v>6544</v>
      </c>
      <c r="B2399" s="7" t="s">
        <v>2975</v>
      </c>
      <c r="C2399" s="7" t="s">
        <v>1732</v>
      </c>
      <c r="D2399" s="7">
        <v>13</v>
      </c>
      <c r="E2399" s="9">
        <v>31.84</v>
      </c>
      <c r="F2399" s="10">
        <v>0.1</v>
      </c>
      <c r="G2399" s="11">
        <v>372.53</v>
      </c>
      <c r="H2399" s="10">
        <v>0.25</v>
      </c>
      <c r="I2399" s="11">
        <v>93.13</v>
      </c>
      <c r="J2399" s="11">
        <v>465.66</v>
      </c>
      <c r="K2399" s="11">
        <v>191.1</v>
      </c>
      <c r="L2399" s="11">
        <v>181.43</v>
      </c>
    </row>
    <row r="2400" spans="1:12" x14ac:dyDescent="0.3">
      <c r="A2400" s="7" t="s">
        <v>6545</v>
      </c>
      <c r="B2400" s="7" t="s">
        <v>2976</v>
      </c>
      <c r="C2400" s="7" t="s">
        <v>1856</v>
      </c>
      <c r="D2400" s="7">
        <v>23</v>
      </c>
      <c r="E2400" s="9">
        <v>1304.2</v>
      </c>
      <c r="F2400" s="10">
        <v>0.15</v>
      </c>
      <c r="G2400" s="11">
        <v>25497.11</v>
      </c>
      <c r="H2400" s="10">
        <v>0.25</v>
      </c>
      <c r="I2400" s="11">
        <v>6374.28</v>
      </c>
      <c r="J2400" s="11">
        <v>31871.39</v>
      </c>
      <c r="K2400" s="11">
        <v>21000.15</v>
      </c>
      <c r="L2400" s="11">
        <v>4496.96</v>
      </c>
    </row>
    <row r="2401" spans="1:12" x14ac:dyDescent="0.3">
      <c r="A2401" s="7" t="s">
        <v>6546</v>
      </c>
      <c r="B2401" s="7" t="s">
        <v>2977</v>
      </c>
      <c r="C2401" s="7" t="s">
        <v>1722</v>
      </c>
      <c r="D2401" s="7">
        <v>29</v>
      </c>
      <c r="E2401" s="9">
        <v>2321.9899999999998</v>
      </c>
      <c r="F2401" s="10">
        <v>0</v>
      </c>
      <c r="G2401" s="11">
        <v>67337.710000000006</v>
      </c>
      <c r="H2401" s="10">
        <v>0.25</v>
      </c>
      <c r="I2401" s="11">
        <v>16834.43</v>
      </c>
      <c r="J2401" s="11">
        <v>84172.14</v>
      </c>
      <c r="K2401" s="11">
        <v>51568.38</v>
      </c>
      <c r="L2401" s="11">
        <v>15769.33</v>
      </c>
    </row>
    <row r="2402" spans="1:12" x14ac:dyDescent="0.3">
      <c r="A2402" s="7" t="s">
        <v>6547</v>
      </c>
      <c r="B2402" s="7" t="s">
        <v>2977</v>
      </c>
      <c r="C2402" s="7" t="s">
        <v>1966</v>
      </c>
      <c r="D2402" s="7">
        <v>21</v>
      </c>
      <c r="E2402" s="9">
        <v>1899.63</v>
      </c>
      <c r="F2402" s="10">
        <v>0</v>
      </c>
      <c r="G2402" s="11">
        <v>39892.230000000003</v>
      </c>
      <c r="H2402" s="10">
        <v>0.25</v>
      </c>
      <c r="I2402" s="11">
        <v>9973.06</v>
      </c>
      <c r="J2402" s="11">
        <v>49865.29</v>
      </c>
      <c r="K2402" s="11">
        <v>25268.46</v>
      </c>
      <c r="L2402" s="11">
        <v>14623.77</v>
      </c>
    </row>
    <row r="2403" spans="1:12" x14ac:dyDescent="0.3">
      <c r="A2403" s="7" t="s">
        <v>6548</v>
      </c>
      <c r="B2403" s="7" t="s">
        <v>2977</v>
      </c>
      <c r="C2403" s="7" t="s">
        <v>1948</v>
      </c>
      <c r="D2403" s="7">
        <v>29</v>
      </c>
      <c r="E2403" s="9">
        <v>2305.89</v>
      </c>
      <c r="F2403" s="10">
        <v>0.05</v>
      </c>
      <c r="G2403" s="11">
        <v>63527.27</v>
      </c>
      <c r="H2403" s="10">
        <v>0.25</v>
      </c>
      <c r="I2403" s="11">
        <v>15881.82</v>
      </c>
      <c r="J2403" s="11">
        <v>79409.09</v>
      </c>
      <c r="K2403" s="11">
        <v>36745.03</v>
      </c>
      <c r="L2403" s="11">
        <v>26782.240000000002</v>
      </c>
    </row>
    <row r="2404" spans="1:12" x14ac:dyDescent="0.3">
      <c r="A2404" s="7" t="s">
        <v>6549</v>
      </c>
      <c r="B2404" s="7" t="s">
        <v>2977</v>
      </c>
      <c r="C2404" s="7" t="s">
        <v>1709</v>
      </c>
      <c r="D2404" s="7">
        <v>25</v>
      </c>
      <c r="E2404" s="9">
        <v>143.41</v>
      </c>
      <c r="F2404" s="10">
        <v>0</v>
      </c>
      <c r="G2404" s="11">
        <v>3585.25</v>
      </c>
      <c r="H2404" s="10">
        <v>0.25</v>
      </c>
      <c r="I2404" s="11">
        <v>896.31</v>
      </c>
      <c r="J2404" s="11">
        <v>4481.5600000000004</v>
      </c>
      <c r="K2404" s="11">
        <v>2048.5</v>
      </c>
      <c r="L2404" s="11">
        <v>1536.75</v>
      </c>
    </row>
    <row r="2405" spans="1:12" x14ac:dyDescent="0.3">
      <c r="A2405" s="7" t="s">
        <v>6550</v>
      </c>
      <c r="B2405" s="7" t="s">
        <v>2978</v>
      </c>
      <c r="C2405" s="7" t="s">
        <v>1774</v>
      </c>
      <c r="D2405" s="7">
        <v>2</v>
      </c>
      <c r="E2405" s="9">
        <v>1913.09</v>
      </c>
      <c r="F2405" s="10">
        <v>0</v>
      </c>
      <c r="G2405" s="11">
        <v>3826.18</v>
      </c>
      <c r="H2405" s="10">
        <v>0.25</v>
      </c>
      <c r="I2405" s="11">
        <v>956.54</v>
      </c>
      <c r="J2405" s="11">
        <v>4782.72</v>
      </c>
      <c r="K2405" s="11">
        <v>2272</v>
      </c>
      <c r="L2405" s="11">
        <v>1554.18</v>
      </c>
    </row>
    <row r="2406" spans="1:12" x14ac:dyDescent="0.3">
      <c r="A2406" s="7" t="s">
        <v>6551</v>
      </c>
      <c r="B2406" s="7" t="s">
        <v>2979</v>
      </c>
      <c r="C2406" s="7" t="s">
        <v>1733</v>
      </c>
      <c r="D2406" s="7">
        <v>14</v>
      </c>
      <c r="E2406" s="9">
        <v>2090.88</v>
      </c>
      <c r="F2406" s="10">
        <v>0.05</v>
      </c>
      <c r="G2406" s="11">
        <v>27808.7</v>
      </c>
      <c r="H2406" s="10">
        <v>0.25</v>
      </c>
      <c r="I2406" s="11">
        <v>6952.18</v>
      </c>
      <c r="J2406" s="11">
        <v>34760.879999999997</v>
      </c>
      <c r="K2406" s="11">
        <v>17475.080000000002</v>
      </c>
      <c r="L2406" s="11">
        <v>10333.620000000001</v>
      </c>
    </row>
    <row r="2407" spans="1:12" x14ac:dyDescent="0.3">
      <c r="A2407" s="7" t="s">
        <v>6552</v>
      </c>
      <c r="B2407" s="7" t="s">
        <v>2979</v>
      </c>
      <c r="C2407" s="7" t="s">
        <v>1951</v>
      </c>
      <c r="D2407" s="7">
        <v>25</v>
      </c>
      <c r="E2407" s="9">
        <v>1818.66</v>
      </c>
      <c r="F2407" s="10">
        <v>0</v>
      </c>
      <c r="G2407" s="11">
        <v>45466.5</v>
      </c>
      <c r="H2407" s="10">
        <v>0.25</v>
      </c>
      <c r="I2407" s="11">
        <v>11366.62</v>
      </c>
      <c r="J2407" s="11">
        <v>56833.120000000003</v>
      </c>
      <c r="K2407" s="11">
        <v>34345.25</v>
      </c>
      <c r="L2407" s="11">
        <v>11121.25</v>
      </c>
    </row>
    <row r="2408" spans="1:12" x14ac:dyDescent="0.3">
      <c r="A2408" s="7" t="s">
        <v>6553</v>
      </c>
      <c r="B2408" s="7" t="s">
        <v>2979</v>
      </c>
      <c r="C2408" s="7" t="s">
        <v>1947</v>
      </c>
      <c r="D2408" s="7">
        <v>18</v>
      </c>
      <c r="E2408" s="9">
        <v>1165.17</v>
      </c>
      <c r="F2408" s="10">
        <v>0.15</v>
      </c>
      <c r="G2408" s="11">
        <v>17827.099999999999</v>
      </c>
      <c r="H2408" s="10">
        <v>0.25</v>
      </c>
      <c r="I2408" s="11">
        <v>4456.7700000000004</v>
      </c>
      <c r="J2408" s="11">
        <v>22283.88</v>
      </c>
      <c r="K2408" s="11">
        <v>11412.54</v>
      </c>
      <c r="L2408" s="11">
        <v>6414.56</v>
      </c>
    </row>
    <row r="2409" spans="1:12" x14ac:dyDescent="0.3">
      <c r="A2409" s="7" t="s">
        <v>6554</v>
      </c>
      <c r="B2409" s="7" t="s">
        <v>2980</v>
      </c>
      <c r="C2409" s="7" t="s">
        <v>1711</v>
      </c>
      <c r="D2409" s="7">
        <v>27</v>
      </c>
      <c r="E2409" s="9">
        <v>404.87</v>
      </c>
      <c r="F2409" s="10">
        <v>0.1</v>
      </c>
      <c r="G2409" s="11">
        <v>9838.34</v>
      </c>
      <c r="H2409" s="10">
        <v>0.25</v>
      </c>
      <c r="I2409" s="11">
        <v>2459.59</v>
      </c>
      <c r="J2409" s="11">
        <v>12297.92</v>
      </c>
      <c r="K2409" s="11">
        <v>6912.27</v>
      </c>
      <c r="L2409" s="11">
        <v>2926.07</v>
      </c>
    </row>
    <row r="2410" spans="1:12" x14ac:dyDescent="0.3">
      <c r="A2410" s="7" t="s">
        <v>6555</v>
      </c>
      <c r="B2410" s="7" t="s">
        <v>2980</v>
      </c>
      <c r="C2410" s="7" t="s">
        <v>2048</v>
      </c>
      <c r="D2410" s="7">
        <v>25</v>
      </c>
      <c r="E2410" s="9">
        <v>1586.3</v>
      </c>
      <c r="F2410" s="10">
        <v>0.15</v>
      </c>
      <c r="G2410" s="11">
        <v>33708.879999999997</v>
      </c>
      <c r="H2410" s="10">
        <v>0.25</v>
      </c>
      <c r="I2410" s="11">
        <v>8427.2199999999993</v>
      </c>
      <c r="J2410" s="11">
        <v>42136.1</v>
      </c>
      <c r="K2410" s="11">
        <v>30727.5</v>
      </c>
      <c r="L2410" s="11">
        <v>2981.38</v>
      </c>
    </row>
    <row r="2411" spans="1:12" x14ac:dyDescent="0.3">
      <c r="A2411" s="7" t="s">
        <v>6556</v>
      </c>
      <c r="B2411" s="7" t="s">
        <v>2981</v>
      </c>
      <c r="C2411" s="7" t="s">
        <v>2027</v>
      </c>
      <c r="D2411" s="7">
        <v>4</v>
      </c>
      <c r="E2411" s="9">
        <v>1161.43</v>
      </c>
      <c r="F2411" s="10">
        <v>0</v>
      </c>
      <c r="G2411" s="11">
        <v>4645.72</v>
      </c>
      <c r="H2411" s="10">
        <v>0.25</v>
      </c>
      <c r="I2411" s="11">
        <v>1161.43</v>
      </c>
      <c r="J2411" s="11">
        <v>5807.15</v>
      </c>
      <c r="K2411" s="11">
        <v>2299.12</v>
      </c>
      <c r="L2411" s="11">
        <v>2346.6</v>
      </c>
    </row>
    <row r="2412" spans="1:12" x14ac:dyDescent="0.3">
      <c r="A2412" s="7" t="s">
        <v>6557</v>
      </c>
      <c r="B2412" s="7" t="s">
        <v>2981</v>
      </c>
      <c r="C2412" s="7" t="s">
        <v>1878</v>
      </c>
      <c r="D2412" s="7">
        <v>29</v>
      </c>
      <c r="E2412" s="9">
        <v>1150.95</v>
      </c>
      <c r="F2412" s="10">
        <v>0</v>
      </c>
      <c r="G2412" s="11">
        <v>33377.550000000003</v>
      </c>
      <c r="H2412" s="10">
        <v>0.25</v>
      </c>
      <c r="I2412" s="11">
        <v>8344.39</v>
      </c>
      <c r="J2412" s="11">
        <v>41721.94</v>
      </c>
      <c r="K2412" s="11">
        <v>17037.79</v>
      </c>
      <c r="L2412" s="11">
        <v>16339.76</v>
      </c>
    </row>
    <row r="2413" spans="1:12" x14ac:dyDescent="0.3">
      <c r="A2413" s="7" t="s">
        <v>6558</v>
      </c>
      <c r="B2413" s="7" t="s">
        <v>2982</v>
      </c>
      <c r="C2413" s="7" t="s">
        <v>1988</v>
      </c>
      <c r="D2413" s="7">
        <v>2</v>
      </c>
      <c r="E2413" s="9">
        <v>613.19000000000005</v>
      </c>
      <c r="F2413" s="10">
        <v>0.15</v>
      </c>
      <c r="G2413" s="11">
        <v>1042.42</v>
      </c>
      <c r="H2413" s="10">
        <v>0.25</v>
      </c>
      <c r="I2413" s="11">
        <v>260.61</v>
      </c>
      <c r="J2413" s="11">
        <v>1303.03</v>
      </c>
      <c r="K2413" s="11">
        <v>681.14</v>
      </c>
      <c r="L2413" s="11">
        <v>361.28</v>
      </c>
    </row>
    <row r="2414" spans="1:12" x14ac:dyDescent="0.3">
      <c r="A2414" s="7" t="s">
        <v>6559</v>
      </c>
      <c r="B2414" s="7" t="s">
        <v>2982</v>
      </c>
      <c r="C2414" s="7" t="s">
        <v>2018</v>
      </c>
      <c r="D2414" s="7">
        <v>14</v>
      </c>
      <c r="E2414" s="9">
        <v>1800.28</v>
      </c>
      <c r="F2414" s="10">
        <v>0.05</v>
      </c>
      <c r="G2414" s="11">
        <v>23943.72</v>
      </c>
      <c r="H2414" s="10">
        <v>0.25</v>
      </c>
      <c r="I2414" s="11">
        <v>5985.93</v>
      </c>
      <c r="J2414" s="11">
        <v>29929.65</v>
      </c>
      <c r="K2414" s="11">
        <v>17790.36</v>
      </c>
      <c r="L2414" s="11">
        <v>6153.36</v>
      </c>
    </row>
    <row r="2415" spans="1:12" x14ac:dyDescent="0.3">
      <c r="A2415" s="7" t="s">
        <v>6560</v>
      </c>
      <c r="B2415" s="7" t="s">
        <v>2982</v>
      </c>
      <c r="C2415" s="7" t="s">
        <v>1721</v>
      </c>
      <c r="D2415" s="7">
        <v>23</v>
      </c>
      <c r="E2415" s="9">
        <v>1860.86</v>
      </c>
      <c r="F2415" s="10">
        <v>0.1</v>
      </c>
      <c r="G2415" s="11">
        <v>38519.800000000003</v>
      </c>
      <c r="H2415" s="10">
        <v>0.25</v>
      </c>
      <c r="I2415" s="11">
        <v>9629.9500000000007</v>
      </c>
      <c r="J2415" s="11">
        <v>48149.75</v>
      </c>
      <c r="K2415" s="11">
        <v>28996.33</v>
      </c>
      <c r="L2415" s="11">
        <v>9523.4699999999993</v>
      </c>
    </row>
    <row r="2416" spans="1:12" x14ac:dyDescent="0.3">
      <c r="A2416" s="7" t="s">
        <v>6561</v>
      </c>
      <c r="B2416" s="7" t="s">
        <v>2983</v>
      </c>
      <c r="C2416" s="7" t="s">
        <v>1909</v>
      </c>
      <c r="D2416" s="7">
        <v>26</v>
      </c>
      <c r="E2416" s="9">
        <v>2496.48</v>
      </c>
      <c r="F2416" s="10">
        <v>0.05</v>
      </c>
      <c r="G2416" s="11">
        <v>61663.06</v>
      </c>
      <c r="H2416" s="10">
        <v>0.25</v>
      </c>
      <c r="I2416" s="11">
        <v>15415.76</v>
      </c>
      <c r="J2416" s="11">
        <v>77078.820000000007</v>
      </c>
      <c r="K2416" s="11">
        <v>46240.22</v>
      </c>
      <c r="L2416" s="11">
        <v>15422.84</v>
      </c>
    </row>
    <row r="2417" spans="1:12" x14ac:dyDescent="0.3">
      <c r="A2417" s="7" t="s">
        <v>6562</v>
      </c>
      <c r="B2417" s="7" t="s">
        <v>2983</v>
      </c>
      <c r="C2417" s="7" t="s">
        <v>1736</v>
      </c>
      <c r="D2417" s="7">
        <v>27</v>
      </c>
      <c r="E2417" s="9">
        <v>2095.65</v>
      </c>
      <c r="F2417" s="10">
        <v>0.05</v>
      </c>
      <c r="G2417" s="11">
        <v>53753.42</v>
      </c>
      <c r="H2417" s="10">
        <v>0.25</v>
      </c>
      <c r="I2417" s="11">
        <v>13438.35</v>
      </c>
      <c r="J2417" s="11">
        <v>67191.77</v>
      </c>
      <c r="K2417" s="11">
        <v>26746.74</v>
      </c>
      <c r="L2417" s="11">
        <v>27006.68</v>
      </c>
    </row>
    <row r="2418" spans="1:12" x14ac:dyDescent="0.3">
      <c r="A2418" s="7" t="s">
        <v>6563</v>
      </c>
      <c r="B2418" s="7" t="s">
        <v>2984</v>
      </c>
      <c r="C2418" s="7" t="s">
        <v>1769</v>
      </c>
      <c r="D2418" s="7">
        <v>12</v>
      </c>
      <c r="E2418" s="9">
        <v>3338.28</v>
      </c>
      <c r="F2418" s="10">
        <v>0</v>
      </c>
      <c r="G2418" s="11">
        <v>40059.360000000001</v>
      </c>
      <c r="H2418" s="10">
        <v>0.25</v>
      </c>
      <c r="I2418" s="11">
        <v>10014.84</v>
      </c>
      <c r="J2418" s="11">
        <v>50074.2</v>
      </c>
      <c r="K2418" s="11">
        <v>16945.919999999998</v>
      </c>
      <c r="L2418" s="11">
        <v>23113.439999999999</v>
      </c>
    </row>
    <row r="2419" spans="1:12" x14ac:dyDescent="0.3">
      <c r="A2419" s="7" t="s">
        <v>6564</v>
      </c>
      <c r="B2419" s="7" t="s">
        <v>2984</v>
      </c>
      <c r="C2419" s="7" t="s">
        <v>2048</v>
      </c>
      <c r="D2419" s="7">
        <v>21</v>
      </c>
      <c r="E2419" s="9">
        <v>1644.86</v>
      </c>
      <c r="F2419" s="10">
        <v>0</v>
      </c>
      <c r="G2419" s="11">
        <v>34542.06</v>
      </c>
      <c r="H2419" s="10">
        <v>0.25</v>
      </c>
      <c r="I2419" s="11">
        <v>8635.51</v>
      </c>
      <c r="J2419" s="11">
        <v>43177.57</v>
      </c>
      <c r="K2419" s="11">
        <v>25811.1</v>
      </c>
      <c r="L2419" s="11">
        <v>8730.9599999999991</v>
      </c>
    </row>
    <row r="2420" spans="1:12" x14ac:dyDescent="0.3">
      <c r="A2420" s="7" t="s">
        <v>6565</v>
      </c>
      <c r="B2420" s="7" t="s">
        <v>2984</v>
      </c>
      <c r="C2420" s="7" t="s">
        <v>2015</v>
      </c>
      <c r="D2420" s="7">
        <v>7</v>
      </c>
      <c r="E2420" s="9">
        <v>897.02</v>
      </c>
      <c r="F2420" s="10">
        <v>0.05</v>
      </c>
      <c r="G2420" s="11">
        <v>5965.18</v>
      </c>
      <c r="H2420" s="10">
        <v>0.25</v>
      </c>
      <c r="I2420" s="11">
        <v>1491.3</v>
      </c>
      <c r="J2420" s="11">
        <v>7456.48</v>
      </c>
      <c r="K2420" s="11">
        <v>3715.46</v>
      </c>
      <c r="L2420" s="11">
        <v>2249.7199999999998</v>
      </c>
    </row>
    <row r="2421" spans="1:12" x14ac:dyDescent="0.3">
      <c r="A2421" s="7" t="s">
        <v>6566</v>
      </c>
      <c r="B2421" s="7" t="s">
        <v>2984</v>
      </c>
      <c r="C2421" s="7" t="s">
        <v>1891</v>
      </c>
      <c r="D2421" s="7">
        <v>2</v>
      </c>
      <c r="E2421" s="9">
        <v>387.43</v>
      </c>
      <c r="F2421" s="10">
        <v>0</v>
      </c>
      <c r="G2421" s="11">
        <v>774.86</v>
      </c>
      <c r="H2421" s="10">
        <v>0.25</v>
      </c>
      <c r="I2421" s="11">
        <v>193.72</v>
      </c>
      <c r="J2421" s="11">
        <v>968.58</v>
      </c>
      <c r="K2421" s="11">
        <v>385.48</v>
      </c>
      <c r="L2421" s="11">
        <v>389.38</v>
      </c>
    </row>
    <row r="2422" spans="1:12" x14ac:dyDescent="0.3">
      <c r="A2422" s="7" t="s">
        <v>6567</v>
      </c>
      <c r="B2422" s="7" t="s">
        <v>2984</v>
      </c>
      <c r="C2422" s="7" t="s">
        <v>2043</v>
      </c>
      <c r="D2422" s="7">
        <v>15</v>
      </c>
      <c r="E2422" s="9">
        <v>388.02</v>
      </c>
      <c r="F2422" s="10">
        <v>0.15</v>
      </c>
      <c r="G2422" s="11">
        <v>4947.25</v>
      </c>
      <c r="H2422" s="10">
        <v>0.25</v>
      </c>
      <c r="I2422" s="11">
        <v>1236.81</v>
      </c>
      <c r="J2422" s="11">
        <v>6184.06</v>
      </c>
      <c r="K2422" s="11">
        <v>3180.6</v>
      </c>
      <c r="L2422" s="11">
        <v>1766.65</v>
      </c>
    </row>
    <row r="2423" spans="1:12" x14ac:dyDescent="0.3">
      <c r="A2423" s="7" t="s">
        <v>6568</v>
      </c>
      <c r="B2423" s="7" t="s">
        <v>2985</v>
      </c>
      <c r="C2423" s="7" t="s">
        <v>1659</v>
      </c>
      <c r="D2423" s="7">
        <v>10</v>
      </c>
      <c r="E2423" s="9">
        <v>2465</v>
      </c>
      <c r="F2423" s="10">
        <v>0.1</v>
      </c>
      <c r="G2423" s="11">
        <v>22185</v>
      </c>
      <c r="H2423" s="10">
        <v>0.25</v>
      </c>
      <c r="I2423" s="11">
        <v>5546.25</v>
      </c>
      <c r="J2423" s="11">
        <v>27731.25</v>
      </c>
      <c r="K2423" s="11">
        <v>13538.9</v>
      </c>
      <c r="L2423" s="11">
        <v>8646.1</v>
      </c>
    </row>
    <row r="2424" spans="1:12" x14ac:dyDescent="0.3">
      <c r="A2424" s="7" t="s">
        <v>6569</v>
      </c>
      <c r="B2424" s="7" t="s">
        <v>2986</v>
      </c>
      <c r="C2424" s="7" t="s">
        <v>2015</v>
      </c>
      <c r="D2424" s="7">
        <v>2</v>
      </c>
      <c r="E2424" s="9">
        <v>942.83</v>
      </c>
      <c r="F2424" s="10">
        <v>0.05</v>
      </c>
      <c r="G2424" s="11">
        <v>1791.38</v>
      </c>
      <c r="H2424" s="10">
        <v>0.25</v>
      </c>
      <c r="I2424" s="11">
        <v>447.85</v>
      </c>
      <c r="J2424" s="11">
        <v>2239.23</v>
      </c>
      <c r="K2424" s="11">
        <v>1061.56</v>
      </c>
      <c r="L2424" s="11">
        <v>729.82</v>
      </c>
    </row>
    <row r="2425" spans="1:12" x14ac:dyDescent="0.3">
      <c r="A2425" s="7" t="s">
        <v>6570</v>
      </c>
      <c r="B2425" s="7" t="s">
        <v>2986</v>
      </c>
      <c r="C2425" s="7" t="s">
        <v>1988</v>
      </c>
      <c r="D2425" s="7">
        <v>16</v>
      </c>
      <c r="E2425" s="9">
        <v>566.4</v>
      </c>
      <c r="F2425" s="10">
        <v>0</v>
      </c>
      <c r="G2425" s="11">
        <v>9062.4</v>
      </c>
      <c r="H2425" s="10">
        <v>0.25</v>
      </c>
      <c r="I2425" s="11">
        <v>2265.6</v>
      </c>
      <c r="J2425" s="11">
        <v>11328</v>
      </c>
      <c r="K2425" s="11">
        <v>5449.12</v>
      </c>
      <c r="L2425" s="11">
        <v>3613.28</v>
      </c>
    </row>
    <row r="2426" spans="1:12" x14ac:dyDescent="0.3">
      <c r="A2426" s="7" t="s">
        <v>6571</v>
      </c>
      <c r="B2426" s="7" t="s">
        <v>2986</v>
      </c>
      <c r="C2426" s="7" t="s">
        <v>1814</v>
      </c>
      <c r="D2426" s="7">
        <v>7</v>
      </c>
      <c r="E2426" s="9">
        <v>2213.2600000000002</v>
      </c>
      <c r="F2426" s="10">
        <v>0</v>
      </c>
      <c r="G2426" s="11">
        <v>15492.82</v>
      </c>
      <c r="H2426" s="10">
        <v>0.25</v>
      </c>
      <c r="I2426" s="11">
        <v>3873.2</v>
      </c>
      <c r="J2426" s="11">
        <v>19366.03</v>
      </c>
      <c r="K2426" s="11">
        <v>7848.75</v>
      </c>
      <c r="L2426" s="11">
        <v>7644.07</v>
      </c>
    </row>
    <row r="2427" spans="1:12" x14ac:dyDescent="0.3">
      <c r="A2427" s="7" t="s">
        <v>6572</v>
      </c>
      <c r="B2427" s="7" t="s">
        <v>2986</v>
      </c>
      <c r="C2427" s="7" t="s">
        <v>2048</v>
      </c>
      <c r="D2427" s="7">
        <v>30</v>
      </c>
      <c r="E2427" s="9">
        <v>1650.39</v>
      </c>
      <c r="F2427" s="10">
        <v>0</v>
      </c>
      <c r="G2427" s="11">
        <v>49511.7</v>
      </c>
      <c r="H2427" s="10">
        <v>0.25</v>
      </c>
      <c r="I2427" s="11">
        <v>12377.92</v>
      </c>
      <c r="J2427" s="11">
        <v>61889.62</v>
      </c>
      <c r="K2427" s="11">
        <v>36873</v>
      </c>
      <c r="L2427" s="11">
        <v>12638.7</v>
      </c>
    </row>
    <row r="2428" spans="1:12" x14ac:dyDescent="0.3">
      <c r="A2428" s="7" t="s">
        <v>6573</v>
      </c>
      <c r="B2428" s="7" t="s">
        <v>2986</v>
      </c>
      <c r="C2428" s="7" t="s">
        <v>1883</v>
      </c>
      <c r="D2428" s="7">
        <v>9</v>
      </c>
      <c r="E2428" s="9">
        <v>36.24</v>
      </c>
      <c r="F2428" s="10">
        <v>0</v>
      </c>
      <c r="G2428" s="11">
        <v>326.16000000000003</v>
      </c>
      <c r="H2428" s="10">
        <v>0.25</v>
      </c>
      <c r="I2428" s="11">
        <v>81.540000000000006</v>
      </c>
      <c r="J2428" s="11">
        <v>407.7</v>
      </c>
      <c r="K2428" s="11">
        <v>212.58</v>
      </c>
      <c r="L2428" s="11">
        <v>113.58</v>
      </c>
    </row>
    <row r="2429" spans="1:12" x14ac:dyDescent="0.3">
      <c r="A2429" s="7" t="s">
        <v>6574</v>
      </c>
      <c r="B2429" s="7" t="s">
        <v>2987</v>
      </c>
      <c r="C2429" s="7" t="s">
        <v>1889</v>
      </c>
      <c r="D2429" s="7">
        <v>10</v>
      </c>
      <c r="E2429" s="9">
        <v>3098.33</v>
      </c>
      <c r="F2429" s="10">
        <v>0</v>
      </c>
      <c r="G2429" s="11">
        <v>30983.3</v>
      </c>
      <c r="H2429" s="10">
        <v>0.25</v>
      </c>
      <c r="I2429" s="11">
        <v>7745.82</v>
      </c>
      <c r="J2429" s="11">
        <v>38729.120000000003</v>
      </c>
      <c r="K2429" s="11">
        <v>15704.7</v>
      </c>
      <c r="L2429" s="11">
        <v>15278.6</v>
      </c>
    </row>
    <row r="2430" spans="1:12" x14ac:dyDescent="0.3">
      <c r="A2430" s="7" t="s">
        <v>6575</v>
      </c>
      <c r="B2430" s="7" t="s">
        <v>2987</v>
      </c>
      <c r="C2430" s="7" t="s">
        <v>1842</v>
      </c>
      <c r="D2430" s="7">
        <v>20</v>
      </c>
      <c r="E2430" s="9">
        <v>428.99</v>
      </c>
      <c r="F2430" s="10">
        <v>0.1</v>
      </c>
      <c r="G2430" s="11">
        <v>7721.82</v>
      </c>
      <c r="H2430" s="10">
        <v>0.25</v>
      </c>
      <c r="I2430" s="11">
        <v>1930.45</v>
      </c>
      <c r="J2430" s="11">
        <v>9652.27</v>
      </c>
      <c r="K2430" s="11">
        <v>4852.3999999999996</v>
      </c>
      <c r="L2430" s="11">
        <v>2869.42</v>
      </c>
    </row>
    <row r="2431" spans="1:12" x14ac:dyDescent="0.3">
      <c r="A2431" s="7" t="s">
        <v>6576</v>
      </c>
      <c r="B2431" s="7" t="s">
        <v>2987</v>
      </c>
      <c r="C2431" s="7" t="s">
        <v>1982</v>
      </c>
      <c r="D2431" s="7">
        <v>19</v>
      </c>
      <c r="E2431" s="9">
        <v>1220.0999999999999</v>
      </c>
      <c r="F2431" s="10">
        <v>0</v>
      </c>
      <c r="G2431" s="11">
        <v>23181.9</v>
      </c>
      <c r="H2431" s="10">
        <v>0.25</v>
      </c>
      <c r="I2431" s="11">
        <v>5795.48</v>
      </c>
      <c r="J2431" s="11">
        <v>28977.38</v>
      </c>
      <c r="K2431" s="11">
        <v>13647.89</v>
      </c>
      <c r="L2431" s="11">
        <v>9534.01</v>
      </c>
    </row>
    <row r="2432" spans="1:12" x14ac:dyDescent="0.3">
      <c r="A2432" s="7" t="s">
        <v>6577</v>
      </c>
      <c r="B2432" s="7" t="s">
        <v>2988</v>
      </c>
      <c r="C2432" s="7" t="s">
        <v>1659</v>
      </c>
      <c r="D2432" s="7">
        <v>11</v>
      </c>
      <c r="E2432" s="9">
        <v>2421.14</v>
      </c>
      <c r="F2432" s="10">
        <v>0.15</v>
      </c>
      <c r="G2432" s="11">
        <v>22637.66</v>
      </c>
      <c r="H2432" s="10">
        <v>0.25</v>
      </c>
      <c r="I2432" s="11">
        <v>5659.41</v>
      </c>
      <c r="J2432" s="11">
        <v>28297.08</v>
      </c>
      <c r="K2432" s="11">
        <v>14892.79</v>
      </c>
      <c r="L2432" s="11">
        <v>7744.87</v>
      </c>
    </row>
    <row r="2433" spans="1:12" x14ac:dyDescent="0.3">
      <c r="A2433" s="7" t="s">
        <v>6578</v>
      </c>
      <c r="B2433" s="7" t="s">
        <v>2988</v>
      </c>
      <c r="C2433" s="7" t="s">
        <v>2006</v>
      </c>
      <c r="D2433" s="7">
        <v>22</v>
      </c>
      <c r="E2433" s="9">
        <v>1226.22</v>
      </c>
      <c r="F2433" s="10">
        <v>0.15</v>
      </c>
      <c r="G2433" s="11">
        <v>22930.31</v>
      </c>
      <c r="H2433" s="10">
        <v>0.25</v>
      </c>
      <c r="I2433" s="11">
        <v>5732.58</v>
      </c>
      <c r="J2433" s="11">
        <v>28662.89</v>
      </c>
      <c r="K2433" s="11">
        <v>17489.34</v>
      </c>
      <c r="L2433" s="11">
        <v>5440.97</v>
      </c>
    </row>
    <row r="2434" spans="1:12" x14ac:dyDescent="0.3">
      <c r="A2434" s="7" t="s">
        <v>6579</v>
      </c>
      <c r="B2434" s="7" t="s">
        <v>2988</v>
      </c>
      <c r="C2434" s="7" t="s">
        <v>2054</v>
      </c>
      <c r="D2434" s="7">
        <v>30</v>
      </c>
      <c r="E2434" s="9">
        <v>1404.96</v>
      </c>
      <c r="F2434" s="10">
        <v>0.15</v>
      </c>
      <c r="G2434" s="11">
        <v>35826.480000000003</v>
      </c>
      <c r="H2434" s="10">
        <v>0.25</v>
      </c>
      <c r="I2434" s="11">
        <v>8956.6200000000008</v>
      </c>
      <c r="J2434" s="11">
        <v>44783.1</v>
      </c>
      <c r="K2434" s="11">
        <v>17753.400000000001</v>
      </c>
      <c r="L2434" s="11">
        <v>18073.080000000002</v>
      </c>
    </row>
    <row r="2435" spans="1:12" x14ac:dyDescent="0.3">
      <c r="A2435" s="7" t="s">
        <v>6580</v>
      </c>
      <c r="B2435" s="7" t="s">
        <v>2988</v>
      </c>
      <c r="C2435" s="7" t="s">
        <v>2043</v>
      </c>
      <c r="D2435" s="7">
        <v>29</v>
      </c>
      <c r="E2435" s="9">
        <v>386.78</v>
      </c>
      <c r="F2435" s="10">
        <v>0</v>
      </c>
      <c r="G2435" s="11">
        <v>11216.62</v>
      </c>
      <c r="H2435" s="10">
        <v>0.25</v>
      </c>
      <c r="I2435" s="11">
        <v>2804.16</v>
      </c>
      <c r="J2435" s="11">
        <v>14020.78</v>
      </c>
      <c r="K2435" s="11">
        <v>6149.16</v>
      </c>
      <c r="L2435" s="11">
        <v>5067.46</v>
      </c>
    </row>
    <row r="2436" spans="1:12" x14ac:dyDescent="0.3">
      <c r="A2436" s="7" t="s">
        <v>6581</v>
      </c>
      <c r="B2436" s="7" t="s">
        <v>2988</v>
      </c>
      <c r="C2436" s="7" t="s">
        <v>1680</v>
      </c>
      <c r="D2436" s="7">
        <v>16</v>
      </c>
      <c r="E2436" s="9">
        <v>1116.25</v>
      </c>
      <c r="F2436" s="10">
        <v>0</v>
      </c>
      <c r="G2436" s="11">
        <v>17860</v>
      </c>
      <c r="H2436" s="10">
        <v>0.25</v>
      </c>
      <c r="I2436" s="11">
        <v>4465</v>
      </c>
      <c r="J2436" s="11">
        <v>22325</v>
      </c>
      <c r="K2436" s="11">
        <v>7611.84</v>
      </c>
      <c r="L2436" s="11">
        <v>10248.16</v>
      </c>
    </row>
    <row r="2437" spans="1:12" x14ac:dyDescent="0.3">
      <c r="A2437" s="7" t="s">
        <v>6582</v>
      </c>
      <c r="B2437" s="7" t="s">
        <v>2989</v>
      </c>
      <c r="C2437" s="7" t="s">
        <v>1926</v>
      </c>
      <c r="D2437" s="7">
        <v>5</v>
      </c>
      <c r="E2437" s="9">
        <v>1169.6500000000001</v>
      </c>
      <c r="F2437" s="10">
        <v>0.1</v>
      </c>
      <c r="G2437" s="11">
        <v>5263.43</v>
      </c>
      <c r="H2437" s="10">
        <v>0.25</v>
      </c>
      <c r="I2437" s="11">
        <v>1315.86</v>
      </c>
      <c r="J2437" s="11">
        <v>6579.29</v>
      </c>
      <c r="K2437" s="11">
        <v>3051.3</v>
      </c>
      <c r="L2437" s="11">
        <v>2212.13</v>
      </c>
    </row>
    <row r="2438" spans="1:12" x14ac:dyDescent="0.3">
      <c r="A2438" s="7" t="s">
        <v>6583</v>
      </c>
      <c r="B2438" s="7" t="s">
        <v>2989</v>
      </c>
      <c r="C2438" s="7" t="s">
        <v>1733</v>
      </c>
      <c r="D2438" s="7">
        <v>11</v>
      </c>
      <c r="E2438" s="9">
        <v>2173.98</v>
      </c>
      <c r="F2438" s="10">
        <v>0.15</v>
      </c>
      <c r="G2438" s="11">
        <v>20326.71</v>
      </c>
      <c r="H2438" s="10">
        <v>0.25</v>
      </c>
      <c r="I2438" s="11">
        <v>5081.68</v>
      </c>
      <c r="J2438" s="11">
        <v>25408.39</v>
      </c>
      <c r="K2438" s="11">
        <v>13730.42</v>
      </c>
      <c r="L2438" s="11">
        <v>6596.29</v>
      </c>
    </row>
    <row r="2439" spans="1:12" x14ac:dyDescent="0.3">
      <c r="A2439" s="7" t="s">
        <v>6584</v>
      </c>
      <c r="B2439" s="7" t="s">
        <v>2989</v>
      </c>
      <c r="C2439" s="7" t="s">
        <v>1826</v>
      </c>
      <c r="D2439" s="7">
        <v>21</v>
      </c>
      <c r="E2439" s="9">
        <v>47.46</v>
      </c>
      <c r="F2439" s="10">
        <v>0</v>
      </c>
      <c r="G2439" s="11">
        <v>996.66</v>
      </c>
      <c r="H2439" s="10">
        <v>0.25</v>
      </c>
      <c r="I2439" s="11">
        <v>249.16</v>
      </c>
      <c r="J2439" s="11">
        <v>1245.83</v>
      </c>
      <c r="K2439" s="11">
        <v>421.68</v>
      </c>
      <c r="L2439" s="11">
        <v>574.98</v>
      </c>
    </row>
    <row r="2440" spans="1:12" x14ac:dyDescent="0.3">
      <c r="A2440" s="7" t="s">
        <v>6585</v>
      </c>
      <c r="B2440" s="7" t="s">
        <v>2990</v>
      </c>
      <c r="C2440" s="7" t="s">
        <v>2021</v>
      </c>
      <c r="D2440" s="7">
        <v>22</v>
      </c>
      <c r="E2440" s="9">
        <v>1574.96</v>
      </c>
      <c r="F2440" s="10">
        <v>0</v>
      </c>
      <c r="G2440" s="11">
        <v>34649.120000000003</v>
      </c>
      <c r="H2440" s="10">
        <v>0.25</v>
      </c>
      <c r="I2440" s="11">
        <v>8662.2800000000007</v>
      </c>
      <c r="J2440" s="11">
        <v>43311.4</v>
      </c>
      <c r="K2440" s="11">
        <v>26917</v>
      </c>
      <c r="L2440" s="11">
        <v>7732.12</v>
      </c>
    </row>
    <row r="2441" spans="1:12" x14ac:dyDescent="0.3">
      <c r="A2441" s="7" t="s">
        <v>6586</v>
      </c>
      <c r="B2441" s="7" t="s">
        <v>2990</v>
      </c>
      <c r="C2441" s="7" t="s">
        <v>1894</v>
      </c>
      <c r="D2441" s="7">
        <v>26</v>
      </c>
      <c r="E2441" s="9">
        <v>1011.85</v>
      </c>
      <c r="F2441" s="10">
        <v>0.1</v>
      </c>
      <c r="G2441" s="11">
        <v>23677.29</v>
      </c>
      <c r="H2441" s="10">
        <v>0.25</v>
      </c>
      <c r="I2441" s="11">
        <v>5919.32</v>
      </c>
      <c r="J2441" s="11">
        <v>29596.61</v>
      </c>
      <c r="K2441" s="11">
        <v>17117.099999999999</v>
      </c>
      <c r="L2441" s="11">
        <v>6560.19</v>
      </c>
    </row>
    <row r="2442" spans="1:12" x14ac:dyDescent="0.3">
      <c r="A2442" s="7" t="s">
        <v>6587</v>
      </c>
      <c r="B2442" s="7" t="s">
        <v>2990</v>
      </c>
      <c r="C2442" s="7" t="s">
        <v>1795</v>
      </c>
      <c r="D2442" s="7">
        <v>8</v>
      </c>
      <c r="E2442" s="9">
        <v>2084.4499999999998</v>
      </c>
      <c r="F2442" s="10">
        <v>0.1</v>
      </c>
      <c r="G2442" s="11">
        <v>15008.04</v>
      </c>
      <c r="H2442" s="10">
        <v>0.25</v>
      </c>
      <c r="I2442" s="11">
        <v>3752.01</v>
      </c>
      <c r="J2442" s="11">
        <v>18760.05</v>
      </c>
      <c r="K2442" s="11">
        <v>8926.7999999999993</v>
      </c>
      <c r="L2442" s="11">
        <v>6081.24</v>
      </c>
    </row>
    <row r="2443" spans="1:12" x14ac:dyDescent="0.3">
      <c r="A2443" s="7" t="s">
        <v>6588</v>
      </c>
      <c r="B2443" s="7" t="s">
        <v>2990</v>
      </c>
      <c r="C2443" s="7" t="s">
        <v>1783</v>
      </c>
      <c r="D2443" s="7">
        <v>7</v>
      </c>
      <c r="E2443" s="9">
        <v>475.53</v>
      </c>
      <c r="F2443" s="10">
        <v>0</v>
      </c>
      <c r="G2443" s="11">
        <v>3328.71</v>
      </c>
      <c r="H2443" s="10">
        <v>0.25</v>
      </c>
      <c r="I2443" s="11">
        <v>832.18</v>
      </c>
      <c r="J2443" s="11">
        <v>4160.8900000000003</v>
      </c>
      <c r="K2443" s="11">
        <v>1417.36</v>
      </c>
      <c r="L2443" s="11">
        <v>1911.35</v>
      </c>
    </row>
    <row r="2444" spans="1:12" x14ac:dyDescent="0.3">
      <c r="A2444" s="7" t="s">
        <v>6589</v>
      </c>
      <c r="B2444" s="7" t="s">
        <v>2991</v>
      </c>
      <c r="C2444" s="7" t="s">
        <v>2054</v>
      </c>
      <c r="D2444" s="7">
        <v>5</v>
      </c>
      <c r="E2444" s="9">
        <v>1456.98</v>
      </c>
      <c r="F2444" s="10">
        <v>0</v>
      </c>
      <c r="G2444" s="11">
        <v>7284.9</v>
      </c>
      <c r="H2444" s="10">
        <v>0.25</v>
      </c>
      <c r="I2444" s="11">
        <v>1821.22</v>
      </c>
      <c r="J2444" s="11">
        <v>9106.1200000000008</v>
      </c>
      <c r="K2444" s="11">
        <v>2958.9</v>
      </c>
      <c r="L2444" s="11">
        <v>4326</v>
      </c>
    </row>
    <row r="2445" spans="1:12" x14ac:dyDescent="0.3">
      <c r="A2445" s="7" t="s">
        <v>6590</v>
      </c>
      <c r="B2445" s="7" t="s">
        <v>2991</v>
      </c>
      <c r="C2445" s="7" t="s">
        <v>1975</v>
      </c>
      <c r="D2445" s="7">
        <v>14</v>
      </c>
      <c r="E2445" s="9">
        <v>1576.93</v>
      </c>
      <c r="F2445" s="10">
        <v>0</v>
      </c>
      <c r="G2445" s="11">
        <v>22077.02</v>
      </c>
      <c r="H2445" s="10">
        <v>0.25</v>
      </c>
      <c r="I2445" s="11">
        <v>5519.26</v>
      </c>
      <c r="J2445" s="11">
        <v>27596.28</v>
      </c>
      <c r="K2445" s="11">
        <v>11151.56</v>
      </c>
      <c r="L2445" s="11">
        <v>10925.46</v>
      </c>
    </row>
    <row r="2446" spans="1:12" x14ac:dyDescent="0.3">
      <c r="A2446" s="7" t="s">
        <v>6591</v>
      </c>
      <c r="B2446" s="7" t="s">
        <v>2991</v>
      </c>
      <c r="C2446" s="7" t="s">
        <v>1718</v>
      </c>
      <c r="D2446" s="7">
        <v>24</v>
      </c>
      <c r="E2446" s="9">
        <v>2019.9</v>
      </c>
      <c r="F2446" s="10">
        <v>0.15</v>
      </c>
      <c r="G2446" s="11">
        <v>41205.96</v>
      </c>
      <c r="H2446" s="10">
        <v>0.25</v>
      </c>
      <c r="I2446" s="11">
        <v>10301.49</v>
      </c>
      <c r="J2446" s="11">
        <v>51507.45</v>
      </c>
      <c r="K2446" s="11">
        <v>35181.120000000003</v>
      </c>
      <c r="L2446" s="11">
        <v>6024.84</v>
      </c>
    </row>
    <row r="2447" spans="1:12" x14ac:dyDescent="0.3">
      <c r="A2447" s="7" t="s">
        <v>6592</v>
      </c>
      <c r="B2447" s="7" t="s">
        <v>2991</v>
      </c>
      <c r="C2447" s="7" t="s">
        <v>1801</v>
      </c>
      <c r="D2447" s="7">
        <v>6</v>
      </c>
      <c r="E2447" s="9">
        <v>2517.15</v>
      </c>
      <c r="F2447" s="10">
        <v>0</v>
      </c>
      <c r="G2447" s="11">
        <v>15102.9</v>
      </c>
      <c r="H2447" s="10">
        <v>0.25</v>
      </c>
      <c r="I2447" s="11">
        <v>3775.72</v>
      </c>
      <c r="J2447" s="11">
        <v>18878.62</v>
      </c>
      <c r="K2447" s="11">
        <v>8174.34</v>
      </c>
      <c r="L2447" s="11">
        <v>6928.56</v>
      </c>
    </row>
    <row r="2448" spans="1:12" x14ac:dyDescent="0.3">
      <c r="A2448" s="7" t="s">
        <v>6593</v>
      </c>
      <c r="B2448" s="7" t="s">
        <v>2991</v>
      </c>
      <c r="C2448" s="7" t="s">
        <v>1900</v>
      </c>
      <c r="D2448" s="7">
        <v>21</v>
      </c>
      <c r="E2448" s="9">
        <v>2050.63</v>
      </c>
      <c r="F2448" s="10">
        <v>0</v>
      </c>
      <c r="G2448" s="11">
        <v>43063.23</v>
      </c>
      <c r="H2448" s="10">
        <v>0.25</v>
      </c>
      <c r="I2448" s="11">
        <v>10765.81</v>
      </c>
      <c r="J2448" s="11">
        <v>53829.04</v>
      </c>
      <c r="K2448" s="11">
        <v>29522.22</v>
      </c>
      <c r="L2448" s="11">
        <v>13541.01</v>
      </c>
    </row>
    <row r="2449" spans="1:12" x14ac:dyDescent="0.3">
      <c r="A2449" s="7" t="s">
        <v>6594</v>
      </c>
      <c r="B2449" s="7" t="s">
        <v>2992</v>
      </c>
      <c r="C2449" s="7" t="s">
        <v>1910</v>
      </c>
      <c r="D2449" s="7">
        <v>19</v>
      </c>
      <c r="E2449" s="9">
        <v>2521.77</v>
      </c>
      <c r="F2449" s="10">
        <v>0.05</v>
      </c>
      <c r="G2449" s="11">
        <v>45517.95</v>
      </c>
      <c r="H2449" s="10">
        <v>0.25</v>
      </c>
      <c r="I2449" s="11">
        <v>11379.49</v>
      </c>
      <c r="J2449" s="11">
        <v>56897.440000000002</v>
      </c>
      <c r="K2449" s="11">
        <v>23230.54</v>
      </c>
      <c r="L2449" s="11">
        <v>22287.41</v>
      </c>
    </row>
    <row r="2450" spans="1:12" x14ac:dyDescent="0.3">
      <c r="A2450" s="7" t="s">
        <v>6595</v>
      </c>
      <c r="B2450" s="7" t="s">
        <v>2992</v>
      </c>
      <c r="C2450" s="7" t="s">
        <v>1943</v>
      </c>
      <c r="D2450" s="7">
        <v>8</v>
      </c>
      <c r="E2450" s="9">
        <v>1497.47</v>
      </c>
      <c r="F2450" s="10">
        <v>0.05</v>
      </c>
      <c r="G2450" s="11">
        <v>11380.77</v>
      </c>
      <c r="H2450" s="10">
        <v>0.25</v>
      </c>
      <c r="I2450" s="11">
        <v>2845.19</v>
      </c>
      <c r="J2450" s="11">
        <v>14225.96</v>
      </c>
      <c r="K2450" s="11">
        <v>8754.48</v>
      </c>
      <c r="L2450" s="11">
        <v>2626.29</v>
      </c>
    </row>
    <row r="2451" spans="1:12" x14ac:dyDescent="0.3">
      <c r="A2451" s="7" t="s">
        <v>6596</v>
      </c>
      <c r="B2451" s="7" t="s">
        <v>2993</v>
      </c>
      <c r="C2451" s="7" t="s">
        <v>1654</v>
      </c>
      <c r="D2451" s="7">
        <v>22</v>
      </c>
      <c r="E2451" s="9">
        <v>1455.32</v>
      </c>
      <c r="F2451" s="10">
        <v>0</v>
      </c>
      <c r="G2451" s="11">
        <v>32017.040000000001</v>
      </c>
      <c r="H2451" s="10">
        <v>0.25</v>
      </c>
      <c r="I2451" s="11">
        <v>8004.26</v>
      </c>
      <c r="J2451" s="11">
        <v>40021.300000000003</v>
      </c>
      <c r="K2451" s="11">
        <v>17704.72</v>
      </c>
      <c r="L2451" s="11">
        <v>14312.32</v>
      </c>
    </row>
    <row r="2452" spans="1:12" x14ac:dyDescent="0.3">
      <c r="A2452" s="7" t="s">
        <v>6597</v>
      </c>
      <c r="B2452" s="7" t="s">
        <v>2993</v>
      </c>
      <c r="C2452" s="7" t="s">
        <v>1752</v>
      </c>
      <c r="D2452" s="7">
        <v>2</v>
      </c>
      <c r="E2452" s="9">
        <v>2171.92</v>
      </c>
      <c r="F2452" s="10">
        <v>0</v>
      </c>
      <c r="G2452" s="11">
        <v>4343.84</v>
      </c>
      <c r="H2452" s="10">
        <v>0.25</v>
      </c>
      <c r="I2452" s="11">
        <v>1085.96</v>
      </c>
      <c r="J2452" s="11">
        <v>5429.8</v>
      </c>
      <c r="K2452" s="11">
        <v>3205.16</v>
      </c>
      <c r="L2452" s="11">
        <v>1138.68</v>
      </c>
    </row>
    <row r="2453" spans="1:12" x14ac:dyDescent="0.3">
      <c r="A2453" s="7" t="s">
        <v>6598</v>
      </c>
      <c r="B2453" s="7" t="s">
        <v>2993</v>
      </c>
      <c r="C2453" s="7" t="s">
        <v>1742</v>
      </c>
      <c r="D2453" s="7">
        <v>4</v>
      </c>
      <c r="E2453" s="9">
        <v>856.51</v>
      </c>
      <c r="F2453" s="10">
        <v>0.15</v>
      </c>
      <c r="G2453" s="11">
        <v>2912.13</v>
      </c>
      <c r="H2453" s="10">
        <v>0.25</v>
      </c>
      <c r="I2453" s="11">
        <v>728.03</v>
      </c>
      <c r="J2453" s="11">
        <v>3640.16</v>
      </c>
      <c r="K2453" s="11">
        <v>2311.52</v>
      </c>
      <c r="L2453" s="11">
        <v>600.61</v>
      </c>
    </row>
    <row r="2454" spans="1:12" x14ac:dyDescent="0.3">
      <c r="A2454" s="7" t="s">
        <v>6599</v>
      </c>
      <c r="B2454" s="7" t="s">
        <v>2994</v>
      </c>
      <c r="C2454" s="7" t="s">
        <v>1883</v>
      </c>
      <c r="D2454" s="7">
        <v>29</v>
      </c>
      <c r="E2454" s="9">
        <v>33.200000000000003</v>
      </c>
      <c r="F2454" s="10">
        <v>0</v>
      </c>
      <c r="G2454" s="11">
        <v>962.8</v>
      </c>
      <c r="H2454" s="10">
        <v>0.25</v>
      </c>
      <c r="I2454" s="11">
        <v>240.7</v>
      </c>
      <c r="J2454" s="11">
        <v>1203.5</v>
      </c>
      <c r="K2454" s="11">
        <v>684.98</v>
      </c>
      <c r="L2454" s="11">
        <v>277.82</v>
      </c>
    </row>
    <row r="2455" spans="1:12" x14ac:dyDescent="0.3">
      <c r="A2455" s="7" t="s">
        <v>6600</v>
      </c>
      <c r="B2455" s="7" t="s">
        <v>2994</v>
      </c>
      <c r="C2455" s="7" t="s">
        <v>1908</v>
      </c>
      <c r="D2455" s="7">
        <v>2</v>
      </c>
      <c r="E2455" s="9">
        <v>1461.87</v>
      </c>
      <c r="F2455" s="10">
        <v>0.1</v>
      </c>
      <c r="G2455" s="11">
        <v>2631.37</v>
      </c>
      <c r="H2455" s="10">
        <v>0.25</v>
      </c>
      <c r="I2455" s="11">
        <v>657.84</v>
      </c>
      <c r="J2455" s="11">
        <v>3289.21</v>
      </c>
      <c r="K2455" s="11">
        <v>1529.78</v>
      </c>
      <c r="L2455" s="11">
        <v>1101.5899999999999</v>
      </c>
    </row>
    <row r="2456" spans="1:12" x14ac:dyDescent="0.3">
      <c r="A2456" s="7" t="s">
        <v>6601</v>
      </c>
      <c r="B2456" s="7" t="s">
        <v>2994</v>
      </c>
      <c r="C2456" s="7" t="s">
        <v>2029</v>
      </c>
      <c r="D2456" s="7">
        <v>19</v>
      </c>
      <c r="E2456" s="9">
        <v>2365.92</v>
      </c>
      <c r="F2456" s="10">
        <v>0.15</v>
      </c>
      <c r="G2456" s="11">
        <v>38209.61</v>
      </c>
      <c r="H2456" s="10">
        <v>0.25</v>
      </c>
      <c r="I2456" s="11">
        <v>9552.4</v>
      </c>
      <c r="J2456" s="11">
        <v>47762.01</v>
      </c>
      <c r="K2456" s="11">
        <v>27798.52</v>
      </c>
      <c r="L2456" s="11">
        <v>10411.09</v>
      </c>
    </row>
    <row r="2457" spans="1:12" x14ac:dyDescent="0.3">
      <c r="A2457" s="7" t="s">
        <v>6602</v>
      </c>
      <c r="B2457" s="7" t="s">
        <v>2994</v>
      </c>
      <c r="C2457" s="7" t="s">
        <v>1936</v>
      </c>
      <c r="D2457" s="7">
        <v>24</v>
      </c>
      <c r="E2457" s="9">
        <v>1121.6300000000001</v>
      </c>
      <c r="F2457" s="10">
        <v>0</v>
      </c>
      <c r="G2457" s="11">
        <v>26919.119999999999</v>
      </c>
      <c r="H2457" s="10">
        <v>0.25</v>
      </c>
      <c r="I2457" s="11">
        <v>6729.78</v>
      </c>
      <c r="J2457" s="11">
        <v>33648.9</v>
      </c>
      <c r="K2457" s="11">
        <v>17945.52</v>
      </c>
      <c r="L2457" s="11">
        <v>8973.6</v>
      </c>
    </row>
    <row r="2458" spans="1:12" x14ac:dyDescent="0.3">
      <c r="A2458" s="7" t="s">
        <v>6603</v>
      </c>
      <c r="B2458" s="7" t="s">
        <v>2994</v>
      </c>
      <c r="C2458" s="7" t="s">
        <v>1776</v>
      </c>
      <c r="D2458" s="7">
        <v>2</v>
      </c>
      <c r="E2458" s="9">
        <v>2632.41</v>
      </c>
      <c r="F2458" s="10">
        <v>0.05</v>
      </c>
      <c r="G2458" s="11">
        <v>5001.58</v>
      </c>
      <c r="H2458" s="10">
        <v>0.25</v>
      </c>
      <c r="I2458" s="11">
        <v>1250.3900000000001</v>
      </c>
      <c r="J2458" s="11">
        <v>6251.98</v>
      </c>
      <c r="K2458" s="11">
        <v>3081.26</v>
      </c>
      <c r="L2458" s="11">
        <v>1920.32</v>
      </c>
    </row>
    <row r="2459" spans="1:12" x14ac:dyDescent="0.3">
      <c r="A2459" s="7" t="s">
        <v>6604</v>
      </c>
      <c r="B2459" s="7" t="s">
        <v>2995</v>
      </c>
      <c r="C2459" s="7" t="s">
        <v>1906</v>
      </c>
      <c r="D2459" s="7">
        <v>9</v>
      </c>
      <c r="E2459" s="9">
        <v>2576.6</v>
      </c>
      <c r="F2459" s="10">
        <v>0</v>
      </c>
      <c r="G2459" s="11">
        <v>23189.4</v>
      </c>
      <c r="H2459" s="10">
        <v>0.25</v>
      </c>
      <c r="I2459" s="11">
        <v>5797.35</v>
      </c>
      <c r="J2459" s="11">
        <v>28986.75</v>
      </c>
      <c r="K2459" s="11">
        <v>10535.04</v>
      </c>
      <c r="L2459" s="11">
        <v>12654.36</v>
      </c>
    </row>
    <row r="2460" spans="1:12" x14ac:dyDescent="0.3">
      <c r="A2460" s="7" t="s">
        <v>6605</v>
      </c>
      <c r="B2460" s="7" t="s">
        <v>2996</v>
      </c>
      <c r="C2460" s="7" t="s">
        <v>1996</v>
      </c>
      <c r="D2460" s="7">
        <v>15</v>
      </c>
      <c r="E2460" s="9">
        <v>1162.95</v>
      </c>
      <c r="F2460" s="10">
        <v>0.15</v>
      </c>
      <c r="G2460" s="11">
        <v>14827.61</v>
      </c>
      <c r="H2460" s="10">
        <v>0.25</v>
      </c>
      <c r="I2460" s="11">
        <v>3706.9</v>
      </c>
      <c r="J2460" s="11">
        <v>18534.509999999998</v>
      </c>
      <c r="K2460" s="11">
        <v>9702.15</v>
      </c>
      <c r="L2460" s="11">
        <v>5125.46</v>
      </c>
    </row>
    <row r="2461" spans="1:12" x14ac:dyDescent="0.3">
      <c r="A2461" s="7" t="s">
        <v>6606</v>
      </c>
      <c r="B2461" s="7" t="s">
        <v>2996</v>
      </c>
      <c r="C2461" s="7" t="s">
        <v>1937</v>
      </c>
      <c r="D2461" s="7">
        <v>9</v>
      </c>
      <c r="E2461" s="9">
        <v>2250.5300000000002</v>
      </c>
      <c r="F2461" s="10">
        <v>0</v>
      </c>
      <c r="G2461" s="11">
        <v>20254.77</v>
      </c>
      <c r="H2461" s="10">
        <v>0.25</v>
      </c>
      <c r="I2461" s="11">
        <v>5063.6899999999996</v>
      </c>
      <c r="J2461" s="11">
        <v>25318.46</v>
      </c>
      <c r="K2461" s="11">
        <v>13318.65</v>
      </c>
      <c r="L2461" s="11">
        <v>6936.12</v>
      </c>
    </row>
    <row r="2462" spans="1:12" x14ac:dyDescent="0.3">
      <c r="A2462" s="7" t="s">
        <v>6607</v>
      </c>
      <c r="B2462" s="7" t="s">
        <v>2996</v>
      </c>
      <c r="C2462" s="7" t="s">
        <v>1879</v>
      </c>
      <c r="D2462" s="7">
        <v>1</v>
      </c>
      <c r="E2462" s="9">
        <v>2439.0300000000002</v>
      </c>
      <c r="F2462" s="10">
        <v>0</v>
      </c>
      <c r="G2462" s="11">
        <v>2439.0300000000002</v>
      </c>
      <c r="H2462" s="10">
        <v>0.25</v>
      </c>
      <c r="I2462" s="11">
        <v>609.76</v>
      </c>
      <c r="J2462" s="11">
        <v>3048.79</v>
      </c>
      <c r="K2462" s="11">
        <v>1065.3399999999999</v>
      </c>
      <c r="L2462" s="11">
        <v>1373.69</v>
      </c>
    </row>
    <row r="2463" spans="1:12" x14ac:dyDescent="0.3">
      <c r="A2463" s="7" t="s">
        <v>6608</v>
      </c>
      <c r="B2463" s="7" t="s">
        <v>2996</v>
      </c>
      <c r="C2463" s="7" t="s">
        <v>1974</v>
      </c>
      <c r="D2463" s="7">
        <v>20</v>
      </c>
      <c r="E2463" s="9">
        <v>2216.75</v>
      </c>
      <c r="F2463" s="10">
        <v>0.15</v>
      </c>
      <c r="G2463" s="11">
        <v>37684.75</v>
      </c>
      <c r="H2463" s="10">
        <v>0.25</v>
      </c>
      <c r="I2463" s="11">
        <v>9421.19</v>
      </c>
      <c r="J2463" s="11">
        <v>47105.94</v>
      </c>
      <c r="K2463" s="11">
        <v>33639.599999999999</v>
      </c>
      <c r="L2463" s="11">
        <v>4045.15</v>
      </c>
    </row>
    <row r="2464" spans="1:12" x14ac:dyDescent="0.3">
      <c r="A2464" s="7" t="s">
        <v>6609</v>
      </c>
      <c r="B2464" s="7" t="s">
        <v>2996</v>
      </c>
      <c r="C2464" s="7" t="s">
        <v>2026</v>
      </c>
      <c r="D2464" s="7">
        <v>23</v>
      </c>
      <c r="E2464" s="9">
        <v>786.34</v>
      </c>
      <c r="F2464" s="10">
        <v>0.05</v>
      </c>
      <c r="G2464" s="11">
        <v>17181.53</v>
      </c>
      <c r="H2464" s="10">
        <v>0.25</v>
      </c>
      <c r="I2464" s="11">
        <v>4295.38</v>
      </c>
      <c r="J2464" s="11">
        <v>21476.91</v>
      </c>
      <c r="K2464" s="11">
        <v>9184.36</v>
      </c>
      <c r="L2464" s="11">
        <v>7997.17</v>
      </c>
    </row>
    <row r="2465" spans="1:12" x14ac:dyDescent="0.3">
      <c r="A2465" s="7" t="s">
        <v>6610</v>
      </c>
      <c r="B2465" s="7" t="s">
        <v>2997</v>
      </c>
      <c r="C2465" s="7" t="s">
        <v>1855</v>
      </c>
      <c r="D2465" s="7">
        <v>14</v>
      </c>
      <c r="E2465" s="9">
        <v>1399.12</v>
      </c>
      <c r="F2465" s="10">
        <v>0</v>
      </c>
      <c r="G2465" s="11">
        <v>19587.68</v>
      </c>
      <c r="H2465" s="10">
        <v>0.25</v>
      </c>
      <c r="I2465" s="11">
        <v>4896.92</v>
      </c>
      <c r="J2465" s="11">
        <v>24484.6</v>
      </c>
      <c r="K2465" s="11">
        <v>10296.299999999999</v>
      </c>
      <c r="L2465" s="11">
        <v>9291.3799999999992</v>
      </c>
    </row>
    <row r="2466" spans="1:12" x14ac:dyDescent="0.3">
      <c r="A2466" s="7" t="s">
        <v>6611</v>
      </c>
      <c r="B2466" s="7" t="s">
        <v>2997</v>
      </c>
      <c r="C2466" s="7" t="s">
        <v>1876</v>
      </c>
      <c r="D2466" s="7">
        <v>1</v>
      </c>
      <c r="E2466" s="9">
        <v>2690.14</v>
      </c>
      <c r="F2466" s="10">
        <v>0.1</v>
      </c>
      <c r="G2466" s="11">
        <v>2421.13</v>
      </c>
      <c r="H2466" s="10">
        <v>0.25</v>
      </c>
      <c r="I2466" s="11">
        <v>605.28</v>
      </c>
      <c r="J2466" s="11">
        <v>3026.41</v>
      </c>
      <c r="K2466" s="11">
        <v>1680.67</v>
      </c>
      <c r="L2466" s="11">
        <v>740.46</v>
      </c>
    </row>
    <row r="2467" spans="1:12" x14ac:dyDescent="0.3">
      <c r="A2467" s="7" t="s">
        <v>6612</v>
      </c>
      <c r="B2467" s="7" t="s">
        <v>2998</v>
      </c>
      <c r="C2467" s="7" t="s">
        <v>1811</v>
      </c>
      <c r="D2467" s="7">
        <v>17</v>
      </c>
      <c r="E2467" s="9">
        <v>916.24</v>
      </c>
      <c r="F2467" s="10">
        <v>0.05</v>
      </c>
      <c r="G2467" s="11">
        <v>14797.28</v>
      </c>
      <c r="H2467" s="10">
        <v>0.25</v>
      </c>
      <c r="I2467" s="11">
        <v>3699.32</v>
      </c>
      <c r="J2467" s="11">
        <v>18496.599999999999</v>
      </c>
      <c r="K2467" s="11">
        <v>8180.4</v>
      </c>
      <c r="L2467" s="11">
        <v>6616.88</v>
      </c>
    </row>
    <row r="2468" spans="1:12" x14ac:dyDescent="0.3">
      <c r="A2468" s="7" t="s">
        <v>6613</v>
      </c>
      <c r="B2468" s="7" t="s">
        <v>2998</v>
      </c>
      <c r="C2468" s="7" t="s">
        <v>1906</v>
      </c>
      <c r="D2468" s="7">
        <v>8</v>
      </c>
      <c r="E2468" s="9">
        <v>2596.9699999999998</v>
      </c>
      <c r="F2468" s="10">
        <v>0</v>
      </c>
      <c r="G2468" s="11">
        <v>20775.759999999998</v>
      </c>
      <c r="H2468" s="10">
        <v>0.25</v>
      </c>
      <c r="I2468" s="11">
        <v>5193.9399999999996</v>
      </c>
      <c r="J2468" s="11">
        <v>25969.7</v>
      </c>
      <c r="K2468" s="11">
        <v>9364.48</v>
      </c>
      <c r="L2468" s="11">
        <v>11411.28</v>
      </c>
    </row>
    <row r="2469" spans="1:12" x14ac:dyDescent="0.3">
      <c r="A2469" s="7" t="s">
        <v>6614</v>
      </c>
      <c r="B2469" s="7" t="s">
        <v>2998</v>
      </c>
      <c r="C2469" s="7" t="s">
        <v>1681</v>
      </c>
      <c r="D2469" s="7">
        <v>18</v>
      </c>
      <c r="E2469" s="9">
        <v>1574.6</v>
      </c>
      <c r="F2469" s="10">
        <v>0.05</v>
      </c>
      <c r="G2469" s="11">
        <v>26925.66</v>
      </c>
      <c r="H2469" s="10">
        <v>0.25</v>
      </c>
      <c r="I2469" s="11">
        <v>6731.41</v>
      </c>
      <c r="J2469" s="11">
        <v>33657.07</v>
      </c>
      <c r="K2469" s="11">
        <v>19386.900000000001</v>
      </c>
      <c r="L2469" s="11">
        <v>7538.76</v>
      </c>
    </row>
    <row r="2470" spans="1:12" x14ac:dyDescent="0.3">
      <c r="A2470" s="7" t="s">
        <v>6615</v>
      </c>
      <c r="B2470" s="7" t="s">
        <v>2999</v>
      </c>
      <c r="C2470" s="7" t="s">
        <v>1720</v>
      </c>
      <c r="D2470" s="7">
        <v>2</v>
      </c>
      <c r="E2470" s="9">
        <v>270.27</v>
      </c>
      <c r="F2470" s="10">
        <v>0.05</v>
      </c>
      <c r="G2470" s="11">
        <v>513.51</v>
      </c>
      <c r="H2470" s="10">
        <v>0.25</v>
      </c>
      <c r="I2470" s="11">
        <v>128.38</v>
      </c>
      <c r="J2470" s="11">
        <v>641.89</v>
      </c>
      <c r="K2470" s="11">
        <v>324.06</v>
      </c>
      <c r="L2470" s="11">
        <v>189.45</v>
      </c>
    </row>
    <row r="2471" spans="1:12" x14ac:dyDescent="0.3">
      <c r="A2471" s="7" t="s">
        <v>6616</v>
      </c>
      <c r="B2471" s="7" t="s">
        <v>2999</v>
      </c>
      <c r="C2471" s="7" t="s">
        <v>1911</v>
      </c>
      <c r="D2471" s="7">
        <v>25</v>
      </c>
      <c r="E2471" s="9">
        <v>1580.64</v>
      </c>
      <c r="F2471" s="10">
        <v>0.05</v>
      </c>
      <c r="G2471" s="11">
        <v>37540.199999999997</v>
      </c>
      <c r="H2471" s="10">
        <v>0.25</v>
      </c>
      <c r="I2471" s="11">
        <v>9385.0499999999993</v>
      </c>
      <c r="J2471" s="11">
        <v>46925.25</v>
      </c>
      <c r="K2471" s="11">
        <v>27747</v>
      </c>
      <c r="L2471" s="11">
        <v>9793.2000000000007</v>
      </c>
    </row>
    <row r="2472" spans="1:12" x14ac:dyDescent="0.3">
      <c r="A2472" s="7" t="s">
        <v>6617</v>
      </c>
      <c r="B2472" s="7" t="s">
        <v>2999</v>
      </c>
      <c r="C2472" s="7" t="s">
        <v>1992</v>
      </c>
      <c r="D2472" s="7">
        <v>7</v>
      </c>
      <c r="E2472" s="9">
        <v>1726.73</v>
      </c>
      <c r="F2472" s="10">
        <v>0</v>
      </c>
      <c r="G2472" s="11">
        <v>12087.11</v>
      </c>
      <c r="H2472" s="10">
        <v>0.25</v>
      </c>
      <c r="I2472" s="11">
        <v>3021.78</v>
      </c>
      <c r="J2472" s="11">
        <v>15108.89</v>
      </c>
      <c r="K2472" s="11">
        <v>8580.25</v>
      </c>
      <c r="L2472" s="11">
        <v>3506.86</v>
      </c>
    </row>
    <row r="2473" spans="1:12" x14ac:dyDescent="0.3">
      <c r="A2473" s="7" t="s">
        <v>6618</v>
      </c>
      <c r="B2473" s="7" t="s">
        <v>2999</v>
      </c>
      <c r="C2473" s="7" t="s">
        <v>1999</v>
      </c>
      <c r="D2473" s="7">
        <v>13</v>
      </c>
      <c r="E2473" s="9">
        <v>989.89</v>
      </c>
      <c r="F2473" s="10">
        <v>0.05</v>
      </c>
      <c r="G2473" s="11">
        <v>12225.14</v>
      </c>
      <c r="H2473" s="10">
        <v>0.25</v>
      </c>
      <c r="I2473" s="11">
        <v>3056.28</v>
      </c>
      <c r="J2473" s="11">
        <v>15281.42</v>
      </c>
      <c r="K2473" s="11">
        <v>8492.64</v>
      </c>
      <c r="L2473" s="11">
        <v>3732.5</v>
      </c>
    </row>
    <row r="2474" spans="1:12" x14ac:dyDescent="0.3">
      <c r="A2474" s="7" t="s">
        <v>6619</v>
      </c>
      <c r="B2474" s="7" t="s">
        <v>2999</v>
      </c>
      <c r="C2474" s="7" t="s">
        <v>1812</v>
      </c>
      <c r="D2474" s="7">
        <v>3</v>
      </c>
      <c r="E2474" s="9">
        <v>654.19000000000005</v>
      </c>
      <c r="F2474" s="10">
        <v>0.05</v>
      </c>
      <c r="G2474" s="11">
        <v>1864.44</v>
      </c>
      <c r="H2474" s="10">
        <v>0.25</v>
      </c>
      <c r="I2474" s="11">
        <v>466.11</v>
      </c>
      <c r="J2474" s="11">
        <v>2330.5500000000002</v>
      </c>
      <c r="K2474" s="11">
        <v>1026.6300000000001</v>
      </c>
      <c r="L2474" s="11">
        <v>837.81</v>
      </c>
    </row>
    <row r="2475" spans="1:12" x14ac:dyDescent="0.3">
      <c r="A2475" s="7" t="s">
        <v>6620</v>
      </c>
      <c r="B2475" s="7" t="s">
        <v>3000</v>
      </c>
      <c r="C2475" s="7" t="s">
        <v>1800</v>
      </c>
      <c r="D2475" s="7">
        <v>1</v>
      </c>
      <c r="E2475" s="9">
        <v>2257.65</v>
      </c>
      <c r="F2475" s="10">
        <v>0</v>
      </c>
      <c r="G2475" s="11">
        <v>2257.65</v>
      </c>
      <c r="H2475" s="10">
        <v>0.25</v>
      </c>
      <c r="I2475" s="11">
        <v>564.41</v>
      </c>
      <c r="J2475" s="11">
        <v>2822.06</v>
      </c>
      <c r="K2475" s="11">
        <v>1380.56</v>
      </c>
      <c r="L2475" s="11">
        <v>877.09</v>
      </c>
    </row>
    <row r="2476" spans="1:12" x14ac:dyDescent="0.3">
      <c r="A2476" s="7" t="s">
        <v>6621</v>
      </c>
      <c r="B2476" s="7" t="s">
        <v>3001</v>
      </c>
      <c r="C2476" s="7" t="s">
        <v>1949</v>
      </c>
      <c r="D2476" s="7">
        <v>7</v>
      </c>
      <c r="E2476" s="9">
        <v>1037.1300000000001</v>
      </c>
      <c r="F2476" s="10">
        <v>0.05</v>
      </c>
      <c r="G2476" s="11">
        <v>6896.91</v>
      </c>
      <c r="H2476" s="10">
        <v>0.25</v>
      </c>
      <c r="I2476" s="11">
        <v>1724.23</v>
      </c>
      <c r="J2476" s="11">
        <v>8621.14</v>
      </c>
      <c r="K2476" s="11">
        <v>3740.73</v>
      </c>
      <c r="L2476" s="11">
        <v>3156.18</v>
      </c>
    </row>
    <row r="2477" spans="1:12" x14ac:dyDescent="0.3">
      <c r="A2477" s="7" t="s">
        <v>6622</v>
      </c>
      <c r="B2477" s="7" t="s">
        <v>3001</v>
      </c>
      <c r="C2477" s="7" t="s">
        <v>1910</v>
      </c>
      <c r="D2477" s="7">
        <v>14</v>
      </c>
      <c r="E2477" s="9">
        <v>2503.77</v>
      </c>
      <c r="F2477" s="10">
        <v>0.05</v>
      </c>
      <c r="G2477" s="11">
        <v>33300.14</v>
      </c>
      <c r="H2477" s="10">
        <v>0.25</v>
      </c>
      <c r="I2477" s="11">
        <v>8325.0300000000007</v>
      </c>
      <c r="J2477" s="11">
        <v>41625.18</v>
      </c>
      <c r="K2477" s="11">
        <v>17117.240000000002</v>
      </c>
      <c r="L2477" s="11">
        <v>16182.9</v>
      </c>
    </row>
    <row r="2478" spans="1:12" x14ac:dyDescent="0.3">
      <c r="A2478" s="7" t="s">
        <v>6623</v>
      </c>
      <c r="B2478" s="7" t="s">
        <v>3002</v>
      </c>
      <c r="C2478" s="7" t="s">
        <v>1974</v>
      </c>
      <c r="D2478" s="7">
        <v>30</v>
      </c>
      <c r="E2478" s="9">
        <v>2381.16</v>
      </c>
      <c r="F2478" s="10">
        <v>0</v>
      </c>
      <c r="G2478" s="11">
        <v>71434.8</v>
      </c>
      <c r="H2478" s="10">
        <v>0.25</v>
      </c>
      <c r="I2478" s="11">
        <v>17858.7</v>
      </c>
      <c r="J2478" s="11">
        <v>89293.5</v>
      </c>
      <c r="K2478" s="11">
        <v>50459.4</v>
      </c>
      <c r="L2478" s="11">
        <v>20975.4</v>
      </c>
    </row>
    <row r="2479" spans="1:12" x14ac:dyDescent="0.3">
      <c r="A2479" s="7" t="s">
        <v>6624</v>
      </c>
      <c r="B2479" s="7" t="s">
        <v>3002</v>
      </c>
      <c r="C2479" s="7" t="s">
        <v>2013</v>
      </c>
      <c r="D2479" s="7">
        <v>13</v>
      </c>
      <c r="E2479" s="9">
        <v>2324.66</v>
      </c>
      <c r="F2479" s="10">
        <v>0</v>
      </c>
      <c r="G2479" s="11">
        <v>30220.58</v>
      </c>
      <c r="H2479" s="10">
        <v>0.25</v>
      </c>
      <c r="I2479" s="11">
        <v>7555.15</v>
      </c>
      <c r="J2479" s="11">
        <v>37775.730000000003</v>
      </c>
      <c r="K2479" s="11">
        <v>17041.05</v>
      </c>
      <c r="L2479" s="11">
        <v>13179.53</v>
      </c>
    </row>
    <row r="2480" spans="1:12" x14ac:dyDescent="0.3">
      <c r="A2480" s="7" t="s">
        <v>6625</v>
      </c>
      <c r="B2480" s="7" t="s">
        <v>3002</v>
      </c>
      <c r="C2480" s="7" t="s">
        <v>1776</v>
      </c>
      <c r="D2480" s="7">
        <v>6</v>
      </c>
      <c r="E2480" s="9">
        <v>2736.03</v>
      </c>
      <c r="F2480" s="10">
        <v>0</v>
      </c>
      <c r="G2480" s="11">
        <v>16416.18</v>
      </c>
      <c r="H2480" s="10">
        <v>0.25</v>
      </c>
      <c r="I2480" s="11">
        <v>4104.05</v>
      </c>
      <c r="J2480" s="11">
        <v>20520.22</v>
      </c>
      <c r="K2480" s="11">
        <v>9243.7800000000007</v>
      </c>
      <c r="L2480" s="11">
        <v>7172.4</v>
      </c>
    </row>
    <row r="2481" spans="1:12" x14ac:dyDescent="0.3">
      <c r="A2481" s="7" t="s">
        <v>6626</v>
      </c>
      <c r="B2481" s="7" t="s">
        <v>3003</v>
      </c>
      <c r="C2481" s="7" t="s">
        <v>1930</v>
      </c>
      <c r="D2481" s="7">
        <v>23</v>
      </c>
      <c r="E2481" s="9">
        <v>2903.85</v>
      </c>
      <c r="F2481" s="10">
        <v>0</v>
      </c>
      <c r="G2481" s="11">
        <v>66788.55</v>
      </c>
      <c r="H2481" s="10">
        <v>0.25</v>
      </c>
      <c r="I2481" s="11">
        <v>16697.14</v>
      </c>
      <c r="J2481" s="11">
        <v>83485.69</v>
      </c>
      <c r="K2481" s="11">
        <v>31640.639999999999</v>
      </c>
      <c r="L2481" s="11">
        <v>35147.910000000003</v>
      </c>
    </row>
    <row r="2482" spans="1:12" x14ac:dyDescent="0.3">
      <c r="A2482" s="7" t="s">
        <v>6627</v>
      </c>
      <c r="B2482" s="7" t="s">
        <v>3003</v>
      </c>
      <c r="C2482" s="7" t="s">
        <v>1772</v>
      </c>
      <c r="D2482" s="7">
        <v>21</v>
      </c>
      <c r="E2482" s="9">
        <v>1253.6400000000001</v>
      </c>
      <c r="F2482" s="10">
        <v>0.15</v>
      </c>
      <c r="G2482" s="11">
        <v>22377.47</v>
      </c>
      <c r="H2482" s="10">
        <v>0.25</v>
      </c>
      <c r="I2482" s="11">
        <v>5594.37</v>
      </c>
      <c r="J2482" s="11">
        <v>27971.84</v>
      </c>
      <c r="K2482" s="11">
        <v>18739.77</v>
      </c>
      <c r="L2482" s="11">
        <v>3637.7</v>
      </c>
    </row>
    <row r="2483" spans="1:12" x14ac:dyDescent="0.3">
      <c r="A2483" s="7" t="s">
        <v>6628</v>
      </c>
      <c r="B2483" s="7" t="s">
        <v>3003</v>
      </c>
      <c r="C2483" s="7" t="s">
        <v>1879</v>
      </c>
      <c r="D2483" s="7">
        <v>24</v>
      </c>
      <c r="E2483" s="9">
        <v>2420.77</v>
      </c>
      <c r="F2483" s="10">
        <v>0.1</v>
      </c>
      <c r="G2483" s="11">
        <v>52288.63</v>
      </c>
      <c r="H2483" s="10">
        <v>0.25</v>
      </c>
      <c r="I2483" s="11">
        <v>13072.16</v>
      </c>
      <c r="J2483" s="11">
        <v>65360.79</v>
      </c>
      <c r="K2483" s="11">
        <v>25568.16</v>
      </c>
      <c r="L2483" s="11">
        <v>26720.47</v>
      </c>
    </row>
    <row r="2484" spans="1:12" x14ac:dyDescent="0.3">
      <c r="A2484" s="7" t="s">
        <v>6629</v>
      </c>
      <c r="B2484" s="7" t="s">
        <v>3003</v>
      </c>
      <c r="C2484" s="7" t="s">
        <v>1994</v>
      </c>
      <c r="D2484" s="7">
        <v>17</v>
      </c>
      <c r="E2484" s="9">
        <v>1744.97</v>
      </c>
      <c r="F2484" s="10">
        <v>0.15</v>
      </c>
      <c r="G2484" s="11">
        <v>25214.82</v>
      </c>
      <c r="H2484" s="10">
        <v>0.25</v>
      </c>
      <c r="I2484" s="11">
        <v>6303.7</v>
      </c>
      <c r="J2484" s="11">
        <v>31518.53</v>
      </c>
      <c r="K2484" s="11">
        <v>16352.47</v>
      </c>
      <c r="L2484" s="11">
        <v>8862.35</v>
      </c>
    </row>
    <row r="2485" spans="1:12" x14ac:dyDescent="0.3">
      <c r="A2485" s="7" t="s">
        <v>6630</v>
      </c>
      <c r="B2485" s="7" t="s">
        <v>3004</v>
      </c>
      <c r="C2485" s="7" t="s">
        <v>1909</v>
      </c>
      <c r="D2485" s="7">
        <v>16</v>
      </c>
      <c r="E2485" s="9">
        <v>2683.38</v>
      </c>
      <c r="F2485" s="10">
        <v>0.05</v>
      </c>
      <c r="G2485" s="11">
        <v>40787.379999999997</v>
      </c>
      <c r="H2485" s="10">
        <v>0.25</v>
      </c>
      <c r="I2485" s="11">
        <v>10196.84</v>
      </c>
      <c r="J2485" s="11">
        <v>50984.22</v>
      </c>
      <c r="K2485" s="11">
        <v>28455.52</v>
      </c>
      <c r="L2485" s="11">
        <v>12331.86</v>
      </c>
    </row>
    <row r="2486" spans="1:12" x14ac:dyDescent="0.3">
      <c r="A2486" s="7" t="s">
        <v>6631</v>
      </c>
      <c r="B2486" s="7" t="s">
        <v>3004</v>
      </c>
      <c r="C2486" s="7" t="s">
        <v>1816</v>
      </c>
      <c r="D2486" s="7">
        <v>3</v>
      </c>
      <c r="E2486" s="9">
        <v>3136.88</v>
      </c>
      <c r="F2486" s="10">
        <v>0.05</v>
      </c>
      <c r="G2486" s="11">
        <v>8940.11</v>
      </c>
      <c r="H2486" s="10">
        <v>0.25</v>
      </c>
      <c r="I2486" s="11">
        <v>2235.0300000000002</v>
      </c>
      <c r="J2486" s="11">
        <v>11175.14</v>
      </c>
      <c r="K2486" s="11">
        <v>4599.84</v>
      </c>
      <c r="L2486" s="11">
        <v>4340.2700000000004</v>
      </c>
    </row>
    <row r="2487" spans="1:12" x14ac:dyDescent="0.3">
      <c r="A2487" s="7" t="s">
        <v>6632</v>
      </c>
      <c r="B2487" s="7" t="s">
        <v>3004</v>
      </c>
      <c r="C2487" s="7" t="s">
        <v>2018</v>
      </c>
      <c r="D2487" s="7">
        <v>27</v>
      </c>
      <c r="E2487" s="9">
        <v>1822.58</v>
      </c>
      <c r="F2487" s="10">
        <v>0</v>
      </c>
      <c r="G2487" s="11">
        <v>49209.66</v>
      </c>
      <c r="H2487" s="10">
        <v>0.25</v>
      </c>
      <c r="I2487" s="11">
        <v>12302.42</v>
      </c>
      <c r="J2487" s="11">
        <v>61512.08</v>
      </c>
      <c r="K2487" s="11">
        <v>34309.980000000003</v>
      </c>
      <c r="L2487" s="11">
        <v>14899.68</v>
      </c>
    </row>
    <row r="2488" spans="1:12" x14ac:dyDescent="0.3">
      <c r="A2488" s="7" t="s">
        <v>6633</v>
      </c>
      <c r="B2488" s="7" t="s">
        <v>3005</v>
      </c>
      <c r="C2488" s="7" t="s">
        <v>1993</v>
      </c>
      <c r="D2488" s="7">
        <v>18</v>
      </c>
      <c r="E2488" s="9">
        <v>2866.96</v>
      </c>
      <c r="F2488" s="10">
        <v>0</v>
      </c>
      <c r="G2488" s="11">
        <v>51605.279999999999</v>
      </c>
      <c r="H2488" s="10">
        <v>0.25</v>
      </c>
      <c r="I2488" s="11">
        <v>12901.32</v>
      </c>
      <c r="J2488" s="11">
        <v>64506.6</v>
      </c>
      <c r="K2488" s="11">
        <v>32149.08</v>
      </c>
      <c r="L2488" s="11">
        <v>19456.2</v>
      </c>
    </row>
    <row r="2489" spans="1:12" x14ac:dyDescent="0.3">
      <c r="A2489" s="7" t="s">
        <v>6634</v>
      </c>
      <c r="B2489" s="7" t="s">
        <v>3005</v>
      </c>
      <c r="C2489" s="7" t="s">
        <v>1867</v>
      </c>
      <c r="D2489" s="7">
        <v>16</v>
      </c>
      <c r="E2489" s="9">
        <v>2562.19</v>
      </c>
      <c r="F2489" s="10">
        <v>0</v>
      </c>
      <c r="G2489" s="11">
        <v>40995.040000000001</v>
      </c>
      <c r="H2489" s="10">
        <v>0.25</v>
      </c>
      <c r="I2489" s="11">
        <v>10248.76</v>
      </c>
      <c r="J2489" s="11">
        <v>51243.8</v>
      </c>
      <c r="K2489" s="11">
        <v>21431.360000000001</v>
      </c>
      <c r="L2489" s="11">
        <v>19563.68</v>
      </c>
    </row>
    <row r="2490" spans="1:12" x14ac:dyDescent="0.3">
      <c r="A2490" s="7" t="s">
        <v>6635</v>
      </c>
      <c r="B2490" s="7" t="s">
        <v>3005</v>
      </c>
      <c r="C2490" s="7" t="s">
        <v>1946</v>
      </c>
      <c r="D2490" s="7">
        <v>27</v>
      </c>
      <c r="E2490" s="9">
        <v>2010.32</v>
      </c>
      <c r="F2490" s="10">
        <v>0</v>
      </c>
      <c r="G2490" s="11">
        <v>54278.64</v>
      </c>
      <c r="H2490" s="10">
        <v>0.25</v>
      </c>
      <c r="I2490" s="11">
        <v>13569.66</v>
      </c>
      <c r="J2490" s="11">
        <v>67848.3</v>
      </c>
      <c r="K2490" s="11">
        <v>40131.18</v>
      </c>
      <c r="L2490" s="11">
        <v>14147.46</v>
      </c>
    </row>
    <row r="2491" spans="1:12" x14ac:dyDescent="0.3">
      <c r="A2491" s="7" t="s">
        <v>6636</v>
      </c>
      <c r="B2491" s="7" t="s">
        <v>3005</v>
      </c>
      <c r="C2491" s="7" t="s">
        <v>2038</v>
      </c>
      <c r="D2491" s="7">
        <v>9</v>
      </c>
      <c r="E2491" s="9">
        <v>204.42</v>
      </c>
      <c r="F2491" s="10">
        <v>0</v>
      </c>
      <c r="G2491" s="11">
        <v>1839.78</v>
      </c>
      <c r="H2491" s="10">
        <v>0.25</v>
      </c>
      <c r="I2491" s="11">
        <v>459.94</v>
      </c>
      <c r="J2491" s="11">
        <v>2299.7199999999998</v>
      </c>
      <c r="K2491" s="11">
        <v>822.51</v>
      </c>
      <c r="L2491" s="11">
        <v>1017.27</v>
      </c>
    </row>
    <row r="2492" spans="1:12" x14ac:dyDescent="0.3">
      <c r="A2492" s="7" t="s">
        <v>6637</v>
      </c>
      <c r="B2492" s="7" t="s">
        <v>3005</v>
      </c>
      <c r="C2492" s="7" t="s">
        <v>1911</v>
      </c>
      <c r="D2492" s="7">
        <v>8</v>
      </c>
      <c r="E2492" s="9">
        <v>1549.3</v>
      </c>
      <c r="F2492" s="10">
        <v>0</v>
      </c>
      <c r="G2492" s="11">
        <v>12394.4</v>
      </c>
      <c r="H2492" s="10">
        <v>0.25</v>
      </c>
      <c r="I2492" s="11">
        <v>3098.6</v>
      </c>
      <c r="J2492" s="11">
        <v>15493</v>
      </c>
      <c r="K2492" s="11">
        <v>8879.0400000000009</v>
      </c>
      <c r="L2492" s="11">
        <v>3515.36</v>
      </c>
    </row>
    <row r="2493" spans="1:12" x14ac:dyDescent="0.3">
      <c r="A2493" s="7" t="s">
        <v>6638</v>
      </c>
      <c r="B2493" s="7" t="s">
        <v>3006</v>
      </c>
      <c r="C2493" s="7" t="s">
        <v>1758</v>
      </c>
      <c r="D2493" s="7">
        <v>10</v>
      </c>
      <c r="E2493" s="9">
        <v>3368.63</v>
      </c>
      <c r="F2493" s="10">
        <v>0</v>
      </c>
      <c r="G2493" s="11">
        <v>33686.300000000003</v>
      </c>
      <c r="H2493" s="10">
        <v>0.25</v>
      </c>
      <c r="I2493" s="11">
        <v>8421.58</v>
      </c>
      <c r="J2493" s="11">
        <v>42107.88</v>
      </c>
      <c r="K2493" s="11">
        <v>16560</v>
      </c>
      <c r="L2493" s="11">
        <v>17126.3</v>
      </c>
    </row>
    <row r="2494" spans="1:12" x14ac:dyDescent="0.3">
      <c r="A2494" s="7" t="s">
        <v>6639</v>
      </c>
      <c r="B2494" s="7" t="s">
        <v>3006</v>
      </c>
      <c r="C2494" s="7" t="s">
        <v>1650</v>
      </c>
      <c r="D2494" s="7">
        <v>1</v>
      </c>
      <c r="E2494" s="9">
        <v>3108.91</v>
      </c>
      <c r="F2494" s="10">
        <v>0.15</v>
      </c>
      <c r="G2494" s="11">
        <v>2642.57</v>
      </c>
      <c r="H2494" s="10">
        <v>0.25</v>
      </c>
      <c r="I2494" s="11">
        <v>660.64</v>
      </c>
      <c r="J2494" s="11">
        <v>3303.21</v>
      </c>
      <c r="K2494" s="11">
        <v>1629.02</v>
      </c>
      <c r="L2494" s="11">
        <v>1013.55</v>
      </c>
    </row>
    <row r="2495" spans="1:12" x14ac:dyDescent="0.3">
      <c r="A2495" s="7" t="s">
        <v>6640</v>
      </c>
      <c r="B2495" s="7" t="s">
        <v>3006</v>
      </c>
      <c r="C2495" s="7" t="s">
        <v>2003</v>
      </c>
      <c r="D2495" s="7">
        <v>28</v>
      </c>
      <c r="E2495" s="9">
        <v>2952.44</v>
      </c>
      <c r="F2495" s="10">
        <v>0.1</v>
      </c>
      <c r="G2495" s="11">
        <v>74401.490000000005</v>
      </c>
      <c r="H2495" s="10">
        <v>0.25</v>
      </c>
      <c r="I2495" s="11">
        <v>18600.37</v>
      </c>
      <c r="J2495" s="11">
        <v>93001.86</v>
      </c>
      <c r="K2495" s="11">
        <v>39462.92</v>
      </c>
      <c r="L2495" s="11">
        <v>34938.57</v>
      </c>
    </row>
    <row r="2496" spans="1:12" x14ac:dyDescent="0.3">
      <c r="A2496" s="7" t="s">
        <v>6641</v>
      </c>
      <c r="B2496" s="7" t="s">
        <v>3006</v>
      </c>
      <c r="C2496" s="7" t="s">
        <v>1922</v>
      </c>
      <c r="D2496" s="7">
        <v>8</v>
      </c>
      <c r="E2496" s="9">
        <v>1798.97</v>
      </c>
      <c r="F2496" s="10">
        <v>0.05</v>
      </c>
      <c r="G2496" s="11">
        <v>13672.17</v>
      </c>
      <c r="H2496" s="10">
        <v>0.25</v>
      </c>
      <c r="I2496" s="11">
        <v>3418.04</v>
      </c>
      <c r="J2496" s="11">
        <v>17090.21</v>
      </c>
      <c r="K2496" s="11">
        <v>10063.200000000001</v>
      </c>
      <c r="L2496" s="11">
        <v>3608.97</v>
      </c>
    </row>
    <row r="2497" spans="1:12" x14ac:dyDescent="0.3">
      <c r="A2497" s="7" t="s">
        <v>6642</v>
      </c>
      <c r="B2497" s="7" t="s">
        <v>3006</v>
      </c>
      <c r="C2497" s="7" t="s">
        <v>1744</v>
      </c>
      <c r="D2497" s="7">
        <v>3</v>
      </c>
      <c r="E2497" s="9">
        <v>1069.94</v>
      </c>
      <c r="F2497" s="10">
        <v>0</v>
      </c>
      <c r="G2497" s="11">
        <v>3209.82</v>
      </c>
      <c r="H2497" s="10">
        <v>0.25</v>
      </c>
      <c r="I2497" s="11">
        <v>802.46</v>
      </c>
      <c r="J2497" s="11">
        <v>4012.28</v>
      </c>
      <c r="K2497" s="11">
        <v>2044.47</v>
      </c>
      <c r="L2497" s="11">
        <v>1165.3499999999999</v>
      </c>
    </row>
    <row r="2498" spans="1:12" x14ac:dyDescent="0.3">
      <c r="A2498" s="7" t="s">
        <v>6643</v>
      </c>
      <c r="B2498" s="7" t="s">
        <v>3007</v>
      </c>
      <c r="C2498" s="7" t="s">
        <v>2006</v>
      </c>
      <c r="D2498" s="7">
        <v>19</v>
      </c>
      <c r="E2498" s="9">
        <v>1233.96</v>
      </c>
      <c r="F2498" s="10">
        <v>0.05</v>
      </c>
      <c r="G2498" s="11">
        <v>22272.98</v>
      </c>
      <c r="H2498" s="10">
        <v>0.25</v>
      </c>
      <c r="I2498" s="11">
        <v>5568.24</v>
      </c>
      <c r="J2498" s="11">
        <v>27841.22</v>
      </c>
      <c r="K2498" s="11">
        <v>15104.43</v>
      </c>
      <c r="L2498" s="11">
        <v>7168.55</v>
      </c>
    </row>
    <row r="2499" spans="1:12" x14ac:dyDescent="0.3">
      <c r="A2499" s="7" t="s">
        <v>6644</v>
      </c>
      <c r="B2499" s="7" t="s">
        <v>3007</v>
      </c>
      <c r="C2499" s="7" t="s">
        <v>1879</v>
      </c>
      <c r="D2499" s="7">
        <v>14</v>
      </c>
      <c r="E2499" s="9">
        <v>2301.12</v>
      </c>
      <c r="F2499" s="10">
        <v>0.15</v>
      </c>
      <c r="G2499" s="11">
        <v>27383.33</v>
      </c>
      <c r="H2499" s="10">
        <v>0.25</v>
      </c>
      <c r="I2499" s="11">
        <v>6845.83</v>
      </c>
      <c r="J2499" s="11">
        <v>34229.160000000003</v>
      </c>
      <c r="K2499" s="11">
        <v>14914.76</v>
      </c>
      <c r="L2499" s="11">
        <v>12468.57</v>
      </c>
    </row>
    <row r="2500" spans="1:12" x14ac:dyDescent="0.3">
      <c r="A2500" s="7" t="s">
        <v>6645</v>
      </c>
      <c r="B2500" s="7" t="s">
        <v>3007</v>
      </c>
      <c r="C2500" s="7" t="s">
        <v>1761</v>
      </c>
      <c r="D2500" s="7">
        <v>4</v>
      </c>
      <c r="E2500" s="9">
        <v>2675.9</v>
      </c>
      <c r="F2500" s="10">
        <v>0.15</v>
      </c>
      <c r="G2500" s="11">
        <v>9098.06</v>
      </c>
      <c r="H2500" s="10">
        <v>0.25</v>
      </c>
      <c r="I2500" s="11">
        <v>2274.5100000000002</v>
      </c>
      <c r="J2500" s="11">
        <v>11372.57</v>
      </c>
      <c r="K2500" s="11">
        <v>5593.04</v>
      </c>
      <c r="L2500" s="11">
        <v>3505.02</v>
      </c>
    </row>
    <row r="2501" spans="1:12" x14ac:dyDescent="0.3">
      <c r="A2501" s="7" t="s">
        <v>6646</v>
      </c>
      <c r="B2501" s="7" t="s">
        <v>3007</v>
      </c>
      <c r="C2501" s="7" t="s">
        <v>1842</v>
      </c>
      <c r="D2501" s="7">
        <v>15</v>
      </c>
      <c r="E2501" s="9">
        <v>448.99</v>
      </c>
      <c r="F2501" s="10">
        <v>0</v>
      </c>
      <c r="G2501" s="11">
        <v>6734.85</v>
      </c>
      <c r="H2501" s="10">
        <v>0.25</v>
      </c>
      <c r="I2501" s="11">
        <v>1683.71</v>
      </c>
      <c r="J2501" s="11">
        <v>8418.56</v>
      </c>
      <c r="K2501" s="11">
        <v>3639.3</v>
      </c>
      <c r="L2501" s="11">
        <v>3095.55</v>
      </c>
    </row>
    <row r="2502" spans="1:12" x14ac:dyDescent="0.3">
      <c r="A2502" s="7" t="s">
        <v>6647</v>
      </c>
      <c r="B2502" s="7" t="s">
        <v>3007</v>
      </c>
      <c r="C2502" s="7" t="s">
        <v>1868</v>
      </c>
      <c r="D2502" s="7">
        <v>23</v>
      </c>
      <c r="E2502" s="9">
        <v>333.64</v>
      </c>
      <c r="F2502" s="10">
        <v>0</v>
      </c>
      <c r="G2502" s="11">
        <v>7673.72</v>
      </c>
      <c r="H2502" s="10">
        <v>0.25</v>
      </c>
      <c r="I2502" s="11">
        <v>1918.43</v>
      </c>
      <c r="J2502" s="11">
        <v>9592.15</v>
      </c>
      <c r="K2502" s="11">
        <v>5548.06</v>
      </c>
      <c r="L2502" s="11">
        <v>2125.66</v>
      </c>
    </row>
    <row r="2503" spans="1:12" x14ac:dyDescent="0.3">
      <c r="A2503" s="7" t="s">
        <v>6648</v>
      </c>
      <c r="B2503" s="7" t="s">
        <v>3008</v>
      </c>
      <c r="C2503" s="7" t="s">
        <v>1876</v>
      </c>
      <c r="D2503" s="7">
        <v>26</v>
      </c>
      <c r="E2503" s="9">
        <v>2859.58</v>
      </c>
      <c r="F2503" s="10">
        <v>0</v>
      </c>
      <c r="G2503" s="11">
        <v>74349.08</v>
      </c>
      <c r="H2503" s="10">
        <v>0.25</v>
      </c>
      <c r="I2503" s="11">
        <v>18587.27</v>
      </c>
      <c r="J2503" s="11">
        <v>92936.35</v>
      </c>
      <c r="K2503" s="11">
        <v>43697.42</v>
      </c>
      <c r="L2503" s="11">
        <v>30651.66</v>
      </c>
    </row>
    <row r="2504" spans="1:12" x14ac:dyDescent="0.3">
      <c r="A2504" s="7" t="s">
        <v>6649</v>
      </c>
      <c r="B2504" s="7" t="s">
        <v>3008</v>
      </c>
      <c r="C2504" s="7" t="s">
        <v>1868</v>
      </c>
      <c r="D2504" s="7">
        <v>17</v>
      </c>
      <c r="E2504" s="9">
        <v>358.89</v>
      </c>
      <c r="F2504" s="10">
        <v>0.15</v>
      </c>
      <c r="G2504" s="11">
        <v>5185.96</v>
      </c>
      <c r="H2504" s="10">
        <v>0.25</v>
      </c>
      <c r="I2504" s="11">
        <v>1296.49</v>
      </c>
      <c r="J2504" s="11">
        <v>6482.45</v>
      </c>
      <c r="K2504" s="11">
        <v>4100.74</v>
      </c>
      <c r="L2504" s="11">
        <v>1085.22</v>
      </c>
    </row>
    <row r="2505" spans="1:12" x14ac:dyDescent="0.3">
      <c r="A2505" s="7" t="s">
        <v>6650</v>
      </c>
      <c r="B2505" s="7" t="s">
        <v>3009</v>
      </c>
      <c r="C2505" s="7" t="s">
        <v>1860</v>
      </c>
      <c r="D2505" s="7">
        <v>2</v>
      </c>
      <c r="E2505" s="9">
        <v>3159.79</v>
      </c>
      <c r="F2505" s="10">
        <v>0</v>
      </c>
      <c r="G2505" s="11">
        <v>6319.58</v>
      </c>
      <c r="H2505" s="10">
        <v>0.25</v>
      </c>
      <c r="I2505" s="11">
        <v>1579.89</v>
      </c>
      <c r="J2505" s="11">
        <v>7899.48</v>
      </c>
      <c r="K2505" s="11">
        <v>2911.18</v>
      </c>
      <c r="L2505" s="11">
        <v>3408.4</v>
      </c>
    </row>
    <row r="2506" spans="1:12" x14ac:dyDescent="0.3">
      <c r="A2506" s="7" t="s">
        <v>6651</v>
      </c>
      <c r="B2506" s="7" t="s">
        <v>3009</v>
      </c>
      <c r="C2506" s="7" t="s">
        <v>1925</v>
      </c>
      <c r="D2506" s="7">
        <v>17</v>
      </c>
      <c r="E2506" s="9">
        <v>3178.83</v>
      </c>
      <c r="F2506" s="10">
        <v>0</v>
      </c>
      <c r="G2506" s="11">
        <v>54040.11</v>
      </c>
      <c r="H2506" s="10">
        <v>0.25</v>
      </c>
      <c r="I2506" s="11">
        <v>13510.03</v>
      </c>
      <c r="J2506" s="11">
        <v>67550.14</v>
      </c>
      <c r="K2506" s="11">
        <v>29012.54</v>
      </c>
      <c r="L2506" s="11">
        <v>25027.57</v>
      </c>
    </row>
    <row r="2507" spans="1:12" x14ac:dyDescent="0.3">
      <c r="A2507" s="7" t="s">
        <v>6652</v>
      </c>
      <c r="B2507" s="7" t="s">
        <v>3009</v>
      </c>
      <c r="C2507" s="7" t="s">
        <v>1800</v>
      </c>
      <c r="D2507" s="7">
        <v>7</v>
      </c>
      <c r="E2507" s="9">
        <v>2358.14</v>
      </c>
      <c r="F2507" s="10">
        <v>0</v>
      </c>
      <c r="G2507" s="11">
        <v>16506.98</v>
      </c>
      <c r="H2507" s="10">
        <v>0.25</v>
      </c>
      <c r="I2507" s="11">
        <v>4126.74</v>
      </c>
      <c r="J2507" s="11">
        <v>20633.72</v>
      </c>
      <c r="K2507" s="11">
        <v>9663.92</v>
      </c>
      <c r="L2507" s="11">
        <v>6843.06</v>
      </c>
    </row>
    <row r="2508" spans="1:12" x14ac:dyDescent="0.3">
      <c r="A2508" s="7" t="s">
        <v>6653</v>
      </c>
      <c r="B2508" s="7" t="s">
        <v>3009</v>
      </c>
      <c r="C2508" s="7" t="s">
        <v>1914</v>
      </c>
      <c r="D2508" s="7">
        <v>6</v>
      </c>
      <c r="E2508" s="9">
        <v>2667.7</v>
      </c>
      <c r="F2508" s="10">
        <v>0.05</v>
      </c>
      <c r="G2508" s="11">
        <v>15205.89</v>
      </c>
      <c r="H2508" s="10">
        <v>0.25</v>
      </c>
      <c r="I2508" s="11">
        <v>3801.47</v>
      </c>
      <c r="J2508" s="11">
        <v>19007.36</v>
      </c>
      <c r="K2508" s="11">
        <v>8454.66</v>
      </c>
      <c r="L2508" s="11">
        <v>6751.23</v>
      </c>
    </row>
    <row r="2509" spans="1:12" x14ac:dyDescent="0.3">
      <c r="A2509" s="7" t="s">
        <v>6654</v>
      </c>
      <c r="B2509" s="7" t="s">
        <v>3009</v>
      </c>
      <c r="C2509" s="7" t="s">
        <v>1781</v>
      </c>
      <c r="D2509" s="7">
        <v>23</v>
      </c>
      <c r="E2509" s="9">
        <v>341.36</v>
      </c>
      <c r="F2509" s="10">
        <v>0</v>
      </c>
      <c r="G2509" s="11">
        <v>7851.28</v>
      </c>
      <c r="H2509" s="10">
        <v>0.25</v>
      </c>
      <c r="I2509" s="11">
        <v>1962.82</v>
      </c>
      <c r="J2509" s="11">
        <v>9814.1</v>
      </c>
      <c r="K2509" s="11">
        <v>4975.13</v>
      </c>
      <c r="L2509" s="11">
        <v>2876.15</v>
      </c>
    </row>
    <row r="2510" spans="1:12" x14ac:dyDescent="0.3">
      <c r="A2510" s="7" t="s">
        <v>6655</v>
      </c>
      <c r="B2510" s="7" t="s">
        <v>3010</v>
      </c>
      <c r="C2510" s="7" t="s">
        <v>1770</v>
      </c>
      <c r="D2510" s="7">
        <v>12</v>
      </c>
      <c r="E2510" s="9">
        <v>2296.8200000000002</v>
      </c>
      <c r="F2510" s="10">
        <v>0</v>
      </c>
      <c r="G2510" s="11">
        <v>27561.84</v>
      </c>
      <c r="H2510" s="10">
        <v>0.25</v>
      </c>
      <c r="I2510" s="11">
        <v>6890.46</v>
      </c>
      <c r="J2510" s="11">
        <v>34452.300000000003</v>
      </c>
      <c r="K2510" s="11">
        <v>19006.2</v>
      </c>
      <c r="L2510" s="11">
        <v>8555.64</v>
      </c>
    </row>
    <row r="2511" spans="1:12" x14ac:dyDescent="0.3">
      <c r="A2511" s="7" t="s">
        <v>6656</v>
      </c>
      <c r="B2511" s="7" t="s">
        <v>3010</v>
      </c>
      <c r="C2511" s="7" t="s">
        <v>1928</v>
      </c>
      <c r="D2511" s="7">
        <v>21</v>
      </c>
      <c r="E2511" s="9">
        <v>3389.16</v>
      </c>
      <c r="F2511" s="10">
        <v>0</v>
      </c>
      <c r="G2511" s="11">
        <v>71172.36</v>
      </c>
      <c r="H2511" s="10">
        <v>0.25</v>
      </c>
      <c r="I2511" s="11">
        <v>17793.09</v>
      </c>
      <c r="J2511" s="11">
        <v>88965.45</v>
      </c>
      <c r="K2511" s="11">
        <v>34350.120000000003</v>
      </c>
      <c r="L2511" s="11">
        <v>36822.239999999998</v>
      </c>
    </row>
    <row r="2512" spans="1:12" x14ac:dyDescent="0.3">
      <c r="A2512" s="7" t="s">
        <v>6657</v>
      </c>
      <c r="B2512" s="7" t="s">
        <v>3010</v>
      </c>
      <c r="C2512" s="7" t="s">
        <v>1804</v>
      </c>
      <c r="D2512" s="7">
        <v>30</v>
      </c>
      <c r="E2512" s="9">
        <v>1843.53</v>
      </c>
      <c r="F2512" s="10">
        <v>0.05</v>
      </c>
      <c r="G2512" s="11">
        <v>52540.6</v>
      </c>
      <c r="H2512" s="10">
        <v>0.25</v>
      </c>
      <c r="I2512" s="11">
        <v>13135.15</v>
      </c>
      <c r="J2512" s="11">
        <v>65675.75</v>
      </c>
      <c r="K2512" s="11">
        <v>33176.1</v>
      </c>
      <c r="L2512" s="11">
        <v>19364.5</v>
      </c>
    </row>
    <row r="2513" spans="1:12" x14ac:dyDescent="0.3">
      <c r="A2513" s="7" t="s">
        <v>6658</v>
      </c>
      <c r="B2513" s="7" t="s">
        <v>3011</v>
      </c>
      <c r="C2513" s="7" t="s">
        <v>2039</v>
      </c>
      <c r="D2513" s="7">
        <v>8</v>
      </c>
      <c r="E2513" s="9">
        <v>465.72</v>
      </c>
      <c r="F2513" s="10">
        <v>0</v>
      </c>
      <c r="G2513" s="11">
        <v>3725.76</v>
      </c>
      <c r="H2513" s="10">
        <v>0.25</v>
      </c>
      <c r="I2513" s="11">
        <v>931.44</v>
      </c>
      <c r="J2513" s="11">
        <v>4657.2</v>
      </c>
      <c r="K2513" s="11">
        <v>2006</v>
      </c>
      <c r="L2513" s="11">
        <v>1719.76</v>
      </c>
    </row>
    <row r="2514" spans="1:12" x14ac:dyDescent="0.3">
      <c r="A2514" s="7" t="s">
        <v>6659</v>
      </c>
      <c r="B2514" s="7" t="s">
        <v>3011</v>
      </c>
      <c r="C2514" s="7" t="s">
        <v>1867</v>
      </c>
      <c r="D2514" s="7">
        <v>24</v>
      </c>
      <c r="E2514" s="9">
        <v>2491.73</v>
      </c>
      <c r="F2514" s="10">
        <v>0.05</v>
      </c>
      <c r="G2514" s="11">
        <v>56811.44</v>
      </c>
      <c r="H2514" s="10">
        <v>0.25</v>
      </c>
      <c r="I2514" s="11">
        <v>14202.86</v>
      </c>
      <c r="J2514" s="11">
        <v>71014.3</v>
      </c>
      <c r="K2514" s="11">
        <v>32147.040000000001</v>
      </c>
      <c r="L2514" s="11">
        <v>24664.400000000001</v>
      </c>
    </row>
    <row r="2515" spans="1:12" x14ac:dyDescent="0.3">
      <c r="A2515" s="7" t="s">
        <v>6660</v>
      </c>
      <c r="B2515" s="7" t="s">
        <v>3011</v>
      </c>
      <c r="C2515" s="7" t="s">
        <v>1855</v>
      </c>
      <c r="D2515" s="7">
        <v>25</v>
      </c>
      <c r="E2515" s="9">
        <v>1343.44</v>
      </c>
      <c r="F2515" s="10">
        <v>0.1</v>
      </c>
      <c r="G2515" s="11">
        <v>30227.4</v>
      </c>
      <c r="H2515" s="10">
        <v>0.25</v>
      </c>
      <c r="I2515" s="11">
        <v>7556.85</v>
      </c>
      <c r="J2515" s="11">
        <v>37784.25</v>
      </c>
      <c r="K2515" s="11">
        <v>18386.25</v>
      </c>
      <c r="L2515" s="11">
        <v>11841.15</v>
      </c>
    </row>
    <row r="2516" spans="1:12" x14ac:dyDescent="0.3">
      <c r="A2516" s="7" t="s">
        <v>6661</v>
      </c>
      <c r="B2516" s="7" t="s">
        <v>3011</v>
      </c>
      <c r="C2516" s="7" t="s">
        <v>1911</v>
      </c>
      <c r="D2516" s="7">
        <v>10</v>
      </c>
      <c r="E2516" s="9">
        <v>1576.89</v>
      </c>
      <c r="F2516" s="10">
        <v>0</v>
      </c>
      <c r="G2516" s="11">
        <v>15768.9</v>
      </c>
      <c r="H2516" s="10">
        <v>0.25</v>
      </c>
      <c r="I2516" s="11">
        <v>3942.22</v>
      </c>
      <c r="J2516" s="11">
        <v>19711.12</v>
      </c>
      <c r="K2516" s="11">
        <v>11098.8</v>
      </c>
      <c r="L2516" s="11">
        <v>4670.1000000000004</v>
      </c>
    </row>
    <row r="2517" spans="1:12" x14ac:dyDescent="0.3">
      <c r="A2517" s="7" t="s">
        <v>6662</v>
      </c>
      <c r="B2517" s="7" t="s">
        <v>3012</v>
      </c>
      <c r="C2517" s="7" t="s">
        <v>1738</v>
      </c>
      <c r="D2517" s="7">
        <v>20</v>
      </c>
      <c r="E2517" s="9">
        <v>1297.8399999999999</v>
      </c>
      <c r="F2517" s="10">
        <v>0.15</v>
      </c>
      <c r="G2517" s="11">
        <v>22063.279999999999</v>
      </c>
      <c r="H2517" s="10">
        <v>0.25</v>
      </c>
      <c r="I2517" s="11">
        <v>5515.82</v>
      </c>
      <c r="J2517" s="11">
        <v>27579.1</v>
      </c>
      <c r="K2517" s="11">
        <v>15129</v>
      </c>
      <c r="L2517" s="11">
        <v>6934.28</v>
      </c>
    </row>
    <row r="2518" spans="1:12" x14ac:dyDescent="0.3">
      <c r="A2518" s="7" t="s">
        <v>6663</v>
      </c>
      <c r="B2518" s="7" t="s">
        <v>3012</v>
      </c>
      <c r="C2518" s="7" t="s">
        <v>2049</v>
      </c>
      <c r="D2518" s="7">
        <v>24</v>
      </c>
      <c r="E2518" s="9">
        <v>3312.62</v>
      </c>
      <c r="F2518" s="10">
        <v>0</v>
      </c>
      <c r="G2518" s="11">
        <v>79502.880000000005</v>
      </c>
      <c r="H2518" s="10">
        <v>0.25</v>
      </c>
      <c r="I2518" s="11">
        <v>19875.72</v>
      </c>
      <c r="J2518" s="11">
        <v>99378.6</v>
      </c>
      <c r="K2518" s="11">
        <v>34666.080000000002</v>
      </c>
      <c r="L2518" s="11">
        <v>44836.800000000003</v>
      </c>
    </row>
    <row r="2519" spans="1:12" x14ac:dyDescent="0.3">
      <c r="A2519" s="7" t="s">
        <v>6664</v>
      </c>
      <c r="B2519" s="7" t="s">
        <v>3012</v>
      </c>
      <c r="C2519" s="7" t="s">
        <v>1694</v>
      </c>
      <c r="D2519" s="7">
        <v>25</v>
      </c>
      <c r="E2519" s="9">
        <v>2262.5</v>
      </c>
      <c r="F2519" s="10">
        <v>0.05</v>
      </c>
      <c r="G2519" s="11">
        <v>53734.38</v>
      </c>
      <c r="H2519" s="10">
        <v>0.25</v>
      </c>
      <c r="I2519" s="11">
        <v>13433.59</v>
      </c>
      <c r="J2519" s="11">
        <v>67167.97</v>
      </c>
      <c r="K2519" s="11">
        <v>24877.75</v>
      </c>
      <c r="L2519" s="11">
        <v>28856.63</v>
      </c>
    </row>
    <row r="2520" spans="1:12" x14ac:dyDescent="0.3">
      <c r="A2520" s="7" t="s">
        <v>6665</v>
      </c>
      <c r="B2520" s="7" t="s">
        <v>3012</v>
      </c>
      <c r="C2520" s="7" t="s">
        <v>1797</v>
      </c>
      <c r="D2520" s="7">
        <v>30</v>
      </c>
      <c r="E2520" s="9">
        <v>2957.28</v>
      </c>
      <c r="F2520" s="10">
        <v>0.1</v>
      </c>
      <c r="G2520" s="11">
        <v>79846.559999999998</v>
      </c>
      <c r="H2520" s="10">
        <v>0.25</v>
      </c>
      <c r="I2520" s="11">
        <v>19961.64</v>
      </c>
      <c r="J2520" s="11">
        <v>99808.2</v>
      </c>
      <c r="K2520" s="11">
        <v>37944.300000000003</v>
      </c>
      <c r="L2520" s="11">
        <v>41902.26</v>
      </c>
    </row>
    <row r="2521" spans="1:12" x14ac:dyDescent="0.3">
      <c r="A2521" s="7" t="s">
        <v>6666</v>
      </c>
      <c r="B2521" s="7" t="s">
        <v>3013</v>
      </c>
      <c r="C2521" s="7" t="s">
        <v>2054</v>
      </c>
      <c r="D2521" s="7">
        <v>19</v>
      </c>
      <c r="E2521" s="9">
        <v>1333.7</v>
      </c>
      <c r="F2521" s="10">
        <v>0</v>
      </c>
      <c r="G2521" s="11">
        <v>25340.3</v>
      </c>
      <c r="H2521" s="10">
        <v>0.25</v>
      </c>
      <c r="I2521" s="11">
        <v>6335.07</v>
      </c>
      <c r="J2521" s="11">
        <v>31675.38</v>
      </c>
      <c r="K2521" s="11">
        <v>11243.82</v>
      </c>
      <c r="L2521" s="11">
        <v>14096.48</v>
      </c>
    </row>
    <row r="2522" spans="1:12" x14ac:dyDescent="0.3">
      <c r="A2522" s="7" t="s">
        <v>6667</v>
      </c>
      <c r="B2522" s="7" t="s">
        <v>3014</v>
      </c>
      <c r="C2522" s="7" t="s">
        <v>1659</v>
      </c>
      <c r="D2522" s="7">
        <v>20</v>
      </c>
      <c r="E2522" s="9">
        <v>2459.7199999999998</v>
      </c>
      <c r="F2522" s="10">
        <v>0</v>
      </c>
      <c r="G2522" s="11">
        <v>49194.400000000001</v>
      </c>
      <c r="H2522" s="10">
        <v>0.25</v>
      </c>
      <c r="I2522" s="11">
        <v>12298.6</v>
      </c>
      <c r="J2522" s="11">
        <v>61493</v>
      </c>
      <c r="K2522" s="11">
        <v>27077.8</v>
      </c>
      <c r="L2522" s="11">
        <v>22116.6</v>
      </c>
    </row>
    <row r="2523" spans="1:12" x14ac:dyDescent="0.3">
      <c r="A2523" s="7" t="s">
        <v>6668</v>
      </c>
      <c r="B2523" s="7" t="s">
        <v>3014</v>
      </c>
      <c r="C2523" s="7" t="s">
        <v>1774</v>
      </c>
      <c r="D2523" s="7">
        <v>30</v>
      </c>
      <c r="E2523" s="9">
        <v>1887.74</v>
      </c>
      <c r="F2523" s="10">
        <v>0</v>
      </c>
      <c r="G2523" s="11">
        <v>56632.2</v>
      </c>
      <c r="H2523" s="10">
        <v>0.25</v>
      </c>
      <c r="I2523" s="11">
        <v>14158.05</v>
      </c>
      <c r="J2523" s="11">
        <v>70790.25</v>
      </c>
      <c r="K2523" s="11">
        <v>34080</v>
      </c>
      <c r="L2523" s="11">
        <v>22552.2</v>
      </c>
    </row>
    <row r="2524" spans="1:12" x14ac:dyDescent="0.3">
      <c r="A2524" s="7" t="s">
        <v>6669</v>
      </c>
      <c r="B2524" s="7" t="s">
        <v>3014</v>
      </c>
      <c r="C2524" s="7" t="s">
        <v>1926</v>
      </c>
      <c r="D2524" s="7">
        <v>9</v>
      </c>
      <c r="E2524" s="9">
        <v>1142.5</v>
      </c>
      <c r="F2524" s="10">
        <v>0</v>
      </c>
      <c r="G2524" s="11">
        <v>10282.5</v>
      </c>
      <c r="H2524" s="10">
        <v>0.25</v>
      </c>
      <c r="I2524" s="11">
        <v>2570.62</v>
      </c>
      <c r="J2524" s="11">
        <v>12853.12</v>
      </c>
      <c r="K2524" s="11">
        <v>5492.34</v>
      </c>
      <c r="L2524" s="11">
        <v>4790.16</v>
      </c>
    </row>
    <row r="2525" spans="1:12" x14ac:dyDescent="0.3">
      <c r="A2525" s="7" t="s">
        <v>6670</v>
      </c>
      <c r="B2525" s="7" t="s">
        <v>3014</v>
      </c>
      <c r="C2525" s="7" t="s">
        <v>1779</v>
      </c>
      <c r="D2525" s="7">
        <v>8</v>
      </c>
      <c r="E2525" s="9">
        <v>1270.6400000000001</v>
      </c>
      <c r="F2525" s="10">
        <v>0.1</v>
      </c>
      <c r="G2525" s="11">
        <v>9148.61</v>
      </c>
      <c r="H2525" s="10">
        <v>0.25</v>
      </c>
      <c r="I2525" s="11">
        <v>2287.15</v>
      </c>
      <c r="J2525" s="11">
        <v>11435.76</v>
      </c>
      <c r="K2525" s="11">
        <v>6195.12</v>
      </c>
      <c r="L2525" s="11">
        <v>2953.49</v>
      </c>
    </row>
    <row r="2526" spans="1:12" x14ac:dyDescent="0.3">
      <c r="A2526" s="7" t="s">
        <v>6671</v>
      </c>
      <c r="B2526" s="7" t="s">
        <v>3014</v>
      </c>
      <c r="C2526" s="7" t="s">
        <v>2016</v>
      </c>
      <c r="D2526" s="7">
        <v>10</v>
      </c>
      <c r="E2526" s="9">
        <v>1353.29</v>
      </c>
      <c r="F2526" s="10">
        <v>0</v>
      </c>
      <c r="G2526" s="11">
        <v>13532.9</v>
      </c>
      <c r="H2526" s="10">
        <v>0.25</v>
      </c>
      <c r="I2526" s="11">
        <v>3383.22</v>
      </c>
      <c r="J2526" s="11">
        <v>16916.12</v>
      </c>
      <c r="K2526" s="11">
        <v>6545.3</v>
      </c>
      <c r="L2526" s="11">
        <v>6987.6</v>
      </c>
    </row>
    <row r="2527" spans="1:12" x14ac:dyDescent="0.3">
      <c r="A2527" s="7" t="s">
        <v>6672</v>
      </c>
      <c r="B2527" s="7" t="s">
        <v>3015</v>
      </c>
      <c r="C2527" s="7" t="s">
        <v>1835</v>
      </c>
      <c r="D2527" s="7">
        <v>13</v>
      </c>
      <c r="E2527" s="9">
        <v>2007.36</v>
      </c>
      <c r="F2527" s="10">
        <v>0</v>
      </c>
      <c r="G2527" s="11">
        <v>26095.68</v>
      </c>
      <c r="H2527" s="10">
        <v>0.25</v>
      </c>
      <c r="I2527" s="11">
        <v>6523.92</v>
      </c>
      <c r="J2527" s="11">
        <v>32619.599999999999</v>
      </c>
      <c r="K2527" s="11">
        <v>10892.7</v>
      </c>
      <c r="L2527" s="11">
        <v>15202.98</v>
      </c>
    </row>
    <row r="2528" spans="1:12" x14ac:dyDescent="0.3">
      <c r="A2528" s="7" t="s">
        <v>6673</v>
      </c>
      <c r="B2528" s="7" t="s">
        <v>3015</v>
      </c>
      <c r="C2528" s="7" t="s">
        <v>1842</v>
      </c>
      <c r="D2528" s="7">
        <v>15</v>
      </c>
      <c r="E2528" s="9">
        <v>455.74</v>
      </c>
      <c r="F2528" s="10">
        <v>0</v>
      </c>
      <c r="G2528" s="11">
        <v>6836.1</v>
      </c>
      <c r="H2528" s="10">
        <v>0.25</v>
      </c>
      <c r="I2528" s="11">
        <v>1709.03</v>
      </c>
      <c r="J2528" s="11">
        <v>8545.1200000000008</v>
      </c>
      <c r="K2528" s="11">
        <v>3639.3</v>
      </c>
      <c r="L2528" s="11">
        <v>3196.8</v>
      </c>
    </row>
    <row r="2529" spans="1:12" x14ac:dyDescent="0.3">
      <c r="A2529" s="7" t="s">
        <v>6674</v>
      </c>
      <c r="B2529" s="7" t="s">
        <v>3015</v>
      </c>
      <c r="C2529" s="7" t="s">
        <v>1796</v>
      </c>
      <c r="D2529" s="7">
        <v>25</v>
      </c>
      <c r="E2529" s="9">
        <v>1608.7</v>
      </c>
      <c r="F2529" s="10">
        <v>0.05</v>
      </c>
      <c r="G2529" s="11">
        <v>38206.620000000003</v>
      </c>
      <c r="H2529" s="10">
        <v>0.25</v>
      </c>
      <c r="I2529" s="11">
        <v>9551.66</v>
      </c>
      <c r="J2529" s="11">
        <v>47758.28</v>
      </c>
      <c r="K2529" s="11">
        <v>19621</v>
      </c>
      <c r="L2529" s="11">
        <v>18585.62</v>
      </c>
    </row>
    <row r="2530" spans="1:12" x14ac:dyDescent="0.3">
      <c r="A2530" s="7" t="s">
        <v>6675</v>
      </c>
      <c r="B2530" s="7" t="s">
        <v>3016</v>
      </c>
      <c r="C2530" s="7" t="s">
        <v>2026</v>
      </c>
      <c r="D2530" s="7">
        <v>8</v>
      </c>
      <c r="E2530" s="9">
        <v>809.01</v>
      </c>
      <c r="F2530" s="10">
        <v>0.05</v>
      </c>
      <c r="G2530" s="11">
        <v>6148.48</v>
      </c>
      <c r="H2530" s="10">
        <v>0.25</v>
      </c>
      <c r="I2530" s="11">
        <v>1537.12</v>
      </c>
      <c r="J2530" s="11">
        <v>7685.6</v>
      </c>
      <c r="K2530" s="11">
        <v>3194.56</v>
      </c>
      <c r="L2530" s="11">
        <v>2953.92</v>
      </c>
    </row>
    <row r="2531" spans="1:12" x14ac:dyDescent="0.3">
      <c r="A2531" s="7" t="s">
        <v>6676</v>
      </c>
      <c r="B2531" s="7" t="s">
        <v>3016</v>
      </c>
      <c r="C2531" s="7" t="s">
        <v>1914</v>
      </c>
      <c r="D2531" s="7">
        <v>2</v>
      </c>
      <c r="E2531" s="9">
        <v>2840.55</v>
      </c>
      <c r="F2531" s="10">
        <v>0</v>
      </c>
      <c r="G2531" s="11">
        <v>5681.1</v>
      </c>
      <c r="H2531" s="10">
        <v>0.25</v>
      </c>
      <c r="I2531" s="11">
        <v>1420.28</v>
      </c>
      <c r="J2531" s="11">
        <v>7101.38</v>
      </c>
      <c r="K2531" s="11">
        <v>2818.22</v>
      </c>
      <c r="L2531" s="11">
        <v>2862.88</v>
      </c>
    </row>
    <row r="2532" spans="1:12" x14ac:dyDescent="0.3">
      <c r="A2532" s="7" t="s">
        <v>6677</v>
      </c>
      <c r="B2532" s="7" t="s">
        <v>3016</v>
      </c>
      <c r="C2532" s="7" t="s">
        <v>1788</v>
      </c>
      <c r="D2532" s="7">
        <v>19</v>
      </c>
      <c r="E2532" s="9">
        <v>3940.26</v>
      </c>
      <c r="F2532" s="10">
        <v>0</v>
      </c>
      <c r="G2532" s="11">
        <v>74864.94</v>
      </c>
      <c r="H2532" s="10">
        <v>0.25</v>
      </c>
      <c r="I2532" s="11">
        <v>18716.240000000002</v>
      </c>
      <c r="J2532" s="11">
        <v>93581.18</v>
      </c>
      <c r="K2532" s="11">
        <v>31626.45</v>
      </c>
      <c r="L2532" s="11">
        <v>43238.49</v>
      </c>
    </row>
    <row r="2533" spans="1:12" x14ac:dyDescent="0.3">
      <c r="A2533" s="7" t="s">
        <v>6678</v>
      </c>
      <c r="B2533" s="7" t="s">
        <v>3016</v>
      </c>
      <c r="C2533" s="7" t="s">
        <v>1855</v>
      </c>
      <c r="D2533" s="7">
        <v>17</v>
      </c>
      <c r="E2533" s="9">
        <v>1411.05</v>
      </c>
      <c r="F2533" s="10">
        <v>0.05</v>
      </c>
      <c r="G2533" s="11">
        <v>22788.46</v>
      </c>
      <c r="H2533" s="10">
        <v>0.25</v>
      </c>
      <c r="I2533" s="11">
        <v>5697.11</v>
      </c>
      <c r="J2533" s="11">
        <v>28485.57</v>
      </c>
      <c r="K2533" s="11">
        <v>12502.65</v>
      </c>
      <c r="L2533" s="11">
        <v>10285.81</v>
      </c>
    </row>
    <row r="2534" spans="1:12" x14ac:dyDescent="0.3">
      <c r="A2534" s="7" t="s">
        <v>6679</v>
      </c>
      <c r="B2534" s="7" t="s">
        <v>3017</v>
      </c>
      <c r="C2534" s="7" t="s">
        <v>1841</v>
      </c>
      <c r="D2534" s="7">
        <v>22</v>
      </c>
      <c r="E2534" s="9">
        <v>1966.02</v>
      </c>
      <c r="F2534" s="10">
        <v>0</v>
      </c>
      <c r="G2534" s="11">
        <v>43252.44</v>
      </c>
      <c r="H2534" s="10">
        <v>0.25</v>
      </c>
      <c r="I2534" s="11">
        <v>10813.11</v>
      </c>
      <c r="J2534" s="11">
        <v>54065.55</v>
      </c>
      <c r="K2534" s="11">
        <v>23135.42</v>
      </c>
      <c r="L2534" s="11">
        <v>20117.02</v>
      </c>
    </row>
    <row r="2535" spans="1:12" x14ac:dyDescent="0.3">
      <c r="A2535" s="7" t="s">
        <v>6680</v>
      </c>
      <c r="B2535" s="7" t="s">
        <v>3017</v>
      </c>
      <c r="C2535" s="7" t="s">
        <v>1962</v>
      </c>
      <c r="D2535" s="7">
        <v>6</v>
      </c>
      <c r="E2535" s="9">
        <v>289.58</v>
      </c>
      <c r="F2535" s="10">
        <v>0.15</v>
      </c>
      <c r="G2535" s="11">
        <v>1476.86</v>
      </c>
      <c r="H2535" s="10">
        <v>0.25</v>
      </c>
      <c r="I2535" s="11">
        <v>369.21</v>
      </c>
      <c r="J2535" s="11">
        <v>1846.07</v>
      </c>
      <c r="K2535" s="11">
        <v>1169.1600000000001</v>
      </c>
      <c r="L2535" s="11">
        <v>307.7</v>
      </c>
    </row>
    <row r="2536" spans="1:12" x14ac:dyDescent="0.3">
      <c r="A2536" s="7" t="s">
        <v>6681</v>
      </c>
      <c r="B2536" s="7" t="s">
        <v>3017</v>
      </c>
      <c r="C2536" s="7" t="s">
        <v>1733</v>
      </c>
      <c r="D2536" s="7">
        <v>26</v>
      </c>
      <c r="E2536" s="9">
        <v>2093.36</v>
      </c>
      <c r="F2536" s="10">
        <v>0.15</v>
      </c>
      <c r="G2536" s="11">
        <v>46263.26</v>
      </c>
      <c r="H2536" s="10">
        <v>0.25</v>
      </c>
      <c r="I2536" s="11">
        <v>11565.82</v>
      </c>
      <c r="J2536" s="11">
        <v>57829.08</v>
      </c>
      <c r="K2536" s="11">
        <v>32453.72</v>
      </c>
      <c r="L2536" s="11">
        <v>13809.54</v>
      </c>
    </row>
    <row r="2537" spans="1:12" x14ac:dyDescent="0.3">
      <c r="A2537" s="7" t="s">
        <v>6682</v>
      </c>
      <c r="B2537" s="7" t="s">
        <v>3018</v>
      </c>
      <c r="C2537" s="7" t="s">
        <v>1822</v>
      </c>
      <c r="D2537" s="7">
        <v>24</v>
      </c>
      <c r="E2537" s="9">
        <v>943.25</v>
      </c>
      <c r="F2537" s="10">
        <v>0</v>
      </c>
      <c r="G2537" s="11">
        <v>22638</v>
      </c>
      <c r="H2537" s="10">
        <v>0.25</v>
      </c>
      <c r="I2537" s="11">
        <v>5659.5</v>
      </c>
      <c r="J2537" s="11">
        <v>28297.5</v>
      </c>
      <c r="K2537" s="11">
        <v>13338.96</v>
      </c>
      <c r="L2537" s="11">
        <v>9299.0400000000009</v>
      </c>
    </row>
    <row r="2538" spans="1:12" x14ac:dyDescent="0.3">
      <c r="A2538" s="7" t="s">
        <v>6683</v>
      </c>
      <c r="B2538" s="7" t="s">
        <v>3018</v>
      </c>
      <c r="C2538" s="7" t="s">
        <v>2027</v>
      </c>
      <c r="D2538" s="7">
        <v>15</v>
      </c>
      <c r="E2538" s="9">
        <v>1273.26</v>
      </c>
      <c r="F2538" s="10">
        <v>0</v>
      </c>
      <c r="G2538" s="11">
        <v>19098.900000000001</v>
      </c>
      <c r="H2538" s="10">
        <v>0.25</v>
      </c>
      <c r="I2538" s="11">
        <v>4774.7299999999996</v>
      </c>
      <c r="J2538" s="11">
        <v>23873.62</v>
      </c>
      <c r="K2538" s="11">
        <v>8621.7000000000007</v>
      </c>
      <c r="L2538" s="11">
        <v>10477.200000000001</v>
      </c>
    </row>
    <row r="2539" spans="1:12" x14ac:dyDescent="0.3">
      <c r="A2539" s="7" t="s">
        <v>6684</v>
      </c>
      <c r="B2539" s="7" t="s">
        <v>3018</v>
      </c>
      <c r="C2539" s="7" t="s">
        <v>1816</v>
      </c>
      <c r="D2539" s="7">
        <v>13</v>
      </c>
      <c r="E2539" s="9">
        <v>3155.32</v>
      </c>
      <c r="F2539" s="10">
        <v>0.1</v>
      </c>
      <c r="G2539" s="11">
        <v>36917.24</v>
      </c>
      <c r="H2539" s="10">
        <v>0.25</v>
      </c>
      <c r="I2539" s="11">
        <v>9229.31</v>
      </c>
      <c r="J2539" s="11">
        <v>46146.55</v>
      </c>
      <c r="K2539" s="11">
        <v>19932.64</v>
      </c>
      <c r="L2539" s="11">
        <v>16984.599999999999</v>
      </c>
    </row>
    <row r="2540" spans="1:12" x14ac:dyDescent="0.3">
      <c r="A2540" s="7" t="s">
        <v>6685</v>
      </c>
      <c r="B2540" s="7" t="s">
        <v>3018</v>
      </c>
      <c r="C2540" s="7" t="s">
        <v>1712</v>
      </c>
      <c r="D2540" s="7">
        <v>9</v>
      </c>
      <c r="E2540" s="9">
        <v>2343.29</v>
      </c>
      <c r="F2540" s="10">
        <v>0.15</v>
      </c>
      <c r="G2540" s="11">
        <v>17926.169999999998</v>
      </c>
      <c r="H2540" s="10">
        <v>0.25</v>
      </c>
      <c r="I2540" s="11">
        <v>4481.54</v>
      </c>
      <c r="J2540" s="11">
        <v>22407.71</v>
      </c>
      <c r="K2540" s="11">
        <v>13732.38</v>
      </c>
      <c r="L2540" s="11">
        <v>4193.79</v>
      </c>
    </row>
    <row r="2541" spans="1:12" x14ac:dyDescent="0.3">
      <c r="A2541" s="7" t="s">
        <v>6686</v>
      </c>
      <c r="B2541" s="7" t="s">
        <v>3019</v>
      </c>
      <c r="C2541" s="7" t="s">
        <v>2050</v>
      </c>
      <c r="D2541" s="7">
        <v>22</v>
      </c>
      <c r="E2541" s="9">
        <v>1720.27</v>
      </c>
      <c r="F2541" s="10">
        <v>0</v>
      </c>
      <c r="G2541" s="11">
        <v>37845.94</v>
      </c>
      <c r="H2541" s="10">
        <v>0.25</v>
      </c>
      <c r="I2541" s="11">
        <v>9461.49</v>
      </c>
      <c r="J2541" s="11">
        <v>47307.43</v>
      </c>
      <c r="K2541" s="11">
        <v>27386.26</v>
      </c>
      <c r="L2541" s="11">
        <v>10459.68</v>
      </c>
    </row>
    <row r="2542" spans="1:12" x14ac:dyDescent="0.3">
      <c r="A2542" s="7" t="s">
        <v>6687</v>
      </c>
      <c r="B2542" s="7" t="s">
        <v>3019</v>
      </c>
      <c r="C2542" s="7" t="s">
        <v>1821</v>
      </c>
      <c r="D2542" s="7">
        <v>23</v>
      </c>
      <c r="E2542" s="9">
        <v>606.52</v>
      </c>
      <c r="F2542" s="10">
        <v>0</v>
      </c>
      <c r="G2542" s="11">
        <v>13949.96</v>
      </c>
      <c r="H2542" s="10">
        <v>0.25</v>
      </c>
      <c r="I2542" s="11">
        <v>3487.49</v>
      </c>
      <c r="J2542" s="11">
        <v>17437.45</v>
      </c>
      <c r="K2542" s="11">
        <v>7312.16</v>
      </c>
      <c r="L2542" s="11">
        <v>6637.8</v>
      </c>
    </row>
    <row r="2543" spans="1:12" x14ac:dyDescent="0.3">
      <c r="A2543" s="7" t="s">
        <v>6688</v>
      </c>
      <c r="B2543" s="7" t="s">
        <v>3019</v>
      </c>
      <c r="C2543" s="7" t="s">
        <v>2000</v>
      </c>
      <c r="D2543" s="7">
        <v>25</v>
      </c>
      <c r="E2543" s="9">
        <v>1041.79</v>
      </c>
      <c r="F2543" s="10">
        <v>0</v>
      </c>
      <c r="G2543" s="11">
        <v>26044.75</v>
      </c>
      <c r="H2543" s="10">
        <v>0.25</v>
      </c>
      <c r="I2543" s="11">
        <v>6511.19</v>
      </c>
      <c r="J2543" s="11">
        <v>32555.94</v>
      </c>
      <c r="K2543" s="11">
        <v>11167.5</v>
      </c>
      <c r="L2543" s="11">
        <v>14877.25</v>
      </c>
    </row>
    <row r="2544" spans="1:12" x14ac:dyDescent="0.3">
      <c r="A2544" s="7" t="s">
        <v>6689</v>
      </c>
      <c r="B2544" s="7" t="s">
        <v>3019</v>
      </c>
      <c r="C2544" s="7" t="s">
        <v>1821</v>
      </c>
      <c r="D2544" s="7">
        <v>7</v>
      </c>
      <c r="E2544" s="9">
        <v>562.54999999999995</v>
      </c>
      <c r="F2544" s="10">
        <v>0.1</v>
      </c>
      <c r="G2544" s="11">
        <v>3544.06</v>
      </c>
      <c r="H2544" s="10">
        <v>0.25</v>
      </c>
      <c r="I2544" s="11">
        <v>886.01</v>
      </c>
      <c r="J2544" s="11">
        <v>4430.07</v>
      </c>
      <c r="K2544" s="11">
        <v>2225.44</v>
      </c>
      <c r="L2544" s="11">
        <v>1318.62</v>
      </c>
    </row>
    <row r="2545" spans="1:12" x14ac:dyDescent="0.3">
      <c r="A2545" s="7" t="s">
        <v>6690</v>
      </c>
      <c r="B2545" s="7" t="s">
        <v>3019</v>
      </c>
      <c r="C2545" s="7" t="s">
        <v>2042</v>
      </c>
      <c r="D2545" s="7">
        <v>8</v>
      </c>
      <c r="E2545" s="9">
        <v>968.2</v>
      </c>
      <c r="F2545" s="10">
        <v>0</v>
      </c>
      <c r="G2545" s="11">
        <v>7745.6</v>
      </c>
      <c r="H2545" s="10">
        <v>0.25</v>
      </c>
      <c r="I2545" s="11">
        <v>1936.4</v>
      </c>
      <c r="J2545" s="11">
        <v>9682</v>
      </c>
      <c r="K2545" s="11">
        <v>3802.88</v>
      </c>
      <c r="L2545" s="11">
        <v>3942.72</v>
      </c>
    </row>
    <row r="2546" spans="1:12" x14ac:dyDescent="0.3">
      <c r="A2546" s="7" t="s">
        <v>6691</v>
      </c>
      <c r="B2546" s="7" t="s">
        <v>3020</v>
      </c>
      <c r="C2546" s="7" t="s">
        <v>1830</v>
      </c>
      <c r="D2546" s="7">
        <v>10</v>
      </c>
      <c r="E2546" s="9">
        <v>1057.1400000000001</v>
      </c>
      <c r="F2546" s="10">
        <v>0.1</v>
      </c>
      <c r="G2546" s="11">
        <v>9514.26</v>
      </c>
      <c r="H2546" s="10">
        <v>0.25</v>
      </c>
      <c r="I2546" s="11">
        <v>2378.5700000000002</v>
      </c>
      <c r="J2546" s="11">
        <v>11892.83</v>
      </c>
      <c r="K2546" s="11">
        <v>6215.7</v>
      </c>
      <c r="L2546" s="11">
        <v>3298.56</v>
      </c>
    </row>
    <row r="2547" spans="1:12" x14ac:dyDescent="0.3">
      <c r="A2547" s="7" t="s">
        <v>6692</v>
      </c>
      <c r="B2547" s="7" t="s">
        <v>3020</v>
      </c>
      <c r="C2547" s="7" t="s">
        <v>1796</v>
      </c>
      <c r="D2547" s="7">
        <v>25</v>
      </c>
      <c r="E2547" s="9">
        <v>1474.12</v>
      </c>
      <c r="F2547" s="10">
        <v>0.05</v>
      </c>
      <c r="G2547" s="11">
        <v>35010.35</v>
      </c>
      <c r="H2547" s="10">
        <v>0.25</v>
      </c>
      <c r="I2547" s="11">
        <v>8752.59</v>
      </c>
      <c r="J2547" s="11">
        <v>43762.94</v>
      </c>
      <c r="K2547" s="11">
        <v>19621</v>
      </c>
      <c r="L2547" s="11">
        <v>15389.35</v>
      </c>
    </row>
    <row r="2548" spans="1:12" x14ac:dyDescent="0.3">
      <c r="A2548" s="7" t="s">
        <v>6693</v>
      </c>
      <c r="B2548" s="7" t="s">
        <v>3021</v>
      </c>
      <c r="C2548" s="7" t="s">
        <v>1913</v>
      </c>
      <c r="D2548" s="7">
        <v>25</v>
      </c>
      <c r="E2548" s="9">
        <v>2216.4</v>
      </c>
      <c r="F2548" s="10">
        <v>0</v>
      </c>
      <c r="G2548" s="11">
        <v>55410</v>
      </c>
      <c r="H2548" s="10">
        <v>0.25</v>
      </c>
      <c r="I2548" s="11">
        <v>13852.5</v>
      </c>
      <c r="J2548" s="11">
        <v>69262.5</v>
      </c>
      <c r="K2548" s="11">
        <v>33366.5</v>
      </c>
      <c r="L2548" s="11">
        <v>22043.5</v>
      </c>
    </row>
    <row r="2549" spans="1:12" x14ac:dyDescent="0.3">
      <c r="A2549" s="7" t="s">
        <v>6694</v>
      </c>
      <c r="B2549" s="7" t="s">
        <v>3022</v>
      </c>
      <c r="C2549" s="7" t="s">
        <v>1868</v>
      </c>
      <c r="D2549" s="7">
        <v>1</v>
      </c>
      <c r="E2549" s="9">
        <v>363.11</v>
      </c>
      <c r="F2549" s="10">
        <v>0.05</v>
      </c>
      <c r="G2549" s="11">
        <v>344.95</v>
      </c>
      <c r="H2549" s="10">
        <v>0.25</v>
      </c>
      <c r="I2549" s="11">
        <v>86.24</v>
      </c>
      <c r="J2549" s="11">
        <v>431.19</v>
      </c>
      <c r="K2549" s="11">
        <v>241.22</v>
      </c>
      <c r="L2549" s="11">
        <v>103.73</v>
      </c>
    </row>
    <row r="2550" spans="1:12" x14ac:dyDescent="0.3">
      <c r="A2550" s="7" t="s">
        <v>6695</v>
      </c>
      <c r="B2550" s="7" t="s">
        <v>3022</v>
      </c>
      <c r="C2550" s="7" t="s">
        <v>1649</v>
      </c>
      <c r="D2550" s="7">
        <v>25</v>
      </c>
      <c r="E2550" s="9">
        <v>636.54</v>
      </c>
      <c r="F2550" s="10">
        <v>0.15</v>
      </c>
      <c r="G2550" s="11">
        <v>13526.48</v>
      </c>
      <c r="H2550" s="10">
        <v>0.25</v>
      </c>
      <c r="I2550" s="11">
        <v>3381.62</v>
      </c>
      <c r="J2550" s="11">
        <v>16908.099999999999</v>
      </c>
      <c r="K2550" s="11">
        <v>7684.25</v>
      </c>
      <c r="L2550" s="11">
        <v>5842.23</v>
      </c>
    </row>
    <row r="2551" spans="1:12" x14ac:dyDescent="0.3">
      <c r="A2551" s="7" t="s">
        <v>6696</v>
      </c>
      <c r="B2551" s="7" t="s">
        <v>3023</v>
      </c>
      <c r="C2551" s="7" t="s">
        <v>1975</v>
      </c>
      <c r="D2551" s="7">
        <v>30</v>
      </c>
      <c r="E2551" s="9">
        <v>1466.59</v>
      </c>
      <c r="F2551" s="10">
        <v>0</v>
      </c>
      <c r="G2551" s="11">
        <v>43997.7</v>
      </c>
      <c r="H2551" s="10">
        <v>0.25</v>
      </c>
      <c r="I2551" s="11">
        <v>10999.42</v>
      </c>
      <c r="J2551" s="11">
        <v>54997.120000000003</v>
      </c>
      <c r="K2551" s="11">
        <v>23896.2</v>
      </c>
      <c r="L2551" s="11">
        <v>20101.5</v>
      </c>
    </row>
    <row r="2552" spans="1:12" x14ac:dyDescent="0.3">
      <c r="A2552" s="7" t="s">
        <v>6697</v>
      </c>
      <c r="B2552" s="7" t="s">
        <v>3024</v>
      </c>
      <c r="C2552" s="7" t="s">
        <v>1870</v>
      </c>
      <c r="D2552" s="7">
        <v>22</v>
      </c>
      <c r="E2552" s="9">
        <v>2563.11</v>
      </c>
      <c r="F2552" s="10">
        <v>0</v>
      </c>
      <c r="G2552" s="11">
        <v>56388.42</v>
      </c>
      <c r="H2552" s="10">
        <v>0.25</v>
      </c>
      <c r="I2552" s="11">
        <v>14097.1</v>
      </c>
      <c r="J2552" s="11">
        <v>70485.52</v>
      </c>
      <c r="K2552" s="11">
        <v>27563.58</v>
      </c>
      <c r="L2552" s="11">
        <v>28824.84</v>
      </c>
    </row>
    <row r="2553" spans="1:12" x14ac:dyDescent="0.3">
      <c r="A2553" s="7" t="s">
        <v>6698</v>
      </c>
      <c r="B2553" s="7" t="s">
        <v>3024</v>
      </c>
      <c r="C2553" s="7" t="s">
        <v>1819</v>
      </c>
      <c r="D2553" s="7">
        <v>15</v>
      </c>
      <c r="E2553" s="9">
        <v>60.67</v>
      </c>
      <c r="F2553" s="10">
        <v>0.15</v>
      </c>
      <c r="G2553" s="11">
        <v>773.54</v>
      </c>
      <c r="H2553" s="10">
        <v>0.25</v>
      </c>
      <c r="I2553" s="11">
        <v>193.38</v>
      </c>
      <c r="J2553" s="11">
        <v>966.92</v>
      </c>
      <c r="K2553" s="11">
        <v>596.4</v>
      </c>
      <c r="L2553" s="11">
        <v>177.14</v>
      </c>
    </row>
    <row r="2554" spans="1:12" x14ac:dyDescent="0.3">
      <c r="A2554" s="7" t="s">
        <v>6699</v>
      </c>
      <c r="B2554" s="7" t="s">
        <v>3024</v>
      </c>
      <c r="C2554" s="7" t="s">
        <v>1817</v>
      </c>
      <c r="D2554" s="7">
        <v>16</v>
      </c>
      <c r="E2554" s="9">
        <v>1404.94</v>
      </c>
      <c r="F2554" s="10">
        <v>0.05</v>
      </c>
      <c r="G2554" s="11">
        <v>21355.09</v>
      </c>
      <c r="H2554" s="10">
        <v>0.25</v>
      </c>
      <c r="I2554" s="11">
        <v>5338.77</v>
      </c>
      <c r="J2554" s="11">
        <v>26693.86</v>
      </c>
      <c r="K2554" s="11">
        <v>15675.36</v>
      </c>
      <c r="L2554" s="11">
        <v>5679.73</v>
      </c>
    </row>
    <row r="2555" spans="1:12" x14ac:dyDescent="0.3">
      <c r="A2555" s="7" t="s">
        <v>6700</v>
      </c>
      <c r="B2555" s="7" t="s">
        <v>3024</v>
      </c>
      <c r="C2555" s="7" t="s">
        <v>1801</v>
      </c>
      <c r="D2555" s="7">
        <v>6</v>
      </c>
      <c r="E2555" s="9">
        <v>2720.21</v>
      </c>
      <c r="F2555" s="10">
        <v>0</v>
      </c>
      <c r="G2555" s="11">
        <v>16321.26</v>
      </c>
      <c r="H2555" s="10">
        <v>0.25</v>
      </c>
      <c r="I2555" s="11">
        <v>4080.32</v>
      </c>
      <c r="J2555" s="11">
        <v>20401.580000000002</v>
      </c>
      <c r="K2555" s="11">
        <v>8174.34</v>
      </c>
      <c r="L2555" s="11">
        <v>8146.92</v>
      </c>
    </row>
    <row r="2556" spans="1:12" x14ac:dyDescent="0.3">
      <c r="A2556" s="7" t="s">
        <v>6701</v>
      </c>
      <c r="B2556" s="7" t="s">
        <v>3024</v>
      </c>
      <c r="C2556" s="7" t="s">
        <v>1789</v>
      </c>
      <c r="D2556" s="7">
        <v>9</v>
      </c>
      <c r="E2556" s="9">
        <v>2747.66</v>
      </c>
      <c r="F2556" s="10">
        <v>0</v>
      </c>
      <c r="G2556" s="11">
        <v>24728.94</v>
      </c>
      <c r="H2556" s="10">
        <v>0.25</v>
      </c>
      <c r="I2556" s="11">
        <v>6182.23</v>
      </c>
      <c r="J2556" s="11">
        <v>30911.17</v>
      </c>
      <c r="K2556" s="11">
        <v>12323.7</v>
      </c>
      <c r="L2556" s="11">
        <v>12405.24</v>
      </c>
    </row>
    <row r="2557" spans="1:12" x14ac:dyDescent="0.3">
      <c r="A2557" s="7" t="s">
        <v>6702</v>
      </c>
      <c r="B2557" s="7" t="s">
        <v>3025</v>
      </c>
      <c r="C2557" s="7" t="s">
        <v>1649</v>
      </c>
      <c r="D2557" s="7">
        <v>12</v>
      </c>
      <c r="E2557" s="9">
        <v>626.79</v>
      </c>
      <c r="F2557" s="10">
        <v>0</v>
      </c>
      <c r="G2557" s="11">
        <v>7521.48</v>
      </c>
      <c r="H2557" s="10">
        <v>0.25</v>
      </c>
      <c r="I2557" s="11">
        <v>1880.37</v>
      </c>
      <c r="J2557" s="11">
        <v>9401.85</v>
      </c>
      <c r="K2557" s="11">
        <v>3688.44</v>
      </c>
      <c r="L2557" s="11">
        <v>3833.04</v>
      </c>
    </row>
    <row r="2558" spans="1:12" x14ac:dyDescent="0.3">
      <c r="A2558" s="7" t="s">
        <v>6703</v>
      </c>
      <c r="B2558" s="7" t="s">
        <v>3025</v>
      </c>
      <c r="C2558" s="7" t="s">
        <v>1853</v>
      </c>
      <c r="D2558" s="7">
        <v>26</v>
      </c>
      <c r="E2558" s="9">
        <v>1243.73</v>
      </c>
      <c r="F2558" s="10">
        <v>0.1</v>
      </c>
      <c r="G2558" s="11">
        <v>29103.279999999999</v>
      </c>
      <c r="H2558" s="10">
        <v>0.25</v>
      </c>
      <c r="I2558" s="11">
        <v>7275.82</v>
      </c>
      <c r="J2558" s="11">
        <v>36379.1</v>
      </c>
      <c r="K2558" s="11">
        <v>14383.2</v>
      </c>
      <c r="L2558" s="11">
        <v>14720.08</v>
      </c>
    </row>
    <row r="2559" spans="1:12" x14ac:dyDescent="0.3">
      <c r="A2559" s="7" t="s">
        <v>6704</v>
      </c>
      <c r="B2559" s="7" t="s">
        <v>3025</v>
      </c>
      <c r="C2559" s="7" t="s">
        <v>1645</v>
      </c>
      <c r="D2559" s="7">
        <v>13</v>
      </c>
      <c r="E2559" s="9">
        <v>705.43</v>
      </c>
      <c r="F2559" s="10">
        <v>0</v>
      </c>
      <c r="G2559" s="11">
        <v>9170.59</v>
      </c>
      <c r="H2559" s="10">
        <v>0.25</v>
      </c>
      <c r="I2559" s="11">
        <v>2292.65</v>
      </c>
      <c r="J2559" s="11">
        <v>11463.24</v>
      </c>
      <c r="K2559" s="11">
        <v>4895.0200000000004</v>
      </c>
      <c r="L2559" s="11">
        <v>4275.57</v>
      </c>
    </row>
    <row r="2560" spans="1:12" x14ac:dyDescent="0.3">
      <c r="A2560" s="7" t="s">
        <v>6705</v>
      </c>
      <c r="B2560" s="7" t="s">
        <v>3026</v>
      </c>
      <c r="C2560" s="7" t="s">
        <v>1962</v>
      </c>
      <c r="D2560" s="7">
        <v>10</v>
      </c>
      <c r="E2560" s="9">
        <v>273.42</v>
      </c>
      <c r="F2560" s="10">
        <v>0.1</v>
      </c>
      <c r="G2560" s="11">
        <v>2460.7800000000002</v>
      </c>
      <c r="H2560" s="10">
        <v>0.25</v>
      </c>
      <c r="I2560" s="11">
        <v>615.20000000000005</v>
      </c>
      <c r="J2560" s="11">
        <v>3075.98</v>
      </c>
      <c r="K2560" s="11">
        <v>1948.6</v>
      </c>
      <c r="L2560" s="11">
        <v>512.17999999999995</v>
      </c>
    </row>
    <row r="2561" spans="1:12" x14ac:dyDescent="0.3">
      <c r="A2561" s="7" t="s">
        <v>6706</v>
      </c>
      <c r="B2561" s="7" t="s">
        <v>3026</v>
      </c>
      <c r="C2561" s="7" t="s">
        <v>1856</v>
      </c>
      <c r="D2561" s="7">
        <v>26</v>
      </c>
      <c r="E2561" s="9">
        <v>1335.11</v>
      </c>
      <c r="F2561" s="10">
        <v>0.1</v>
      </c>
      <c r="G2561" s="11">
        <v>31241.57</v>
      </c>
      <c r="H2561" s="10">
        <v>0.25</v>
      </c>
      <c r="I2561" s="11">
        <v>7810.39</v>
      </c>
      <c r="J2561" s="11">
        <v>39051.96</v>
      </c>
      <c r="K2561" s="11">
        <v>23739.3</v>
      </c>
      <c r="L2561" s="11">
        <v>7502.27</v>
      </c>
    </row>
    <row r="2562" spans="1:12" x14ac:dyDescent="0.3">
      <c r="A2562" s="7" t="s">
        <v>6707</v>
      </c>
      <c r="B2562" s="7" t="s">
        <v>3026</v>
      </c>
      <c r="C2562" s="7" t="s">
        <v>2049</v>
      </c>
      <c r="D2562" s="7">
        <v>29</v>
      </c>
      <c r="E2562" s="9">
        <v>3309.13</v>
      </c>
      <c r="F2562" s="10">
        <v>0</v>
      </c>
      <c r="G2562" s="11">
        <v>95964.77</v>
      </c>
      <c r="H2562" s="10">
        <v>0.25</v>
      </c>
      <c r="I2562" s="11">
        <v>23991.19</v>
      </c>
      <c r="J2562" s="11">
        <v>119955.96</v>
      </c>
      <c r="K2562" s="11">
        <v>41888.18</v>
      </c>
      <c r="L2562" s="11">
        <v>54076.59</v>
      </c>
    </row>
    <row r="2563" spans="1:12" x14ac:dyDescent="0.3">
      <c r="A2563" s="7" t="s">
        <v>6708</v>
      </c>
      <c r="B2563" s="7" t="s">
        <v>3026</v>
      </c>
      <c r="C2563" s="7" t="s">
        <v>1828</v>
      </c>
      <c r="D2563" s="7">
        <v>11</v>
      </c>
      <c r="E2563" s="9">
        <v>2661.5</v>
      </c>
      <c r="F2563" s="10">
        <v>0</v>
      </c>
      <c r="G2563" s="11">
        <v>29276.5</v>
      </c>
      <c r="H2563" s="10">
        <v>0.25</v>
      </c>
      <c r="I2563" s="11">
        <v>7319.12</v>
      </c>
      <c r="J2563" s="11">
        <v>36595.620000000003</v>
      </c>
      <c r="K2563" s="11">
        <v>16993.13</v>
      </c>
      <c r="L2563" s="11">
        <v>12283.37</v>
      </c>
    </row>
    <row r="2564" spans="1:12" x14ac:dyDescent="0.3">
      <c r="A2564" s="7" t="s">
        <v>6709</v>
      </c>
      <c r="B2564" s="7" t="s">
        <v>3027</v>
      </c>
      <c r="C2564" s="7" t="s">
        <v>2018</v>
      </c>
      <c r="D2564" s="7">
        <v>6</v>
      </c>
      <c r="E2564" s="9">
        <v>1749.49</v>
      </c>
      <c r="F2564" s="10">
        <v>0.1</v>
      </c>
      <c r="G2564" s="11">
        <v>9447.25</v>
      </c>
      <c r="H2564" s="10">
        <v>0.25</v>
      </c>
      <c r="I2564" s="11">
        <v>2361.81</v>
      </c>
      <c r="J2564" s="11">
        <v>11809.06</v>
      </c>
      <c r="K2564" s="11">
        <v>7624.44</v>
      </c>
      <c r="L2564" s="11">
        <v>1822.81</v>
      </c>
    </row>
    <row r="2565" spans="1:12" x14ac:dyDescent="0.3">
      <c r="A2565" s="7" t="s">
        <v>6710</v>
      </c>
      <c r="B2565" s="7" t="s">
        <v>3027</v>
      </c>
      <c r="C2565" s="7" t="s">
        <v>1732</v>
      </c>
      <c r="D2565" s="7">
        <v>27</v>
      </c>
      <c r="E2565" s="9">
        <v>31.09</v>
      </c>
      <c r="F2565" s="10">
        <v>0</v>
      </c>
      <c r="G2565" s="11">
        <v>839.43</v>
      </c>
      <c r="H2565" s="10">
        <v>0.25</v>
      </c>
      <c r="I2565" s="11">
        <v>209.86</v>
      </c>
      <c r="J2565" s="11">
        <v>1049.29</v>
      </c>
      <c r="K2565" s="11">
        <v>396.9</v>
      </c>
      <c r="L2565" s="11">
        <v>442.53</v>
      </c>
    </row>
    <row r="2566" spans="1:12" x14ac:dyDescent="0.3">
      <c r="A2566" s="7" t="s">
        <v>6711</v>
      </c>
      <c r="B2566" s="7" t="s">
        <v>3027</v>
      </c>
      <c r="C2566" s="7" t="s">
        <v>2033</v>
      </c>
      <c r="D2566" s="7">
        <v>27</v>
      </c>
      <c r="E2566" s="9">
        <v>1658.45</v>
      </c>
      <c r="F2566" s="10">
        <v>0.05</v>
      </c>
      <c r="G2566" s="11">
        <v>42539.24</v>
      </c>
      <c r="H2566" s="10">
        <v>0.25</v>
      </c>
      <c r="I2566" s="11">
        <v>10634.81</v>
      </c>
      <c r="J2566" s="11">
        <v>53174.05</v>
      </c>
      <c r="K2566" s="11">
        <v>22805.82</v>
      </c>
      <c r="L2566" s="11">
        <v>19733.419999999998</v>
      </c>
    </row>
    <row r="2567" spans="1:12" x14ac:dyDescent="0.3">
      <c r="A2567" s="7" t="s">
        <v>6712</v>
      </c>
      <c r="B2567" s="7" t="s">
        <v>3028</v>
      </c>
      <c r="C2567" s="7" t="s">
        <v>1732</v>
      </c>
      <c r="D2567" s="7">
        <v>25</v>
      </c>
      <c r="E2567" s="9">
        <v>29.84</v>
      </c>
      <c r="F2567" s="10">
        <v>0</v>
      </c>
      <c r="G2567" s="11">
        <v>746</v>
      </c>
      <c r="H2567" s="10">
        <v>0.25</v>
      </c>
      <c r="I2567" s="11">
        <v>186.5</v>
      </c>
      <c r="J2567" s="11">
        <v>932.5</v>
      </c>
      <c r="K2567" s="11">
        <v>367.5</v>
      </c>
      <c r="L2567" s="11">
        <v>378.5</v>
      </c>
    </row>
    <row r="2568" spans="1:12" x14ac:dyDescent="0.3">
      <c r="A2568" s="7" t="s">
        <v>6713</v>
      </c>
      <c r="B2568" s="7" t="s">
        <v>3029</v>
      </c>
      <c r="C2568" s="7" t="s">
        <v>1667</v>
      </c>
      <c r="D2568" s="7">
        <v>13</v>
      </c>
      <c r="E2568" s="9">
        <v>1582.01</v>
      </c>
      <c r="F2568" s="10">
        <v>0</v>
      </c>
      <c r="G2568" s="11">
        <v>20566.13</v>
      </c>
      <c r="H2568" s="10">
        <v>0.25</v>
      </c>
      <c r="I2568" s="11">
        <v>5141.53</v>
      </c>
      <c r="J2568" s="11">
        <v>25707.66</v>
      </c>
      <c r="K2568" s="11">
        <v>14024.27</v>
      </c>
      <c r="L2568" s="11">
        <v>6541.86</v>
      </c>
    </row>
    <row r="2569" spans="1:12" x14ac:dyDescent="0.3">
      <c r="A2569" s="7" t="s">
        <v>6714</v>
      </c>
      <c r="B2569" s="7" t="s">
        <v>3029</v>
      </c>
      <c r="C2569" s="7" t="s">
        <v>1943</v>
      </c>
      <c r="D2569" s="7">
        <v>4</v>
      </c>
      <c r="E2569" s="9">
        <v>1586.34</v>
      </c>
      <c r="F2569" s="10">
        <v>0</v>
      </c>
      <c r="G2569" s="11">
        <v>6345.36</v>
      </c>
      <c r="H2569" s="10">
        <v>0.25</v>
      </c>
      <c r="I2569" s="11">
        <v>1586.34</v>
      </c>
      <c r="J2569" s="11">
        <v>7931.7</v>
      </c>
      <c r="K2569" s="11">
        <v>4377.24</v>
      </c>
      <c r="L2569" s="11">
        <v>1968.12</v>
      </c>
    </row>
    <row r="2570" spans="1:12" x14ac:dyDescent="0.3">
      <c r="A2570" s="7" t="s">
        <v>6715</v>
      </c>
      <c r="B2570" s="7" t="s">
        <v>3029</v>
      </c>
      <c r="C2570" s="7" t="s">
        <v>2044</v>
      </c>
      <c r="D2570" s="7">
        <v>8</v>
      </c>
      <c r="E2570" s="9">
        <v>1044.6199999999999</v>
      </c>
      <c r="F2570" s="10">
        <v>0.15</v>
      </c>
      <c r="G2570" s="11">
        <v>7103.42</v>
      </c>
      <c r="H2570" s="10">
        <v>0.25</v>
      </c>
      <c r="I2570" s="11">
        <v>1775.86</v>
      </c>
      <c r="J2570" s="11">
        <v>8879.27</v>
      </c>
      <c r="K2570" s="11">
        <v>6007.68</v>
      </c>
      <c r="L2570" s="11">
        <v>1095.74</v>
      </c>
    </row>
    <row r="2571" spans="1:12" x14ac:dyDescent="0.3">
      <c r="A2571" s="7" t="s">
        <v>6716</v>
      </c>
      <c r="B2571" s="7" t="s">
        <v>3029</v>
      </c>
      <c r="C2571" s="7" t="s">
        <v>1788</v>
      </c>
      <c r="D2571" s="7">
        <v>12</v>
      </c>
      <c r="E2571" s="9">
        <v>3916.14</v>
      </c>
      <c r="F2571" s="10">
        <v>0.15</v>
      </c>
      <c r="G2571" s="11">
        <v>39944.629999999997</v>
      </c>
      <c r="H2571" s="10">
        <v>0.25</v>
      </c>
      <c r="I2571" s="11">
        <v>9986.16</v>
      </c>
      <c r="J2571" s="11">
        <v>49930.79</v>
      </c>
      <c r="K2571" s="11">
        <v>19974.599999999999</v>
      </c>
      <c r="L2571" s="11">
        <v>19970.03</v>
      </c>
    </row>
    <row r="2572" spans="1:12" x14ac:dyDescent="0.3">
      <c r="A2572" s="7" t="s">
        <v>6717</v>
      </c>
      <c r="B2572" s="7" t="s">
        <v>3029</v>
      </c>
      <c r="C2572" s="7" t="s">
        <v>2042</v>
      </c>
      <c r="D2572" s="7">
        <v>11</v>
      </c>
      <c r="E2572" s="9">
        <v>994.82</v>
      </c>
      <c r="F2572" s="10">
        <v>0.1</v>
      </c>
      <c r="G2572" s="11">
        <v>9848.7199999999993</v>
      </c>
      <c r="H2572" s="10">
        <v>0.25</v>
      </c>
      <c r="I2572" s="11">
        <v>2462.1799999999998</v>
      </c>
      <c r="J2572" s="11">
        <v>12310.9</v>
      </c>
      <c r="K2572" s="11">
        <v>5228.96</v>
      </c>
      <c r="L2572" s="11">
        <v>4619.76</v>
      </c>
    </row>
    <row r="2573" spans="1:12" x14ac:dyDescent="0.3">
      <c r="A2573" s="7" t="s">
        <v>6718</v>
      </c>
      <c r="B2573" s="7" t="s">
        <v>3030</v>
      </c>
      <c r="C2573" s="7" t="s">
        <v>1870</v>
      </c>
      <c r="D2573" s="7">
        <v>6</v>
      </c>
      <c r="E2573" s="9">
        <v>2566.39</v>
      </c>
      <c r="F2573" s="10">
        <v>0</v>
      </c>
      <c r="G2573" s="11">
        <v>15398.34</v>
      </c>
      <c r="H2573" s="10">
        <v>0.25</v>
      </c>
      <c r="I2573" s="11">
        <v>3849.59</v>
      </c>
      <c r="J2573" s="11">
        <v>19247.919999999998</v>
      </c>
      <c r="K2573" s="11">
        <v>7517.34</v>
      </c>
      <c r="L2573" s="11">
        <v>7881</v>
      </c>
    </row>
    <row r="2574" spans="1:12" x14ac:dyDescent="0.3">
      <c r="A2574" s="7" t="s">
        <v>6719</v>
      </c>
      <c r="B2574" s="7" t="s">
        <v>3030</v>
      </c>
      <c r="C2574" s="7" t="s">
        <v>1902</v>
      </c>
      <c r="D2574" s="7">
        <v>29</v>
      </c>
      <c r="E2574" s="9">
        <v>2163.9</v>
      </c>
      <c r="F2574" s="10">
        <v>0</v>
      </c>
      <c r="G2574" s="11">
        <v>62753.1</v>
      </c>
      <c r="H2574" s="10">
        <v>0.25</v>
      </c>
      <c r="I2574" s="11">
        <v>15688.27</v>
      </c>
      <c r="J2574" s="11">
        <v>78441.38</v>
      </c>
      <c r="K2574" s="11">
        <v>35980.01</v>
      </c>
      <c r="L2574" s="11">
        <v>26773.09</v>
      </c>
    </row>
    <row r="2575" spans="1:12" x14ac:dyDescent="0.3">
      <c r="A2575" s="7" t="s">
        <v>6720</v>
      </c>
      <c r="B2575" s="7" t="s">
        <v>3031</v>
      </c>
      <c r="C2575" s="7" t="s">
        <v>1916</v>
      </c>
      <c r="D2575" s="7">
        <v>12</v>
      </c>
      <c r="E2575" s="9">
        <v>1273.69</v>
      </c>
      <c r="F2575" s="10">
        <v>0.15</v>
      </c>
      <c r="G2575" s="11">
        <v>12991.64</v>
      </c>
      <c r="H2575" s="10">
        <v>0.25</v>
      </c>
      <c r="I2575" s="11">
        <v>3247.91</v>
      </c>
      <c r="J2575" s="11">
        <v>16239.55</v>
      </c>
      <c r="K2575" s="11">
        <v>10857</v>
      </c>
      <c r="L2575" s="11">
        <v>2134.64</v>
      </c>
    </row>
    <row r="2576" spans="1:12" x14ac:dyDescent="0.3">
      <c r="A2576" s="7" t="s">
        <v>6721</v>
      </c>
      <c r="B2576" s="7" t="s">
        <v>3031</v>
      </c>
      <c r="C2576" s="7" t="s">
        <v>2010</v>
      </c>
      <c r="D2576" s="7">
        <v>6</v>
      </c>
      <c r="E2576" s="9">
        <v>1196.6400000000001</v>
      </c>
      <c r="F2576" s="10">
        <v>0</v>
      </c>
      <c r="G2576" s="11">
        <v>7179.84</v>
      </c>
      <c r="H2576" s="10">
        <v>0.25</v>
      </c>
      <c r="I2576" s="11">
        <v>1794.96</v>
      </c>
      <c r="J2576" s="11">
        <v>8974.7999999999993</v>
      </c>
      <c r="K2576" s="11">
        <v>4286.9399999999996</v>
      </c>
      <c r="L2576" s="11">
        <v>2892.9</v>
      </c>
    </row>
    <row r="2577" spans="1:12" x14ac:dyDescent="0.3">
      <c r="A2577" s="7" t="s">
        <v>6722</v>
      </c>
      <c r="B2577" s="7" t="s">
        <v>3031</v>
      </c>
      <c r="C2577" s="7" t="s">
        <v>2046</v>
      </c>
      <c r="D2577" s="7">
        <v>9</v>
      </c>
      <c r="E2577" s="9">
        <v>1027.46</v>
      </c>
      <c r="F2577" s="10">
        <v>0</v>
      </c>
      <c r="G2577" s="11">
        <v>9247.14</v>
      </c>
      <c r="H2577" s="10">
        <v>0.25</v>
      </c>
      <c r="I2577" s="11">
        <v>2311.7800000000002</v>
      </c>
      <c r="J2577" s="11">
        <v>11558.92</v>
      </c>
      <c r="K2577" s="11">
        <v>5882.58</v>
      </c>
      <c r="L2577" s="11">
        <v>3364.56</v>
      </c>
    </row>
    <row r="2578" spans="1:12" x14ac:dyDescent="0.3">
      <c r="A2578" s="7" t="s">
        <v>6723</v>
      </c>
      <c r="B2578" s="7" t="s">
        <v>3032</v>
      </c>
      <c r="C2578" s="7" t="s">
        <v>2014</v>
      </c>
      <c r="D2578" s="7">
        <v>2</v>
      </c>
      <c r="E2578" s="9">
        <v>1896.03</v>
      </c>
      <c r="F2578" s="10">
        <v>0</v>
      </c>
      <c r="G2578" s="11">
        <v>3792.06</v>
      </c>
      <c r="H2578" s="10">
        <v>0.25</v>
      </c>
      <c r="I2578" s="11">
        <v>948.01</v>
      </c>
      <c r="J2578" s="11">
        <v>4740.07</v>
      </c>
      <c r="K2578" s="11">
        <v>2978.14</v>
      </c>
      <c r="L2578" s="11">
        <v>813.92</v>
      </c>
    </row>
    <row r="2579" spans="1:12" x14ac:dyDescent="0.3">
      <c r="A2579" s="7" t="s">
        <v>6724</v>
      </c>
      <c r="B2579" s="7" t="s">
        <v>3033</v>
      </c>
      <c r="C2579" s="7" t="s">
        <v>1893</v>
      </c>
      <c r="D2579" s="7">
        <v>5</v>
      </c>
      <c r="E2579" s="9">
        <v>2100.1</v>
      </c>
      <c r="F2579" s="10">
        <v>0.1</v>
      </c>
      <c r="G2579" s="11">
        <v>9450.4500000000007</v>
      </c>
      <c r="H2579" s="10">
        <v>0.25</v>
      </c>
      <c r="I2579" s="11">
        <v>2362.61</v>
      </c>
      <c r="J2579" s="11">
        <v>11813.06</v>
      </c>
      <c r="K2579" s="11">
        <v>6103.75</v>
      </c>
      <c r="L2579" s="11">
        <v>3346.7</v>
      </c>
    </row>
    <row r="2580" spans="1:12" x14ac:dyDescent="0.3">
      <c r="A2580" s="7" t="s">
        <v>6725</v>
      </c>
      <c r="B2580" s="7" t="s">
        <v>3033</v>
      </c>
      <c r="C2580" s="7" t="s">
        <v>1877</v>
      </c>
      <c r="D2580" s="7">
        <v>30</v>
      </c>
      <c r="E2580" s="9">
        <v>588.62</v>
      </c>
      <c r="F2580" s="10">
        <v>0.1</v>
      </c>
      <c r="G2580" s="11">
        <v>15892.74</v>
      </c>
      <c r="H2580" s="10">
        <v>0.25</v>
      </c>
      <c r="I2580" s="11">
        <v>3973.18</v>
      </c>
      <c r="J2580" s="11">
        <v>19865.919999999998</v>
      </c>
      <c r="K2580" s="11">
        <v>13726.8</v>
      </c>
      <c r="L2580" s="11">
        <v>2165.94</v>
      </c>
    </row>
    <row r="2581" spans="1:12" x14ac:dyDescent="0.3">
      <c r="A2581" s="7" t="s">
        <v>6726</v>
      </c>
      <c r="B2581" s="7" t="s">
        <v>3033</v>
      </c>
      <c r="C2581" s="7" t="s">
        <v>1911</v>
      </c>
      <c r="D2581" s="7">
        <v>9</v>
      </c>
      <c r="E2581" s="9">
        <v>1644.47</v>
      </c>
      <c r="F2581" s="10">
        <v>0.1</v>
      </c>
      <c r="G2581" s="11">
        <v>13320.21</v>
      </c>
      <c r="H2581" s="10">
        <v>0.25</v>
      </c>
      <c r="I2581" s="11">
        <v>3330.05</v>
      </c>
      <c r="J2581" s="11">
        <v>16650.259999999998</v>
      </c>
      <c r="K2581" s="11">
        <v>9988.92</v>
      </c>
      <c r="L2581" s="11">
        <v>3331.29</v>
      </c>
    </row>
    <row r="2582" spans="1:12" x14ac:dyDescent="0.3">
      <c r="A2582" s="7" t="s">
        <v>6727</v>
      </c>
      <c r="B2582" s="7" t="s">
        <v>3033</v>
      </c>
      <c r="C2582" s="7" t="s">
        <v>1978</v>
      </c>
      <c r="D2582" s="7">
        <v>24</v>
      </c>
      <c r="E2582" s="9">
        <v>3394.22</v>
      </c>
      <c r="F2582" s="10">
        <v>0.15</v>
      </c>
      <c r="G2582" s="11">
        <v>69242.09</v>
      </c>
      <c r="H2582" s="10">
        <v>0.25</v>
      </c>
      <c r="I2582" s="11">
        <v>17310.52</v>
      </c>
      <c r="J2582" s="11">
        <v>86552.61</v>
      </c>
      <c r="K2582" s="11">
        <v>40178.879999999997</v>
      </c>
      <c r="L2582" s="11">
        <v>29063.21</v>
      </c>
    </row>
    <row r="2583" spans="1:12" x14ac:dyDescent="0.3">
      <c r="A2583" s="7" t="s">
        <v>6728</v>
      </c>
      <c r="B2583" s="7" t="s">
        <v>3033</v>
      </c>
      <c r="C2583" s="7" t="s">
        <v>1732</v>
      </c>
      <c r="D2583" s="7">
        <v>18</v>
      </c>
      <c r="E2583" s="9">
        <v>31.39</v>
      </c>
      <c r="F2583" s="10">
        <v>0.15</v>
      </c>
      <c r="G2583" s="11">
        <v>480.27</v>
      </c>
      <c r="H2583" s="10">
        <v>0.25</v>
      </c>
      <c r="I2583" s="11">
        <v>120.07</v>
      </c>
      <c r="J2583" s="11">
        <v>600.34</v>
      </c>
      <c r="K2583" s="11">
        <v>264.60000000000002</v>
      </c>
      <c r="L2583" s="11">
        <v>215.67</v>
      </c>
    </row>
    <row r="2584" spans="1:12" x14ac:dyDescent="0.3">
      <c r="A2584" s="7" t="s">
        <v>6729</v>
      </c>
      <c r="B2584" s="7" t="s">
        <v>3034</v>
      </c>
      <c r="C2584" s="7" t="s">
        <v>1838</v>
      </c>
      <c r="D2584" s="7">
        <v>29</v>
      </c>
      <c r="E2584" s="9">
        <v>2063.6</v>
      </c>
      <c r="F2584" s="10">
        <v>0</v>
      </c>
      <c r="G2584" s="11">
        <v>59844.4</v>
      </c>
      <c r="H2584" s="10">
        <v>0.25</v>
      </c>
      <c r="I2584" s="11">
        <v>14961.1</v>
      </c>
      <c r="J2584" s="11">
        <v>74805.5</v>
      </c>
      <c r="K2584" s="11">
        <v>43296.42</v>
      </c>
      <c r="L2584" s="11">
        <v>16547.98</v>
      </c>
    </row>
    <row r="2585" spans="1:12" x14ac:dyDescent="0.3">
      <c r="A2585" s="7" t="s">
        <v>6730</v>
      </c>
      <c r="B2585" s="7" t="s">
        <v>3035</v>
      </c>
      <c r="C2585" s="7" t="s">
        <v>1702</v>
      </c>
      <c r="D2585" s="7">
        <v>26</v>
      </c>
      <c r="E2585" s="9">
        <v>1199.5999999999999</v>
      </c>
      <c r="F2585" s="10">
        <v>0.1</v>
      </c>
      <c r="G2585" s="11">
        <v>28070.639999999999</v>
      </c>
      <c r="H2585" s="10">
        <v>0.25</v>
      </c>
      <c r="I2585" s="11">
        <v>7017.66</v>
      </c>
      <c r="J2585" s="11">
        <v>35088.300000000003</v>
      </c>
      <c r="K2585" s="11">
        <v>17918.939999999999</v>
      </c>
      <c r="L2585" s="11">
        <v>10151.700000000001</v>
      </c>
    </row>
    <row r="2586" spans="1:12" x14ac:dyDescent="0.3">
      <c r="A2586" s="7" t="s">
        <v>6731</v>
      </c>
      <c r="B2586" s="7" t="s">
        <v>3035</v>
      </c>
      <c r="C2586" s="7" t="s">
        <v>1840</v>
      </c>
      <c r="D2586" s="7">
        <v>15</v>
      </c>
      <c r="E2586" s="9">
        <v>2627.03</v>
      </c>
      <c r="F2586" s="10">
        <v>0</v>
      </c>
      <c r="G2586" s="11">
        <v>39405.449999999997</v>
      </c>
      <c r="H2586" s="10">
        <v>0.25</v>
      </c>
      <c r="I2586" s="11">
        <v>9851.36</v>
      </c>
      <c r="J2586" s="11">
        <v>49256.81</v>
      </c>
      <c r="K2586" s="11">
        <v>18228</v>
      </c>
      <c r="L2586" s="11">
        <v>21177.45</v>
      </c>
    </row>
    <row r="2587" spans="1:12" x14ac:dyDescent="0.3">
      <c r="A2587" s="7" t="s">
        <v>6732</v>
      </c>
      <c r="B2587" s="7" t="s">
        <v>3035</v>
      </c>
      <c r="C2587" s="7" t="s">
        <v>1660</v>
      </c>
      <c r="D2587" s="7">
        <v>28</v>
      </c>
      <c r="E2587" s="9">
        <v>2620.33</v>
      </c>
      <c r="F2587" s="10">
        <v>0.05</v>
      </c>
      <c r="G2587" s="11">
        <v>69700.78</v>
      </c>
      <c r="H2587" s="10">
        <v>0.25</v>
      </c>
      <c r="I2587" s="11">
        <v>17425.189999999999</v>
      </c>
      <c r="J2587" s="11">
        <v>87125.98</v>
      </c>
      <c r="K2587" s="11">
        <v>38409.279999999999</v>
      </c>
      <c r="L2587" s="11">
        <v>31291.5</v>
      </c>
    </row>
    <row r="2588" spans="1:12" x14ac:dyDescent="0.3">
      <c r="A2588" s="7" t="s">
        <v>6733</v>
      </c>
      <c r="B2588" s="7" t="s">
        <v>3035</v>
      </c>
      <c r="C2588" s="7" t="s">
        <v>1862</v>
      </c>
      <c r="D2588" s="7">
        <v>24</v>
      </c>
      <c r="E2588" s="9">
        <v>2099.04</v>
      </c>
      <c r="F2588" s="10">
        <v>0.1</v>
      </c>
      <c r="G2588" s="11">
        <v>45339.26</v>
      </c>
      <c r="H2588" s="10">
        <v>0.25</v>
      </c>
      <c r="I2588" s="11">
        <v>11334.82</v>
      </c>
      <c r="J2588" s="11">
        <v>56674.080000000002</v>
      </c>
      <c r="K2588" s="11">
        <v>29138.16</v>
      </c>
      <c r="L2588" s="11">
        <v>16201.1</v>
      </c>
    </row>
    <row r="2589" spans="1:12" x14ac:dyDescent="0.3">
      <c r="A2589" s="7" t="s">
        <v>6734</v>
      </c>
      <c r="B2589" s="7" t="s">
        <v>3035</v>
      </c>
      <c r="C2589" s="7" t="s">
        <v>2007</v>
      </c>
      <c r="D2589" s="7">
        <v>2</v>
      </c>
      <c r="E2589" s="9">
        <v>3076.19</v>
      </c>
      <c r="F2589" s="10">
        <v>0</v>
      </c>
      <c r="G2589" s="11">
        <v>6152.38</v>
      </c>
      <c r="H2589" s="10">
        <v>0.25</v>
      </c>
      <c r="I2589" s="11">
        <v>1538.1</v>
      </c>
      <c r="J2589" s="11">
        <v>7690.48</v>
      </c>
      <c r="K2589" s="11">
        <v>2672.64</v>
      </c>
      <c r="L2589" s="11">
        <v>3479.74</v>
      </c>
    </row>
    <row r="2590" spans="1:12" x14ac:dyDescent="0.3">
      <c r="A2590" s="7" t="s">
        <v>6735</v>
      </c>
      <c r="B2590" s="7" t="s">
        <v>3036</v>
      </c>
      <c r="C2590" s="7" t="s">
        <v>2045</v>
      </c>
      <c r="D2590" s="7">
        <v>30</v>
      </c>
      <c r="E2590" s="9">
        <v>124.85</v>
      </c>
      <c r="F2590" s="10">
        <v>0.15</v>
      </c>
      <c r="G2590" s="11">
        <v>3183.67</v>
      </c>
      <c r="H2590" s="10">
        <v>0.25</v>
      </c>
      <c r="I2590" s="11">
        <v>795.92</v>
      </c>
      <c r="J2590" s="11">
        <v>3979.59</v>
      </c>
      <c r="K2590" s="11">
        <v>1793.1</v>
      </c>
      <c r="L2590" s="11">
        <v>1390.57</v>
      </c>
    </row>
    <row r="2591" spans="1:12" x14ac:dyDescent="0.3">
      <c r="A2591" s="7" t="s">
        <v>6736</v>
      </c>
      <c r="B2591" s="7" t="s">
        <v>3036</v>
      </c>
      <c r="C2591" s="7" t="s">
        <v>1668</v>
      </c>
      <c r="D2591" s="7">
        <v>12</v>
      </c>
      <c r="E2591" s="9">
        <v>2033.97</v>
      </c>
      <c r="F2591" s="10">
        <v>0</v>
      </c>
      <c r="G2591" s="11">
        <v>24407.64</v>
      </c>
      <c r="H2591" s="10">
        <v>0.25</v>
      </c>
      <c r="I2591" s="11">
        <v>6101.91</v>
      </c>
      <c r="J2591" s="11">
        <v>30509.55</v>
      </c>
      <c r="K2591" s="11">
        <v>11887.2</v>
      </c>
      <c r="L2591" s="11">
        <v>12520.44</v>
      </c>
    </row>
    <row r="2592" spans="1:12" x14ac:dyDescent="0.3">
      <c r="A2592" s="7" t="s">
        <v>6737</v>
      </c>
      <c r="B2592" s="7" t="s">
        <v>3036</v>
      </c>
      <c r="C2592" s="7" t="s">
        <v>1812</v>
      </c>
      <c r="D2592" s="7">
        <v>21</v>
      </c>
      <c r="E2592" s="9">
        <v>666.53</v>
      </c>
      <c r="F2592" s="10">
        <v>0.1</v>
      </c>
      <c r="G2592" s="11">
        <v>12597.42</v>
      </c>
      <c r="H2592" s="10">
        <v>0.25</v>
      </c>
      <c r="I2592" s="11">
        <v>3149.36</v>
      </c>
      <c r="J2592" s="11">
        <v>15746.77</v>
      </c>
      <c r="K2592" s="11">
        <v>7186.41</v>
      </c>
      <c r="L2592" s="11">
        <v>5411.01</v>
      </c>
    </row>
    <row r="2593" spans="1:12" x14ac:dyDescent="0.3">
      <c r="A2593" s="7" t="s">
        <v>6738</v>
      </c>
      <c r="B2593" s="7" t="s">
        <v>3036</v>
      </c>
      <c r="C2593" s="7" t="s">
        <v>1799</v>
      </c>
      <c r="D2593" s="7">
        <v>22</v>
      </c>
      <c r="E2593" s="9">
        <v>2512.85</v>
      </c>
      <c r="F2593" s="10">
        <v>0</v>
      </c>
      <c r="G2593" s="11">
        <v>55282.7</v>
      </c>
      <c r="H2593" s="10">
        <v>0.25</v>
      </c>
      <c r="I2593" s="11">
        <v>13820.67</v>
      </c>
      <c r="J2593" s="11">
        <v>69103.38</v>
      </c>
      <c r="K2593" s="11">
        <v>25997.18</v>
      </c>
      <c r="L2593" s="11">
        <v>29285.52</v>
      </c>
    </row>
    <row r="2594" spans="1:12" x14ac:dyDescent="0.3">
      <c r="A2594" s="7" t="s">
        <v>6739</v>
      </c>
      <c r="B2594" s="7" t="s">
        <v>3037</v>
      </c>
      <c r="C2594" s="7" t="s">
        <v>1702</v>
      </c>
      <c r="D2594" s="7">
        <v>7</v>
      </c>
      <c r="E2594" s="9">
        <v>1207.8499999999999</v>
      </c>
      <c r="F2594" s="10">
        <v>0.05</v>
      </c>
      <c r="G2594" s="11">
        <v>8032.2</v>
      </c>
      <c r="H2594" s="10">
        <v>0.25</v>
      </c>
      <c r="I2594" s="11">
        <v>2008.05</v>
      </c>
      <c r="J2594" s="11">
        <v>10040.25</v>
      </c>
      <c r="K2594" s="11">
        <v>4824.33</v>
      </c>
      <c r="L2594" s="11">
        <v>3207.87</v>
      </c>
    </row>
    <row r="2595" spans="1:12" x14ac:dyDescent="0.3">
      <c r="A2595" s="7" t="s">
        <v>6740</v>
      </c>
      <c r="B2595" s="7" t="s">
        <v>3038</v>
      </c>
      <c r="C2595" s="7" t="s">
        <v>1751</v>
      </c>
      <c r="D2595" s="7">
        <v>24</v>
      </c>
      <c r="E2595" s="9">
        <v>1770.96</v>
      </c>
      <c r="F2595" s="10">
        <v>0.1</v>
      </c>
      <c r="G2595" s="11">
        <v>38252.74</v>
      </c>
      <c r="H2595" s="10">
        <v>0.25</v>
      </c>
      <c r="I2595" s="11">
        <v>9563.18</v>
      </c>
      <c r="J2595" s="11">
        <v>47815.92</v>
      </c>
      <c r="K2595" s="11">
        <v>25072.080000000002</v>
      </c>
      <c r="L2595" s="11">
        <v>13180.66</v>
      </c>
    </row>
    <row r="2596" spans="1:12" x14ac:dyDescent="0.3">
      <c r="A2596" s="7" t="s">
        <v>6741</v>
      </c>
      <c r="B2596" s="7" t="s">
        <v>3039</v>
      </c>
      <c r="C2596" s="7" t="s">
        <v>1711</v>
      </c>
      <c r="D2596" s="7">
        <v>29</v>
      </c>
      <c r="E2596" s="9">
        <v>433.23</v>
      </c>
      <c r="F2596" s="10">
        <v>0</v>
      </c>
      <c r="G2596" s="11">
        <v>12563.67</v>
      </c>
      <c r="H2596" s="10">
        <v>0.25</v>
      </c>
      <c r="I2596" s="11">
        <v>3140.92</v>
      </c>
      <c r="J2596" s="11">
        <v>15704.59</v>
      </c>
      <c r="K2596" s="11">
        <v>7424.29</v>
      </c>
      <c r="L2596" s="11">
        <v>5139.38</v>
      </c>
    </row>
    <row r="2597" spans="1:12" x14ac:dyDescent="0.3">
      <c r="A2597" s="7" t="s">
        <v>6742</v>
      </c>
      <c r="B2597" s="7" t="s">
        <v>3039</v>
      </c>
      <c r="C2597" s="7" t="s">
        <v>2006</v>
      </c>
      <c r="D2597" s="7">
        <v>11</v>
      </c>
      <c r="E2597" s="9">
        <v>1240.4100000000001</v>
      </c>
      <c r="F2597" s="10">
        <v>0.15</v>
      </c>
      <c r="G2597" s="11">
        <v>11597.83</v>
      </c>
      <c r="H2597" s="10">
        <v>0.25</v>
      </c>
      <c r="I2597" s="11">
        <v>2899.46</v>
      </c>
      <c r="J2597" s="11">
        <v>14497.29</v>
      </c>
      <c r="K2597" s="11">
        <v>8744.67</v>
      </c>
      <c r="L2597" s="11">
        <v>2853.16</v>
      </c>
    </row>
    <row r="2598" spans="1:12" x14ac:dyDescent="0.3">
      <c r="A2598" s="7" t="s">
        <v>6743</v>
      </c>
      <c r="B2598" s="7" t="s">
        <v>3039</v>
      </c>
      <c r="C2598" s="7" t="s">
        <v>1919</v>
      </c>
      <c r="D2598" s="7">
        <v>9</v>
      </c>
      <c r="E2598" s="9">
        <v>1274.8699999999999</v>
      </c>
      <c r="F2598" s="10">
        <v>0</v>
      </c>
      <c r="G2598" s="11">
        <v>11473.83</v>
      </c>
      <c r="H2598" s="10">
        <v>0.25</v>
      </c>
      <c r="I2598" s="11">
        <v>2868.46</v>
      </c>
      <c r="J2598" s="11">
        <v>14342.29</v>
      </c>
      <c r="K2598" s="11">
        <v>5085.99</v>
      </c>
      <c r="L2598" s="11">
        <v>6387.84</v>
      </c>
    </row>
    <row r="2599" spans="1:12" x14ac:dyDescent="0.3">
      <c r="A2599" s="7" t="s">
        <v>6744</v>
      </c>
      <c r="B2599" s="7" t="s">
        <v>3040</v>
      </c>
      <c r="C2599" s="7" t="s">
        <v>2001</v>
      </c>
      <c r="D2599" s="7">
        <v>12</v>
      </c>
      <c r="E2599" s="9">
        <v>560.79999999999995</v>
      </c>
      <c r="F2599" s="10">
        <v>0</v>
      </c>
      <c r="G2599" s="11">
        <v>6729.6</v>
      </c>
      <c r="H2599" s="10">
        <v>0.25</v>
      </c>
      <c r="I2599" s="11">
        <v>1682.4</v>
      </c>
      <c r="J2599" s="11">
        <v>8412</v>
      </c>
      <c r="K2599" s="11">
        <v>4323.6000000000004</v>
      </c>
      <c r="L2599" s="11">
        <v>2406</v>
      </c>
    </row>
    <row r="2600" spans="1:12" x14ac:dyDescent="0.3">
      <c r="A2600" s="7" t="s">
        <v>6745</v>
      </c>
      <c r="B2600" s="7" t="s">
        <v>3040</v>
      </c>
      <c r="C2600" s="7" t="s">
        <v>1939</v>
      </c>
      <c r="D2600" s="7">
        <v>16</v>
      </c>
      <c r="E2600" s="9">
        <v>4295.01</v>
      </c>
      <c r="F2600" s="10">
        <v>0.1</v>
      </c>
      <c r="G2600" s="11">
        <v>61848.14</v>
      </c>
      <c r="H2600" s="10">
        <v>0.25</v>
      </c>
      <c r="I2600" s="11">
        <v>15462.03</v>
      </c>
      <c r="J2600" s="11">
        <v>77310.179999999993</v>
      </c>
      <c r="K2600" s="11">
        <v>28279.360000000001</v>
      </c>
      <c r="L2600" s="11">
        <v>33568.78</v>
      </c>
    </row>
    <row r="2601" spans="1:12" x14ac:dyDescent="0.3">
      <c r="A2601" s="7" t="s">
        <v>6746</v>
      </c>
      <c r="B2601" s="7" t="s">
        <v>3040</v>
      </c>
      <c r="C2601" s="7" t="s">
        <v>1676</v>
      </c>
      <c r="D2601" s="7">
        <v>25</v>
      </c>
      <c r="E2601" s="9">
        <v>3773.82</v>
      </c>
      <c r="F2601" s="10">
        <v>0</v>
      </c>
      <c r="G2601" s="11">
        <v>94345.5</v>
      </c>
      <c r="H2601" s="10">
        <v>0.25</v>
      </c>
      <c r="I2601" s="11">
        <v>23586.38</v>
      </c>
      <c r="J2601" s="11">
        <v>117931.88</v>
      </c>
      <c r="K2601" s="11">
        <v>43093</v>
      </c>
      <c r="L2601" s="11">
        <v>51252.5</v>
      </c>
    </row>
    <row r="2602" spans="1:12" x14ac:dyDescent="0.3">
      <c r="A2602" s="7" t="s">
        <v>6747</v>
      </c>
      <c r="B2602" s="7" t="s">
        <v>3040</v>
      </c>
      <c r="C2602" s="7" t="s">
        <v>1920</v>
      </c>
      <c r="D2602" s="7">
        <v>1</v>
      </c>
      <c r="E2602" s="9">
        <v>564.13</v>
      </c>
      <c r="F2602" s="10">
        <v>0</v>
      </c>
      <c r="G2602" s="11">
        <v>564.13</v>
      </c>
      <c r="H2602" s="10">
        <v>0.25</v>
      </c>
      <c r="I2602" s="11">
        <v>141.03</v>
      </c>
      <c r="J2602" s="11">
        <v>705.16</v>
      </c>
      <c r="K2602" s="11">
        <v>269.08999999999997</v>
      </c>
      <c r="L2602" s="11">
        <v>295.04000000000002</v>
      </c>
    </row>
    <row r="2603" spans="1:12" x14ac:dyDescent="0.3">
      <c r="A2603" s="7" t="s">
        <v>6748</v>
      </c>
      <c r="B2603" s="7" t="s">
        <v>3041</v>
      </c>
      <c r="C2603" s="7" t="s">
        <v>1957</v>
      </c>
      <c r="D2603" s="7">
        <v>23</v>
      </c>
      <c r="E2603" s="9">
        <v>658.69</v>
      </c>
      <c r="F2603" s="10">
        <v>0.05</v>
      </c>
      <c r="G2603" s="11">
        <v>14392.38</v>
      </c>
      <c r="H2603" s="10">
        <v>0.25</v>
      </c>
      <c r="I2603" s="11">
        <v>3598.09</v>
      </c>
      <c r="J2603" s="11">
        <v>17990.47</v>
      </c>
      <c r="K2603" s="11">
        <v>9473.24</v>
      </c>
      <c r="L2603" s="11">
        <v>4919.1400000000003</v>
      </c>
    </row>
    <row r="2604" spans="1:12" x14ac:dyDescent="0.3">
      <c r="A2604" s="7" t="s">
        <v>6749</v>
      </c>
      <c r="B2604" s="7" t="s">
        <v>3042</v>
      </c>
      <c r="C2604" s="7" t="s">
        <v>1838</v>
      </c>
      <c r="D2604" s="7">
        <v>26</v>
      </c>
      <c r="E2604" s="9">
        <v>1974.46</v>
      </c>
      <c r="F2604" s="10">
        <v>0</v>
      </c>
      <c r="G2604" s="11">
        <v>51335.96</v>
      </c>
      <c r="H2604" s="10">
        <v>0.25</v>
      </c>
      <c r="I2604" s="11">
        <v>12833.99</v>
      </c>
      <c r="J2604" s="11">
        <v>64169.95</v>
      </c>
      <c r="K2604" s="11">
        <v>38817.480000000003</v>
      </c>
      <c r="L2604" s="11">
        <v>12518.48</v>
      </c>
    </row>
    <row r="2605" spans="1:12" x14ac:dyDescent="0.3">
      <c r="A2605" s="7" t="s">
        <v>6750</v>
      </c>
      <c r="B2605" s="7" t="s">
        <v>3043</v>
      </c>
      <c r="C2605" s="7" t="s">
        <v>1690</v>
      </c>
      <c r="D2605" s="7">
        <v>15</v>
      </c>
      <c r="E2605" s="9">
        <v>843.59</v>
      </c>
      <c r="F2605" s="10">
        <v>0.1</v>
      </c>
      <c r="G2605" s="11">
        <v>11388.47</v>
      </c>
      <c r="H2605" s="10">
        <v>0.25</v>
      </c>
      <c r="I2605" s="11">
        <v>2847.12</v>
      </c>
      <c r="J2605" s="11">
        <v>14235.59</v>
      </c>
      <c r="K2605" s="11">
        <v>5619.75</v>
      </c>
      <c r="L2605" s="11">
        <v>5768.72</v>
      </c>
    </row>
    <row r="2606" spans="1:12" x14ac:dyDescent="0.3">
      <c r="A2606" s="7" t="s">
        <v>6751</v>
      </c>
      <c r="B2606" s="7" t="s">
        <v>3043</v>
      </c>
      <c r="C2606" s="7" t="s">
        <v>1817</v>
      </c>
      <c r="D2606" s="7">
        <v>2</v>
      </c>
      <c r="E2606" s="9">
        <v>1387.58</v>
      </c>
      <c r="F2606" s="10">
        <v>0</v>
      </c>
      <c r="G2606" s="11">
        <v>2775.16</v>
      </c>
      <c r="H2606" s="10">
        <v>0.25</v>
      </c>
      <c r="I2606" s="11">
        <v>693.79</v>
      </c>
      <c r="J2606" s="11">
        <v>3468.95</v>
      </c>
      <c r="K2606" s="11">
        <v>1959.42</v>
      </c>
      <c r="L2606" s="11">
        <v>815.74</v>
      </c>
    </row>
    <row r="2607" spans="1:12" x14ac:dyDescent="0.3">
      <c r="A2607" s="7" t="s">
        <v>6752</v>
      </c>
      <c r="B2607" s="7" t="s">
        <v>3043</v>
      </c>
      <c r="C2607" s="7" t="s">
        <v>1764</v>
      </c>
      <c r="D2607" s="7">
        <v>19</v>
      </c>
      <c r="E2607" s="9">
        <v>2859.59</v>
      </c>
      <c r="F2607" s="10">
        <v>0</v>
      </c>
      <c r="G2607" s="11">
        <v>54332.21</v>
      </c>
      <c r="H2607" s="10">
        <v>0.25</v>
      </c>
      <c r="I2607" s="11">
        <v>13583.05</v>
      </c>
      <c r="J2607" s="11">
        <v>67915.259999999995</v>
      </c>
      <c r="K2607" s="11">
        <v>29156.26</v>
      </c>
      <c r="L2607" s="11">
        <v>25175.95</v>
      </c>
    </row>
    <row r="2608" spans="1:12" x14ac:dyDescent="0.3">
      <c r="A2608" s="7" t="s">
        <v>6753</v>
      </c>
      <c r="B2608" s="7" t="s">
        <v>3043</v>
      </c>
      <c r="C2608" s="7" t="s">
        <v>1914</v>
      </c>
      <c r="D2608" s="7">
        <v>20</v>
      </c>
      <c r="E2608" s="9">
        <v>2818.67</v>
      </c>
      <c r="F2608" s="10">
        <v>0</v>
      </c>
      <c r="G2608" s="11">
        <v>56373.4</v>
      </c>
      <c r="H2608" s="10">
        <v>0.25</v>
      </c>
      <c r="I2608" s="11">
        <v>14093.35</v>
      </c>
      <c r="J2608" s="11">
        <v>70466.75</v>
      </c>
      <c r="K2608" s="11">
        <v>28182.2</v>
      </c>
      <c r="L2608" s="11">
        <v>28191.200000000001</v>
      </c>
    </row>
    <row r="2609" spans="1:12" x14ac:dyDescent="0.3">
      <c r="A2609" s="7" t="s">
        <v>6754</v>
      </c>
      <c r="B2609" s="7" t="s">
        <v>3043</v>
      </c>
      <c r="C2609" s="7" t="s">
        <v>1949</v>
      </c>
      <c r="D2609" s="7">
        <v>11</v>
      </c>
      <c r="E2609" s="9">
        <v>1093.6600000000001</v>
      </c>
      <c r="F2609" s="10">
        <v>0</v>
      </c>
      <c r="G2609" s="11">
        <v>12030.26</v>
      </c>
      <c r="H2609" s="10">
        <v>0.25</v>
      </c>
      <c r="I2609" s="11">
        <v>3007.57</v>
      </c>
      <c r="J2609" s="11">
        <v>15037.83</v>
      </c>
      <c r="K2609" s="11">
        <v>5878.29</v>
      </c>
      <c r="L2609" s="11">
        <v>6151.97</v>
      </c>
    </row>
    <row r="2610" spans="1:12" x14ac:dyDescent="0.3">
      <c r="A2610" s="7" t="s">
        <v>6755</v>
      </c>
      <c r="B2610" s="7" t="s">
        <v>3044</v>
      </c>
      <c r="C2610" s="7" t="s">
        <v>1727</v>
      </c>
      <c r="D2610" s="7">
        <v>23</v>
      </c>
      <c r="E2610" s="9">
        <v>1315.3</v>
      </c>
      <c r="F2610" s="10">
        <v>0.05</v>
      </c>
      <c r="G2610" s="11">
        <v>28739.3</v>
      </c>
      <c r="H2610" s="10">
        <v>0.25</v>
      </c>
      <c r="I2610" s="11">
        <v>7184.82</v>
      </c>
      <c r="J2610" s="11">
        <v>35924.120000000003</v>
      </c>
      <c r="K2610" s="11">
        <v>22272.05</v>
      </c>
      <c r="L2610" s="11">
        <v>6467.25</v>
      </c>
    </row>
    <row r="2611" spans="1:12" x14ac:dyDescent="0.3">
      <c r="A2611" s="7" t="s">
        <v>6756</v>
      </c>
      <c r="B2611" s="7" t="s">
        <v>3044</v>
      </c>
      <c r="C2611" s="7" t="s">
        <v>2050</v>
      </c>
      <c r="D2611" s="7">
        <v>9</v>
      </c>
      <c r="E2611" s="9">
        <v>1631.56</v>
      </c>
      <c r="F2611" s="10">
        <v>0.15</v>
      </c>
      <c r="G2611" s="11">
        <v>12481.43</v>
      </c>
      <c r="H2611" s="10">
        <v>0.25</v>
      </c>
      <c r="I2611" s="11">
        <v>3120.36</v>
      </c>
      <c r="J2611" s="11">
        <v>15601.79</v>
      </c>
      <c r="K2611" s="11">
        <v>11203.47</v>
      </c>
      <c r="L2611" s="11">
        <v>1277.96</v>
      </c>
    </row>
    <row r="2612" spans="1:12" x14ac:dyDescent="0.3">
      <c r="A2612" s="7" t="s">
        <v>6757</v>
      </c>
      <c r="B2612" s="7" t="s">
        <v>3044</v>
      </c>
      <c r="C2612" s="7" t="s">
        <v>1932</v>
      </c>
      <c r="D2612" s="7">
        <v>13</v>
      </c>
      <c r="E2612" s="9">
        <v>585.20000000000005</v>
      </c>
      <c r="F2612" s="10">
        <v>0.1</v>
      </c>
      <c r="G2612" s="11">
        <v>6846.84</v>
      </c>
      <c r="H2612" s="10">
        <v>0.25</v>
      </c>
      <c r="I2612" s="11">
        <v>1711.71</v>
      </c>
      <c r="J2612" s="11">
        <v>8558.5499999999993</v>
      </c>
      <c r="K2612" s="11">
        <v>5163.7299999999996</v>
      </c>
      <c r="L2612" s="11">
        <v>1683.11</v>
      </c>
    </row>
    <row r="2613" spans="1:12" x14ac:dyDescent="0.3">
      <c r="A2613" s="7" t="s">
        <v>6758</v>
      </c>
      <c r="B2613" s="7" t="s">
        <v>3045</v>
      </c>
      <c r="C2613" s="7" t="s">
        <v>1723</v>
      </c>
      <c r="D2613" s="7">
        <v>26</v>
      </c>
      <c r="E2613" s="9">
        <v>662.85</v>
      </c>
      <c r="F2613" s="10">
        <v>0.05</v>
      </c>
      <c r="G2613" s="11">
        <v>16372.4</v>
      </c>
      <c r="H2613" s="10">
        <v>0.25</v>
      </c>
      <c r="I2613" s="11">
        <v>4093.1</v>
      </c>
      <c r="J2613" s="11">
        <v>20465.5</v>
      </c>
      <c r="K2613" s="11">
        <v>12443.34</v>
      </c>
      <c r="L2613" s="11">
        <v>3929.06</v>
      </c>
    </row>
    <row r="2614" spans="1:12" x14ac:dyDescent="0.3">
      <c r="A2614" s="7" t="s">
        <v>6759</v>
      </c>
      <c r="B2614" s="7" t="s">
        <v>3045</v>
      </c>
      <c r="C2614" s="7" t="s">
        <v>1709</v>
      </c>
      <c r="D2614" s="7">
        <v>30</v>
      </c>
      <c r="E2614" s="9">
        <v>149.94999999999999</v>
      </c>
      <c r="F2614" s="10">
        <v>0</v>
      </c>
      <c r="G2614" s="11">
        <v>4498.5</v>
      </c>
      <c r="H2614" s="10">
        <v>0.25</v>
      </c>
      <c r="I2614" s="11">
        <v>1124.6199999999999</v>
      </c>
      <c r="J2614" s="11">
        <v>5623.12</v>
      </c>
      <c r="K2614" s="11">
        <v>2458.1999999999998</v>
      </c>
      <c r="L2614" s="11">
        <v>2040.3</v>
      </c>
    </row>
    <row r="2615" spans="1:12" x14ac:dyDescent="0.3">
      <c r="A2615" s="7" t="s">
        <v>6760</v>
      </c>
      <c r="B2615" s="7" t="s">
        <v>3045</v>
      </c>
      <c r="C2615" s="7" t="s">
        <v>1831</v>
      </c>
      <c r="D2615" s="7">
        <v>24</v>
      </c>
      <c r="E2615" s="9">
        <v>856.38</v>
      </c>
      <c r="F2615" s="10">
        <v>0.1</v>
      </c>
      <c r="G2615" s="11">
        <v>18497.810000000001</v>
      </c>
      <c r="H2615" s="10">
        <v>0.25</v>
      </c>
      <c r="I2615" s="11">
        <v>4624.45</v>
      </c>
      <c r="J2615" s="11">
        <v>23122.26</v>
      </c>
      <c r="K2615" s="11">
        <v>12634.08</v>
      </c>
      <c r="L2615" s="11">
        <v>5863.73</v>
      </c>
    </row>
    <row r="2616" spans="1:12" x14ac:dyDescent="0.3">
      <c r="A2616" s="7" t="s">
        <v>6761</v>
      </c>
      <c r="B2616" s="7" t="s">
        <v>3046</v>
      </c>
      <c r="C2616" s="7" t="s">
        <v>1921</v>
      </c>
      <c r="D2616" s="7">
        <v>17</v>
      </c>
      <c r="E2616" s="9">
        <v>3197.69</v>
      </c>
      <c r="F2616" s="10">
        <v>0.15</v>
      </c>
      <c r="G2616" s="11">
        <v>46206.62</v>
      </c>
      <c r="H2616" s="10">
        <v>0.25</v>
      </c>
      <c r="I2616" s="11">
        <v>11551.66</v>
      </c>
      <c r="J2616" s="11">
        <v>57758.28</v>
      </c>
      <c r="K2616" s="11">
        <v>28629.19</v>
      </c>
      <c r="L2616" s="11">
        <v>17577.43</v>
      </c>
    </row>
    <row r="2617" spans="1:12" x14ac:dyDescent="0.3">
      <c r="A2617" s="7" t="s">
        <v>6762</v>
      </c>
      <c r="B2617" s="7" t="s">
        <v>3046</v>
      </c>
      <c r="C2617" s="7" t="s">
        <v>1936</v>
      </c>
      <c r="D2617" s="7">
        <v>22</v>
      </c>
      <c r="E2617" s="9">
        <v>1152.97</v>
      </c>
      <c r="F2617" s="10">
        <v>0</v>
      </c>
      <c r="G2617" s="11">
        <v>25365.34</v>
      </c>
      <c r="H2617" s="10">
        <v>0.25</v>
      </c>
      <c r="I2617" s="11">
        <v>6341.34</v>
      </c>
      <c r="J2617" s="11">
        <v>31706.67</v>
      </c>
      <c r="K2617" s="11">
        <v>16450.060000000001</v>
      </c>
      <c r="L2617" s="11">
        <v>8915.2800000000007</v>
      </c>
    </row>
    <row r="2618" spans="1:12" x14ac:dyDescent="0.3">
      <c r="A2618" s="7" t="s">
        <v>6763</v>
      </c>
      <c r="B2618" s="7" t="s">
        <v>3046</v>
      </c>
      <c r="C2618" s="7" t="s">
        <v>1918</v>
      </c>
      <c r="D2618" s="7">
        <v>4</v>
      </c>
      <c r="E2618" s="9">
        <v>3544.52</v>
      </c>
      <c r="F2618" s="10">
        <v>0.15</v>
      </c>
      <c r="G2618" s="11">
        <v>12051.37</v>
      </c>
      <c r="H2618" s="10">
        <v>0.25</v>
      </c>
      <c r="I2618" s="11">
        <v>3012.84</v>
      </c>
      <c r="J2618" s="11">
        <v>15064.21</v>
      </c>
      <c r="K2618" s="11">
        <v>6108.36</v>
      </c>
      <c r="L2618" s="11">
        <v>5943.01</v>
      </c>
    </row>
    <row r="2619" spans="1:12" x14ac:dyDescent="0.3">
      <c r="A2619" s="7" t="s">
        <v>6764</v>
      </c>
      <c r="B2619" s="7" t="s">
        <v>3046</v>
      </c>
      <c r="C2619" s="7" t="s">
        <v>2054</v>
      </c>
      <c r="D2619" s="7">
        <v>13</v>
      </c>
      <c r="E2619" s="9">
        <v>1330.65</v>
      </c>
      <c r="F2619" s="10">
        <v>0</v>
      </c>
      <c r="G2619" s="11">
        <v>17298.45</v>
      </c>
      <c r="H2619" s="10">
        <v>0.25</v>
      </c>
      <c r="I2619" s="11">
        <v>4324.6099999999997</v>
      </c>
      <c r="J2619" s="11">
        <v>21623.06</v>
      </c>
      <c r="K2619" s="11">
        <v>7693.14</v>
      </c>
      <c r="L2619" s="11">
        <v>9605.31</v>
      </c>
    </row>
    <row r="2620" spans="1:12" x14ac:dyDescent="0.3">
      <c r="A2620" s="7" t="s">
        <v>6765</v>
      </c>
      <c r="B2620" s="7" t="s">
        <v>3046</v>
      </c>
      <c r="C2620" s="7" t="s">
        <v>1750</v>
      </c>
      <c r="D2620" s="7">
        <v>16</v>
      </c>
      <c r="E2620" s="9">
        <v>1134.1400000000001</v>
      </c>
      <c r="F2620" s="10">
        <v>0</v>
      </c>
      <c r="G2620" s="11">
        <v>18146.240000000002</v>
      </c>
      <c r="H2620" s="10">
        <v>0.25</v>
      </c>
      <c r="I2620" s="11">
        <v>4536.5600000000004</v>
      </c>
      <c r="J2620" s="11">
        <v>22682.799999999999</v>
      </c>
      <c r="K2620" s="11">
        <v>11957.92</v>
      </c>
      <c r="L2620" s="11">
        <v>6188.32</v>
      </c>
    </row>
    <row r="2621" spans="1:12" x14ac:dyDescent="0.3">
      <c r="A2621" s="7" t="s">
        <v>6766</v>
      </c>
      <c r="B2621" s="7" t="s">
        <v>3047</v>
      </c>
      <c r="C2621" s="7" t="s">
        <v>1828</v>
      </c>
      <c r="D2621" s="7">
        <v>14</v>
      </c>
      <c r="E2621" s="9">
        <v>2701.42</v>
      </c>
      <c r="F2621" s="10">
        <v>0.05</v>
      </c>
      <c r="G2621" s="11">
        <v>35928.89</v>
      </c>
      <c r="H2621" s="10">
        <v>0.25</v>
      </c>
      <c r="I2621" s="11">
        <v>8982.2199999999993</v>
      </c>
      <c r="J2621" s="11">
        <v>44911.11</v>
      </c>
      <c r="K2621" s="11">
        <v>21627.62</v>
      </c>
      <c r="L2621" s="11">
        <v>14301.27</v>
      </c>
    </row>
    <row r="2622" spans="1:12" x14ac:dyDescent="0.3">
      <c r="A2622" s="7" t="s">
        <v>6767</v>
      </c>
      <c r="B2622" s="7" t="s">
        <v>3048</v>
      </c>
      <c r="C2622" s="7" t="s">
        <v>1679</v>
      </c>
      <c r="D2622" s="7">
        <v>27</v>
      </c>
      <c r="E2622" s="9">
        <v>671.85</v>
      </c>
      <c r="F2622" s="10">
        <v>0.05</v>
      </c>
      <c r="G2622" s="11">
        <v>17232.95</v>
      </c>
      <c r="H2622" s="10">
        <v>0.25</v>
      </c>
      <c r="I2622" s="11">
        <v>4308.24</v>
      </c>
      <c r="J2622" s="11">
        <v>21541.19</v>
      </c>
      <c r="K2622" s="11">
        <v>7905.87</v>
      </c>
      <c r="L2622" s="11">
        <v>9327.08</v>
      </c>
    </row>
    <row r="2623" spans="1:12" x14ac:dyDescent="0.3">
      <c r="A2623" s="7" t="s">
        <v>6768</v>
      </c>
      <c r="B2623" s="7" t="s">
        <v>3048</v>
      </c>
      <c r="C2623" s="7" t="s">
        <v>1664</v>
      </c>
      <c r="D2623" s="7">
        <v>23</v>
      </c>
      <c r="E2623" s="9">
        <v>454.14</v>
      </c>
      <c r="F2623" s="10">
        <v>0.15</v>
      </c>
      <c r="G2623" s="11">
        <v>8878.44</v>
      </c>
      <c r="H2623" s="10">
        <v>0.25</v>
      </c>
      <c r="I2623" s="11">
        <v>2219.61</v>
      </c>
      <c r="J2623" s="11">
        <v>11098.05</v>
      </c>
      <c r="K2623" s="11">
        <v>6554.08</v>
      </c>
      <c r="L2623" s="11">
        <v>2324.36</v>
      </c>
    </row>
    <row r="2624" spans="1:12" x14ac:dyDescent="0.3">
      <c r="A2624" s="7" t="s">
        <v>6769</v>
      </c>
      <c r="B2624" s="7" t="s">
        <v>3049</v>
      </c>
      <c r="C2624" s="7" t="s">
        <v>1878</v>
      </c>
      <c r="D2624" s="7">
        <v>11</v>
      </c>
      <c r="E2624" s="9">
        <v>1134.8499999999999</v>
      </c>
      <c r="F2624" s="10">
        <v>0.1</v>
      </c>
      <c r="G2624" s="11">
        <v>11235.01</v>
      </c>
      <c r="H2624" s="10">
        <v>0.25</v>
      </c>
      <c r="I2624" s="11">
        <v>2808.75</v>
      </c>
      <c r="J2624" s="11">
        <v>14043.76</v>
      </c>
      <c r="K2624" s="11">
        <v>6462.61</v>
      </c>
      <c r="L2624" s="11">
        <v>4772.3999999999996</v>
      </c>
    </row>
    <row r="2625" spans="1:12" x14ac:dyDescent="0.3">
      <c r="A2625" s="7" t="s">
        <v>6770</v>
      </c>
      <c r="B2625" s="7" t="s">
        <v>3049</v>
      </c>
      <c r="C2625" s="7" t="s">
        <v>1714</v>
      </c>
      <c r="D2625" s="7">
        <v>11</v>
      </c>
      <c r="E2625" s="9">
        <v>1076.3699999999999</v>
      </c>
      <c r="F2625" s="10">
        <v>0</v>
      </c>
      <c r="G2625" s="11">
        <v>11840.07</v>
      </c>
      <c r="H2625" s="10">
        <v>0.25</v>
      </c>
      <c r="I2625" s="11">
        <v>2960.02</v>
      </c>
      <c r="J2625" s="11">
        <v>14800.09</v>
      </c>
      <c r="K2625" s="11">
        <v>6641.36</v>
      </c>
      <c r="L2625" s="11">
        <v>5198.71</v>
      </c>
    </row>
    <row r="2626" spans="1:12" x14ac:dyDescent="0.3">
      <c r="A2626" s="7" t="s">
        <v>6771</v>
      </c>
      <c r="B2626" s="7" t="s">
        <v>3049</v>
      </c>
      <c r="C2626" s="7" t="s">
        <v>1795</v>
      </c>
      <c r="D2626" s="7">
        <v>4</v>
      </c>
      <c r="E2626" s="9">
        <v>2080.85</v>
      </c>
      <c r="F2626" s="10">
        <v>0</v>
      </c>
      <c r="G2626" s="11">
        <v>8323.4</v>
      </c>
      <c r="H2626" s="10">
        <v>0.25</v>
      </c>
      <c r="I2626" s="11">
        <v>2080.85</v>
      </c>
      <c r="J2626" s="11">
        <v>10404.25</v>
      </c>
      <c r="K2626" s="11">
        <v>4463.3999999999996</v>
      </c>
      <c r="L2626" s="11">
        <v>3860</v>
      </c>
    </row>
    <row r="2627" spans="1:12" x14ac:dyDescent="0.3">
      <c r="A2627" s="7" t="s">
        <v>6772</v>
      </c>
      <c r="B2627" s="7" t="s">
        <v>3050</v>
      </c>
      <c r="C2627" s="7" t="s">
        <v>1994</v>
      </c>
      <c r="D2627" s="7">
        <v>18</v>
      </c>
      <c r="E2627" s="9">
        <v>1741.96</v>
      </c>
      <c r="F2627" s="10">
        <v>0</v>
      </c>
      <c r="G2627" s="11">
        <v>31355.279999999999</v>
      </c>
      <c r="H2627" s="10">
        <v>0.25</v>
      </c>
      <c r="I2627" s="11">
        <v>7838.82</v>
      </c>
      <c r="J2627" s="11">
        <v>39194.1</v>
      </c>
      <c r="K2627" s="11">
        <v>17314.38</v>
      </c>
      <c r="L2627" s="11">
        <v>14040.9</v>
      </c>
    </row>
    <row r="2628" spans="1:12" x14ac:dyDescent="0.3">
      <c r="A2628" s="7" t="s">
        <v>6773</v>
      </c>
      <c r="B2628" s="7" t="s">
        <v>3050</v>
      </c>
      <c r="C2628" s="7" t="s">
        <v>2033</v>
      </c>
      <c r="D2628" s="7">
        <v>11</v>
      </c>
      <c r="E2628" s="9">
        <v>1534.84</v>
      </c>
      <c r="F2628" s="10">
        <v>0</v>
      </c>
      <c r="G2628" s="11">
        <v>16883.240000000002</v>
      </c>
      <c r="H2628" s="10">
        <v>0.25</v>
      </c>
      <c r="I2628" s="11">
        <v>4220.8100000000004</v>
      </c>
      <c r="J2628" s="11">
        <v>21104.05</v>
      </c>
      <c r="K2628" s="11">
        <v>9291.26</v>
      </c>
      <c r="L2628" s="11">
        <v>7591.98</v>
      </c>
    </row>
    <row r="2629" spans="1:12" x14ac:dyDescent="0.3">
      <c r="A2629" s="7" t="s">
        <v>6774</v>
      </c>
      <c r="B2629" s="7" t="s">
        <v>3050</v>
      </c>
      <c r="C2629" s="7" t="s">
        <v>1836</v>
      </c>
      <c r="D2629" s="7">
        <v>30</v>
      </c>
      <c r="E2629" s="9">
        <v>720.37</v>
      </c>
      <c r="F2629" s="10">
        <v>0.05</v>
      </c>
      <c r="G2629" s="11">
        <v>20530.54</v>
      </c>
      <c r="H2629" s="10">
        <v>0.25</v>
      </c>
      <c r="I2629" s="11">
        <v>5132.6400000000003</v>
      </c>
      <c r="J2629" s="11">
        <v>25663.18</v>
      </c>
      <c r="K2629" s="11">
        <v>12494.4</v>
      </c>
      <c r="L2629" s="11">
        <v>8036.14</v>
      </c>
    </row>
    <row r="2630" spans="1:12" x14ac:dyDescent="0.3">
      <c r="A2630" s="7" t="s">
        <v>6775</v>
      </c>
      <c r="B2630" s="7" t="s">
        <v>3050</v>
      </c>
      <c r="C2630" s="7" t="s">
        <v>1748</v>
      </c>
      <c r="D2630" s="7">
        <v>9</v>
      </c>
      <c r="E2630" s="9">
        <v>603.24</v>
      </c>
      <c r="F2630" s="10">
        <v>0</v>
      </c>
      <c r="G2630" s="11">
        <v>5429.16</v>
      </c>
      <c r="H2630" s="10">
        <v>0.25</v>
      </c>
      <c r="I2630" s="11">
        <v>1357.29</v>
      </c>
      <c r="J2630" s="11">
        <v>6786.45</v>
      </c>
      <c r="K2630" s="11">
        <v>2663.28</v>
      </c>
      <c r="L2630" s="11">
        <v>2765.88</v>
      </c>
    </row>
    <row r="2631" spans="1:12" x14ac:dyDescent="0.3">
      <c r="A2631" s="7" t="s">
        <v>6776</v>
      </c>
      <c r="B2631" s="7" t="s">
        <v>3050</v>
      </c>
      <c r="C2631" s="7" t="s">
        <v>1958</v>
      </c>
      <c r="D2631" s="7">
        <v>19</v>
      </c>
      <c r="E2631" s="9">
        <v>2505.96</v>
      </c>
      <c r="F2631" s="10">
        <v>0</v>
      </c>
      <c r="G2631" s="11">
        <v>47613.24</v>
      </c>
      <c r="H2631" s="10">
        <v>0.25</v>
      </c>
      <c r="I2631" s="11">
        <v>11903.31</v>
      </c>
      <c r="J2631" s="11">
        <v>59516.55</v>
      </c>
      <c r="K2631" s="11">
        <v>33732.980000000003</v>
      </c>
      <c r="L2631" s="11">
        <v>13880.26</v>
      </c>
    </row>
    <row r="2632" spans="1:12" x14ac:dyDescent="0.3">
      <c r="A2632" s="7" t="s">
        <v>6777</v>
      </c>
      <c r="B2632" s="7" t="s">
        <v>3051</v>
      </c>
      <c r="C2632" s="7" t="s">
        <v>1721</v>
      </c>
      <c r="D2632" s="7">
        <v>25</v>
      </c>
      <c r="E2632" s="9">
        <v>2043.75</v>
      </c>
      <c r="F2632" s="10">
        <v>0.05</v>
      </c>
      <c r="G2632" s="11">
        <v>48539.06</v>
      </c>
      <c r="H2632" s="10">
        <v>0.25</v>
      </c>
      <c r="I2632" s="11">
        <v>12134.76</v>
      </c>
      <c r="J2632" s="11">
        <v>60673.82</v>
      </c>
      <c r="K2632" s="11">
        <v>31517.75</v>
      </c>
      <c r="L2632" s="11">
        <v>17021.310000000001</v>
      </c>
    </row>
    <row r="2633" spans="1:12" x14ac:dyDescent="0.3">
      <c r="A2633" s="7" t="s">
        <v>6778</v>
      </c>
      <c r="B2633" s="7" t="s">
        <v>3051</v>
      </c>
      <c r="C2633" s="7" t="s">
        <v>1982</v>
      </c>
      <c r="D2633" s="7">
        <v>10</v>
      </c>
      <c r="E2633" s="9">
        <v>1235.67</v>
      </c>
      <c r="F2633" s="10">
        <v>0</v>
      </c>
      <c r="G2633" s="11">
        <v>12356.7</v>
      </c>
      <c r="H2633" s="10">
        <v>0.25</v>
      </c>
      <c r="I2633" s="11">
        <v>3089.18</v>
      </c>
      <c r="J2633" s="11">
        <v>15445.88</v>
      </c>
      <c r="K2633" s="11">
        <v>7183.1</v>
      </c>
      <c r="L2633" s="11">
        <v>5173.6000000000004</v>
      </c>
    </row>
    <row r="2634" spans="1:12" x14ac:dyDescent="0.3">
      <c r="A2634" s="7" t="s">
        <v>6779</v>
      </c>
      <c r="B2634" s="7" t="s">
        <v>3051</v>
      </c>
      <c r="C2634" s="7" t="s">
        <v>2005</v>
      </c>
      <c r="D2634" s="7">
        <v>17</v>
      </c>
      <c r="E2634" s="9">
        <v>2726.22</v>
      </c>
      <c r="F2634" s="10">
        <v>0</v>
      </c>
      <c r="G2634" s="11">
        <v>46345.74</v>
      </c>
      <c r="H2634" s="10">
        <v>0.25</v>
      </c>
      <c r="I2634" s="11">
        <v>11586.43</v>
      </c>
      <c r="J2634" s="11">
        <v>57932.17</v>
      </c>
      <c r="K2634" s="11">
        <v>20709.740000000002</v>
      </c>
      <c r="L2634" s="11">
        <v>25636</v>
      </c>
    </row>
    <row r="2635" spans="1:12" x14ac:dyDescent="0.3">
      <c r="A2635" s="7" t="s">
        <v>6780</v>
      </c>
      <c r="B2635" s="7" t="s">
        <v>3051</v>
      </c>
      <c r="C2635" s="7" t="s">
        <v>1919</v>
      </c>
      <c r="D2635" s="7">
        <v>4</v>
      </c>
      <c r="E2635" s="9">
        <v>1323.34</v>
      </c>
      <c r="F2635" s="10">
        <v>0</v>
      </c>
      <c r="G2635" s="11">
        <v>5293.36</v>
      </c>
      <c r="H2635" s="10">
        <v>0.25</v>
      </c>
      <c r="I2635" s="11">
        <v>1323.34</v>
      </c>
      <c r="J2635" s="11">
        <v>6616.7</v>
      </c>
      <c r="K2635" s="11">
        <v>2260.44</v>
      </c>
      <c r="L2635" s="11">
        <v>3032.92</v>
      </c>
    </row>
    <row r="2636" spans="1:12" x14ac:dyDescent="0.3">
      <c r="A2636" s="7" t="s">
        <v>6781</v>
      </c>
      <c r="B2636" s="7" t="s">
        <v>3052</v>
      </c>
      <c r="C2636" s="7" t="s">
        <v>1893</v>
      </c>
      <c r="D2636" s="7">
        <v>3</v>
      </c>
      <c r="E2636" s="9">
        <v>1950.05</v>
      </c>
      <c r="F2636" s="10">
        <v>0</v>
      </c>
      <c r="G2636" s="11">
        <v>5850.15</v>
      </c>
      <c r="H2636" s="10">
        <v>0.25</v>
      </c>
      <c r="I2636" s="11">
        <v>1462.54</v>
      </c>
      <c r="J2636" s="11">
        <v>7312.69</v>
      </c>
      <c r="K2636" s="11">
        <v>3662.25</v>
      </c>
      <c r="L2636" s="11">
        <v>2187.9</v>
      </c>
    </row>
    <row r="2637" spans="1:12" x14ac:dyDescent="0.3">
      <c r="A2637" s="7" t="s">
        <v>6782</v>
      </c>
      <c r="B2637" s="7" t="s">
        <v>3053</v>
      </c>
      <c r="C2637" s="7" t="s">
        <v>1921</v>
      </c>
      <c r="D2637" s="7">
        <v>17</v>
      </c>
      <c r="E2637" s="9">
        <v>3062.7</v>
      </c>
      <c r="F2637" s="10">
        <v>0.15</v>
      </c>
      <c r="G2637" s="11">
        <v>44256.01</v>
      </c>
      <c r="H2637" s="10">
        <v>0.25</v>
      </c>
      <c r="I2637" s="11">
        <v>11064</v>
      </c>
      <c r="J2637" s="11">
        <v>55320.01</v>
      </c>
      <c r="K2637" s="11">
        <v>28629.19</v>
      </c>
      <c r="L2637" s="11">
        <v>15626.82</v>
      </c>
    </row>
    <row r="2638" spans="1:12" x14ac:dyDescent="0.3">
      <c r="A2638" s="7" t="s">
        <v>6783</v>
      </c>
      <c r="B2638" s="7" t="s">
        <v>3053</v>
      </c>
      <c r="C2638" s="7" t="s">
        <v>1799</v>
      </c>
      <c r="D2638" s="7">
        <v>3</v>
      </c>
      <c r="E2638" s="9">
        <v>2473.39</v>
      </c>
      <c r="F2638" s="10">
        <v>0.05</v>
      </c>
      <c r="G2638" s="11">
        <v>7049.16</v>
      </c>
      <c r="H2638" s="10">
        <v>0.25</v>
      </c>
      <c r="I2638" s="11">
        <v>1762.29</v>
      </c>
      <c r="J2638" s="11">
        <v>8811.4500000000007</v>
      </c>
      <c r="K2638" s="11">
        <v>3545.07</v>
      </c>
      <c r="L2638" s="11">
        <v>3504.09</v>
      </c>
    </row>
    <row r="2639" spans="1:12" x14ac:dyDescent="0.3">
      <c r="A2639" s="7" t="s">
        <v>6784</v>
      </c>
      <c r="B2639" s="7" t="s">
        <v>3054</v>
      </c>
      <c r="C2639" s="7" t="s">
        <v>1821</v>
      </c>
      <c r="D2639" s="7">
        <v>15</v>
      </c>
      <c r="E2639" s="9">
        <v>574.9</v>
      </c>
      <c r="F2639" s="10">
        <v>0</v>
      </c>
      <c r="G2639" s="11">
        <v>8623.5</v>
      </c>
      <c r="H2639" s="10">
        <v>0.25</v>
      </c>
      <c r="I2639" s="11">
        <v>2155.88</v>
      </c>
      <c r="J2639" s="11">
        <v>10779.38</v>
      </c>
      <c r="K2639" s="11">
        <v>4768.8</v>
      </c>
      <c r="L2639" s="11">
        <v>3854.7</v>
      </c>
    </row>
    <row r="2640" spans="1:12" x14ac:dyDescent="0.3">
      <c r="A2640" s="7" t="s">
        <v>6785</v>
      </c>
      <c r="B2640" s="7" t="s">
        <v>3055</v>
      </c>
      <c r="C2640" s="7" t="s">
        <v>1972</v>
      </c>
      <c r="D2640" s="7">
        <v>7</v>
      </c>
      <c r="E2640" s="9">
        <v>2666.04</v>
      </c>
      <c r="F2640" s="10">
        <v>0</v>
      </c>
      <c r="G2640" s="11">
        <v>18662.28</v>
      </c>
      <c r="H2640" s="10">
        <v>0.25</v>
      </c>
      <c r="I2640" s="11">
        <v>4665.57</v>
      </c>
      <c r="J2640" s="11">
        <v>23327.85</v>
      </c>
      <c r="K2640" s="11">
        <v>11292.54</v>
      </c>
      <c r="L2640" s="11">
        <v>7369.74</v>
      </c>
    </row>
    <row r="2641" spans="1:12" x14ac:dyDescent="0.3">
      <c r="A2641" s="7" t="s">
        <v>6786</v>
      </c>
      <c r="B2641" s="7" t="s">
        <v>3056</v>
      </c>
      <c r="C2641" s="7" t="s">
        <v>1845</v>
      </c>
      <c r="D2641" s="7">
        <v>10</v>
      </c>
      <c r="E2641" s="9">
        <v>2525.1</v>
      </c>
      <c r="F2641" s="10">
        <v>0</v>
      </c>
      <c r="G2641" s="11">
        <v>25251</v>
      </c>
      <c r="H2641" s="10">
        <v>0.25</v>
      </c>
      <c r="I2641" s="11">
        <v>6312.75</v>
      </c>
      <c r="J2641" s="11">
        <v>31563.75</v>
      </c>
      <c r="K2641" s="11">
        <v>17787.3</v>
      </c>
      <c r="L2641" s="11">
        <v>7463.7</v>
      </c>
    </row>
    <row r="2642" spans="1:12" x14ac:dyDescent="0.3">
      <c r="A2642" s="7" t="s">
        <v>6787</v>
      </c>
      <c r="B2642" s="7" t="s">
        <v>3056</v>
      </c>
      <c r="C2642" s="7" t="s">
        <v>1937</v>
      </c>
      <c r="D2642" s="7">
        <v>12</v>
      </c>
      <c r="E2642" s="9">
        <v>2275.96</v>
      </c>
      <c r="F2642" s="10">
        <v>0.05</v>
      </c>
      <c r="G2642" s="11">
        <v>25945.94</v>
      </c>
      <c r="H2642" s="10">
        <v>0.25</v>
      </c>
      <c r="I2642" s="11">
        <v>6486.48</v>
      </c>
      <c r="J2642" s="11">
        <v>32432.42</v>
      </c>
      <c r="K2642" s="11">
        <v>17758.2</v>
      </c>
      <c r="L2642" s="11">
        <v>8187.74</v>
      </c>
    </row>
    <row r="2643" spans="1:12" x14ac:dyDescent="0.3">
      <c r="A2643" s="7" t="s">
        <v>6788</v>
      </c>
      <c r="B2643" s="7" t="s">
        <v>3056</v>
      </c>
      <c r="C2643" s="7" t="s">
        <v>1984</v>
      </c>
      <c r="D2643" s="7">
        <v>25</v>
      </c>
      <c r="E2643" s="9">
        <v>3258.08</v>
      </c>
      <c r="F2643" s="10">
        <v>0</v>
      </c>
      <c r="G2643" s="11">
        <v>81452</v>
      </c>
      <c r="H2643" s="10">
        <v>0.25</v>
      </c>
      <c r="I2643" s="11">
        <v>20363</v>
      </c>
      <c r="J2643" s="11">
        <v>101815</v>
      </c>
      <c r="K2643" s="11">
        <v>38828.75</v>
      </c>
      <c r="L2643" s="11">
        <v>42623.25</v>
      </c>
    </row>
    <row r="2644" spans="1:12" x14ac:dyDescent="0.3">
      <c r="A2644" s="7" t="s">
        <v>6789</v>
      </c>
      <c r="B2644" s="7" t="s">
        <v>3056</v>
      </c>
      <c r="C2644" s="7" t="s">
        <v>1787</v>
      </c>
      <c r="D2644" s="7">
        <v>28</v>
      </c>
      <c r="E2644" s="9">
        <v>2072.6999999999998</v>
      </c>
      <c r="F2644" s="10">
        <v>0.05</v>
      </c>
      <c r="G2644" s="11">
        <v>55133.82</v>
      </c>
      <c r="H2644" s="10">
        <v>0.25</v>
      </c>
      <c r="I2644" s="11">
        <v>13783.45</v>
      </c>
      <c r="J2644" s="11">
        <v>68917.27</v>
      </c>
      <c r="K2644" s="11">
        <v>27793.08</v>
      </c>
      <c r="L2644" s="11">
        <v>27340.74</v>
      </c>
    </row>
    <row r="2645" spans="1:12" x14ac:dyDescent="0.3">
      <c r="A2645" s="7" t="s">
        <v>6790</v>
      </c>
      <c r="B2645" s="7" t="s">
        <v>3056</v>
      </c>
      <c r="C2645" s="7" t="s">
        <v>1900</v>
      </c>
      <c r="D2645" s="7">
        <v>11</v>
      </c>
      <c r="E2645" s="9">
        <v>1990.88</v>
      </c>
      <c r="F2645" s="10">
        <v>0</v>
      </c>
      <c r="G2645" s="11">
        <v>21899.68</v>
      </c>
      <c r="H2645" s="10">
        <v>0.25</v>
      </c>
      <c r="I2645" s="11">
        <v>5474.92</v>
      </c>
      <c r="J2645" s="11">
        <v>27374.6</v>
      </c>
      <c r="K2645" s="11">
        <v>15464.02</v>
      </c>
      <c r="L2645" s="11">
        <v>6435.66</v>
      </c>
    </row>
    <row r="2646" spans="1:12" x14ac:dyDescent="0.3">
      <c r="A2646" s="7" t="s">
        <v>6791</v>
      </c>
      <c r="B2646" s="7" t="s">
        <v>3057</v>
      </c>
      <c r="C2646" s="7" t="s">
        <v>1908</v>
      </c>
      <c r="D2646" s="7">
        <v>9</v>
      </c>
      <c r="E2646" s="9">
        <v>1451.9</v>
      </c>
      <c r="F2646" s="10">
        <v>0.15</v>
      </c>
      <c r="G2646" s="11">
        <v>11107.03</v>
      </c>
      <c r="H2646" s="10">
        <v>0.25</v>
      </c>
      <c r="I2646" s="11">
        <v>2776.76</v>
      </c>
      <c r="J2646" s="11">
        <v>13883.79</v>
      </c>
      <c r="K2646" s="11">
        <v>6884.01</v>
      </c>
      <c r="L2646" s="11">
        <v>4223.0200000000004</v>
      </c>
    </row>
    <row r="2647" spans="1:12" x14ac:dyDescent="0.3">
      <c r="A2647" s="7" t="s">
        <v>6792</v>
      </c>
      <c r="B2647" s="7" t="s">
        <v>3057</v>
      </c>
      <c r="C2647" s="7" t="s">
        <v>1897</v>
      </c>
      <c r="D2647" s="7">
        <v>22</v>
      </c>
      <c r="E2647" s="9">
        <v>3036.87</v>
      </c>
      <c r="F2647" s="10">
        <v>0</v>
      </c>
      <c r="G2647" s="11">
        <v>66811.14</v>
      </c>
      <c r="H2647" s="10">
        <v>0.25</v>
      </c>
      <c r="I2647" s="11">
        <v>16702.78</v>
      </c>
      <c r="J2647" s="11">
        <v>83513.929999999993</v>
      </c>
      <c r="K2647" s="11">
        <v>34938.86</v>
      </c>
      <c r="L2647" s="11">
        <v>31872.28</v>
      </c>
    </row>
    <row r="2648" spans="1:12" x14ac:dyDescent="0.3">
      <c r="A2648" s="7" t="s">
        <v>6793</v>
      </c>
      <c r="B2648" s="7" t="s">
        <v>3057</v>
      </c>
      <c r="C2648" s="7" t="s">
        <v>1907</v>
      </c>
      <c r="D2648" s="7">
        <v>15</v>
      </c>
      <c r="E2648" s="9">
        <v>1394.99</v>
      </c>
      <c r="F2648" s="10">
        <v>0.15</v>
      </c>
      <c r="G2648" s="11">
        <v>17786.12</v>
      </c>
      <c r="H2648" s="10">
        <v>0.25</v>
      </c>
      <c r="I2648" s="11">
        <v>4446.53</v>
      </c>
      <c r="J2648" s="11">
        <v>22232.65</v>
      </c>
      <c r="K2648" s="11">
        <v>9869.4</v>
      </c>
      <c r="L2648" s="11">
        <v>7916.72</v>
      </c>
    </row>
    <row r="2649" spans="1:12" x14ac:dyDescent="0.3">
      <c r="A2649" s="7" t="s">
        <v>6794</v>
      </c>
      <c r="B2649" s="7" t="s">
        <v>3057</v>
      </c>
      <c r="C2649" s="7" t="s">
        <v>1956</v>
      </c>
      <c r="D2649" s="7">
        <v>3</v>
      </c>
      <c r="E2649" s="9">
        <v>2737.95</v>
      </c>
      <c r="F2649" s="10">
        <v>0.1</v>
      </c>
      <c r="G2649" s="11">
        <v>7392.46</v>
      </c>
      <c r="H2649" s="10">
        <v>0.25</v>
      </c>
      <c r="I2649" s="11">
        <v>1848.12</v>
      </c>
      <c r="J2649" s="11">
        <v>9240.58</v>
      </c>
      <c r="K2649" s="11">
        <v>4921.2299999999996</v>
      </c>
      <c r="L2649" s="11">
        <v>2471.23</v>
      </c>
    </row>
    <row r="2650" spans="1:12" x14ac:dyDescent="0.3">
      <c r="A2650" s="7" t="s">
        <v>6795</v>
      </c>
      <c r="B2650" s="7" t="s">
        <v>3058</v>
      </c>
      <c r="C2650" s="7" t="s">
        <v>1991</v>
      </c>
      <c r="D2650" s="7">
        <v>2</v>
      </c>
      <c r="E2650" s="9">
        <v>2479.42</v>
      </c>
      <c r="F2650" s="10">
        <v>0.15</v>
      </c>
      <c r="G2650" s="11">
        <v>4215.01</v>
      </c>
      <c r="H2650" s="10">
        <v>0.25</v>
      </c>
      <c r="I2650" s="11">
        <v>1053.75</v>
      </c>
      <c r="J2650" s="11">
        <v>5268.76</v>
      </c>
      <c r="K2650" s="11">
        <v>3370.58</v>
      </c>
      <c r="L2650" s="11">
        <v>844.43</v>
      </c>
    </row>
    <row r="2651" spans="1:12" x14ac:dyDescent="0.3">
      <c r="A2651" s="7" t="s">
        <v>6796</v>
      </c>
      <c r="B2651" s="7" t="s">
        <v>3058</v>
      </c>
      <c r="C2651" s="7" t="s">
        <v>1867</v>
      </c>
      <c r="D2651" s="7">
        <v>26</v>
      </c>
      <c r="E2651" s="9">
        <v>2485.7600000000002</v>
      </c>
      <c r="F2651" s="10">
        <v>0</v>
      </c>
      <c r="G2651" s="11">
        <v>64629.760000000002</v>
      </c>
      <c r="H2651" s="10">
        <v>0.25</v>
      </c>
      <c r="I2651" s="11">
        <v>16157.44</v>
      </c>
      <c r="J2651" s="11">
        <v>80787.199999999997</v>
      </c>
      <c r="K2651" s="11">
        <v>34825.96</v>
      </c>
      <c r="L2651" s="11">
        <v>29803.8</v>
      </c>
    </row>
    <row r="2652" spans="1:12" x14ac:dyDescent="0.3">
      <c r="A2652" s="7" t="s">
        <v>6797</v>
      </c>
      <c r="B2652" s="7" t="s">
        <v>3058</v>
      </c>
      <c r="C2652" s="7" t="s">
        <v>2044</v>
      </c>
      <c r="D2652" s="7">
        <v>6</v>
      </c>
      <c r="E2652" s="9">
        <v>1074.06</v>
      </c>
      <c r="F2652" s="10">
        <v>0</v>
      </c>
      <c r="G2652" s="11">
        <v>6444.36</v>
      </c>
      <c r="H2652" s="10">
        <v>0.25</v>
      </c>
      <c r="I2652" s="11">
        <v>1611.09</v>
      </c>
      <c r="J2652" s="11">
        <v>8055.45</v>
      </c>
      <c r="K2652" s="11">
        <v>4505.76</v>
      </c>
      <c r="L2652" s="11">
        <v>1938.6</v>
      </c>
    </row>
    <row r="2653" spans="1:12" x14ac:dyDescent="0.3">
      <c r="A2653" s="7" t="s">
        <v>6798</v>
      </c>
      <c r="B2653" s="7" t="s">
        <v>3058</v>
      </c>
      <c r="C2653" s="7" t="s">
        <v>1991</v>
      </c>
      <c r="D2653" s="7">
        <v>18</v>
      </c>
      <c r="E2653" s="9">
        <v>2436.04</v>
      </c>
      <c r="F2653" s="10">
        <v>0.05</v>
      </c>
      <c r="G2653" s="11">
        <v>41656.28</v>
      </c>
      <c r="H2653" s="10">
        <v>0.25</v>
      </c>
      <c r="I2653" s="11">
        <v>10414.07</v>
      </c>
      <c r="J2653" s="11">
        <v>52070.35</v>
      </c>
      <c r="K2653" s="11">
        <v>30335.22</v>
      </c>
      <c r="L2653" s="11">
        <v>11321.06</v>
      </c>
    </row>
    <row r="2654" spans="1:12" x14ac:dyDescent="0.3">
      <c r="A2654" s="7" t="s">
        <v>6799</v>
      </c>
      <c r="B2654" s="7" t="s">
        <v>3059</v>
      </c>
      <c r="C2654" s="7" t="s">
        <v>1962</v>
      </c>
      <c r="D2654" s="7">
        <v>19</v>
      </c>
      <c r="E2654" s="9">
        <v>285.37</v>
      </c>
      <c r="F2654" s="10">
        <v>0.1</v>
      </c>
      <c r="G2654" s="11">
        <v>4879.83</v>
      </c>
      <c r="H2654" s="10">
        <v>0.25</v>
      </c>
      <c r="I2654" s="11">
        <v>1219.96</v>
      </c>
      <c r="J2654" s="11">
        <v>6099.79</v>
      </c>
      <c r="K2654" s="11">
        <v>3702.34</v>
      </c>
      <c r="L2654" s="11">
        <v>1177.49</v>
      </c>
    </row>
    <row r="2655" spans="1:12" x14ac:dyDescent="0.3">
      <c r="A2655" s="7" t="s">
        <v>6800</v>
      </c>
      <c r="B2655" s="7" t="s">
        <v>3059</v>
      </c>
      <c r="C2655" s="7" t="s">
        <v>2008</v>
      </c>
      <c r="D2655" s="7">
        <v>2</v>
      </c>
      <c r="E2655" s="9">
        <v>1777.02</v>
      </c>
      <c r="F2655" s="10">
        <v>0.15</v>
      </c>
      <c r="G2655" s="11">
        <v>3020.93</v>
      </c>
      <c r="H2655" s="10">
        <v>0.25</v>
      </c>
      <c r="I2655" s="11">
        <v>755.23</v>
      </c>
      <c r="J2655" s="11">
        <v>3776.16</v>
      </c>
      <c r="K2655" s="11">
        <v>2409.7600000000002</v>
      </c>
      <c r="L2655" s="11">
        <v>611.16999999999996</v>
      </c>
    </row>
    <row r="2656" spans="1:12" x14ac:dyDescent="0.3">
      <c r="A2656" s="7" t="s">
        <v>6801</v>
      </c>
      <c r="B2656" s="7" t="s">
        <v>3059</v>
      </c>
      <c r="C2656" s="7" t="s">
        <v>1930</v>
      </c>
      <c r="D2656" s="7">
        <v>12</v>
      </c>
      <c r="E2656" s="9">
        <v>2847.48</v>
      </c>
      <c r="F2656" s="10">
        <v>0.1</v>
      </c>
      <c r="G2656" s="11">
        <v>30752.78</v>
      </c>
      <c r="H2656" s="10">
        <v>0.25</v>
      </c>
      <c r="I2656" s="11">
        <v>7688.19</v>
      </c>
      <c r="J2656" s="11">
        <v>38440.97</v>
      </c>
      <c r="K2656" s="11">
        <v>16508.16</v>
      </c>
      <c r="L2656" s="11">
        <v>14244.62</v>
      </c>
    </row>
    <row r="2657" spans="1:12" x14ac:dyDescent="0.3">
      <c r="A2657" s="7" t="s">
        <v>6802</v>
      </c>
      <c r="B2657" s="7" t="s">
        <v>3059</v>
      </c>
      <c r="C2657" s="7" t="s">
        <v>1928</v>
      </c>
      <c r="D2657" s="7">
        <v>16</v>
      </c>
      <c r="E2657" s="9">
        <v>3371.11</v>
      </c>
      <c r="F2657" s="10">
        <v>0</v>
      </c>
      <c r="G2657" s="11">
        <v>53937.760000000002</v>
      </c>
      <c r="H2657" s="10">
        <v>0.25</v>
      </c>
      <c r="I2657" s="11">
        <v>13484.44</v>
      </c>
      <c r="J2657" s="11">
        <v>67422.2</v>
      </c>
      <c r="K2657" s="11">
        <v>26171.52</v>
      </c>
      <c r="L2657" s="11">
        <v>27766.240000000002</v>
      </c>
    </row>
    <row r="2658" spans="1:12" x14ac:dyDescent="0.3">
      <c r="A2658" s="7" t="s">
        <v>6803</v>
      </c>
      <c r="B2658" s="7" t="s">
        <v>3060</v>
      </c>
      <c r="C2658" s="7" t="s">
        <v>1766</v>
      </c>
      <c r="D2658" s="7">
        <v>17</v>
      </c>
      <c r="E2658" s="9">
        <v>935.9</v>
      </c>
      <c r="F2658" s="10">
        <v>0</v>
      </c>
      <c r="G2658" s="11">
        <v>15910.3</v>
      </c>
      <c r="H2658" s="10">
        <v>0.25</v>
      </c>
      <c r="I2658" s="11">
        <v>3977.57</v>
      </c>
      <c r="J2658" s="11">
        <v>19887.88</v>
      </c>
      <c r="K2658" s="11">
        <v>10321.209999999999</v>
      </c>
      <c r="L2658" s="11">
        <v>5589.09</v>
      </c>
    </row>
    <row r="2659" spans="1:12" x14ac:dyDescent="0.3">
      <c r="A2659" s="7" t="s">
        <v>6804</v>
      </c>
      <c r="B2659" s="7" t="s">
        <v>3060</v>
      </c>
      <c r="C2659" s="7" t="s">
        <v>1744</v>
      </c>
      <c r="D2659" s="7">
        <v>14</v>
      </c>
      <c r="E2659" s="9">
        <v>1028.53</v>
      </c>
      <c r="F2659" s="10">
        <v>0</v>
      </c>
      <c r="G2659" s="11">
        <v>14399.42</v>
      </c>
      <c r="H2659" s="10">
        <v>0.25</v>
      </c>
      <c r="I2659" s="11">
        <v>3599.86</v>
      </c>
      <c r="J2659" s="11">
        <v>17999.28</v>
      </c>
      <c r="K2659" s="11">
        <v>9540.86</v>
      </c>
      <c r="L2659" s="11">
        <v>4858.5600000000004</v>
      </c>
    </row>
    <row r="2660" spans="1:12" x14ac:dyDescent="0.3">
      <c r="A2660" s="7" t="s">
        <v>6805</v>
      </c>
      <c r="B2660" s="7" t="s">
        <v>3060</v>
      </c>
      <c r="C2660" s="7" t="s">
        <v>1650</v>
      </c>
      <c r="D2660" s="7">
        <v>25</v>
      </c>
      <c r="E2660" s="9">
        <v>2982.18</v>
      </c>
      <c r="F2660" s="10">
        <v>0</v>
      </c>
      <c r="G2660" s="11">
        <v>74554.5</v>
      </c>
      <c r="H2660" s="10">
        <v>0.25</v>
      </c>
      <c r="I2660" s="11">
        <v>18638.62</v>
      </c>
      <c r="J2660" s="11">
        <v>93193.12</v>
      </c>
      <c r="K2660" s="11">
        <v>40725.5</v>
      </c>
      <c r="L2660" s="11">
        <v>33829</v>
      </c>
    </row>
    <row r="2661" spans="1:12" x14ac:dyDescent="0.3">
      <c r="A2661" s="7" t="s">
        <v>6806</v>
      </c>
      <c r="B2661" s="7" t="s">
        <v>3060</v>
      </c>
      <c r="C2661" s="7" t="s">
        <v>2041</v>
      </c>
      <c r="D2661" s="7">
        <v>21</v>
      </c>
      <c r="E2661" s="9">
        <v>2136.67</v>
      </c>
      <c r="F2661" s="10">
        <v>0.1</v>
      </c>
      <c r="G2661" s="11">
        <v>40383.06</v>
      </c>
      <c r="H2661" s="10">
        <v>0.25</v>
      </c>
      <c r="I2661" s="11">
        <v>10095.76</v>
      </c>
      <c r="J2661" s="11">
        <v>50478.82</v>
      </c>
      <c r="K2661" s="11">
        <v>32529.42</v>
      </c>
      <c r="L2661" s="11">
        <v>7853.64</v>
      </c>
    </row>
    <row r="2662" spans="1:12" x14ac:dyDescent="0.3">
      <c r="A2662" s="7" t="s">
        <v>6807</v>
      </c>
      <c r="B2662" s="7" t="s">
        <v>3060</v>
      </c>
      <c r="C2662" s="7" t="s">
        <v>2014</v>
      </c>
      <c r="D2662" s="7">
        <v>18</v>
      </c>
      <c r="E2662" s="9">
        <v>2055.63</v>
      </c>
      <c r="F2662" s="10">
        <v>0</v>
      </c>
      <c r="G2662" s="11">
        <v>37001.339999999997</v>
      </c>
      <c r="H2662" s="10">
        <v>0.25</v>
      </c>
      <c r="I2662" s="11">
        <v>9250.33</v>
      </c>
      <c r="J2662" s="11">
        <v>46251.67</v>
      </c>
      <c r="K2662" s="11">
        <v>26803.26</v>
      </c>
      <c r="L2662" s="11">
        <v>10198.08</v>
      </c>
    </row>
    <row r="2663" spans="1:12" x14ac:dyDescent="0.3">
      <c r="A2663" s="7" t="s">
        <v>6808</v>
      </c>
      <c r="B2663" s="7" t="s">
        <v>3061</v>
      </c>
      <c r="C2663" s="7" t="s">
        <v>1812</v>
      </c>
      <c r="D2663" s="7">
        <v>3</v>
      </c>
      <c r="E2663" s="9">
        <v>639.59</v>
      </c>
      <c r="F2663" s="10">
        <v>0</v>
      </c>
      <c r="G2663" s="11">
        <v>1918.77</v>
      </c>
      <c r="H2663" s="10">
        <v>0.25</v>
      </c>
      <c r="I2663" s="11">
        <v>479.69</v>
      </c>
      <c r="J2663" s="11">
        <v>2398.46</v>
      </c>
      <c r="K2663" s="11">
        <v>1026.6300000000001</v>
      </c>
      <c r="L2663" s="11">
        <v>892.14</v>
      </c>
    </row>
    <row r="2664" spans="1:12" x14ac:dyDescent="0.3">
      <c r="A2664" s="7" t="s">
        <v>6809</v>
      </c>
      <c r="B2664" s="7" t="s">
        <v>3061</v>
      </c>
      <c r="C2664" s="7" t="s">
        <v>1948</v>
      </c>
      <c r="D2664" s="7">
        <v>27</v>
      </c>
      <c r="E2664" s="9">
        <v>2387.79</v>
      </c>
      <c r="F2664" s="10">
        <v>0</v>
      </c>
      <c r="G2664" s="11">
        <v>64470.33</v>
      </c>
      <c r="H2664" s="10">
        <v>0.25</v>
      </c>
      <c r="I2664" s="11">
        <v>16117.58</v>
      </c>
      <c r="J2664" s="11">
        <v>80587.91</v>
      </c>
      <c r="K2664" s="11">
        <v>34210.89</v>
      </c>
      <c r="L2664" s="11">
        <v>30259.439999999999</v>
      </c>
    </row>
    <row r="2665" spans="1:12" x14ac:dyDescent="0.3">
      <c r="A2665" s="7" t="s">
        <v>6810</v>
      </c>
      <c r="B2665" s="7" t="s">
        <v>3062</v>
      </c>
      <c r="C2665" s="7" t="s">
        <v>1840</v>
      </c>
      <c r="D2665" s="7">
        <v>13</v>
      </c>
      <c r="E2665" s="9">
        <v>2566.15</v>
      </c>
      <c r="F2665" s="10">
        <v>0</v>
      </c>
      <c r="G2665" s="11">
        <v>33359.949999999997</v>
      </c>
      <c r="H2665" s="10">
        <v>0.25</v>
      </c>
      <c r="I2665" s="11">
        <v>8339.99</v>
      </c>
      <c r="J2665" s="11">
        <v>41699.94</v>
      </c>
      <c r="K2665" s="11">
        <v>15797.6</v>
      </c>
      <c r="L2665" s="11">
        <v>17562.349999999999</v>
      </c>
    </row>
    <row r="2666" spans="1:12" x14ac:dyDescent="0.3">
      <c r="A2666" s="7" t="s">
        <v>6811</v>
      </c>
      <c r="B2666" s="7" t="s">
        <v>3062</v>
      </c>
      <c r="C2666" s="7" t="s">
        <v>1755</v>
      </c>
      <c r="D2666" s="7">
        <v>21</v>
      </c>
      <c r="E2666" s="9">
        <v>3475.27</v>
      </c>
      <c r="F2666" s="10">
        <v>0.15</v>
      </c>
      <c r="G2666" s="11">
        <v>62033.57</v>
      </c>
      <c r="H2666" s="10">
        <v>0.25</v>
      </c>
      <c r="I2666" s="11">
        <v>15508.39</v>
      </c>
      <c r="J2666" s="11">
        <v>77541.960000000006</v>
      </c>
      <c r="K2666" s="11">
        <v>36722.910000000003</v>
      </c>
      <c r="L2666" s="11">
        <v>25310.66</v>
      </c>
    </row>
    <row r="2667" spans="1:12" x14ac:dyDescent="0.3">
      <c r="A2667" s="7" t="s">
        <v>6812</v>
      </c>
      <c r="B2667" s="7" t="s">
        <v>3062</v>
      </c>
      <c r="C2667" s="7" t="s">
        <v>1801</v>
      </c>
      <c r="D2667" s="7">
        <v>26</v>
      </c>
      <c r="E2667" s="9">
        <v>2645.44</v>
      </c>
      <c r="F2667" s="10">
        <v>0</v>
      </c>
      <c r="G2667" s="11">
        <v>68781.440000000002</v>
      </c>
      <c r="H2667" s="10">
        <v>0.25</v>
      </c>
      <c r="I2667" s="11">
        <v>17195.36</v>
      </c>
      <c r="J2667" s="11">
        <v>85976.8</v>
      </c>
      <c r="K2667" s="11">
        <v>35422.14</v>
      </c>
      <c r="L2667" s="11">
        <v>33359.300000000003</v>
      </c>
    </row>
    <row r="2668" spans="1:12" x14ac:dyDescent="0.3">
      <c r="A2668" s="7" t="s">
        <v>6813</v>
      </c>
      <c r="B2668" s="7" t="s">
        <v>3062</v>
      </c>
      <c r="C2668" s="7" t="s">
        <v>1817</v>
      </c>
      <c r="D2668" s="7">
        <v>11</v>
      </c>
      <c r="E2668" s="9">
        <v>1478.84</v>
      </c>
      <c r="F2668" s="10">
        <v>0.15</v>
      </c>
      <c r="G2668" s="11">
        <v>13827.15</v>
      </c>
      <c r="H2668" s="10">
        <v>0.25</v>
      </c>
      <c r="I2668" s="11">
        <v>3456.79</v>
      </c>
      <c r="J2668" s="11">
        <v>17283.939999999999</v>
      </c>
      <c r="K2668" s="11">
        <v>10776.81</v>
      </c>
      <c r="L2668" s="11">
        <v>3050.34</v>
      </c>
    </row>
    <row r="2669" spans="1:12" x14ac:dyDescent="0.3">
      <c r="A2669" s="7" t="s">
        <v>6814</v>
      </c>
      <c r="B2669" s="7" t="s">
        <v>3063</v>
      </c>
      <c r="C2669" s="7" t="s">
        <v>1901</v>
      </c>
      <c r="D2669" s="7">
        <v>21</v>
      </c>
      <c r="E2669" s="9">
        <v>2333.04</v>
      </c>
      <c r="F2669" s="10">
        <v>0.1</v>
      </c>
      <c r="G2669" s="11">
        <v>44094.46</v>
      </c>
      <c r="H2669" s="10">
        <v>0.25</v>
      </c>
      <c r="I2669" s="11">
        <v>11023.61</v>
      </c>
      <c r="J2669" s="11">
        <v>55118.07</v>
      </c>
      <c r="K2669" s="11">
        <v>30009.84</v>
      </c>
      <c r="L2669" s="11">
        <v>14084.62</v>
      </c>
    </row>
    <row r="2670" spans="1:12" x14ac:dyDescent="0.3">
      <c r="A2670" s="7" t="s">
        <v>6815</v>
      </c>
      <c r="B2670" s="7" t="s">
        <v>3064</v>
      </c>
      <c r="C2670" s="7" t="s">
        <v>1668</v>
      </c>
      <c r="D2670" s="7">
        <v>12</v>
      </c>
      <c r="E2670" s="9">
        <v>2037.79</v>
      </c>
      <c r="F2670" s="10">
        <v>0.05</v>
      </c>
      <c r="G2670" s="11">
        <v>23230.81</v>
      </c>
      <c r="H2670" s="10">
        <v>0.25</v>
      </c>
      <c r="I2670" s="11">
        <v>5807.7</v>
      </c>
      <c r="J2670" s="11">
        <v>29038.51</v>
      </c>
      <c r="K2670" s="11">
        <v>11887.2</v>
      </c>
      <c r="L2670" s="11">
        <v>11343.61</v>
      </c>
    </row>
    <row r="2671" spans="1:12" x14ac:dyDescent="0.3">
      <c r="A2671" s="7" t="s">
        <v>6816</v>
      </c>
      <c r="B2671" s="7" t="s">
        <v>3064</v>
      </c>
      <c r="C2671" s="7" t="s">
        <v>1756</v>
      </c>
      <c r="D2671" s="7">
        <v>15</v>
      </c>
      <c r="E2671" s="9">
        <v>1060.1099999999999</v>
      </c>
      <c r="F2671" s="10">
        <v>0</v>
      </c>
      <c r="G2671" s="11">
        <v>15901.65</v>
      </c>
      <c r="H2671" s="10">
        <v>0.25</v>
      </c>
      <c r="I2671" s="11">
        <v>3975.41</v>
      </c>
      <c r="J2671" s="11">
        <v>19877.060000000001</v>
      </c>
      <c r="K2671" s="11">
        <v>8601</v>
      </c>
      <c r="L2671" s="11">
        <v>7300.65</v>
      </c>
    </row>
    <row r="2672" spans="1:12" x14ac:dyDescent="0.3">
      <c r="A2672" s="7" t="s">
        <v>6817</v>
      </c>
      <c r="B2672" s="7" t="s">
        <v>3064</v>
      </c>
      <c r="C2672" s="7" t="s">
        <v>1878</v>
      </c>
      <c r="D2672" s="7">
        <v>29</v>
      </c>
      <c r="E2672" s="9">
        <v>1097.6199999999999</v>
      </c>
      <c r="F2672" s="10">
        <v>0</v>
      </c>
      <c r="G2672" s="11">
        <v>31830.98</v>
      </c>
      <c r="H2672" s="10">
        <v>0.25</v>
      </c>
      <c r="I2672" s="11">
        <v>7957.74</v>
      </c>
      <c r="J2672" s="11">
        <v>39788.720000000001</v>
      </c>
      <c r="K2672" s="11">
        <v>17037.79</v>
      </c>
      <c r="L2672" s="11">
        <v>14793.19</v>
      </c>
    </row>
    <row r="2673" spans="1:12" x14ac:dyDescent="0.3">
      <c r="A2673" s="7" t="s">
        <v>6818</v>
      </c>
      <c r="B2673" s="7" t="s">
        <v>3064</v>
      </c>
      <c r="C2673" s="7" t="s">
        <v>2003</v>
      </c>
      <c r="D2673" s="7">
        <v>15</v>
      </c>
      <c r="E2673" s="9">
        <v>2913.59</v>
      </c>
      <c r="F2673" s="10">
        <v>0.05</v>
      </c>
      <c r="G2673" s="11">
        <v>41518.660000000003</v>
      </c>
      <c r="H2673" s="10">
        <v>0.25</v>
      </c>
      <c r="I2673" s="11">
        <v>10379.67</v>
      </c>
      <c r="J2673" s="11">
        <v>51898.33</v>
      </c>
      <c r="K2673" s="11">
        <v>21140.85</v>
      </c>
      <c r="L2673" s="11">
        <v>20377.810000000001</v>
      </c>
    </row>
    <row r="2674" spans="1:12" x14ac:dyDescent="0.3">
      <c r="A2674" s="7" t="s">
        <v>6819</v>
      </c>
      <c r="B2674" s="7" t="s">
        <v>3064</v>
      </c>
      <c r="C2674" s="7" t="s">
        <v>1702</v>
      </c>
      <c r="D2674" s="7">
        <v>13</v>
      </c>
      <c r="E2674" s="9">
        <v>1252.5899999999999</v>
      </c>
      <c r="F2674" s="10">
        <v>0.15</v>
      </c>
      <c r="G2674" s="11">
        <v>13841.12</v>
      </c>
      <c r="H2674" s="10">
        <v>0.25</v>
      </c>
      <c r="I2674" s="11">
        <v>3460.28</v>
      </c>
      <c r="J2674" s="11">
        <v>17301.400000000001</v>
      </c>
      <c r="K2674" s="11">
        <v>8959.4699999999993</v>
      </c>
      <c r="L2674" s="11">
        <v>4881.6499999999996</v>
      </c>
    </row>
    <row r="2675" spans="1:12" x14ac:dyDescent="0.3">
      <c r="A2675" s="7" t="s">
        <v>6820</v>
      </c>
      <c r="B2675" s="7" t="s">
        <v>3065</v>
      </c>
      <c r="C2675" s="7" t="s">
        <v>1811</v>
      </c>
      <c r="D2675" s="7">
        <v>23</v>
      </c>
      <c r="E2675" s="9">
        <v>942.9</v>
      </c>
      <c r="F2675" s="10">
        <v>0</v>
      </c>
      <c r="G2675" s="11">
        <v>21686.7</v>
      </c>
      <c r="H2675" s="10">
        <v>0.25</v>
      </c>
      <c r="I2675" s="11">
        <v>5421.68</v>
      </c>
      <c r="J2675" s="11">
        <v>27108.38</v>
      </c>
      <c r="K2675" s="11">
        <v>11067.6</v>
      </c>
      <c r="L2675" s="11">
        <v>10619.1</v>
      </c>
    </row>
    <row r="2676" spans="1:12" x14ac:dyDescent="0.3">
      <c r="A2676" s="7" t="s">
        <v>6821</v>
      </c>
      <c r="B2676" s="7" t="s">
        <v>3066</v>
      </c>
      <c r="C2676" s="7" t="s">
        <v>1847</v>
      </c>
      <c r="D2676" s="7">
        <v>4</v>
      </c>
      <c r="E2676" s="9">
        <v>2192.94</v>
      </c>
      <c r="F2676" s="10">
        <v>0</v>
      </c>
      <c r="G2676" s="11">
        <v>8771.76</v>
      </c>
      <c r="H2676" s="10">
        <v>0.25</v>
      </c>
      <c r="I2676" s="11">
        <v>2192.94</v>
      </c>
      <c r="J2676" s="11">
        <v>10964.7</v>
      </c>
      <c r="K2676" s="11">
        <v>5450.76</v>
      </c>
      <c r="L2676" s="11">
        <v>3321</v>
      </c>
    </row>
    <row r="2677" spans="1:12" x14ac:dyDescent="0.3">
      <c r="A2677" s="7" t="s">
        <v>6822</v>
      </c>
      <c r="B2677" s="7" t="s">
        <v>3067</v>
      </c>
      <c r="C2677" s="7" t="s">
        <v>1918</v>
      </c>
      <c r="D2677" s="7">
        <v>16</v>
      </c>
      <c r="E2677" s="9">
        <v>3359.83</v>
      </c>
      <c r="F2677" s="10">
        <v>0</v>
      </c>
      <c r="G2677" s="11">
        <v>53757.279999999999</v>
      </c>
      <c r="H2677" s="10">
        <v>0.25</v>
      </c>
      <c r="I2677" s="11">
        <v>13439.32</v>
      </c>
      <c r="J2677" s="11">
        <v>67196.600000000006</v>
      </c>
      <c r="K2677" s="11">
        <v>24433.439999999999</v>
      </c>
      <c r="L2677" s="11">
        <v>29323.84</v>
      </c>
    </row>
    <row r="2678" spans="1:12" x14ac:dyDescent="0.3">
      <c r="A2678" s="7" t="s">
        <v>6823</v>
      </c>
      <c r="B2678" s="7" t="s">
        <v>3068</v>
      </c>
      <c r="C2678" s="7" t="s">
        <v>1936</v>
      </c>
      <c r="D2678" s="7">
        <v>30</v>
      </c>
      <c r="E2678" s="9">
        <v>1159.17</v>
      </c>
      <c r="F2678" s="10">
        <v>0</v>
      </c>
      <c r="G2678" s="11">
        <v>34775.1</v>
      </c>
      <c r="H2678" s="10">
        <v>0.25</v>
      </c>
      <c r="I2678" s="11">
        <v>8693.77</v>
      </c>
      <c r="J2678" s="11">
        <v>43468.88</v>
      </c>
      <c r="K2678" s="11">
        <v>22431.9</v>
      </c>
      <c r="L2678" s="11">
        <v>12343.2</v>
      </c>
    </row>
    <row r="2679" spans="1:12" x14ac:dyDescent="0.3">
      <c r="A2679" s="7" t="s">
        <v>6824</v>
      </c>
      <c r="B2679" s="7" t="s">
        <v>3068</v>
      </c>
      <c r="C2679" s="7" t="s">
        <v>1699</v>
      </c>
      <c r="D2679" s="7">
        <v>14</v>
      </c>
      <c r="E2679" s="9">
        <v>1339.69</v>
      </c>
      <c r="F2679" s="10">
        <v>0.15</v>
      </c>
      <c r="G2679" s="11">
        <v>15942.31</v>
      </c>
      <c r="H2679" s="10">
        <v>0.25</v>
      </c>
      <c r="I2679" s="11">
        <v>3985.58</v>
      </c>
      <c r="J2679" s="11">
        <v>19927.89</v>
      </c>
      <c r="K2679" s="11">
        <v>12975.9</v>
      </c>
      <c r="L2679" s="11">
        <v>2966.41</v>
      </c>
    </row>
    <row r="2680" spans="1:12" x14ac:dyDescent="0.3">
      <c r="A2680" s="7" t="s">
        <v>6825</v>
      </c>
      <c r="B2680" s="7" t="s">
        <v>3068</v>
      </c>
      <c r="C2680" s="7" t="s">
        <v>1759</v>
      </c>
      <c r="D2680" s="7">
        <v>22</v>
      </c>
      <c r="E2680" s="9">
        <v>1158.79</v>
      </c>
      <c r="F2680" s="10">
        <v>0</v>
      </c>
      <c r="G2680" s="11">
        <v>25493.38</v>
      </c>
      <c r="H2680" s="10">
        <v>0.25</v>
      </c>
      <c r="I2680" s="11">
        <v>6373.35</v>
      </c>
      <c r="J2680" s="11">
        <v>31866.73</v>
      </c>
      <c r="K2680" s="11">
        <v>16106.42</v>
      </c>
      <c r="L2680" s="11">
        <v>9386.9599999999991</v>
      </c>
    </row>
    <row r="2681" spans="1:12" x14ac:dyDescent="0.3">
      <c r="A2681" s="7" t="s">
        <v>6826</v>
      </c>
      <c r="B2681" s="7" t="s">
        <v>3068</v>
      </c>
      <c r="C2681" s="7" t="s">
        <v>1867</v>
      </c>
      <c r="D2681" s="7">
        <v>5</v>
      </c>
      <c r="E2681" s="9">
        <v>2441.6</v>
      </c>
      <c r="F2681" s="10">
        <v>0</v>
      </c>
      <c r="G2681" s="11">
        <v>12208</v>
      </c>
      <c r="H2681" s="10">
        <v>0.25</v>
      </c>
      <c r="I2681" s="11">
        <v>3052</v>
      </c>
      <c r="J2681" s="11">
        <v>15260</v>
      </c>
      <c r="K2681" s="11">
        <v>6697.3</v>
      </c>
      <c r="L2681" s="11">
        <v>5510.7</v>
      </c>
    </row>
    <row r="2682" spans="1:12" x14ac:dyDescent="0.3">
      <c r="A2682" s="7" t="s">
        <v>6827</v>
      </c>
      <c r="B2682" s="7" t="s">
        <v>3068</v>
      </c>
      <c r="C2682" s="7" t="s">
        <v>1801</v>
      </c>
      <c r="D2682" s="7">
        <v>15</v>
      </c>
      <c r="E2682" s="9">
        <v>2538.1799999999998</v>
      </c>
      <c r="F2682" s="10">
        <v>0.05</v>
      </c>
      <c r="G2682" s="11">
        <v>36169.06</v>
      </c>
      <c r="H2682" s="10">
        <v>0.25</v>
      </c>
      <c r="I2682" s="11">
        <v>9042.26</v>
      </c>
      <c r="J2682" s="11">
        <v>45211.32</v>
      </c>
      <c r="K2682" s="11">
        <v>20435.849999999999</v>
      </c>
      <c r="L2682" s="11">
        <v>15733.21</v>
      </c>
    </row>
    <row r="2683" spans="1:12" x14ac:dyDescent="0.3">
      <c r="A2683" s="7" t="s">
        <v>6828</v>
      </c>
      <c r="B2683" s="7" t="s">
        <v>3069</v>
      </c>
      <c r="C2683" s="7" t="s">
        <v>1758</v>
      </c>
      <c r="D2683" s="7">
        <v>29</v>
      </c>
      <c r="E2683" s="9">
        <v>3451.6</v>
      </c>
      <c r="F2683" s="10">
        <v>0.1</v>
      </c>
      <c r="G2683" s="11">
        <v>90086.76</v>
      </c>
      <c r="H2683" s="10">
        <v>0.25</v>
      </c>
      <c r="I2683" s="11">
        <v>22521.69</v>
      </c>
      <c r="J2683" s="11">
        <v>112608.45</v>
      </c>
      <c r="K2683" s="11">
        <v>48024</v>
      </c>
      <c r="L2683" s="11">
        <v>42062.76</v>
      </c>
    </row>
    <row r="2684" spans="1:12" x14ac:dyDescent="0.3">
      <c r="A2684" s="7" t="s">
        <v>6829</v>
      </c>
      <c r="B2684" s="7" t="s">
        <v>3070</v>
      </c>
      <c r="C2684" s="7" t="s">
        <v>1888</v>
      </c>
      <c r="D2684" s="7">
        <v>4</v>
      </c>
      <c r="E2684" s="9">
        <v>2465.3000000000002</v>
      </c>
      <c r="F2684" s="10">
        <v>0.15</v>
      </c>
      <c r="G2684" s="11">
        <v>8382.02</v>
      </c>
      <c r="H2684" s="10">
        <v>0.25</v>
      </c>
      <c r="I2684" s="11">
        <v>2095.5100000000002</v>
      </c>
      <c r="J2684" s="11">
        <v>10477.530000000001</v>
      </c>
      <c r="K2684" s="11">
        <v>5828.92</v>
      </c>
      <c r="L2684" s="11">
        <v>2553.1</v>
      </c>
    </row>
    <row r="2685" spans="1:12" x14ac:dyDescent="0.3">
      <c r="A2685" s="7" t="s">
        <v>6830</v>
      </c>
      <c r="B2685" s="7" t="s">
        <v>3071</v>
      </c>
      <c r="C2685" s="7" t="s">
        <v>1876</v>
      </c>
      <c r="D2685" s="7">
        <v>18</v>
      </c>
      <c r="E2685" s="9">
        <v>2861.79</v>
      </c>
      <c r="F2685" s="10">
        <v>0</v>
      </c>
      <c r="G2685" s="11">
        <v>51512.22</v>
      </c>
      <c r="H2685" s="10">
        <v>0.25</v>
      </c>
      <c r="I2685" s="11">
        <v>12878.06</v>
      </c>
      <c r="J2685" s="11">
        <v>64390.28</v>
      </c>
      <c r="K2685" s="11">
        <v>30252.06</v>
      </c>
      <c r="L2685" s="11">
        <v>21260.16</v>
      </c>
    </row>
    <row r="2686" spans="1:12" x14ac:dyDescent="0.3">
      <c r="A2686" s="7" t="s">
        <v>6831</v>
      </c>
      <c r="B2686" s="7" t="s">
        <v>3071</v>
      </c>
      <c r="C2686" s="7" t="s">
        <v>2011</v>
      </c>
      <c r="D2686" s="7">
        <v>15</v>
      </c>
      <c r="E2686" s="9">
        <v>694.92</v>
      </c>
      <c r="F2686" s="10">
        <v>0.1</v>
      </c>
      <c r="G2686" s="11">
        <v>9381.42</v>
      </c>
      <c r="H2686" s="10">
        <v>0.25</v>
      </c>
      <c r="I2686" s="11">
        <v>2345.36</v>
      </c>
      <c r="J2686" s="11">
        <v>11726.77</v>
      </c>
      <c r="K2686" s="11">
        <v>6170.1</v>
      </c>
      <c r="L2686" s="11">
        <v>3211.32</v>
      </c>
    </row>
    <row r="2687" spans="1:12" x14ac:dyDescent="0.3">
      <c r="A2687" s="7" t="s">
        <v>6832</v>
      </c>
      <c r="B2687" s="7" t="s">
        <v>3071</v>
      </c>
      <c r="C2687" s="7" t="s">
        <v>1733</v>
      </c>
      <c r="D2687" s="7">
        <v>18</v>
      </c>
      <c r="E2687" s="9">
        <v>1992.49</v>
      </c>
      <c r="F2687" s="10">
        <v>0.05</v>
      </c>
      <c r="G2687" s="11">
        <v>34071.58</v>
      </c>
      <c r="H2687" s="10">
        <v>0.25</v>
      </c>
      <c r="I2687" s="11">
        <v>8517.9</v>
      </c>
      <c r="J2687" s="11">
        <v>42589.48</v>
      </c>
      <c r="K2687" s="11">
        <v>22467.96</v>
      </c>
      <c r="L2687" s="11">
        <v>11603.62</v>
      </c>
    </row>
    <row r="2688" spans="1:12" x14ac:dyDescent="0.3">
      <c r="A2688" s="7" t="s">
        <v>6833</v>
      </c>
      <c r="B2688" s="7" t="s">
        <v>3071</v>
      </c>
      <c r="C2688" s="7" t="s">
        <v>1868</v>
      </c>
      <c r="D2688" s="7">
        <v>1</v>
      </c>
      <c r="E2688" s="9">
        <v>358.98</v>
      </c>
      <c r="F2688" s="10">
        <v>0</v>
      </c>
      <c r="G2688" s="11">
        <v>358.98</v>
      </c>
      <c r="H2688" s="10">
        <v>0.25</v>
      </c>
      <c r="I2688" s="11">
        <v>89.75</v>
      </c>
      <c r="J2688" s="11">
        <v>448.73</v>
      </c>
      <c r="K2688" s="11">
        <v>241.22</v>
      </c>
      <c r="L2688" s="11">
        <v>117.76</v>
      </c>
    </row>
    <row r="2689" spans="1:12" x14ac:dyDescent="0.3">
      <c r="A2689" s="7" t="s">
        <v>6834</v>
      </c>
      <c r="B2689" s="7" t="s">
        <v>3071</v>
      </c>
      <c r="C2689" s="7" t="s">
        <v>2049</v>
      </c>
      <c r="D2689" s="7">
        <v>27</v>
      </c>
      <c r="E2689" s="9">
        <v>3295.81</v>
      </c>
      <c r="F2689" s="10">
        <v>0</v>
      </c>
      <c r="G2689" s="11">
        <v>88986.87</v>
      </c>
      <c r="H2689" s="10">
        <v>0.25</v>
      </c>
      <c r="I2689" s="11">
        <v>22246.720000000001</v>
      </c>
      <c r="J2689" s="11">
        <v>111233.59</v>
      </c>
      <c r="K2689" s="11">
        <v>38999.339999999997</v>
      </c>
      <c r="L2689" s="11">
        <v>49987.53</v>
      </c>
    </row>
    <row r="2690" spans="1:12" x14ac:dyDescent="0.3">
      <c r="A2690" s="7" t="s">
        <v>6835</v>
      </c>
      <c r="B2690" s="7" t="s">
        <v>3072</v>
      </c>
      <c r="C2690" s="7" t="s">
        <v>1937</v>
      </c>
      <c r="D2690" s="7">
        <v>24</v>
      </c>
      <c r="E2690" s="9">
        <v>2301.9299999999998</v>
      </c>
      <c r="F2690" s="10">
        <v>0</v>
      </c>
      <c r="G2690" s="11">
        <v>55246.32</v>
      </c>
      <c r="H2690" s="10">
        <v>0.25</v>
      </c>
      <c r="I2690" s="11">
        <v>13811.58</v>
      </c>
      <c r="J2690" s="11">
        <v>69057.899999999994</v>
      </c>
      <c r="K2690" s="11">
        <v>35516.400000000001</v>
      </c>
      <c r="L2690" s="11">
        <v>19729.919999999998</v>
      </c>
    </row>
    <row r="2691" spans="1:12" x14ac:dyDescent="0.3">
      <c r="A2691" s="7" t="s">
        <v>6836</v>
      </c>
      <c r="B2691" s="7" t="s">
        <v>3072</v>
      </c>
      <c r="C2691" s="7" t="s">
        <v>2046</v>
      </c>
      <c r="D2691" s="7">
        <v>20</v>
      </c>
      <c r="E2691" s="9">
        <v>1016.33</v>
      </c>
      <c r="F2691" s="10">
        <v>0.15</v>
      </c>
      <c r="G2691" s="11">
        <v>17277.61</v>
      </c>
      <c r="H2691" s="10">
        <v>0.25</v>
      </c>
      <c r="I2691" s="11">
        <v>4319.3999999999996</v>
      </c>
      <c r="J2691" s="11">
        <v>21597.01</v>
      </c>
      <c r="K2691" s="11">
        <v>13072.4</v>
      </c>
      <c r="L2691" s="11">
        <v>4205.21</v>
      </c>
    </row>
    <row r="2692" spans="1:12" x14ac:dyDescent="0.3">
      <c r="A2692" s="7" t="s">
        <v>6837</v>
      </c>
      <c r="B2692" s="7" t="s">
        <v>3073</v>
      </c>
      <c r="C2692" s="7" t="s">
        <v>1852</v>
      </c>
      <c r="D2692" s="7">
        <v>12</v>
      </c>
      <c r="E2692" s="9">
        <v>2488.19</v>
      </c>
      <c r="F2692" s="10">
        <v>0.1</v>
      </c>
      <c r="G2692" s="11">
        <v>26872.45</v>
      </c>
      <c r="H2692" s="10">
        <v>0.25</v>
      </c>
      <c r="I2692" s="11">
        <v>6718.11</v>
      </c>
      <c r="J2692" s="11">
        <v>33590.559999999998</v>
      </c>
      <c r="K2692" s="11">
        <v>16827.240000000002</v>
      </c>
      <c r="L2692" s="11">
        <v>10045.209999999999</v>
      </c>
    </row>
    <row r="2693" spans="1:12" x14ac:dyDescent="0.3">
      <c r="A2693" s="7" t="s">
        <v>6838</v>
      </c>
      <c r="B2693" s="7" t="s">
        <v>3073</v>
      </c>
      <c r="C2693" s="7" t="s">
        <v>1842</v>
      </c>
      <c r="D2693" s="7">
        <v>30</v>
      </c>
      <c r="E2693" s="9">
        <v>456.58</v>
      </c>
      <c r="F2693" s="10">
        <v>0.05</v>
      </c>
      <c r="G2693" s="11">
        <v>13012.53</v>
      </c>
      <c r="H2693" s="10">
        <v>0.25</v>
      </c>
      <c r="I2693" s="11">
        <v>3253.13</v>
      </c>
      <c r="J2693" s="11">
        <v>16265.66</v>
      </c>
      <c r="K2693" s="11">
        <v>7278.6</v>
      </c>
      <c r="L2693" s="11">
        <v>5733.93</v>
      </c>
    </row>
    <row r="2694" spans="1:12" x14ac:dyDescent="0.3">
      <c r="A2694" s="7" t="s">
        <v>6839</v>
      </c>
      <c r="B2694" s="7" t="s">
        <v>3073</v>
      </c>
      <c r="C2694" s="7" t="s">
        <v>1893</v>
      </c>
      <c r="D2694" s="7">
        <v>7</v>
      </c>
      <c r="E2694" s="9">
        <v>2005.12</v>
      </c>
      <c r="F2694" s="10">
        <v>0</v>
      </c>
      <c r="G2694" s="11">
        <v>14035.84</v>
      </c>
      <c r="H2694" s="10">
        <v>0.25</v>
      </c>
      <c r="I2694" s="11">
        <v>3508.96</v>
      </c>
      <c r="J2694" s="11">
        <v>17544.8</v>
      </c>
      <c r="K2694" s="11">
        <v>8545.25</v>
      </c>
      <c r="L2694" s="11">
        <v>5490.59</v>
      </c>
    </row>
    <row r="2695" spans="1:12" x14ac:dyDescent="0.3">
      <c r="A2695" s="7" t="s">
        <v>6840</v>
      </c>
      <c r="B2695" s="7" t="s">
        <v>3073</v>
      </c>
      <c r="C2695" s="7" t="s">
        <v>1699</v>
      </c>
      <c r="D2695" s="7">
        <v>25</v>
      </c>
      <c r="E2695" s="9">
        <v>1444.03</v>
      </c>
      <c r="F2695" s="10">
        <v>0</v>
      </c>
      <c r="G2695" s="11">
        <v>36100.75</v>
      </c>
      <c r="H2695" s="10">
        <v>0.25</v>
      </c>
      <c r="I2695" s="11">
        <v>9025.19</v>
      </c>
      <c r="J2695" s="11">
        <v>45125.94</v>
      </c>
      <c r="K2695" s="11">
        <v>23171.25</v>
      </c>
      <c r="L2695" s="11">
        <v>12929.5</v>
      </c>
    </row>
    <row r="2696" spans="1:12" x14ac:dyDescent="0.3">
      <c r="A2696" s="7" t="s">
        <v>6841</v>
      </c>
      <c r="B2696" s="7" t="s">
        <v>3074</v>
      </c>
      <c r="C2696" s="7" t="s">
        <v>1682</v>
      </c>
      <c r="D2696" s="7">
        <v>16</v>
      </c>
      <c r="E2696" s="9">
        <v>633.79999999999995</v>
      </c>
      <c r="F2696" s="10">
        <v>0</v>
      </c>
      <c r="G2696" s="11">
        <v>10140.799999999999</v>
      </c>
      <c r="H2696" s="10">
        <v>0.25</v>
      </c>
      <c r="I2696" s="11">
        <v>2535.1999999999998</v>
      </c>
      <c r="J2696" s="11">
        <v>12676</v>
      </c>
      <c r="K2696" s="11">
        <v>6230.24</v>
      </c>
      <c r="L2696" s="11">
        <v>3910.56</v>
      </c>
    </row>
    <row r="2697" spans="1:12" x14ac:dyDescent="0.3">
      <c r="A2697" s="7" t="s">
        <v>6842</v>
      </c>
      <c r="B2697" s="7" t="s">
        <v>3074</v>
      </c>
      <c r="C2697" s="7" t="s">
        <v>1665</v>
      </c>
      <c r="D2697" s="7">
        <v>25</v>
      </c>
      <c r="E2697" s="9">
        <v>2569.5</v>
      </c>
      <c r="F2697" s="10">
        <v>0</v>
      </c>
      <c r="G2697" s="11">
        <v>64237.5</v>
      </c>
      <c r="H2697" s="10">
        <v>0.25</v>
      </c>
      <c r="I2697" s="11">
        <v>16059.38</v>
      </c>
      <c r="J2697" s="11">
        <v>80296.88</v>
      </c>
      <c r="K2697" s="11">
        <v>39362.5</v>
      </c>
      <c r="L2697" s="11">
        <v>24875</v>
      </c>
    </row>
    <row r="2698" spans="1:12" x14ac:dyDescent="0.3">
      <c r="A2698" s="7" t="s">
        <v>6843</v>
      </c>
      <c r="B2698" s="7" t="s">
        <v>3074</v>
      </c>
      <c r="C2698" s="7" t="s">
        <v>1841</v>
      </c>
      <c r="D2698" s="7">
        <v>30</v>
      </c>
      <c r="E2698" s="9">
        <v>1984.47</v>
      </c>
      <c r="F2698" s="10">
        <v>0.15</v>
      </c>
      <c r="G2698" s="11">
        <v>50603.99</v>
      </c>
      <c r="H2698" s="10">
        <v>0.25</v>
      </c>
      <c r="I2698" s="11">
        <v>12651</v>
      </c>
      <c r="J2698" s="11">
        <v>63254.99</v>
      </c>
      <c r="K2698" s="11">
        <v>31548.3</v>
      </c>
      <c r="L2698" s="11">
        <v>19055.689999999999</v>
      </c>
    </row>
    <row r="2699" spans="1:12" x14ac:dyDescent="0.3">
      <c r="A2699" s="7" t="s">
        <v>6844</v>
      </c>
      <c r="B2699" s="7" t="s">
        <v>3074</v>
      </c>
      <c r="C2699" s="7" t="s">
        <v>1966</v>
      </c>
      <c r="D2699" s="7">
        <v>23</v>
      </c>
      <c r="E2699" s="9">
        <v>1919.83</v>
      </c>
      <c r="F2699" s="10">
        <v>0.15</v>
      </c>
      <c r="G2699" s="11">
        <v>37532.68</v>
      </c>
      <c r="H2699" s="10">
        <v>0.25</v>
      </c>
      <c r="I2699" s="11">
        <v>9383.17</v>
      </c>
      <c r="J2699" s="11">
        <v>46915.85</v>
      </c>
      <c r="K2699" s="11">
        <v>27674.98</v>
      </c>
      <c r="L2699" s="11">
        <v>9857.7000000000007</v>
      </c>
    </row>
    <row r="2700" spans="1:12" x14ac:dyDescent="0.3">
      <c r="A2700" s="7" t="s">
        <v>6845</v>
      </c>
      <c r="B2700" s="7" t="s">
        <v>3075</v>
      </c>
      <c r="C2700" s="7" t="s">
        <v>2005</v>
      </c>
      <c r="D2700" s="7">
        <v>1</v>
      </c>
      <c r="E2700" s="9">
        <v>2779.72</v>
      </c>
      <c r="F2700" s="10">
        <v>0</v>
      </c>
      <c r="G2700" s="11">
        <v>2779.72</v>
      </c>
      <c r="H2700" s="10">
        <v>0.25</v>
      </c>
      <c r="I2700" s="11">
        <v>694.93</v>
      </c>
      <c r="J2700" s="11">
        <v>3474.65</v>
      </c>
      <c r="K2700" s="11">
        <v>1218.22</v>
      </c>
      <c r="L2700" s="11">
        <v>1561.5</v>
      </c>
    </row>
    <row r="2701" spans="1:12" x14ac:dyDescent="0.3">
      <c r="A2701" s="7" t="s">
        <v>6846</v>
      </c>
      <c r="B2701" s="7" t="s">
        <v>3076</v>
      </c>
      <c r="C2701" s="7" t="s">
        <v>1692</v>
      </c>
      <c r="D2701" s="7">
        <v>9</v>
      </c>
      <c r="E2701" s="9">
        <v>1431.58</v>
      </c>
      <c r="F2701" s="10">
        <v>0.05</v>
      </c>
      <c r="G2701" s="11">
        <v>12240.01</v>
      </c>
      <c r="H2701" s="10">
        <v>0.25</v>
      </c>
      <c r="I2701" s="11">
        <v>3060</v>
      </c>
      <c r="J2701" s="11">
        <v>15300.01</v>
      </c>
      <c r="K2701" s="11">
        <v>8942.49</v>
      </c>
      <c r="L2701" s="11">
        <v>3297.52</v>
      </c>
    </row>
    <row r="2702" spans="1:12" x14ac:dyDescent="0.3">
      <c r="A2702" s="7" t="s">
        <v>6847</v>
      </c>
      <c r="B2702" s="7" t="s">
        <v>3076</v>
      </c>
      <c r="C2702" s="7" t="s">
        <v>1797</v>
      </c>
      <c r="D2702" s="7">
        <v>20</v>
      </c>
      <c r="E2702" s="9">
        <v>2850.1</v>
      </c>
      <c r="F2702" s="10">
        <v>0</v>
      </c>
      <c r="G2702" s="11">
        <v>57002</v>
      </c>
      <c r="H2702" s="10">
        <v>0.25</v>
      </c>
      <c r="I2702" s="11">
        <v>14250.5</v>
      </c>
      <c r="J2702" s="11">
        <v>71252.5</v>
      </c>
      <c r="K2702" s="11">
        <v>25296.2</v>
      </c>
      <c r="L2702" s="11">
        <v>31705.8</v>
      </c>
    </row>
    <row r="2703" spans="1:12" x14ac:dyDescent="0.3">
      <c r="A2703" s="7" t="s">
        <v>6848</v>
      </c>
      <c r="B2703" s="7" t="s">
        <v>3077</v>
      </c>
      <c r="C2703" s="7" t="s">
        <v>2039</v>
      </c>
      <c r="D2703" s="7">
        <v>14</v>
      </c>
      <c r="E2703" s="9">
        <v>452.4</v>
      </c>
      <c r="F2703" s="10">
        <v>0.15</v>
      </c>
      <c r="G2703" s="11">
        <v>5383.56</v>
      </c>
      <c r="H2703" s="10">
        <v>0.25</v>
      </c>
      <c r="I2703" s="11">
        <v>1345.89</v>
      </c>
      <c r="J2703" s="11">
        <v>6729.45</v>
      </c>
      <c r="K2703" s="11">
        <v>3510.5</v>
      </c>
      <c r="L2703" s="11">
        <v>1873.06</v>
      </c>
    </row>
    <row r="2704" spans="1:12" x14ac:dyDescent="0.3">
      <c r="A2704" s="7" t="s">
        <v>6849</v>
      </c>
      <c r="B2704" s="7" t="s">
        <v>3077</v>
      </c>
      <c r="C2704" s="7" t="s">
        <v>1718</v>
      </c>
      <c r="D2704" s="7">
        <v>12</v>
      </c>
      <c r="E2704" s="9">
        <v>1979.73</v>
      </c>
      <c r="F2704" s="10">
        <v>0</v>
      </c>
      <c r="G2704" s="11">
        <v>23756.76</v>
      </c>
      <c r="H2704" s="10">
        <v>0.25</v>
      </c>
      <c r="I2704" s="11">
        <v>5939.19</v>
      </c>
      <c r="J2704" s="11">
        <v>29695.95</v>
      </c>
      <c r="K2704" s="11">
        <v>17590.560000000001</v>
      </c>
      <c r="L2704" s="11">
        <v>6166.2</v>
      </c>
    </row>
    <row r="2705" spans="1:12" x14ac:dyDescent="0.3">
      <c r="A2705" s="7" t="s">
        <v>6850</v>
      </c>
      <c r="B2705" s="7" t="s">
        <v>3077</v>
      </c>
      <c r="C2705" s="7" t="s">
        <v>2019</v>
      </c>
      <c r="D2705" s="7">
        <v>27</v>
      </c>
      <c r="E2705" s="9">
        <v>55.12</v>
      </c>
      <c r="F2705" s="10">
        <v>0.15</v>
      </c>
      <c r="G2705" s="11">
        <v>1265</v>
      </c>
      <c r="H2705" s="10">
        <v>0.25</v>
      </c>
      <c r="I2705" s="11">
        <v>316.25</v>
      </c>
      <c r="J2705" s="11">
        <v>1581.25</v>
      </c>
      <c r="K2705" s="11">
        <v>1065.69</v>
      </c>
      <c r="L2705" s="11">
        <v>199.31</v>
      </c>
    </row>
    <row r="2706" spans="1:12" x14ac:dyDescent="0.3">
      <c r="A2706" s="7" t="s">
        <v>6851</v>
      </c>
      <c r="B2706" s="7" t="s">
        <v>3078</v>
      </c>
      <c r="C2706" s="7" t="s">
        <v>2026</v>
      </c>
      <c r="D2706" s="7">
        <v>8</v>
      </c>
      <c r="E2706" s="9">
        <v>819.77</v>
      </c>
      <c r="F2706" s="10">
        <v>0</v>
      </c>
      <c r="G2706" s="11">
        <v>6558.16</v>
      </c>
      <c r="H2706" s="10">
        <v>0.25</v>
      </c>
      <c r="I2706" s="11">
        <v>1639.54</v>
      </c>
      <c r="J2706" s="11">
        <v>8197.7000000000007</v>
      </c>
      <c r="K2706" s="11">
        <v>3194.56</v>
      </c>
      <c r="L2706" s="11">
        <v>3363.6</v>
      </c>
    </row>
    <row r="2707" spans="1:12" x14ac:dyDescent="0.3">
      <c r="A2707" s="7" t="s">
        <v>6852</v>
      </c>
      <c r="B2707" s="7" t="s">
        <v>3078</v>
      </c>
      <c r="C2707" s="7" t="s">
        <v>1889</v>
      </c>
      <c r="D2707" s="7">
        <v>25</v>
      </c>
      <c r="E2707" s="9">
        <v>2935.76</v>
      </c>
      <c r="F2707" s="10">
        <v>0.15</v>
      </c>
      <c r="G2707" s="11">
        <v>62384.9</v>
      </c>
      <c r="H2707" s="10">
        <v>0.25</v>
      </c>
      <c r="I2707" s="11">
        <v>15596.23</v>
      </c>
      <c r="J2707" s="11">
        <v>77981.119999999995</v>
      </c>
      <c r="K2707" s="11">
        <v>39261.75</v>
      </c>
      <c r="L2707" s="11">
        <v>23123.15</v>
      </c>
    </row>
    <row r="2708" spans="1:12" x14ac:dyDescent="0.3">
      <c r="A2708" s="7" t="s">
        <v>6853</v>
      </c>
      <c r="B2708" s="7" t="s">
        <v>3078</v>
      </c>
      <c r="C2708" s="7" t="s">
        <v>2014</v>
      </c>
      <c r="D2708" s="7">
        <v>10</v>
      </c>
      <c r="E2708" s="9">
        <v>1961.88</v>
      </c>
      <c r="F2708" s="10">
        <v>0</v>
      </c>
      <c r="G2708" s="11">
        <v>19618.8</v>
      </c>
      <c r="H2708" s="10">
        <v>0.25</v>
      </c>
      <c r="I2708" s="11">
        <v>4904.7</v>
      </c>
      <c r="J2708" s="11">
        <v>24523.5</v>
      </c>
      <c r="K2708" s="11">
        <v>14890.7</v>
      </c>
      <c r="L2708" s="11">
        <v>4728.1000000000004</v>
      </c>
    </row>
    <row r="2709" spans="1:12" x14ac:dyDescent="0.3">
      <c r="A2709" s="7" t="s">
        <v>6854</v>
      </c>
      <c r="B2709" s="7" t="s">
        <v>3078</v>
      </c>
      <c r="C2709" s="7" t="s">
        <v>1973</v>
      </c>
      <c r="D2709" s="7">
        <v>12</v>
      </c>
      <c r="E2709" s="9">
        <v>928.16</v>
      </c>
      <c r="F2709" s="10">
        <v>0</v>
      </c>
      <c r="G2709" s="11">
        <v>11137.92</v>
      </c>
      <c r="H2709" s="10">
        <v>0.25</v>
      </c>
      <c r="I2709" s="11">
        <v>2784.48</v>
      </c>
      <c r="J2709" s="11">
        <v>13922.4</v>
      </c>
      <c r="K2709" s="11">
        <v>4797.24</v>
      </c>
      <c r="L2709" s="11">
        <v>6340.68</v>
      </c>
    </row>
    <row r="2710" spans="1:12" x14ac:dyDescent="0.3">
      <c r="A2710" s="7" t="s">
        <v>6855</v>
      </c>
      <c r="B2710" s="7" t="s">
        <v>3079</v>
      </c>
      <c r="C2710" s="7" t="s">
        <v>1846</v>
      </c>
      <c r="D2710" s="7">
        <v>1</v>
      </c>
      <c r="E2710" s="9">
        <v>3379.28</v>
      </c>
      <c r="F2710" s="10">
        <v>0</v>
      </c>
      <c r="G2710" s="11">
        <v>3379.28</v>
      </c>
      <c r="H2710" s="10">
        <v>0.25</v>
      </c>
      <c r="I2710" s="11">
        <v>844.82</v>
      </c>
      <c r="J2710" s="11">
        <v>4224.1000000000004</v>
      </c>
      <c r="K2710" s="11">
        <v>1550.57</v>
      </c>
      <c r="L2710" s="11">
        <v>1828.71</v>
      </c>
    </row>
    <row r="2711" spans="1:12" x14ac:dyDescent="0.3">
      <c r="A2711" s="7" t="s">
        <v>6856</v>
      </c>
      <c r="B2711" s="7" t="s">
        <v>3079</v>
      </c>
      <c r="C2711" s="7" t="s">
        <v>1717</v>
      </c>
      <c r="D2711" s="7">
        <v>3</v>
      </c>
      <c r="E2711" s="9">
        <v>1349.97</v>
      </c>
      <c r="F2711" s="10">
        <v>0</v>
      </c>
      <c r="G2711" s="11">
        <v>4049.91</v>
      </c>
      <c r="H2711" s="10">
        <v>0.25</v>
      </c>
      <c r="I2711" s="11">
        <v>1012.48</v>
      </c>
      <c r="J2711" s="11">
        <v>5062.3900000000003</v>
      </c>
      <c r="K2711" s="11">
        <v>2874.24</v>
      </c>
      <c r="L2711" s="11">
        <v>1175.67</v>
      </c>
    </row>
    <row r="2712" spans="1:12" x14ac:dyDescent="0.3">
      <c r="A2712" s="7" t="s">
        <v>6857</v>
      </c>
      <c r="B2712" s="7" t="s">
        <v>3080</v>
      </c>
      <c r="C2712" s="7" t="s">
        <v>1774</v>
      </c>
      <c r="D2712" s="7">
        <v>5</v>
      </c>
      <c r="E2712" s="9">
        <v>1909.81</v>
      </c>
      <c r="F2712" s="10">
        <v>0.15</v>
      </c>
      <c r="G2712" s="11">
        <v>8116.69</v>
      </c>
      <c r="H2712" s="10">
        <v>0.25</v>
      </c>
      <c r="I2712" s="11">
        <v>2029.17</v>
      </c>
      <c r="J2712" s="11">
        <v>10145.86</v>
      </c>
      <c r="K2712" s="11">
        <v>5680</v>
      </c>
      <c r="L2712" s="11">
        <v>2436.69</v>
      </c>
    </row>
    <row r="2713" spans="1:12" x14ac:dyDescent="0.3">
      <c r="A2713" s="7" t="s">
        <v>6858</v>
      </c>
      <c r="B2713" s="7" t="s">
        <v>3080</v>
      </c>
      <c r="C2713" s="7" t="s">
        <v>1938</v>
      </c>
      <c r="D2713" s="7">
        <v>30</v>
      </c>
      <c r="E2713" s="9">
        <v>2375.79</v>
      </c>
      <c r="F2713" s="10">
        <v>0.05</v>
      </c>
      <c r="G2713" s="11">
        <v>67710.009999999995</v>
      </c>
      <c r="H2713" s="10">
        <v>0.25</v>
      </c>
      <c r="I2713" s="11">
        <v>16927.5</v>
      </c>
      <c r="J2713" s="11">
        <v>84637.51</v>
      </c>
      <c r="K2713" s="11">
        <v>42429</v>
      </c>
      <c r="L2713" s="11">
        <v>25281.01</v>
      </c>
    </row>
    <row r="2714" spans="1:12" x14ac:dyDescent="0.3">
      <c r="A2714" s="7" t="s">
        <v>6859</v>
      </c>
      <c r="B2714" s="7" t="s">
        <v>3081</v>
      </c>
      <c r="C2714" s="7" t="s">
        <v>1797</v>
      </c>
      <c r="D2714" s="7">
        <v>9</v>
      </c>
      <c r="E2714" s="9">
        <v>2959.34</v>
      </c>
      <c r="F2714" s="10">
        <v>0</v>
      </c>
      <c r="G2714" s="11">
        <v>26634.06</v>
      </c>
      <c r="H2714" s="10">
        <v>0.25</v>
      </c>
      <c r="I2714" s="11">
        <v>6658.52</v>
      </c>
      <c r="J2714" s="11">
        <v>33292.58</v>
      </c>
      <c r="K2714" s="11">
        <v>11383.29</v>
      </c>
      <c r="L2714" s="11">
        <v>15250.77</v>
      </c>
    </row>
    <row r="2715" spans="1:12" x14ac:dyDescent="0.3">
      <c r="A2715" s="7" t="s">
        <v>6860</v>
      </c>
      <c r="B2715" s="7" t="s">
        <v>3081</v>
      </c>
      <c r="C2715" s="7" t="s">
        <v>2010</v>
      </c>
      <c r="D2715" s="7">
        <v>6</v>
      </c>
      <c r="E2715" s="9">
        <v>1175.82</v>
      </c>
      <c r="F2715" s="10">
        <v>0</v>
      </c>
      <c r="G2715" s="11">
        <v>7054.92</v>
      </c>
      <c r="H2715" s="10">
        <v>0.25</v>
      </c>
      <c r="I2715" s="11">
        <v>1763.73</v>
      </c>
      <c r="J2715" s="11">
        <v>8818.65</v>
      </c>
      <c r="K2715" s="11">
        <v>4286.9399999999996</v>
      </c>
      <c r="L2715" s="11">
        <v>2767.98</v>
      </c>
    </row>
    <row r="2716" spans="1:12" x14ac:dyDescent="0.3">
      <c r="A2716" s="7" t="s">
        <v>6861</v>
      </c>
      <c r="B2716" s="7" t="s">
        <v>3081</v>
      </c>
      <c r="C2716" s="7" t="s">
        <v>2008</v>
      </c>
      <c r="D2716" s="7">
        <v>18</v>
      </c>
      <c r="E2716" s="9">
        <v>1816.54</v>
      </c>
      <c r="F2716" s="10">
        <v>0</v>
      </c>
      <c r="G2716" s="11">
        <v>32697.72</v>
      </c>
      <c r="H2716" s="10">
        <v>0.25</v>
      </c>
      <c r="I2716" s="11">
        <v>8174.43</v>
      </c>
      <c r="J2716" s="11">
        <v>40872.15</v>
      </c>
      <c r="K2716" s="11">
        <v>21687.84</v>
      </c>
      <c r="L2716" s="11">
        <v>11009.88</v>
      </c>
    </row>
    <row r="2717" spans="1:12" x14ac:dyDescent="0.3">
      <c r="A2717" s="7" t="s">
        <v>6862</v>
      </c>
      <c r="B2717" s="7" t="s">
        <v>3081</v>
      </c>
      <c r="C2717" s="7" t="s">
        <v>1944</v>
      </c>
      <c r="D2717" s="7">
        <v>12</v>
      </c>
      <c r="E2717" s="9">
        <v>2397.7600000000002</v>
      </c>
      <c r="F2717" s="10">
        <v>0.05</v>
      </c>
      <c r="G2717" s="11">
        <v>27334.46</v>
      </c>
      <c r="H2717" s="10">
        <v>0.25</v>
      </c>
      <c r="I2717" s="11">
        <v>6833.61</v>
      </c>
      <c r="J2717" s="11">
        <v>34168.07</v>
      </c>
      <c r="K2717" s="11">
        <v>20372.400000000001</v>
      </c>
      <c r="L2717" s="11">
        <v>6962.06</v>
      </c>
    </row>
    <row r="2718" spans="1:12" x14ac:dyDescent="0.3">
      <c r="A2718" s="7" t="s">
        <v>6863</v>
      </c>
      <c r="B2718" s="7" t="s">
        <v>3082</v>
      </c>
      <c r="C2718" s="7" t="s">
        <v>1812</v>
      </c>
      <c r="D2718" s="7">
        <v>27</v>
      </c>
      <c r="E2718" s="9">
        <v>672.72</v>
      </c>
      <c r="F2718" s="10">
        <v>0.15</v>
      </c>
      <c r="G2718" s="11">
        <v>15438.92</v>
      </c>
      <c r="H2718" s="10">
        <v>0.25</v>
      </c>
      <c r="I2718" s="11">
        <v>3859.73</v>
      </c>
      <c r="J2718" s="11">
        <v>19298.650000000001</v>
      </c>
      <c r="K2718" s="11">
        <v>9239.67</v>
      </c>
      <c r="L2718" s="11">
        <v>6199.25</v>
      </c>
    </row>
    <row r="2719" spans="1:12" x14ac:dyDescent="0.3">
      <c r="A2719" s="7" t="s">
        <v>6864</v>
      </c>
      <c r="B2719" s="7" t="s">
        <v>3083</v>
      </c>
      <c r="C2719" s="7" t="s">
        <v>1753</v>
      </c>
      <c r="D2719" s="7">
        <v>10</v>
      </c>
      <c r="E2719" s="9">
        <v>850.86</v>
      </c>
      <c r="F2719" s="10">
        <v>0.15</v>
      </c>
      <c r="G2719" s="11">
        <v>7232.31</v>
      </c>
      <c r="H2719" s="10">
        <v>0.25</v>
      </c>
      <c r="I2719" s="11">
        <v>1808.08</v>
      </c>
      <c r="J2719" s="11">
        <v>9040.39</v>
      </c>
      <c r="K2719" s="11">
        <v>4205</v>
      </c>
      <c r="L2719" s="11">
        <v>3027.31</v>
      </c>
    </row>
    <row r="2720" spans="1:12" x14ac:dyDescent="0.3">
      <c r="A2720" s="7" t="s">
        <v>6865</v>
      </c>
      <c r="B2720" s="7" t="s">
        <v>3083</v>
      </c>
      <c r="C2720" s="7" t="s">
        <v>1998</v>
      </c>
      <c r="D2720" s="7">
        <v>19</v>
      </c>
      <c r="E2720" s="9">
        <v>738.72</v>
      </c>
      <c r="F2720" s="10">
        <v>0.05</v>
      </c>
      <c r="G2720" s="11">
        <v>13333.9</v>
      </c>
      <c r="H2720" s="10">
        <v>0.25</v>
      </c>
      <c r="I2720" s="11">
        <v>3333.47</v>
      </c>
      <c r="J2720" s="11">
        <v>16667.38</v>
      </c>
      <c r="K2720" s="11">
        <v>6864.7</v>
      </c>
      <c r="L2720" s="11">
        <v>6469.2</v>
      </c>
    </row>
    <row r="2721" spans="1:12" x14ac:dyDescent="0.3">
      <c r="A2721" s="7" t="s">
        <v>6866</v>
      </c>
      <c r="B2721" s="7" t="s">
        <v>3083</v>
      </c>
      <c r="C2721" s="7" t="s">
        <v>1733</v>
      </c>
      <c r="D2721" s="7">
        <v>3</v>
      </c>
      <c r="E2721" s="9">
        <v>2159.9</v>
      </c>
      <c r="F2721" s="10">
        <v>0.1</v>
      </c>
      <c r="G2721" s="11">
        <v>5831.73</v>
      </c>
      <c r="H2721" s="10">
        <v>0.25</v>
      </c>
      <c r="I2721" s="11">
        <v>1457.93</v>
      </c>
      <c r="J2721" s="11">
        <v>7289.66</v>
      </c>
      <c r="K2721" s="11">
        <v>3744.66</v>
      </c>
      <c r="L2721" s="11">
        <v>2087.0700000000002</v>
      </c>
    </row>
    <row r="2722" spans="1:12" x14ac:dyDescent="0.3">
      <c r="A2722" s="7" t="s">
        <v>6867</v>
      </c>
      <c r="B2722" s="7" t="s">
        <v>3083</v>
      </c>
      <c r="C2722" s="7" t="s">
        <v>2000</v>
      </c>
      <c r="D2722" s="7">
        <v>10</v>
      </c>
      <c r="E2722" s="9">
        <v>1000.44</v>
      </c>
      <c r="F2722" s="10">
        <v>0.05</v>
      </c>
      <c r="G2722" s="11">
        <v>9504.18</v>
      </c>
      <c r="H2722" s="10">
        <v>0.25</v>
      </c>
      <c r="I2722" s="11">
        <v>2376.0500000000002</v>
      </c>
      <c r="J2722" s="11">
        <v>11880.23</v>
      </c>
      <c r="K2722" s="11">
        <v>4467</v>
      </c>
      <c r="L2722" s="11">
        <v>5037.18</v>
      </c>
    </row>
    <row r="2723" spans="1:12" x14ac:dyDescent="0.3">
      <c r="A2723" s="7" t="s">
        <v>6868</v>
      </c>
      <c r="B2723" s="7" t="s">
        <v>3083</v>
      </c>
      <c r="C2723" s="7" t="s">
        <v>1984</v>
      </c>
      <c r="D2723" s="7">
        <v>10</v>
      </c>
      <c r="E2723" s="9">
        <v>3238.33</v>
      </c>
      <c r="F2723" s="10">
        <v>0.1</v>
      </c>
      <c r="G2723" s="11">
        <v>29144.97</v>
      </c>
      <c r="H2723" s="10">
        <v>0.25</v>
      </c>
      <c r="I2723" s="11">
        <v>7286.24</v>
      </c>
      <c r="J2723" s="11">
        <v>36431.21</v>
      </c>
      <c r="K2723" s="11">
        <v>15531.5</v>
      </c>
      <c r="L2723" s="11">
        <v>13613.47</v>
      </c>
    </row>
    <row r="2724" spans="1:12" x14ac:dyDescent="0.3">
      <c r="A2724" s="7" t="s">
        <v>6869</v>
      </c>
      <c r="B2724" s="7" t="s">
        <v>3084</v>
      </c>
      <c r="C2724" s="7" t="s">
        <v>1812</v>
      </c>
      <c r="D2724" s="7">
        <v>23</v>
      </c>
      <c r="E2724" s="9">
        <v>630.14</v>
      </c>
      <c r="F2724" s="10">
        <v>0</v>
      </c>
      <c r="G2724" s="11">
        <v>14493.22</v>
      </c>
      <c r="H2724" s="10">
        <v>0.25</v>
      </c>
      <c r="I2724" s="11">
        <v>3623.3</v>
      </c>
      <c r="J2724" s="11">
        <v>18116.52</v>
      </c>
      <c r="K2724" s="11">
        <v>7870.83</v>
      </c>
      <c r="L2724" s="11">
        <v>6622.39</v>
      </c>
    </row>
    <row r="2725" spans="1:12" x14ac:dyDescent="0.3">
      <c r="A2725" s="7" t="s">
        <v>6870</v>
      </c>
      <c r="B2725" s="7" t="s">
        <v>3084</v>
      </c>
      <c r="C2725" s="7" t="s">
        <v>1645</v>
      </c>
      <c r="D2725" s="7">
        <v>30</v>
      </c>
      <c r="E2725" s="9">
        <v>677.02</v>
      </c>
      <c r="F2725" s="10">
        <v>0</v>
      </c>
      <c r="G2725" s="11">
        <v>20310.599999999999</v>
      </c>
      <c r="H2725" s="10">
        <v>0.25</v>
      </c>
      <c r="I2725" s="11">
        <v>5077.6499999999996</v>
      </c>
      <c r="J2725" s="11">
        <v>25388.25</v>
      </c>
      <c r="K2725" s="11">
        <v>11296.2</v>
      </c>
      <c r="L2725" s="11">
        <v>9014.4</v>
      </c>
    </row>
    <row r="2726" spans="1:12" x14ac:dyDescent="0.3">
      <c r="A2726" s="7" t="s">
        <v>6871</v>
      </c>
      <c r="B2726" s="7" t="s">
        <v>3085</v>
      </c>
      <c r="C2726" s="7" t="s">
        <v>1654</v>
      </c>
      <c r="D2726" s="7">
        <v>22</v>
      </c>
      <c r="E2726" s="9">
        <v>1381.44</v>
      </c>
      <c r="F2726" s="10">
        <v>0.15</v>
      </c>
      <c r="G2726" s="11">
        <v>25832.93</v>
      </c>
      <c r="H2726" s="10">
        <v>0.25</v>
      </c>
      <c r="I2726" s="11">
        <v>6458.23</v>
      </c>
      <c r="J2726" s="11">
        <v>32291.16</v>
      </c>
      <c r="K2726" s="11">
        <v>17704.72</v>
      </c>
      <c r="L2726" s="11">
        <v>8128.21</v>
      </c>
    </row>
    <row r="2727" spans="1:12" x14ac:dyDescent="0.3">
      <c r="A2727" s="7" t="s">
        <v>6872</v>
      </c>
      <c r="B2727" s="7" t="s">
        <v>3085</v>
      </c>
      <c r="C2727" s="7" t="s">
        <v>1894</v>
      </c>
      <c r="D2727" s="7">
        <v>11</v>
      </c>
      <c r="E2727" s="9">
        <v>985.38</v>
      </c>
      <c r="F2727" s="10">
        <v>0</v>
      </c>
      <c r="G2727" s="11">
        <v>10839.18</v>
      </c>
      <c r="H2727" s="10">
        <v>0.25</v>
      </c>
      <c r="I2727" s="11">
        <v>2709.8</v>
      </c>
      <c r="J2727" s="11">
        <v>13548.98</v>
      </c>
      <c r="K2727" s="11">
        <v>7241.85</v>
      </c>
      <c r="L2727" s="11">
        <v>3597.33</v>
      </c>
    </row>
    <row r="2728" spans="1:12" x14ac:dyDescent="0.3">
      <c r="A2728" s="7" t="s">
        <v>6873</v>
      </c>
      <c r="B2728" s="7" t="s">
        <v>3085</v>
      </c>
      <c r="C2728" s="7" t="s">
        <v>1748</v>
      </c>
      <c r="D2728" s="7">
        <v>17</v>
      </c>
      <c r="E2728" s="9">
        <v>619.64</v>
      </c>
      <c r="F2728" s="10">
        <v>0.15</v>
      </c>
      <c r="G2728" s="11">
        <v>8953.7999999999993</v>
      </c>
      <c r="H2728" s="10">
        <v>0.25</v>
      </c>
      <c r="I2728" s="11">
        <v>2238.4499999999998</v>
      </c>
      <c r="J2728" s="11">
        <v>11192.25</v>
      </c>
      <c r="K2728" s="11">
        <v>5030.6400000000003</v>
      </c>
      <c r="L2728" s="11">
        <v>3923.16</v>
      </c>
    </row>
    <row r="2729" spans="1:12" x14ac:dyDescent="0.3">
      <c r="A2729" s="7" t="s">
        <v>6874</v>
      </c>
      <c r="B2729" s="7" t="s">
        <v>3085</v>
      </c>
      <c r="C2729" s="7" t="s">
        <v>1920</v>
      </c>
      <c r="D2729" s="7">
        <v>28</v>
      </c>
      <c r="E2729" s="9">
        <v>567.54</v>
      </c>
      <c r="F2729" s="10">
        <v>0</v>
      </c>
      <c r="G2729" s="11">
        <v>15891.12</v>
      </c>
      <c r="H2729" s="10">
        <v>0.25</v>
      </c>
      <c r="I2729" s="11">
        <v>3972.78</v>
      </c>
      <c r="J2729" s="11">
        <v>19863.900000000001</v>
      </c>
      <c r="K2729" s="11">
        <v>7534.52</v>
      </c>
      <c r="L2729" s="11">
        <v>8356.6</v>
      </c>
    </row>
    <row r="2730" spans="1:12" x14ac:dyDescent="0.3">
      <c r="A2730" s="7" t="s">
        <v>6875</v>
      </c>
      <c r="B2730" s="7" t="s">
        <v>3086</v>
      </c>
      <c r="C2730" s="7" t="s">
        <v>1935</v>
      </c>
      <c r="D2730" s="7">
        <v>28</v>
      </c>
      <c r="E2730" s="9">
        <v>1695.39</v>
      </c>
      <c r="F2730" s="10">
        <v>0.15</v>
      </c>
      <c r="G2730" s="11">
        <v>40350.28</v>
      </c>
      <c r="H2730" s="10">
        <v>0.25</v>
      </c>
      <c r="I2730" s="11">
        <v>10087.57</v>
      </c>
      <c r="J2730" s="11">
        <v>50437.85</v>
      </c>
      <c r="K2730" s="11">
        <v>25278.400000000001</v>
      </c>
      <c r="L2730" s="11">
        <v>15071.88</v>
      </c>
    </row>
    <row r="2731" spans="1:12" x14ac:dyDescent="0.3">
      <c r="A2731" s="7" t="s">
        <v>6876</v>
      </c>
      <c r="B2731" s="7" t="s">
        <v>3086</v>
      </c>
      <c r="C2731" s="7" t="s">
        <v>1846</v>
      </c>
      <c r="D2731" s="7">
        <v>26</v>
      </c>
      <c r="E2731" s="9">
        <v>3519.76</v>
      </c>
      <c r="F2731" s="10">
        <v>0.1</v>
      </c>
      <c r="G2731" s="11">
        <v>82362.38</v>
      </c>
      <c r="H2731" s="10">
        <v>0.25</v>
      </c>
      <c r="I2731" s="11">
        <v>20590.599999999999</v>
      </c>
      <c r="J2731" s="11">
        <v>102952.98</v>
      </c>
      <c r="K2731" s="11">
        <v>40314.82</v>
      </c>
      <c r="L2731" s="11">
        <v>42047.56</v>
      </c>
    </row>
    <row r="2732" spans="1:12" x14ac:dyDescent="0.3">
      <c r="A2732" s="7" t="s">
        <v>6877</v>
      </c>
      <c r="B2732" s="7" t="s">
        <v>3086</v>
      </c>
      <c r="C2732" s="7" t="s">
        <v>1966</v>
      </c>
      <c r="D2732" s="7">
        <v>23</v>
      </c>
      <c r="E2732" s="9">
        <v>1812.07</v>
      </c>
      <c r="F2732" s="10">
        <v>0</v>
      </c>
      <c r="G2732" s="11">
        <v>41677.61</v>
      </c>
      <c r="H2732" s="10">
        <v>0.25</v>
      </c>
      <c r="I2732" s="11">
        <v>10419.4</v>
      </c>
      <c r="J2732" s="11">
        <v>52097.01</v>
      </c>
      <c r="K2732" s="11">
        <v>27674.98</v>
      </c>
      <c r="L2732" s="11">
        <v>14002.63</v>
      </c>
    </row>
    <row r="2733" spans="1:12" x14ac:dyDescent="0.3">
      <c r="A2733" s="7" t="s">
        <v>6878</v>
      </c>
      <c r="B2733" s="7" t="s">
        <v>3087</v>
      </c>
      <c r="C2733" s="7" t="s">
        <v>2018</v>
      </c>
      <c r="D2733" s="7">
        <v>1</v>
      </c>
      <c r="E2733" s="9">
        <v>1767.93</v>
      </c>
      <c r="F2733" s="10">
        <v>0.1</v>
      </c>
      <c r="G2733" s="11">
        <v>1591.14</v>
      </c>
      <c r="H2733" s="10">
        <v>0.25</v>
      </c>
      <c r="I2733" s="11">
        <v>397.79</v>
      </c>
      <c r="J2733" s="11">
        <v>1988.93</v>
      </c>
      <c r="K2733" s="11">
        <v>1270.74</v>
      </c>
      <c r="L2733" s="11">
        <v>320.39999999999998</v>
      </c>
    </row>
    <row r="2734" spans="1:12" x14ac:dyDescent="0.3">
      <c r="A2734" s="7" t="s">
        <v>6879</v>
      </c>
      <c r="B2734" s="7" t="s">
        <v>3087</v>
      </c>
      <c r="C2734" s="7" t="s">
        <v>1822</v>
      </c>
      <c r="D2734" s="7">
        <v>20</v>
      </c>
      <c r="E2734" s="9">
        <v>938.38</v>
      </c>
      <c r="F2734" s="10">
        <v>0.1</v>
      </c>
      <c r="G2734" s="11">
        <v>16890.84</v>
      </c>
      <c r="H2734" s="10">
        <v>0.25</v>
      </c>
      <c r="I2734" s="11">
        <v>4222.71</v>
      </c>
      <c r="J2734" s="11">
        <v>21113.55</v>
      </c>
      <c r="K2734" s="11">
        <v>11115.8</v>
      </c>
      <c r="L2734" s="11">
        <v>5775.04</v>
      </c>
    </row>
    <row r="2735" spans="1:12" x14ac:dyDescent="0.3">
      <c r="A2735" s="7" t="s">
        <v>6880</v>
      </c>
      <c r="B2735" s="7" t="s">
        <v>3087</v>
      </c>
      <c r="C2735" s="7" t="s">
        <v>2050</v>
      </c>
      <c r="D2735" s="7">
        <v>23</v>
      </c>
      <c r="E2735" s="9">
        <v>1678.59</v>
      </c>
      <c r="F2735" s="10">
        <v>0</v>
      </c>
      <c r="G2735" s="11">
        <v>38607.57</v>
      </c>
      <c r="H2735" s="10">
        <v>0.25</v>
      </c>
      <c r="I2735" s="11">
        <v>9651.89</v>
      </c>
      <c r="J2735" s="11">
        <v>48259.46</v>
      </c>
      <c r="K2735" s="11">
        <v>28631.09</v>
      </c>
      <c r="L2735" s="11">
        <v>9976.48</v>
      </c>
    </row>
    <row r="2736" spans="1:12" x14ac:dyDescent="0.3">
      <c r="A2736" s="7" t="s">
        <v>6881</v>
      </c>
      <c r="B2736" s="7" t="s">
        <v>3087</v>
      </c>
      <c r="C2736" s="7" t="s">
        <v>2046</v>
      </c>
      <c r="D2736" s="7">
        <v>9</v>
      </c>
      <c r="E2736" s="9">
        <v>977.98</v>
      </c>
      <c r="F2736" s="10">
        <v>0.1</v>
      </c>
      <c r="G2736" s="11">
        <v>7921.64</v>
      </c>
      <c r="H2736" s="10">
        <v>0.25</v>
      </c>
      <c r="I2736" s="11">
        <v>1980.41</v>
      </c>
      <c r="J2736" s="11">
        <v>9902.0499999999993</v>
      </c>
      <c r="K2736" s="11">
        <v>5882.58</v>
      </c>
      <c r="L2736" s="11">
        <v>2039.06</v>
      </c>
    </row>
    <row r="2737" spans="1:12" x14ac:dyDescent="0.3">
      <c r="A2737" s="7" t="s">
        <v>6882</v>
      </c>
      <c r="B2737" s="7" t="s">
        <v>3087</v>
      </c>
      <c r="C2737" s="7" t="s">
        <v>1826</v>
      </c>
      <c r="D2737" s="7">
        <v>8</v>
      </c>
      <c r="E2737" s="9">
        <v>46.12</v>
      </c>
      <c r="F2737" s="10">
        <v>0</v>
      </c>
      <c r="G2737" s="11">
        <v>368.96</v>
      </c>
      <c r="H2737" s="10">
        <v>0.25</v>
      </c>
      <c r="I2737" s="11">
        <v>92.24</v>
      </c>
      <c r="J2737" s="11">
        <v>461.2</v>
      </c>
      <c r="K2737" s="11">
        <v>160.63999999999999</v>
      </c>
      <c r="L2737" s="11">
        <v>208.32</v>
      </c>
    </row>
    <row r="2738" spans="1:12" x14ac:dyDescent="0.3">
      <c r="A2738" s="7" t="s">
        <v>6883</v>
      </c>
      <c r="B2738" s="7" t="s">
        <v>3088</v>
      </c>
      <c r="C2738" s="7" t="s">
        <v>1803</v>
      </c>
      <c r="D2738" s="7">
        <v>14</v>
      </c>
      <c r="E2738" s="9">
        <v>2273.35</v>
      </c>
      <c r="F2738" s="10">
        <v>0.15</v>
      </c>
      <c r="G2738" s="11">
        <v>27052.86</v>
      </c>
      <c r="H2738" s="10">
        <v>0.25</v>
      </c>
      <c r="I2738" s="11">
        <v>6763.22</v>
      </c>
      <c r="J2738" s="11">
        <v>33816.07</v>
      </c>
      <c r="K2738" s="11">
        <v>20115.2</v>
      </c>
      <c r="L2738" s="11">
        <v>6937.66</v>
      </c>
    </row>
    <row r="2739" spans="1:12" x14ac:dyDescent="0.3">
      <c r="A2739" s="7" t="s">
        <v>6884</v>
      </c>
      <c r="B2739" s="7" t="s">
        <v>3088</v>
      </c>
      <c r="C2739" s="7" t="s">
        <v>1896</v>
      </c>
      <c r="D2739" s="7">
        <v>7</v>
      </c>
      <c r="E2739" s="9">
        <v>2082.7199999999998</v>
      </c>
      <c r="F2739" s="10">
        <v>0</v>
      </c>
      <c r="G2739" s="11">
        <v>14579.04</v>
      </c>
      <c r="H2739" s="10">
        <v>0.25</v>
      </c>
      <c r="I2739" s="11">
        <v>3644.76</v>
      </c>
      <c r="J2739" s="11">
        <v>18223.8</v>
      </c>
      <c r="K2739" s="11">
        <v>9546.6</v>
      </c>
      <c r="L2739" s="11">
        <v>5032.4399999999996</v>
      </c>
    </row>
    <row r="2740" spans="1:12" x14ac:dyDescent="0.3">
      <c r="A2740" s="7" t="s">
        <v>6885</v>
      </c>
      <c r="B2740" s="7" t="s">
        <v>3088</v>
      </c>
      <c r="C2740" s="7" t="s">
        <v>2042</v>
      </c>
      <c r="D2740" s="7">
        <v>10</v>
      </c>
      <c r="E2740" s="9">
        <v>1011.44</v>
      </c>
      <c r="F2740" s="10">
        <v>0.15</v>
      </c>
      <c r="G2740" s="11">
        <v>8597.24</v>
      </c>
      <c r="H2740" s="10">
        <v>0.25</v>
      </c>
      <c r="I2740" s="11">
        <v>2149.31</v>
      </c>
      <c r="J2740" s="11">
        <v>10746.55</v>
      </c>
      <c r="K2740" s="11">
        <v>4753.6000000000004</v>
      </c>
      <c r="L2740" s="11">
        <v>3843.64</v>
      </c>
    </row>
    <row r="2741" spans="1:12" x14ac:dyDescent="0.3">
      <c r="A2741" s="7" t="s">
        <v>6886</v>
      </c>
      <c r="B2741" s="7" t="s">
        <v>3088</v>
      </c>
      <c r="C2741" s="7" t="s">
        <v>2003</v>
      </c>
      <c r="D2741" s="7">
        <v>18</v>
      </c>
      <c r="E2741" s="9">
        <v>2831.5</v>
      </c>
      <c r="F2741" s="10">
        <v>0.05</v>
      </c>
      <c r="G2741" s="11">
        <v>48418.65</v>
      </c>
      <c r="H2741" s="10">
        <v>0.25</v>
      </c>
      <c r="I2741" s="11">
        <v>12104.66</v>
      </c>
      <c r="J2741" s="11">
        <v>60523.31</v>
      </c>
      <c r="K2741" s="11">
        <v>25369.02</v>
      </c>
      <c r="L2741" s="11">
        <v>23049.63</v>
      </c>
    </row>
    <row r="2742" spans="1:12" x14ac:dyDescent="0.3">
      <c r="A2742" s="7" t="s">
        <v>6887</v>
      </c>
      <c r="B2742" s="7" t="s">
        <v>3089</v>
      </c>
      <c r="C2742" s="7" t="s">
        <v>1685</v>
      </c>
      <c r="D2742" s="7">
        <v>25</v>
      </c>
      <c r="E2742" s="9">
        <v>894.09</v>
      </c>
      <c r="F2742" s="10">
        <v>0.15</v>
      </c>
      <c r="G2742" s="11">
        <v>18999.41</v>
      </c>
      <c r="H2742" s="10">
        <v>0.25</v>
      </c>
      <c r="I2742" s="11">
        <v>4749.8500000000004</v>
      </c>
      <c r="J2742" s="11">
        <v>23749.26</v>
      </c>
      <c r="K2742" s="11">
        <v>10354.25</v>
      </c>
      <c r="L2742" s="11">
        <v>8645.16</v>
      </c>
    </row>
    <row r="2743" spans="1:12" x14ac:dyDescent="0.3">
      <c r="A2743" s="7" t="s">
        <v>6888</v>
      </c>
      <c r="B2743" s="7" t="s">
        <v>3089</v>
      </c>
      <c r="C2743" s="7" t="s">
        <v>2044</v>
      </c>
      <c r="D2743" s="7">
        <v>3</v>
      </c>
      <c r="E2743" s="9">
        <v>1126.8800000000001</v>
      </c>
      <c r="F2743" s="10">
        <v>0</v>
      </c>
      <c r="G2743" s="11">
        <v>3380.64</v>
      </c>
      <c r="H2743" s="10">
        <v>0.25</v>
      </c>
      <c r="I2743" s="11">
        <v>845.16</v>
      </c>
      <c r="J2743" s="11">
        <v>4225.8</v>
      </c>
      <c r="K2743" s="11">
        <v>2252.88</v>
      </c>
      <c r="L2743" s="11">
        <v>1127.76</v>
      </c>
    </row>
    <row r="2744" spans="1:12" x14ac:dyDescent="0.3">
      <c r="A2744" s="7" t="s">
        <v>6889</v>
      </c>
      <c r="B2744" s="7" t="s">
        <v>3089</v>
      </c>
      <c r="C2744" s="7" t="s">
        <v>1801</v>
      </c>
      <c r="D2744" s="7">
        <v>21</v>
      </c>
      <c r="E2744" s="9">
        <v>2636.09</v>
      </c>
      <c r="F2744" s="10">
        <v>0</v>
      </c>
      <c r="G2744" s="11">
        <v>55357.89</v>
      </c>
      <c r="H2744" s="10">
        <v>0.25</v>
      </c>
      <c r="I2744" s="11">
        <v>13839.47</v>
      </c>
      <c r="J2744" s="11">
        <v>69197.36</v>
      </c>
      <c r="K2744" s="11">
        <v>28610.19</v>
      </c>
      <c r="L2744" s="11">
        <v>26747.7</v>
      </c>
    </row>
    <row r="2745" spans="1:12" x14ac:dyDescent="0.3">
      <c r="A2745" s="7" t="s">
        <v>6890</v>
      </c>
      <c r="B2745" s="7" t="s">
        <v>3090</v>
      </c>
      <c r="C2745" s="7" t="s">
        <v>1812</v>
      </c>
      <c r="D2745" s="7">
        <v>18</v>
      </c>
      <c r="E2745" s="9">
        <v>618.54999999999995</v>
      </c>
      <c r="F2745" s="10">
        <v>0.05</v>
      </c>
      <c r="G2745" s="11">
        <v>10577.2</v>
      </c>
      <c r="H2745" s="10">
        <v>0.25</v>
      </c>
      <c r="I2745" s="11">
        <v>2644.3</v>
      </c>
      <c r="J2745" s="11">
        <v>13221.5</v>
      </c>
      <c r="K2745" s="11">
        <v>6159.78</v>
      </c>
      <c r="L2745" s="11">
        <v>4417.42</v>
      </c>
    </row>
    <row r="2746" spans="1:12" x14ac:dyDescent="0.3">
      <c r="A2746" s="7" t="s">
        <v>6891</v>
      </c>
      <c r="B2746" s="7" t="s">
        <v>3090</v>
      </c>
      <c r="C2746" s="7" t="s">
        <v>1758</v>
      </c>
      <c r="D2746" s="7">
        <v>27</v>
      </c>
      <c r="E2746" s="9">
        <v>3501.53</v>
      </c>
      <c r="F2746" s="10">
        <v>0</v>
      </c>
      <c r="G2746" s="11">
        <v>94541.31</v>
      </c>
      <c r="H2746" s="10">
        <v>0.25</v>
      </c>
      <c r="I2746" s="11">
        <v>23635.33</v>
      </c>
      <c r="J2746" s="11">
        <v>118176.64</v>
      </c>
      <c r="K2746" s="11">
        <v>44712</v>
      </c>
      <c r="L2746" s="11">
        <v>49829.31</v>
      </c>
    </row>
    <row r="2747" spans="1:12" x14ac:dyDescent="0.3">
      <c r="A2747" s="7" t="s">
        <v>6892</v>
      </c>
      <c r="B2747" s="7" t="s">
        <v>3090</v>
      </c>
      <c r="C2747" s="7" t="s">
        <v>1822</v>
      </c>
      <c r="D2747" s="7">
        <v>22</v>
      </c>
      <c r="E2747" s="9">
        <v>985.63</v>
      </c>
      <c r="F2747" s="10">
        <v>0</v>
      </c>
      <c r="G2747" s="11">
        <v>21683.86</v>
      </c>
      <c r="H2747" s="10">
        <v>0.25</v>
      </c>
      <c r="I2747" s="11">
        <v>5420.97</v>
      </c>
      <c r="J2747" s="11">
        <v>27104.83</v>
      </c>
      <c r="K2747" s="11">
        <v>12227.38</v>
      </c>
      <c r="L2747" s="11">
        <v>9456.48</v>
      </c>
    </row>
    <row r="2748" spans="1:12" x14ac:dyDescent="0.3">
      <c r="A2748" s="7" t="s">
        <v>6893</v>
      </c>
      <c r="B2748" s="7" t="s">
        <v>3090</v>
      </c>
      <c r="C2748" s="7" t="s">
        <v>1676</v>
      </c>
      <c r="D2748" s="7">
        <v>22</v>
      </c>
      <c r="E2748" s="9">
        <v>4012.45</v>
      </c>
      <c r="F2748" s="10">
        <v>0</v>
      </c>
      <c r="G2748" s="11">
        <v>88273.9</v>
      </c>
      <c r="H2748" s="10">
        <v>0.25</v>
      </c>
      <c r="I2748" s="11">
        <v>22068.47</v>
      </c>
      <c r="J2748" s="11">
        <v>110342.38</v>
      </c>
      <c r="K2748" s="11">
        <v>37921.839999999997</v>
      </c>
      <c r="L2748" s="11">
        <v>50352.06</v>
      </c>
    </row>
    <row r="2749" spans="1:12" x14ac:dyDescent="0.3">
      <c r="A2749" s="7" t="s">
        <v>6894</v>
      </c>
      <c r="B2749" s="7" t="s">
        <v>3090</v>
      </c>
      <c r="C2749" s="7" t="s">
        <v>1802</v>
      </c>
      <c r="D2749" s="7">
        <v>9</v>
      </c>
      <c r="E2749" s="9">
        <v>2668.89</v>
      </c>
      <c r="F2749" s="10">
        <v>0.1</v>
      </c>
      <c r="G2749" s="11">
        <v>21618.01</v>
      </c>
      <c r="H2749" s="10">
        <v>0.25</v>
      </c>
      <c r="I2749" s="11">
        <v>5404.5</v>
      </c>
      <c r="J2749" s="11">
        <v>27022.51</v>
      </c>
      <c r="K2749" s="11">
        <v>15181.29</v>
      </c>
      <c r="L2749" s="11">
        <v>6436.72</v>
      </c>
    </row>
    <row r="2750" spans="1:12" x14ac:dyDescent="0.3">
      <c r="A2750" s="7" t="s">
        <v>6895</v>
      </c>
      <c r="B2750" s="7" t="s">
        <v>3091</v>
      </c>
      <c r="C2750" s="7" t="s">
        <v>1863</v>
      </c>
      <c r="D2750" s="7">
        <v>23</v>
      </c>
      <c r="E2750" s="9">
        <v>3278.23</v>
      </c>
      <c r="F2750" s="10">
        <v>0.15</v>
      </c>
      <c r="G2750" s="11">
        <v>64089.4</v>
      </c>
      <c r="H2750" s="10">
        <v>0.25</v>
      </c>
      <c r="I2750" s="11">
        <v>16022.35</v>
      </c>
      <c r="J2750" s="11">
        <v>80111.75</v>
      </c>
      <c r="K2750" s="11">
        <v>34330.949999999997</v>
      </c>
      <c r="L2750" s="11">
        <v>29758.45</v>
      </c>
    </row>
    <row r="2751" spans="1:12" x14ac:dyDescent="0.3">
      <c r="A2751" s="7" t="s">
        <v>6896</v>
      </c>
      <c r="B2751" s="7" t="s">
        <v>3091</v>
      </c>
      <c r="C2751" s="7" t="s">
        <v>1938</v>
      </c>
      <c r="D2751" s="7">
        <v>27</v>
      </c>
      <c r="E2751" s="9">
        <v>2442.4</v>
      </c>
      <c r="F2751" s="10">
        <v>0</v>
      </c>
      <c r="G2751" s="11">
        <v>65944.800000000003</v>
      </c>
      <c r="H2751" s="10">
        <v>0.25</v>
      </c>
      <c r="I2751" s="11">
        <v>16486.2</v>
      </c>
      <c r="J2751" s="11">
        <v>82431</v>
      </c>
      <c r="K2751" s="11">
        <v>38186.1</v>
      </c>
      <c r="L2751" s="11">
        <v>27758.7</v>
      </c>
    </row>
    <row r="2752" spans="1:12" x14ac:dyDescent="0.3">
      <c r="A2752" s="7" t="s">
        <v>6897</v>
      </c>
      <c r="B2752" s="7" t="s">
        <v>3091</v>
      </c>
      <c r="C2752" s="7" t="s">
        <v>1689</v>
      </c>
      <c r="D2752" s="7">
        <v>30</v>
      </c>
      <c r="E2752" s="9">
        <v>1240.03</v>
      </c>
      <c r="F2752" s="10">
        <v>0.15</v>
      </c>
      <c r="G2752" s="11">
        <v>31620.76</v>
      </c>
      <c r="H2752" s="10">
        <v>0.25</v>
      </c>
      <c r="I2752" s="11">
        <v>7905.19</v>
      </c>
      <c r="J2752" s="11">
        <v>39525.949999999997</v>
      </c>
      <c r="K2752" s="11">
        <v>18377.7</v>
      </c>
      <c r="L2752" s="11">
        <v>13243.06</v>
      </c>
    </row>
    <row r="2753" spans="1:12" x14ac:dyDescent="0.3">
      <c r="A2753" s="7" t="s">
        <v>6898</v>
      </c>
      <c r="B2753" s="7" t="s">
        <v>3091</v>
      </c>
      <c r="C2753" s="7" t="s">
        <v>2041</v>
      </c>
      <c r="D2753" s="7">
        <v>28</v>
      </c>
      <c r="E2753" s="9">
        <v>2115.6799999999998</v>
      </c>
      <c r="F2753" s="10">
        <v>0</v>
      </c>
      <c r="G2753" s="11">
        <v>59239.040000000001</v>
      </c>
      <c r="H2753" s="10">
        <v>0.25</v>
      </c>
      <c r="I2753" s="11">
        <v>14809.76</v>
      </c>
      <c r="J2753" s="11">
        <v>74048.800000000003</v>
      </c>
      <c r="K2753" s="11">
        <v>43372.56</v>
      </c>
      <c r="L2753" s="11">
        <v>15866.48</v>
      </c>
    </row>
    <row r="2754" spans="1:12" x14ac:dyDescent="0.3">
      <c r="A2754" s="7" t="s">
        <v>6899</v>
      </c>
      <c r="B2754" s="7" t="s">
        <v>3091</v>
      </c>
      <c r="C2754" s="7" t="s">
        <v>1960</v>
      </c>
      <c r="D2754" s="7">
        <v>22</v>
      </c>
      <c r="E2754" s="9">
        <v>1378.32</v>
      </c>
      <c r="F2754" s="10">
        <v>0.1</v>
      </c>
      <c r="G2754" s="11">
        <v>27290.74</v>
      </c>
      <c r="H2754" s="10">
        <v>0.25</v>
      </c>
      <c r="I2754" s="11">
        <v>6822.69</v>
      </c>
      <c r="J2754" s="11">
        <v>34113.43</v>
      </c>
      <c r="K2754" s="11">
        <v>20368.48</v>
      </c>
      <c r="L2754" s="11">
        <v>6922.26</v>
      </c>
    </row>
    <row r="2755" spans="1:12" x14ac:dyDescent="0.3">
      <c r="A2755" s="7" t="s">
        <v>6900</v>
      </c>
      <c r="B2755" s="7" t="s">
        <v>3092</v>
      </c>
      <c r="C2755" s="7" t="s">
        <v>1703</v>
      </c>
      <c r="D2755" s="7">
        <v>4</v>
      </c>
      <c r="E2755" s="9">
        <v>1919.58</v>
      </c>
      <c r="F2755" s="10">
        <v>0.1</v>
      </c>
      <c r="G2755" s="11">
        <v>6910.49</v>
      </c>
      <c r="H2755" s="10">
        <v>0.25</v>
      </c>
      <c r="I2755" s="11">
        <v>1727.62</v>
      </c>
      <c r="J2755" s="11">
        <v>8638.11</v>
      </c>
      <c r="K2755" s="11">
        <v>4417.84</v>
      </c>
      <c r="L2755" s="11">
        <v>2492.65</v>
      </c>
    </row>
    <row r="2756" spans="1:12" x14ac:dyDescent="0.3">
      <c r="A2756" s="7" t="s">
        <v>6901</v>
      </c>
      <c r="B2756" s="7" t="s">
        <v>3092</v>
      </c>
      <c r="C2756" s="7" t="s">
        <v>1702</v>
      </c>
      <c r="D2756" s="7">
        <v>1</v>
      </c>
      <c r="E2756" s="9">
        <v>1150.08</v>
      </c>
      <c r="F2756" s="10">
        <v>0</v>
      </c>
      <c r="G2756" s="11">
        <v>1150.08</v>
      </c>
      <c r="H2756" s="10">
        <v>0.25</v>
      </c>
      <c r="I2756" s="11">
        <v>287.52</v>
      </c>
      <c r="J2756" s="11">
        <v>1437.6</v>
      </c>
      <c r="K2756" s="11">
        <v>689.19</v>
      </c>
      <c r="L2756" s="11">
        <v>460.89</v>
      </c>
    </row>
    <row r="2757" spans="1:12" x14ac:dyDescent="0.3">
      <c r="A2757" s="7" t="s">
        <v>6902</v>
      </c>
      <c r="B2757" s="7" t="s">
        <v>3092</v>
      </c>
      <c r="C2757" s="7" t="s">
        <v>1937</v>
      </c>
      <c r="D2757" s="7">
        <v>12</v>
      </c>
      <c r="E2757" s="9">
        <v>2240.21</v>
      </c>
      <c r="F2757" s="10">
        <v>0.05</v>
      </c>
      <c r="G2757" s="11">
        <v>25538.39</v>
      </c>
      <c r="H2757" s="10">
        <v>0.25</v>
      </c>
      <c r="I2757" s="11">
        <v>6384.6</v>
      </c>
      <c r="J2757" s="11">
        <v>31922.99</v>
      </c>
      <c r="K2757" s="11">
        <v>17758.2</v>
      </c>
      <c r="L2757" s="11">
        <v>7780.19</v>
      </c>
    </row>
    <row r="2758" spans="1:12" x14ac:dyDescent="0.3">
      <c r="A2758" s="7" t="s">
        <v>6903</v>
      </c>
      <c r="B2758" s="7" t="s">
        <v>3092</v>
      </c>
      <c r="C2758" s="7" t="s">
        <v>1841</v>
      </c>
      <c r="D2758" s="7">
        <v>14</v>
      </c>
      <c r="E2758" s="9">
        <v>2009.05</v>
      </c>
      <c r="F2758" s="10">
        <v>0.1</v>
      </c>
      <c r="G2758" s="11">
        <v>25314.03</v>
      </c>
      <c r="H2758" s="10">
        <v>0.25</v>
      </c>
      <c r="I2758" s="11">
        <v>6328.51</v>
      </c>
      <c r="J2758" s="11">
        <v>31642.54</v>
      </c>
      <c r="K2758" s="11">
        <v>14722.54</v>
      </c>
      <c r="L2758" s="11">
        <v>10591.49</v>
      </c>
    </row>
    <row r="2759" spans="1:12" x14ac:dyDescent="0.3">
      <c r="A2759" s="7" t="s">
        <v>6904</v>
      </c>
      <c r="B2759" s="7" t="s">
        <v>3092</v>
      </c>
      <c r="C2759" s="7" t="s">
        <v>1955</v>
      </c>
      <c r="D2759" s="7">
        <v>15</v>
      </c>
      <c r="E2759" s="9">
        <v>58.41</v>
      </c>
      <c r="F2759" s="10">
        <v>0.15</v>
      </c>
      <c r="G2759" s="11">
        <v>744.73</v>
      </c>
      <c r="H2759" s="10">
        <v>0.25</v>
      </c>
      <c r="I2759" s="11">
        <v>186.18</v>
      </c>
      <c r="J2759" s="11">
        <v>930.91</v>
      </c>
      <c r="K2759" s="11">
        <v>621.75</v>
      </c>
      <c r="L2759" s="11">
        <v>122.98</v>
      </c>
    </row>
    <row r="2760" spans="1:12" x14ac:dyDescent="0.3">
      <c r="A2760" s="7" t="s">
        <v>6905</v>
      </c>
      <c r="B2760" s="7" t="s">
        <v>3093</v>
      </c>
      <c r="C2760" s="7" t="s">
        <v>1932</v>
      </c>
      <c r="D2760" s="7">
        <v>8</v>
      </c>
      <c r="E2760" s="9">
        <v>590.52</v>
      </c>
      <c r="F2760" s="10">
        <v>0.05</v>
      </c>
      <c r="G2760" s="11">
        <v>4487.95</v>
      </c>
      <c r="H2760" s="10">
        <v>0.25</v>
      </c>
      <c r="I2760" s="11">
        <v>1121.99</v>
      </c>
      <c r="J2760" s="11">
        <v>5609.94</v>
      </c>
      <c r="K2760" s="11">
        <v>3177.68</v>
      </c>
      <c r="L2760" s="11">
        <v>1310.27</v>
      </c>
    </row>
    <row r="2761" spans="1:12" x14ac:dyDescent="0.3">
      <c r="A2761" s="7" t="s">
        <v>6906</v>
      </c>
      <c r="B2761" s="7" t="s">
        <v>3093</v>
      </c>
      <c r="C2761" s="7" t="s">
        <v>2019</v>
      </c>
      <c r="D2761" s="7">
        <v>3</v>
      </c>
      <c r="E2761" s="9">
        <v>51.51</v>
      </c>
      <c r="F2761" s="10">
        <v>0</v>
      </c>
      <c r="G2761" s="11">
        <v>154.53</v>
      </c>
      <c r="H2761" s="10">
        <v>0.25</v>
      </c>
      <c r="I2761" s="11">
        <v>38.630000000000003</v>
      </c>
      <c r="J2761" s="11">
        <v>193.16</v>
      </c>
      <c r="K2761" s="11">
        <v>118.41</v>
      </c>
      <c r="L2761" s="11">
        <v>36.119999999999997</v>
      </c>
    </row>
    <row r="2762" spans="1:12" x14ac:dyDescent="0.3">
      <c r="A2762" s="7" t="s">
        <v>6907</v>
      </c>
      <c r="B2762" s="7" t="s">
        <v>3093</v>
      </c>
      <c r="C2762" s="7" t="s">
        <v>1913</v>
      </c>
      <c r="D2762" s="7">
        <v>10</v>
      </c>
      <c r="E2762" s="9">
        <v>2245.13</v>
      </c>
      <c r="F2762" s="10">
        <v>0.05</v>
      </c>
      <c r="G2762" s="11">
        <v>21328.74</v>
      </c>
      <c r="H2762" s="10">
        <v>0.25</v>
      </c>
      <c r="I2762" s="11">
        <v>5332.19</v>
      </c>
      <c r="J2762" s="11">
        <v>26660.93</v>
      </c>
      <c r="K2762" s="11">
        <v>13346.6</v>
      </c>
      <c r="L2762" s="11">
        <v>7982.14</v>
      </c>
    </row>
    <row r="2763" spans="1:12" x14ac:dyDescent="0.3">
      <c r="A2763" s="7" t="s">
        <v>6908</v>
      </c>
      <c r="B2763" s="7" t="s">
        <v>3093</v>
      </c>
      <c r="C2763" s="7" t="s">
        <v>1943</v>
      </c>
      <c r="D2763" s="7">
        <v>7</v>
      </c>
      <c r="E2763" s="9">
        <v>1521.54</v>
      </c>
      <c r="F2763" s="10">
        <v>0.15</v>
      </c>
      <c r="G2763" s="11">
        <v>9053.16</v>
      </c>
      <c r="H2763" s="10">
        <v>0.25</v>
      </c>
      <c r="I2763" s="11">
        <v>2263.29</v>
      </c>
      <c r="J2763" s="11">
        <v>11316.45</v>
      </c>
      <c r="K2763" s="11">
        <v>7660.17</v>
      </c>
      <c r="L2763" s="11">
        <v>1392.99</v>
      </c>
    </row>
    <row r="2764" spans="1:12" x14ac:dyDescent="0.3">
      <c r="A2764" s="7" t="s">
        <v>6909</v>
      </c>
      <c r="B2764" s="7" t="s">
        <v>3094</v>
      </c>
      <c r="C2764" s="7" t="s">
        <v>1910</v>
      </c>
      <c r="D2764" s="7">
        <v>14</v>
      </c>
      <c r="E2764" s="9">
        <v>2386.14</v>
      </c>
      <c r="F2764" s="10">
        <v>0</v>
      </c>
      <c r="G2764" s="11">
        <v>33405.96</v>
      </c>
      <c r="H2764" s="10">
        <v>0.25</v>
      </c>
      <c r="I2764" s="11">
        <v>8351.49</v>
      </c>
      <c r="J2764" s="11">
        <v>41757.449999999997</v>
      </c>
      <c r="K2764" s="11">
        <v>17117.240000000002</v>
      </c>
      <c r="L2764" s="11">
        <v>16288.72</v>
      </c>
    </row>
    <row r="2765" spans="1:12" x14ac:dyDescent="0.3">
      <c r="A2765" s="7" t="s">
        <v>6910</v>
      </c>
      <c r="B2765" s="7" t="s">
        <v>3094</v>
      </c>
      <c r="C2765" s="7" t="s">
        <v>2039</v>
      </c>
      <c r="D2765" s="7">
        <v>9</v>
      </c>
      <c r="E2765" s="9">
        <v>468.64</v>
      </c>
      <c r="F2765" s="10">
        <v>0.1</v>
      </c>
      <c r="G2765" s="11">
        <v>3795.98</v>
      </c>
      <c r="H2765" s="10">
        <v>0.25</v>
      </c>
      <c r="I2765" s="11">
        <v>949</v>
      </c>
      <c r="J2765" s="11">
        <v>4744.9799999999996</v>
      </c>
      <c r="K2765" s="11">
        <v>2256.75</v>
      </c>
      <c r="L2765" s="11">
        <v>1539.23</v>
      </c>
    </row>
    <row r="2766" spans="1:12" x14ac:dyDescent="0.3">
      <c r="A2766" s="7" t="s">
        <v>6911</v>
      </c>
      <c r="B2766" s="7" t="s">
        <v>3094</v>
      </c>
      <c r="C2766" s="7" t="s">
        <v>1732</v>
      </c>
      <c r="D2766" s="7">
        <v>4</v>
      </c>
      <c r="E2766" s="9">
        <v>29.83</v>
      </c>
      <c r="F2766" s="10">
        <v>0</v>
      </c>
      <c r="G2766" s="11">
        <v>119.32</v>
      </c>
      <c r="H2766" s="10">
        <v>0.25</v>
      </c>
      <c r="I2766" s="11">
        <v>29.83</v>
      </c>
      <c r="J2766" s="11">
        <v>149.15</v>
      </c>
      <c r="K2766" s="11">
        <v>58.8</v>
      </c>
      <c r="L2766" s="11">
        <v>60.52</v>
      </c>
    </row>
    <row r="2767" spans="1:12" x14ac:dyDescent="0.3">
      <c r="A2767" s="7" t="s">
        <v>6912</v>
      </c>
      <c r="B2767" s="7" t="s">
        <v>3094</v>
      </c>
      <c r="C2767" s="7" t="s">
        <v>1758</v>
      </c>
      <c r="D2767" s="7">
        <v>11</v>
      </c>
      <c r="E2767" s="9">
        <v>3417.6</v>
      </c>
      <c r="F2767" s="10">
        <v>0</v>
      </c>
      <c r="G2767" s="11">
        <v>37593.599999999999</v>
      </c>
      <c r="H2767" s="10">
        <v>0.25</v>
      </c>
      <c r="I2767" s="11">
        <v>9398.4</v>
      </c>
      <c r="J2767" s="11">
        <v>46992</v>
      </c>
      <c r="K2767" s="11">
        <v>18216</v>
      </c>
      <c r="L2767" s="11">
        <v>19377.599999999999</v>
      </c>
    </row>
    <row r="2768" spans="1:12" x14ac:dyDescent="0.3">
      <c r="A2768" s="7" t="s">
        <v>6913</v>
      </c>
      <c r="B2768" s="7" t="s">
        <v>3095</v>
      </c>
      <c r="C2768" s="7" t="s">
        <v>1716</v>
      </c>
      <c r="D2768" s="7">
        <v>10</v>
      </c>
      <c r="E2768" s="9">
        <v>723.24</v>
      </c>
      <c r="F2768" s="10">
        <v>0.1</v>
      </c>
      <c r="G2768" s="11">
        <v>6509.16</v>
      </c>
      <c r="H2768" s="10">
        <v>0.25</v>
      </c>
      <c r="I2768" s="11">
        <v>1627.29</v>
      </c>
      <c r="J2768" s="11">
        <v>8136.45</v>
      </c>
      <c r="K2768" s="11">
        <v>5162.6000000000004</v>
      </c>
      <c r="L2768" s="11">
        <v>1346.56</v>
      </c>
    </row>
    <row r="2769" spans="1:12" x14ac:dyDescent="0.3">
      <c r="A2769" s="7" t="s">
        <v>6914</v>
      </c>
      <c r="B2769" s="7" t="s">
        <v>3095</v>
      </c>
      <c r="C2769" s="7" t="s">
        <v>1979</v>
      </c>
      <c r="D2769" s="7">
        <v>7</v>
      </c>
      <c r="E2769" s="9">
        <v>539.77</v>
      </c>
      <c r="F2769" s="10">
        <v>0.15</v>
      </c>
      <c r="G2769" s="11">
        <v>3211.63</v>
      </c>
      <c r="H2769" s="10">
        <v>0.25</v>
      </c>
      <c r="I2769" s="11">
        <v>802.91</v>
      </c>
      <c r="J2769" s="11">
        <v>4014.54</v>
      </c>
      <c r="K2769" s="11">
        <v>1791.93</v>
      </c>
      <c r="L2769" s="11">
        <v>1419.7</v>
      </c>
    </row>
    <row r="2770" spans="1:12" x14ac:dyDescent="0.3">
      <c r="A2770" s="7" t="s">
        <v>6915</v>
      </c>
      <c r="B2770" s="7" t="s">
        <v>3095</v>
      </c>
      <c r="C2770" s="7" t="s">
        <v>1981</v>
      </c>
      <c r="D2770" s="7">
        <v>29</v>
      </c>
      <c r="E2770" s="9">
        <v>2310.67</v>
      </c>
      <c r="F2770" s="10">
        <v>0.05</v>
      </c>
      <c r="G2770" s="11">
        <v>63658.96</v>
      </c>
      <c r="H2770" s="10">
        <v>0.25</v>
      </c>
      <c r="I2770" s="11">
        <v>15914.74</v>
      </c>
      <c r="J2770" s="11">
        <v>79573.7</v>
      </c>
      <c r="K2770" s="11">
        <v>37117.39</v>
      </c>
      <c r="L2770" s="11">
        <v>26541.57</v>
      </c>
    </row>
    <row r="2771" spans="1:12" x14ac:dyDescent="0.3">
      <c r="A2771" s="7" t="s">
        <v>6916</v>
      </c>
      <c r="B2771" s="7" t="s">
        <v>3096</v>
      </c>
      <c r="C2771" s="7" t="s">
        <v>1863</v>
      </c>
      <c r="D2771" s="7">
        <v>24</v>
      </c>
      <c r="E2771" s="9">
        <v>3284.28</v>
      </c>
      <c r="F2771" s="10">
        <v>0.05</v>
      </c>
      <c r="G2771" s="11">
        <v>74881.58</v>
      </c>
      <c r="H2771" s="10">
        <v>0.25</v>
      </c>
      <c r="I2771" s="11">
        <v>18720.400000000001</v>
      </c>
      <c r="J2771" s="11">
        <v>93601.98</v>
      </c>
      <c r="K2771" s="11">
        <v>35823.599999999999</v>
      </c>
      <c r="L2771" s="11">
        <v>39057.980000000003</v>
      </c>
    </row>
    <row r="2772" spans="1:12" x14ac:dyDescent="0.3">
      <c r="A2772" s="7" t="s">
        <v>6917</v>
      </c>
      <c r="B2772" s="7" t="s">
        <v>3096</v>
      </c>
      <c r="C2772" s="7" t="s">
        <v>1987</v>
      </c>
      <c r="D2772" s="7">
        <v>10</v>
      </c>
      <c r="E2772" s="9">
        <v>2207.1</v>
      </c>
      <c r="F2772" s="10">
        <v>0</v>
      </c>
      <c r="G2772" s="11">
        <v>22071</v>
      </c>
      <c r="H2772" s="10">
        <v>0.25</v>
      </c>
      <c r="I2772" s="11">
        <v>5517.75</v>
      </c>
      <c r="J2772" s="11">
        <v>27588.75</v>
      </c>
      <c r="K2772" s="11">
        <v>14668.9</v>
      </c>
      <c r="L2772" s="11">
        <v>7402.1</v>
      </c>
    </row>
    <row r="2773" spans="1:12" x14ac:dyDescent="0.3">
      <c r="A2773" s="7" t="s">
        <v>6918</v>
      </c>
      <c r="B2773" s="7" t="s">
        <v>3096</v>
      </c>
      <c r="C2773" s="7" t="s">
        <v>1835</v>
      </c>
      <c r="D2773" s="7">
        <v>16</v>
      </c>
      <c r="E2773" s="9">
        <v>1929.14</v>
      </c>
      <c r="F2773" s="10">
        <v>0</v>
      </c>
      <c r="G2773" s="11">
        <v>30866.240000000002</v>
      </c>
      <c r="H2773" s="10">
        <v>0.25</v>
      </c>
      <c r="I2773" s="11">
        <v>7716.56</v>
      </c>
      <c r="J2773" s="11">
        <v>38582.800000000003</v>
      </c>
      <c r="K2773" s="11">
        <v>13406.4</v>
      </c>
      <c r="L2773" s="11">
        <v>17459.84</v>
      </c>
    </row>
    <row r="2774" spans="1:12" x14ac:dyDescent="0.3">
      <c r="A2774" s="7" t="s">
        <v>6919</v>
      </c>
      <c r="B2774" s="7" t="s">
        <v>3096</v>
      </c>
      <c r="C2774" s="7" t="s">
        <v>1654</v>
      </c>
      <c r="D2774" s="7">
        <v>17</v>
      </c>
      <c r="E2774" s="9">
        <v>1409.13</v>
      </c>
      <c r="F2774" s="10">
        <v>0.15</v>
      </c>
      <c r="G2774" s="11">
        <v>20361.93</v>
      </c>
      <c r="H2774" s="10">
        <v>0.25</v>
      </c>
      <c r="I2774" s="11">
        <v>5090.4799999999996</v>
      </c>
      <c r="J2774" s="11">
        <v>25452.41</v>
      </c>
      <c r="K2774" s="11">
        <v>13680.92</v>
      </c>
      <c r="L2774" s="11">
        <v>6681.01</v>
      </c>
    </row>
    <row r="2775" spans="1:12" x14ac:dyDescent="0.3">
      <c r="A2775" s="7" t="s">
        <v>6920</v>
      </c>
      <c r="B2775" s="7" t="s">
        <v>3096</v>
      </c>
      <c r="C2775" s="7" t="s">
        <v>2019</v>
      </c>
      <c r="D2775" s="7">
        <v>24</v>
      </c>
      <c r="E2775" s="9">
        <v>52.05</v>
      </c>
      <c r="F2775" s="10">
        <v>0.1</v>
      </c>
      <c r="G2775" s="11">
        <v>1124.28</v>
      </c>
      <c r="H2775" s="10">
        <v>0.25</v>
      </c>
      <c r="I2775" s="11">
        <v>281.07</v>
      </c>
      <c r="J2775" s="11">
        <v>1405.35</v>
      </c>
      <c r="K2775" s="11">
        <v>947.28</v>
      </c>
      <c r="L2775" s="11">
        <v>177</v>
      </c>
    </row>
    <row r="2776" spans="1:12" x14ac:dyDescent="0.3">
      <c r="A2776" s="7" t="s">
        <v>6921</v>
      </c>
      <c r="B2776" s="7" t="s">
        <v>3097</v>
      </c>
      <c r="C2776" s="7" t="s">
        <v>1770</v>
      </c>
      <c r="D2776" s="7">
        <v>17</v>
      </c>
      <c r="E2776" s="9">
        <v>2132.44</v>
      </c>
      <c r="F2776" s="10">
        <v>0.15</v>
      </c>
      <c r="G2776" s="11">
        <v>30813.759999999998</v>
      </c>
      <c r="H2776" s="10">
        <v>0.25</v>
      </c>
      <c r="I2776" s="11">
        <v>7703.44</v>
      </c>
      <c r="J2776" s="11">
        <v>38517.199999999997</v>
      </c>
      <c r="K2776" s="11">
        <v>26925.45</v>
      </c>
      <c r="L2776" s="11">
        <v>3888.31</v>
      </c>
    </row>
    <row r="2777" spans="1:12" x14ac:dyDescent="0.3">
      <c r="A2777" s="7" t="s">
        <v>6922</v>
      </c>
      <c r="B2777" s="7" t="s">
        <v>3097</v>
      </c>
      <c r="C2777" s="7" t="s">
        <v>1720</v>
      </c>
      <c r="D2777" s="7">
        <v>13</v>
      </c>
      <c r="E2777" s="9">
        <v>267.16000000000003</v>
      </c>
      <c r="F2777" s="10">
        <v>0.15</v>
      </c>
      <c r="G2777" s="11">
        <v>2952.12</v>
      </c>
      <c r="H2777" s="10">
        <v>0.25</v>
      </c>
      <c r="I2777" s="11">
        <v>738.03</v>
      </c>
      <c r="J2777" s="11">
        <v>3690.15</v>
      </c>
      <c r="K2777" s="11">
        <v>2106.39</v>
      </c>
      <c r="L2777" s="11">
        <v>845.73</v>
      </c>
    </row>
    <row r="2778" spans="1:12" x14ac:dyDescent="0.3">
      <c r="A2778" s="7" t="s">
        <v>6923</v>
      </c>
      <c r="B2778" s="7" t="s">
        <v>3097</v>
      </c>
      <c r="C2778" s="7" t="s">
        <v>1681</v>
      </c>
      <c r="D2778" s="7">
        <v>22</v>
      </c>
      <c r="E2778" s="9">
        <v>1531.64</v>
      </c>
      <c r="F2778" s="10">
        <v>0.05</v>
      </c>
      <c r="G2778" s="11">
        <v>32011.279999999999</v>
      </c>
      <c r="H2778" s="10">
        <v>0.25</v>
      </c>
      <c r="I2778" s="11">
        <v>8002.82</v>
      </c>
      <c r="J2778" s="11">
        <v>40014.1</v>
      </c>
      <c r="K2778" s="11">
        <v>23695.1</v>
      </c>
      <c r="L2778" s="11">
        <v>8316.18</v>
      </c>
    </row>
    <row r="2779" spans="1:12" x14ac:dyDescent="0.3">
      <c r="A2779" s="7" t="s">
        <v>6924</v>
      </c>
      <c r="B2779" s="7" t="s">
        <v>3097</v>
      </c>
      <c r="C2779" s="7" t="s">
        <v>2045</v>
      </c>
      <c r="D2779" s="7">
        <v>22</v>
      </c>
      <c r="E2779" s="9">
        <v>121.71</v>
      </c>
      <c r="F2779" s="10">
        <v>0.05</v>
      </c>
      <c r="G2779" s="11">
        <v>2543.7399999999998</v>
      </c>
      <c r="H2779" s="10">
        <v>0.25</v>
      </c>
      <c r="I2779" s="11">
        <v>635.92999999999995</v>
      </c>
      <c r="J2779" s="11">
        <v>3179.67</v>
      </c>
      <c r="K2779" s="11">
        <v>1314.94</v>
      </c>
      <c r="L2779" s="11">
        <v>1228.8</v>
      </c>
    </row>
    <row r="2780" spans="1:12" x14ac:dyDescent="0.3">
      <c r="A2780" s="7" t="s">
        <v>6925</v>
      </c>
      <c r="B2780" s="7" t="s">
        <v>3098</v>
      </c>
      <c r="C2780" s="7" t="s">
        <v>1892</v>
      </c>
      <c r="D2780" s="7">
        <v>4</v>
      </c>
      <c r="E2780" s="9">
        <v>781.52</v>
      </c>
      <c r="F2780" s="10">
        <v>0</v>
      </c>
      <c r="G2780" s="11">
        <v>3126.08</v>
      </c>
      <c r="H2780" s="10">
        <v>0.25</v>
      </c>
      <c r="I2780" s="11">
        <v>781.52</v>
      </c>
      <c r="J2780" s="11">
        <v>3907.6</v>
      </c>
      <c r="K2780" s="11">
        <v>1810.24</v>
      </c>
      <c r="L2780" s="11">
        <v>1315.84</v>
      </c>
    </row>
    <row r="2781" spans="1:12" x14ac:dyDescent="0.3">
      <c r="A2781" s="7" t="s">
        <v>6926</v>
      </c>
      <c r="B2781" s="7" t="s">
        <v>3098</v>
      </c>
      <c r="C2781" s="7" t="s">
        <v>1906</v>
      </c>
      <c r="D2781" s="7">
        <v>23</v>
      </c>
      <c r="E2781" s="9">
        <v>2537.9699999999998</v>
      </c>
      <c r="F2781" s="10">
        <v>0.1</v>
      </c>
      <c r="G2781" s="11">
        <v>52535.98</v>
      </c>
      <c r="H2781" s="10">
        <v>0.25</v>
      </c>
      <c r="I2781" s="11">
        <v>13134</v>
      </c>
      <c r="J2781" s="11">
        <v>65669.98</v>
      </c>
      <c r="K2781" s="11">
        <v>26922.880000000001</v>
      </c>
      <c r="L2781" s="11">
        <v>25613.1</v>
      </c>
    </row>
    <row r="2782" spans="1:12" x14ac:dyDescent="0.3">
      <c r="A2782" s="7" t="s">
        <v>6927</v>
      </c>
      <c r="B2782" s="7" t="s">
        <v>3098</v>
      </c>
      <c r="C2782" s="7" t="s">
        <v>1856</v>
      </c>
      <c r="D2782" s="7">
        <v>28</v>
      </c>
      <c r="E2782" s="9">
        <v>1268.9000000000001</v>
      </c>
      <c r="F2782" s="10">
        <v>0</v>
      </c>
      <c r="G2782" s="11">
        <v>35529.199999999997</v>
      </c>
      <c r="H2782" s="10">
        <v>0.25</v>
      </c>
      <c r="I2782" s="11">
        <v>8882.2999999999993</v>
      </c>
      <c r="J2782" s="11">
        <v>44411.5</v>
      </c>
      <c r="K2782" s="11">
        <v>25565.4</v>
      </c>
      <c r="L2782" s="11">
        <v>9963.7999999999993</v>
      </c>
    </row>
    <row r="2783" spans="1:12" x14ac:dyDescent="0.3">
      <c r="A2783" s="7" t="s">
        <v>6928</v>
      </c>
      <c r="B2783" s="7" t="s">
        <v>3098</v>
      </c>
      <c r="C2783" s="7" t="s">
        <v>1850</v>
      </c>
      <c r="D2783" s="7">
        <v>24</v>
      </c>
      <c r="E2783" s="9">
        <v>1840.58</v>
      </c>
      <c r="F2783" s="10">
        <v>0.05</v>
      </c>
      <c r="G2783" s="11">
        <v>41965.22</v>
      </c>
      <c r="H2783" s="10">
        <v>0.25</v>
      </c>
      <c r="I2783" s="11">
        <v>10491.31</v>
      </c>
      <c r="J2783" s="11">
        <v>52456.53</v>
      </c>
      <c r="K2783" s="11">
        <v>23519.759999999998</v>
      </c>
      <c r="L2783" s="11">
        <v>18445.46</v>
      </c>
    </row>
    <row r="2784" spans="1:12" x14ac:dyDescent="0.3">
      <c r="A2784" s="7" t="s">
        <v>6929</v>
      </c>
      <c r="B2784" s="7" t="s">
        <v>3098</v>
      </c>
      <c r="C2784" s="7" t="s">
        <v>1953</v>
      </c>
      <c r="D2784" s="7">
        <v>5</v>
      </c>
      <c r="E2784" s="9">
        <v>623.05999999999995</v>
      </c>
      <c r="F2784" s="10">
        <v>0</v>
      </c>
      <c r="G2784" s="11">
        <v>3115.3</v>
      </c>
      <c r="H2784" s="10">
        <v>0.25</v>
      </c>
      <c r="I2784" s="11">
        <v>778.83</v>
      </c>
      <c r="J2784" s="11">
        <v>3894.12</v>
      </c>
      <c r="K2784" s="11">
        <v>2194.85</v>
      </c>
      <c r="L2784" s="11">
        <v>920.45</v>
      </c>
    </row>
    <row r="2785" spans="1:12" x14ac:dyDescent="0.3">
      <c r="A2785" s="7" t="s">
        <v>6930</v>
      </c>
      <c r="B2785" s="7" t="s">
        <v>3099</v>
      </c>
      <c r="C2785" s="7" t="s">
        <v>1908</v>
      </c>
      <c r="D2785" s="7">
        <v>22</v>
      </c>
      <c r="E2785" s="9">
        <v>1541.74</v>
      </c>
      <c r="F2785" s="10">
        <v>0</v>
      </c>
      <c r="G2785" s="11">
        <v>33918.28</v>
      </c>
      <c r="H2785" s="10">
        <v>0.25</v>
      </c>
      <c r="I2785" s="11">
        <v>8479.57</v>
      </c>
      <c r="J2785" s="11">
        <v>42397.85</v>
      </c>
      <c r="K2785" s="11">
        <v>16827.580000000002</v>
      </c>
      <c r="L2785" s="11">
        <v>17090.7</v>
      </c>
    </row>
    <row r="2786" spans="1:12" x14ac:dyDescent="0.3">
      <c r="A2786" s="7" t="s">
        <v>6931</v>
      </c>
      <c r="B2786" s="7" t="s">
        <v>3099</v>
      </c>
      <c r="C2786" s="7" t="s">
        <v>1711</v>
      </c>
      <c r="D2786" s="7">
        <v>27</v>
      </c>
      <c r="E2786" s="9">
        <v>431.47</v>
      </c>
      <c r="F2786" s="10">
        <v>0.1</v>
      </c>
      <c r="G2786" s="11">
        <v>10484.719999999999</v>
      </c>
      <c r="H2786" s="10">
        <v>0.25</v>
      </c>
      <c r="I2786" s="11">
        <v>2621.1799999999998</v>
      </c>
      <c r="J2786" s="11">
        <v>13105.9</v>
      </c>
      <c r="K2786" s="11">
        <v>6912.27</v>
      </c>
      <c r="L2786" s="11">
        <v>3572.45</v>
      </c>
    </row>
    <row r="2787" spans="1:12" x14ac:dyDescent="0.3">
      <c r="A2787" s="7" t="s">
        <v>6932</v>
      </c>
      <c r="B2787" s="7" t="s">
        <v>3099</v>
      </c>
      <c r="C2787" s="7" t="s">
        <v>1838</v>
      </c>
      <c r="D2787" s="7">
        <v>12</v>
      </c>
      <c r="E2787" s="9">
        <v>2016.92</v>
      </c>
      <c r="F2787" s="10">
        <v>0</v>
      </c>
      <c r="G2787" s="11">
        <v>24203.040000000001</v>
      </c>
      <c r="H2787" s="10">
        <v>0.25</v>
      </c>
      <c r="I2787" s="11">
        <v>6050.76</v>
      </c>
      <c r="J2787" s="11">
        <v>30253.8</v>
      </c>
      <c r="K2787" s="11">
        <v>17915.759999999998</v>
      </c>
      <c r="L2787" s="11">
        <v>6287.28</v>
      </c>
    </row>
    <row r="2788" spans="1:12" x14ac:dyDescent="0.3">
      <c r="A2788" s="7" t="s">
        <v>6933</v>
      </c>
      <c r="B2788" s="7" t="s">
        <v>3099</v>
      </c>
      <c r="C2788" s="7" t="s">
        <v>1681</v>
      </c>
      <c r="D2788" s="7">
        <v>6</v>
      </c>
      <c r="E2788" s="9">
        <v>1668.15</v>
      </c>
      <c r="F2788" s="10">
        <v>0.15</v>
      </c>
      <c r="G2788" s="11">
        <v>8507.57</v>
      </c>
      <c r="H2788" s="10">
        <v>0.25</v>
      </c>
      <c r="I2788" s="11">
        <v>2126.89</v>
      </c>
      <c r="J2788" s="11">
        <v>10634.46</v>
      </c>
      <c r="K2788" s="11">
        <v>6462.3</v>
      </c>
      <c r="L2788" s="11">
        <v>2045.27</v>
      </c>
    </row>
    <row r="2789" spans="1:12" x14ac:dyDescent="0.3">
      <c r="A2789" s="7" t="s">
        <v>6934</v>
      </c>
      <c r="B2789" s="7" t="s">
        <v>3100</v>
      </c>
      <c r="C2789" s="7" t="s">
        <v>1936</v>
      </c>
      <c r="D2789" s="7">
        <v>7</v>
      </c>
      <c r="E2789" s="9">
        <v>1068.57</v>
      </c>
      <c r="F2789" s="10">
        <v>0.05</v>
      </c>
      <c r="G2789" s="11">
        <v>7105.99</v>
      </c>
      <c r="H2789" s="10">
        <v>0.25</v>
      </c>
      <c r="I2789" s="11">
        <v>1776.5</v>
      </c>
      <c r="J2789" s="11">
        <v>8882.49</v>
      </c>
      <c r="K2789" s="11">
        <v>5234.1099999999997</v>
      </c>
      <c r="L2789" s="11">
        <v>1871.88</v>
      </c>
    </row>
    <row r="2790" spans="1:12" x14ac:dyDescent="0.3">
      <c r="A2790" s="7" t="s">
        <v>6935</v>
      </c>
      <c r="B2790" s="7" t="s">
        <v>3100</v>
      </c>
      <c r="C2790" s="7" t="s">
        <v>1930</v>
      </c>
      <c r="D2790" s="7">
        <v>1</v>
      </c>
      <c r="E2790" s="9">
        <v>3047.86</v>
      </c>
      <c r="F2790" s="10">
        <v>0.15</v>
      </c>
      <c r="G2790" s="11">
        <v>2590.6799999999998</v>
      </c>
      <c r="H2790" s="10">
        <v>0.25</v>
      </c>
      <c r="I2790" s="11">
        <v>647.66999999999996</v>
      </c>
      <c r="J2790" s="11">
        <v>3238.35</v>
      </c>
      <c r="K2790" s="11">
        <v>1375.68</v>
      </c>
      <c r="L2790" s="11">
        <v>1215</v>
      </c>
    </row>
    <row r="2791" spans="1:12" x14ac:dyDescent="0.3">
      <c r="A2791" s="7" t="s">
        <v>6936</v>
      </c>
      <c r="B2791" s="7" t="s">
        <v>3101</v>
      </c>
      <c r="C2791" s="7" t="s">
        <v>2044</v>
      </c>
      <c r="D2791" s="7">
        <v>12</v>
      </c>
      <c r="E2791" s="9">
        <v>1080.6500000000001</v>
      </c>
      <c r="F2791" s="10">
        <v>0</v>
      </c>
      <c r="G2791" s="11">
        <v>12967.8</v>
      </c>
      <c r="H2791" s="10">
        <v>0.25</v>
      </c>
      <c r="I2791" s="11">
        <v>3241.95</v>
      </c>
      <c r="J2791" s="11">
        <v>16209.75</v>
      </c>
      <c r="K2791" s="11">
        <v>9011.52</v>
      </c>
      <c r="L2791" s="11">
        <v>3956.28</v>
      </c>
    </row>
    <row r="2792" spans="1:12" x14ac:dyDescent="0.3">
      <c r="A2792" s="7" t="s">
        <v>6937</v>
      </c>
      <c r="B2792" s="7" t="s">
        <v>3101</v>
      </c>
      <c r="C2792" s="7" t="s">
        <v>1675</v>
      </c>
      <c r="D2792" s="7">
        <v>6</v>
      </c>
      <c r="E2792" s="9">
        <v>2593.48</v>
      </c>
      <c r="F2792" s="10">
        <v>0.1</v>
      </c>
      <c r="G2792" s="11">
        <v>14004.79</v>
      </c>
      <c r="H2792" s="10">
        <v>0.25</v>
      </c>
      <c r="I2792" s="11">
        <v>3501.2</v>
      </c>
      <c r="J2792" s="11">
        <v>17505.990000000002</v>
      </c>
      <c r="K2792" s="11">
        <v>7022.22</v>
      </c>
      <c r="L2792" s="11">
        <v>6982.57</v>
      </c>
    </row>
    <row r="2793" spans="1:12" x14ac:dyDescent="0.3">
      <c r="A2793" s="7" t="s">
        <v>6938</v>
      </c>
      <c r="B2793" s="7" t="s">
        <v>3101</v>
      </c>
      <c r="C2793" s="7" t="s">
        <v>1919</v>
      </c>
      <c r="D2793" s="7">
        <v>27</v>
      </c>
      <c r="E2793" s="9">
        <v>1278.6099999999999</v>
      </c>
      <c r="F2793" s="10">
        <v>0</v>
      </c>
      <c r="G2793" s="11">
        <v>34522.47</v>
      </c>
      <c r="H2793" s="10">
        <v>0.25</v>
      </c>
      <c r="I2793" s="11">
        <v>8630.6200000000008</v>
      </c>
      <c r="J2793" s="11">
        <v>43153.09</v>
      </c>
      <c r="K2793" s="11">
        <v>15257.97</v>
      </c>
      <c r="L2793" s="11">
        <v>19264.5</v>
      </c>
    </row>
    <row r="2794" spans="1:12" x14ac:dyDescent="0.3">
      <c r="A2794" s="7" t="s">
        <v>6939</v>
      </c>
      <c r="B2794" s="7" t="s">
        <v>3101</v>
      </c>
      <c r="C2794" s="7" t="s">
        <v>1941</v>
      </c>
      <c r="D2794" s="7">
        <v>22</v>
      </c>
      <c r="E2794" s="9">
        <v>3358.6</v>
      </c>
      <c r="F2794" s="10">
        <v>0</v>
      </c>
      <c r="G2794" s="11">
        <v>73889.2</v>
      </c>
      <c r="H2794" s="10">
        <v>0.25</v>
      </c>
      <c r="I2794" s="11">
        <v>18472.3</v>
      </c>
      <c r="J2794" s="11">
        <v>92361.5</v>
      </c>
      <c r="K2794" s="11">
        <v>30794.94</v>
      </c>
      <c r="L2794" s="11">
        <v>43094.26</v>
      </c>
    </row>
    <row r="2795" spans="1:12" x14ac:dyDescent="0.3">
      <c r="A2795" s="7" t="s">
        <v>6940</v>
      </c>
      <c r="B2795" s="7" t="s">
        <v>3101</v>
      </c>
      <c r="C2795" s="7" t="s">
        <v>1972</v>
      </c>
      <c r="D2795" s="7">
        <v>3</v>
      </c>
      <c r="E2795" s="9">
        <v>2728.18</v>
      </c>
      <c r="F2795" s="10">
        <v>0.05</v>
      </c>
      <c r="G2795" s="11">
        <v>7775.31</v>
      </c>
      <c r="H2795" s="10">
        <v>0.25</v>
      </c>
      <c r="I2795" s="11">
        <v>1943.83</v>
      </c>
      <c r="J2795" s="11">
        <v>9719.14</v>
      </c>
      <c r="K2795" s="11">
        <v>4839.66</v>
      </c>
      <c r="L2795" s="11">
        <v>2935.65</v>
      </c>
    </row>
    <row r="2796" spans="1:12" x14ac:dyDescent="0.3">
      <c r="A2796" s="7" t="s">
        <v>6941</v>
      </c>
      <c r="B2796" s="7" t="s">
        <v>3102</v>
      </c>
      <c r="C2796" s="7" t="s">
        <v>1952</v>
      </c>
      <c r="D2796" s="7">
        <v>28</v>
      </c>
      <c r="E2796" s="9">
        <v>433.23</v>
      </c>
      <c r="F2796" s="10">
        <v>0</v>
      </c>
      <c r="G2796" s="11">
        <v>12130.44</v>
      </c>
      <c r="H2796" s="10">
        <v>0.25</v>
      </c>
      <c r="I2796" s="11">
        <v>3032.61</v>
      </c>
      <c r="J2796" s="11">
        <v>15163.05</v>
      </c>
      <c r="K2796" s="11">
        <v>8876.56</v>
      </c>
      <c r="L2796" s="11">
        <v>3253.88</v>
      </c>
    </row>
    <row r="2797" spans="1:12" x14ac:dyDescent="0.3">
      <c r="A2797" s="7" t="s">
        <v>6942</v>
      </c>
      <c r="B2797" s="7" t="s">
        <v>3103</v>
      </c>
      <c r="C2797" s="7" t="s">
        <v>2054</v>
      </c>
      <c r="D2797" s="7">
        <v>12</v>
      </c>
      <c r="E2797" s="9">
        <v>1439.18</v>
      </c>
      <c r="F2797" s="10">
        <v>0</v>
      </c>
      <c r="G2797" s="11">
        <v>17270.16</v>
      </c>
      <c r="H2797" s="10">
        <v>0.25</v>
      </c>
      <c r="I2797" s="11">
        <v>4317.54</v>
      </c>
      <c r="J2797" s="11">
        <v>21587.7</v>
      </c>
      <c r="K2797" s="11">
        <v>7101.36</v>
      </c>
      <c r="L2797" s="11">
        <v>10168.799999999999</v>
      </c>
    </row>
    <row r="2798" spans="1:12" x14ac:dyDescent="0.3">
      <c r="A2798" s="7" t="s">
        <v>6943</v>
      </c>
      <c r="B2798" s="7" t="s">
        <v>3104</v>
      </c>
      <c r="C2798" s="7" t="s">
        <v>1702</v>
      </c>
      <c r="D2798" s="7">
        <v>27</v>
      </c>
      <c r="E2798" s="9">
        <v>1173.43</v>
      </c>
      <c r="F2798" s="10">
        <v>0</v>
      </c>
      <c r="G2798" s="11">
        <v>31682.61</v>
      </c>
      <c r="H2798" s="10">
        <v>0.25</v>
      </c>
      <c r="I2798" s="11">
        <v>7920.65</v>
      </c>
      <c r="J2798" s="11">
        <v>39603.26</v>
      </c>
      <c r="K2798" s="11">
        <v>18608.13</v>
      </c>
      <c r="L2798" s="11">
        <v>13074.48</v>
      </c>
    </row>
    <row r="2799" spans="1:12" x14ac:dyDescent="0.3">
      <c r="A2799" s="7" t="s">
        <v>6944</v>
      </c>
      <c r="B2799" s="7" t="s">
        <v>3105</v>
      </c>
      <c r="C2799" s="7" t="s">
        <v>2014</v>
      </c>
      <c r="D2799" s="7">
        <v>12</v>
      </c>
      <c r="E2799" s="9">
        <v>1952.22</v>
      </c>
      <c r="F2799" s="10">
        <v>0.1</v>
      </c>
      <c r="G2799" s="11">
        <v>21083.98</v>
      </c>
      <c r="H2799" s="10">
        <v>0.25</v>
      </c>
      <c r="I2799" s="11">
        <v>5270.99</v>
      </c>
      <c r="J2799" s="11">
        <v>26354.97</v>
      </c>
      <c r="K2799" s="11">
        <v>17868.84</v>
      </c>
      <c r="L2799" s="11">
        <v>3215.14</v>
      </c>
    </row>
    <row r="2800" spans="1:12" x14ac:dyDescent="0.3">
      <c r="A2800" s="7" t="s">
        <v>6945</v>
      </c>
      <c r="B2800" s="7" t="s">
        <v>3105</v>
      </c>
      <c r="C2800" s="7" t="s">
        <v>2025</v>
      </c>
      <c r="D2800" s="7">
        <v>5</v>
      </c>
      <c r="E2800" s="9">
        <v>922.48</v>
      </c>
      <c r="F2800" s="10">
        <v>0</v>
      </c>
      <c r="G2800" s="11">
        <v>4612.3999999999996</v>
      </c>
      <c r="H2800" s="10">
        <v>0.25</v>
      </c>
      <c r="I2800" s="11">
        <v>1153.0999999999999</v>
      </c>
      <c r="J2800" s="11">
        <v>5765.5</v>
      </c>
      <c r="K2800" s="11">
        <v>3013.4</v>
      </c>
      <c r="L2800" s="11">
        <v>1599</v>
      </c>
    </row>
    <row r="2801" spans="1:12" x14ac:dyDescent="0.3">
      <c r="A2801" s="7" t="s">
        <v>6946</v>
      </c>
      <c r="B2801" s="7" t="s">
        <v>3105</v>
      </c>
      <c r="C2801" s="7" t="s">
        <v>1671</v>
      </c>
      <c r="D2801" s="7">
        <v>16</v>
      </c>
      <c r="E2801" s="9">
        <v>3242.99</v>
      </c>
      <c r="F2801" s="10">
        <v>0</v>
      </c>
      <c r="G2801" s="11">
        <v>51887.839999999997</v>
      </c>
      <c r="H2801" s="10">
        <v>0.25</v>
      </c>
      <c r="I2801" s="11">
        <v>12971.96</v>
      </c>
      <c r="J2801" s="11">
        <v>64859.8</v>
      </c>
      <c r="K2801" s="11">
        <v>28222.560000000001</v>
      </c>
      <c r="L2801" s="11">
        <v>23665.279999999999</v>
      </c>
    </row>
    <row r="2802" spans="1:12" x14ac:dyDescent="0.3">
      <c r="A2802" s="7" t="s">
        <v>6947</v>
      </c>
      <c r="B2802" s="7" t="s">
        <v>3105</v>
      </c>
      <c r="C2802" s="7" t="s">
        <v>1752</v>
      </c>
      <c r="D2802" s="7">
        <v>15</v>
      </c>
      <c r="E2802" s="9">
        <v>2383.69</v>
      </c>
      <c r="F2802" s="10">
        <v>0</v>
      </c>
      <c r="G2802" s="11">
        <v>35755.35</v>
      </c>
      <c r="H2802" s="10">
        <v>0.25</v>
      </c>
      <c r="I2802" s="11">
        <v>8938.84</v>
      </c>
      <c r="J2802" s="11">
        <v>44694.19</v>
      </c>
      <c r="K2802" s="11">
        <v>24038.7</v>
      </c>
      <c r="L2802" s="11">
        <v>11716.65</v>
      </c>
    </row>
    <row r="2803" spans="1:12" x14ac:dyDescent="0.3">
      <c r="A2803" s="7" t="s">
        <v>6948</v>
      </c>
      <c r="B2803" s="7" t="s">
        <v>3105</v>
      </c>
      <c r="C2803" s="7" t="s">
        <v>1830</v>
      </c>
      <c r="D2803" s="7">
        <v>28</v>
      </c>
      <c r="E2803" s="9">
        <v>1079.49</v>
      </c>
      <c r="F2803" s="10">
        <v>0.05</v>
      </c>
      <c r="G2803" s="11">
        <v>28714.43</v>
      </c>
      <c r="H2803" s="10">
        <v>0.25</v>
      </c>
      <c r="I2803" s="11">
        <v>7178.61</v>
      </c>
      <c r="J2803" s="11">
        <v>35893.040000000001</v>
      </c>
      <c r="K2803" s="11">
        <v>17403.96</v>
      </c>
      <c r="L2803" s="11">
        <v>11310.47</v>
      </c>
    </row>
    <row r="2804" spans="1:12" x14ac:dyDescent="0.3">
      <c r="A2804" s="7" t="s">
        <v>6949</v>
      </c>
      <c r="B2804" s="7" t="s">
        <v>3106</v>
      </c>
      <c r="C2804" s="7" t="s">
        <v>1824</v>
      </c>
      <c r="D2804" s="7">
        <v>21</v>
      </c>
      <c r="E2804" s="9">
        <v>1782.09</v>
      </c>
      <c r="F2804" s="10">
        <v>0.1</v>
      </c>
      <c r="G2804" s="11">
        <v>33681.5</v>
      </c>
      <c r="H2804" s="10">
        <v>0.25</v>
      </c>
      <c r="I2804" s="11">
        <v>8420.3799999999992</v>
      </c>
      <c r="J2804" s="11">
        <v>42101.88</v>
      </c>
      <c r="K2804" s="11">
        <v>18784.71</v>
      </c>
      <c r="L2804" s="11">
        <v>14896.79</v>
      </c>
    </row>
    <row r="2805" spans="1:12" x14ac:dyDescent="0.3">
      <c r="A2805" s="7" t="s">
        <v>6950</v>
      </c>
      <c r="B2805" s="7" t="s">
        <v>3106</v>
      </c>
      <c r="C2805" s="7" t="s">
        <v>1770</v>
      </c>
      <c r="D2805" s="7">
        <v>26</v>
      </c>
      <c r="E2805" s="9">
        <v>2178.5500000000002</v>
      </c>
      <c r="F2805" s="10">
        <v>0</v>
      </c>
      <c r="G2805" s="11">
        <v>56642.3</v>
      </c>
      <c r="H2805" s="10">
        <v>0.25</v>
      </c>
      <c r="I2805" s="11">
        <v>14160.58</v>
      </c>
      <c r="J2805" s="11">
        <v>70802.880000000005</v>
      </c>
      <c r="K2805" s="11">
        <v>41180.1</v>
      </c>
      <c r="L2805" s="11">
        <v>15462.2</v>
      </c>
    </row>
    <row r="2806" spans="1:12" x14ac:dyDescent="0.3">
      <c r="A2806" s="7" t="s">
        <v>6951</v>
      </c>
      <c r="B2806" s="7" t="s">
        <v>3107</v>
      </c>
      <c r="C2806" s="7" t="s">
        <v>1807</v>
      </c>
      <c r="D2806" s="7">
        <v>22</v>
      </c>
      <c r="E2806" s="9">
        <v>1780.03</v>
      </c>
      <c r="F2806" s="10">
        <v>0</v>
      </c>
      <c r="G2806" s="11">
        <v>39160.660000000003</v>
      </c>
      <c r="H2806" s="10">
        <v>0.25</v>
      </c>
      <c r="I2806" s="11">
        <v>9790.17</v>
      </c>
      <c r="J2806" s="11">
        <v>48950.83</v>
      </c>
      <c r="K2806" s="11">
        <v>27962</v>
      </c>
      <c r="L2806" s="11">
        <v>11198.66</v>
      </c>
    </row>
    <row r="2807" spans="1:12" x14ac:dyDescent="0.3">
      <c r="A2807" s="7" t="s">
        <v>6952</v>
      </c>
      <c r="B2807" s="7" t="s">
        <v>3107</v>
      </c>
      <c r="C2807" s="7" t="s">
        <v>1732</v>
      </c>
      <c r="D2807" s="7">
        <v>11</v>
      </c>
      <c r="E2807" s="9">
        <v>31.24</v>
      </c>
      <c r="F2807" s="10">
        <v>0</v>
      </c>
      <c r="G2807" s="11">
        <v>343.64</v>
      </c>
      <c r="H2807" s="10">
        <v>0.25</v>
      </c>
      <c r="I2807" s="11">
        <v>85.91</v>
      </c>
      <c r="J2807" s="11">
        <v>429.55</v>
      </c>
      <c r="K2807" s="11">
        <v>161.69999999999999</v>
      </c>
      <c r="L2807" s="11">
        <v>181.94</v>
      </c>
    </row>
    <row r="2808" spans="1:12" x14ac:dyDescent="0.3">
      <c r="A2808" s="7" t="s">
        <v>6953</v>
      </c>
      <c r="B2808" s="7" t="s">
        <v>3107</v>
      </c>
      <c r="C2808" s="7" t="s">
        <v>1925</v>
      </c>
      <c r="D2808" s="7">
        <v>22</v>
      </c>
      <c r="E2808" s="9">
        <v>3258.04</v>
      </c>
      <c r="F2808" s="10">
        <v>0.15</v>
      </c>
      <c r="G2808" s="11">
        <v>60925.35</v>
      </c>
      <c r="H2808" s="10">
        <v>0.25</v>
      </c>
      <c r="I2808" s="11">
        <v>15231.34</v>
      </c>
      <c r="J2808" s="11">
        <v>76156.69</v>
      </c>
      <c r="K2808" s="11">
        <v>37545.64</v>
      </c>
      <c r="L2808" s="11">
        <v>23379.71</v>
      </c>
    </row>
    <row r="2809" spans="1:12" x14ac:dyDescent="0.3">
      <c r="A2809" s="7" t="s">
        <v>6954</v>
      </c>
      <c r="B2809" s="7" t="s">
        <v>3107</v>
      </c>
      <c r="C2809" s="7" t="s">
        <v>1845</v>
      </c>
      <c r="D2809" s="7">
        <v>9</v>
      </c>
      <c r="E2809" s="9">
        <v>2407.36</v>
      </c>
      <c r="F2809" s="10">
        <v>0.15</v>
      </c>
      <c r="G2809" s="11">
        <v>18416.3</v>
      </c>
      <c r="H2809" s="10">
        <v>0.25</v>
      </c>
      <c r="I2809" s="11">
        <v>4604.07</v>
      </c>
      <c r="J2809" s="11">
        <v>23020.38</v>
      </c>
      <c r="K2809" s="11">
        <v>16008.57</v>
      </c>
      <c r="L2809" s="11">
        <v>2407.73</v>
      </c>
    </row>
    <row r="2810" spans="1:12" x14ac:dyDescent="0.3">
      <c r="A2810" s="7" t="s">
        <v>6955</v>
      </c>
      <c r="B2810" s="7" t="s">
        <v>3107</v>
      </c>
      <c r="C2810" s="7" t="s">
        <v>1718</v>
      </c>
      <c r="D2810" s="7">
        <v>6</v>
      </c>
      <c r="E2810" s="9">
        <v>1997.74</v>
      </c>
      <c r="F2810" s="10">
        <v>0</v>
      </c>
      <c r="G2810" s="11">
        <v>11986.44</v>
      </c>
      <c r="H2810" s="10">
        <v>0.25</v>
      </c>
      <c r="I2810" s="11">
        <v>2996.61</v>
      </c>
      <c r="J2810" s="11">
        <v>14983.05</v>
      </c>
      <c r="K2810" s="11">
        <v>8795.2800000000007</v>
      </c>
      <c r="L2810" s="11">
        <v>3191.16</v>
      </c>
    </row>
    <row r="2811" spans="1:12" x14ac:dyDescent="0.3">
      <c r="A2811" s="7" t="s">
        <v>6956</v>
      </c>
      <c r="B2811" s="7" t="s">
        <v>3108</v>
      </c>
      <c r="C2811" s="7" t="s">
        <v>1865</v>
      </c>
      <c r="D2811" s="7">
        <v>21</v>
      </c>
      <c r="E2811" s="9">
        <v>2063.67</v>
      </c>
      <c r="F2811" s="10">
        <v>0.1</v>
      </c>
      <c r="G2811" s="11">
        <v>39003.360000000001</v>
      </c>
      <c r="H2811" s="10">
        <v>0.25</v>
      </c>
      <c r="I2811" s="11">
        <v>9750.84</v>
      </c>
      <c r="J2811" s="11">
        <v>48754.2</v>
      </c>
      <c r="K2811" s="11">
        <v>26764.5</v>
      </c>
      <c r="L2811" s="11">
        <v>12238.86</v>
      </c>
    </row>
    <row r="2812" spans="1:12" x14ac:dyDescent="0.3">
      <c r="A2812" s="7" t="s">
        <v>6957</v>
      </c>
      <c r="B2812" s="7" t="s">
        <v>3109</v>
      </c>
      <c r="C2812" s="7" t="s">
        <v>1740</v>
      </c>
      <c r="D2812" s="7">
        <v>26</v>
      </c>
      <c r="E2812" s="9">
        <v>1396.14</v>
      </c>
      <c r="F2812" s="10">
        <v>0.1</v>
      </c>
      <c r="G2812" s="11">
        <v>32669.68</v>
      </c>
      <c r="H2812" s="10">
        <v>0.25</v>
      </c>
      <c r="I2812" s="11">
        <v>8167.42</v>
      </c>
      <c r="J2812" s="11">
        <v>40837.1</v>
      </c>
      <c r="K2812" s="11">
        <v>14891.5</v>
      </c>
      <c r="L2812" s="11">
        <v>17778.18</v>
      </c>
    </row>
    <row r="2813" spans="1:12" x14ac:dyDescent="0.3">
      <c r="A2813" s="7" t="s">
        <v>6958</v>
      </c>
      <c r="B2813" s="7" t="s">
        <v>3109</v>
      </c>
      <c r="C2813" s="7" t="s">
        <v>1891</v>
      </c>
      <c r="D2813" s="7">
        <v>9</v>
      </c>
      <c r="E2813" s="9">
        <v>409.14</v>
      </c>
      <c r="F2813" s="10">
        <v>0.15</v>
      </c>
      <c r="G2813" s="11">
        <v>3129.92</v>
      </c>
      <c r="H2813" s="10">
        <v>0.25</v>
      </c>
      <c r="I2813" s="11">
        <v>782.48</v>
      </c>
      <c r="J2813" s="11">
        <v>3912.4</v>
      </c>
      <c r="K2813" s="11">
        <v>1734.66</v>
      </c>
      <c r="L2813" s="11">
        <v>1395.26</v>
      </c>
    </row>
    <row r="2814" spans="1:12" x14ac:dyDescent="0.3">
      <c r="A2814" s="7" t="s">
        <v>6959</v>
      </c>
      <c r="B2814" s="7" t="s">
        <v>3110</v>
      </c>
      <c r="C2814" s="7" t="s">
        <v>1874</v>
      </c>
      <c r="D2814" s="7">
        <v>5</v>
      </c>
      <c r="E2814" s="9">
        <v>2116.83</v>
      </c>
      <c r="F2814" s="10">
        <v>0.15</v>
      </c>
      <c r="G2814" s="11">
        <v>8996.5300000000007</v>
      </c>
      <c r="H2814" s="10">
        <v>0.25</v>
      </c>
      <c r="I2814" s="11">
        <v>2249.13</v>
      </c>
      <c r="J2814" s="11">
        <v>11245.66</v>
      </c>
      <c r="K2814" s="11">
        <v>5943</v>
      </c>
      <c r="L2814" s="11">
        <v>3053.53</v>
      </c>
    </row>
    <row r="2815" spans="1:12" x14ac:dyDescent="0.3">
      <c r="A2815" s="7" t="s">
        <v>6960</v>
      </c>
      <c r="B2815" s="7" t="s">
        <v>3110</v>
      </c>
      <c r="C2815" s="7" t="s">
        <v>1717</v>
      </c>
      <c r="D2815" s="7">
        <v>13</v>
      </c>
      <c r="E2815" s="9">
        <v>1347.64</v>
      </c>
      <c r="F2815" s="10">
        <v>0</v>
      </c>
      <c r="G2815" s="11">
        <v>17519.32</v>
      </c>
      <c r="H2815" s="10">
        <v>0.25</v>
      </c>
      <c r="I2815" s="11">
        <v>4379.83</v>
      </c>
      <c r="J2815" s="11">
        <v>21899.15</v>
      </c>
      <c r="K2815" s="11">
        <v>12455.04</v>
      </c>
      <c r="L2815" s="11">
        <v>5064.28</v>
      </c>
    </row>
    <row r="2816" spans="1:12" x14ac:dyDescent="0.3">
      <c r="A2816" s="7" t="s">
        <v>6961</v>
      </c>
      <c r="B2816" s="7" t="s">
        <v>3110</v>
      </c>
      <c r="C2816" s="7" t="s">
        <v>1904</v>
      </c>
      <c r="D2816" s="7">
        <v>15</v>
      </c>
      <c r="E2816" s="9">
        <v>465.93</v>
      </c>
      <c r="F2816" s="10">
        <v>0</v>
      </c>
      <c r="G2816" s="11">
        <v>6988.95</v>
      </c>
      <c r="H2816" s="10">
        <v>0.25</v>
      </c>
      <c r="I2816" s="11">
        <v>1747.24</v>
      </c>
      <c r="J2816" s="11">
        <v>8736.19</v>
      </c>
      <c r="K2816" s="11">
        <v>3774.6</v>
      </c>
      <c r="L2816" s="11">
        <v>3214.35</v>
      </c>
    </row>
    <row r="2817" spans="1:12" x14ac:dyDescent="0.3">
      <c r="A2817" s="7" t="s">
        <v>6962</v>
      </c>
      <c r="B2817" s="7" t="s">
        <v>3110</v>
      </c>
      <c r="C2817" s="7" t="s">
        <v>1835</v>
      </c>
      <c r="D2817" s="7">
        <v>7</v>
      </c>
      <c r="E2817" s="9">
        <v>1971.45</v>
      </c>
      <c r="F2817" s="10">
        <v>0.15</v>
      </c>
      <c r="G2817" s="11">
        <v>11730.13</v>
      </c>
      <c r="H2817" s="10">
        <v>0.25</v>
      </c>
      <c r="I2817" s="11">
        <v>2932.53</v>
      </c>
      <c r="J2817" s="11">
        <v>14662.66</v>
      </c>
      <c r="K2817" s="11">
        <v>5865.3</v>
      </c>
      <c r="L2817" s="11">
        <v>5864.83</v>
      </c>
    </row>
    <row r="2818" spans="1:12" x14ac:dyDescent="0.3">
      <c r="A2818" s="7" t="s">
        <v>6963</v>
      </c>
      <c r="B2818" s="7" t="s">
        <v>3110</v>
      </c>
      <c r="C2818" s="7" t="s">
        <v>1841</v>
      </c>
      <c r="D2818" s="7">
        <v>3</v>
      </c>
      <c r="E2818" s="9">
        <v>1954.04</v>
      </c>
      <c r="F2818" s="10">
        <v>0</v>
      </c>
      <c r="G2818" s="11">
        <v>5862.12</v>
      </c>
      <c r="H2818" s="10">
        <v>0.25</v>
      </c>
      <c r="I2818" s="11">
        <v>1465.53</v>
      </c>
      <c r="J2818" s="11">
        <v>7327.65</v>
      </c>
      <c r="K2818" s="11">
        <v>3154.83</v>
      </c>
      <c r="L2818" s="11">
        <v>2707.29</v>
      </c>
    </row>
    <row r="2819" spans="1:12" x14ac:dyDescent="0.3">
      <c r="A2819" s="7" t="s">
        <v>6964</v>
      </c>
      <c r="B2819" s="7" t="s">
        <v>3111</v>
      </c>
      <c r="C2819" s="7" t="s">
        <v>1960</v>
      </c>
      <c r="D2819" s="7">
        <v>2</v>
      </c>
      <c r="E2819" s="9">
        <v>1363.66</v>
      </c>
      <c r="F2819" s="10">
        <v>0.05</v>
      </c>
      <c r="G2819" s="11">
        <v>2590.9499999999998</v>
      </c>
      <c r="H2819" s="10">
        <v>0.25</v>
      </c>
      <c r="I2819" s="11">
        <v>647.74</v>
      </c>
      <c r="J2819" s="11">
        <v>3238.69</v>
      </c>
      <c r="K2819" s="11">
        <v>1851.68</v>
      </c>
      <c r="L2819" s="11">
        <v>739.27</v>
      </c>
    </row>
    <row r="2820" spans="1:12" x14ac:dyDescent="0.3">
      <c r="A2820" s="7" t="s">
        <v>6965</v>
      </c>
      <c r="B2820" s="7" t="s">
        <v>3111</v>
      </c>
      <c r="C2820" s="7" t="s">
        <v>1926</v>
      </c>
      <c r="D2820" s="7">
        <v>27</v>
      </c>
      <c r="E2820" s="9">
        <v>1224.4100000000001</v>
      </c>
      <c r="F2820" s="10">
        <v>0.15</v>
      </c>
      <c r="G2820" s="11">
        <v>28100.21</v>
      </c>
      <c r="H2820" s="10">
        <v>0.25</v>
      </c>
      <c r="I2820" s="11">
        <v>7025.05</v>
      </c>
      <c r="J2820" s="11">
        <v>35125.26</v>
      </c>
      <c r="K2820" s="11">
        <v>16477.02</v>
      </c>
      <c r="L2820" s="11">
        <v>11623.19</v>
      </c>
    </row>
    <row r="2821" spans="1:12" x14ac:dyDescent="0.3">
      <c r="A2821" s="7" t="s">
        <v>6966</v>
      </c>
      <c r="B2821" s="7" t="s">
        <v>3112</v>
      </c>
      <c r="C2821" s="7" t="s">
        <v>1846</v>
      </c>
      <c r="D2821" s="7">
        <v>22</v>
      </c>
      <c r="E2821" s="9">
        <v>3378.97</v>
      </c>
      <c r="F2821" s="10">
        <v>0</v>
      </c>
      <c r="G2821" s="11">
        <v>74337.34</v>
      </c>
      <c r="H2821" s="10">
        <v>0.25</v>
      </c>
      <c r="I2821" s="11">
        <v>18584.330000000002</v>
      </c>
      <c r="J2821" s="11">
        <v>92921.67</v>
      </c>
      <c r="K2821" s="11">
        <v>34112.54</v>
      </c>
      <c r="L2821" s="11">
        <v>40224.800000000003</v>
      </c>
    </row>
    <row r="2822" spans="1:12" x14ac:dyDescent="0.3">
      <c r="A2822" s="7" t="s">
        <v>6967</v>
      </c>
      <c r="B2822" s="7" t="s">
        <v>3112</v>
      </c>
      <c r="C2822" s="7" t="s">
        <v>1790</v>
      </c>
      <c r="D2822" s="7">
        <v>6</v>
      </c>
      <c r="E2822" s="9">
        <v>1630.23</v>
      </c>
      <c r="F2822" s="10">
        <v>0</v>
      </c>
      <c r="G2822" s="11">
        <v>9781.3799999999992</v>
      </c>
      <c r="H2822" s="10">
        <v>0.25</v>
      </c>
      <c r="I2822" s="11">
        <v>2445.34</v>
      </c>
      <c r="J2822" s="11">
        <v>12226.72</v>
      </c>
      <c r="K2822" s="11">
        <v>4753.38</v>
      </c>
      <c r="L2822" s="11">
        <v>5028</v>
      </c>
    </row>
    <row r="2823" spans="1:12" x14ac:dyDescent="0.3">
      <c r="A2823" s="7" t="s">
        <v>6968</v>
      </c>
      <c r="B2823" s="7" t="s">
        <v>3113</v>
      </c>
      <c r="C2823" s="7" t="s">
        <v>1783</v>
      </c>
      <c r="D2823" s="7">
        <v>22</v>
      </c>
      <c r="E2823" s="9">
        <v>434.92</v>
      </c>
      <c r="F2823" s="10">
        <v>0.15</v>
      </c>
      <c r="G2823" s="11">
        <v>8133</v>
      </c>
      <c r="H2823" s="10">
        <v>0.25</v>
      </c>
      <c r="I2823" s="11">
        <v>2033.25</v>
      </c>
      <c r="J2823" s="11">
        <v>10166.25</v>
      </c>
      <c r="K2823" s="11">
        <v>4454.5600000000004</v>
      </c>
      <c r="L2823" s="11">
        <v>3678.44</v>
      </c>
    </row>
    <row r="2824" spans="1:12" x14ac:dyDescent="0.3">
      <c r="A2824" s="7" t="s">
        <v>6969</v>
      </c>
      <c r="B2824" s="7" t="s">
        <v>3114</v>
      </c>
      <c r="C2824" s="7" t="s">
        <v>1989</v>
      </c>
      <c r="D2824" s="7">
        <v>17</v>
      </c>
      <c r="E2824" s="9">
        <v>4012.85</v>
      </c>
      <c r="F2824" s="10">
        <v>0</v>
      </c>
      <c r="G2824" s="11">
        <v>68218.45</v>
      </c>
      <c r="H2824" s="10">
        <v>0.25</v>
      </c>
      <c r="I2824" s="11">
        <v>17054.61</v>
      </c>
      <c r="J2824" s="11">
        <v>85273.06</v>
      </c>
      <c r="K2824" s="11">
        <v>28895.919999999998</v>
      </c>
      <c r="L2824" s="11">
        <v>39322.53</v>
      </c>
    </row>
    <row r="2825" spans="1:12" x14ac:dyDescent="0.3">
      <c r="A2825" s="7" t="s">
        <v>6970</v>
      </c>
      <c r="B2825" s="7" t="s">
        <v>3114</v>
      </c>
      <c r="C2825" s="7" t="s">
        <v>1799</v>
      </c>
      <c r="D2825" s="7">
        <v>25</v>
      </c>
      <c r="E2825" s="9">
        <v>2598.1</v>
      </c>
      <c r="F2825" s="10">
        <v>0.05</v>
      </c>
      <c r="G2825" s="11">
        <v>61704.88</v>
      </c>
      <c r="H2825" s="10">
        <v>0.25</v>
      </c>
      <c r="I2825" s="11">
        <v>15426.22</v>
      </c>
      <c r="J2825" s="11">
        <v>77131.100000000006</v>
      </c>
      <c r="K2825" s="11">
        <v>29542.25</v>
      </c>
      <c r="L2825" s="11">
        <v>32162.63</v>
      </c>
    </row>
    <row r="2826" spans="1:12" x14ac:dyDescent="0.3">
      <c r="A2826" s="7" t="s">
        <v>6971</v>
      </c>
      <c r="B2826" s="7" t="s">
        <v>3114</v>
      </c>
      <c r="C2826" s="7" t="s">
        <v>1925</v>
      </c>
      <c r="D2826" s="7">
        <v>7</v>
      </c>
      <c r="E2826" s="9">
        <v>2986.75</v>
      </c>
      <c r="F2826" s="10">
        <v>0.05</v>
      </c>
      <c r="G2826" s="11">
        <v>19861.89</v>
      </c>
      <c r="H2826" s="10">
        <v>0.25</v>
      </c>
      <c r="I2826" s="11">
        <v>4965.47</v>
      </c>
      <c r="J2826" s="11">
        <v>24827.360000000001</v>
      </c>
      <c r="K2826" s="11">
        <v>11946.34</v>
      </c>
      <c r="L2826" s="11">
        <v>7915.55</v>
      </c>
    </row>
    <row r="2827" spans="1:12" x14ac:dyDescent="0.3">
      <c r="A2827" s="7" t="s">
        <v>6972</v>
      </c>
      <c r="B2827" s="7" t="s">
        <v>3114</v>
      </c>
      <c r="C2827" s="7" t="s">
        <v>1708</v>
      </c>
      <c r="D2827" s="7">
        <v>26</v>
      </c>
      <c r="E2827" s="9">
        <v>326.88</v>
      </c>
      <c r="F2827" s="10">
        <v>0.1</v>
      </c>
      <c r="G2827" s="11">
        <v>7648.99</v>
      </c>
      <c r="H2827" s="10">
        <v>0.25</v>
      </c>
      <c r="I2827" s="11">
        <v>1912.25</v>
      </c>
      <c r="J2827" s="11">
        <v>9561.24</v>
      </c>
      <c r="K2827" s="11">
        <v>4160.78</v>
      </c>
      <c r="L2827" s="11">
        <v>3488.21</v>
      </c>
    </row>
    <row r="2828" spans="1:12" x14ac:dyDescent="0.3">
      <c r="A2828" s="7" t="s">
        <v>6973</v>
      </c>
      <c r="B2828" s="7" t="s">
        <v>3114</v>
      </c>
      <c r="C2828" s="7" t="s">
        <v>1913</v>
      </c>
      <c r="D2828" s="7">
        <v>8</v>
      </c>
      <c r="E2828" s="9">
        <v>2282.1999999999998</v>
      </c>
      <c r="F2828" s="10">
        <v>0.05</v>
      </c>
      <c r="G2828" s="11">
        <v>17344.72</v>
      </c>
      <c r="H2828" s="10">
        <v>0.25</v>
      </c>
      <c r="I2828" s="11">
        <v>4336.18</v>
      </c>
      <c r="J2828" s="11">
        <v>21680.9</v>
      </c>
      <c r="K2828" s="11">
        <v>10677.28</v>
      </c>
      <c r="L2828" s="11">
        <v>6667.44</v>
      </c>
    </row>
    <row r="2829" spans="1:12" x14ac:dyDescent="0.3">
      <c r="A2829" s="7" t="s">
        <v>6974</v>
      </c>
      <c r="B2829" s="7" t="s">
        <v>3115</v>
      </c>
      <c r="C2829" s="7" t="s">
        <v>1726</v>
      </c>
      <c r="D2829" s="7">
        <v>15</v>
      </c>
      <c r="E2829" s="9">
        <v>1204.52</v>
      </c>
      <c r="F2829" s="10">
        <v>0</v>
      </c>
      <c r="G2829" s="11">
        <v>18067.8</v>
      </c>
      <c r="H2829" s="10">
        <v>0.25</v>
      </c>
      <c r="I2829" s="11">
        <v>4516.95</v>
      </c>
      <c r="J2829" s="11">
        <v>22584.75</v>
      </c>
      <c r="K2829" s="11">
        <v>10467.299999999999</v>
      </c>
      <c r="L2829" s="11">
        <v>7600.5</v>
      </c>
    </row>
    <row r="2830" spans="1:12" x14ac:dyDescent="0.3">
      <c r="A2830" s="7" t="s">
        <v>6975</v>
      </c>
      <c r="B2830" s="7" t="s">
        <v>3116</v>
      </c>
      <c r="C2830" s="7" t="s">
        <v>2021</v>
      </c>
      <c r="D2830" s="7">
        <v>4</v>
      </c>
      <c r="E2830" s="9">
        <v>1637.14</v>
      </c>
      <c r="F2830" s="10">
        <v>0.15</v>
      </c>
      <c r="G2830" s="11">
        <v>5566.28</v>
      </c>
      <c r="H2830" s="10">
        <v>0.25</v>
      </c>
      <c r="I2830" s="11">
        <v>1391.57</v>
      </c>
      <c r="J2830" s="11">
        <v>6957.85</v>
      </c>
      <c r="K2830" s="11">
        <v>4894</v>
      </c>
      <c r="L2830" s="11">
        <v>672.28</v>
      </c>
    </row>
    <row r="2831" spans="1:12" x14ac:dyDescent="0.3">
      <c r="A2831" s="7" t="s">
        <v>6976</v>
      </c>
      <c r="B2831" s="7" t="s">
        <v>3117</v>
      </c>
      <c r="C2831" s="7" t="s">
        <v>1987</v>
      </c>
      <c r="D2831" s="7">
        <v>4</v>
      </c>
      <c r="E2831" s="9">
        <v>2349.91</v>
      </c>
      <c r="F2831" s="10">
        <v>0</v>
      </c>
      <c r="G2831" s="11">
        <v>9399.64</v>
      </c>
      <c r="H2831" s="10">
        <v>0.25</v>
      </c>
      <c r="I2831" s="11">
        <v>2349.91</v>
      </c>
      <c r="J2831" s="11">
        <v>11749.55</v>
      </c>
      <c r="K2831" s="11">
        <v>5867.56</v>
      </c>
      <c r="L2831" s="11">
        <v>3532.08</v>
      </c>
    </row>
    <row r="2832" spans="1:12" x14ac:dyDescent="0.3">
      <c r="A2832" s="7" t="s">
        <v>6977</v>
      </c>
      <c r="B2832" s="7" t="s">
        <v>3117</v>
      </c>
      <c r="C2832" s="7" t="s">
        <v>1785</v>
      </c>
      <c r="D2832" s="7">
        <v>17</v>
      </c>
      <c r="E2832" s="9">
        <v>1715.99</v>
      </c>
      <c r="F2832" s="10">
        <v>0</v>
      </c>
      <c r="G2832" s="11">
        <v>29171.83</v>
      </c>
      <c r="H2832" s="10">
        <v>0.25</v>
      </c>
      <c r="I2832" s="11">
        <v>7292.96</v>
      </c>
      <c r="J2832" s="11">
        <v>36464.79</v>
      </c>
      <c r="K2832" s="11">
        <v>19961.060000000001</v>
      </c>
      <c r="L2832" s="11">
        <v>9210.77</v>
      </c>
    </row>
    <row r="2833" spans="1:12" x14ac:dyDescent="0.3">
      <c r="A2833" s="7" t="s">
        <v>6978</v>
      </c>
      <c r="B2833" s="7" t="s">
        <v>3117</v>
      </c>
      <c r="C2833" s="7" t="s">
        <v>1700</v>
      </c>
      <c r="D2833" s="7">
        <v>5</v>
      </c>
      <c r="E2833" s="9">
        <v>2391.58</v>
      </c>
      <c r="F2833" s="10">
        <v>0.1</v>
      </c>
      <c r="G2833" s="11">
        <v>10762.11</v>
      </c>
      <c r="H2833" s="10">
        <v>0.25</v>
      </c>
      <c r="I2833" s="11">
        <v>2690.53</v>
      </c>
      <c r="J2833" s="11">
        <v>13452.64</v>
      </c>
      <c r="K2833" s="11">
        <v>5611.05</v>
      </c>
      <c r="L2833" s="11">
        <v>5151.0600000000004</v>
      </c>
    </row>
    <row r="2834" spans="1:12" x14ac:dyDescent="0.3">
      <c r="A2834" s="7" t="s">
        <v>6979</v>
      </c>
      <c r="B2834" s="7" t="s">
        <v>3118</v>
      </c>
      <c r="C2834" s="7" t="s">
        <v>1761</v>
      </c>
      <c r="D2834" s="7">
        <v>12</v>
      </c>
      <c r="E2834" s="9">
        <v>2948.29</v>
      </c>
      <c r="F2834" s="10">
        <v>0.15</v>
      </c>
      <c r="G2834" s="11">
        <v>30072.560000000001</v>
      </c>
      <c r="H2834" s="10">
        <v>0.25</v>
      </c>
      <c r="I2834" s="11">
        <v>7518.14</v>
      </c>
      <c r="J2834" s="11">
        <v>37590.699999999997</v>
      </c>
      <c r="K2834" s="11">
        <v>16779.12</v>
      </c>
      <c r="L2834" s="11">
        <v>13293.44</v>
      </c>
    </row>
    <row r="2835" spans="1:12" x14ac:dyDescent="0.3">
      <c r="A2835" s="7" t="s">
        <v>6980</v>
      </c>
      <c r="B2835" s="7" t="s">
        <v>3118</v>
      </c>
      <c r="C2835" s="7" t="s">
        <v>1992</v>
      </c>
      <c r="D2835" s="7">
        <v>4</v>
      </c>
      <c r="E2835" s="9">
        <v>1718.28</v>
      </c>
      <c r="F2835" s="10">
        <v>0</v>
      </c>
      <c r="G2835" s="11">
        <v>6873.12</v>
      </c>
      <c r="H2835" s="10">
        <v>0.25</v>
      </c>
      <c r="I2835" s="11">
        <v>1718.28</v>
      </c>
      <c r="J2835" s="11">
        <v>8591.4</v>
      </c>
      <c r="K2835" s="11">
        <v>4903</v>
      </c>
      <c r="L2835" s="11">
        <v>1970.12</v>
      </c>
    </row>
    <row r="2836" spans="1:12" x14ac:dyDescent="0.3">
      <c r="A2836" s="7" t="s">
        <v>6981</v>
      </c>
      <c r="B2836" s="7" t="s">
        <v>3118</v>
      </c>
      <c r="C2836" s="7" t="s">
        <v>1795</v>
      </c>
      <c r="D2836" s="7">
        <v>8</v>
      </c>
      <c r="E2836" s="9">
        <v>2191.7199999999998</v>
      </c>
      <c r="F2836" s="10">
        <v>0.1</v>
      </c>
      <c r="G2836" s="11">
        <v>15780.38</v>
      </c>
      <c r="H2836" s="10">
        <v>0.25</v>
      </c>
      <c r="I2836" s="11">
        <v>3945.09</v>
      </c>
      <c r="J2836" s="11">
        <v>19725.47</v>
      </c>
      <c r="K2836" s="11">
        <v>8926.7999999999993</v>
      </c>
      <c r="L2836" s="11">
        <v>6853.58</v>
      </c>
    </row>
    <row r="2837" spans="1:12" x14ac:dyDescent="0.3">
      <c r="A2837" s="7" t="s">
        <v>6982</v>
      </c>
      <c r="B2837" s="7" t="s">
        <v>3118</v>
      </c>
      <c r="C2837" s="7" t="s">
        <v>1900</v>
      </c>
      <c r="D2837" s="7">
        <v>2</v>
      </c>
      <c r="E2837" s="9">
        <v>2015.39</v>
      </c>
      <c r="F2837" s="10">
        <v>0.05</v>
      </c>
      <c r="G2837" s="11">
        <v>3829.24</v>
      </c>
      <c r="H2837" s="10">
        <v>0.25</v>
      </c>
      <c r="I2837" s="11">
        <v>957.31</v>
      </c>
      <c r="J2837" s="11">
        <v>4786.55</v>
      </c>
      <c r="K2837" s="11">
        <v>2811.64</v>
      </c>
      <c r="L2837" s="11">
        <v>1017.6</v>
      </c>
    </row>
    <row r="2838" spans="1:12" x14ac:dyDescent="0.3">
      <c r="A2838" s="7" t="s">
        <v>6983</v>
      </c>
      <c r="B2838" s="7" t="s">
        <v>3118</v>
      </c>
      <c r="C2838" s="7" t="s">
        <v>1850</v>
      </c>
      <c r="D2838" s="7">
        <v>7</v>
      </c>
      <c r="E2838" s="9">
        <v>1947.88</v>
      </c>
      <c r="F2838" s="10">
        <v>0</v>
      </c>
      <c r="G2838" s="11">
        <v>13635.16</v>
      </c>
      <c r="H2838" s="10">
        <v>0.25</v>
      </c>
      <c r="I2838" s="11">
        <v>3408.79</v>
      </c>
      <c r="J2838" s="11">
        <v>17043.95</v>
      </c>
      <c r="K2838" s="11">
        <v>6859.93</v>
      </c>
      <c r="L2838" s="11">
        <v>6775.23</v>
      </c>
    </row>
    <row r="2839" spans="1:12" x14ac:dyDescent="0.3">
      <c r="A2839" s="7" t="s">
        <v>6984</v>
      </c>
      <c r="B2839" s="7" t="s">
        <v>3119</v>
      </c>
      <c r="C2839" s="7" t="s">
        <v>1969</v>
      </c>
      <c r="D2839" s="7">
        <v>5</v>
      </c>
      <c r="E2839" s="9">
        <v>1362.8</v>
      </c>
      <c r="F2839" s="10">
        <v>0</v>
      </c>
      <c r="G2839" s="11">
        <v>6814</v>
      </c>
      <c r="H2839" s="10">
        <v>0.25</v>
      </c>
      <c r="I2839" s="11">
        <v>1703.5</v>
      </c>
      <c r="J2839" s="11">
        <v>8517.5</v>
      </c>
      <c r="K2839" s="11">
        <v>3746.6</v>
      </c>
      <c r="L2839" s="11">
        <v>3067.4</v>
      </c>
    </row>
    <row r="2840" spans="1:12" x14ac:dyDescent="0.3">
      <c r="A2840" s="7" t="s">
        <v>6985</v>
      </c>
      <c r="B2840" s="7" t="s">
        <v>3119</v>
      </c>
      <c r="C2840" s="7" t="s">
        <v>1776</v>
      </c>
      <c r="D2840" s="7">
        <v>1</v>
      </c>
      <c r="E2840" s="9">
        <v>2790.08</v>
      </c>
      <c r="F2840" s="10">
        <v>0.15</v>
      </c>
      <c r="G2840" s="11">
        <v>2371.5700000000002</v>
      </c>
      <c r="H2840" s="10">
        <v>0.25</v>
      </c>
      <c r="I2840" s="11">
        <v>592.89</v>
      </c>
      <c r="J2840" s="11">
        <v>2964.46</v>
      </c>
      <c r="K2840" s="11">
        <v>1540.63</v>
      </c>
      <c r="L2840" s="11">
        <v>830.94</v>
      </c>
    </row>
    <row r="2841" spans="1:12" x14ac:dyDescent="0.3">
      <c r="A2841" s="7" t="s">
        <v>6986</v>
      </c>
      <c r="B2841" s="7" t="s">
        <v>3119</v>
      </c>
      <c r="C2841" s="7" t="s">
        <v>1785</v>
      </c>
      <c r="D2841" s="7">
        <v>21</v>
      </c>
      <c r="E2841" s="9">
        <v>1658.5</v>
      </c>
      <c r="F2841" s="10">
        <v>0.1</v>
      </c>
      <c r="G2841" s="11">
        <v>31345.65</v>
      </c>
      <c r="H2841" s="10">
        <v>0.25</v>
      </c>
      <c r="I2841" s="11">
        <v>7836.41</v>
      </c>
      <c r="J2841" s="11">
        <v>39182.06</v>
      </c>
      <c r="K2841" s="11">
        <v>24657.78</v>
      </c>
      <c r="L2841" s="11">
        <v>6687.87</v>
      </c>
    </row>
    <row r="2842" spans="1:12" x14ac:dyDescent="0.3">
      <c r="A2842" s="7" t="s">
        <v>6987</v>
      </c>
      <c r="B2842" s="7" t="s">
        <v>3119</v>
      </c>
      <c r="C2842" s="7" t="s">
        <v>1700</v>
      </c>
      <c r="D2842" s="7">
        <v>24</v>
      </c>
      <c r="E2842" s="9">
        <v>2280.2800000000002</v>
      </c>
      <c r="F2842" s="10">
        <v>0.15</v>
      </c>
      <c r="G2842" s="11">
        <v>46517.71</v>
      </c>
      <c r="H2842" s="10">
        <v>0.25</v>
      </c>
      <c r="I2842" s="11">
        <v>11629.43</v>
      </c>
      <c r="J2842" s="11">
        <v>58147.14</v>
      </c>
      <c r="K2842" s="11">
        <v>26933.040000000001</v>
      </c>
      <c r="L2842" s="11">
        <v>19584.669999999998</v>
      </c>
    </row>
    <row r="2843" spans="1:12" x14ac:dyDescent="0.3">
      <c r="A2843" s="7" t="s">
        <v>6988</v>
      </c>
      <c r="B2843" s="7" t="s">
        <v>3119</v>
      </c>
      <c r="C2843" s="7" t="s">
        <v>1804</v>
      </c>
      <c r="D2843" s="7">
        <v>25</v>
      </c>
      <c r="E2843" s="9">
        <v>1841.56</v>
      </c>
      <c r="F2843" s="10">
        <v>0.05</v>
      </c>
      <c r="G2843" s="11">
        <v>43737.05</v>
      </c>
      <c r="H2843" s="10">
        <v>0.25</v>
      </c>
      <c r="I2843" s="11">
        <v>10934.26</v>
      </c>
      <c r="J2843" s="11">
        <v>54671.31</v>
      </c>
      <c r="K2843" s="11">
        <v>27646.75</v>
      </c>
      <c r="L2843" s="11">
        <v>16090.3</v>
      </c>
    </row>
    <row r="2844" spans="1:12" x14ac:dyDescent="0.3">
      <c r="A2844" s="7" t="s">
        <v>6989</v>
      </c>
      <c r="B2844" s="7" t="s">
        <v>3120</v>
      </c>
      <c r="C2844" s="7" t="s">
        <v>1884</v>
      </c>
      <c r="D2844" s="7">
        <v>29</v>
      </c>
      <c r="E2844" s="9">
        <v>642.92999999999995</v>
      </c>
      <c r="F2844" s="10">
        <v>0.05</v>
      </c>
      <c r="G2844" s="11">
        <v>17712.72</v>
      </c>
      <c r="H2844" s="10">
        <v>0.25</v>
      </c>
      <c r="I2844" s="11">
        <v>4428.18</v>
      </c>
      <c r="J2844" s="11">
        <v>22140.9</v>
      </c>
      <c r="K2844" s="11">
        <v>11810.25</v>
      </c>
      <c r="L2844" s="11">
        <v>5902.47</v>
      </c>
    </row>
    <row r="2845" spans="1:12" x14ac:dyDescent="0.3">
      <c r="A2845" s="7" t="s">
        <v>6990</v>
      </c>
      <c r="B2845" s="7" t="s">
        <v>3120</v>
      </c>
      <c r="C2845" s="7" t="s">
        <v>1681</v>
      </c>
      <c r="D2845" s="7">
        <v>16</v>
      </c>
      <c r="E2845" s="9">
        <v>1624.65</v>
      </c>
      <c r="F2845" s="10">
        <v>0</v>
      </c>
      <c r="G2845" s="11">
        <v>25994.400000000001</v>
      </c>
      <c r="H2845" s="10">
        <v>0.25</v>
      </c>
      <c r="I2845" s="11">
        <v>6498.6</v>
      </c>
      <c r="J2845" s="11">
        <v>32493</v>
      </c>
      <c r="K2845" s="11">
        <v>17232.8</v>
      </c>
      <c r="L2845" s="11">
        <v>8761.6</v>
      </c>
    </row>
    <row r="2846" spans="1:12" x14ac:dyDescent="0.3">
      <c r="A2846" s="7" t="s">
        <v>6991</v>
      </c>
      <c r="B2846" s="7" t="s">
        <v>3120</v>
      </c>
      <c r="C2846" s="7" t="s">
        <v>1740</v>
      </c>
      <c r="D2846" s="7">
        <v>20</v>
      </c>
      <c r="E2846" s="9">
        <v>1317.4</v>
      </c>
      <c r="F2846" s="10">
        <v>0.05</v>
      </c>
      <c r="G2846" s="11">
        <v>25030.6</v>
      </c>
      <c r="H2846" s="10">
        <v>0.25</v>
      </c>
      <c r="I2846" s="11">
        <v>6257.65</v>
      </c>
      <c r="J2846" s="11">
        <v>31288.25</v>
      </c>
      <c r="K2846" s="11">
        <v>11455</v>
      </c>
      <c r="L2846" s="11">
        <v>13575.6</v>
      </c>
    </row>
    <row r="2847" spans="1:12" x14ac:dyDescent="0.3">
      <c r="A2847" s="7" t="s">
        <v>6992</v>
      </c>
      <c r="B2847" s="7" t="s">
        <v>3121</v>
      </c>
      <c r="C2847" s="7" t="s">
        <v>1684</v>
      </c>
      <c r="D2847" s="7">
        <v>18</v>
      </c>
      <c r="E2847" s="9">
        <v>299.69</v>
      </c>
      <c r="F2847" s="10">
        <v>0.1</v>
      </c>
      <c r="G2847" s="11">
        <v>4854.9799999999996</v>
      </c>
      <c r="H2847" s="10">
        <v>0.25</v>
      </c>
      <c r="I2847" s="11">
        <v>1213.74</v>
      </c>
      <c r="J2847" s="11">
        <v>6068.72</v>
      </c>
      <c r="K2847" s="11">
        <v>4179.24</v>
      </c>
      <c r="L2847" s="11">
        <v>675.74</v>
      </c>
    </row>
    <row r="2848" spans="1:12" x14ac:dyDescent="0.3">
      <c r="A2848" s="7" t="s">
        <v>6993</v>
      </c>
      <c r="B2848" s="7" t="s">
        <v>3121</v>
      </c>
      <c r="C2848" s="7" t="s">
        <v>2050</v>
      </c>
      <c r="D2848" s="7">
        <v>20</v>
      </c>
      <c r="E2848" s="9">
        <v>1717.01</v>
      </c>
      <c r="F2848" s="10">
        <v>0</v>
      </c>
      <c r="G2848" s="11">
        <v>34340.199999999997</v>
      </c>
      <c r="H2848" s="10">
        <v>0.25</v>
      </c>
      <c r="I2848" s="11">
        <v>8585.0499999999993</v>
      </c>
      <c r="J2848" s="11">
        <v>42925.25</v>
      </c>
      <c r="K2848" s="11">
        <v>24896.6</v>
      </c>
      <c r="L2848" s="11">
        <v>9443.6</v>
      </c>
    </row>
    <row r="2849" spans="1:12" x14ac:dyDescent="0.3">
      <c r="A2849" s="7" t="s">
        <v>6994</v>
      </c>
      <c r="B2849" s="7" t="s">
        <v>3121</v>
      </c>
      <c r="C2849" s="7" t="s">
        <v>1889</v>
      </c>
      <c r="D2849" s="7">
        <v>13</v>
      </c>
      <c r="E2849" s="9">
        <v>3172.23</v>
      </c>
      <c r="F2849" s="10">
        <v>0.15</v>
      </c>
      <c r="G2849" s="11">
        <v>35053.14</v>
      </c>
      <c r="H2849" s="10">
        <v>0.25</v>
      </c>
      <c r="I2849" s="11">
        <v>8763.2800000000007</v>
      </c>
      <c r="J2849" s="11">
        <v>43816.43</v>
      </c>
      <c r="K2849" s="11">
        <v>20416.11</v>
      </c>
      <c r="L2849" s="11">
        <v>14637.03</v>
      </c>
    </row>
    <row r="2850" spans="1:12" x14ac:dyDescent="0.3">
      <c r="A2850" s="7" t="s">
        <v>6995</v>
      </c>
      <c r="B2850" s="7" t="s">
        <v>3122</v>
      </c>
      <c r="C2850" s="7" t="s">
        <v>1744</v>
      </c>
      <c r="D2850" s="7">
        <v>22</v>
      </c>
      <c r="E2850" s="9">
        <v>1065.49</v>
      </c>
      <c r="F2850" s="10">
        <v>0.05</v>
      </c>
      <c r="G2850" s="11">
        <v>22268.74</v>
      </c>
      <c r="H2850" s="10">
        <v>0.25</v>
      </c>
      <c r="I2850" s="11">
        <v>5567.19</v>
      </c>
      <c r="J2850" s="11">
        <v>27835.93</v>
      </c>
      <c r="K2850" s="11">
        <v>14992.78</v>
      </c>
      <c r="L2850" s="11">
        <v>7275.96</v>
      </c>
    </row>
    <row r="2851" spans="1:12" x14ac:dyDescent="0.3">
      <c r="A2851" s="7" t="s">
        <v>6996</v>
      </c>
      <c r="B2851" s="7" t="s">
        <v>3122</v>
      </c>
      <c r="C2851" s="7" t="s">
        <v>1703</v>
      </c>
      <c r="D2851" s="7">
        <v>5</v>
      </c>
      <c r="E2851" s="9">
        <v>1998.33</v>
      </c>
      <c r="F2851" s="10">
        <v>0</v>
      </c>
      <c r="G2851" s="11">
        <v>9991.65</v>
      </c>
      <c r="H2851" s="10">
        <v>0.25</v>
      </c>
      <c r="I2851" s="11">
        <v>2497.91</v>
      </c>
      <c r="J2851" s="11">
        <v>12489.56</v>
      </c>
      <c r="K2851" s="11">
        <v>5522.3</v>
      </c>
      <c r="L2851" s="11">
        <v>4469.3500000000004</v>
      </c>
    </row>
    <row r="2852" spans="1:12" x14ac:dyDescent="0.3">
      <c r="A2852" s="7" t="s">
        <v>6997</v>
      </c>
      <c r="B2852" s="7" t="s">
        <v>3122</v>
      </c>
      <c r="C2852" s="7" t="s">
        <v>1985</v>
      </c>
      <c r="D2852" s="7">
        <v>3</v>
      </c>
      <c r="E2852" s="9">
        <v>1170.71</v>
      </c>
      <c r="F2852" s="10">
        <v>0</v>
      </c>
      <c r="G2852" s="11">
        <v>3512.13</v>
      </c>
      <c r="H2852" s="10">
        <v>0.25</v>
      </c>
      <c r="I2852" s="11">
        <v>878.03</v>
      </c>
      <c r="J2852" s="11">
        <v>4390.16</v>
      </c>
      <c r="K2852" s="11">
        <v>2173.17</v>
      </c>
      <c r="L2852" s="11">
        <v>1338.96</v>
      </c>
    </row>
    <row r="2853" spans="1:12" x14ac:dyDescent="0.3">
      <c r="A2853" s="7" t="s">
        <v>6998</v>
      </c>
      <c r="B2853" s="7" t="s">
        <v>3122</v>
      </c>
      <c r="C2853" s="7" t="s">
        <v>2045</v>
      </c>
      <c r="D2853" s="7">
        <v>14</v>
      </c>
      <c r="E2853" s="9">
        <v>132.43</v>
      </c>
      <c r="F2853" s="10">
        <v>0.05</v>
      </c>
      <c r="G2853" s="11">
        <v>1761.32</v>
      </c>
      <c r="H2853" s="10">
        <v>0.25</v>
      </c>
      <c r="I2853" s="11">
        <v>440.33</v>
      </c>
      <c r="J2853" s="11">
        <v>2201.65</v>
      </c>
      <c r="K2853" s="11">
        <v>836.78</v>
      </c>
      <c r="L2853" s="11">
        <v>924.54</v>
      </c>
    </row>
    <row r="2854" spans="1:12" x14ac:dyDescent="0.3">
      <c r="A2854" s="7" t="s">
        <v>6999</v>
      </c>
      <c r="B2854" s="7" t="s">
        <v>3123</v>
      </c>
      <c r="C2854" s="7" t="s">
        <v>1981</v>
      </c>
      <c r="D2854" s="7">
        <v>18</v>
      </c>
      <c r="E2854" s="9">
        <v>2332.04</v>
      </c>
      <c r="F2854" s="10">
        <v>0.15</v>
      </c>
      <c r="G2854" s="11">
        <v>35680.21</v>
      </c>
      <c r="H2854" s="10">
        <v>0.25</v>
      </c>
      <c r="I2854" s="11">
        <v>8920.0499999999993</v>
      </c>
      <c r="J2854" s="11">
        <v>44600.26</v>
      </c>
      <c r="K2854" s="11">
        <v>23038.38</v>
      </c>
      <c r="L2854" s="11">
        <v>12641.83</v>
      </c>
    </row>
    <row r="2855" spans="1:12" x14ac:dyDescent="0.3">
      <c r="A2855" s="7" t="s">
        <v>7000</v>
      </c>
      <c r="B2855" s="7" t="s">
        <v>3123</v>
      </c>
      <c r="C2855" s="7" t="s">
        <v>1725</v>
      </c>
      <c r="D2855" s="7">
        <v>28</v>
      </c>
      <c r="E2855" s="9">
        <v>1524.66</v>
      </c>
      <c r="F2855" s="10">
        <v>0</v>
      </c>
      <c r="G2855" s="11">
        <v>42690.48</v>
      </c>
      <c r="H2855" s="10">
        <v>0.25</v>
      </c>
      <c r="I2855" s="11">
        <v>10672.62</v>
      </c>
      <c r="J2855" s="11">
        <v>53363.1</v>
      </c>
      <c r="K2855" s="11">
        <v>29308.720000000001</v>
      </c>
      <c r="L2855" s="11">
        <v>13381.76</v>
      </c>
    </row>
    <row r="2856" spans="1:12" x14ac:dyDescent="0.3">
      <c r="A2856" s="7" t="s">
        <v>7001</v>
      </c>
      <c r="B2856" s="7" t="s">
        <v>3123</v>
      </c>
      <c r="C2856" s="7" t="s">
        <v>2002</v>
      </c>
      <c r="D2856" s="7">
        <v>28</v>
      </c>
      <c r="E2856" s="9">
        <v>2277.4699999999998</v>
      </c>
      <c r="F2856" s="10">
        <v>0.05</v>
      </c>
      <c r="G2856" s="11">
        <v>60580.7</v>
      </c>
      <c r="H2856" s="10">
        <v>0.25</v>
      </c>
      <c r="I2856" s="11">
        <v>15145.17</v>
      </c>
      <c r="J2856" s="11">
        <v>75725.88</v>
      </c>
      <c r="K2856" s="11">
        <v>40576.76</v>
      </c>
      <c r="L2856" s="11">
        <v>20003.939999999999</v>
      </c>
    </row>
    <row r="2857" spans="1:12" x14ac:dyDescent="0.3">
      <c r="A2857" s="7" t="s">
        <v>7002</v>
      </c>
      <c r="B2857" s="7" t="s">
        <v>3124</v>
      </c>
      <c r="C2857" s="7" t="s">
        <v>1869</v>
      </c>
      <c r="D2857" s="7">
        <v>3</v>
      </c>
      <c r="E2857" s="9">
        <v>3343.19</v>
      </c>
      <c r="F2857" s="10">
        <v>0</v>
      </c>
      <c r="G2857" s="11">
        <v>10029.57</v>
      </c>
      <c r="H2857" s="10">
        <v>0.25</v>
      </c>
      <c r="I2857" s="11">
        <v>2507.39</v>
      </c>
      <c r="J2857" s="11">
        <v>12536.96</v>
      </c>
      <c r="K2857" s="11">
        <v>5243.43</v>
      </c>
      <c r="L2857" s="11">
        <v>4786.1400000000003</v>
      </c>
    </row>
    <row r="2858" spans="1:12" x14ac:dyDescent="0.3">
      <c r="A2858" s="7" t="s">
        <v>7003</v>
      </c>
      <c r="B2858" s="7" t="s">
        <v>3124</v>
      </c>
      <c r="C2858" s="7" t="s">
        <v>1937</v>
      </c>
      <c r="D2858" s="7">
        <v>9</v>
      </c>
      <c r="E2858" s="9">
        <v>2188.48</v>
      </c>
      <c r="F2858" s="10">
        <v>0</v>
      </c>
      <c r="G2858" s="11">
        <v>19696.32</v>
      </c>
      <c r="H2858" s="10">
        <v>0.25</v>
      </c>
      <c r="I2858" s="11">
        <v>4924.08</v>
      </c>
      <c r="J2858" s="11">
        <v>24620.400000000001</v>
      </c>
      <c r="K2858" s="11">
        <v>13318.65</v>
      </c>
      <c r="L2858" s="11">
        <v>6377.67</v>
      </c>
    </row>
    <row r="2859" spans="1:12" x14ac:dyDescent="0.3">
      <c r="A2859" s="7" t="s">
        <v>7004</v>
      </c>
      <c r="B2859" s="7" t="s">
        <v>3124</v>
      </c>
      <c r="C2859" s="7" t="s">
        <v>1736</v>
      </c>
      <c r="D2859" s="7">
        <v>26</v>
      </c>
      <c r="E2859" s="9">
        <v>2158.37</v>
      </c>
      <c r="F2859" s="10">
        <v>0</v>
      </c>
      <c r="G2859" s="11">
        <v>56117.62</v>
      </c>
      <c r="H2859" s="10">
        <v>0.25</v>
      </c>
      <c r="I2859" s="11">
        <v>14029.41</v>
      </c>
      <c r="J2859" s="11">
        <v>70147.03</v>
      </c>
      <c r="K2859" s="11">
        <v>25756.12</v>
      </c>
      <c r="L2859" s="11">
        <v>30361.5</v>
      </c>
    </row>
    <row r="2860" spans="1:12" x14ac:dyDescent="0.3">
      <c r="A2860" s="7" t="s">
        <v>7005</v>
      </c>
      <c r="B2860" s="7" t="s">
        <v>3124</v>
      </c>
      <c r="C2860" s="7" t="s">
        <v>1787</v>
      </c>
      <c r="D2860" s="7">
        <v>19</v>
      </c>
      <c r="E2860" s="9">
        <v>2065.71</v>
      </c>
      <c r="F2860" s="10">
        <v>0</v>
      </c>
      <c r="G2860" s="11">
        <v>39248.49</v>
      </c>
      <c r="H2860" s="10">
        <v>0.25</v>
      </c>
      <c r="I2860" s="11">
        <v>9812.1200000000008</v>
      </c>
      <c r="J2860" s="11">
        <v>49060.61</v>
      </c>
      <c r="K2860" s="11">
        <v>18859.59</v>
      </c>
      <c r="L2860" s="11">
        <v>20388.900000000001</v>
      </c>
    </row>
    <row r="2861" spans="1:12" x14ac:dyDescent="0.3">
      <c r="A2861" s="7" t="s">
        <v>7006</v>
      </c>
      <c r="B2861" s="7" t="s">
        <v>3125</v>
      </c>
      <c r="C2861" s="7" t="s">
        <v>1850</v>
      </c>
      <c r="D2861" s="7">
        <v>7</v>
      </c>
      <c r="E2861" s="9">
        <v>1908.71</v>
      </c>
      <c r="F2861" s="10">
        <v>0</v>
      </c>
      <c r="G2861" s="11">
        <v>13360.97</v>
      </c>
      <c r="H2861" s="10">
        <v>0.25</v>
      </c>
      <c r="I2861" s="11">
        <v>3340.24</v>
      </c>
      <c r="J2861" s="11">
        <v>16701.21</v>
      </c>
      <c r="K2861" s="11">
        <v>6859.93</v>
      </c>
      <c r="L2861" s="11">
        <v>6501.04</v>
      </c>
    </row>
    <row r="2862" spans="1:12" x14ac:dyDescent="0.3">
      <c r="A2862" s="7" t="s">
        <v>7007</v>
      </c>
      <c r="B2862" s="7" t="s">
        <v>3125</v>
      </c>
      <c r="C2862" s="7" t="s">
        <v>1649</v>
      </c>
      <c r="D2862" s="7">
        <v>9</v>
      </c>
      <c r="E2862" s="9">
        <v>607.49</v>
      </c>
      <c r="F2862" s="10">
        <v>0.15</v>
      </c>
      <c r="G2862" s="11">
        <v>4647.3</v>
      </c>
      <c r="H2862" s="10">
        <v>0.25</v>
      </c>
      <c r="I2862" s="11">
        <v>1161.83</v>
      </c>
      <c r="J2862" s="11">
        <v>5809.12</v>
      </c>
      <c r="K2862" s="11">
        <v>2766.33</v>
      </c>
      <c r="L2862" s="11">
        <v>1880.97</v>
      </c>
    </row>
    <row r="2863" spans="1:12" x14ac:dyDescent="0.3">
      <c r="A2863" s="7" t="s">
        <v>7008</v>
      </c>
      <c r="B2863" s="7" t="s">
        <v>3125</v>
      </c>
      <c r="C2863" s="7" t="s">
        <v>2042</v>
      </c>
      <c r="D2863" s="7">
        <v>26</v>
      </c>
      <c r="E2863" s="9">
        <v>1010.83</v>
      </c>
      <c r="F2863" s="10">
        <v>0</v>
      </c>
      <c r="G2863" s="11">
        <v>26281.58</v>
      </c>
      <c r="H2863" s="10">
        <v>0.25</v>
      </c>
      <c r="I2863" s="11">
        <v>6570.4</v>
      </c>
      <c r="J2863" s="11">
        <v>32851.980000000003</v>
      </c>
      <c r="K2863" s="11">
        <v>12359.36</v>
      </c>
      <c r="L2863" s="11">
        <v>13922.22</v>
      </c>
    </row>
    <row r="2864" spans="1:12" x14ac:dyDescent="0.3">
      <c r="A2864" s="7" t="s">
        <v>7009</v>
      </c>
      <c r="B2864" s="7" t="s">
        <v>3125</v>
      </c>
      <c r="C2864" s="7" t="s">
        <v>1804</v>
      </c>
      <c r="D2864" s="7">
        <v>20</v>
      </c>
      <c r="E2864" s="9">
        <v>1870.61</v>
      </c>
      <c r="F2864" s="10">
        <v>0</v>
      </c>
      <c r="G2864" s="11">
        <v>37412.199999999997</v>
      </c>
      <c r="H2864" s="10">
        <v>0.25</v>
      </c>
      <c r="I2864" s="11">
        <v>9353.0499999999993</v>
      </c>
      <c r="J2864" s="11">
        <v>46765.25</v>
      </c>
      <c r="K2864" s="11">
        <v>22117.4</v>
      </c>
      <c r="L2864" s="11">
        <v>15294.8</v>
      </c>
    </row>
    <row r="2865" spans="1:12" x14ac:dyDescent="0.3">
      <c r="A2865" s="7" t="s">
        <v>7010</v>
      </c>
      <c r="B2865" s="7" t="s">
        <v>3125</v>
      </c>
      <c r="C2865" s="7" t="s">
        <v>1846</v>
      </c>
      <c r="D2865" s="7">
        <v>11</v>
      </c>
      <c r="E2865" s="9">
        <v>3279.4</v>
      </c>
      <c r="F2865" s="10">
        <v>0.15</v>
      </c>
      <c r="G2865" s="11">
        <v>30662.39</v>
      </c>
      <c r="H2865" s="10">
        <v>0.25</v>
      </c>
      <c r="I2865" s="11">
        <v>7665.6</v>
      </c>
      <c r="J2865" s="11">
        <v>38327.99</v>
      </c>
      <c r="K2865" s="11">
        <v>17056.27</v>
      </c>
      <c r="L2865" s="11">
        <v>13606.12</v>
      </c>
    </row>
    <row r="2866" spans="1:12" x14ac:dyDescent="0.3">
      <c r="A2866" s="7" t="s">
        <v>7011</v>
      </c>
      <c r="B2866" s="7" t="s">
        <v>3126</v>
      </c>
      <c r="C2866" s="7" t="s">
        <v>1958</v>
      </c>
      <c r="D2866" s="7">
        <v>10</v>
      </c>
      <c r="E2866" s="9">
        <v>2489.5700000000002</v>
      </c>
      <c r="F2866" s="10">
        <v>0.05</v>
      </c>
      <c r="G2866" s="11">
        <v>23650.92</v>
      </c>
      <c r="H2866" s="10">
        <v>0.25</v>
      </c>
      <c r="I2866" s="11">
        <v>5912.73</v>
      </c>
      <c r="J2866" s="11">
        <v>29563.65</v>
      </c>
      <c r="K2866" s="11">
        <v>17754.2</v>
      </c>
      <c r="L2866" s="11">
        <v>5896.72</v>
      </c>
    </row>
    <row r="2867" spans="1:12" x14ac:dyDescent="0.3">
      <c r="A2867" s="7" t="s">
        <v>7012</v>
      </c>
      <c r="B2867" s="7" t="s">
        <v>3126</v>
      </c>
      <c r="C2867" s="7" t="s">
        <v>1835</v>
      </c>
      <c r="D2867" s="7">
        <v>10</v>
      </c>
      <c r="E2867" s="9">
        <v>1972.27</v>
      </c>
      <c r="F2867" s="10">
        <v>0.15</v>
      </c>
      <c r="G2867" s="11">
        <v>16764.3</v>
      </c>
      <c r="H2867" s="10">
        <v>0.25</v>
      </c>
      <c r="I2867" s="11">
        <v>4191.07</v>
      </c>
      <c r="J2867" s="11">
        <v>20955.38</v>
      </c>
      <c r="K2867" s="11">
        <v>8379</v>
      </c>
      <c r="L2867" s="11">
        <v>8385.2999999999993</v>
      </c>
    </row>
    <row r="2868" spans="1:12" x14ac:dyDescent="0.3">
      <c r="A2868" s="7" t="s">
        <v>7013</v>
      </c>
      <c r="B2868" s="7" t="s">
        <v>3126</v>
      </c>
      <c r="C2868" s="7" t="s">
        <v>1645</v>
      </c>
      <c r="D2868" s="7">
        <v>20</v>
      </c>
      <c r="E2868" s="9">
        <v>707.89</v>
      </c>
      <c r="F2868" s="10">
        <v>0</v>
      </c>
      <c r="G2868" s="11">
        <v>14157.8</v>
      </c>
      <c r="H2868" s="10">
        <v>0.25</v>
      </c>
      <c r="I2868" s="11">
        <v>3539.45</v>
      </c>
      <c r="J2868" s="11">
        <v>17697.25</v>
      </c>
      <c r="K2868" s="11">
        <v>7530.8</v>
      </c>
      <c r="L2868" s="11">
        <v>6627</v>
      </c>
    </row>
    <row r="2869" spans="1:12" x14ac:dyDescent="0.3">
      <c r="A2869" s="7" t="s">
        <v>7014</v>
      </c>
      <c r="B2869" s="7" t="s">
        <v>3126</v>
      </c>
      <c r="C2869" s="7" t="s">
        <v>2015</v>
      </c>
      <c r="D2869" s="7">
        <v>12</v>
      </c>
      <c r="E2869" s="9">
        <v>936.33</v>
      </c>
      <c r="F2869" s="10">
        <v>0.05</v>
      </c>
      <c r="G2869" s="11">
        <v>10674.16</v>
      </c>
      <c r="H2869" s="10">
        <v>0.25</v>
      </c>
      <c r="I2869" s="11">
        <v>2668.54</v>
      </c>
      <c r="J2869" s="11">
        <v>13342.7</v>
      </c>
      <c r="K2869" s="11">
        <v>6369.36</v>
      </c>
      <c r="L2869" s="11">
        <v>4304.8</v>
      </c>
    </row>
    <row r="2870" spans="1:12" x14ac:dyDescent="0.3">
      <c r="A2870" s="7" t="s">
        <v>7015</v>
      </c>
      <c r="B2870" s="7" t="s">
        <v>3127</v>
      </c>
      <c r="C2870" s="7" t="s">
        <v>1909</v>
      </c>
      <c r="D2870" s="7">
        <v>20</v>
      </c>
      <c r="E2870" s="9">
        <v>2663.29</v>
      </c>
      <c r="F2870" s="10">
        <v>0.05</v>
      </c>
      <c r="G2870" s="11">
        <v>50602.51</v>
      </c>
      <c r="H2870" s="10">
        <v>0.25</v>
      </c>
      <c r="I2870" s="11">
        <v>12650.63</v>
      </c>
      <c r="J2870" s="11">
        <v>63253.14</v>
      </c>
      <c r="K2870" s="11">
        <v>35569.4</v>
      </c>
      <c r="L2870" s="11">
        <v>15033.11</v>
      </c>
    </row>
    <row r="2871" spans="1:12" x14ac:dyDescent="0.3">
      <c r="A2871" s="7" t="s">
        <v>7016</v>
      </c>
      <c r="B2871" s="7" t="s">
        <v>3127</v>
      </c>
      <c r="C2871" s="7" t="s">
        <v>2025</v>
      </c>
      <c r="D2871" s="7">
        <v>26</v>
      </c>
      <c r="E2871" s="9">
        <v>883.43</v>
      </c>
      <c r="F2871" s="10">
        <v>0.05</v>
      </c>
      <c r="G2871" s="11">
        <v>21820.720000000001</v>
      </c>
      <c r="H2871" s="10">
        <v>0.25</v>
      </c>
      <c r="I2871" s="11">
        <v>5455.18</v>
      </c>
      <c r="J2871" s="11">
        <v>27275.9</v>
      </c>
      <c r="K2871" s="11">
        <v>15669.68</v>
      </c>
      <c r="L2871" s="11">
        <v>6151.04</v>
      </c>
    </row>
    <row r="2872" spans="1:12" x14ac:dyDescent="0.3">
      <c r="A2872" s="7" t="s">
        <v>7017</v>
      </c>
      <c r="B2872" s="7" t="s">
        <v>3127</v>
      </c>
      <c r="C2872" s="7" t="s">
        <v>1914</v>
      </c>
      <c r="D2872" s="7">
        <v>5</v>
      </c>
      <c r="E2872" s="9">
        <v>2826.58</v>
      </c>
      <c r="F2872" s="10">
        <v>0</v>
      </c>
      <c r="G2872" s="11">
        <v>14132.9</v>
      </c>
      <c r="H2872" s="10">
        <v>0.25</v>
      </c>
      <c r="I2872" s="11">
        <v>3533.22</v>
      </c>
      <c r="J2872" s="11">
        <v>17666.12</v>
      </c>
      <c r="K2872" s="11">
        <v>7045.55</v>
      </c>
      <c r="L2872" s="11">
        <v>7087.35</v>
      </c>
    </row>
    <row r="2873" spans="1:12" x14ac:dyDescent="0.3">
      <c r="A2873" s="7" t="s">
        <v>7018</v>
      </c>
      <c r="B2873" s="7" t="s">
        <v>3127</v>
      </c>
      <c r="C2873" s="7" t="s">
        <v>1957</v>
      </c>
      <c r="D2873" s="7">
        <v>9</v>
      </c>
      <c r="E2873" s="9">
        <v>654.16</v>
      </c>
      <c r="F2873" s="10">
        <v>0</v>
      </c>
      <c r="G2873" s="11">
        <v>5887.44</v>
      </c>
      <c r="H2873" s="10">
        <v>0.25</v>
      </c>
      <c r="I2873" s="11">
        <v>1471.86</v>
      </c>
      <c r="J2873" s="11">
        <v>7359.3</v>
      </c>
      <c r="K2873" s="11">
        <v>3706.92</v>
      </c>
      <c r="L2873" s="11">
        <v>2180.52</v>
      </c>
    </row>
    <row r="2874" spans="1:12" x14ac:dyDescent="0.3">
      <c r="A2874" s="7" t="s">
        <v>7019</v>
      </c>
      <c r="B2874" s="7" t="s">
        <v>3128</v>
      </c>
      <c r="C2874" s="7" t="s">
        <v>1996</v>
      </c>
      <c r="D2874" s="7">
        <v>20</v>
      </c>
      <c r="E2874" s="9">
        <v>1169.6300000000001</v>
      </c>
      <c r="F2874" s="10">
        <v>0.05</v>
      </c>
      <c r="G2874" s="11">
        <v>22222.97</v>
      </c>
      <c r="H2874" s="10">
        <v>0.25</v>
      </c>
      <c r="I2874" s="11">
        <v>5555.74</v>
      </c>
      <c r="J2874" s="11">
        <v>27778.71</v>
      </c>
      <c r="K2874" s="11">
        <v>12936.2</v>
      </c>
      <c r="L2874" s="11">
        <v>9286.77</v>
      </c>
    </row>
    <row r="2875" spans="1:12" x14ac:dyDescent="0.3">
      <c r="A2875" s="7" t="s">
        <v>7020</v>
      </c>
      <c r="B2875" s="7" t="s">
        <v>3128</v>
      </c>
      <c r="C2875" s="7" t="s">
        <v>1998</v>
      </c>
      <c r="D2875" s="7">
        <v>30</v>
      </c>
      <c r="E2875" s="9">
        <v>729.9</v>
      </c>
      <c r="F2875" s="10">
        <v>0</v>
      </c>
      <c r="G2875" s="11">
        <v>21897</v>
      </c>
      <c r="H2875" s="10">
        <v>0.25</v>
      </c>
      <c r="I2875" s="11">
        <v>5474.25</v>
      </c>
      <c r="J2875" s="11">
        <v>27371.25</v>
      </c>
      <c r="K2875" s="11">
        <v>10839</v>
      </c>
      <c r="L2875" s="11">
        <v>11058</v>
      </c>
    </row>
    <row r="2876" spans="1:12" x14ac:dyDescent="0.3">
      <c r="A2876" s="7" t="s">
        <v>7021</v>
      </c>
      <c r="B2876" s="7" t="s">
        <v>3128</v>
      </c>
      <c r="C2876" s="7" t="s">
        <v>1950</v>
      </c>
      <c r="D2876" s="7">
        <v>5</v>
      </c>
      <c r="E2876" s="9">
        <v>2311.89</v>
      </c>
      <c r="F2876" s="10">
        <v>0</v>
      </c>
      <c r="G2876" s="11">
        <v>11559.45</v>
      </c>
      <c r="H2876" s="10">
        <v>0.25</v>
      </c>
      <c r="I2876" s="11">
        <v>2889.86</v>
      </c>
      <c r="J2876" s="11">
        <v>14449.31</v>
      </c>
      <c r="K2876" s="11">
        <v>8456.5499999999993</v>
      </c>
      <c r="L2876" s="11">
        <v>3102.9</v>
      </c>
    </row>
    <row r="2877" spans="1:12" x14ac:dyDescent="0.3">
      <c r="A2877" s="7" t="s">
        <v>7022</v>
      </c>
      <c r="B2877" s="7" t="s">
        <v>3128</v>
      </c>
      <c r="C2877" s="7" t="s">
        <v>1718</v>
      </c>
      <c r="D2877" s="7">
        <v>3</v>
      </c>
      <c r="E2877" s="9">
        <v>1985.64</v>
      </c>
      <c r="F2877" s="10">
        <v>0</v>
      </c>
      <c r="G2877" s="11">
        <v>5956.92</v>
      </c>
      <c r="H2877" s="10">
        <v>0.25</v>
      </c>
      <c r="I2877" s="11">
        <v>1489.23</v>
      </c>
      <c r="J2877" s="11">
        <v>7446.15</v>
      </c>
      <c r="K2877" s="11">
        <v>4397.6400000000003</v>
      </c>
      <c r="L2877" s="11">
        <v>1559.28</v>
      </c>
    </row>
    <row r="2878" spans="1:12" x14ac:dyDescent="0.3">
      <c r="A2878" s="7" t="s">
        <v>7023</v>
      </c>
      <c r="B2878" s="7" t="s">
        <v>3129</v>
      </c>
      <c r="C2878" s="7" t="s">
        <v>1720</v>
      </c>
      <c r="D2878" s="7">
        <v>11</v>
      </c>
      <c r="E2878" s="9">
        <v>274.02</v>
      </c>
      <c r="F2878" s="10">
        <v>0.15</v>
      </c>
      <c r="G2878" s="11">
        <v>2562.09</v>
      </c>
      <c r="H2878" s="10">
        <v>0.25</v>
      </c>
      <c r="I2878" s="11">
        <v>640.52</v>
      </c>
      <c r="J2878" s="11">
        <v>3202.61</v>
      </c>
      <c r="K2878" s="11">
        <v>1782.33</v>
      </c>
      <c r="L2878" s="11">
        <v>779.76</v>
      </c>
    </row>
    <row r="2879" spans="1:12" x14ac:dyDescent="0.3">
      <c r="A2879" s="7" t="s">
        <v>7024</v>
      </c>
      <c r="B2879" s="7" t="s">
        <v>3129</v>
      </c>
      <c r="C2879" s="7" t="s">
        <v>1712</v>
      </c>
      <c r="D2879" s="7">
        <v>18</v>
      </c>
      <c r="E2879" s="9">
        <v>2152.64</v>
      </c>
      <c r="F2879" s="10">
        <v>0.05</v>
      </c>
      <c r="G2879" s="11">
        <v>36810.14</v>
      </c>
      <c r="H2879" s="10">
        <v>0.25</v>
      </c>
      <c r="I2879" s="11">
        <v>9202.5300000000007</v>
      </c>
      <c r="J2879" s="11">
        <v>46012.68</v>
      </c>
      <c r="K2879" s="11">
        <v>27464.76</v>
      </c>
      <c r="L2879" s="11">
        <v>9345.3799999999992</v>
      </c>
    </row>
    <row r="2880" spans="1:12" x14ac:dyDescent="0.3">
      <c r="A2880" s="7" t="s">
        <v>7025</v>
      </c>
      <c r="B2880" s="7" t="s">
        <v>3129</v>
      </c>
      <c r="C2880" s="7" t="s">
        <v>1849</v>
      </c>
      <c r="D2880" s="7">
        <v>10</v>
      </c>
      <c r="E2880" s="9">
        <v>840.94</v>
      </c>
      <c r="F2880" s="10">
        <v>0</v>
      </c>
      <c r="G2880" s="11">
        <v>8409.4</v>
      </c>
      <c r="H2880" s="10">
        <v>0.25</v>
      </c>
      <c r="I2880" s="11">
        <v>2102.35</v>
      </c>
      <c r="J2880" s="11">
        <v>10511.75</v>
      </c>
      <c r="K2880" s="11">
        <v>5206</v>
      </c>
      <c r="L2880" s="11">
        <v>3203.4</v>
      </c>
    </row>
    <row r="2881" spans="1:12" x14ac:dyDescent="0.3">
      <c r="A2881" s="7" t="s">
        <v>7026</v>
      </c>
      <c r="B2881" s="7" t="s">
        <v>3129</v>
      </c>
      <c r="C2881" s="7" t="s">
        <v>1769</v>
      </c>
      <c r="D2881" s="7">
        <v>17</v>
      </c>
      <c r="E2881" s="9">
        <v>3285.93</v>
      </c>
      <c r="F2881" s="10">
        <v>0</v>
      </c>
      <c r="G2881" s="11">
        <v>55860.81</v>
      </c>
      <c r="H2881" s="10">
        <v>0.25</v>
      </c>
      <c r="I2881" s="11">
        <v>13965.2</v>
      </c>
      <c r="J2881" s="11">
        <v>69826.009999999995</v>
      </c>
      <c r="K2881" s="11">
        <v>24006.720000000001</v>
      </c>
      <c r="L2881" s="11">
        <v>31854.09</v>
      </c>
    </row>
    <row r="2882" spans="1:12" x14ac:dyDescent="0.3">
      <c r="A2882" s="7" t="s">
        <v>7027</v>
      </c>
      <c r="B2882" s="7" t="s">
        <v>3129</v>
      </c>
      <c r="C2882" s="7" t="s">
        <v>1822</v>
      </c>
      <c r="D2882" s="7">
        <v>2</v>
      </c>
      <c r="E2882" s="9">
        <v>916.98</v>
      </c>
      <c r="F2882" s="10">
        <v>0.15</v>
      </c>
      <c r="G2882" s="11">
        <v>1558.87</v>
      </c>
      <c r="H2882" s="10">
        <v>0.25</v>
      </c>
      <c r="I2882" s="11">
        <v>389.72</v>
      </c>
      <c r="J2882" s="11">
        <v>1948.59</v>
      </c>
      <c r="K2882" s="11">
        <v>1111.58</v>
      </c>
      <c r="L2882" s="11">
        <v>447.29</v>
      </c>
    </row>
    <row r="2883" spans="1:12" x14ac:dyDescent="0.3">
      <c r="A2883" s="7" t="s">
        <v>7028</v>
      </c>
      <c r="B2883" s="7" t="s">
        <v>3130</v>
      </c>
      <c r="C2883" s="7" t="s">
        <v>2041</v>
      </c>
      <c r="D2883" s="7">
        <v>23</v>
      </c>
      <c r="E2883" s="9">
        <v>2155.1999999999998</v>
      </c>
      <c r="F2883" s="10">
        <v>0</v>
      </c>
      <c r="G2883" s="11">
        <v>49569.599999999999</v>
      </c>
      <c r="H2883" s="10">
        <v>0.25</v>
      </c>
      <c r="I2883" s="11">
        <v>12392.4</v>
      </c>
      <c r="J2883" s="11">
        <v>61962</v>
      </c>
      <c r="K2883" s="11">
        <v>35627.46</v>
      </c>
      <c r="L2883" s="11">
        <v>13942.14</v>
      </c>
    </row>
    <row r="2884" spans="1:12" x14ac:dyDescent="0.3">
      <c r="A2884" s="7" t="s">
        <v>7029</v>
      </c>
      <c r="B2884" s="7" t="s">
        <v>3130</v>
      </c>
      <c r="C2884" s="7" t="s">
        <v>1859</v>
      </c>
      <c r="D2884" s="7">
        <v>4</v>
      </c>
      <c r="E2884" s="9">
        <v>752.98</v>
      </c>
      <c r="F2884" s="10">
        <v>0</v>
      </c>
      <c r="G2884" s="11">
        <v>3011.92</v>
      </c>
      <c r="H2884" s="10">
        <v>0.25</v>
      </c>
      <c r="I2884" s="11">
        <v>752.98</v>
      </c>
      <c r="J2884" s="11">
        <v>3764.9</v>
      </c>
      <c r="K2884" s="11">
        <v>1904.32</v>
      </c>
      <c r="L2884" s="11">
        <v>1107.5999999999999</v>
      </c>
    </row>
    <row r="2885" spans="1:12" x14ac:dyDescent="0.3">
      <c r="A2885" s="7" t="s">
        <v>7030</v>
      </c>
      <c r="B2885" s="7" t="s">
        <v>3130</v>
      </c>
      <c r="C2885" s="7" t="s">
        <v>1830</v>
      </c>
      <c r="D2885" s="7">
        <v>5</v>
      </c>
      <c r="E2885" s="9">
        <v>1123.6600000000001</v>
      </c>
      <c r="F2885" s="10">
        <v>0.05</v>
      </c>
      <c r="G2885" s="11">
        <v>5337.39</v>
      </c>
      <c r="H2885" s="10">
        <v>0.25</v>
      </c>
      <c r="I2885" s="11">
        <v>1334.35</v>
      </c>
      <c r="J2885" s="11">
        <v>6671.74</v>
      </c>
      <c r="K2885" s="11">
        <v>3107.85</v>
      </c>
      <c r="L2885" s="11">
        <v>2229.54</v>
      </c>
    </row>
    <row r="2886" spans="1:12" x14ac:dyDescent="0.3">
      <c r="A2886" s="7" t="s">
        <v>7031</v>
      </c>
      <c r="B2886" s="7" t="s">
        <v>3130</v>
      </c>
      <c r="C2886" s="7" t="s">
        <v>1703</v>
      </c>
      <c r="D2886" s="7">
        <v>12</v>
      </c>
      <c r="E2886" s="9">
        <v>2008.97</v>
      </c>
      <c r="F2886" s="10">
        <v>0</v>
      </c>
      <c r="G2886" s="11">
        <v>24107.64</v>
      </c>
      <c r="H2886" s="10">
        <v>0.25</v>
      </c>
      <c r="I2886" s="11">
        <v>6026.91</v>
      </c>
      <c r="J2886" s="11">
        <v>30134.55</v>
      </c>
      <c r="K2886" s="11">
        <v>13253.52</v>
      </c>
      <c r="L2886" s="11">
        <v>10854.12</v>
      </c>
    </row>
    <row r="2887" spans="1:12" x14ac:dyDescent="0.3">
      <c r="A2887" s="7" t="s">
        <v>7032</v>
      </c>
      <c r="B2887" s="7" t="s">
        <v>3130</v>
      </c>
      <c r="C2887" s="7" t="s">
        <v>1883</v>
      </c>
      <c r="D2887" s="7">
        <v>28</v>
      </c>
      <c r="E2887" s="9">
        <v>36.090000000000003</v>
      </c>
      <c r="F2887" s="10">
        <v>0.05</v>
      </c>
      <c r="G2887" s="11">
        <v>959.99</v>
      </c>
      <c r="H2887" s="10">
        <v>0.25</v>
      </c>
      <c r="I2887" s="11">
        <v>240</v>
      </c>
      <c r="J2887" s="11">
        <v>1199.99</v>
      </c>
      <c r="K2887" s="11">
        <v>661.36</v>
      </c>
      <c r="L2887" s="11">
        <v>298.63</v>
      </c>
    </row>
    <row r="2888" spans="1:12" x14ac:dyDescent="0.3">
      <c r="A2888" s="7" t="s">
        <v>7033</v>
      </c>
      <c r="B2888" s="7" t="s">
        <v>3131</v>
      </c>
      <c r="C2888" s="7" t="s">
        <v>1993</v>
      </c>
      <c r="D2888" s="7">
        <v>20</v>
      </c>
      <c r="E2888" s="9">
        <v>2852.13</v>
      </c>
      <c r="F2888" s="10">
        <v>0</v>
      </c>
      <c r="G2888" s="11">
        <v>57042.6</v>
      </c>
      <c r="H2888" s="10">
        <v>0.25</v>
      </c>
      <c r="I2888" s="11">
        <v>14260.65</v>
      </c>
      <c r="J2888" s="11">
        <v>71303.25</v>
      </c>
      <c r="K2888" s="11">
        <v>35721.199999999997</v>
      </c>
      <c r="L2888" s="11">
        <v>21321.4</v>
      </c>
    </row>
    <row r="2889" spans="1:12" x14ac:dyDescent="0.3">
      <c r="A2889" s="7" t="s">
        <v>7034</v>
      </c>
      <c r="B2889" s="7" t="s">
        <v>3131</v>
      </c>
      <c r="C2889" s="7" t="s">
        <v>1675</v>
      </c>
      <c r="D2889" s="7">
        <v>26</v>
      </c>
      <c r="E2889" s="9">
        <v>2648.18</v>
      </c>
      <c r="F2889" s="10">
        <v>0</v>
      </c>
      <c r="G2889" s="11">
        <v>68852.679999999993</v>
      </c>
      <c r="H2889" s="10">
        <v>0.25</v>
      </c>
      <c r="I2889" s="11">
        <v>17213.169999999998</v>
      </c>
      <c r="J2889" s="11">
        <v>86065.85</v>
      </c>
      <c r="K2889" s="11">
        <v>30429.62</v>
      </c>
      <c r="L2889" s="11">
        <v>38423.06</v>
      </c>
    </row>
    <row r="2890" spans="1:12" x14ac:dyDescent="0.3">
      <c r="A2890" s="7" t="s">
        <v>7035</v>
      </c>
      <c r="B2890" s="7" t="s">
        <v>3131</v>
      </c>
      <c r="C2890" s="7" t="s">
        <v>1675</v>
      </c>
      <c r="D2890" s="7">
        <v>9</v>
      </c>
      <c r="E2890" s="9">
        <v>2657.78</v>
      </c>
      <c r="F2890" s="10">
        <v>0</v>
      </c>
      <c r="G2890" s="11">
        <v>23920.02</v>
      </c>
      <c r="H2890" s="10">
        <v>0.25</v>
      </c>
      <c r="I2890" s="11">
        <v>5980.01</v>
      </c>
      <c r="J2890" s="11">
        <v>29900.03</v>
      </c>
      <c r="K2890" s="11">
        <v>10533.33</v>
      </c>
      <c r="L2890" s="11">
        <v>13386.69</v>
      </c>
    </row>
    <row r="2891" spans="1:12" x14ac:dyDescent="0.3">
      <c r="A2891" s="7" t="s">
        <v>7036</v>
      </c>
      <c r="B2891" s="7" t="s">
        <v>3132</v>
      </c>
      <c r="C2891" s="7" t="s">
        <v>1690</v>
      </c>
      <c r="D2891" s="7">
        <v>25</v>
      </c>
      <c r="E2891" s="9">
        <v>839.92</v>
      </c>
      <c r="F2891" s="10">
        <v>0</v>
      </c>
      <c r="G2891" s="11">
        <v>20998</v>
      </c>
      <c r="H2891" s="10">
        <v>0.25</v>
      </c>
      <c r="I2891" s="11">
        <v>5249.5</v>
      </c>
      <c r="J2891" s="11">
        <v>26247.5</v>
      </c>
      <c r="K2891" s="11">
        <v>9366.25</v>
      </c>
      <c r="L2891" s="11">
        <v>11631.75</v>
      </c>
    </row>
    <row r="2892" spans="1:12" x14ac:dyDescent="0.3">
      <c r="A2892" s="7" t="s">
        <v>7037</v>
      </c>
      <c r="B2892" s="7" t="s">
        <v>3133</v>
      </c>
      <c r="C2892" s="7" t="s">
        <v>1752</v>
      </c>
      <c r="D2892" s="7">
        <v>21</v>
      </c>
      <c r="E2892" s="9">
        <v>2195.71</v>
      </c>
      <c r="F2892" s="10">
        <v>0</v>
      </c>
      <c r="G2892" s="11">
        <v>46109.91</v>
      </c>
      <c r="H2892" s="10">
        <v>0.25</v>
      </c>
      <c r="I2892" s="11">
        <v>11527.48</v>
      </c>
      <c r="J2892" s="11">
        <v>57637.39</v>
      </c>
      <c r="K2892" s="11">
        <v>33654.18</v>
      </c>
      <c r="L2892" s="11">
        <v>12455.73</v>
      </c>
    </row>
    <row r="2893" spans="1:12" x14ac:dyDescent="0.3">
      <c r="A2893" s="7" t="s">
        <v>7038</v>
      </c>
      <c r="B2893" s="7" t="s">
        <v>3133</v>
      </c>
      <c r="C2893" s="7" t="s">
        <v>1753</v>
      </c>
      <c r="D2893" s="7">
        <v>7</v>
      </c>
      <c r="E2893" s="9">
        <v>817.15</v>
      </c>
      <c r="F2893" s="10">
        <v>0</v>
      </c>
      <c r="G2893" s="11">
        <v>5720.05</v>
      </c>
      <c r="H2893" s="10">
        <v>0.25</v>
      </c>
      <c r="I2893" s="11">
        <v>1430.01</v>
      </c>
      <c r="J2893" s="11">
        <v>7150.06</v>
      </c>
      <c r="K2893" s="11">
        <v>2943.5</v>
      </c>
      <c r="L2893" s="11">
        <v>2776.55</v>
      </c>
    </row>
    <row r="2894" spans="1:12" x14ac:dyDescent="0.3">
      <c r="A2894" s="7" t="s">
        <v>7039</v>
      </c>
      <c r="B2894" s="7" t="s">
        <v>3133</v>
      </c>
      <c r="C2894" s="7" t="s">
        <v>1730</v>
      </c>
      <c r="D2894" s="7">
        <v>24</v>
      </c>
      <c r="E2894" s="9">
        <v>633.94000000000005</v>
      </c>
      <c r="F2894" s="10">
        <v>0</v>
      </c>
      <c r="G2894" s="11">
        <v>15214.56</v>
      </c>
      <c r="H2894" s="10">
        <v>0.25</v>
      </c>
      <c r="I2894" s="11">
        <v>3803.64</v>
      </c>
      <c r="J2894" s="11">
        <v>19018.2</v>
      </c>
      <c r="K2894" s="11">
        <v>9476.64</v>
      </c>
      <c r="L2894" s="11">
        <v>5737.92</v>
      </c>
    </row>
    <row r="2895" spans="1:12" x14ac:dyDescent="0.3">
      <c r="A2895" s="7" t="s">
        <v>7040</v>
      </c>
      <c r="B2895" s="7" t="s">
        <v>3133</v>
      </c>
      <c r="C2895" s="7" t="s">
        <v>1897</v>
      </c>
      <c r="D2895" s="7">
        <v>1</v>
      </c>
      <c r="E2895" s="9">
        <v>2994.79</v>
      </c>
      <c r="F2895" s="10">
        <v>0.05</v>
      </c>
      <c r="G2895" s="11">
        <v>2845.05</v>
      </c>
      <c r="H2895" s="10">
        <v>0.25</v>
      </c>
      <c r="I2895" s="11">
        <v>711.26</v>
      </c>
      <c r="J2895" s="11">
        <v>3556.31</v>
      </c>
      <c r="K2895" s="11">
        <v>1588.13</v>
      </c>
      <c r="L2895" s="11">
        <v>1256.92</v>
      </c>
    </row>
    <row r="2896" spans="1:12" x14ac:dyDescent="0.3">
      <c r="A2896" s="7" t="s">
        <v>7041</v>
      </c>
      <c r="B2896" s="7" t="s">
        <v>3134</v>
      </c>
      <c r="C2896" s="7" t="s">
        <v>1750</v>
      </c>
      <c r="D2896" s="7">
        <v>5</v>
      </c>
      <c r="E2896" s="9">
        <v>1179.53</v>
      </c>
      <c r="F2896" s="10">
        <v>0.1</v>
      </c>
      <c r="G2896" s="11">
        <v>5307.89</v>
      </c>
      <c r="H2896" s="10">
        <v>0.25</v>
      </c>
      <c r="I2896" s="11">
        <v>1326.97</v>
      </c>
      <c r="J2896" s="11">
        <v>6634.86</v>
      </c>
      <c r="K2896" s="11">
        <v>3736.85</v>
      </c>
      <c r="L2896" s="11">
        <v>1571.04</v>
      </c>
    </row>
    <row r="2897" spans="1:12" x14ac:dyDescent="0.3">
      <c r="A2897" s="7" t="s">
        <v>7042</v>
      </c>
      <c r="B2897" s="7" t="s">
        <v>3135</v>
      </c>
      <c r="C2897" s="7" t="s">
        <v>1867</v>
      </c>
      <c r="D2897" s="7">
        <v>4</v>
      </c>
      <c r="E2897" s="9">
        <v>2553.79</v>
      </c>
      <c r="F2897" s="10">
        <v>0.1</v>
      </c>
      <c r="G2897" s="11">
        <v>9193.64</v>
      </c>
      <c r="H2897" s="10">
        <v>0.25</v>
      </c>
      <c r="I2897" s="11">
        <v>2298.41</v>
      </c>
      <c r="J2897" s="11">
        <v>11492.05</v>
      </c>
      <c r="K2897" s="11">
        <v>5357.84</v>
      </c>
      <c r="L2897" s="11">
        <v>3835.8</v>
      </c>
    </row>
    <row r="2898" spans="1:12" x14ac:dyDescent="0.3">
      <c r="A2898" s="7" t="s">
        <v>7043</v>
      </c>
      <c r="B2898" s="7" t="s">
        <v>3135</v>
      </c>
      <c r="C2898" s="7" t="s">
        <v>1899</v>
      </c>
      <c r="D2898" s="7">
        <v>11</v>
      </c>
      <c r="E2898" s="9">
        <v>1512.72</v>
      </c>
      <c r="F2898" s="10">
        <v>0.05</v>
      </c>
      <c r="G2898" s="11">
        <v>15807.92</v>
      </c>
      <c r="H2898" s="10">
        <v>0.25</v>
      </c>
      <c r="I2898" s="11">
        <v>3951.98</v>
      </c>
      <c r="J2898" s="11">
        <v>19759.900000000001</v>
      </c>
      <c r="K2898" s="11">
        <v>11774.51</v>
      </c>
      <c r="L2898" s="11">
        <v>4033.41</v>
      </c>
    </row>
    <row r="2899" spans="1:12" x14ac:dyDescent="0.3">
      <c r="A2899" s="7" t="s">
        <v>7044</v>
      </c>
      <c r="B2899" s="7" t="s">
        <v>3136</v>
      </c>
      <c r="C2899" s="7" t="s">
        <v>1894</v>
      </c>
      <c r="D2899" s="7">
        <v>3</v>
      </c>
      <c r="E2899" s="9">
        <v>981.16</v>
      </c>
      <c r="F2899" s="10">
        <v>0</v>
      </c>
      <c r="G2899" s="11">
        <v>2943.48</v>
      </c>
      <c r="H2899" s="10">
        <v>0.25</v>
      </c>
      <c r="I2899" s="11">
        <v>735.87</v>
      </c>
      <c r="J2899" s="11">
        <v>3679.35</v>
      </c>
      <c r="K2899" s="11">
        <v>1975.05</v>
      </c>
      <c r="L2899" s="11">
        <v>968.43</v>
      </c>
    </row>
    <row r="2900" spans="1:12" x14ac:dyDescent="0.3">
      <c r="A2900" s="7" t="s">
        <v>7045</v>
      </c>
      <c r="B2900" s="7" t="s">
        <v>3137</v>
      </c>
      <c r="C2900" s="7" t="s">
        <v>1949</v>
      </c>
      <c r="D2900" s="7">
        <v>14</v>
      </c>
      <c r="E2900" s="9">
        <v>1034.4100000000001</v>
      </c>
      <c r="F2900" s="10">
        <v>0</v>
      </c>
      <c r="G2900" s="11">
        <v>14481.74</v>
      </c>
      <c r="H2900" s="10">
        <v>0.25</v>
      </c>
      <c r="I2900" s="11">
        <v>3620.43</v>
      </c>
      <c r="J2900" s="11">
        <v>18102.169999999998</v>
      </c>
      <c r="K2900" s="11">
        <v>7481.46</v>
      </c>
      <c r="L2900" s="11">
        <v>7000.28</v>
      </c>
    </row>
    <row r="2901" spans="1:12" x14ac:dyDescent="0.3">
      <c r="A2901" s="7" t="s">
        <v>7046</v>
      </c>
      <c r="B2901" s="7" t="s">
        <v>3138</v>
      </c>
      <c r="C2901" s="7" t="s">
        <v>1672</v>
      </c>
      <c r="D2901" s="7">
        <v>17</v>
      </c>
      <c r="E2901" s="9">
        <v>1771.54</v>
      </c>
      <c r="F2901" s="10">
        <v>0.15</v>
      </c>
      <c r="G2901" s="11">
        <v>25598.75</v>
      </c>
      <c r="H2901" s="10">
        <v>0.25</v>
      </c>
      <c r="I2901" s="11">
        <v>6399.69</v>
      </c>
      <c r="J2901" s="11">
        <v>31998.44</v>
      </c>
      <c r="K2901" s="11">
        <v>16301.64</v>
      </c>
      <c r="L2901" s="11">
        <v>9297.11</v>
      </c>
    </row>
    <row r="2902" spans="1:12" x14ac:dyDescent="0.3">
      <c r="A2902" s="7" t="s">
        <v>7047</v>
      </c>
      <c r="B2902" s="7" t="s">
        <v>3138</v>
      </c>
      <c r="C2902" s="7" t="s">
        <v>1852</v>
      </c>
      <c r="D2902" s="7">
        <v>1</v>
      </c>
      <c r="E2902" s="9">
        <v>2293.6799999999998</v>
      </c>
      <c r="F2902" s="10">
        <v>0</v>
      </c>
      <c r="G2902" s="11">
        <v>2293.6799999999998</v>
      </c>
      <c r="H2902" s="10">
        <v>0.25</v>
      </c>
      <c r="I2902" s="11">
        <v>573.41999999999996</v>
      </c>
      <c r="J2902" s="11">
        <v>2867.1</v>
      </c>
      <c r="K2902" s="11">
        <v>1402.27</v>
      </c>
      <c r="L2902" s="11">
        <v>891.41</v>
      </c>
    </row>
    <row r="2903" spans="1:12" x14ac:dyDescent="0.3">
      <c r="A2903" s="7" t="s">
        <v>7048</v>
      </c>
      <c r="B2903" s="7" t="s">
        <v>3138</v>
      </c>
      <c r="C2903" s="7" t="s">
        <v>1650</v>
      </c>
      <c r="D2903" s="7">
        <v>2</v>
      </c>
      <c r="E2903" s="9">
        <v>3037.31</v>
      </c>
      <c r="F2903" s="10">
        <v>0</v>
      </c>
      <c r="G2903" s="11">
        <v>6074.62</v>
      </c>
      <c r="H2903" s="10">
        <v>0.25</v>
      </c>
      <c r="I2903" s="11">
        <v>1518.65</v>
      </c>
      <c r="J2903" s="11">
        <v>7593.27</v>
      </c>
      <c r="K2903" s="11">
        <v>3258.04</v>
      </c>
      <c r="L2903" s="11">
        <v>2816.58</v>
      </c>
    </row>
    <row r="2904" spans="1:12" x14ac:dyDescent="0.3">
      <c r="A2904" s="7" t="s">
        <v>7049</v>
      </c>
      <c r="B2904" s="7" t="s">
        <v>3139</v>
      </c>
      <c r="C2904" s="7" t="s">
        <v>1957</v>
      </c>
      <c r="D2904" s="7">
        <v>24</v>
      </c>
      <c r="E2904" s="9">
        <v>708.48</v>
      </c>
      <c r="F2904" s="10">
        <v>0</v>
      </c>
      <c r="G2904" s="11">
        <v>17003.52</v>
      </c>
      <c r="H2904" s="10">
        <v>0.25</v>
      </c>
      <c r="I2904" s="11">
        <v>4250.88</v>
      </c>
      <c r="J2904" s="11">
        <v>21254.400000000001</v>
      </c>
      <c r="K2904" s="11">
        <v>9885.1200000000008</v>
      </c>
      <c r="L2904" s="11">
        <v>7118.4</v>
      </c>
    </row>
    <row r="2905" spans="1:12" x14ac:dyDescent="0.3">
      <c r="A2905" s="7" t="s">
        <v>7050</v>
      </c>
      <c r="B2905" s="7" t="s">
        <v>3139</v>
      </c>
      <c r="C2905" s="7" t="s">
        <v>1708</v>
      </c>
      <c r="D2905" s="7">
        <v>22</v>
      </c>
      <c r="E2905" s="9">
        <v>341.84</v>
      </c>
      <c r="F2905" s="10">
        <v>0</v>
      </c>
      <c r="G2905" s="11">
        <v>7520.48</v>
      </c>
      <c r="H2905" s="10">
        <v>0.25</v>
      </c>
      <c r="I2905" s="11">
        <v>1880.12</v>
      </c>
      <c r="J2905" s="11">
        <v>9400.6</v>
      </c>
      <c r="K2905" s="11">
        <v>3520.66</v>
      </c>
      <c r="L2905" s="11">
        <v>3999.82</v>
      </c>
    </row>
    <row r="2906" spans="1:12" x14ac:dyDescent="0.3">
      <c r="A2906" s="7" t="s">
        <v>7051</v>
      </c>
      <c r="B2906" s="7" t="s">
        <v>3139</v>
      </c>
      <c r="C2906" s="7" t="s">
        <v>1831</v>
      </c>
      <c r="D2906" s="7">
        <v>14</v>
      </c>
      <c r="E2906" s="9">
        <v>921.06</v>
      </c>
      <c r="F2906" s="10">
        <v>0</v>
      </c>
      <c r="G2906" s="11">
        <v>12894.84</v>
      </c>
      <c r="H2906" s="10">
        <v>0.25</v>
      </c>
      <c r="I2906" s="11">
        <v>3223.71</v>
      </c>
      <c r="J2906" s="11">
        <v>16118.55</v>
      </c>
      <c r="K2906" s="11">
        <v>7369.88</v>
      </c>
      <c r="L2906" s="11">
        <v>5524.96</v>
      </c>
    </row>
    <row r="2907" spans="1:12" x14ac:dyDescent="0.3">
      <c r="A2907" s="7" t="s">
        <v>7052</v>
      </c>
      <c r="B2907" s="7" t="s">
        <v>3139</v>
      </c>
      <c r="C2907" s="7" t="s">
        <v>1824</v>
      </c>
      <c r="D2907" s="7">
        <v>11</v>
      </c>
      <c r="E2907" s="9">
        <v>1883.66</v>
      </c>
      <c r="F2907" s="10">
        <v>0</v>
      </c>
      <c r="G2907" s="11">
        <v>20720.259999999998</v>
      </c>
      <c r="H2907" s="10">
        <v>0.25</v>
      </c>
      <c r="I2907" s="11">
        <v>5180.0600000000004</v>
      </c>
      <c r="J2907" s="11">
        <v>25900.32</v>
      </c>
      <c r="K2907" s="11">
        <v>9839.61</v>
      </c>
      <c r="L2907" s="11">
        <v>10880.65</v>
      </c>
    </row>
    <row r="2908" spans="1:12" x14ac:dyDescent="0.3">
      <c r="A2908" s="7" t="s">
        <v>7053</v>
      </c>
      <c r="B2908" s="7" t="s">
        <v>3140</v>
      </c>
      <c r="C2908" s="7" t="s">
        <v>1761</v>
      </c>
      <c r="D2908" s="7">
        <v>30</v>
      </c>
      <c r="E2908" s="9">
        <v>2873.61</v>
      </c>
      <c r="F2908" s="10">
        <v>0</v>
      </c>
      <c r="G2908" s="11">
        <v>86208.3</v>
      </c>
      <c r="H2908" s="10">
        <v>0.25</v>
      </c>
      <c r="I2908" s="11">
        <v>21552.080000000002</v>
      </c>
      <c r="J2908" s="11">
        <v>107760.38</v>
      </c>
      <c r="K2908" s="11">
        <v>41947.8</v>
      </c>
      <c r="L2908" s="11">
        <v>44260.5</v>
      </c>
    </row>
    <row r="2909" spans="1:12" x14ac:dyDescent="0.3">
      <c r="A2909" s="7" t="s">
        <v>7054</v>
      </c>
      <c r="B2909" s="7" t="s">
        <v>3140</v>
      </c>
      <c r="C2909" s="7" t="s">
        <v>1731</v>
      </c>
      <c r="D2909" s="7">
        <v>10</v>
      </c>
      <c r="E2909" s="9">
        <v>575.04999999999995</v>
      </c>
      <c r="F2909" s="10">
        <v>0.15</v>
      </c>
      <c r="G2909" s="11">
        <v>4887.93</v>
      </c>
      <c r="H2909" s="10">
        <v>0.25</v>
      </c>
      <c r="I2909" s="11">
        <v>1221.98</v>
      </c>
      <c r="J2909" s="11">
        <v>6109.91</v>
      </c>
      <c r="K2909" s="11">
        <v>4139.6000000000004</v>
      </c>
      <c r="L2909" s="11">
        <v>748.33</v>
      </c>
    </row>
    <row r="2910" spans="1:12" x14ac:dyDescent="0.3">
      <c r="A2910" s="7" t="s">
        <v>7055</v>
      </c>
      <c r="B2910" s="7" t="s">
        <v>3140</v>
      </c>
      <c r="C2910" s="7" t="s">
        <v>2040</v>
      </c>
      <c r="D2910" s="7">
        <v>12</v>
      </c>
      <c r="E2910" s="9">
        <v>1986.11</v>
      </c>
      <c r="F2910" s="10">
        <v>0.05</v>
      </c>
      <c r="G2910" s="11">
        <v>22641.65</v>
      </c>
      <c r="H2910" s="10">
        <v>0.25</v>
      </c>
      <c r="I2910" s="11">
        <v>5660.41</v>
      </c>
      <c r="J2910" s="11">
        <v>28302.06</v>
      </c>
      <c r="K2910" s="11">
        <v>12977.04</v>
      </c>
      <c r="L2910" s="11">
        <v>9664.61</v>
      </c>
    </row>
    <row r="2911" spans="1:12" x14ac:dyDescent="0.3">
      <c r="A2911" s="7" t="s">
        <v>7056</v>
      </c>
      <c r="B2911" s="7" t="s">
        <v>3140</v>
      </c>
      <c r="C2911" s="7" t="s">
        <v>1779</v>
      </c>
      <c r="D2911" s="7">
        <v>5</v>
      </c>
      <c r="E2911" s="9">
        <v>1201.69</v>
      </c>
      <c r="F2911" s="10">
        <v>0</v>
      </c>
      <c r="G2911" s="11">
        <v>6008.45</v>
      </c>
      <c r="H2911" s="10">
        <v>0.25</v>
      </c>
      <c r="I2911" s="11">
        <v>1502.11</v>
      </c>
      <c r="J2911" s="11">
        <v>7510.56</v>
      </c>
      <c r="K2911" s="11">
        <v>3871.95</v>
      </c>
      <c r="L2911" s="11">
        <v>2136.5</v>
      </c>
    </row>
    <row r="2912" spans="1:12" x14ac:dyDescent="0.3">
      <c r="A2912" s="7" t="s">
        <v>7057</v>
      </c>
      <c r="B2912" s="7" t="s">
        <v>3141</v>
      </c>
      <c r="C2912" s="7" t="s">
        <v>1775</v>
      </c>
      <c r="D2912" s="7">
        <v>1</v>
      </c>
      <c r="E2912" s="9">
        <v>1022.3</v>
      </c>
      <c r="F2912" s="10">
        <v>0</v>
      </c>
      <c r="G2912" s="11">
        <v>1022.3</v>
      </c>
      <c r="H2912" s="10">
        <v>0.25</v>
      </c>
      <c r="I2912" s="11">
        <v>255.57</v>
      </c>
      <c r="J2912" s="11">
        <v>1277.8800000000001</v>
      </c>
      <c r="K2912" s="11">
        <v>626.78</v>
      </c>
      <c r="L2912" s="11">
        <v>395.52</v>
      </c>
    </row>
    <row r="2913" spans="1:12" x14ac:dyDescent="0.3">
      <c r="A2913" s="7" t="s">
        <v>7058</v>
      </c>
      <c r="B2913" s="7" t="s">
        <v>3141</v>
      </c>
      <c r="C2913" s="7" t="s">
        <v>1725</v>
      </c>
      <c r="D2913" s="7">
        <v>9</v>
      </c>
      <c r="E2913" s="9">
        <v>1553.11</v>
      </c>
      <c r="F2913" s="10">
        <v>0</v>
      </c>
      <c r="G2913" s="11">
        <v>13977.99</v>
      </c>
      <c r="H2913" s="10">
        <v>0.25</v>
      </c>
      <c r="I2913" s="11">
        <v>3494.5</v>
      </c>
      <c r="J2913" s="11">
        <v>17472.490000000002</v>
      </c>
      <c r="K2913" s="11">
        <v>9420.66</v>
      </c>
      <c r="L2913" s="11">
        <v>4557.33</v>
      </c>
    </row>
    <row r="2914" spans="1:12" x14ac:dyDescent="0.3">
      <c r="A2914" s="7" t="s">
        <v>7059</v>
      </c>
      <c r="B2914" s="7" t="s">
        <v>3142</v>
      </c>
      <c r="C2914" s="7" t="s">
        <v>1948</v>
      </c>
      <c r="D2914" s="7">
        <v>13</v>
      </c>
      <c r="E2914" s="9">
        <v>2324.39</v>
      </c>
      <c r="F2914" s="10">
        <v>0.15</v>
      </c>
      <c r="G2914" s="11">
        <v>25684.51</v>
      </c>
      <c r="H2914" s="10">
        <v>0.25</v>
      </c>
      <c r="I2914" s="11">
        <v>6421.13</v>
      </c>
      <c r="J2914" s="11">
        <v>32105.64</v>
      </c>
      <c r="K2914" s="11">
        <v>16471.91</v>
      </c>
      <c r="L2914" s="11">
        <v>9212.6</v>
      </c>
    </row>
    <row r="2915" spans="1:12" x14ac:dyDescent="0.3">
      <c r="A2915" s="7" t="s">
        <v>7060</v>
      </c>
      <c r="B2915" s="7" t="s">
        <v>3143</v>
      </c>
      <c r="C2915" s="7" t="s">
        <v>1886</v>
      </c>
      <c r="D2915" s="7">
        <v>14</v>
      </c>
      <c r="E2915" s="9">
        <v>886.02</v>
      </c>
      <c r="F2915" s="10">
        <v>0</v>
      </c>
      <c r="G2915" s="11">
        <v>12404.28</v>
      </c>
      <c r="H2915" s="10">
        <v>0.25</v>
      </c>
      <c r="I2915" s="11">
        <v>3101.07</v>
      </c>
      <c r="J2915" s="11">
        <v>15505.35</v>
      </c>
      <c r="K2915" s="11">
        <v>8555.9599999999991</v>
      </c>
      <c r="L2915" s="11">
        <v>3848.32</v>
      </c>
    </row>
    <row r="2916" spans="1:12" x14ac:dyDescent="0.3">
      <c r="A2916" s="7" t="s">
        <v>7061</v>
      </c>
      <c r="B2916" s="7" t="s">
        <v>3143</v>
      </c>
      <c r="C2916" s="7" t="s">
        <v>1876</v>
      </c>
      <c r="D2916" s="7">
        <v>4</v>
      </c>
      <c r="E2916" s="9">
        <v>2703.06</v>
      </c>
      <c r="F2916" s="10">
        <v>0.05</v>
      </c>
      <c r="G2916" s="11">
        <v>10271.629999999999</v>
      </c>
      <c r="H2916" s="10">
        <v>0.25</v>
      </c>
      <c r="I2916" s="11">
        <v>2567.91</v>
      </c>
      <c r="J2916" s="11">
        <v>12839.54</v>
      </c>
      <c r="K2916" s="11">
        <v>6722.68</v>
      </c>
      <c r="L2916" s="11">
        <v>3548.95</v>
      </c>
    </row>
    <row r="2917" spans="1:12" x14ac:dyDescent="0.3">
      <c r="A2917" s="7" t="s">
        <v>7062</v>
      </c>
      <c r="B2917" s="7" t="s">
        <v>3143</v>
      </c>
      <c r="C2917" s="7" t="s">
        <v>1967</v>
      </c>
      <c r="D2917" s="7">
        <v>16</v>
      </c>
      <c r="E2917" s="9">
        <v>355.61</v>
      </c>
      <c r="F2917" s="10">
        <v>0.15</v>
      </c>
      <c r="G2917" s="11">
        <v>4836.3</v>
      </c>
      <c r="H2917" s="10">
        <v>0.25</v>
      </c>
      <c r="I2917" s="11">
        <v>1209.08</v>
      </c>
      <c r="J2917" s="11">
        <v>6045.38</v>
      </c>
      <c r="K2917" s="11">
        <v>3601.28</v>
      </c>
      <c r="L2917" s="11">
        <v>1235.02</v>
      </c>
    </row>
    <row r="2918" spans="1:12" x14ac:dyDescent="0.3">
      <c r="A2918" s="7" t="s">
        <v>7063</v>
      </c>
      <c r="B2918" s="7" t="s">
        <v>3143</v>
      </c>
      <c r="C2918" s="7" t="s">
        <v>1865</v>
      </c>
      <c r="D2918" s="7">
        <v>10</v>
      </c>
      <c r="E2918" s="9">
        <v>2129.12</v>
      </c>
      <c r="F2918" s="10">
        <v>0.15</v>
      </c>
      <c r="G2918" s="11">
        <v>18097.52</v>
      </c>
      <c r="H2918" s="10">
        <v>0.25</v>
      </c>
      <c r="I2918" s="11">
        <v>4524.38</v>
      </c>
      <c r="J2918" s="11">
        <v>22621.9</v>
      </c>
      <c r="K2918" s="11">
        <v>12745</v>
      </c>
      <c r="L2918" s="11">
        <v>5352.52</v>
      </c>
    </row>
    <row r="2919" spans="1:12" x14ac:dyDescent="0.3">
      <c r="A2919" s="7" t="s">
        <v>7064</v>
      </c>
      <c r="B2919" s="7" t="s">
        <v>3144</v>
      </c>
      <c r="C2919" s="7" t="s">
        <v>1664</v>
      </c>
      <c r="D2919" s="7">
        <v>22</v>
      </c>
      <c r="E2919" s="9">
        <v>485.12</v>
      </c>
      <c r="F2919" s="10">
        <v>0</v>
      </c>
      <c r="G2919" s="11">
        <v>10672.64</v>
      </c>
      <c r="H2919" s="10">
        <v>0.25</v>
      </c>
      <c r="I2919" s="11">
        <v>2668.16</v>
      </c>
      <c r="J2919" s="11">
        <v>13340.8</v>
      </c>
      <c r="K2919" s="11">
        <v>6269.12</v>
      </c>
      <c r="L2919" s="11">
        <v>4403.5200000000004</v>
      </c>
    </row>
    <row r="2920" spans="1:12" x14ac:dyDescent="0.3">
      <c r="A2920" s="7" t="s">
        <v>7065</v>
      </c>
      <c r="B2920" s="7" t="s">
        <v>3144</v>
      </c>
      <c r="C2920" s="7" t="s">
        <v>1948</v>
      </c>
      <c r="D2920" s="7">
        <v>7</v>
      </c>
      <c r="E2920" s="9">
        <v>2236.0300000000002</v>
      </c>
      <c r="F2920" s="10">
        <v>0.15</v>
      </c>
      <c r="G2920" s="11">
        <v>13304.38</v>
      </c>
      <c r="H2920" s="10">
        <v>0.25</v>
      </c>
      <c r="I2920" s="11">
        <v>3326.09</v>
      </c>
      <c r="J2920" s="11">
        <v>16630.47</v>
      </c>
      <c r="K2920" s="11">
        <v>8869.49</v>
      </c>
      <c r="L2920" s="11">
        <v>4434.8900000000003</v>
      </c>
    </row>
    <row r="2921" spans="1:12" x14ac:dyDescent="0.3">
      <c r="A2921" s="7" t="s">
        <v>7066</v>
      </c>
      <c r="B2921" s="7" t="s">
        <v>3144</v>
      </c>
      <c r="C2921" s="7" t="s">
        <v>1938</v>
      </c>
      <c r="D2921" s="7">
        <v>1</v>
      </c>
      <c r="E2921" s="9">
        <v>2348.14</v>
      </c>
      <c r="F2921" s="10">
        <v>0</v>
      </c>
      <c r="G2921" s="11">
        <v>2348.14</v>
      </c>
      <c r="H2921" s="10">
        <v>0.25</v>
      </c>
      <c r="I2921" s="11">
        <v>587.03</v>
      </c>
      <c r="J2921" s="11">
        <v>2935.17</v>
      </c>
      <c r="K2921" s="11">
        <v>1414.3</v>
      </c>
      <c r="L2921" s="11">
        <v>933.84</v>
      </c>
    </row>
    <row r="2922" spans="1:12" x14ac:dyDescent="0.3">
      <c r="A2922" s="7" t="s">
        <v>7067</v>
      </c>
      <c r="B2922" s="7" t="s">
        <v>3145</v>
      </c>
      <c r="C2922" s="7" t="s">
        <v>1843</v>
      </c>
      <c r="D2922" s="7">
        <v>19</v>
      </c>
      <c r="E2922" s="9">
        <v>1898.07</v>
      </c>
      <c r="F2922" s="10">
        <v>0</v>
      </c>
      <c r="G2922" s="11">
        <v>36063.33</v>
      </c>
      <c r="H2922" s="10">
        <v>0.25</v>
      </c>
      <c r="I2922" s="11">
        <v>9015.83</v>
      </c>
      <c r="J2922" s="11">
        <v>45079.16</v>
      </c>
      <c r="K2922" s="11">
        <v>18436.84</v>
      </c>
      <c r="L2922" s="11">
        <v>17626.490000000002</v>
      </c>
    </row>
    <row r="2923" spans="1:12" x14ac:dyDescent="0.3">
      <c r="A2923" s="7" t="s">
        <v>7068</v>
      </c>
      <c r="B2923" s="7" t="s">
        <v>3145</v>
      </c>
      <c r="C2923" s="7" t="s">
        <v>1650</v>
      </c>
      <c r="D2923" s="7">
        <v>24</v>
      </c>
      <c r="E2923" s="9">
        <v>3213.44</v>
      </c>
      <c r="F2923" s="10">
        <v>0</v>
      </c>
      <c r="G2923" s="11">
        <v>77122.559999999998</v>
      </c>
      <c r="H2923" s="10">
        <v>0.25</v>
      </c>
      <c r="I2923" s="11">
        <v>19280.64</v>
      </c>
      <c r="J2923" s="11">
        <v>96403.199999999997</v>
      </c>
      <c r="K2923" s="11">
        <v>39096.480000000003</v>
      </c>
      <c r="L2923" s="11">
        <v>38026.080000000002</v>
      </c>
    </row>
    <row r="2924" spans="1:12" x14ac:dyDescent="0.3">
      <c r="A2924" s="7" t="s">
        <v>7069</v>
      </c>
      <c r="B2924" s="7" t="s">
        <v>3145</v>
      </c>
      <c r="C2924" s="7" t="s">
        <v>1872</v>
      </c>
      <c r="D2924" s="7">
        <v>11</v>
      </c>
      <c r="E2924" s="9">
        <v>2116.89</v>
      </c>
      <c r="F2924" s="10">
        <v>0</v>
      </c>
      <c r="G2924" s="11">
        <v>23285.79</v>
      </c>
      <c r="H2924" s="10">
        <v>0.25</v>
      </c>
      <c r="I2924" s="11">
        <v>5821.45</v>
      </c>
      <c r="J2924" s="11">
        <v>29107.24</v>
      </c>
      <c r="K2924" s="11">
        <v>14406.15</v>
      </c>
      <c r="L2924" s="11">
        <v>8879.64</v>
      </c>
    </row>
    <row r="2925" spans="1:12" x14ac:dyDescent="0.3">
      <c r="A2925" s="7" t="s">
        <v>7070</v>
      </c>
      <c r="B2925" s="7" t="s">
        <v>3146</v>
      </c>
      <c r="C2925" s="7" t="s">
        <v>2038</v>
      </c>
      <c r="D2925" s="7">
        <v>2</v>
      </c>
      <c r="E2925" s="9">
        <v>204.86</v>
      </c>
      <c r="F2925" s="10">
        <v>0.05</v>
      </c>
      <c r="G2925" s="11">
        <v>389.23</v>
      </c>
      <c r="H2925" s="10">
        <v>0.25</v>
      </c>
      <c r="I2925" s="11">
        <v>97.31</v>
      </c>
      <c r="J2925" s="11">
        <v>486.54</v>
      </c>
      <c r="K2925" s="11">
        <v>182.78</v>
      </c>
      <c r="L2925" s="11">
        <v>206.45</v>
      </c>
    </row>
    <row r="2926" spans="1:12" x14ac:dyDescent="0.3">
      <c r="A2926" s="7" t="s">
        <v>7071</v>
      </c>
      <c r="B2926" s="7" t="s">
        <v>3146</v>
      </c>
      <c r="C2926" s="7" t="s">
        <v>1714</v>
      </c>
      <c r="D2926" s="7">
        <v>20</v>
      </c>
      <c r="E2926" s="9">
        <v>1119</v>
      </c>
      <c r="F2926" s="10">
        <v>0</v>
      </c>
      <c r="G2926" s="11">
        <v>22380</v>
      </c>
      <c r="H2926" s="10">
        <v>0.25</v>
      </c>
      <c r="I2926" s="11">
        <v>5595</v>
      </c>
      <c r="J2926" s="11">
        <v>27975</v>
      </c>
      <c r="K2926" s="11">
        <v>12075.2</v>
      </c>
      <c r="L2926" s="11">
        <v>10304.799999999999</v>
      </c>
    </row>
    <row r="2927" spans="1:12" x14ac:dyDescent="0.3">
      <c r="A2927" s="7" t="s">
        <v>7072</v>
      </c>
      <c r="B2927" s="7" t="s">
        <v>3146</v>
      </c>
      <c r="C2927" s="7" t="s">
        <v>1654</v>
      </c>
      <c r="D2927" s="7">
        <v>9</v>
      </c>
      <c r="E2927" s="9">
        <v>1378.18</v>
      </c>
      <c r="F2927" s="10">
        <v>0.15</v>
      </c>
      <c r="G2927" s="11">
        <v>10543.08</v>
      </c>
      <c r="H2927" s="10">
        <v>0.25</v>
      </c>
      <c r="I2927" s="11">
        <v>2635.77</v>
      </c>
      <c r="J2927" s="11">
        <v>13178.85</v>
      </c>
      <c r="K2927" s="11">
        <v>7242.84</v>
      </c>
      <c r="L2927" s="11">
        <v>3300.24</v>
      </c>
    </row>
    <row r="2928" spans="1:12" x14ac:dyDescent="0.3">
      <c r="A2928" s="7" t="s">
        <v>7073</v>
      </c>
      <c r="B2928" s="7" t="s">
        <v>3146</v>
      </c>
      <c r="C2928" s="7" t="s">
        <v>2007</v>
      </c>
      <c r="D2928" s="7">
        <v>14</v>
      </c>
      <c r="E2928" s="9">
        <v>3055.97</v>
      </c>
      <c r="F2928" s="10">
        <v>0</v>
      </c>
      <c r="G2928" s="11">
        <v>42783.58</v>
      </c>
      <c r="H2928" s="10">
        <v>0.25</v>
      </c>
      <c r="I2928" s="11">
        <v>10695.9</v>
      </c>
      <c r="J2928" s="11">
        <v>53479.48</v>
      </c>
      <c r="K2928" s="11">
        <v>18708.48</v>
      </c>
      <c r="L2928" s="11">
        <v>24075.1</v>
      </c>
    </row>
    <row r="2929" spans="1:12" x14ac:dyDescent="0.3">
      <c r="A2929" s="7" t="s">
        <v>7074</v>
      </c>
      <c r="B2929" s="7" t="s">
        <v>3147</v>
      </c>
      <c r="C2929" s="7" t="s">
        <v>1996</v>
      </c>
      <c r="D2929" s="7">
        <v>29</v>
      </c>
      <c r="E2929" s="9">
        <v>1147.79</v>
      </c>
      <c r="F2929" s="10">
        <v>0</v>
      </c>
      <c r="G2929" s="11">
        <v>33285.910000000003</v>
      </c>
      <c r="H2929" s="10">
        <v>0.25</v>
      </c>
      <c r="I2929" s="11">
        <v>8321.48</v>
      </c>
      <c r="J2929" s="11">
        <v>41607.39</v>
      </c>
      <c r="K2929" s="11">
        <v>18757.490000000002</v>
      </c>
      <c r="L2929" s="11">
        <v>14528.42</v>
      </c>
    </row>
    <row r="2930" spans="1:12" x14ac:dyDescent="0.3">
      <c r="A2930" s="7" t="s">
        <v>7075</v>
      </c>
      <c r="B2930" s="7" t="s">
        <v>3147</v>
      </c>
      <c r="C2930" s="7" t="s">
        <v>1930</v>
      </c>
      <c r="D2930" s="7">
        <v>22</v>
      </c>
      <c r="E2930" s="9">
        <v>2815.84</v>
      </c>
      <c r="F2930" s="10">
        <v>0.05</v>
      </c>
      <c r="G2930" s="11">
        <v>58851.06</v>
      </c>
      <c r="H2930" s="10">
        <v>0.25</v>
      </c>
      <c r="I2930" s="11">
        <v>14712.76</v>
      </c>
      <c r="J2930" s="11">
        <v>73563.820000000007</v>
      </c>
      <c r="K2930" s="11">
        <v>30264.959999999999</v>
      </c>
      <c r="L2930" s="11">
        <v>28586.1</v>
      </c>
    </row>
    <row r="2931" spans="1:12" x14ac:dyDescent="0.3">
      <c r="A2931" s="7" t="s">
        <v>7076</v>
      </c>
      <c r="B2931" s="7" t="s">
        <v>3147</v>
      </c>
      <c r="C2931" s="7" t="s">
        <v>1969</v>
      </c>
      <c r="D2931" s="7">
        <v>2</v>
      </c>
      <c r="E2931" s="9">
        <v>1374.82</v>
      </c>
      <c r="F2931" s="10">
        <v>0.05</v>
      </c>
      <c r="G2931" s="11">
        <v>2612.16</v>
      </c>
      <c r="H2931" s="10">
        <v>0.25</v>
      </c>
      <c r="I2931" s="11">
        <v>653.04</v>
      </c>
      <c r="J2931" s="11">
        <v>3265.2</v>
      </c>
      <c r="K2931" s="11">
        <v>1498.64</v>
      </c>
      <c r="L2931" s="11">
        <v>1113.52</v>
      </c>
    </row>
    <row r="2932" spans="1:12" x14ac:dyDescent="0.3">
      <c r="A2932" s="7" t="s">
        <v>7077</v>
      </c>
      <c r="B2932" s="7" t="s">
        <v>3148</v>
      </c>
      <c r="C2932" s="7" t="s">
        <v>1845</v>
      </c>
      <c r="D2932" s="7">
        <v>14</v>
      </c>
      <c r="E2932" s="9">
        <v>2401.87</v>
      </c>
      <c r="F2932" s="10">
        <v>0</v>
      </c>
      <c r="G2932" s="11">
        <v>33626.18</v>
      </c>
      <c r="H2932" s="10">
        <v>0.25</v>
      </c>
      <c r="I2932" s="11">
        <v>8406.5499999999993</v>
      </c>
      <c r="J2932" s="11">
        <v>42032.72</v>
      </c>
      <c r="K2932" s="11">
        <v>24902.22</v>
      </c>
      <c r="L2932" s="11">
        <v>8723.9599999999991</v>
      </c>
    </row>
    <row r="2933" spans="1:12" x14ac:dyDescent="0.3">
      <c r="A2933" s="7" t="s">
        <v>7078</v>
      </c>
      <c r="B2933" s="7" t="s">
        <v>3148</v>
      </c>
      <c r="C2933" s="7" t="s">
        <v>1942</v>
      </c>
      <c r="D2933" s="7">
        <v>29</v>
      </c>
      <c r="E2933" s="9">
        <v>3248.27</v>
      </c>
      <c r="F2933" s="10">
        <v>0</v>
      </c>
      <c r="G2933" s="11">
        <v>94199.83</v>
      </c>
      <c r="H2933" s="10">
        <v>0.25</v>
      </c>
      <c r="I2933" s="11">
        <v>23549.96</v>
      </c>
      <c r="J2933" s="11">
        <v>117749.79</v>
      </c>
      <c r="K2933" s="11">
        <v>39915.019999999997</v>
      </c>
      <c r="L2933" s="11">
        <v>54284.81</v>
      </c>
    </row>
    <row r="2934" spans="1:12" x14ac:dyDescent="0.3">
      <c r="A2934" s="7" t="s">
        <v>7079</v>
      </c>
      <c r="B2934" s="7" t="s">
        <v>3148</v>
      </c>
      <c r="C2934" s="7" t="s">
        <v>1982</v>
      </c>
      <c r="D2934" s="7">
        <v>21</v>
      </c>
      <c r="E2934" s="9">
        <v>1242.68</v>
      </c>
      <c r="F2934" s="10">
        <v>0</v>
      </c>
      <c r="G2934" s="11">
        <v>26096.28</v>
      </c>
      <c r="H2934" s="10">
        <v>0.25</v>
      </c>
      <c r="I2934" s="11">
        <v>6524.07</v>
      </c>
      <c r="J2934" s="11">
        <v>32620.35</v>
      </c>
      <c r="K2934" s="11">
        <v>15084.51</v>
      </c>
      <c r="L2934" s="11">
        <v>11011.77</v>
      </c>
    </row>
    <row r="2935" spans="1:12" x14ac:dyDescent="0.3">
      <c r="A2935" s="7" t="s">
        <v>7080</v>
      </c>
      <c r="B2935" s="7" t="s">
        <v>3149</v>
      </c>
      <c r="C2935" s="7" t="s">
        <v>2004</v>
      </c>
      <c r="D2935" s="7">
        <v>5</v>
      </c>
      <c r="E2935" s="9">
        <v>1164.47</v>
      </c>
      <c r="F2935" s="10">
        <v>0</v>
      </c>
      <c r="G2935" s="11">
        <v>5822.35</v>
      </c>
      <c r="H2935" s="10">
        <v>0.25</v>
      </c>
      <c r="I2935" s="11">
        <v>1455.59</v>
      </c>
      <c r="J2935" s="11">
        <v>7277.94</v>
      </c>
      <c r="K2935" s="11">
        <v>3712.5</v>
      </c>
      <c r="L2935" s="11">
        <v>2109.85</v>
      </c>
    </row>
    <row r="2936" spans="1:12" x14ac:dyDescent="0.3">
      <c r="A2936" s="7" t="s">
        <v>7081</v>
      </c>
      <c r="B2936" s="7" t="s">
        <v>3149</v>
      </c>
      <c r="C2936" s="7" t="s">
        <v>1668</v>
      </c>
      <c r="D2936" s="7">
        <v>26</v>
      </c>
      <c r="E2936" s="9">
        <v>2018.47</v>
      </c>
      <c r="F2936" s="10">
        <v>0</v>
      </c>
      <c r="G2936" s="11">
        <v>52480.22</v>
      </c>
      <c r="H2936" s="10">
        <v>0.25</v>
      </c>
      <c r="I2936" s="11">
        <v>13120.06</v>
      </c>
      <c r="J2936" s="11">
        <v>65600.27</v>
      </c>
      <c r="K2936" s="11">
        <v>25755.599999999999</v>
      </c>
      <c r="L2936" s="11">
        <v>26724.62</v>
      </c>
    </row>
    <row r="2937" spans="1:12" x14ac:dyDescent="0.3">
      <c r="A2937" s="7" t="s">
        <v>7082</v>
      </c>
      <c r="B2937" s="7" t="s">
        <v>3149</v>
      </c>
      <c r="C2937" s="7" t="s">
        <v>1819</v>
      </c>
      <c r="D2937" s="7">
        <v>28</v>
      </c>
      <c r="E2937" s="9">
        <v>61.84</v>
      </c>
      <c r="F2937" s="10">
        <v>0</v>
      </c>
      <c r="G2937" s="11">
        <v>1731.52</v>
      </c>
      <c r="H2937" s="10">
        <v>0.25</v>
      </c>
      <c r="I2937" s="11">
        <v>432.88</v>
      </c>
      <c r="J2937" s="11">
        <v>2164.4</v>
      </c>
      <c r="K2937" s="11">
        <v>1113.28</v>
      </c>
      <c r="L2937" s="11">
        <v>618.24</v>
      </c>
    </row>
    <row r="2938" spans="1:12" x14ac:dyDescent="0.3">
      <c r="A2938" s="7" t="s">
        <v>7083</v>
      </c>
      <c r="B2938" s="7" t="s">
        <v>3149</v>
      </c>
      <c r="C2938" s="7" t="s">
        <v>2000</v>
      </c>
      <c r="D2938" s="7">
        <v>8</v>
      </c>
      <c r="E2938" s="9">
        <v>1001.81</v>
      </c>
      <c r="F2938" s="10">
        <v>0.1</v>
      </c>
      <c r="G2938" s="11">
        <v>7213.03</v>
      </c>
      <c r="H2938" s="10">
        <v>0.25</v>
      </c>
      <c r="I2938" s="11">
        <v>1803.26</v>
      </c>
      <c r="J2938" s="11">
        <v>9016.2900000000009</v>
      </c>
      <c r="K2938" s="11">
        <v>3573.6</v>
      </c>
      <c r="L2938" s="11">
        <v>3639.43</v>
      </c>
    </row>
    <row r="2939" spans="1:12" x14ac:dyDescent="0.3">
      <c r="A2939" s="7" t="s">
        <v>7084</v>
      </c>
      <c r="B2939" s="7" t="s">
        <v>3149</v>
      </c>
      <c r="C2939" s="7" t="s">
        <v>1705</v>
      </c>
      <c r="D2939" s="7">
        <v>28</v>
      </c>
      <c r="E2939" s="9">
        <v>1443.56</v>
      </c>
      <c r="F2939" s="10">
        <v>0</v>
      </c>
      <c r="G2939" s="11">
        <v>40419.68</v>
      </c>
      <c r="H2939" s="10">
        <v>0.25</v>
      </c>
      <c r="I2939" s="11">
        <v>10104.92</v>
      </c>
      <c r="J2939" s="11">
        <v>50524.6</v>
      </c>
      <c r="K2939" s="11">
        <v>27355.72</v>
      </c>
      <c r="L2939" s="11">
        <v>13063.96</v>
      </c>
    </row>
    <row r="2940" spans="1:12" x14ac:dyDescent="0.3">
      <c r="A2940" s="7" t="s">
        <v>7085</v>
      </c>
      <c r="B2940" s="7" t="s">
        <v>3150</v>
      </c>
      <c r="C2940" s="7" t="s">
        <v>1645</v>
      </c>
      <c r="D2940" s="7">
        <v>25</v>
      </c>
      <c r="E2940" s="9">
        <v>673.7</v>
      </c>
      <c r="F2940" s="10">
        <v>0.05</v>
      </c>
      <c r="G2940" s="11">
        <v>16000.38</v>
      </c>
      <c r="H2940" s="10">
        <v>0.25</v>
      </c>
      <c r="I2940" s="11">
        <v>4000.09</v>
      </c>
      <c r="J2940" s="11">
        <v>20000.47</v>
      </c>
      <c r="K2940" s="11">
        <v>9413.5</v>
      </c>
      <c r="L2940" s="11">
        <v>6586.88</v>
      </c>
    </row>
    <row r="2941" spans="1:12" x14ac:dyDescent="0.3">
      <c r="A2941" s="7" t="s">
        <v>7086</v>
      </c>
      <c r="B2941" s="7" t="s">
        <v>3151</v>
      </c>
      <c r="C2941" s="7" t="s">
        <v>2001</v>
      </c>
      <c r="D2941" s="7">
        <v>17</v>
      </c>
      <c r="E2941" s="9">
        <v>567.04</v>
      </c>
      <c r="F2941" s="10">
        <v>0.05</v>
      </c>
      <c r="G2941" s="11">
        <v>9157.7000000000007</v>
      </c>
      <c r="H2941" s="10">
        <v>0.25</v>
      </c>
      <c r="I2941" s="11">
        <v>2289.4299999999998</v>
      </c>
      <c r="J2941" s="11">
        <v>11447.12</v>
      </c>
      <c r="K2941" s="11">
        <v>6125.1</v>
      </c>
      <c r="L2941" s="11">
        <v>3032.6</v>
      </c>
    </row>
    <row r="2942" spans="1:12" x14ac:dyDescent="0.3">
      <c r="A2942" s="7" t="s">
        <v>7087</v>
      </c>
      <c r="B2942" s="7" t="s">
        <v>3151</v>
      </c>
      <c r="C2942" s="7" t="s">
        <v>2052</v>
      </c>
      <c r="D2942" s="7">
        <v>2</v>
      </c>
      <c r="E2942" s="9">
        <v>687.21</v>
      </c>
      <c r="F2942" s="10">
        <v>0.05</v>
      </c>
      <c r="G2942" s="11">
        <v>1305.7</v>
      </c>
      <c r="H2942" s="10">
        <v>0.25</v>
      </c>
      <c r="I2942" s="11">
        <v>326.43</v>
      </c>
      <c r="J2942" s="11">
        <v>1632.12</v>
      </c>
      <c r="K2942" s="11">
        <v>960.52</v>
      </c>
      <c r="L2942" s="11">
        <v>345.18</v>
      </c>
    </row>
    <row r="2943" spans="1:12" x14ac:dyDescent="0.3">
      <c r="A2943" s="7" t="s">
        <v>7088</v>
      </c>
      <c r="B2943" s="7" t="s">
        <v>3152</v>
      </c>
      <c r="C2943" s="7" t="s">
        <v>1910</v>
      </c>
      <c r="D2943" s="7">
        <v>22</v>
      </c>
      <c r="E2943" s="9">
        <v>2455.94</v>
      </c>
      <c r="F2943" s="10">
        <v>0.15</v>
      </c>
      <c r="G2943" s="11">
        <v>45926.080000000002</v>
      </c>
      <c r="H2943" s="10">
        <v>0.25</v>
      </c>
      <c r="I2943" s="11">
        <v>11481.52</v>
      </c>
      <c r="J2943" s="11">
        <v>57407.6</v>
      </c>
      <c r="K2943" s="11">
        <v>26898.52</v>
      </c>
      <c r="L2943" s="11">
        <v>19027.560000000001</v>
      </c>
    </row>
    <row r="2944" spans="1:12" x14ac:dyDescent="0.3">
      <c r="A2944" s="7" t="s">
        <v>7089</v>
      </c>
      <c r="B2944" s="7" t="s">
        <v>3152</v>
      </c>
      <c r="C2944" s="7" t="s">
        <v>1867</v>
      </c>
      <c r="D2944" s="7">
        <v>14</v>
      </c>
      <c r="E2944" s="9">
        <v>2409.65</v>
      </c>
      <c r="F2944" s="10">
        <v>0</v>
      </c>
      <c r="G2944" s="11">
        <v>33735.1</v>
      </c>
      <c r="H2944" s="10">
        <v>0.25</v>
      </c>
      <c r="I2944" s="11">
        <v>8433.77</v>
      </c>
      <c r="J2944" s="11">
        <v>42168.88</v>
      </c>
      <c r="K2944" s="11">
        <v>18752.439999999999</v>
      </c>
      <c r="L2944" s="11">
        <v>14982.66</v>
      </c>
    </row>
    <row r="2945" spans="1:12" x14ac:dyDescent="0.3">
      <c r="A2945" s="7" t="s">
        <v>7090</v>
      </c>
      <c r="B2945" s="7" t="s">
        <v>3152</v>
      </c>
      <c r="C2945" s="7" t="s">
        <v>1881</v>
      </c>
      <c r="D2945" s="7">
        <v>27</v>
      </c>
      <c r="E2945" s="9">
        <v>1720.3</v>
      </c>
      <c r="F2945" s="10">
        <v>0.05</v>
      </c>
      <c r="G2945" s="11">
        <v>44125.69</v>
      </c>
      <c r="H2945" s="10">
        <v>0.25</v>
      </c>
      <c r="I2945" s="11">
        <v>11031.42</v>
      </c>
      <c r="J2945" s="11">
        <v>55157.11</v>
      </c>
      <c r="K2945" s="11">
        <v>27091.8</v>
      </c>
      <c r="L2945" s="11">
        <v>17033.89</v>
      </c>
    </row>
    <row r="2946" spans="1:12" x14ac:dyDescent="0.3">
      <c r="A2946" s="7" t="s">
        <v>7091</v>
      </c>
      <c r="B2946" s="7" t="s">
        <v>3152</v>
      </c>
      <c r="C2946" s="7" t="s">
        <v>1730</v>
      </c>
      <c r="D2946" s="7">
        <v>11</v>
      </c>
      <c r="E2946" s="9">
        <v>658.17</v>
      </c>
      <c r="F2946" s="10">
        <v>0</v>
      </c>
      <c r="G2946" s="11">
        <v>7239.87</v>
      </c>
      <c r="H2946" s="10">
        <v>0.25</v>
      </c>
      <c r="I2946" s="11">
        <v>1809.97</v>
      </c>
      <c r="J2946" s="11">
        <v>9049.84</v>
      </c>
      <c r="K2946" s="11">
        <v>4343.46</v>
      </c>
      <c r="L2946" s="11">
        <v>2896.41</v>
      </c>
    </row>
    <row r="2947" spans="1:12" x14ac:dyDescent="0.3">
      <c r="A2947" s="7" t="s">
        <v>7092</v>
      </c>
      <c r="B2947" s="7" t="s">
        <v>3152</v>
      </c>
      <c r="C2947" s="7" t="s">
        <v>1946</v>
      </c>
      <c r="D2947" s="7">
        <v>28</v>
      </c>
      <c r="E2947" s="9">
        <v>2053.77</v>
      </c>
      <c r="F2947" s="10">
        <v>0.05</v>
      </c>
      <c r="G2947" s="11">
        <v>54630.28</v>
      </c>
      <c r="H2947" s="10">
        <v>0.25</v>
      </c>
      <c r="I2947" s="11">
        <v>13657.57</v>
      </c>
      <c r="J2947" s="11">
        <v>68287.850000000006</v>
      </c>
      <c r="K2947" s="11">
        <v>41617.519999999997</v>
      </c>
      <c r="L2947" s="11">
        <v>13012.76</v>
      </c>
    </row>
    <row r="2948" spans="1:12" x14ac:dyDescent="0.3">
      <c r="A2948" s="7" t="s">
        <v>7093</v>
      </c>
      <c r="B2948" s="7" t="s">
        <v>3153</v>
      </c>
      <c r="C2948" s="7" t="s">
        <v>1738</v>
      </c>
      <c r="D2948" s="7">
        <v>29</v>
      </c>
      <c r="E2948" s="9">
        <v>1238.17</v>
      </c>
      <c r="F2948" s="10">
        <v>0</v>
      </c>
      <c r="G2948" s="11">
        <v>35906.93</v>
      </c>
      <c r="H2948" s="10">
        <v>0.25</v>
      </c>
      <c r="I2948" s="11">
        <v>8976.73</v>
      </c>
      <c r="J2948" s="11">
        <v>44883.66</v>
      </c>
      <c r="K2948" s="11">
        <v>21937.05</v>
      </c>
      <c r="L2948" s="11">
        <v>13969.88</v>
      </c>
    </row>
    <row r="2949" spans="1:12" x14ac:dyDescent="0.3">
      <c r="A2949" s="7" t="s">
        <v>7094</v>
      </c>
      <c r="B2949" s="7" t="s">
        <v>3153</v>
      </c>
      <c r="C2949" s="7" t="s">
        <v>2005</v>
      </c>
      <c r="D2949" s="7">
        <v>1</v>
      </c>
      <c r="E2949" s="9">
        <v>2642.89</v>
      </c>
      <c r="F2949" s="10">
        <v>0.15</v>
      </c>
      <c r="G2949" s="11">
        <v>2246.46</v>
      </c>
      <c r="H2949" s="10">
        <v>0.25</v>
      </c>
      <c r="I2949" s="11">
        <v>561.62</v>
      </c>
      <c r="J2949" s="11">
        <v>2808.07</v>
      </c>
      <c r="K2949" s="11">
        <v>1218.22</v>
      </c>
      <c r="L2949" s="11">
        <v>1028.24</v>
      </c>
    </row>
    <row r="2950" spans="1:12" x14ac:dyDescent="0.3">
      <c r="A2950" s="7" t="s">
        <v>7095</v>
      </c>
      <c r="B2950" s="7" t="s">
        <v>3153</v>
      </c>
      <c r="C2950" s="7" t="s">
        <v>1884</v>
      </c>
      <c r="D2950" s="7">
        <v>13</v>
      </c>
      <c r="E2950" s="9">
        <v>644.39</v>
      </c>
      <c r="F2950" s="10">
        <v>0.1</v>
      </c>
      <c r="G2950" s="11">
        <v>7539.36</v>
      </c>
      <c r="H2950" s="10">
        <v>0.25</v>
      </c>
      <c r="I2950" s="11">
        <v>1884.84</v>
      </c>
      <c r="J2950" s="11">
        <v>9424.2000000000007</v>
      </c>
      <c r="K2950" s="11">
        <v>5294.25</v>
      </c>
      <c r="L2950" s="11">
        <v>2245.11</v>
      </c>
    </row>
    <row r="2951" spans="1:12" x14ac:dyDescent="0.3">
      <c r="A2951" s="7" t="s">
        <v>7096</v>
      </c>
      <c r="B2951" s="7" t="s">
        <v>3153</v>
      </c>
      <c r="C2951" s="7" t="s">
        <v>1965</v>
      </c>
      <c r="D2951" s="7">
        <v>22</v>
      </c>
      <c r="E2951" s="9">
        <v>3106.46</v>
      </c>
      <c r="F2951" s="10">
        <v>0.15</v>
      </c>
      <c r="G2951" s="11">
        <v>58090.8</v>
      </c>
      <c r="H2951" s="10">
        <v>0.25</v>
      </c>
      <c r="I2951" s="11">
        <v>14522.7</v>
      </c>
      <c r="J2951" s="11">
        <v>72613.5</v>
      </c>
      <c r="K2951" s="11">
        <v>32290.06</v>
      </c>
      <c r="L2951" s="11">
        <v>25800.74</v>
      </c>
    </row>
    <row r="2952" spans="1:12" x14ac:dyDescent="0.3">
      <c r="A2952" s="7" t="s">
        <v>7097</v>
      </c>
      <c r="B2952" s="7" t="s">
        <v>3153</v>
      </c>
      <c r="C2952" s="7" t="s">
        <v>1776</v>
      </c>
      <c r="D2952" s="7">
        <v>21</v>
      </c>
      <c r="E2952" s="9">
        <v>2762.28</v>
      </c>
      <c r="F2952" s="10">
        <v>0.15</v>
      </c>
      <c r="G2952" s="11">
        <v>49306.7</v>
      </c>
      <c r="H2952" s="10">
        <v>0.25</v>
      </c>
      <c r="I2952" s="11">
        <v>12326.67</v>
      </c>
      <c r="J2952" s="11">
        <v>61633.38</v>
      </c>
      <c r="K2952" s="11">
        <v>32353.23</v>
      </c>
      <c r="L2952" s="11">
        <v>16953.47</v>
      </c>
    </row>
    <row r="2953" spans="1:12" x14ac:dyDescent="0.3">
      <c r="A2953" s="7" t="s">
        <v>7098</v>
      </c>
      <c r="B2953" s="7" t="s">
        <v>3154</v>
      </c>
      <c r="C2953" s="7" t="s">
        <v>1970</v>
      </c>
      <c r="D2953" s="7">
        <v>3</v>
      </c>
      <c r="E2953" s="9">
        <v>1195.4000000000001</v>
      </c>
      <c r="F2953" s="10">
        <v>0.05</v>
      </c>
      <c r="G2953" s="11">
        <v>3406.89</v>
      </c>
      <c r="H2953" s="10">
        <v>0.25</v>
      </c>
      <c r="I2953" s="11">
        <v>851.72</v>
      </c>
      <c r="J2953" s="11">
        <v>4258.6099999999997</v>
      </c>
      <c r="K2953" s="11">
        <v>1577.82</v>
      </c>
      <c r="L2953" s="11">
        <v>1829.07</v>
      </c>
    </row>
    <row r="2954" spans="1:12" x14ac:dyDescent="0.3">
      <c r="A2954" s="7" t="s">
        <v>7099</v>
      </c>
      <c r="B2954" s="7" t="s">
        <v>3154</v>
      </c>
      <c r="C2954" s="7" t="s">
        <v>1796</v>
      </c>
      <c r="D2954" s="7">
        <v>2</v>
      </c>
      <c r="E2954" s="9">
        <v>1525.82</v>
      </c>
      <c r="F2954" s="10">
        <v>0</v>
      </c>
      <c r="G2954" s="11">
        <v>3051.64</v>
      </c>
      <c r="H2954" s="10">
        <v>0.25</v>
      </c>
      <c r="I2954" s="11">
        <v>762.91</v>
      </c>
      <c r="J2954" s="11">
        <v>3814.55</v>
      </c>
      <c r="K2954" s="11">
        <v>1569.68</v>
      </c>
      <c r="L2954" s="11">
        <v>1481.96</v>
      </c>
    </row>
    <row r="2955" spans="1:12" x14ac:dyDescent="0.3">
      <c r="A2955" s="7" t="s">
        <v>7100</v>
      </c>
      <c r="B2955" s="7" t="s">
        <v>3154</v>
      </c>
      <c r="C2955" s="7" t="s">
        <v>1761</v>
      </c>
      <c r="D2955" s="7">
        <v>4</v>
      </c>
      <c r="E2955" s="9">
        <v>2923.68</v>
      </c>
      <c r="F2955" s="10">
        <v>0</v>
      </c>
      <c r="G2955" s="11">
        <v>11694.72</v>
      </c>
      <c r="H2955" s="10">
        <v>0.25</v>
      </c>
      <c r="I2955" s="11">
        <v>2923.68</v>
      </c>
      <c r="J2955" s="11">
        <v>14618.4</v>
      </c>
      <c r="K2955" s="11">
        <v>5593.04</v>
      </c>
      <c r="L2955" s="11">
        <v>6101.68</v>
      </c>
    </row>
    <row r="2956" spans="1:12" x14ac:dyDescent="0.3">
      <c r="A2956" s="7" t="s">
        <v>7101</v>
      </c>
      <c r="B2956" s="7" t="s">
        <v>3154</v>
      </c>
      <c r="C2956" s="7" t="s">
        <v>2048</v>
      </c>
      <c r="D2956" s="7">
        <v>23</v>
      </c>
      <c r="E2956" s="9">
        <v>1683.91</v>
      </c>
      <c r="F2956" s="10">
        <v>0.1</v>
      </c>
      <c r="G2956" s="11">
        <v>34856.94</v>
      </c>
      <c r="H2956" s="10">
        <v>0.25</v>
      </c>
      <c r="I2956" s="11">
        <v>8714.24</v>
      </c>
      <c r="J2956" s="11">
        <v>43571.18</v>
      </c>
      <c r="K2956" s="11">
        <v>28269.3</v>
      </c>
      <c r="L2956" s="11">
        <v>6587.64</v>
      </c>
    </row>
    <row r="2957" spans="1:12" x14ac:dyDescent="0.3">
      <c r="A2957" s="7" t="s">
        <v>7102</v>
      </c>
      <c r="B2957" s="7" t="s">
        <v>3154</v>
      </c>
      <c r="C2957" s="7" t="s">
        <v>1953</v>
      </c>
      <c r="D2957" s="7">
        <v>2</v>
      </c>
      <c r="E2957" s="9">
        <v>642.78</v>
      </c>
      <c r="F2957" s="10">
        <v>0.1</v>
      </c>
      <c r="G2957" s="11">
        <v>1157</v>
      </c>
      <c r="H2957" s="10">
        <v>0.25</v>
      </c>
      <c r="I2957" s="11">
        <v>289.25</v>
      </c>
      <c r="J2957" s="11">
        <v>1446.25</v>
      </c>
      <c r="K2957" s="11">
        <v>877.94</v>
      </c>
      <c r="L2957" s="11">
        <v>279.06</v>
      </c>
    </row>
    <row r="2958" spans="1:12" x14ac:dyDescent="0.3">
      <c r="A2958" s="7" t="s">
        <v>7103</v>
      </c>
      <c r="B2958" s="7" t="s">
        <v>3155</v>
      </c>
      <c r="C2958" s="7" t="s">
        <v>2000</v>
      </c>
      <c r="D2958" s="7">
        <v>17</v>
      </c>
      <c r="E2958" s="9">
        <v>992.31</v>
      </c>
      <c r="F2958" s="10">
        <v>0</v>
      </c>
      <c r="G2958" s="11">
        <v>16869.27</v>
      </c>
      <c r="H2958" s="10">
        <v>0.25</v>
      </c>
      <c r="I2958" s="11">
        <v>4217.32</v>
      </c>
      <c r="J2958" s="11">
        <v>21086.59</v>
      </c>
      <c r="K2958" s="11">
        <v>7593.9</v>
      </c>
      <c r="L2958" s="11">
        <v>9275.3700000000008</v>
      </c>
    </row>
    <row r="2959" spans="1:12" x14ac:dyDescent="0.3">
      <c r="A2959" s="7" t="s">
        <v>7104</v>
      </c>
      <c r="B2959" s="7" t="s">
        <v>3156</v>
      </c>
      <c r="C2959" s="7" t="s">
        <v>1932</v>
      </c>
      <c r="D2959" s="7">
        <v>30</v>
      </c>
      <c r="E2959" s="9">
        <v>580.41</v>
      </c>
      <c r="F2959" s="10">
        <v>0</v>
      </c>
      <c r="G2959" s="11">
        <v>17412.3</v>
      </c>
      <c r="H2959" s="10">
        <v>0.25</v>
      </c>
      <c r="I2959" s="11">
        <v>4353.07</v>
      </c>
      <c r="J2959" s="11">
        <v>21765.38</v>
      </c>
      <c r="K2959" s="11">
        <v>11916.3</v>
      </c>
      <c r="L2959" s="11">
        <v>5496</v>
      </c>
    </row>
    <row r="2960" spans="1:12" x14ac:dyDescent="0.3">
      <c r="A2960" s="7" t="s">
        <v>7105</v>
      </c>
      <c r="B2960" s="7" t="s">
        <v>3156</v>
      </c>
      <c r="C2960" s="7" t="s">
        <v>1785</v>
      </c>
      <c r="D2960" s="7">
        <v>6</v>
      </c>
      <c r="E2960" s="9">
        <v>1571.59</v>
      </c>
      <c r="F2960" s="10">
        <v>0</v>
      </c>
      <c r="G2960" s="11">
        <v>9429.5400000000009</v>
      </c>
      <c r="H2960" s="10">
        <v>0.25</v>
      </c>
      <c r="I2960" s="11">
        <v>2357.39</v>
      </c>
      <c r="J2960" s="11">
        <v>11786.93</v>
      </c>
      <c r="K2960" s="11">
        <v>7045.08</v>
      </c>
      <c r="L2960" s="11">
        <v>2384.46</v>
      </c>
    </row>
    <row r="2961" spans="1:12" x14ac:dyDescent="0.3">
      <c r="A2961" s="7" t="s">
        <v>7106</v>
      </c>
      <c r="B2961" s="7" t="s">
        <v>3156</v>
      </c>
      <c r="C2961" s="7" t="s">
        <v>1989</v>
      </c>
      <c r="D2961" s="7">
        <v>21</v>
      </c>
      <c r="E2961" s="9">
        <v>3715.69</v>
      </c>
      <c r="F2961" s="10">
        <v>0.15</v>
      </c>
      <c r="G2961" s="11">
        <v>66325.070000000007</v>
      </c>
      <c r="H2961" s="10">
        <v>0.25</v>
      </c>
      <c r="I2961" s="11">
        <v>16581.27</v>
      </c>
      <c r="J2961" s="11">
        <v>82906.34</v>
      </c>
      <c r="K2961" s="11">
        <v>35694.959999999999</v>
      </c>
      <c r="L2961" s="11">
        <v>30630.11</v>
      </c>
    </row>
    <row r="2962" spans="1:12" x14ac:dyDescent="0.3">
      <c r="A2962" s="7" t="s">
        <v>7107</v>
      </c>
      <c r="B2962" s="7" t="s">
        <v>3157</v>
      </c>
      <c r="C2962" s="7" t="s">
        <v>2004</v>
      </c>
      <c r="D2962" s="7">
        <v>10</v>
      </c>
      <c r="E2962" s="9">
        <v>1148.44</v>
      </c>
      <c r="F2962" s="10">
        <v>0</v>
      </c>
      <c r="G2962" s="11">
        <v>11484.4</v>
      </c>
      <c r="H2962" s="10">
        <v>0.25</v>
      </c>
      <c r="I2962" s="11">
        <v>2871.1</v>
      </c>
      <c r="J2962" s="11">
        <v>14355.5</v>
      </c>
      <c r="K2962" s="11">
        <v>7425</v>
      </c>
      <c r="L2962" s="11">
        <v>4059.4</v>
      </c>
    </row>
    <row r="2963" spans="1:12" x14ac:dyDescent="0.3">
      <c r="A2963" s="7" t="s">
        <v>7108</v>
      </c>
      <c r="B2963" s="7" t="s">
        <v>3157</v>
      </c>
      <c r="C2963" s="7" t="s">
        <v>1969</v>
      </c>
      <c r="D2963" s="7">
        <v>29</v>
      </c>
      <c r="E2963" s="9">
        <v>1341.73</v>
      </c>
      <c r="F2963" s="10">
        <v>0.1</v>
      </c>
      <c r="G2963" s="11">
        <v>35019.15</v>
      </c>
      <c r="H2963" s="10">
        <v>0.25</v>
      </c>
      <c r="I2963" s="11">
        <v>8754.7900000000009</v>
      </c>
      <c r="J2963" s="11">
        <v>43773.94</v>
      </c>
      <c r="K2963" s="11">
        <v>21730.28</v>
      </c>
      <c r="L2963" s="11">
        <v>13288.87</v>
      </c>
    </row>
    <row r="2964" spans="1:12" x14ac:dyDescent="0.3">
      <c r="A2964" s="7" t="s">
        <v>7109</v>
      </c>
      <c r="B2964" s="7" t="s">
        <v>3157</v>
      </c>
      <c r="C2964" s="7" t="s">
        <v>1992</v>
      </c>
      <c r="D2964" s="7">
        <v>9</v>
      </c>
      <c r="E2964" s="9">
        <v>1837.75</v>
      </c>
      <c r="F2964" s="10">
        <v>0</v>
      </c>
      <c r="G2964" s="11">
        <v>16539.75</v>
      </c>
      <c r="H2964" s="10">
        <v>0.25</v>
      </c>
      <c r="I2964" s="11">
        <v>4134.9399999999996</v>
      </c>
      <c r="J2964" s="11">
        <v>20674.689999999999</v>
      </c>
      <c r="K2964" s="11">
        <v>11031.75</v>
      </c>
      <c r="L2964" s="11">
        <v>5508</v>
      </c>
    </row>
    <row r="2965" spans="1:12" x14ac:dyDescent="0.3">
      <c r="A2965" s="7" t="s">
        <v>7110</v>
      </c>
      <c r="B2965" s="7" t="s">
        <v>3157</v>
      </c>
      <c r="C2965" s="7" t="s">
        <v>1728</v>
      </c>
      <c r="D2965" s="7">
        <v>26</v>
      </c>
      <c r="E2965" s="9">
        <v>3375.96</v>
      </c>
      <c r="F2965" s="10">
        <v>0</v>
      </c>
      <c r="G2965" s="11">
        <v>87774.96</v>
      </c>
      <c r="H2965" s="10">
        <v>0.25</v>
      </c>
      <c r="I2965" s="11">
        <v>21943.74</v>
      </c>
      <c r="J2965" s="11">
        <v>109718.7</v>
      </c>
      <c r="K2965" s="11">
        <v>36213.58</v>
      </c>
      <c r="L2965" s="11">
        <v>51561.38</v>
      </c>
    </row>
    <row r="2966" spans="1:12" x14ac:dyDescent="0.3">
      <c r="A2966" s="7" t="s">
        <v>7111</v>
      </c>
      <c r="B2966" s="7" t="s">
        <v>3157</v>
      </c>
      <c r="C2966" s="7" t="s">
        <v>1828</v>
      </c>
      <c r="D2966" s="7">
        <v>6</v>
      </c>
      <c r="E2966" s="9">
        <v>2607.58</v>
      </c>
      <c r="F2966" s="10">
        <v>0.05</v>
      </c>
      <c r="G2966" s="11">
        <v>14863.21</v>
      </c>
      <c r="H2966" s="10">
        <v>0.25</v>
      </c>
      <c r="I2966" s="11">
        <v>3715.8</v>
      </c>
      <c r="J2966" s="11">
        <v>18579.009999999998</v>
      </c>
      <c r="K2966" s="11">
        <v>9268.98</v>
      </c>
      <c r="L2966" s="11">
        <v>5594.23</v>
      </c>
    </row>
    <row r="2967" spans="1:12" x14ac:dyDescent="0.3">
      <c r="A2967" s="7" t="s">
        <v>7112</v>
      </c>
      <c r="B2967" s="7" t="s">
        <v>3158</v>
      </c>
      <c r="C2967" s="7" t="s">
        <v>1916</v>
      </c>
      <c r="D2967" s="7">
        <v>28</v>
      </c>
      <c r="E2967" s="9">
        <v>1256.22</v>
      </c>
      <c r="F2967" s="10">
        <v>0</v>
      </c>
      <c r="G2967" s="11">
        <v>35174.160000000003</v>
      </c>
      <c r="H2967" s="10">
        <v>0.25</v>
      </c>
      <c r="I2967" s="11">
        <v>8793.5400000000009</v>
      </c>
      <c r="J2967" s="11">
        <v>43967.7</v>
      </c>
      <c r="K2967" s="11">
        <v>25333</v>
      </c>
      <c r="L2967" s="11">
        <v>9841.16</v>
      </c>
    </row>
    <row r="2968" spans="1:12" x14ac:dyDescent="0.3">
      <c r="A2968" s="7" t="s">
        <v>7113</v>
      </c>
      <c r="B2968" s="7" t="s">
        <v>3158</v>
      </c>
      <c r="C2968" s="7" t="s">
        <v>1807</v>
      </c>
      <c r="D2968" s="7">
        <v>9</v>
      </c>
      <c r="E2968" s="9">
        <v>1768.46</v>
      </c>
      <c r="F2968" s="10">
        <v>0.1</v>
      </c>
      <c r="G2968" s="11">
        <v>14324.53</v>
      </c>
      <c r="H2968" s="10">
        <v>0.25</v>
      </c>
      <c r="I2968" s="11">
        <v>3581.13</v>
      </c>
      <c r="J2968" s="11">
        <v>17905.66</v>
      </c>
      <c r="K2968" s="11">
        <v>11439</v>
      </c>
      <c r="L2968" s="11">
        <v>2885.53</v>
      </c>
    </row>
    <row r="2969" spans="1:12" x14ac:dyDescent="0.3">
      <c r="A2969" s="7" t="s">
        <v>7114</v>
      </c>
      <c r="B2969" s="7" t="s">
        <v>3158</v>
      </c>
      <c r="C2969" s="7" t="s">
        <v>1860</v>
      </c>
      <c r="D2969" s="7">
        <v>29</v>
      </c>
      <c r="E2969" s="9">
        <v>3204.17</v>
      </c>
      <c r="F2969" s="10">
        <v>0</v>
      </c>
      <c r="G2969" s="11">
        <v>92920.93</v>
      </c>
      <c r="H2969" s="10">
        <v>0.25</v>
      </c>
      <c r="I2969" s="11">
        <v>23230.23</v>
      </c>
      <c r="J2969" s="11">
        <v>116151.16</v>
      </c>
      <c r="K2969" s="11">
        <v>42212.11</v>
      </c>
      <c r="L2969" s="11">
        <v>50708.82</v>
      </c>
    </row>
    <row r="2970" spans="1:12" x14ac:dyDescent="0.3">
      <c r="A2970" s="7" t="s">
        <v>7115</v>
      </c>
      <c r="B2970" s="7" t="s">
        <v>3158</v>
      </c>
      <c r="C2970" s="7" t="s">
        <v>1722</v>
      </c>
      <c r="D2970" s="7">
        <v>7</v>
      </c>
      <c r="E2970" s="9">
        <v>2455</v>
      </c>
      <c r="F2970" s="10">
        <v>0</v>
      </c>
      <c r="G2970" s="11">
        <v>17185</v>
      </c>
      <c r="H2970" s="10">
        <v>0.25</v>
      </c>
      <c r="I2970" s="11">
        <v>4296.25</v>
      </c>
      <c r="J2970" s="11">
        <v>21481.25</v>
      </c>
      <c r="K2970" s="11">
        <v>12447.54</v>
      </c>
      <c r="L2970" s="11">
        <v>4737.46</v>
      </c>
    </row>
    <row r="2971" spans="1:12" x14ac:dyDescent="0.3">
      <c r="A2971" s="7" t="s">
        <v>7116</v>
      </c>
      <c r="B2971" s="7" t="s">
        <v>3158</v>
      </c>
      <c r="C2971" s="7" t="s">
        <v>1998</v>
      </c>
      <c r="D2971" s="7">
        <v>25</v>
      </c>
      <c r="E2971" s="9">
        <v>770.28</v>
      </c>
      <c r="F2971" s="10">
        <v>0.05</v>
      </c>
      <c r="G2971" s="11">
        <v>18294.150000000001</v>
      </c>
      <c r="H2971" s="10">
        <v>0.25</v>
      </c>
      <c r="I2971" s="11">
        <v>4573.54</v>
      </c>
      <c r="J2971" s="11">
        <v>22867.69</v>
      </c>
      <c r="K2971" s="11">
        <v>9032.5</v>
      </c>
      <c r="L2971" s="11">
        <v>9261.65</v>
      </c>
    </row>
    <row r="2972" spans="1:12" x14ac:dyDescent="0.3">
      <c r="A2972" s="7" t="s">
        <v>7117</v>
      </c>
      <c r="B2972" s="7" t="s">
        <v>3159</v>
      </c>
      <c r="C2972" s="7" t="s">
        <v>2038</v>
      </c>
      <c r="D2972" s="7">
        <v>14</v>
      </c>
      <c r="E2972" s="9">
        <v>213.12</v>
      </c>
      <c r="F2972" s="10">
        <v>0</v>
      </c>
      <c r="G2972" s="11">
        <v>2983.68</v>
      </c>
      <c r="H2972" s="10">
        <v>0.25</v>
      </c>
      <c r="I2972" s="11">
        <v>745.92</v>
      </c>
      <c r="J2972" s="11">
        <v>3729.6</v>
      </c>
      <c r="K2972" s="11">
        <v>1279.46</v>
      </c>
      <c r="L2972" s="11">
        <v>1704.22</v>
      </c>
    </row>
    <row r="2973" spans="1:12" x14ac:dyDescent="0.3">
      <c r="A2973" s="7" t="s">
        <v>7118</v>
      </c>
      <c r="B2973" s="7" t="s">
        <v>3160</v>
      </c>
      <c r="C2973" s="7" t="s">
        <v>1766</v>
      </c>
      <c r="D2973" s="7">
        <v>6</v>
      </c>
      <c r="E2973" s="9">
        <v>885.6</v>
      </c>
      <c r="F2973" s="10">
        <v>0</v>
      </c>
      <c r="G2973" s="11">
        <v>5313.6</v>
      </c>
      <c r="H2973" s="10">
        <v>0.25</v>
      </c>
      <c r="I2973" s="11">
        <v>1328.4</v>
      </c>
      <c r="J2973" s="11">
        <v>6642</v>
      </c>
      <c r="K2973" s="11">
        <v>3642.78</v>
      </c>
      <c r="L2973" s="11">
        <v>1670.82</v>
      </c>
    </row>
    <row r="2974" spans="1:12" x14ac:dyDescent="0.3">
      <c r="A2974" s="7" t="s">
        <v>7119</v>
      </c>
      <c r="B2974" s="7" t="s">
        <v>3160</v>
      </c>
      <c r="C2974" s="7" t="s">
        <v>2046</v>
      </c>
      <c r="D2974" s="7">
        <v>9</v>
      </c>
      <c r="E2974" s="9">
        <v>998.46</v>
      </c>
      <c r="F2974" s="10">
        <v>0</v>
      </c>
      <c r="G2974" s="11">
        <v>8986.14</v>
      </c>
      <c r="H2974" s="10">
        <v>0.25</v>
      </c>
      <c r="I2974" s="11">
        <v>2246.5300000000002</v>
      </c>
      <c r="J2974" s="11">
        <v>11232.67</v>
      </c>
      <c r="K2974" s="11">
        <v>5882.58</v>
      </c>
      <c r="L2974" s="11">
        <v>3103.56</v>
      </c>
    </row>
    <row r="2975" spans="1:12" x14ac:dyDescent="0.3">
      <c r="A2975" s="7" t="s">
        <v>7120</v>
      </c>
      <c r="B2975" s="7" t="s">
        <v>3160</v>
      </c>
      <c r="C2975" s="7" t="s">
        <v>2033</v>
      </c>
      <c r="D2975" s="7">
        <v>12</v>
      </c>
      <c r="E2975" s="9">
        <v>1546.84</v>
      </c>
      <c r="F2975" s="10">
        <v>0</v>
      </c>
      <c r="G2975" s="11">
        <v>18562.080000000002</v>
      </c>
      <c r="H2975" s="10">
        <v>0.25</v>
      </c>
      <c r="I2975" s="11">
        <v>4640.5200000000004</v>
      </c>
      <c r="J2975" s="11">
        <v>23202.6</v>
      </c>
      <c r="K2975" s="11">
        <v>10135.92</v>
      </c>
      <c r="L2975" s="11">
        <v>8426.16</v>
      </c>
    </row>
    <row r="2976" spans="1:12" x14ac:dyDescent="0.3">
      <c r="A2976" s="7" t="s">
        <v>7121</v>
      </c>
      <c r="B2976" s="7" t="s">
        <v>3160</v>
      </c>
      <c r="C2976" s="7" t="s">
        <v>1751</v>
      </c>
      <c r="D2976" s="7">
        <v>5</v>
      </c>
      <c r="E2976" s="9">
        <v>1719.48</v>
      </c>
      <c r="F2976" s="10">
        <v>0</v>
      </c>
      <c r="G2976" s="11">
        <v>8597.4</v>
      </c>
      <c r="H2976" s="10">
        <v>0.25</v>
      </c>
      <c r="I2976" s="11">
        <v>2149.35</v>
      </c>
      <c r="J2976" s="11">
        <v>10746.75</v>
      </c>
      <c r="K2976" s="11">
        <v>5223.3500000000004</v>
      </c>
      <c r="L2976" s="11">
        <v>3374.05</v>
      </c>
    </row>
    <row r="2977" spans="1:12" x14ac:dyDescent="0.3">
      <c r="A2977" s="7" t="s">
        <v>7122</v>
      </c>
      <c r="B2977" s="7" t="s">
        <v>3160</v>
      </c>
      <c r="C2977" s="7" t="s">
        <v>2011</v>
      </c>
      <c r="D2977" s="7">
        <v>4</v>
      </c>
      <c r="E2977" s="9">
        <v>657.27</v>
      </c>
      <c r="F2977" s="10">
        <v>0</v>
      </c>
      <c r="G2977" s="11">
        <v>2629.08</v>
      </c>
      <c r="H2977" s="10">
        <v>0.25</v>
      </c>
      <c r="I2977" s="11">
        <v>657.27</v>
      </c>
      <c r="J2977" s="11">
        <v>3286.35</v>
      </c>
      <c r="K2977" s="11">
        <v>1645.36</v>
      </c>
      <c r="L2977" s="11">
        <v>983.72</v>
      </c>
    </row>
    <row r="2978" spans="1:12" x14ac:dyDescent="0.3">
      <c r="A2978" s="7" t="s">
        <v>7123</v>
      </c>
      <c r="B2978" s="7" t="s">
        <v>3161</v>
      </c>
      <c r="C2978" s="7" t="s">
        <v>1969</v>
      </c>
      <c r="D2978" s="7">
        <v>16</v>
      </c>
      <c r="E2978" s="9">
        <v>1419.22</v>
      </c>
      <c r="F2978" s="10">
        <v>0</v>
      </c>
      <c r="G2978" s="11">
        <v>22707.52</v>
      </c>
      <c r="H2978" s="10">
        <v>0.25</v>
      </c>
      <c r="I2978" s="11">
        <v>5676.88</v>
      </c>
      <c r="J2978" s="11">
        <v>28384.400000000001</v>
      </c>
      <c r="K2978" s="11">
        <v>11989.12</v>
      </c>
      <c r="L2978" s="11">
        <v>10718.4</v>
      </c>
    </row>
    <row r="2979" spans="1:12" x14ac:dyDescent="0.3">
      <c r="A2979" s="7" t="s">
        <v>7124</v>
      </c>
      <c r="B2979" s="7" t="s">
        <v>3161</v>
      </c>
      <c r="C2979" s="7" t="s">
        <v>1979</v>
      </c>
      <c r="D2979" s="7">
        <v>1</v>
      </c>
      <c r="E2979" s="9">
        <v>545.44000000000005</v>
      </c>
      <c r="F2979" s="10">
        <v>0.1</v>
      </c>
      <c r="G2979" s="11">
        <v>490.9</v>
      </c>
      <c r="H2979" s="10">
        <v>0.25</v>
      </c>
      <c r="I2979" s="11">
        <v>122.72</v>
      </c>
      <c r="J2979" s="11">
        <v>613.62</v>
      </c>
      <c r="K2979" s="11">
        <v>255.99</v>
      </c>
      <c r="L2979" s="11">
        <v>234.91</v>
      </c>
    </row>
    <row r="2980" spans="1:12" x14ac:dyDescent="0.3">
      <c r="A2980" s="7" t="s">
        <v>7125</v>
      </c>
      <c r="B2980" s="7" t="s">
        <v>3161</v>
      </c>
      <c r="C2980" s="7" t="s">
        <v>1756</v>
      </c>
      <c r="D2980" s="7">
        <v>24</v>
      </c>
      <c r="E2980" s="9">
        <v>1080.22</v>
      </c>
      <c r="F2980" s="10">
        <v>0.05</v>
      </c>
      <c r="G2980" s="11">
        <v>24629.02</v>
      </c>
      <c r="H2980" s="10">
        <v>0.25</v>
      </c>
      <c r="I2980" s="11">
        <v>6157.26</v>
      </c>
      <c r="J2980" s="11">
        <v>30786.28</v>
      </c>
      <c r="K2980" s="11">
        <v>13761.6</v>
      </c>
      <c r="L2980" s="11">
        <v>10867.42</v>
      </c>
    </row>
    <row r="2981" spans="1:12" x14ac:dyDescent="0.3">
      <c r="A2981" s="7" t="s">
        <v>7126</v>
      </c>
      <c r="B2981" s="7" t="s">
        <v>3162</v>
      </c>
      <c r="C2981" s="7" t="s">
        <v>1865</v>
      </c>
      <c r="D2981" s="7">
        <v>8</v>
      </c>
      <c r="E2981" s="9">
        <v>2050.65</v>
      </c>
      <c r="F2981" s="10">
        <v>0.05</v>
      </c>
      <c r="G2981" s="11">
        <v>15584.94</v>
      </c>
      <c r="H2981" s="10">
        <v>0.25</v>
      </c>
      <c r="I2981" s="11">
        <v>3896.24</v>
      </c>
      <c r="J2981" s="11">
        <v>19481.169999999998</v>
      </c>
      <c r="K2981" s="11">
        <v>10196</v>
      </c>
      <c r="L2981" s="11">
        <v>5388.94</v>
      </c>
    </row>
    <row r="2982" spans="1:12" x14ac:dyDescent="0.3">
      <c r="A2982" s="7" t="s">
        <v>7127</v>
      </c>
      <c r="B2982" s="7" t="s">
        <v>3162</v>
      </c>
      <c r="C2982" s="7" t="s">
        <v>1901</v>
      </c>
      <c r="D2982" s="7">
        <v>14</v>
      </c>
      <c r="E2982" s="9">
        <v>2412.87</v>
      </c>
      <c r="F2982" s="10">
        <v>0</v>
      </c>
      <c r="G2982" s="11">
        <v>33780.18</v>
      </c>
      <c r="H2982" s="10">
        <v>0.25</v>
      </c>
      <c r="I2982" s="11">
        <v>8445.0499999999993</v>
      </c>
      <c r="J2982" s="11">
        <v>42225.22</v>
      </c>
      <c r="K2982" s="11">
        <v>20006.560000000001</v>
      </c>
      <c r="L2982" s="11">
        <v>13773.62</v>
      </c>
    </row>
    <row r="2983" spans="1:12" x14ac:dyDescent="0.3">
      <c r="A2983" s="7" t="s">
        <v>7128</v>
      </c>
      <c r="B2983" s="7" t="s">
        <v>3162</v>
      </c>
      <c r="C2983" s="7" t="s">
        <v>1788</v>
      </c>
      <c r="D2983" s="7">
        <v>6</v>
      </c>
      <c r="E2983" s="9">
        <v>3925.57</v>
      </c>
      <c r="F2983" s="10">
        <v>0</v>
      </c>
      <c r="G2983" s="11">
        <v>23553.42</v>
      </c>
      <c r="H2983" s="10">
        <v>0.25</v>
      </c>
      <c r="I2983" s="11">
        <v>5888.35</v>
      </c>
      <c r="J2983" s="11">
        <v>29441.77</v>
      </c>
      <c r="K2983" s="11">
        <v>9987.2999999999993</v>
      </c>
      <c r="L2983" s="11">
        <v>13566.12</v>
      </c>
    </row>
    <row r="2984" spans="1:12" x14ac:dyDescent="0.3">
      <c r="A2984" s="7" t="s">
        <v>7129</v>
      </c>
      <c r="B2984" s="7" t="s">
        <v>3162</v>
      </c>
      <c r="C2984" s="7" t="s">
        <v>2037</v>
      </c>
      <c r="D2984" s="7">
        <v>20</v>
      </c>
      <c r="E2984" s="9">
        <v>763.56</v>
      </c>
      <c r="F2984" s="10">
        <v>0</v>
      </c>
      <c r="G2984" s="11">
        <v>15271.2</v>
      </c>
      <c r="H2984" s="10">
        <v>0.25</v>
      </c>
      <c r="I2984" s="11">
        <v>3817.8</v>
      </c>
      <c r="J2984" s="11">
        <v>19089</v>
      </c>
      <c r="K2984" s="11">
        <v>10411.4</v>
      </c>
      <c r="L2984" s="11">
        <v>4859.8</v>
      </c>
    </row>
    <row r="2985" spans="1:12" x14ac:dyDescent="0.3">
      <c r="A2985" s="7" t="s">
        <v>7130</v>
      </c>
      <c r="B2985" s="7" t="s">
        <v>3162</v>
      </c>
      <c r="C2985" s="7" t="s">
        <v>1665</v>
      </c>
      <c r="D2985" s="7">
        <v>6</v>
      </c>
      <c r="E2985" s="9">
        <v>2597.7800000000002</v>
      </c>
      <c r="F2985" s="10">
        <v>0.15</v>
      </c>
      <c r="G2985" s="11">
        <v>13248.68</v>
      </c>
      <c r="H2985" s="10">
        <v>0.25</v>
      </c>
      <c r="I2985" s="11">
        <v>3312.17</v>
      </c>
      <c r="J2985" s="11">
        <v>16560.849999999999</v>
      </c>
      <c r="K2985" s="11">
        <v>9447</v>
      </c>
      <c r="L2985" s="11">
        <v>3801.68</v>
      </c>
    </row>
    <row r="2986" spans="1:12" x14ac:dyDescent="0.3">
      <c r="A2986" s="7" t="s">
        <v>7131</v>
      </c>
      <c r="B2986" s="7" t="s">
        <v>3163</v>
      </c>
      <c r="C2986" s="7" t="s">
        <v>2038</v>
      </c>
      <c r="D2986" s="7">
        <v>28</v>
      </c>
      <c r="E2986" s="9">
        <v>219.67</v>
      </c>
      <c r="F2986" s="10">
        <v>0.05</v>
      </c>
      <c r="G2986" s="11">
        <v>5843.22</v>
      </c>
      <c r="H2986" s="10">
        <v>0.25</v>
      </c>
      <c r="I2986" s="11">
        <v>1460.81</v>
      </c>
      <c r="J2986" s="11">
        <v>7304.03</v>
      </c>
      <c r="K2986" s="11">
        <v>2558.92</v>
      </c>
      <c r="L2986" s="11">
        <v>3284.3</v>
      </c>
    </row>
    <row r="2987" spans="1:12" x14ac:dyDescent="0.3">
      <c r="A2987" s="7" t="s">
        <v>7132</v>
      </c>
      <c r="B2987" s="7" t="s">
        <v>3164</v>
      </c>
      <c r="C2987" s="7" t="s">
        <v>1748</v>
      </c>
      <c r="D2987" s="7">
        <v>29</v>
      </c>
      <c r="E2987" s="9">
        <v>628.66999999999996</v>
      </c>
      <c r="F2987" s="10">
        <v>0.1</v>
      </c>
      <c r="G2987" s="11">
        <v>16408.29</v>
      </c>
      <c r="H2987" s="10">
        <v>0.25</v>
      </c>
      <c r="I2987" s="11">
        <v>4102.07</v>
      </c>
      <c r="J2987" s="11">
        <v>20510.36</v>
      </c>
      <c r="K2987" s="11">
        <v>8581.68</v>
      </c>
      <c r="L2987" s="11">
        <v>7826.61</v>
      </c>
    </row>
    <row r="2988" spans="1:12" x14ac:dyDescent="0.3">
      <c r="A2988" s="7" t="s">
        <v>7133</v>
      </c>
      <c r="B2988" s="7" t="s">
        <v>3164</v>
      </c>
      <c r="C2988" s="7" t="s">
        <v>1823</v>
      </c>
      <c r="D2988" s="7">
        <v>3</v>
      </c>
      <c r="E2988" s="9">
        <v>2174.64</v>
      </c>
      <c r="F2988" s="10">
        <v>0</v>
      </c>
      <c r="G2988" s="11">
        <v>6523.92</v>
      </c>
      <c r="H2988" s="10">
        <v>0.25</v>
      </c>
      <c r="I2988" s="11">
        <v>1630.98</v>
      </c>
      <c r="J2988" s="11">
        <v>8154.9</v>
      </c>
      <c r="K2988" s="11">
        <v>2998.26</v>
      </c>
      <c r="L2988" s="11">
        <v>3525.66</v>
      </c>
    </row>
    <row r="2989" spans="1:12" x14ac:dyDescent="0.3">
      <c r="A2989" s="7" t="s">
        <v>7134</v>
      </c>
      <c r="B2989" s="7" t="s">
        <v>3165</v>
      </c>
      <c r="C2989" s="7" t="s">
        <v>1939</v>
      </c>
      <c r="D2989" s="7">
        <v>4</v>
      </c>
      <c r="E2989" s="9">
        <v>4049.61</v>
      </c>
      <c r="F2989" s="10">
        <v>0.05</v>
      </c>
      <c r="G2989" s="11">
        <v>15388.52</v>
      </c>
      <c r="H2989" s="10">
        <v>0.25</v>
      </c>
      <c r="I2989" s="11">
        <v>3847.13</v>
      </c>
      <c r="J2989" s="11">
        <v>19235.650000000001</v>
      </c>
      <c r="K2989" s="11">
        <v>7069.84</v>
      </c>
      <c r="L2989" s="11">
        <v>8318.68</v>
      </c>
    </row>
    <row r="2990" spans="1:12" x14ac:dyDescent="0.3">
      <c r="A2990" s="7" t="s">
        <v>7135</v>
      </c>
      <c r="B2990" s="7" t="s">
        <v>3166</v>
      </c>
      <c r="C2990" s="7" t="s">
        <v>1846</v>
      </c>
      <c r="D2990" s="7">
        <v>4</v>
      </c>
      <c r="E2990" s="9">
        <v>3383.65</v>
      </c>
      <c r="F2990" s="10">
        <v>0.1</v>
      </c>
      <c r="G2990" s="11">
        <v>12181.14</v>
      </c>
      <c r="H2990" s="10">
        <v>0.25</v>
      </c>
      <c r="I2990" s="11">
        <v>3045.28</v>
      </c>
      <c r="J2990" s="11">
        <v>15226.42</v>
      </c>
      <c r="K2990" s="11">
        <v>6202.28</v>
      </c>
      <c r="L2990" s="11">
        <v>5978.86</v>
      </c>
    </row>
    <row r="2991" spans="1:12" x14ac:dyDescent="0.3">
      <c r="A2991" s="7" t="s">
        <v>7136</v>
      </c>
      <c r="B2991" s="7" t="s">
        <v>3166</v>
      </c>
      <c r="C2991" s="7" t="s">
        <v>1988</v>
      </c>
      <c r="D2991" s="7">
        <v>4</v>
      </c>
      <c r="E2991" s="9">
        <v>574.47</v>
      </c>
      <c r="F2991" s="10">
        <v>0</v>
      </c>
      <c r="G2991" s="11">
        <v>2297.88</v>
      </c>
      <c r="H2991" s="10">
        <v>0.25</v>
      </c>
      <c r="I2991" s="11">
        <v>574.47</v>
      </c>
      <c r="J2991" s="11">
        <v>2872.35</v>
      </c>
      <c r="K2991" s="11">
        <v>1362.28</v>
      </c>
      <c r="L2991" s="11">
        <v>935.6</v>
      </c>
    </row>
    <row r="2992" spans="1:12" x14ac:dyDescent="0.3">
      <c r="A2992" s="7" t="s">
        <v>7137</v>
      </c>
      <c r="B2992" s="7" t="s">
        <v>3166</v>
      </c>
      <c r="C2992" s="7" t="s">
        <v>1981</v>
      </c>
      <c r="D2992" s="7">
        <v>21</v>
      </c>
      <c r="E2992" s="9">
        <v>2243</v>
      </c>
      <c r="F2992" s="10">
        <v>0</v>
      </c>
      <c r="G2992" s="11">
        <v>47103</v>
      </c>
      <c r="H2992" s="10">
        <v>0.25</v>
      </c>
      <c r="I2992" s="11">
        <v>11775.75</v>
      </c>
      <c r="J2992" s="11">
        <v>58878.75</v>
      </c>
      <c r="K2992" s="11">
        <v>26878.11</v>
      </c>
      <c r="L2992" s="11">
        <v>20224.89</v>
      </c>
    </row>
    <row r="2993" spans="1:12" x14ac:dyDescent="0.3">
      <c r="A2993" s="7" t="s">
        <v>7138</v>
      </c>
      <c r="B2993" s="7" t="s">
        <v>3166</v>
      </c>
      <c r="C2993" s="7" t="s">
        <v>2007</v>
      </c>
      <c r="D2993" s="7">
        <v>17</v>
      </c>
      <c r="E2993" s="9">
        <v>3099.41</v>
      </c>
      <c r="F2993" s="10">
        <v>0</v>
      </c>
      <c r="G2993" s="11">
        <v>52689.97</v>
      </c>
      <c r="H2993" s="10">
        <v>0.25</v>
      </c>
      <c r="I2993" s="11">
        <v>13172.49</v>
      </c>
      <c r="J2993" s="11">
        <v>65862.460000000006</v>
      </c>
      <c r="K2993" s="11">
        <v>22717.439999999999</v>
      </c>
      <c r="L2993" s="11">
        <v>29972.53</v>
      </c>
    </row>
    <row r="2994" spans="1:12" x14ac:dyDescent="0.3">
      <c r="A2994" s="7" t="s">
        <v>7139</v>
      </c>
      <c r="B2994" s="7" t="s">
        <v>3166</v>
      </c>
      <c r="C2994" s="7" t="s">
        <v>1814</v>
      </c>
      <c r="D2994" s="7">
        <v>26</v>
      </c>
      <c r="E2994" s="9">
        <v>2222.56</v>
      </c>
      <c r="F2994" s="10">
        <v>0</v>
      </c>
      <c r="G2994" s="11">
        <v>57786.559999999998</v>
      </c>
      <c r="H2994" s="10">
        <v>0.25</v>
      </c>
      <c r="I2994" s="11">
        <v>14446.64</v>
      </c>
      <c r="J2994" s="11">
        <v>72233.2</v>
      </c>
      <c r="K2994" s="11">
        <v>29152.5</v>
      </c>
      <c r="L2994" s="11">
        <v>28634.06</v>
      </c>
    </row>
    <row r="2995" spans="1:12" x14ac:dyDescent="0.3">
      <c r="A2995" s="7" t="s">
        <v>7140</v>
      </c>
      <c r="B2995" s="7" t="s">
        <v>3167</v>
      </c>
      <c r="C2995" s="7" t="s">
        <v>1769</v>
      </c>
      <c r="D2995" s="7">
        <v>2</v>
      </c>
      <c r="E2995" s="9">
        <v>3352.23</v>
      </c>
      <c r="F2995" s="10">
        <v>0.15</v>
      </c>
      <c r="G2995" s="11">
        <v>5698.79</v>
      </c>
      <c r="H2995" s="10">
        <v>0.25</v>
      </c>
      <c r="I2995" s="11">
        <v>1424.7</v>
      </c>
      <c r="J2995" s="11">
        <v>7123.49</v>
      </c>
      <c r="K2995" s="11">
        <v>2824.32</v>
      </c>
      <c r="L2995" s="11">
        <v>2874.47</v>
      </c>
    </row>
    <row r="2996" spans="1:12" x14ac:dyDescent="0.3">
      <c r="A2996" s="7" t="s">
        <v>7141</v>
      </c>
      <c r="B2996" s="7" t="s">
        <v>3168</v>
      </c>
      <c r="C2996" s="7" t="s">
        <v>1994</v>
      </c>
      <c r="D2996" s="7">
        <v>1</v>
      </c>
      <c r="E2996" s="9">
        <v>1789.94</v>
      </c>
      <c r="F2996" s="10">
        <v>0.1</v>
      </c>
      <c r="G2996" s="11">
        <v>1610.95</v>
      </c>
      <c r="H2996" s="10">
        <v>0.25</v>
      </c>
      <c r="I2996" s="11">
        <v>402.74</v>
      </c>
      <c r="J2996" s="11">
        <v>2013.69</v>
      </c>
      <c r="K2996" s="11">
        <v>961.91</v>
      </c>
      <c r="L2996" s="11">
        <v>649.04</v>
      </c>
    </row>
    <row r="2997" spans="1:12" x14ac:dyDescent="0.3">
      <c r="A2997" s="7" t="s">
        <v>7142</v>
      </c>
      <c r="B2997" s="7" t="s">
        <v>3168</v>
      </c>
      <c r="C2997" s="7" t="s">
        <v>1879</v>
      </c>
      <c r="D2997" s="7">
        <v>3</v>
      </c>
      <c r="E2997" s="9">
        <v>2369.5100000000002</v>
      </c>
      <c r="F2997" s="10">
        <v>0.1</v>
      </c>
      <c r="G2997" s="11">
        <v>6397.68</v>
      </c>
      <c r="H2997" s="10">
        <v>0.25</v>
      </c>
      <c r="I2997" s="11">
        <v>1599.42</v>
      </c>
      <c r="J2997" s="11">
        <v>7997.1</v>
      </c>
      <c r="K2997" s="11">
        <v>3196.02</v>
      </c>
      <c r="L2997" s="11">
        <v>3201.66</v>
      </c>
    </row>
    <row r="2998" spans="1:12" x14ac:dyDescent="0.3">
      <c r="A2998" s="7" t="s">
        <v>7143</v>
      </c>
      <c r="B2998" s="7" t="s">
        <v>3169</v>
      </c>
      <c r="C2998" s="7" t="s">
        <v>1916</v>
      </c>
      <c r="D2998" s="7">
        <v>26</v>
      </c>
      <c r="E2998" s="9">
        <v>1275.69</v>
      </c>
      <c r="F2998" s="10">
        <v>0</v>
      </c>
      <c r="G2998" s="11">
        <v>33167.94</v>
      </c>
      <c r="H2998" s="10">
        <v>0.25</v>
      </c>
      <c r="I2998" s="11">
        <v>8291.99</v>
      </c>
      <c r="J2998" s="11">
        <v>41459.93</v>
      </c>
      <c r="K2998" s="11">
        <v>23523.5</v>
      </c>
      <c r="L2998" s="11">
        <v>9644.44</v>
      </c>
    </row>
    <row r="2999" spans="1:12" x14ac:dyDescent="0.3">
      <c r="A2999" s="7" t="s">
        <v>7144</v>
      </c>
      <c r="B2999" s="7" t="s">
        <v>3169</v>
      </c>
      <c r="C2999" s="7" t="s">
        <v>2052</v>
      </c>
      <c r="D2999" s="7">
        <v>6</v>
      </c>
      <c r="E2999" s="9">
        <v>687.6</v>
      </c>
      <c r="F2999" s="10">
        <v>0</v>
      </c>
      <c r="G2999" s="11">
        <v>4125.6000000000004</v>
      </c>
      <c r="H2999" s="10">
        <v>0.25</v>
      </c>
      <c r="I2999" s="11">
        <v>1031.4000000000001</v>
      </c>
      <c r="J2999" s="11">
        <v>5157</v>
      </c>
      <c r="K2999" s="11">
        <v>2881.56</v>
      </c>
      <c r="L2999" s="11">
        <v>1244.04</v>
      </c>
    </row>
    <row r="3000" spans="1:12" x14ac:dyDescent="0.3">
      <c r="A3000" s="7" t="s">
        <v>7145</v>
      </c>
      <c r="B3000" s="7" t="s">
        <v>3169</v>
      </c>
      <c r="C3000" s="7" t="s">
        <v>1822</v>
      </c>
      <c r="D3000" s="7">
        <v>6</v>
      </c>
      <c r="E3000" s="9">
        <v>946.79</v>
      </c>
      <c r="F3000" s="10">
        <v>0</v>
      </c>
      <c r="G3000" s="11">
        <v>5680.74</v>
      </c>
      <c r="H3000" s="10">
        <v>0.25</v>
      </c>
      <c r="I3000" s="11">
        <v>1420.18</v>
      </c>
      <c r="J3000" s="11">
        <v>7100.92</v>
      </c>
      <c r="K3000" s="11">
        <v>3334.74</v>
      </c>
      <c r="L3000" s="11">
        <v>2346</v>
      </c>
    </row>
    <row r="3001" spans="1:12" x14ac:dyDescent="0.3">
      <c r="A3001" s="7" t="s">
        <v>7146</v>
      </c>
      <c r="B3001" s="7" t="s">
        <v>3169</v>
      </c>
      <c r="C3001" s="7" t="s">
        <v>1753</v>
      </c>
      <c r="D3001" s="7">
        <v>1</v>
      </c>
      <c r="E3001" s="9">
        <v>851.82</v>
      </c>
      <c r="F3001" s="10">
        <v>0.05</v>
      </c>
      <c r="G3001" s="11">
        <v>809.23</v>
      </c>
      <c r="H3001" s="10">
        <v>0.25</v>
      </c>
      <c r="I3001" s="11">
        <v>202.31</v>
      </c>
      <c r="J3001" s="11">
        <v>1011.54</v>
      </c>
      <c r="K3001" s="11">
        <v>420.5</v>
      </c>
      <c r="L3001" s="11">
        <v>388.73</v>
      </c>
    </row>
    <row r="3002" spans="1:12" x14ac:dyDescent="0.3">
      <c r="A3002" s="7" t="s">
        <v>7147</v>
      </c>
      <c r="B3002" s="7" t="s">
        <v>3170</v>
      </c>
      <c r="C3002" s="7" t="s">
        <v>1660</v>
      </c>
      <c r="D3002" s="7">
        <v>7</v>
      </c>
      <c r="E3002" s="9">
        <v>2678.93</v>
      </c>
      <c r="F3002" s="10">
        <v>0.05</v>
      </c>
      <c r="G3002" s="11">
        <v>17814.88</v>
      </c>
      <c r="H3002" s="10">
        <v>0.25</v>
      </c>
      <c r="I3002" s="11">
        <v>4453.72</v>
      </c>
      <c r="J3002" s="11">
        <v>22268.6</v>
      </c>
      <c r="K3002" s="11">
        <v>9602.32</v>
      </c>
      <c r="L3002" s="11">
        <v>8212.56</v>
      </c>
    </row>
    <row r="3003" spans="1:12" x14ac:dyDescent="0.3">
      <c r="A3003" s="7" t="s">
        <v>7148</v>
      </c>
      <c r="B3003" s="7" t="s">
        <v>3170</v>
      </c>
      <c r="C3003" s="7" t="s">
        <v>1807</v>
      </c>
      <c r="D3003" s="7">
        <v>7</v>
      </c>
      <c r="E3003" s="9">
        <v>1804.86</v>
      </c>
      <c r="F3003" s="10">
        <v>0.1</v>
      </c>
      <c r="G3003" s="11">
        <v>11370.62</v>
      </c>
      <c r="H3003" s="10">
        <v>0.25</v>
      </c>
      <c r="I3003" s="11">
        <v>2842.66</v>
      </c>
      <c r="J3003" s="11">
        <v>14213.28</v>
      </c>
      <c r="K3003" s="11">
        <v>8897</v>
      </c>
      <c r="L3003" s="11">
        <v>2473.62</v>
      </c>
    </row>
    <row r="3004" spans="1:12" x14ac:dyDescent="0.3">
      <c r="A3004" s="7" t="s">
        <v>7149</v>
      </c>
      <c r="B3004" s="7" t="s">
        <v>3170</v>
      </c>
      <c r="C3004" s="7" t="s">
        <v>1640</v>
      </c>
      <c r="D3004" s="7">
        <v>8</v>
      </c>
      <c r="E3004" s="9">
        <v>2008.08</v>
      </c>
      <c r="F3004" s="10">
        <v>0</v>
      </c>
      <c r="G3004" s="11">
        <v>16064.64</v>
      </c>
      <c r="H3004" s="10">
        <v>0.25</v>
      </c>
      <c r="I3004" s="11">
        <v>4016.16</v>
      </c>
      <c r="J3004" s="11">
        <v>20080.8</v>
      </c>
      <c r="K3004" s="11">
        <v>11247.68</v>
      </c>
      <c r="L3004" s="11">
        <v>4816.96</v>
      </c>
    </row>
    <row r="3005" spans="1:12" x14ac:dyDescent="0.3">
      <c r="A3005" s="7" t="s">
        <v>7150</v>
      </c>
      <c r="B3005" s="7" t="s">
        <v>3170</v>
      </c>
      <c r="C3005" s="7" t="s">
        <v>1845</v>
      </c>
      <c r="D3005" s="7">
        <v>4</v>
      </c>
      <c r="E3005" s="9">
        <v>2565.79</v>
      </c>
      <c r="F3005" s="10">
        <v>0</v>
      </c>
      <c r="G3005" s="11">
        <v>10263.16</v>
      </c>
      <c r="H3005" s="10">
        <v>0.25</v>
      </c>
      <c r="I3005" s="11">
        <v>2565.79</v>
      </c>
      <c r="J3005" s="11">
        <v>12828.95</v>
      </c>
      <c r="K3005" s="11">
        <v>7114.92</v>
      </c>
      <c r="L3005" s="11">
        <v>3148.24</v>
      </c>
    </row>
    <row r="3006" spans="1:12" x14ac:dyDescent="0.3">
      <c r="A3006" s="7" t="s">
        <v>7151</v>
      </c>
      <c r="B3006" s="7" t="s">
        <v>3171</v>
      </c>
      <c r="C3006" s="7" t="s">
        <v>1812</v>
      </c>
      <c r="D3006" s="7">
        <v>6</v>
      </c>
      <c r="E3006" s="9">
        <v>654.87</v>
      </c>
      <c r="F3006" s="10">
        <v>0.05</v>
      </c>
      <c r="G3006" s="11">
        <v>3732.76</v>
      </c>
      <c r="H3006" s="10">
        <v>0.25</v>
      </c>
      <c r="I3006" s="11">
        <v>933.19</v>
      </c>
      <c r="J3006" s="11">
        <v>4665.95</v>
      </c>
      <c r="K3006" s="11">
        <v>2053.2600000000002</v>
      </c>
      <c r="L3006" s="11">
        <v>1679.5</v>
      </c>
    </row>
    <row r="3007" spans="1:12" x14ac:dyDescent="0.3">
      <c r="A3007" s="7" t="s">
        <v>7152</v>
      </c>
      <c r="B3007" s="7" t="s">
        <v>3172</v>
      </c>
      <c r="C3007" s="7" t="s">
        <v>2006</v>
      </c>
      <c r="D3007" s="7">
        <v>25</v>
      </c>
      <c r="E3007" s="9">
        <v>1309.0999999999999</v>
      </c>
      <c r="F3007" s="10">
        <v>0.05</v>
      </c>
      <c r="G3007" s="11">
        <v>31091.119999999999</v>
      </c>
      <c r="H3007" s="10">
        <v>0.25</v>
      </c>
      <c r="I3007" s="11">
        <v>7772.78</v>
      </c>
      <c r="J3007" s="11">
        <v>38863.9</v>
      </c>
      <c r="K3007" s="11">
        <v>19874.25</v>
      </c>
      <c r="L3007" s="11">
        <v>11216.87</v>
      </c>
    </row>
    <row r="3008" spans="1:12" x14ac:dyDescent="0.3">
      <c r="A3008" s="7" t="s">
        <v>7153</v>
      </c>
      <c r="B3008" s="7" t="s">
        <v>3173</v>
      </c>
      <c r="C3008" s="7" t="s">
        <v>1888</v>
      </c>
      <c r="D3008" s="7">
        <v>4</v>
      </c>
      <c r="E3008" s="9">
        <v>2568.5300000000002</v>
      </c>
      <c r="F3008" s="10">
        <v>0.15</v>
      </c>
      <c r="G3008" s="11">
        <v>8733</v>
      </c>
      <c r="H3008" s="10">
        <v>0.25</v>
      </c>
      <c r="I3008" s="11">
        <v>2183.25</v>
      </c>
      <c r="J3008" s="11">
        <v>10916.25</v>
      </c>
      <c r="K3008" s="11">
        <v>5828.92</v>
      </c>
      <c r="L3008" s="11">
        <v>2904.08</v>
      </c>
    </row>
    <row r="3009" spans="1:12" x14ac:dyDescent="0.3">
      <c r="A3009" s="7" t="s">
        <v>7154</v>
      </c>
      <c r="B3009" s="7" t="s">
        <v>3173</v>
      </c>
      <c r="C3009" s="7" t="s">
        <v>2050</v>
      </c>
      <c r="D3009" s="7">
        <v>3</v>
      </c>
      <c r="E3009" s="9">
        <v>1690.33</v>
      </c>
      <c r="F3009" s="10">
        <v>0.1</v>
      </c>
      <c r="G3009" s="11">
        <v>4563.8900000000003</v>
      </c>
      <c r="H3009" s="10">
        <v>0.25</v>
      </c>
      <c r="I3009" s="11">
        <v>1140.97</v>
      </c>
      <c r="J3009" s="11">
        <v>5704.86</v>
      </c>
      <c r="K3009" s="11">
        <v>3734.49</v>
      </c>
      <c r="L3009" s="11">
        <v>829.4</v>
      </c>
    </row>
    <row r="3010" spans="1:12" x14ac:dyDescent="0.3">
      <c r="A3010" s="7" t="s">
        <v>7155</v>
      </c>
      <c r="B3010" s="7" t="s">
        <v>3173</v>
      </c>
      <c r="C3010" s="7" t="s">
        <v>1693</v>
      </c>
      <c r="D3010" s="7">
        <v>27</v>
      </c>
      <c r="E3010" s="9">
        <v>2677.37</v>
      </c>
      <c r="F3010" s="10">
        <v>0</v>
      </c>
      <c r="G3010" s="11">
        <v>72288.990000000005</v>
      </c>
      <c r="H3010" s="10">
        <v>0.25</v>
      </c>
      <c r="I3010" s="11">
        <v>18072.25</v>
      </c>
      <c r="J3010" s="11">
        <v>90361.24</v>
      </c>
      <c r="K3010" s="11">
        <v>46531.26</v>
      </c>
      <c r="L3010" s="11">
        <v>25757.73</v>
      </c>
    </row>
    <row r="3011" spans="1:12" x14ac:dyDescent="0.3">
      <c r="A3011" s="7" t="s">
        <v>7156</v>
      </c>
      <c r="B3011" s="7" t="s">
        <v>3173</v>
      </c>
      <c r="C3011" s="7" t="s">
        <v>2021</v>
      </c>
      <c r="D3011" s="7">
        <v>29</v>
      </c>
      <c r="E3011" s="9">
        <v>1621.33</v>
      </c>
      <c r="F3011" s="10">
        <v>0</v>
      </c>
      <c r="G3011" s="11">
        <v>47018.57</v>
      </c>
      <c r="H3011" s="10">
        <v>0.25</v>
      </c>
      <c r="I3011" s="11">
        <v>11754.64</v>
      </c>
      <c r="J3011" s="11">
        <v>58773.21</v>
      </c>
      <c r="K3011" s="11">
        <v>35481.5</v>
      </c>
      <c r="L3011" s="11">
        <v>11537.07</v>
      </c>
    </row>
    <row r="3012" spans="1:12" x14ac:dyDescent="0.3">
      <c r="A3012" s="7" t="s">
        <v>7157</v>
      </c>
      <c r="B3012" s="7" t="s">
        <v>3173</v>
      </c>
      <c r="C3012" s="7" t="s">
        <v>1653</v>
      </c>
      <c r="D3012" s="7">
        <v>19</v>
      </c>
      <c r="E3012" s="9">
        <v>413.96</v>
      </c>
      <c r="F3012" s="10">
        <v>0</v>
      </c>
      <c r="G3012" s="11">
        <v>7865.24</v>
      </c>
      <c r="H3012" s="10">
        <v>0.25</v>
      </c>
      <c r="I3012" s="11">
        <v>1966.31</v>
      </c>
      <c r="J3012" s="11">
        <v>9831.5499999999993</v>
      </c>
      <c r="K3012" s="11">
        <v>4435.3599999999997</v>
      </c>
      <c r="L3012" s="11">
        <v>3429.88</v>
      </c>
    </row>
    <row r="3013" spans="1:12" x14ac:dyDescent="0.3">
      <c r="A3013" s="7" t="s">
        <v>7158</v>
      </c>
      <c r="B3013" s="7" t="s">
        <v>3174</v>
      </c>
      <c r="C3013" s="7" t="s">
        <v>1937</v>
      </c>
      <c r="D3013" s="7">
        <v>7</v>
      </c>
      <c r="E3013" s="9">
        <v>2216.13</v>
      </c>
      <c r="F3013" s="10">
        <v>0</v>
      </c>
      <c r="G3013" s="11">
        <v>15512.91</v>
      </c>
      <c r="H3013" s="10">
        <v>0.25</v>
      </c>
      <c r="I3013" s="11">
        <v>3878.23</v>
      </c>
      <c r="J3013" s="11">
        <v>19391.14</v>
      </c>
      <c r="K3013" s="11">
        <v>10358.950000000001</v>
      </c>
      <c r="L3013" s="11">
        <v>5153.96</v>
      </c>
    </row>
    <row r="3014" spans="1:12" x14ac:dyDescent="0.3">
      <c r="A3014" s="7" t="s">
        <v>7159</v>
      </c>
      <c r="B3014" s="7" t="s">
        <v>3174</v>
      </c>
      <c r="C3014" s="7" t="s">
        <v>1994</v>
      </c>
      <c r="D3014" s="7">
        <v>7</v>
      </c>
      <c r="E3014" s="9">
        <v>1745.14</v>
      </c>
      <c r="F3014" s="10">
        <v>0.15</v>
      </c>
      <c r="G3014" s="11">
        <v>10383.58</v>
      </c>
      <c r="H3014" s="10">
        <v>0.25</v>
      </c>
      <c r="I3014" s="11">
        <v>2595.89</v>
      </c>
      <c r="J3014" s="11">
        <v>12979.48</v>
      </c>
      <c r="K3014" s="11">
        <v>6733.37</v>
      </c>
      <c r="L3014" s="11">
        <v>3650.21</v>
      </c>
    </row>
    <row r="3015" spans="1:12" x14ac:dyDescent="0.3">
      <c r="A3015" s="7" t="s">
        <v>7160</v>
      </c>
      <c r="B3015" s="7" t="s">
        <v>3174</v>
      </c>
      <c r="C3015" s="7" t="s">
        <v>1653</v>
      </c>
      <c r="D3015" s="7">
        <v>27</v>
      </c>
      <c r="E3015" s="9">
        <v>391.89</v>
      </c>
      <c r="F3015" s="10">
        <v>0.15</v>
      </c>
      <c r="G3015" s="11">
        <v>8993.8799999999992</v>
      </c>
      <c r="H3015" s="10">
        <v>0.25</v>
      </c>
      <c r="I3015" s="11">
        <v>2248.4699999999998</v>
      </c>
      <c r="J3015" s="11">
        <v>11242.35</v>
      </c>
      <c r="K3015" s="11">
        <v>6302.88</v>
      </c>
      <c r="L3015" s="11">
        <v>2691</v>
      </c>
    </row>
    <row r="3016" spans="1:12" x14ac:dyDescent="0.3">
      <c r="A3016" s="7" t="s">
        <v>7161</v>
      </c>
      <c r="B3016" s="7" t="s">
        <v>3174</v>
      </c>
      <c r="C3016" s="7" t="s">
        <v>2004</v>
      </c>
      <c r="D3016" s="7">
        <v>2</v>
      </c>
      <c r="E3016" s="9">
        <v>1166.83</v>
      </c>
      <c r="F3016" s="10">
        <v>0</v>
      </c>
      <c r="G3016" s="11">
        <v>2333.66</v>
      </c>
      <c r="H3016" s="10">
        <v>0.25</v>
      </c>
      <c r="I3016" s="11">
        <v>583.41</v>
      </c>
      <c r="J3016" s="11">
        <v>2917.07</v>
      </c>
      <c r="K3016" s="11">
        <v>1485</v>
      </c>
      <c r="L3016" s="11">
        <v>848.66</v>
      </c>
    </row>
    <row r="3017" spans="1:12" x14ac:dyDescent="0.3">
      <c r="A3017" s="7" t="s">
        <v>7162</v>
      </c>
      <c r="B3017" s="7" t="s">
        <v>3174</v>
      </c>
      <c r="C3017" s="7" t="s">
        <v>1818</v>
      </c>
      <c r="D3017" s="7">
        <v>10</v>
      </c>
      <c r="E3017" s="9">
        <v>1591.74</v>
      </c>
      <c r="F3017" s="10">
        <v>0</v>
      </c>
      <c r="G3017" s="11">
        <v>15917.4</v>
      </c>
      <c r="H3017" s="10">
        <v>0.25</v>
      </c>
      <c r="I3017" s="11">
        <v>3979.35</v>
      </c>
      <c r="J3017" s="11">
        <v>19896.75</v>
      </c>
      <c r="K3017" s="11">
        <v>12523.9</v>
      </c>
      <c r="L3017" s="11">
        <v>3393.5</v>
      </c>
    </row>
    <row r="3018" spans="1:12" x14ac:dyDescent="0.3">
      <c r="A3018" s="7" t="s">
        <v>7163</v>
      </c>
      <c r="B3018" s="7" t="s">
        <v>3175</v>
      </c>
      <c r="C3018" s="7" t="s">
        <v>1958</v>
      </c>
      <c r="D3018" s="7">
        <v>6</v>
      </c>
      <c r="E3018" s="9">
        <v>2508.86</v>
      </c>
      <c r="F3018" s="10">
        <v>0.05</v>
      </c>
      <c r="G3018" s="11">
        <v>14300.5</v>
      </c>
      <c r="H3018" s="10">
        <v>0.25</v>
      </c>
      <c r="I3018" s="11">
        <v>3575.12</v>
      </c>
      <c r="J3018" s="11">
        <v>17875.62</v>
      </c>
      <c r="K3018" s="11">
        <v>10652.52</v>
      </c>
      <c r="L3018" s="11">
        <v>3647.98</v>
      </c>
    </row>
    <row r="3019" spans="1:12" x14ac:dyDescent="0.3">
      <c r="A3019" s="7" t="s">
        <v>7164</v>
      </c>
      <c r="B3019" s="7" t="s">
        <v>3175</v>
      </c>
      <c r="C3019" s="7" t="s">
        <v>1671</v>
      </c>
      <c r="D3019" s="7">
        <v>1</v>
      </c>
      <c r="E3019" s="9">
        <v>3170.01</v>
      </c>
      <c r="F3019" s="10">
        <v>0.05</v>
      </c>
      <c r="G3019" s="11">
        <v>3011.51</v>
      </c>
      <c r="H3019" s="10">
        <v>0.25</v>
      </c>
      <c r="I3019" s="11">
        <v>752.88</v>
      </c>
      <c r="J3019" s="11">
        <v>3764.39</v>
      </c>
      <c r="K3019" s="11">
        <v>1763.91</v>
      </c>
      <c r="L3019" s="11">
        <v>1247.5999999999999</v>
      </c>
    </row>
    <row r="3020" spans="1:12" x14ac:dyDescent="0.3">
      <c r="A3020" s="7" t="s">
        <v>7165</v>
      </c>
      <c r="B3020" s="7" t="s">
        <v>3175</v>
      </c>
      <c r="C3020" s="7" t="s">
        <v>1797</v>
      </c>
      <c r="D3020" s="7">
        <v>1</v>
      </c>
      <c r="E3020" s="9">
        <v>2860.4</v>
      </c>
      <c r="F3020" s="10">
        <v>0</v>
      </c>
      <c r="G3020" s="11">
        <v>2860.4</v>
      </c>
      <c r="H3020" s="10">
        <v>0.25</v>
      </c>
      <c r="I3020" s="11">
        <v>715.1</v>
      </c>
      <c r="J3020" s="11">
        <v>3575.5</v>
      </c>
      <c r="K3020" s="11">
        <v>1264.81</v>
      </c>
      <c r="L3020" s="11">
        <v>1595.59</v>
      </c>
    </row>
    <row r="3021" spans="1:12" x14ac:dyDescent="0.3">
      <c r="A3021" s="7" t="s">
        <v>7166</v>
      </c>
      <c r="B3021" s="7" t="s">
        <v>3175</v>
      </c>
      <c r="C3021" s="7" t="s">
        <v>1994</v>
      </c>
      <c r="D3021" s="7">
        <v>30</v>
      </c>
      <c r="E3021" s="9">
        <v>1722.2</v>
      </c>
      <c r="F3021" s="10">
        <v>0</v>
      </c>
      <c r="G3021" s="11">
        <v>51666</v>
      </c>
      <c r="H3021" s="10">
        <v>0.25</v>
      </c>
      <c r="I3021" s="11">
        <v>12916.5</v>
      </c>
      <c r="J3021" s="11">
        <v>64582.5</v>
      </c>
      <c r="K3021" s="11">
        <v>28857.3</v>
      </c>
      <c r="L3021" s="11">
        <v>22808.7</v>
      </c>
    </row>
    <row r="3022" spans="1:12" x14ac:dyDescent="0.3">
      <c r="A3022" s="7" t="s">
        <v>7167</v>
      </c>
      <c r="B3022" s="7" t="s">
        <v>3175</v>
      </c>
      <c r="C3022" s="7" t="s">
        <v>1668</v>
      </c>
      <c r="D3022" s="7">
        <v>16</v>
      </c>
      <c r="E3022" s="9">
        <v>1945.75</v>
      </c>
      <c r="F3022" s="10">
        <v>0.1</v>
      </c>
      <c r="G3022" s="11">
        <v>28018.799999999999</v>
      </c>
      <c r="H3022" s="10">
        <v>0.25</v>
      </c>
      <c r="I3022" s="11">
        <v>7004.7</v>
      </c>
      <c r="J3022" s="11">
        <v>35023.5</v>
      </c>
      <c r="K3022" s="11">
        <v>15849.6</v>
      </c>
      <c r="L3022" s="11">
        <v>12169.2</v>
      </c>
    </row>
    <row r="3023" spans="1:12" x14ac:dyDescent="0.3">
      <c r="A3023" s="7" t="s">
        <v>7168</v>
      </c>
      <c r="B3023" s="7" t="s">
        <v>3176</v>
      </c>
      <c r="C3023" s="7" t="s">
        <v>1943</v>
      </c>
      <c r="D3023" s="7">
        <v>29</v>
      </c>
      <c r="E3023" s="9">
        <v>1471.23</v>
      </c>
      <c r="F3023" s="10">
        <v>0</v>
      </c>
      <c r="G3023" s="11">
        <v>42665.67</v>
      </c>
      <c r="H3023" s="10">
        <v>0.25</v>
      </c>
      <c r="I3023" s="11">
        <v>10666.42</v>
      </c>
      <c r="J3023" s="11">
        <v>53332.09</v>
      </c>
      <c r="K3023" s="11">
        <v>31734.99</v>
      </c>
      <c r="L3023" s="11">
        <v>10930.68</v>
      </c>
    </row>
    <row r="3024" spans="1:12" x14ac:dyDescent="0.3">
      <c r="A3024" s="7" t="s">
        <v>7169</v>
      </c>
      <c r="B3024" s="7" t="s">
        <v>3177</v>
      </c>
      <c r="C3024" s="7" t="s">
        <v>1757</v>
      </c>
      <c r="D3024" s="7">
        <v>30</v>
      </c>
      <c r="E3024" s="9">
        <v>2362.29</v>
      </c>
      <c r="F3024" s="10">
        <v>0.1</v>
      </c>
      <c r="G3024" s="11">
        <v>63781.83</v>
      </c>
      <c r="H3024" s="10">
        <v>0.25</v>
      </c>
      <c r="I3024" s="11">
        <v>15945.46</v>
      </c>
      <c r="J3024" s="11">
        <v>79727.289999999994</v>
      </c>
      <c r="K3024" s="11">
        <v>41507.4</v>
      </c>
      <c r="L3024" s="11">
        <v>22274.43</v>
      </c>
    </row>
    <row r="3025" spans="1:12" x14ac:dyDescent="0.3">
      <c r="A3025" s="7" t="s">
        <v>7170</v>
      </c>
      <c r="B3025" s="7" t="s">
        <v>3177</v>
      </c>
      <c r="C3025" s="7" t="s">
        <v>1969</v>
      </c>
      <c r="D3025" s="7">
        <v>22</v>
      </c>
      <c r="E3025" s="9">
        <v>1392.59</v>
      </c>
      <c r="F3025" s="10">
        <v>0.1</v>
      </c>
      <c r="G3025" s="11">
        <v>27573.279999999999</v>
      </c>
      <c r="H3025" s="10">
        <v>0.25</v>
      </c>
      <c r="I3025" s="11">
        <v>6893.32</v>
      </c>
      <c r="J3025" s="11">
        <v>34466.6</v>
      </c>
      <c r="K3025" s="11">
        <v>16485.04</v>
      </c>
      <c r="L3025" s="11">
        <v>11088.24</v>
      </c>
    </row>
    <row r="3026" spans="1:12" x14ac:dyDescent="0.3">
      <c r="A3026" s="7" t="s">
        <v>7171</v>
      </c>
      <c r="B3026" s="7" t="s">
        <v>3178</v>
      </c>
      <c r="C3026" s="7" t="s">
        <v>1730</v>
      </c>
      <c r="D3026" s="7">
        <v>4</v>
      </c>
      <c r="E3026" s="9">
        <v>661.86</v>
      </c>
      <c r="F3026" s="10">
        <v>0.1</v>
      </c>
      <c r="G3026" s="11">
        <v>2382.6999999999998</v>
      </c>
      <c r="H3026" s="10">
        <v>0.25</v>
      </c>
      <c r="I3026" s="11">
        <v>595.66999999999996</v>
      </c>
      <c r="J3026" s="11">
        <v>2978.38</v>
      </c>
      <c r="K3026" s="11">
        <v>1579.44</v>
      </c>
      <c r="L3026" s="11">
        <v>803.26</v>
      </c>
    </row>
    <row r="3027" spans="1:12" x14ac:dyDescent="0.3">
      <c r="A3027" s="7" t="s">
        <v>7172</v>
      </c>
      <c r="B3027" s="7" t="s">
        <v>3178</v>
      </c>
      <c r="C3027" s="7" t="s">
        <v>1928</v>
      </c>
      <c r="D3027" s="7">
        <v>27</v>
      </c>
      <c r="E3027" s="9">
        <v>3458.99</v>
      </c>
      <c r="F3027" s="10">
        <v>0</v>
      </c>
      <c r="G3027" s="11">
        <v>93392.73</v>
      </c>
      <c r="H3027" s="10">
        <v>0.25</v>
      </c>
      <c r="I3027" s="11">
        <v>23348.18</v>
      </c>
      <c r="J3027" s="11">
        <v>116740.91</v>
      </c>
      <c r="K3027" s="11">
        <v>44164.44</v>
      </c>
      <c r="L3027" s="11">
        <v>49228.29</v>
      </c>
    </row>
    <row r="3028" spans="1:12" x14ac:dyDescent="0.3">
      <c r="A3028" s="7" t="s">
        <v>7173</v>
      </c>
      <c r="B3028" s="7" t="s">
        <v>3178</v>
      </c>
      <c r="C3028" s="7" t="s">
        <v>2003</v>
      </c>
      <c r="D3028" s="7">
        <v>22</v>
      </c>
      <c r="E3028" s="9">
        <v>2834.99</v>
      </c>
      <c r="F3028" s="10">
        <v>0</v>
      </c>
      <c r="G3028" s="11">
        <v>62369.78</v>
      </c>
      <c r="H3028" s="10">
        <v>0.25</v>
      </c>
      <c r="I3028" s="11">
        <v>15592.44</v>
      </c>
      <c r="J3028" s="11">
        <v>77962.23</v>
      </c>
      <c r="K3028" s="11">
        <v>31006.58</v>
      </c>
      <c r="L3028" s="11">
        <v>31363.200000000001</v>
      </c>
    </row>
    <row r="3029" spans="1:12" x14ac:dyDescent="0.3">
      <c r="A3029" s="7" t="s">
        <v>7174</v>
      </c>
      <c r="B3029" s="7" t="s">
        <v>3178</v>
      </c>
      <c r="C3029" s="7" t="s">
        <v>1761</v>
      </c>
      <c r="D3029" s="7">
        <v>22</v>
      </c>
      <c r="E3029" s="9">
        <v>2778.41</v>
      </c>
      <c r="F3029" s="10">
        <v>0.15</v>
      </c>
      <c r="G3029" s="11">
        <v>51956.27</v>
      </c>
      <c r="H3029" s="10">
        <v>0.25</v>
      </c>
      <c r="I3029" s="11">
        <v>12989.07</v>
      </c>
      <c r="J3029" s="11">
        <v>64945.34</v>
      </c>
      <c r="K3029" s="11">
        <v>30761.72</v>
      </c>
      <c r="L3029" s="11">
        <v>21194.55</v>
      </c>
    </row>
    <row r="3030" spans="1:12" x14ac:dyDescent="0.3">
      <c r="A3030" s="7" t="s">
        <v>7175</v>
      </c>
      <c r="B3030" s="7" t="s">
        <v>3179</v>
      </c>
      <c r="C3030" s="7" t="s">
        <v>1982</v>
      </c>
      <c r="D3030" s="7">
        <v>11</v>
      </c>
      <c r="E3030" s="9">
        <v>1284.17</v>
      </c>
      <c r="F3030" s="10">
        <v>0</v>
      </c>
      <c r="G3030" s="11">
        <v>14125.87</v>
      </c>
      <c r="H3030" s="10">
        <v>0.25</v>
      </c>
      <c r="I3030" s="11">
        <v>3531.47</v>
      </c>
      <c r="J3030" s="11">
        <v>17657.34</v>
      </c>
      <c r="K3030" s="11">
        <v>7901.41</v>
      </c>
      <c r="L3030" s="11">
        <v>6224.46</v>
      </c>
    </row>
    <row r="3031" spans="1:12" x14ac:dyDescent="0.3">
      <c r="A3031" s="7" t="s">
        <v>7176</v>
      </c>
      <c r="B3031" s="7" t="s">
        <v>3179</v>
      </c>
      <c r="C3031" s="7" t="s">
        <v>1919</v>
      </c>
      <c r="D3031" s="7">
        <v>15</v>
      </c>
      <c r="E3031" s="9">
        <v>1373.55</v>
      </c>
      <c r="F3031" s="10">
        <v>0.15</v>
      </c>
      <c r="G3031" s="11">
        <v>17512.759999999998</v>
      </c>
      <c r="H3031" s="10">
        <v>0.25</v>
      </c>
      <c r="I3031" s="11">
        <v>4378.1899999999996</v>
      </c>
      <c r="J3031" s="11">
        <v>21890.95</v>
      </c>
      <c r="K3031" s="11">
        <v>8476.65</v>
      </c>
      <c r="L3031" s="11">
        <v>9036.11</v>
      </c>
    </row>
    <row r="3032" spans="1:12" x14ac:dyDescent="0.3">
      <c r="A3032" s="7" t="s">
        <v>7177</v>
      </c>
      <c r="B3032" s="7" t="s">
        <v>3180</v>
      </c>
      <c r="C3032" s="7" t="s">
        <v>1814</v>
      </c>
      <c r="D3032" s="7">
        <v>7</v>
      </c>
      <c r="E3032" s="9">
        <v>2067.56</v>
      </c>
      <c r="F3032" s="10">
        <v>0.15</v>
      </c>
      <c r="G3032" s="11">
        <v>12301.98</v>
      </c>
      <c r="H3032" s="10">
        <v>0.25</v>
      </c>
      <c r="I3032" s="11">
        <v>3075.49</v>
      </c>
      <c r="J3032" s="11">
        <v>15377.47</v>
      </c>
      <c r="K3032" s="11">
        <v>7848.75</v>
      </c>
      <c r="L3032" s="11">
        <v>4453.2299999999996</v>
      </c>
    </row>
    <row r="3033" spans="1:12" x14ac:dyDescent="0.3">
      <c r="A3033" s="7" t="s">
        <v>7178</v>
      </c>
      <c r="B3033" s="7" t="s">
        <v>3181</v>
      </c>
      <c r="C3033" s="7" t="s">
        <v>1821</v>
      </c>
      <c r="D3033" s="7">
        <v>17</v>
      </c>
      <c r="E3033" s="9">
        <v>557.65</v>
      </c>
      <c r="F3033" s="10">
        <v>0.1</v>
      </c>
      <c r="G3033" s="11">
        <v>8532.0499999999993</v>
      </c>
      <c r="H3033" s="10">
        <v>0.25</v>
      </c>
      <c r="I3033" s="11">
        <v>2133.0100000000002</v>
      </c>
      <c r="J3033" s="11">
        <v>10665.06</v>
      </c>
      <c r="K3033" s="11">
        <v>5404.64</v>
      </c>
      <c r="L3033" s="11">
        <v>3127.41</v>
      </c>
    </row>
    <row r="3034" spans="1:12" x14ac:dyDescent="0.3">
      <c r="A3034" s="7" t="s">
        <v>7179</v>
      </c>
      <c r="B3034" s="7" t="s">
        <v>3181</v>
      </c>
      <c r="C3034" s="7" t="s">
        <v>1935</v>
      </c>
      <c r="D3034" s="7">
        <v>28</v>
      </c>
      <c r="E3034" s="9">
        <v>1582.76</v>
      </c>
      <c r="F3034" s="10">
        <v>0.05</v>
      </c>
      <c r="G3034" s="11">
        <v>42101.42</v>
      </c>
      <c r="H3034" s="10">
        <v>0.25</v>
      </c>
      <c r="I3034" s="11">
        <v>10525.35</v>
      </c>
      <c r="J3034" s="11">
        <v>52626.77</v>
      </c>
      <c r="K3034" s="11">
        <v>25278.400000000001</v>
      </c>
      <c r="L3034" s="11">
        <v>16823.02</v>
      </c>
    </row>
    <row r="3035" spans="1:12" x14ac:dyDescent="0.3">
      <c r="A3035" s="7" t="s">
        <v>7180</v>
      </c>
      <c r="B3035" s="7" t="s">
        <v>3181</v>
      </c>
      <c r="C3035" s="7" t="s">
        <v>1728</v>
      </c>
      <c r="D3035" s="7">
        <v>23</v>
      </c>
      <c r="E3035" s="9">
        <v>3368.68</v>
      </c>
      <c r="F3035" s="10">
        <v>0</v>
      </c>
      <c r="G3035" s="11">
        <v>77479.64</v>
      </c>
      <c r="H3035" s="10">
        <v>0.25</v>
      </c>
      <c r="I3035" s="11">
        <v>19369.91</v>
      </c>
      <c r="J3035" s="11">
        <v>96849.55</v>
      </c>
      <c r="K3035" s="11">
        <v>32035.09</v>
      </c>
      <c r="L3035" s="11">
        <v>45444.55</v>
      </c>
    </row>
    <row r="3036" spans="1:12" x14ac:dyDescent="0.3">
      <c r="A3036" s="7" t="s">
        <v>7181</v>
      </c>
      <c r="B3036" s="7" t="s">
        <v>3182</v>
      </c>
      <c r="C3036" s="7" t="s">
        <v>1712</v>
      </c>
      <c r="D3036" s="7">
        <v>3</v>
      </c>
      <c r="E3036" s="9">
        <v>2301.52</v>
      </c>
      <c r="F3036" s="10">
        <v>0</v>
      </c>
      <c r="G3036" s="11">
        <v>6904.56</v>
      </c>
      <c r="H3036" s="10">
        <v>0.25</v>
      </c>
      <c r="I3036" s="11">
        <v>1726.14</v>
      </c>
      <c r="J3036" s="11">
        <v>8630.7000000000007</v>
      </c>
      <c r="K3036" s="11">
        <v>4577.46</v>
      </c>
      <c r="L3036" s="11">
        <v>2327.1</v>
      </c>
    </row>
    <row r="3037" spans="1:12" x14ac:dyDescent="0.3">
      <c r="A3037" s="7" t="s">
        <v>7182</v>
      </c>
      <c r="B3037" s="7" t="s">
        <v>3182</v>
      </c>
      <c r="C3037" s="7" t="s">
        <v>1716</v>
      </c>
      <c r="D3037" s="7">
        <v>2</v>
      </c>
      <c r="E3037" s="9">
        <v>768.95</v>
      </c>
      <c r="F3037" s="10">
        <v>0</v>
      </c>
      <c r="G3037" s="11">
        <v>1537.9</v>
      </c>
      <c r="H3037" s="10">
        <v>0.25</v>
      </c>
      <c r="I3037" s="11">
        <v>384.48</v>
      </c>
      <c r="J3037" s="11">
        <v>1922.38</v>
      </c>
      <c r="K3037" s="11">
        <v>1032.52</v>
      </c>
      <c r="L3037" s="11">
        <v>505.38</v>
      </c>
    </row>
    <row r="3038" spans="1:12" x14ac:dyDescent="0.3">
      <c r="A3038" s="7" t="s">
        <v>7183</v>
      </c>
      <c r="B3038" s="7" t="s">
        <v>3182</v>
      </c>
      <c r="C3038" s="7" t="s">
        <v>1972</v>
      </c>
      <c r="D3038" s="7">
        <v>8</v>
      </c>
      <c r="E3038" s="9">
        <v>2825.34</v>
      </c>
      <c r="F3038" s="10">
        <v>0</v>
      </c>
      <c r="G3038" s="11">
        <v>22602.720000000001</v>
      </c>
      <c r="H3038" s="10">
        <v>0.25</v>
      </c>
      <c r="I3038" s="11">
        <v>5650.68</v>
      </c>
      <c r="J3038" s="11">
        <v>28253.4</v>
      </c>
      <c r="K3038" s="11">
        <v>12905.76</v>
      </c>
      <c r="L3038" s="11">
        <v>9696.9599999999991</v>
      </c>
    </row>
    <row r="3039" spans="1:12" x14ac:dyDescent="0.3">
      <c r="A3039" s="7" t="s">
        <v>7184</v>
      </c>
      <c r="B3039" s="7" t="s">
        <v>3182</v>
      </c>
      <c r="C3039" s="7" t="s">
        <v>1689</v>
      </c>
      <c r="D3039" s="7">
        <v>3</v>
      </c>
      <c r="E3039" s="9">
        <v>1232.77</v>
      </c>
      <c r="F3039" s="10">
        <v>0</v>
      </c>
      <c r="G3039" s="11">
        <v>3698.31</v>
      </c>
      <c r="H3039" s="10">
        <v>0.25</v>
      </c>
      <c r="I3039" s="11">
        <v>924.58</v>
      </c>
      <c r="J3039" s="11">
        <v>4622.8900000000003</v>
      </c>
      <c r="K3039" s="11">
        <v>1837.77</v>
      </c>
      <c r="L3039" s="11">
        <v>1860.54</v>
      </c>
    </row>
    <row r="3040" spans="1:12" x14ac:dyDescent="0.3">
      <c r="A3040" s="7" t="s">
        <v>7185</v>
      </c>
      <c r="B3040" s="7" t="s">
        <v>3182</v>
      </c>
      <c r="C3040" s="7" t="s">
        <v>1774</v>
      </c>
      <c r="D3040" s="7">
        <v>12</v>
      </c>
      <c r="E3040" s="9">
        <v>1917.62</v>
      </c>
      <c r="F3040" s="10">
        <v>0.1</v>
      </c>
      <c r="G3040" s="11">
        <v>20710.3</v>
      </c>
      <c r="H3040" s="10">
        <v>0.25</v>
      </c>
      <c r="I3040" s="11">
        <v>5177.57</v>
      </c>
      <c r="J3040" s="11">
        <v>25887.88</v>
      </c>
      <c r="K3040" s="11">
        <v>13632</v>
      </c>
      <c r="L3040" s="11">
        <v>7078.3</v>
      </c>
    </row>
    <row r="3041" spans="1:12" x14ac:dyDescent="0.3">
      <c r="A3041" s="7" t="s">
        <v>7186</v>
      </c>
      <c r="B3041" s="7" t="s">
        <v>3183</v>
      </c>
      <c r="C3041" s="7" t="s">
        <v>1722</v>
      </c>
      <c r="D3041" s="7">
        <v>1</v>
      </c>
      <c r="E3041" s="9">
        <v>2476.46</v>
      </c>
      <c r="F3041" s="10">
        <v>0</v>
      </c>
      <c r="G3041" s="11">
        <v>2476.46</v>
      </c>
      <c r="H3041" s="10">
        <v>0.25</v>
      </c>
      <c r="I3041" s="11">
        <v>619.12</v>
      </c>
      <c r="J3041" s="11">
        <v>3095.57</v>
      </c>
      <c r="K3041" s="11">
        <v>1778.22</v>
      </c>
      <c r="L3041" s="11">
        <v>698.24</v>
      </c>
    </row>
    <row r="3042" spans="1:12" x14ac:dyDescent="0.3">
      <c r="A3042" s="7" t="s">
        <v>7187</v>
      </c>
      <c r="B3042" s="7" t="s">
        <v>3183</v>
      </c>
      <c r="C3042" s="7" t="s">
        <v>1881</v>
      </c>
      <c r="D3042" s="7">
        <v>12</v>
      </c>
      <c r="E3042" s="9">
        <v>1780.45</v>
      </c>
      <c r="F3042" s="10">
        <v>0.15</v>
      </c>
      <c r="G3042" s="11">
        <v>18160.59</v>
      </c>
      <c r="H3042" s="10">
        <v>0.25</v>
      </c>
      <c r="I3042" s="11">
        <v>4540.1499999999996</v>
      </c>
      <c r="J3042" s="11">
        <v>22700.74</v>
      </c>
      <c r="K3042" s="11">
        <v>12040.8</v>
      </c>
      <c r="L3042" s="11">
        <v>6119.79</v>
      </c>
    </row>
    <row r="3043" spans="1:12" x14ac:dyDescent="0.3">
      <c r="A3043" s="7" t="s">
        <v>7188</v>
      </c>
      <c r="B3043" s="7" t="s">
        <v>3183</v>
      </c>
      <c r="C3043" s="7" t="s">
        <v>1906</v>
      </c>
      <c r="D3043" s="7">
        <v>2</v>
      </c>
      <c r="E3043" s="9">
        <v>2591.0700000000002</v>
      </c>
      <c r="F3043" s="10">
        <v>0</v>
      </c>
      <c r="G3043" s="11">
        <v>5182.1400000000003</v>
      </c>
      <c r="H3043" s="10">
        <v>0.25</v>
      </c>
      <c r="I3043" s="11">
        <v>1295.54</v>
      </c>
      <c r="J3043" s="11">
        <v>6477.68</v>
      </c>
      <c r="K3043" s="11">
        <v>2341.12</v>
      </c>
      <c r="L3043" s="11">
        <v>2841.02</v>
      </c>
    </row>
    <row r="3044" spans="1:12" x14ac:dyDescent="0.3">
      <c r="A3044" s="7" t="s">
        <v>7189</v>
      </c>
      <c r="B3044" s="7" t="s">
        <v>3183</v>
      </c>
      <c r="C3044" s="7" t="s">
        <v>2038</v>
      </c>
      <c r="D3044" s="7">
        <v>15</v>
      </c>
      <c r="E3044" s="9">
        <v>210.93</v>
      </c>
      <c r="F3044" s="10">
        <v>0.1</v>
      </c>
      <c r="G3044" s="11">
        <v>2847.56</v>
      </c>
      <c r="H3044" s="10">
        <v>0.25</v>
      </c>
      <c r="I3044" s="11">
        <v>711.89</v>
      </c>
      <c r="J3044" s="11">
        <v>3559.45</v>
      </c>
      <c r="K3044" s="11">
        <v>1370.85</v>
      </c>
      <c r="L3044" s="11">
        <v>1476.71</v>
      </c>
    </row>
    <row r="3045" spans="1:12" x14ac:dyDescent="0.3">
      <c r="A3045" s="7" t="s">
        <v>7190</v>
      </c>
      <c r="B3045" s="7" t="s">
        <v>3184</v>
      </c>
      <c r="C3045" s="7" t="s">
        <v>1994</v>
      </c>
      <c r="D3045" s="7">
        <v>17</v>
      </c>
      <c r="E3045" s="9">
        <v>1727.37</v>
      </c>
      <c r="F3045" s="10">
        <v>0.1</v>
      </c>
      <c r="G3045" s="11">
        <v>26428.76</v>
      </c>
      <c r="H3045" s="10">
        <v>0.25</v>
      </c>
      <c r="I3045" s="11">
        <v>6607.19</v>
      </c>
      <c r="J3045" s="11">
        <v>33035.949999999997</v>
      </c>
      <c r="K3045" s="11">
        <v>16352.47</v>
      </c>
      <c r="L3045" s="11">
        <v>10076.290000000001</v>
      </c>
    </row>
    <row r="3046" spans="1:12" x14ac:dyDescent="0.3">
      <c r="A3046" s="7" t="s">
        <v>7191</v>
      </c>
      <c r="B3046" s="7" t="s">
        <v>3184</v>
      </c>
      <c r="C3046" s="7" t="s">
        <v>1990</v>
      </c>
      <c r="D3046" s="7">
        <v>29</v>
      </c>
      <c r="E3046" s="9">
        <v>870.06</v>
      </c>
      <c r="F3046" s="10">
        <v>0</v>
      </c>
      <c r="G3046" s="11">
        <v>25231.74</v>
      </c>
      <c r="H3046" s="10">
        <v>0.25</v>
      </c>
      <c r="I3046" s="11">
        <v>6307.94</v>
      </c>
      <c r="J3046" s="11">
        <v>31539.68</v>
      </c>
      <c r="K3046" s="11">
        <v>14819</v>
      </c>
      <c r="L3046" s="11">
        <v>10412.74</v>
      </c>
    </row>
    <row r="3047" spans="1:12" x14ac:dyDescent="0.3">
      <c r="A3047" s="7" t="s">
        <v>7192</v>
      </c>
      <c r="B3047" s="7" t="s">
        <v>3185</v>
      </c>
      <c r="C3047" s="7" t="s">
        <v>1849</v>
      </c>
      <c r="D3047" s="7">
        <v>15</v>
      </c>
      <c r="E3047" s="9">
        <v>840.81</v>
      </c>
      <c r="F3047" s="10">
        <v>0.1</v>
      </c>
      <c r="G3047" s="11">
        <v>11350.93</v>
      </c>
      <c r="H3047" s="10">
        <v>0.25</v>
      </c>
      <c r="I3047" s="11">
        <v>2837.73</v>
      </c>
      <c r="J3047" s="11">
        <v>14188.66</v>
      </c>
      <c r="K3047" s="11">
        <v>7809</v>
      </c>
      <c r="L3047" s="11">
        <v>3541.93</v>
      </c>
    </row>
    <row r="3048" spans="1:12" x14ac:dyDescent="0.3">
      <c r="A3048" s="7" t="s">
        <v>7193</v>
      </c>
      <c r="B3048" s="7" t="s">
        <v>3186</v>
      </c>
      <c r="C3048" s="7" t="s">
        <v>1942</v>
      </c>
      <c r="D3048" s="7">
        <v>20</v>
      </c>
      <c r="E3048" s="9">
        <v>3068.08</v>
      </c>
      <c r="F3048" s="10">
        <v>0.05</v>
      </c>
      <c r="G3048" s="11">
        <v>58293.52</v>
      </c>
      <c r="H3048" s="10">
        <v>0.25</v>
      </c>
      <c r="I3048" s="11">
        <v>14573.38</v>
      </c>
      <c r="J3048" s="11">
        <v>72866.899999999994</v>
      </c>
      <c r="K3048" s="11">
        <v>27527.599999999999</v>
      </c>
      <c r="L3048" s="11">
        <v>30765.919999999998</v>
      </c>
    </row>
    <row r="3049" spans="1:12" x14ac:dyDescent="0.3">
      <c r="A3049" s="7" t="s">
        <v>7194</v>
      </c>
      <c r="B3049" s="7" t="s">
        <v>3186</v>
      </c>
      <c r="C3049" s="7" t="s">
        <v>1821</v>
      </c>
      <c r="D3049" s="7">
        <v>17</v>
      </c>
      <c r="E3049" s="9">
        <v>578.02</v>
      </c>
      <c r="F3049" s="10">
        <v>0</v>
      </c>
      <c r="G3049" s="11">
        <v>9826.34</v>
      </c>
      <c r="H3049" s="10">
        <v>0.25</v>
      </c>
      <c r="I3049" s="11">
        <v>2456.59</v>
      </c>
      <c r="J3049" s="11">
        <v>12282.92</v>
      </c>
      <c r="K3049" s="11">
        <v>5404.64</v>
      </c>
      <c r="L3049" s="11">
        <v>4421.7</v>
      </c>
    </row>
    <row r="3050" spans="1:12" x14ac:dyDescent="0.3">
      <c r="A3050" s="7" t="s">
        <v>7195</v>
      </c>
      <c r="B3050" s="7" t="s">
        <v>3186</v>
      </c>
      <c r="C3050" s="7" t="s">
        <v>1849</v>
      </c>
      <c r="D3050" s="7">
        <v>30</v>
      </c>
      <c r="E3050" s="9">
        <v>779.67</v>
      </c>
      <c r="F3050" s="10">
        <v>0.05</v>
      </c>
      <c r="G3050" s="11">
        <v>22220.59</v>
      </c>
      <c r="H3050" s="10">
        <v>0.25</v>
      </c>
      <c r="I3050" s="11">
        <v>5555.15</v>
      </c>
      <c r="J3050" s="11">
        <v>27775.74</v>
      </c>
      <c r="K3050" s="11">
        <v>15618</v>
      </c>
      <c r="L3050" s="11">
        <v>6602.59</v>
      </c>
    </row>
    <row r="3051" spans="1:12" x14ac:dyDescent="0.3">
      <c r="A3051" s="7" t="s">
        <v>7196</v>
      </c>
      <c r="B3051" s="7" t="s">
        <v>3186</v>
      </c>
      <c r="C3051" s="7" t="s">
        <v>1795</v>
      </c>
      <c r="D3051" s="7">
        <v>24</v>
      </c>
      <c r="E3051" s="9">
        <v>2074.5</v>
      </c>
      <c r="F3051" s="10">
        <v>0</v>
      </c>
      <c r="G3051" s="11">
        <v>49788</v>
      </c>
      <c r="H3051" s="10">
        <v>0.25</v>
      </c>
      <c r="I3051" s="11">
        <v>12447</v>
      </c>
      <c r="J3051" s="11">
        <v>62235</v>
      </c>
      <c r="K3051" s="11">
        <v>26780.400000000001</v>
      </c>
      <c r="L3051" s="11">
        <v>23007.599999999999</v>
      </c>
    </row>
    <row r="3052" spans="1:12" x14ac:dyDescent="0.3">
      <c r="A3052" s="7" t="s">
        <v>7197</v>
      </c>
      <c r="B3052" s="7" t="s">
        <v>3187</v>
      </c>
      <c r="C3052" s="7" t="s">
        <v>1993</v>
      </c>
      <c r="D3052" s="7">
        <v>19</v>
      </c>
      <c r="E3052" s="9">
        <v>2740.39</v>
      </c>
      <c r="F3052" s="10">
        <v>0</v>
      </c>
      <c r="G3052" s="11">
        <v>52067.41</v>
      </c>
      <c r="H3052" s="10">
        <v>0.25</v>
      </c>
      <c r="I3052" s="11">
        <v>13016.85</v>
      </c>
      <c r="J3052" s="11">
        <v>65084.26</v>
      </c>
      <c r="K3052" s="11">
        <v>33935.14</v>
      </c>
      <c r="L3052" s="11">
        <v>18132.27</v>
      </c>
    </row>
    <row r="3053" spans="1:12" x14ac:dyDescent="0.3">
      <c r="A3053" s="7" t="s">
        <v>7198</v>
      </c>
      <c r="B3053" s="7" t="s">
        <v>3188</v>
      </c>
      <c r="C3053" s="7" t="s">
        <v>1883</v>
      </c>
      <c r="D3053" s="7">
        <v>14</v>
      </c>
      <c r="E3053" s="9">
        <v>35.68</v>
      </c>
      <c r="F3053" s="10">
        <v>0.05</v>
      </c>
      <c r="G3053" s="11">
        <v>474.54</v>
      </c>
      <c r="H3053" s="10">
        <v>0.25</v>
      </c>
      <c r="I3053" s="11">
        <v>118.64</v>
      </c>
      <c r="J3053" s="11">
        <v>593.17999999999995</v>
      </c>
      <c r="K3053" s="11">
        <v>330.68</v>
      </c>
      <c r="L3053" s="11">
        <v>143.86000000000001</v>
      </c>
    </row>
    <row r="3054" spans="1:12" x14ac:dyDescent="0.3">
      <c r="A3054" s="7" t="s">
        <v>7199</v>
      </c>
      <c r="B3054" s="7" t="s">
        <v>3188</v>
      </c>
      <c r="C3054" s="7" t="s">
        <v>1712</v>
      </c>
      <c r="D3054" s="7">
        <v>27</v>
      </c>
      <c r="E3054" s="9">
        <v>2189.98</v>
      </c>
      <c r="F3054" s="10">
        <v>0.05</v>
      </c>
      <c r="G3054" s="11">
        <v>56172.99</v>
      </c>
      <c r="H3054" s="10">
        <v>0.25</v>
      </c>
      <c r="I3054" s="11">
        <v>14043.25</v>
      </c>
      <c r="J3054" s="11">
        <v>70216.240000000005</v>
      </c>
      <c r="K3054" s="11">
        <v>41197.14</v>
      </c>
      <c r="L3054" s="11">
        <v>14975.85</v>
      </c>
    </row>
    <row r="3055" spans="1:12" x14ac:dyDescent="0.3">
      <c r="A3055" s="7" t="s">
        <v>7200</v>
      </c>
      <c r="B3055" s="7" t="s">
        <v>3188</v>
      </c>
      <c r="C3055" s="7" t="s">
        <v>1872</v>
      </c>
      <c r="D3055" s="7">
        <v>29</v>
      </c>
      <c r="E3055" s="9">
        <v>2138.92</v>
      </c>
      <c r="F3055" s="10">
        <v>0</v>
      </c>
      <c r="G3055" s="11">
        <v>62028.68</v>
      </c>
      <c r="H3055" s="10">
        <v>0.25</v>
      </c>
      <c r="I3055" s="11">
        <v>15507.17</v>
      </c>
      <c r="J3055" s="11">
        <v>77535.850000000006</v>
      </c>
      <c r="K3055" s="11">
        <v>37979.85</v>
      </c>
      <c r="L3055" s="11">
        <v>24048.83</v>
      </c>
    </row>
    <row r="3056" spans="1:12" x14ac:dyDescent="0.3">
      <c r="A3056" s="7" t="s">
        <v>7201</v>
      </c>
      <c r="B3056" s="7" t="s">
        <v>3188</v>
      </c>
      <c r="C3056" s="7" t="s">
        <v>1828</v>
      </c>
      <c r="D3056" s="7">
        <v>8</v>
      </c>
      <c r="E3056" s="9">
        <v>2699.91</v>
      </c>
      <c r="F3056" s="10">
        <v>0.1</v>
      </c>
      <c r="G3056" s="11">
        <v>19439.349999999999</v>
      </c>
      <c r="H3056" s="10">
        <v>0.25</v>
      </c>
      <c r="I3056" s="11">
        <v>4859.84</v>
      </c>
      <c r="J3056" s="11">
        <v>24299.19</v>
      </c>
      <c r="K3056" s="11">
        <v>12358.64</v>
      </c>
      <c r="L3056" s="11">
        <v>7080.71</v>
      </c>
    </row>
    <row r="3057" spans="1:12" x14ac:dyDescent="0.3">
      <c r="A3057" s="7" t="s">
        <v>7202</v>
      </c>
      <c r="B3057" s="7" t="s">
        <v>3189</v>
      </c>
      <c r="C3057" s="7" t="s">
        <v>1935</v>
      </c>
      <c r="D3057" s="7">
        <v>12</v>
      </c>
      <c r="E3057" s="9">
        <v>1653.83</v>
      </c>
      <c r="F3057" s="10">
        <v>0.1</v>
      </c>
      <c r="G3057" s="11">
        <v>17861.36</v>
      </c>
      <c r="H3057" s="10">
        <v>0.25</v>
      </c>
      <c r="I3057" s="11">
        <v>4465.34</v>
      </c>
      <c r="J3057" s="11">
        <v>22326.7</v>
      </c>
      <c r="K3057" s="11">
        <v>10833.6</v>
      </c>
      <c r="L3057" s="11">
        <v>7027.76</v>
      </c>
    </row>
    <row r="3058" spans="1:12" x14ac:dyDescent="0.3">
      <c r="A3058" s="7" t="s">
        <v>7203</v>
      </c>
      <c r="B3058" s="7" t="s">
        <v>3189</v>
      </c>
      <c r="C3058" s="7" t="s">
        <v>1756</v>
      </c>
      <c r="D3058" s="7">
        <v>9</v>
      </c>
      <c r="E3058" s="9">
        <v>1121.67</v>
      </c>
      <c r="F3058" s="10">
        <v>0</v>
      </c>
      <c r="G3058" s="11">
        <v>10095.030000000001</v>
      </c>
      <c r="H3058" s="10">
        <v>0.25</v>
      </c>
      <c r="I3058" s="11">
        <v>2523.7600000000002</v>
      </c>
      <c r="J3058" s="11">
        <v>12618.79</v>
      </c>
      <c r="K3058" s="11">
        <v>5160.6000000000004</v>
      </c>
      <c r="L3058" s="11">
        <v>4934.43</v>
      </c>
    </row>
    <row r="3059" spans="1:12" x14ac:dyDescent="0.3">
      <c r="A3059" s="7" t="s">
        <v>7204</v>
      </c>
      <c r="B3059" s="7" t="s">
        <v>3190</v>
      </c>
      <c r="C3059" s="7" t="s">
        <v>1926</v>
      </c>
      <c r="D3059" s="7">
        <v>29</v>
      </c>
      <c r="E3059" s="9">
        <v>1237.73</v>
      </c>
      <c r="F3059" s="10">
        <v>0</v>
      </c>
      <c r="G3059" s="11">
        <v>35894.17</v>
      </c>
      <c r="H3059" s="10">
        <v>0.25</v>
      </c>
      <c r="I3059" s="11">
        <v>8973.5400000000009</v>
      </c>
      <c r="J3059" s="11">
        <v>44867.71</v>
      </c>
      <c r="K3059" s="11">
        <v>17697.54</v>
      </c>
      <c r="L3059" s="11">
        <v>18196.63</v>
      </c>
    </row>
    <row r="3060" spans="1:12" x14ac:dyDescent="0.3">
      <c r="A3060" s="7" t="s">
        <v>7205</v>
      </c>
      <c r="B3060" s="7" t="s">
        <v>3190</v>
      </c>
      <c r="C3060" s="7" t="s">
        <v>1798</v>
      </c>
      <c r="D3060" s="7">
        <v>10</v>
      </c>
      <c r="E3060" s="9">
        <v>653.54</v>
      </c>
      <c r="F3060" s="10">
        <v>0.15</v>
      </c>
      <c r="G3060" s="11">
        <v>5555.09</v>
      </c>
      <c r="H3060" s="10">
        <v>0.25</v>
      </c>
      <c r="I3060" s="11">
        <v>1388.77</v>
      </c>
      <c r="J3060" s="11">
        <v>6943.86</v>
      </c>
      <c r="K3060" s="11">
        <v>2847.3</v>
      </c>
      <c r="L3060" s="11">
        <v>2707.79</v>
      </c>
    </row>
    <row r="3061" spans="1:12" x14ac:dyDescent="0.3">
      <c r="A3061" s="7" t="s">
        <v>7206</v>
      </c>
      <c r="B3061" s="7" t="s">
        <v>3190</v>
      </c>
      <c r="C3061" s="7" t="s">
        <v>1791</v>
      </c>
      <c r="D3061" s="7">
        <v>22</v>
      </c>
      <c r="E3061" s="9">
        <v>1832.86</v>
      </c>
      <c r="F3061" s="10">
        <v>0</v>
      </c>
      <c r="G3061" s="11">
        <v>40322.92</v>
      </c>
      <c r="H3061" s="10">
        <v>0.25</v>
      </c>
      <c r="I3061" s="11">
        <v>10080.73</v>
      </c>
      <c r="J3061" s="11">
        <v>50403.65</v>
      </c>
      <c r="K3061" s="11">
        <v>18575.04</v>
      </c>
      <c r="L3061" s="11">
        <v>21747.88</v>
      </c>
    </row>
    <row r="3062" spans="1:12" x14ac:dyDescent="0.3">
      <c r="A3062" s="7" t="s">
        <v>7207</v>
      </c>
      <c r="B3062" s="7" t="s">
        <v>3190</v>
      </c>
      <c r="C3062" s="7" t="s">
        <v>1884</v>
      </c>
      <c r="D3062" s="7">
        <v>8</v>
      </c>
      <c r="E3062" s="9">
        <v>635.88</v>
      </c>
      <c r="F3062" s="10">
        <v>0</v>
      </c>
      <c r="G3062" s="11">
        <v>5087.04</v>
      </c>
      <c r="H3062" s="10">
        <v>0.25</v>
      </c>
      <c r="I3062" s="11">
        <v>1271.76</v>
      </c>
      <c r="J3062" s="11">
        <v>6358.8</v>
      </c>
      <c r="K3062" s="11">
        <v>3258</v>
      </c>
      <c r="L3062" s="11">
        <v>1829.04</v>
      </c>
    </row>
    <row r="3063" spans="1:12" x14ac:dyDescent="0.3">
      <c r="A3063" s="7" t="s">
        <v>7208</v>
      </c>
      <c r="B3063" s="7" t="s">
        <v>3190</v>
      </c>
      <c r="C3063" s="7" t="s">
        <v>1864</v>
      </c>
      <c r="D3063" s="7">
        <v>12</v>
      </c>
      <c r="E3063" s="9">
        <v>1394.27</v>
      </c>
      <c r="F3063" s="10">
        <v>0.1</v>
      </c>
      <c r="G3063" s="11">
        <v>15058.12</v>
      </c>
      <c r="H3063" s="10">
        <v>0.25</v>
      </c>
      <c r="I3063" s="11">
        <v>3764.53</v>
      </c>
      <c r="J3063" s="11">
        <v>18822.650000000001</v>
      </c>
      <c r="K3063" s="11">
        <v>8236.68</v>
      </c>
      <c r="L3063" s="11">
        <v>6821.44</v>
      </c>
    </row>
    <row r="3064" spans="1:12" x14ac:dyDescent="0.3">
      <c r="A3064" s="7" t="s">
        <v>7209</v>
      </c>
      <c r="B3064" s="7" t="s">
        <v>3191</v>
      </c>
      <c r="C3064" s="7" t="s">
        <v>1726</v>
      </c>
      <c r="D3064" s="7">
        <v>28</v>
      </c>
      <c r="E3064" s="9">
        <v>1319.55</v>
      </c>
      <c r="F3064" s="10">
        <v>0</v>
      </c>
      <c r="G3064" s="11">
        <v>36947.4</v>
      </c>
      <c r="H3064" s="10">
        <v>0.25</v>
      </c>
      <c r="I3064" s="11">
        <v>9236.85</v>
      </c>
      <c r="J3064" s="11">
        <v>46184.25</v>
      </c>
      <c r="K3064" s="11">
        <v>19538.96</v>
      </c>
      <c r="L3064" s="11">
        <v>17408.439999999999</v>
      </c>
    </row>
    <row r="3065" spans="1:12" x14ac:dyDescent="0.3">
      <c r="A3065" s="7" t="s">
        <v>7210</v>
      </c>
      <c r="B3065" s="7" t="s">
        <v>3191</v>
      </c>
      <c r="C3065" s="7" t="s">
        <v>1838</v>
      </c>
      <c r="D3065" s="7">
        <v>15</v>
      </c>
      <c r="E3065" s="9">
        <v>1959.66</v>
      </c>
      <c r="F3065" s="10">
        <v>0</v>
      </c>
      <c r="G3065" s="11">
        <v>29394.9</v>
      </c>
      <c r="H3065" s="10">
        <v>0.25</v>
      </c>
      <c r="I3065" s="11">
        <v>7348.73</v>
      </c>
      <c r="J3065" s="11">
        <v>36743.620000000003</v>
      </c>
      <c r="K3065" s="11">
        <v>22394.7</v>
      </c>
      <c r="L3065" s="11">
        <v>7000.2</v>
      </c>
    </row>
    <row r="3066" spans="1:12" x14ac:dyDescent="0.3">
      <c r="A3066" s="7" t="s">
        <v>7211</v>
      </c>
      <c r="B3066" s="7" t="s">
        <v>3192</v>
      </c>
      <c r="C3066" s="7" t="s">
        <v>1869</v>
      </c>
      <c r="D3066" s="7">
        <v>2</v>
      </c>
      <c r="E3066" s="9">
        <v>3283.34</v>
      </c>
      <c r="F3066" s="10">
        <v>0.05</v>
      </c>
      <c r="G3066" s="11">
        <v>6238.35</v>
      </c>
      <c r="H3066" s="10">
        <v>0.25</v>
      </c>
      <c r="I3066" s="11">
        <v>1559.59</v>
      </c>
      <c r="J3066" s="11">
        <v>7797.94</v>
      </c>
      <c r="K3066" s="11">
        <v>3495.62</v>
      </c>
      <c r="L3066" s="11">
        <v>2742.73</v>
      </c>
    </row>
    <row r="3067" spans="1:12" x14ac:dyDescent="0.3">
      <c r="A3067" s="7" t="s">
        <v>7212</v>
      </c>
      <c r="B3067" s="7" t="s">
        <v>3192</v>
      </c>
      <c r="C3067" s="7" t="s">
        <v>1849</v>
      </c>
      <c r="D3067" s="7">
        <v>18</v>
      </c>
      <c r="E3067" s="9">
        <v>840.73</v>
      </c>
      <c r="F3067" s="10">
        <v>0</v>
      </c>
      <c r="G3067" s="11">
        <v>15133.14</v>
      </c>
      <c r="H3067" s="10">
        <v>0.25</v>
      </c>
      <c r="I3067" s="11">
        <v>3783.28</v>
      </c>
      <c r="J3067" s="11">
        <v>18916.419999999998</v>
      </c>
      <c r="K3067" s="11">
        <v>9370.7999999999993</v>
      </c>
      <c r="L3067" s="11">
        <v>5762.34</v>
      </c>
    </row>
    <row r="3068" spans="1:12" x14ac:dyDescent="0.3">
      <c r="A3068" s="7" t="s">
        <v>7213</v>
      </c>
      <c r="B3068" s="7" t="s">
        <v>3192</v>
      </c>
      <c r="C3068" s="7" t="s">
        <v>1684</v>
      </c>
      <c r="D3068" s="7">
        <v>30</v>
      </c>
      <c r="E3068" s="9">
        <v>329.63</v>
      </c>
      <c r="F3068" s="10">
        <v>0.15</v>
      </c>
      <c r="G3068" s="11">
        <v>8405.56</v>
      </c>
      <c r="H3068" s="10">
        <v>0.25</v>
      </c>
      <c r="I3068" s="11">
        <v>2101.39</v>
      </c>
      <c r="J3068" s="11">
        <v>10506.95</v>
      </c>
      <c r="K3068" s="11">
        <v>6965.4</v>
      </c>
      <c r="L3068" s="11">
        <v>1440.16</v>
      </c>
    </row>
    <row r="3069" spans="1:12" x14ac:dyDescent="0.3">
      <c r="A3069" s="7" t="s">
        <v>7214</v>
      </c>
      <c r="B3069" s="7" t="s">
        <v>3192</v>
      </c>
      <c r="C3069" s="7" t="s">
        <v>1782</v>
      </c>
      <c r="D3069" s="7">
        <v>18</v>
      </c>
      <c r="E3069" s="9">
        <v>1876.69</v>
      </c>
      <c r="F3069" s="10">
        <v>0.15</v>
      </c>
      <c r="G3069" s="11">
        <v>28713.360000000001</v>
      </c>
      <c r="H3069" s="10">
        <v>0.25</v>
      </c>
      <c r="I3069" s="11">
        <v>7178.34</v>
      </c>
      <c r="J3069" s="11">
        <v>35891.699999999997</v>
      </c>
      <c r="K3069" s="11">
        <v>19641.419999999998</v>
      </c>
      <c r="L3069" s="11">
        <v>9071.94</v>
      </c>
    </row>
    <row r="3070" spans="1:12" x14ac:dyDescent="0.3">
      <c r="A3070" s="7" t="s">
        <v>7215</v>
      </c>
      <c r="B3070" s="7" t="s">
        <v>3192</v>
      </c>
      <c r="C3070" s="7" t="s">
        <v>1726</v>
      </c>
      <c r="D3070" s="7">
        <v>11</v>
      </c>
      <c r="E3070" s="9">
        <v>1271.08</v>
      </c>
      <c r="F3070" s="10">
        <v>0.1</v>
      </c>
      <c r="G3070" s="11">
        <v>12583.69</v>
      </c>
      <c r="H3070" s="10">
        <v>0.25</v>
      </c>
      <c r="I3070" s="11">
        <v>3145.92</v>
      </c>
      <c r="J3070" s="11">
        <v>15729.61</v>
      </c>
      <c r="K3070" s="11">
        <v>7676.02</v>
      </c>
      <c r="L3070" s="11">
        <v>4907.67</v>
      </c>
    </row>
    <row r="3071" spans="1:12" x14ac:dyDescent="0.3">
      <c r="A3071" s="7" t="s">
        <v>7216</v>
      </c>
      <c r="B3071" s="7" t="s">
        <v>3193</v>
      </c>
      <c r="C3071" s="7" t="s">
        <v>1916</v>
      </c>
      <c r="D3071" s="7">
        <v>21</v>
      </c>
      <c r="E3071" s="9">
        <v>1217.6600000000001</v>
      </c>
      <c r="F3071" s="10">
        <v>0.05</v>
      </c>
      <c r="G3071" s="11">
        <v>24292.32</v>
      </c>
      <c r="H3071" s="10">
        <v>0.25</v>
      </c>
      <c r="I3071" s="11">
        <v>6073.08</v>
      </c>
      <c r="J3071" s="11">
        <v>30365.4</v>
      </c>
      <c r="K3071" s="11">
        <v>18999.75</v>
      </c>
      <c r="L3071" s="11">
        <v>5292.57</v>
      </c>
    </row>
    <row r="3072" spans="1:12" x14ac:dyDescent="0.3">
      <c r="A3072" s="7" t="s">
        <v>7217</v>
      </c>
      <c r="B3072" s="7" t="s">
        <v>3193</v>
      </c>
      <c r="C3072" s="7" t="s">
        <v>1799</v>
      </c>
      <c r="D3072" s="7">
        <v>27</v>
      </c>
      <c r="E3072" s="9">
        <v>2401.33</v>
      </c>
      <c r="F3072" s="10">
        <v>0.15</v>
      </c>
      <c r="G3072" s="11">
        <v>55110.52</v>
      </c>
      <c r="H3072" s="10">
        <v>0.25</v>
      </c>
      <c r="I3072" s="11">
        <v>13777.63</v>
      </c>
      <c r="J3072" s="11">
        <v>68888.149999999994</v>
      </c>
      <c r="K3072" s="11">
        <v>31905.63</v>
      </c>
      <c r="L3072" s="11">
        <v>23204.89</v>
      </c>
    </row>
    <row r="3073" spans="1:12" x14ac:dyDescent="0.3">
      <c r="A3073" s="7" t="s">
        <v>7218</v>
      </c>
      <c r="B3073" s="7" t="s">
        <v>3193</v>
      </c>
      <c r="C3073" s="7" t="s">
        <v>1790</v>
      </c>
      <c r="D3073" s="7">
        <v>17</v>
      </c>
      <c r="E3073" s="9">
        <v>1632.13</v>
      </c>
      <c r="F3073" s="10">
        <v>0</v>
      </c>
      <c r="G3073" s="11">
        <v>27746.21</v>
      </c>
      <c r="H3073" s="10">
        <v>0.25</v>
      </c>
      <c r="I3073" s="11">
        <v>6936.55</v>
      </c>
      <c r="J3073" s="11">
        <v>34682.76</v>
      </c>
      <c r="K3073" s="11">
        <v>13467.91</v>
      </c>
      <c r="L3073" s="11">
        <v>14278.3</v>
      </c>
    </row>
    <row r="3074" spans="1:12" x14ac:dyDescent="0.3">
      <c r="A3074" s="7" t="s">
        <v>7219</v>
      </c>
      <c r="B3074" s="7" t="s">
        <v>3193</v>
      </c>
      <c r="C3074" s="7" t="s">
        <v>1740</v>
      </c>
      <c r="D3074" s="7">
        <v>12</v>
      </c>
      <c r="E3074" s="9">
        <v>1287.3499999999999</v>
      </c>
      <c r="F3074" s="10">
        <v>0</v>
      </c>
      <c r="G3074" s="11">
        <v>15448.2</v>
      </c>
      <c r="H3074" s="10">
        <v>0.25</v>
      </c>
      <c r="I3074" s="11">
        <v>3862.05</v>
      </c>
      <c r="J3074" s="11">
        <v>19310.25</v>
      </c>
      <c r="K3074" s="11">
        <v>6873</v>
      </c>
      <c r="L3074" s="11">
        <v>8575.2000000000007</v>
      </c>
    </row>
    <row r="3075" spans="1:12" x14ac:dyDescent="0.3">
      <c r="A3075" s="7" t="s">
        <v>7220</v>
      </c>
      <c r="B3075" s="7" t="s">
        <v>3193</v>
      </c>
      <c r="C3075" s="7" t="s">
        <v>1833</v>
      </c>
      <c r="D3075" s="7">
        <v>8</v>
      </c>
      <c r="E3075" s="9">
        <v>982.19</v>
      </c>
      <c r="F3075" s="10">
        <v>0</v>
      </c>
      <c r="G3075" s="11">
        <v>7857.52</v>
      </c>
      <c r="H3075" s="10">
        <v>0.25</v>
      </c>
      <c r="I3075" s="11">
        <v>1964.38</v>
      </c>
      <c r="J3075" s="11">
        <v>9821.9</v>
      </c>
      <c r="K3075" s="11">
        <v>4998.16</v>
      </c>
      <c r="L3075" s="11">
        <v>2859.36</v>
      </c>
    </row>
    <row r="3076" spans="1:12" x14ac:dyDescent="0.3">
      <c r="A3076" s="7" t="s">
        <v>7221</v>
      </c>
      <c r="B3076" s="7" t="s">
        <v>3194</v>
      </c>
      <c r="C3076" s="7" t="s">
        <v>1738</v>
      </c>
      <c r="D3076" s="7">
        <v>16</v>
      </c>
      <c r="E3076" s="9">
        <v>1205.9100000000001</v>
      </c>
      <c r="F3076" s="10">
        <v>0.15</v>
      </c>
      <c r="G3076" s="11">
        <v>16400.38</v>
      </c>
      <c r="H3076" s="10">
        <v>0.25</v>
      </c>
      <c r="I3076" s="11">
        <v>4100.1000000000004</v>
      </c>
      <c r="J3076" s="11">
        <v>20500.48</v>
      </c>
      <c r="K3076" s="11">
        <v>12103.2</v>
      </c>
      <c r="L3076" s="11">
        <v>4297.18</v>
      </c>
    </row>
    <row r="3077" spans="1:12" x14ac:dyDescent="0.3">
      <c r="A3077" s="7" t="s">
        <v>7222</v>
      </c>
      <c r="B3077" s="7" t="s">
        <v>3194</v>
      </c>
      <c r="C3077" s="7" t="s">
        <v>1675</v>
      </c>
      <c r="D3077" s="7">
        <v>19</v>
      </c>
      <c r="E3077" s="9">
        <v>2610.2199999999998</v>
      </c>
      <c r="F3077" s="10">
        <v>0</v>
      </c>
      <c r="G3077" s="11">
        <v>49594.18</v>
      </c>
      <c r="H3077" s="10">
        <v>0.25</v>
      </c>
      <c r="I3077" s="11">
        <v>12398.55</v>
      </c>
      <c r="J3077" s="11">
        <v>61992.72</v>
      </c>
      <c r="K3077" s="11">
        <v>22237.03</v>
      </c>
      <c r="L3077" s="11">
        <v>27357.15</v>
      </c>
    </row>
    <row r="3078" spans="1:12" x14ac:dyDescent="0.3">
      <c r="A3078" s="7" t="s">
        <v>7223</v>
      </c>
      <c r="B3078" s="7" t="s">
        <v>3195</v>
      </c>
      <c r="C3078" s="7" t="s">
        <v>1805</v>
      </c>
      <c r="D3078" s="7">
        <v>2</v>
      </c>
      <c r="E3078" s="9">
        <v>1775.94</v>
      </c>
      <c r="F3078" s="10">
        <v>0</v>
      </c>
      <c r="G3078" s="11">
        <v>3551.88</v>
      </c>
      <c r="H3078" s="10">
        <v>0.25</v>
      </c>
      <c r="I3078" s="11">
        <v>887.97</v>
      </c>
      <c r="J3078" s="11">
        <v>4439.8500000000004</v>
      </c>
      <c r="K3078" s="11">
        <v>2314</v>
      </c>
      <c r="L3078" s="11">
        <v>1237.8800000000001</v>
      </c>
    </row>
    <row r="3079" spans="1:12" x14ac:dyDescent="0.3">
      <c r="A3079" s="7" t="s">
        <v>7224</v>
      </c>
      <c r="B3079" s="7" t="s">
        <v>3195</v>
      </c>
      <c r="C3079" s="7" t="s">
        <v>1705</v>
      </c>
      <c r="D3079" s="7">
        <v>18</v>
      </c>
      <c r="E3079" s="9">
        <v>1418.78</v>
      </c>
      <c r="F3079" s="10">
        <v>0.1</v>
      </c>
      <c r="G3079" s="11">
        <v>22984.240000000002</v>
      </c>
      <c r="H3079" s="10">
        <v>0.25</v>
      </c>
      <c r="I3079" s="11">
        <v>5746.06</v>
      </c>
      <c r="J3079" s="11">
        <v>28730.3</v>
      </c>
      <c r="K3079" s="11">
        <v>17585.82</v>
      </c>
      <c r="L3079" s="11">
        <v>5398.42</v>
      </c>
    </row>
    <row r="3080" spans="1:12" x14ac:dyDescent="0.3">
      <c r="A3080" s="7" t="s">
        <v>7225</v>
      </c>
      <c r="B3080" s="7" t="s">
        <v>3195</v>
      </c>
      <c r="C3080" s="7" t="s">
        <v>1928</v>
      </c>
      <c r="D3080" s="7">
        <v>27</v>
      </c>
      <c r="E3080" s="9">
        <v>3235.07</v>
      </c>
      <c r="F3080" s="10">
        <v>0.15</v>
      </c>
      <c r="G3080" s="11">
        <v>74244.86</v>
      </c>
      <c r="H3080" s="10">
        <v>0.25</v>
      </c>
      <c r="I3080" s="11">
        <v>18561.22</v>
      </c>
      <c r="J3080" s="11">
        <v>92806.07</v>
      </c>
      <c r="K3080" s="11">
        <v>44164.44</v>
      </c>
      <c r="L3080" s="11">
        <v>30080.42</v>
      </c>
    </row>
    <row r="3081" spans="1:12" x14ac:dyDescent="0.3">
      <c r="A3081" s="7" t="s">
        <v>7226</v>
      </c>
      <c r="B3081" s="7" t="s">
        <v>3195</v>
      </c>
      <c r="C3081" s="7" t="s">
        <v>2040</v>
      </c>
      <c r="D3081" s="7">
        <v>7</v>
      </c>
      <c r="E3081" s="9">
        <v>2149.5100000000002</v>
      </c>
      <c r="F3081" s="10">
        <v>0</v>
      </c>
      <c r="G3081" s="11">
        <v>15046.57</v>
      </c>
      <c r="H3081" s="10">
        <v>0.25</v>
      </c>
      <c r="I3081" s="11">
        <v>3761.64</v>
      </c>
      <c r="J3081" s="11">
        <v>18808.21</v>
      </c>
      <c r="K3081" s="11">
        <v>7569.94</v>
      </c>
      <c r="L3081" s="11">
        <v>7476.63</v>
      </c>
    </row>
    <row r="3082" spans="1:12" x14ac:dyDescent="0.3">
      <c r="A3082" s="7" t="s">
        <v>7227</v>
      </c>
      <c r="B3082" s="7" t="s">
        <v>3196</v>
      </c>
      <c r="C3082" s="7" t="s">
        <v>1989</v>
      </c>
      <c r="D3082" s="7">
        <v>24</v>
      </c>
      <c r="E3082" s="9">
        <v>3789.98</v>
      </c>
      <c r="F3082" s="10">
        <v>0</v>
      </c>
      <c r="G3082" s="11">
        <v>90959.52</v>
      </c>
      <c r="H3082" s="10">
        <v>0.25</v>
      </c>
      <c r="I3082" s="11">
        <v>22739.88</v>
      </c>
      <c r="J3082" s="11">
        <v>113699.4</v>
      </c>
      <c r="K3082" s="11">
        <v>40794.239999999998</v>
      </c>
      <c r="L3082" s="11">
        <v>50165.279999999999</v>
      </c>
    </row>
    <row r="3083" spans="1:12" x14ac:dyDescent="0.3">
      <c r="A3083" s="7" t="s">
        <v>7228</v>
      </c>
      <c r="B3083" s="7" t="s">
        <v>3196</v>
      </c>
      <c r="C3083" s="7" t="s">
        <v>2004</v>
      </c>
      <c r="D3083" s="7">
        <v>12</v>
      </c>
      <c r="E3083" s="9">
        <v>1171.9000000000001</v>
      </c>
      <c r="F3083" s="10">
        <v>0</v>
      </c>
      <c r="G3083" s="11">
        <v>14062.8</v>
      </c>
      <c r="H3083" s="10">
        <v>0.25</v>
      </c>
      <c r="I3083" s="11">
        <v>3515.7</v>
      </c>
      <c r="J3083" s="11">
        <v>17578.5</v>
      </c>
      <c r="K3083" s="11">
        <v>8910</v>
      </c>
      <c r="L3083" s="11">
        <v>5152.8</v>
      </c>
    </row>
    <row r="3084" spans="1:12" x14ac:dyDescent="0.3">
      <c r="A3084" s="7" t="s">
        <v>7229</v>
      </c>
      <c r="B3084" s="7" t="s">
        <v>3196</v>
      </c>
      <c r="C3084" s="7" t="s">
        <v>1968</v>
      </c>
      <c r="D3084" s="7">
        <v>14</v>
      </c>
      <c r="E3084" s="9">
        <v>718.64</v>
      </c>
      <c r="F3084" s="10">
        <v>0.05</v>
      </c>
      <c r="G3084" s="11">
        <v>9557.91</v>
      </c>
      <c r="H3084" s="10">
        <v>0.25</v>
      </c>
      <c r="I3084" s="11">
        <v>2389.48</v>
      </c>
      <c r="J3084" s="11">
        <v>11947.39</v>
      </c>
      <c r="K3084" s="11">
        <v>5790.54</v>
      </c>
      <c r="L3084" s="11">
        <v>3767.37</v>
      </c>
    </row>
    <row r="3085" spans="1:12" x14ac:dyDescent="0.3">
      <c r="A3085" s="7" t="s">
        <v>7230</v>
      </c>
      <c r="B3085" s="7" t="s">
        <v>3196</v>
      </c>
      <c r="C3085" s="7" t="s">
        <v>1890</v>
      </c>
      <c r="D3085" s="7">
        <v>9</v>
      </c>
      <c r="E3085" s="9">
        <v>1542.61</v>
      </c>
      <c r="F3085" s="10">
        <v>0</v>
      </c>
      <c r="G3085" s="11">
        <v>13883.49</v>
      </c>
      <c r="H3085" s="10">
        <v>0.25</v>
      </c>
      <c r="I3085" s="11">
        <v>3470.87</v>
      </c>
      <c r="J3085" s="11">
        <v>17354.36</v>
      </c>
      <c r="K3085" s="11">
        <v>7287.12</v>
      </c>
      <c r="L3085" s="11">
        <v>6596.37</v>
      </c>
    </row>
    <row r="3086" spans="1:12" x14ac:dyDescent="0.3">
      <c r="A3086" s="7" t="s">
        <v>7231</v>
      </c>
      <c r="B3086" s="7" t="s">
        <v>3196</v>
      </c>
      <c r="C3086" s="7" t="s">
        <v>1862</v>
      </c>
      <c r="D3086" s="7">
        <v>29</v>
      </c>
      <c r="E3086" s="9">
        <v>2028.15</v>
      </c>
      <c r="F3086" s="10">
        <v>0</v>
      </c>
      <c r="G3086" s="11">
        <v>58816.35</v>
      </c>
      <c r="H3086" s="10">
        <v>0.25</v>
      </c>
      <c r="I3086" s="11">
        <v>14704.09</v>
      </c>
      <c r="J3086" s="11">
        <v>73520.44</v>
      </c>
      <c r="K3086" s="11">
        <v>35208.61</v>
      </c>
      <c r="L3086" s="11">
        <v>23607.74</v>
      </c>
    </row>
    <row r="3087" spans="1:12" x14ac:dyDescent="0.3">
      <c r="A3087" s="7" t="s">
        <v>7232</v>
      </c>
      <c r="B3087" s="7" t="s">
        <v>3197</v>
      </c>
      <c r="C3087" s="7" t="s">
        <v>1892</v>
      </c>
      <c r="D3087" s="7">
        <v>24</v>
      </c>
      <c r="E3087" s="9">
        <v>794.7</v>
      </c>
      <c r="F3087" s="10">
        <v>0.15</v>
      </c>
      <c r="G3087" s="11">
        <v>16211.88</v>
      </c>
      <c r="H3087" s="10">
        <v>0.25</v>
      </c>
      <c r="I3087" s="11">
        <v>4052.97</v>
      </c>
      <c r="J3087" s="11">
        <v>20264.849999999999</v>
      </c>
      <c r="K3087" s="11">
        <v>10861.44</v>
      </c>
      <c r="L3087" s="11">
        <v>5350.44</v>
      </c>
    </row>
    <row r="3088" spans="1:12" x14ac:dyDescent="0.3">
      <c r="A3088" s="7" t="s">
        <v>7233</v>
      </c>
      <c r="B3088" s="7" t="s">
        <v>3197</v>
      </c>
      <c r="C3088" s="7" t="s">
        <v>1864</v>
      </c>
      <c r="D3088" s="7">
        <v>22</v>
      </c>
      <c r="E3088" s="9">
        <v>1516.03</v>
      </c>
      <c r="F3088" s="10">
        <v>0.1</v>
      </c>
      <c r="G3088" s="11">
        <v>30017.39</v>
      </c>
      <c r="H3088" s="10">
        <v>0.25</v>
      </c>
      <c r="I3088" s="11">
        <v>7504.35</v>
      </c>
      <c r="J3088" s="11">
        <v>37521.74</v>
      </c>
      <c r="K3088" s="11">
        <v>15100.58</v>
      </c>
      <c r="L3088" s="11">
        <v>14916.81</v>
      </c>
    </row>
    <row r="3089" spans="1:12" x14ac:dyDescent="0.3">
      <c r="A3089" s="7" t="s">
        <v>7234</v>
      </c>
      <c r="B3089" s="7" t="s">
        <v>3197</v>
      </c>
      <c r="C3089" s="7" t="s">
        <v>1874</v>
      </c>
      <c r="D3089" s="7">
        <v>28</v>
      </c>
      <c r="E3089" s="9">
        <v>1985.42</v>
      </c>
      <c r="F3089" s="10">
        <v>0.15</v>
      </c>
      <c r="G3089" s="11">
        <v>47253</v>
      </c>
      <c r="H3089" s="10">
        <v>0.25</v>
      </c>
      <c r="I3089" s="11">
        <v>11813.25</v>
      </c>
      <c r="J3089" s="11">
        <v>59066.25</v>
      </c>
      <c r="K3089" s="11">
        <v>33280.800000000003</v>
      </c>
      <c r="L3089" s="11">
        <v>13972.2</v>
      </c>
    </row>
    <row r="3090" spans="1:12" x14ac:dyDescent="0.3">
      <c r="A3090" s="7" t="s">
        <v>7235</v>
      </c>
      <c r="B3090" s="7" t="s">
        <v>3198</v>
      </c>
      <c r="C3090" s="7" t="s">
        <v>1973</v>
      </c>
      <c r="D3090" s="7">
        <v>30</v>
      </c>
      <c r="E3090" s="9">
        <v>884.9</v>
      </c>
      <c r="F3090" s="10">
        <v>0.15</v>
      </c>
      <c r="G3090" s="11">
        <v>22564.95</v>
      </c>
      <c r="H3090" s="10">
        <v>0.25</v>
      </c>
      <c r="I3090" s="11">
        <v>5641.24</v>
      </c>
      <c r="J3090" s="11">
        <v>28206.19</v>
      </c>
      <c r="K3090" s="11">
        <v>11993.1</v>
      </c>
      <c r="L3090" s="11">
        <v>10571.85</v>
      </c>
    </row>
    <row r="3091" spans="1:12" x14ac:dyDescent="0.3">
      <c r="A3091" s="7" t="s">
        <v>7236</v>
      </c>
      <c r="B3091" s="7" t="s">
        <v>3198</v>
      </c>
      <c r="C3091" s="7" t="s">
        <v>1934</v>
      </c>
      <c r="D3091" s="7">
        <v>21</v>
      </c>
      <c r="E3091" s="9">
        <v>2686.91</v>
      </c>
      <c r="F3091" s="10">
        <v>0</v>
      </c>
      <c r="G3091" s="11">
        <v>56425.11</v>
      </c>
      <c r="H3091" s="10">
        <v>0.25</v>
      </c>
      <c r="I3091" s="11">
        <v>14106.28</v>
      </c>
      <c r="J3091" s="11">
        <v>70531.39</v>
      </c>
      <c r="K3091" s="11">
        <v>36852.69</v>
      </c>
      <c r="L3091" s="11">
        <v>19572.419999999998</v>
      </c>
    </row>
    <row r="3092" spans="1:12" x14ac:dyDescent="0.3">
      <c r="A3092" s="7" t="s">
        <v>7237</v>
      </c>
      <c r="B3092" s="7" t="s">
        <v>3198</v>
      </c>
      <c r="C3092" s="7" t="s">
        <v>1781</v>
      </c>
      <c r="D3092" s="7">
        <v>9</v>
      </c>
      <c r="E3092" s="9">
        <v>327.64999999999998</v>
      </c>
      <c r="F3092" s="10">
        <v>0.1</v>
      </c>
      <c r="G3092" s="11">
        <v>2653.97</v>
      </c>
      <c r="H3092" s="10">
        <v>0.25</v>
      </c>
      <c r="I3092" s="11">
        <v>663.49</v>
      </c>
      <c r="J3092" s="11">
        <v>3317.46</v>
      </c>
      <c r="K3092" s="11">
        <v>1946.79</v>
      </c>
      <c r="L3092" s="11">
        <v>707.18</v>
      </c>
    </row>
    <row r="3093" spans="1:12" x14ac:dyDescent="0.3">
      <c r="A3093" s="7" t="s">
        <v>7238</v>
      </c>
      <c r="B3093" s="7" t="s">
        <v>3198</v>
      </c>
      <c r="C3093" s="7" t="s">
        <v>2042</v>
      </c>
      <c r="D3093" s="7">
        <v>18</v>
      </c>
      <c r="E3093" s="9">
        <v>996.38</v>
      </c>
      <c r="F3093" s="10">
        <v>0.15</v>
      </c>
      <c r="G3093" s="11">
        <v>15244.61</v>
      </c>
      <c r="H3093" s="10">
        <v>0.25</v>
      </c>
      <c r="I3093" s="11">
        <v>3811.15</v>
      </c>
      <c r="J3093" s="11">
        <v>19055.759999999998</v>
      </c>
      <c r="K3093" s="11">
        <v>8556.48</v>
      </c>
      <c r="L3093" s="11">
        <v>6688.13</v>
      </c>
    </row>
    <row r="3094" spans="1:12" x14ac:dyDescent="0.3">
      <c r="A3094" s="7" t="s">
        <v>7239</v>
      </c>
      <c r="B3094" s="7" t="s">
        <v>3198</v>
      </c>
      <c r="C3094" s="7" t="s">
        <v>1640</v>
      </c>
      <c r="D3094" s="7">
        <v>4</v>
      </c>
      <c r="E3094" s="9">
        <v>2200.7800000000002</v>
      </c>
      <c r="F3094" s="10">
        <v>0.05</v>
      </c>
      <c r="G3094" s="11">
        <v>8362.9599999999991</v>
      </c>
      <c r="H3094" s="10">
        <v>0.25</v>
      </c>
      <c r="I3094" s="11">
        <v>2090.7399999999998</v>
      </c>
      <c r="J3094" s="11">
        <v>10453.700000000001</v>
      </c>
      <c r="K3094" s="11">
        <v>5623.84</v>
      </c>
      <c r="L3094" s="11">
        <v>2739.12</v>
      </c>
    </row>
    <row r="3095" spans="1:12" x14ac:dyDescent="0.3">
      <c r="A3095" s="7" t="s">
        <v>7240</v>
      </c>
      <c r="B3095" s="7" t="s">
        <v>3199</v>
      </c>
      <c r="C3095" s="7" t="s">
        <v>1857</v>
      </c>
      <c r="D3095" s="7">
        <v>2</v>
      </c>
      <c r="E3095" s="9">
        <v>1850.91</v>
      </c>
      <c r="F3095" s="10">
        <v>0</v>
      </c>
      <c r="G3095" s="11">
        <v>3701.82</v>
      </c>
      <c r="H3095" s="10">
        <v>0.25</v>
      </c>
      <c r="I3095" s="11">
        <v>925.46</v>
      </c>
      <c r="J3095" s="11">
        <v>4627.28</v>
      </c>
      <c r="K3095" s="11">
        <v>1816.14</v>
      </c>
      <c r="L3095" s="11">
        <v>1885.68</v>
      </c>
    </row>
    <row r="3096" spans="1:12" x14ac:dyDescent="0.3">
      <c r="A3096" s="7" t="s">
        <v>7241</v>
      </c>
      <c r="B3096" s="7" t="s">
        <v>3199</v>
      </c>
      <c r="C3096" s="7" t="s">
        <v>1865</v>
      </c>
      <c r="D3096" s="7">
        <v>3</v>
      </c>
      <c r="E3096" s="9">
        <v>2087.3000000000002</v>
      </c>
      <c r="F3096" s="10">
        <v>0.1</v>
      </c>
      <c r="G3096" s="11">
        <v>5635.71</v>
      </c>
      <c r="H3096" s="10">
        <v>0.25</v>
      </c>
      <c r="I3096" s="11">
        <v>1408.93</v>
      </c>
      <c r="J3096" s="11">
        <v>7044.64</v>
      </c>
      <c r="K3096" s="11">
        <v>3823.5</v>
      </c>
      <c r="L3096" s="11">
        <v>1812.21</v>
      </c>
    </row>
    <row r="3097" spans="1:12" x14ac:dyDescent="0.3">
      <c r="A3097" s="7" t="s">
        <v>7242</v>
      </c>
      <c r="B3097" s="7" t="s">
        <v>3199</v>
      </c>
      <c r="C3097" s="7" t="s">
        <v>1919</v>
      </c>
      <c r="D3097" s="7">
        <v>13</v>
      </c>
      <c r="E3097" s="9">
        <v>1283.22</v>
      </c>
      <c r="F3097" s="10">
        <v>0</v>
      </c>
      <c r="G3097" s="11">
        <v>16681.86</v>
      </c>
      <c r="H3097" s="10">
        <v>0.25</v>
      </c>
      <c r="I3097" s="11">
        <v>4170.47</v>
      </c>
      <c r="J3097" s="11">
        <v>20852.330000000002</v>
      </c>
      <c r="K3097" s="11">
        <v>7346.43</v>
      </c>
      <c r="L3097" s="11">
        <v>9335.43</v>
      </c>
    </row>
    <row r="3098" spans="1:12" x14ac:dyDescent="0.3">
      <c r="A3098" s="7" t="s">
        <v>7243</v>
      </c>
      <c r="B3098" s="7" t="s">
        <v>3199</v>
      </c>
      <c r="C3098" s="7" t="s">
        <v>1731</v>
      </c>
      <c r="D3098" s="7">
        <v>5</v>
      </c>
      <c r="E3098" s="9">
        <v>603.38</v>
      </c>
      <c r="F3098" s="10">
        <v>0</v>
      </c>
      <c r="G3098" s="11">
        <v>3016.9</v>
      </c>
      <c r="H3098" s="10">
        <v>0.25</v>
      </c>
      <c r="I3098" s="11">
        <v>754.23</v>
      </c>
      <c r="J3098" s="11">
        <v>3771.12</v>
      </c>
      <c r="K3098" s="11">
        <v>2069.8000000000002</v>
      </c>
      <c r="L3098" s="11">
        <v>947.1</v>
      </c>
    </row>
    <row r="3099" spans="1:12" x14ac:dyDescent="0.3">
      <c r="A3099" s="7" t="s">
        <v>7244</v>
      </c>
      <c r="B3099" s="7" t="s">
        <v>3200</v>
      </c>
      <c r="C3099" s="7" t="s">
        <v>1774</v>
      </c>
      <c r="D3099" s="7">
        <v>9</v>
      </c>
      <c r="E3099" s="9">
        <v>1955.37</v>
      </c>
      <c r="F3099" s="10">
        <v>0.1</v>
      </c>
      <c r="G3099" s="11">
        <v>15838.5</v>
      </c>
      <c r="H3099" s="10">
        <v>0.25</v>
      </c>
      <c r="I3099" s="11">
        <v>3959.62</v>
      </c>
      <c r="J3099" s="11">
        <v>19798.12</v>
      </c>
      <c r="K3099" s="11">
        <v>10224</v>
      </c>
      <c r="L3099" s="11">
        <v>5614.5</v>
      </c>
    </row>
    <row r="3100" spans="1:12" x14ac:dyDescent="0.3">
      <c r="A3100" s="7" t="s">
        <v>7245</v>
      </c>
      <c r="B3100" s="7" t="s">
        <v>3201</v>
      </c>
      <c r="C3100" s="7" t="s">
        <v>2010</v>
      </c>
      <c r="D3100" s="7">
        <v>30</v>
      </c>
      <c r="E3100" s="9">
        <v>1252.56</v>
      </c>
      <c r="F3100" s="10">
        <v>0</v>
      </c>
      <c r="G3100" s="11">
        <v>37576.800000000003</v>
      </c>
      <c r="H3100" s="10">
        <v>0.25</v>
      </c>
      <c r="I3100" s="11">
        <v>9394.2000000000007</v>
      </c>
      <c r="J3100" s="11">
        <v>46971</v>
      </c>
      <c r="K3100" s="11">
        <v>21434.7</v>
      </c>
      <c r="L3100" s="11">
        <v>16142.1</v>
      </c>
    </row>
    <row r="3101" spans="1:12" x14ac:dyDescent="0.3">
      <c r="A3101" s="7" t="s">
        <v>7246</v>
      </c>
      <c r="B3101" s="7" t="s">
        <v>3201</v>
      </c>
      <c r="C3101" s="7" t="s">
        <v>1985</v>
      </c>
      <c r="D3101" s="7">
        <v>24</v>
      </c>
      <c r="E3101" s="9">
        <v>1167.4100000000001</v>
      </c>
      <c r="F3101" s="10">
        <v>0.15</v>
      </c>
      <c r="G3101" s="11">
        <v>23815.16</v>
      </c>
      <c r="H3101" s="10">
        <v>0.25</v>
      </c>
      <c r="I3101" s="11">
        <v>5953.79</v>
      </c>
      <c r="J3101" s="11">
        <v>29768.95</v>
      </c>
      <c r="K3101" s="11">
        <v>17385.36</v>
      </c>
      <c r="L3101" s="11">
        <v>6429.8</v>
      </c>
    </row>
    <row r="3102" spans="1:12" x14ac:dyDescent="0.3">
      <c r="A3102" s="7" t="s">
        <v>7247</v>
      </c>
      <c r="B3102" s="7" t="s">
        <v>3202</v>
      </c>
      <c r="C3102" s="7" t="s">
        <v>1665</v>
      </c>
      <c r="D3102" s="7">
        <v>20</v>
      </c>
      <c r="E3102" s="9">
        <v>2764.16</v>
      </c>
      <c r="F3102" s="10">
        <v>0.05</v>
      </c>
      <c r="G3102" s="11">
        <v>52519.040000000001</v>
      </c>
      <c r="H3102" s="10">
        <v>0.25</v>
      </c>
      <c r="I3102" s="11">
        <v>13129.76</v>
      </c>
      <c r="J3102" s="11">
        <v>65648.800000000003</v>
      </c>
      <c r="K3102" s="11">
        <v>31490</v>
      </c>
      <c r="L3102" s="11">
        <v>21029.040000000001</v>
      </c>
    </row>
    <row r="3103" spans="1:12" x14ac:dyDescent="0.3">
      <c r="A3103" s="7" t="s">
        <v>7248</v>
      </c>
      <c r="B3103" s="7" t="s">
        <v>3202</v>
      </c>
      <c r="C3103" s="7" t="s">
        <v>1684</v>
      </c>
      <c r="D3103" s="7">
        <v>12</v>
      </c>
      <c r="E3103" s="9">
        <v>319.57</v>
      </c>
      <c r="F3103" s="10">
        <v>0</v>
      </c>
      <c r="G3103" s="11">
        <v>3834.84</v>
      </c>
      <c r="H3103" s="10">
        <v>0.25</v>
      </c>
      <c r="I3103" s="11">
        <v>958.71</v>
      </c>
      <c r="J3103" s="11">
        <v>4793.55</v>
      </c>
      <c r="K3103" s="11">
        <v>2786.16</v>
      </c>
      <c r="L3103" s="11">
        <v>1048.68</v>
      </c>
    </row>
    <row r="3104" spans="1:12" x14ac:dyDescent="0.3">
      <c r="A3104" s="7" t="s">
        <v>7249</v>
      </c>
      <c r="B3104" s="7" t="s">
        <v>3203</v>
      </c>
      <c r="C3104" s="7" t="s">
        <v>2041</v>
      </c>
      <c r="D3104" s="7">
        <v>20</v>
      </c>
      <c r="E3104" s="9">
        <v>2033.39</v>
      </c>
      <c r="F3104" s="10">
        <v>0</v>
      </c>
      <c r="G3104" s="11">
        <v>40667.800000000003</v>
      </c>
      <c r="H3104" s="10">
        <v>0.25</v>
      </c>
      <c r="I3104" s="11">
        <v>10166.950000000001</v>
      </c>
      <c r="J3104" s="11">
        <v>50834.75</v>
      </c>
      <c r="K3104" s="11">
        <v>30980.400000000001</v>
      </c>
      <c r="L3104" s="11">
        <v>9687.4</v>
      </c>
    </row>
    <row r="3105" spans="1:12" x14ac:dyDescent="0.3">
      <c r="A3105" s="7" t="s">
        <v>7250</v>
      </c>
      <c r="B3105" s="7" t="s">
        <v>3204</v>
      </c>
      <c r="C3105" s="7" t="s">
        <v>1755</v>
      </c>
      <c r="D3105" s="7">
        <v>15</v>
      </c>
      <c r="E3105" s="9">
        <v>3672.26</v>
      </c>
      <c r="F3105" s="10">
        <v>0.05</v>
      </c>
      <c r="G3105" s="11">
        <v>52329.71</v>
      </c>
      <c r="H3105" s="10">
        <v>0.25</v>
      </c>
      <c r="I3105" s="11">
        <v>13082.43</v>
      </c>
      <c r="J3105" s="11">
        <v>65412.14</v>
      </c>
      <c r="K3105" s="11">
        <v>26230.65</v>
      </c>
      <c r="L3105" s="11">
        <v>26099.06</v>
      </c>
    </row>
    <row r="3106" spans="1:12" x14ac:dyDescent="0.3">
      <c r="A3106" s="7" t="s">
        <v>7251</v>
      </c>
      <c r="B3106" s="7" t="s">
        <v>3204</v>
      </c>
      <c r="C3106" s="7" t="s">
        <v>2037</v>
      </c>
      <c r="D3106" s="7">
        <v>10</v>
      </c>
      <c r="E3106" s="9">
        <v>793.83</v>
      </c>
      <c r="F3106" s="10">
        <v>0</v>
      </c>
      <c r="G3106" s="11">
        <v>7938.3</v>
      </c>
      <c r="H3106" s="10">
        <v>0.25</v>
      </c>
      <c r="I3106" s="11">
        <v>1984.58</v>
      </c>
      <c r="J3106" s="11">
        <v>9922.8799999999992</v>
      </c>
      <c r="K3106" s="11">
        <v>5205.7</v>
      </c>
      <c r="L3106" s="11">
        <v>2732.6</v>
      </c>
    </row>
    <row r="3107" spans="1:12" x14ac:dyDescent="0.3">
      <c r="A3107" s="7" t="s">
        <v>7252</v>
      </c>
      <c r="B3107" s="7" t="s">
        <v>3204</v>
      </c>
      <c r="C3107" s="7" t="s">
        <v>1916</v>
      </c>
      <c r="D3107" s="7">
        <v>1</v>
      </c>
      <c r="E3107" s="9">
        <v>1262.52</v>
      </c>
      <c r="F3107" s="10">
        <v>0.15</v>
      </c>
      <c r="G3107" s="11">
        <v>1073.1400000000001</v>
      </c>
      <c r="H3107" s="10">
        <v>0.25</v>
      </c>
      <c r="I3107" s="11">
        <v>268.29000000000002</v>
      </c>
      <c r="J3107" s="11">
        <v>1341.43</v>
      </c>
      <c r="K3107" s="11">
        <v>904.75</v>
      </c>
      <c r="L3107" s="11">
        <v>168.39</v>
      </c>
    </row>
    <row r="3108" spans="1:12" x14ac:dyDescent="0.3">
      <c r="A3108" s="7" t="s">
        <v>7253</v>
      </c>
      <c r="B3108" s="7" t="s">
        <v>3204</v>
      </c>
      <c r="C3108" s="7" t="s">
        <v>1869</v>
      </c>
      <c r="D3108" s="7">
        <v>23</v>
      </c>
      <c r="E3108" s="9">
        <v>3343.97</v>
      </c>
      <c r="F3108" s="10">
        <v>0</v>
      </c>
      <c r="G3108" s="11">
        <v>76911.31</v>
      </c>
      <c r="H3108" s="10">
        <v>0.25</v>
      </c>
      <c r="I3108" s="11">
        <v>19227.830000000002</v>
      </c>
      <c r="J3108" s="11">
        <v>96139.14</v>
      </c>
      <c r="K3108" s="11">
        <v>40199.629999999997</v>
      </c>
      <c r="L3108" s="11">
        <v>36711.68</v>
      </c>
    </row>
    <row r="3109" spans="1:12" x14ac:dyDescent="0.3">
      <c r="A3109" s="7" t="s">
        <v>7254</v>
      </c>
      <c r="B3109" s="7" t="s">
        <v>3204</v>
      </c>
      <c r="C3109" s="7" t="s">
        <v>2015</v>
      </c>
      <c r="D3109" s="7">
        <v>30</v>
      </c>
      <c r="E3109" s="9">
        <v>884.03</v>
      </c>
      <c r="F3109" s="10">
        <v>0.15</v>
      </c>
      <c r="G3109" s="11">
        <v>22542.76</v>
      </c>
      <c r="H3109" s="10">
        <v>0.25</v>
      </c>
      <c r="I3109" s="11">
        <v>5635.69</v>
      </c>
      <c r="J3109" s="11">
        <v>28178.45</v>
      </c>
      <c r="K3109" s="11">
        <v>15923.4</v>
      </c>
      <c r="L3109" s="11">
        <v>6619.36</v>
      </c>
    </row>
    <row r="3110" spans="1:12" x14ac:dyDescent="0.3">
      <c r="A3110" s="7" t="s">
        <v>7255</v>
      </c>
      <c r="B3110" s="7" t="s">
        <v>3205</v>
      </c>
      <c r="C3110" s="7" t="s">
        <v>1897</v>
      </c>
      <c r="D3110" s="7">
        <v>1</v>
      </c>
      <c r="E3110" s="9">
        <v>3183.18</v>
      </c>
      <c r="F3110" s="10">
        <v>0</v>
      </c>
      <c r="G3110" s="11">
        <v>3183.18</v>
      </c>
      <c r="H3110" s="10">
        <v>0.25</v>
      </c>
      <c r="I3110" s="11">
        <v>795.79</v>
      </c>
      <c r="J3110" s="11">
        <v>3978.97</v>
      </c>
      <c r="K3110" s="11">
        <v>1588.13</v>
      </c>
      <c r="L3110" s="11">
        <v>1595.05</v>
      </c>
    </row>
    <row r="3111" spans="1:12" x14ac:dyDescent="0.3">
      <c r="A3111" s="7" t="s">
        <v>7256</v>
      </c>
      <c r="B3111" s="7" t="s">
        <v>3205</v>
      </c>
      <c r="C3111" s="7" t="s">
        <v>1782</v>
      </c>
      <c r="D3111" s="7">
        <v>14</v>
      </c>
      <c r="E3111" s="9">
        <v>1849.09</v>
      </c>
      <c r="F3111" s="10">
        <v>0</v>
      </c>
      <c r="G3111" s="11">
        <v>25887.26</v>
      </c>
      <c r="H3111" s="10">
        <v>0.25</v>
      </c>
      <c r="I3111" s="11">
        <v>6471.81</v>
      </c>
      <c r="J3111" s="11">
        <v>32359.07</v>
      </c>
      <c r="K3111" s="11">
        <v>15276.66</v>
      </c>
      <c r="L3111" s="11">
        <v>10610.6</v>
      </c>
    </row>
    <row r="3112" spans="1:12" x14ac:dyDescent="0.3">
      <c r="A3112" s="7" t="s">
        <v>7257</v>
      </c>
      <c r="B3112" s="7" t="s">
        <v>3205</v>
      </c>
      <c r="C3112" s="7" t="s">
        <v>1717</v>
      </c>
      <c r="D3112" s="7">
        <v>14</v>
      </c>
      <c r="E3112" s="9">
        <v>1283.1600000000001</v>
      </c>
      <c r="F3112" s="10">
        <v>0</v>
      </c>
      <c r="G3112" s="11">
        <v>17964.240000000002</v>
      </c>
      <c r="H3112" s="10">
        <v>0.25</v>
      </c>
      <c r="I3112" s="11">
        <v>4491.0600000000004</v>
      </c>
      <c r="J3112" s="11">
        <v>22455.3</v>
      </c>
      <c r="K3112" s="11">
        <v>13413.12</v>
      </c>
      <c r="L3112" s="11">
        <v>4551.12</v>
      </c>
    </row>
    <row r="3113" spans="1:12" x14ac:dyDescent="0.3">
      <c r="A3113" s="7" t="s">
        <v>7258</v>
      </c>
      <c r="B3113" s="7" t="s">
        <v>3205</v>
      </c>
      <c r="C3113" s="7" t="s">
        <v>1664</v>
      </c>
      <c r="D3113" s="7">
        <v>16</v>
      </c>
      <c r="E3113" s="9">
        <v>481.6</v>
      </c>
      <c r="F3113" s="10">
        <v>0.05</v>
      </c>
      <c r="G3113" s="11">
        <v>7320.32</v>
      </c>
      <c r="H3113" s="10">
        <v>0.25</v>
      </c>
      <c r="I3113" s="11">
        <v>1830.08</v>
      </c>
      <c r="J3113" s="11">
        <v>9150.4</v>
      </c>
      <c r="K3113" s="11">
        <v>4559.3599999999997</v>
      </c>
      <c r="L3113" s="11">
        <v>2760.96</v>
      </c>
    </row>
    <row r="3114" spans="1:12" x14ac:dyDescent="0.3">
      <c r="A3114" s="7" t="s">
        <v>7259</v>
      </c>
      <c r="B3114" s="7" t="s">
        <v>3205</v>
      </c>
      <c r="C3114" s="7" t="s">
        <v>1849</v>
      </c>
      <c r="D3114" s="7">
        <v>20</v>
      </c>
      <c r="E3114" s="9">
        <v>832.47</v>
      </c>
      <c r="F3114" s="10">
        <v>0.05</v>
      </c>
      <c r="G3114" s="11">
        <v>15816.93</v>
      </c>
      <c r="H3114" s="10">
        <v>0.25</v>
      </c>
      <c r="I3114" s="11">
        <v>3954.23</v>
      </c>
      <c r="J3114" s="11">
        <v>19771.16</v>
      </c>
      <c r="K3114" s="11">
        <v>10412</v>
      </c>
      <c r="L3114" s="11">
        <v>5404.93</v>
      </c>
    </row>
    <row r="3115" spans="1:12" x14ac:dyDescent="0.3">
      <c r="A3115" s="7" t="s">
        <v>7260</v>
      </c>
      <c r="B3115" s="7" t="s">
        <v>3206</v>
      </c>
      <c r="C3115" s="7" t="s">
        <v>1679</v>
      </c>
      <c r="D3115" s="7">
        <v>4</v>
      </c>
      <c r="E3115" s="9">
        <v>651.41</v>
      </c>
      <c r="F3115" s="10">
        <v>0</v>
      </c>
      <c r="G3115" s="11">
        <v>2605.64</v>
      </c>
      <c r="H3115" s="10">
        <v>0.25</v>
      </c>
      <c r="I3115" s="11">
        <v>651.41</v>
      </c>
      <c r="J3115" s="11">
        <v>3257.05</v>
      </c>
      <c r="K3115" s="11">
        <v>1171.24</v>
      </c>
      <c r="L3115" s="11">
        <v>1434.4</v>
      </c>
    </row>
    <row r="3116" spans="1:12" x14ac:dyDescent="0.3">
      <c r="A3116" s="7" t="s">
        <v>7261</v>
      </c>
      <c r="B3116" s="7" t="s">
        <v>3206</v>
      </c>
      <c r="C3116" s="7" t="s">
        <v>1871</v>
      </c>
      <c r="D3116" s="7">
        <v>3</v>
      </c>
      <c r="E3116" s="9">
        <v>1726.45</v>
      </c>
      <c r="F3116" s="10">
        <v>0.05</v>
      </c>
      <c r="G3116" s="11">
        <v>4920.38</v>
      </c>
      <c r="H3116" s="10">
        <v>0.25</v>
      </c>
      <c r="I3116" s="11">
        <v>1230.0999999999999</v>
      </c>
      <c r="J3116" s="11">
        <v>6150.48</v>
      </c>
      <c r="K3116" s="11">
        <v>3731.4</v>
      </c>
      <c r="L3116" s="11">
        <v>1188.98</v>
      </c>
    </row>
    <row r="3117" spans="1:12" x14ac:dyDescent="0.3">
      <c r="A3117" s="7" t="s">
        <v>7262</v>
      </c>
      <c r="B3117" s="7" t="s">
        <v>3206</v>
      </c>
      <c r="C3117" s="7" t="s">
        <v>1654</v>
      </c>
      <c r="D3117" s="7">
        <v>16</v>
      </c>
      <c r="E3117" s="9">
        <v>1397.87</v>
      </c>
      <c r="F3117" s="10">
        <v>0.15</v>
      </c>
      <c r="G3117" s="11">
        <v>19011.03</v>
      </c>
      <c r="H3117" s="10">
        <v>0.25</v>
      </c>
      <c r="I3117" s="11">
        <v>4752.76</v>
      </c>
      <c r="J3117" s="11">
        <v>23763.79</v>
      </c>
      <c r="K3117" s="11">
        <v>12876.16</v>
      </c>
      <c r="L3117" s="11">
        <v>6134.87</v>
      </c>
    </row>
    <row r="3118" spans="1:12" x14ac:dyDescent="0.3">
      <c r="A3118" s="7" t="s">
        <v>7263</v>
      </c>
      <c r="B3118" s="7" t="s">
        <v>3206</v>
      </c>
      <c r="C3118" s="7" t="s">
        <v>1722</v>
      </c>
      <c r="D3118" s="7">
        <v>13</v>
      </c>
      <c r="E3118" s="9">
        <v>2485.4</v>
      </c>
      <c r="F3118" s="10">
        <v>0</v>
      </c>
      <c r="G3118" s="11">
        <v>32310.2</v>
      </c>
      <c r="H3118" s="10">
        <v>0.25</v>
      </c>
      <c r="I3118" s="11">
        <v>8077.55</v>
      </c>
      <c r="J3118" s="11">
        <v>40387.75</v>
      </c>
      <c r="K3118" s="11">
        <v>23116.86</v>
      </c>
      <c r="L3118" s="11">
        <v>9193.34</v>
      </c>
    </row>
    <row r="3119" spans="1:12" x14ac:dyDescent="0.3">
      <c r="A3119" s="7" t="s">
        <v>7264</v>
      </c>
      <c r="B3119" s="7" t="s">
        <v>3206</v>
      </c>
      <c r="C3119" s="7" t="s">
        <v>1705</v>
      </c>
      <c r="D3119" s="7">
        <v>9</v>
      </c>
      <c r="E3119" s="9">
        <v>1403.23</v>
      </c>
      <c r="F3119" s="10">
        <v>0.1</v>
      </c>
      <c r="G3119" s="11">
        <v>11366.16</v>
      </c>
      <c r="H3119" s="10">
        <v>0.25</v>
      </c>
      <c r="I3119" s="11">
        <v>2841.54</v>
      </c>
      <c r="J3119" s="11">
        <v>14207.7</v>
      </c>
      <c r="K3119" s="11">
        <v>8792.91</v>
      </c>
      <c r="L3119" s="11">
        <v>2573.25</v>
      </c>
    </row>
    <row r="3120" spans="1:12" x14ac:dyDescent="0.3">
      <c r="A3120" s="7" t="s">
        <v>7265</v>
      </c>
      <c r="B3120" s="7" t="s">
        <v>3207</v>
      </c>
      <c r="C3120" s="7" t="s">
        <v>1960</v>
      </c>
      <c r="D3120" s="7">
        <v>10</v>
      </c>
      <c r="E3120" s="9">
        <v>1448.78</v>
      </c>
      <c r="F3120" s="10">
        <v>0.15</v>
      </c>
      <c r="G3120" s="11">
        <v>12314.63</v>
      </c>
      <c r="H3120" s="10">
        <v>0.25</v>
      </c>
      <c r="I3120" s="11">
        <v>3078.66</v>
      </c>
      <c r="J3120" s="11">
        <v>15393.29</v>
      </c>
      <c r="K3120" s="11">
        <v>9258.4</v>
      </c>
      <c r="L3120" s="11">
        <v>3056.23</v>
      </c>
    </row>
    <row r="3121" spans="1:12" x14ac:dyDescent="0.3">
      <c r="A3121" s="7" t="s">
        <v>7266</v>
      </c>
      <c r="B3121" s="7" t="s">
        <v>3207</v>
      </c>
      <c r="C3121" s="7" t="s">
        <v>1946</v>
      </c>
      <c r="D3121" s="7">
        <v>22</v>
      </c>
      <c r="E3121" s="9">
        <v>2097.12</v>
      </c>
      <c r="F3121" s="10">
        <v>0</v>
      </c>
      <c r="G3121" s="11">
        <v>46136.639999999999</v>
      </c>
      <c r="H3121" s="10">
        <v>0.25</v>
      </c>
      <c r="I3121" s="11">
        <v>11534.16</v>
      </c>
      <c r="J3121" s="11">
        <v>57670.8</v>
      </c>
      <c r="K3121" s="11">
        <v>32699.48</v>
      </c>
      <c r="L3121" s="11">
        <v>13437.16</v>
      </c>
    </row>
    <row r="3122" spans="1:12" x14ac:dyDescent="0.3">
      <c r="A3122" s="7" t="s">
        <v>7267</v>
      </c>
      <c r="B3122" s="7" t="s">
        <v>3207</v>
      </c>
      <c r="C3122" s="7" t="s">
        <v>1668</v>
      </c>
      <c r="D3122" s="7">
        <v>2</v>
      </c>
      <c r="E3122" s="9">
        <v>1971.31</v>
      </c>
      <c r="F3122" s="10">
        <v>0</v>
      </c>
      <c r="G3122" s="11">
        <v>3942.62</v>
      </c>
      <c r="H3122" s="10">
        <v>0.25</v>
      </c>
      <c r="I3122" s="11">
        <v>985.65</v>
      </c>
      <c r="J3122" s="11">
        <v>4928.2700000000004</v>
      </c>
      <c r="K3122" s="11">
        <v>1981.2</v>
      </c>
      <c r="L3122" s="11">
        <v>1961.42</v>
      </c>
    </row>
    <row r="3123" spans="1:12" x14ac:dyDescent="0.3">
      <c r="A3123" s="7" t="s">
        <v>7268</v>
      </c>
      <c r="B3123" s="7" t="s">
        <v>3208</v>
      </c>
      <c r="C3123" s="7" t="s">
        <v>1760</v>
      </c>
      <c r="D3123" s="7">
        <v>16</v>
      </c>
      <c r="E3123" s="9">
        <v>1076.06</v>
      </c>
      <c r="F3123" s="10">
        <v>0.05</v>
      </c>
      <c r="G3123" s="11">
        <v>16356.11</v>
      </c>
      <c r="H3123" s="10">
        <v>0.25</v>
      </c>
      <c r="I3123" s="11">
        <v>4089.03</v>
      </c>
      <c r="J3123" s="11">
        <v>20445.14</v>
      </c>
      <c r="K3123" s="11">
        <v>10098.56</v>
      </c>
      <c r="L3123" s="11">
        <v>6257.55</v>
      </c>
    </row>
    <row r="3124" spans="1:12" x14ac:dyDescent="0.3">
      <c r="A3124" s="7" t="s">
        <v>7269</v>
      </c>
      <c r="B3124" s="7" t="s">
        <v>3209</v>
      </c>
      <c r="C3124" s="7" t="s">
        <v>1871</v>
      </c>
      <c r="D3124" s="7">
        <v>6</v>
      </c>
      <c r="E3124" s="9">
        <v>1730.71</v>
      </c>
      <c r="F3124" s="10">
        <v>0</v>
      </c>
      <c r="G3124" s="11">
        <v>10384.26</v>
      </c>
      <c r="H3124" s="10">
        <v>0.25</v>
      </c>
      <c r="I3124" s="11">
        <v>2596.0700000000002</v>
      </c>
      <c r="J3124" s="11">
        <v>12980.33</v>
      </c>
      <c r="K3124" s="11">
        <v>7462.8</v>
      </c>
      <c r="L3124" s="11">
        <v>2921.46</v>
      </c>
    </row>
    <row r="3125" spans="1:12" x14ac:dyDescent="0.3">
      <c r="A3125" s="7" t="s">
        <v>7270</v>
      </c>
      <c r="B3125" s="7" t="s">
        <v>3210</v>
      </c>
      <c r="C3125" s="7" t="s">
        <v>1853</v>
      </c>
      <c r="D3125" s="7">
        <v>19</v>
      </c>
      <c r="E3125" s="9">
        <v>1278.27</v>
      </c>
      <c r="F3125" s="10">
        <v>0.15</v>
      </c>
      <c r="G3125" s="11">
        <v>20644.060000000001</v>
      </c>
      <c r="H3125" s="10">
        <v>0.25</v>
      </c>
      <c r="I3125" s="11">
        <v>5161.0200000000004</v>
      </c>
      <c r="J3125" s="11">
        <v>25805.08</v>
      </c>
      <c r="K3125" s="11">
        <v>10510.8</v>
      </c>
      <c r="L3125" s="11">
        <v>10133.26</v>
      </c>
    </row>
    <row r="3126" spans="1:12" x14ac:dyDescent="0.3">
      <c r="A3126" s="7" t="s">
        <v>7271</v>
      </c>
      <c r="B3126" s="7" t="s">
        <v>3210</v>
      </c>
      <c r="C3126" s="7" t="s">
        <v>1967</v>
      </c>
      <c r="D3126" s="7">
        <v>28</v>
      </c>
      <c r="E3126" s="9">
        <v>368.26</v>
      </c>
      <c r="F3126" s="10">
        <v>0.15</v>
      </c>
      <c r="G3126" s="11">
        <v>8764.59</v>
      </c>
      <c r="H3126" s="10">
        <v>0.25</v>
      </c>
      <c r="I3126" s="11">
        <v>2191.15</v>
      </c>
      <c r="J3126" s="11">
        <v>10955.74</v>
      </c>
      <c r="K3126" s="11">
        <v>6302.24</v>
      </c>
      <c r="L3126" s="11">
        <v>2462.35</v>
      </c>
    </row>
    <row r="3127" spans="1:12" x14ac:dyDescent="0.3">
      <c r="A3127" s="7" t="s">
        <v>7272</v>
      </c>
      <c r="B3127" s="7" t="s">
        <v>3211</v>
      </c>
      <c r="C3127" s="7" t="s">
        <v>1817</v>
      </c>
      <c r="D3127" s="7">
        <v>6</v>
      </c>
      <c r="E3127" s="9">
        <v>1510.32</v>
      </c>
      <c r="F3127" s="10">
        <v>0.05</v>
      </c>
      <c r="G3127" s="11">
        <v>8608.82</v>
      </c>
      <c r="H3127" s="10">
        <v>0.25</v>
      </c>
      <c r="I3127" s="11">
        <v>2152.1999999999998</v>
      </c>
      <c r="J3127" s="11">
        <v>10761.02</v>
      </c>
      <c r="K3127" s="11">
        <v>5878.26</v>
      </c>
      <c r="L3127" s="11">
        <v>2730.56</v>
      </c>
    </row>
    <row r="3128" spans="1:12" x14ac:dyDescent="0.3">
      <c r="A3128" s="7" t="s">
        <v>7273</v>
      </c>
      <c r="B3128" s="7" t="s">
        <v>3211</v>
      </c>
      <c r="C3128" s="7" t="s">
        <v>1668</v>
      </c>
      <c r="D3128" s="7">
        <v>1</v>
      </c>
      <c r="E3128" s="9">
        <v>2038.1</v>
      </c>
      <c r="F3128" s="10">
        <v>0.15</v>
      </c>
      <c r="G3128" s="11">
        <v>1732.38</v>
      </c>
      <c r="H3128" s="10">
        <v>0.25</v>
      </c>
      <c r="I3128" s="11">
        <v>433.1</v>
      </c>
      <c r="J3128" s="11">
        <v>2165.48</v>
      </c>
      <c r="K3128" s="11">
        <v>990.6</v>
      </c>
      <c r="L3128" s="11">
        <v>741.78</v>
      </c>
    </row>
    <row r="3129" spans="1:12" x14ac:dyDescent="0.3">
      <c r="A3129" s="7" t="s">
        <v>7274</v>
      </c>
      <c r="B3129" s="7" t="s">
        <v>3212</v>
      </c>
      <c r="C3129" s="7" t="s">
        <v>1999</v>
      </c>
      <c r="D3129" s="7">
        <v>2</v>
      </c>
      <c r="E3129" s="9">
        <v>971.38</v>
      </c>
      <c r="F3129" s="10">
        <v>0</v>
      </c>
      <c r="G3129" s="11">
        <v>1942.76</v>
      </c>
      <c r="H3129" s="10">
        <v>0.25</v>
      </c>
      <c r="I3129" s="11">
        <v>485.69</v>
      </c>
      <c r="J3129" s="11">
        <v>2428.4499999999998</v>
      </c>
      <c r="K3129" s="11">
        <v>1306.56</v>
      </c>
      <c r="L3129" s="11">
        <v>636.20000000000005</v>
      </c>
    </row>
    <row r="3130" spans="1:12" x14ac:dyDescent="0.3">
      <c r="A3130" s="7" t="s">
        <v>7275</v>
      </c>
      <c r="B3130" s="7" t="s">
        <v>3212</v>
      </c>
      <c r="C3130" s="7" t="s">
        <v>2020</v>
      </c>
      <c r="D3130" s="7">
        <v>13</v>
      </c>
      <c r="E3130" s="9">
        <v>519.29</v>
      </c>
      <c r="F3130" s="10">
        <v>0</v>
      </c>
      <c r="G3130" s="11">
        <v>6750.77</v>
      </c>
      <c r="H3130" s="10">
        <v>0.25</v>
      </c>
      <c r="I3130" s="11">
        <v>1687.69</v>
      </c>
      <c r="J3130" s="11">
        <v>8438.4599999999991</v>
      </c>
      <c r="K3130" s="11">
        <v>4157.92</v>
      </c>
      <c r="L3130" s="11">
        <v>2592.85</v>
      </c>
    </row>
    <row r="3131" spans="1:12" x14ac:dyDescent="0.3">
      <c r="A3131" s="7" t="s">
        <v>7276</v>
      </c>
      <c r="B3131" s="7" t="s">
        <v>3212</v>
      </c>
      <c r="C3131" s="7" t="s">
        <v>1752</v>
      </c>
      <c r="D3131" s="7">
        <v>24</v>
      </c>
      <c r="E3131" s="9">
        <v>2324.36</v>
      </c>
      <c r="F3131" s="10">
        <v>0</v>
      </c>
      <c r="G3131" s="11">
        <v>55784.639999999999</v>
      </c>
      <c r="H3131" s="10">
        <v>0.25</v>
      </c>
      <c r="I3131" s="11">
        <v>13946.16</v>
      </c>
      <c r="J3131" s="11">
        <v>69730.8</v>
      </c>
      <c r="K3131" s="11">
        <v>38461.919999999998</v>
      </c>
      <c r="L3131" s="11">
        <v>17322.72</v>
      </c>
    </row>
    <row r="3132" spans="1:12" x14ac:dyDescent="0.3">
      <c r="A3132" s="7" t="s">
        <v>7277</v>
      </c>
      <c r="B3132" s="7" t="s">
        <v>3212</v>
      </c>
      <c r="C3132" s="7" t="s">
        <v>1970</v>
      </c>
      <c r="D3132" s="7">
        <v>20</v>
      </c>
      <c r="E3132" s="9">
        <v>1153.92</v>
      </c>
      <c r="F3132" s="10">
        <v>0</v>
      </c>
      <c r="G3132" s="11">
        <v>23078.400000000001</v>
      </c>
      <c r="H3132" s="10">
        <v>0.25</v>
      </c>
      <c r="I3132" s="11">
        <v>5769.6</v>
      </c>
      <c r="J3132" s="11">
        <v>28848</v>
      </c>
      <c r="K3132" s="11">
        <v>10518.8</v>
      </c>
      <c r="L3132" s="11">
        <v>12559.6</v>
      </c>
    </row>
    <row r="3133" spans="1:12" x14ac:dyDescent="0.3">
      <c r="A3133" s="7" t="s">
        <v>7278</v>
      </c>
      <c r="B3133" s="7" t="s">
        <v>3213</v>
      </c>
      <c r="C3133" s="7" t="s">
        <v>1920</v>
      </c>
      <c r="D3133" s="7">
        <v>12</v>
      </c>
      <c r="E3133" s="9">
        <v>559.1</v>
      </c>
      <c r="F3133" s="10">
        <v>0</v>
      </c>
      <c r="G3133" s="11">
        <v>6709.2</v>
      </c>
      <c r="H3133" s="10">
        <v>0.25</v>
      </c>
      <c r="I3133" s="11">
        <v>1677.3</v>
      </c>
      <c r="J3133" s="11">
        <v>8386.5</v>
      </c>
      <c r="K3133" s="11">
        <v>3229.08</v>
      </c>
      <c r="L3133" s="11">
        <v>3480.12</v>
      </c>
    </row>
    <row r="3134" spans="1:12" x14ac:dyDescent="0.3">
      <c r="A3134" s="7" t="s">
        <v>7279</v>
      </c>
      <c r="B3134" s="7" t="s">
        <v>3213</v>
      </c>
      <c r="C3134" s="7" t="s">
        <v>2054</v>
      </c>
      <c r="D3134" s="7">
        <v>1</v>
      </c>
      <c r="E3134" s="9">
        <v>1329.72</v>
      </c>
      <c r="F3134" s="10">
        <v>0</v>
      </c>
      <c r="G3134" s="11">
        <v>1329.72</v>
      </c>
      <c r="H3134" s="10">
        <v>0.25</v>
      </c>
      <c r="I3134" s="11">
        <v>332.43</v>
      </c>
      <c r="J3134" s="11">
        <v>1662.15</v>
      </c>
      <c r="K3134" s="11">
        <v>591.78</v>
      </c>
      <c r="L3134" s="11">
        <v>737.94</v>
      </c>
    </row>
    <row r="3135" spans="1:12" x14ac:dyDescent="0.3">
      <c r="A3135" s="7" t="s">
        <v>7280</v>
      </c>
      <c r="B3135" s="7" t="s">
        <v>3214</v>
      </c>
      <c r="C3135" s="7" t="s">
        <v>1937</v>
      </c>
      <c r="D3135" s="7">
        <v>1</v>
      </c>
      <c r="E3135" s="9">
        <v>2344.56</v>
      </c>
      <c r="F3135" s="10">
        <v>0.05</v>
      </c>
      <c r="G3135" s="11">
        <v>2227.33</v>
      </c>
      <c r="H3135" s="10">
        <v>0.25</v>
      </c>
      <c r="I3135" s="11">
        <v>556.83000000000004</v>
      </c>
      <c r="J3135" s="11">
        <v>2784.16</v>
      </c>
      <c r="K3135" s="11">
        <v>1479.85</v>
      </c>
      <c r="L3135" s="11">
        <v>747.48</v>
      </c>
    </row>
    <row r="3136" spans="1:12" x14ac:dyDescent="0.3">
      <c r="A3136" s="7" t="s">
        <v>7281</v>
      </c>
      <c r="B3136" s="7" t="s">
        <v>3214</v>
      </c>
      <c r="C3136" s="7" t="s">
        <v>1966</v>
      </c>
      <c r="D3136" s="7">
        <v>21</v>
      </c>
      <c r="E3136" s="9">
        <v>1831.12</v>
      </c>
      <c r="F3136" s="10">
        <v>0</v>
      </c>
      <c r="G3136" s="11">
        <v>38453.519999999997</v>
      </c>
      <c r="H3136" s="10">
        <v>0.25</v>
      </c>
      <c r="I3136" s="11">
        <v>9613.3799999999992</v>
      </c>
      <c r="J3136" s="11">
        <v>48066.9</v>
      </c>
      <c r="K3136" s="11">
        <v>25268.46</v>
      </c>
      <c r="L3136" s="11">
        <v>13185.06</v>
      </c>
    </row>
    <row r="3137" spans="1:12" x14ac:dyDescent="0.3">
      <c r="A3137" s="7" t="s">
        <v>7282</v>
      </c>
      <c r="B3137" s="7" t="s">
        <v>3214</v>
      </c>
      <c r="C3137" s="7" t="s">
        <v>1752</v>
      </c>
      <c r="D3137" s="7">
        <v>27</v>
      </c>
      <c r="E3137" s="9">
        <v>2183.96</v>
      </c>
      <c r="F3137" s="10">
        <v>0.15</v>
      </c>
      <c r="G3137" s="11">
        <v>50121.88</v>
      </c>
      <c r="H3137" s="10">
        <v>0.25</v>
      </c>
      <c r="I3137" s="11">
        <v>12530.47</v>
      </c>
      <c r="J3137" s="11">
        <v>62652.35</v>
      </c>
      <c r="K3137" s="11">
        <v>43269.66</v>
      </c>
      <c r="L3137" s="11">
        <v>6852.22</v>
      </c>
    </row>
    <row r="3138" spans="1:12" x14ac:dyDescent="0.3">
      <c r="A3138" s="7" t="s">
        <v>7283</v>
      </c>
      <c r="B3138" s="7" t="s">
        <v>3214</v>
      </c>
      <c r="C3138" s="7" t="s">
        <v>1945</v>
      </c>
      <c r="D3138" s="7">
        <v>28</v>
      </c>
      <c r="E3138" s="9">
        <v>55.37</v>
      </c>
      <c r="F3138" s="10">
        <v>0</v>
      </c>
      <c r="G3138" s="11">
        <v>1550.36</v>
      </c>
      <c r="H3138" s="10">
        <v>0.25</v>
      </c>
      <c r="I3138" s="11">
        <v>387.59</v>
      </c>
      <c r="J3138" s="11">
        <v>1937.95</v>
      </c>
      <c r="K3138" s="11">
        <v>997.36</v>
      </c>
      <c r="L3138" s="11">
        <v>553</v>
      </c>
    </row>
    <row r="3139" spans="1:12" x14ac:dyDescent="0.3">
      <c r="A3139" s="7" t="s">
        <v>7284</v>
      </c>
      <c r="B3139" s="7" t="s">
        <v>3214</v>
      </c>
      <c r="C3139" s="7" t="s">
        <v>1722</v>
      </c>
      <c r="D3139" s="7">
        <v>8</v>
      </c>
      <c r="E3139" s="9">
        <v>2363.16</v>
      </c>
      <c r="F3139" s="10">
        <v>0.1</v>
      </c>
      <c r="G3139" s="11">
        <v>17014.75</v>
      </c>
      <c r="H3139" s="10">
        <v>0.25</v>
      </c>
      <c r="I3139" s="11">
        <v>4253.6899999999996</v>
      </c>
      <c r="J3139" s="11">
        <v>21268.44</v>
      </c>
      <c r="K3139" s="11">
        <v>14225.76</v>
      </c>
      <c r="L3139" s="11">
        <v>2788.99</v>
      </c>
    </row>
    <row r="3140" spans="1:12" x14ac:dyDescent="0.3">
      <c r="A3140" s="7" t="s">
        <v>7285</v>
      </c>
      <c r="B3140" s="7" t="s">
        <v>3215</v>
      </c>
      <c r="C3140" s="7" t="s">
        <v>1947</v>
      </c>
      <c r="D3140" s="7">
        <v>29</v>
      </c>
      <c r="E3140" s="9">
        <v>1189.1300000000001</v>
      </c>
      <c r="F3140" s="10">
        <v>0</v>
      </c>
      <c r="G3140" s="11">
        <v>34484.769999999997</v>
      </c>
      <c r="H3140" s="10">
        <v>0.25</v>
      </c>
      <c r="I3140" s="11">
        <v>8621.19</v>
      </c>
      <c r="J3140" s="11">
        <v>43105.96</v>
      </c>
      <c r="K3140" s="11">
        <v>18386.87</v>
      </c>
      <c r="L3140" s="11">
        <v>16097.9</v>
      </c>
    </row>
    <row r="3141" spans="1:12" x14ac:dyDescent="0.3">
      <c r="A3141" s="7" t="s">
        <v>7286</v>
      </c>
      <c r="B3141" s="7" t="s">
        <v>3215</v>
      </c>
      <c r="C3141" s="7" t="s">
        <v>1680</v>
      </c>
      <c r="D3141" s="7">
        <v>19</v>
      </c>
      <c r="E3141" s="9">
        <v>1061.72</v>
      </c>
      <c r="F3141" s="10">
        <v>0</v>
      </c>
      <c r="G3141" s="11">
        <v>20172.68</v>
      </c>
      <c r="H3141" s="10">
        <v>0.25</v>
      </c>
      <c r="I3141" s="11">
        <v>5043.17</v>
      </c>
      <c r="J3141" s="11">
        <v>25215.85</v>
      </c>
      <c r="K3141" s="11">
        <v>9039.06</v>
      </c>
      <c r="L3141" s="11">
        <v>11133.62</v>
      </c>
    </row>
    <row r="3142" spans="1:12" x14ac:dyDescent="0.3">
      <c r="A3142" s="7" t="s">
        <v>7287</v>
      </c>
      <c r="B3142" s="7" t="s">
        <v>3215</v>
      </c>
      <c r="C3142" s="7" t="s">
        <v>1853</v>
      </c>
      <c r="D3142" s="7">
        <v>3</v>
      </c>
      <c r="E3142" s="9">
        <v>1316.91</v>
      </c>
      <c r="F3142" s="10">
        <v>0</v>
      </c>
      <c r="G3142" s="11">
        <v>3950.73</v>
      </c>
      <c r="H3142" s="10">
        <v>0.25</v>
      </c>
      <c r="I3142" s="11">
        <v>987.68</v>
      </c>
      <c r="J3142" s="11">
        <v>4938.41</v>
      </c>
      <c r="K3142" s="11">
        <v>1659.6</v>
      </c>
      <c r="L3142" s="11">
        <v>2291.13</v>
      </c>
    </row>
    <row r="3143" spans="1:12" x14ac:dyDescent="0.3">
      <c r="A3143" s="7" t="s">
        <v>7288</v>
      </c>
      <c r="B3143" s="7" t="s">
        <v>3215</v>
      </c>
      <c r="C3143" s="7" t="s">
        <v>2054</v>
      </c>
      <c r="D3143" s="7">
        <v>15</v>
      </c>
      <c r="E3143" s="9">
        <v>1389.39</v>
      </c>
      <c r="F3143" s="10">
        <v>0</v>
      </c>
      <c r="G3143" s="11">
        <v>20840.849999999999</v>
      </c>
      <c r="H3143" s="10">
        <v>0.25</v>
      </c>
      <c r="I3143" s="11">
        <v>5210.21</v>
      </c>
      <c r="J3143" s="11">
        <v>26051.06</v>
      </c>
      <c r="K3143" s="11">
        <v>8876.7000000000007</v>
      </c>
      <c r="L3143" s="11">
        <v>11964.15</v>
      </c>
    </row>
    <row r="3144" spans="1:12" x14ac:dyDescent="0.3">
      <c r="A3144" s="7" t="s">
        <v>7289</v>
      </c>
      <c r="B3144" s="7" t="s">
        <v>3215</v>
      </c>
      <c r="C3144" s="7" t="s">
        <v>2003</v>
      </c>
      <c r="D3144" s="7">
        <v>1</v>
      </c>
      <c r="E3144" s="9">
        <v>2809.86</v>
      </c>
      <c r="F3144" s="10">
        <v>0</v>
      </c>
      <c r="G3144" s="11">
        <v>2809.86</v>
      </c>
      <c r="H3144" s="10">
        <v>0.25</v>
      </c>
      <c r="I3144" s="11">
        <v>702.47</v>
      </c>
      <c r="J3144" s="11">
        <v>3512.33</v>
      </c>
      <c r="K3144" s="11">
        <v>1409.39</v>
      </c>
      <c r="L3144" s="11">
        <v>1400.47</v>
      </c>
    </row>
    <row r="3145" spans="1:12" x14ac:dyDescent="0.3">
      <c r="A3145" s="7" t="s">
        <v>7290</v>
      </c>
      <c r="B3145" s="7" t="s">
        <v>3216</v>
      </c>
      <c r="C3145" s="7" t="s">
        <v>1802</v>
      </c>
      <c r="D3145" s="7">
        <v>15</v>
      </c>
      <c r="E3145" s="9">
        <v>2833.22</v>
      </c>
      <c r="F3145" s="10">
        <v>0.1</v>
      </c>
      <c r="G3145" s="11">
        <v>38248.47</v>
      </c>
      <c r="H3145" s="10">
        <v>0.25</v>
      </c>
      <c r="I3145" s="11">
        <v>9562.1200000000008</v>
      </c>
      <c r="J3145" s="11">
        <v>47810.59</v>
      </c>
      <c r="K3145" s="11">
        <v>25302.15</v>
      </c>
      <c r="L3145" s="11">
        <v>12946.32</v>
      </c>
    </row>
    <row r="3146" spans="1:12" x14ac:dyDescent="0.3">
      <c r="A3146" s="7" t="s">
        <v>7291</v>
      </c>
      <c r="B3146" s="7" t="s">
        <v>3216</v>
      </c>
      <c r="C3146" s="7" t="s">
        <v>1948</v>
      </c>
      <c r="D3146" s="7">
        <v>9</v>
      </c>
      <c r="E3146" s="9">
        <v>2353.11</v>
      </c>
      <c r="F3146" s="10">
        <v>0.05</v>
      </c>
      <c r="G3146" s="11">
        <v>20119.09</v>
      </c>
      <c r="H3146" s="10">
        <v>0.25</v>
      </c>
      <c r="I3146" s="11">
        <v>5029.7700000000004</v>
      </c>
      <c r="J3146" s="11">
        <v>25148.86</v>
      </c>
      <c r="K3146" s="11">
        <v>11403.63</v>
      </c>
      <c r="L3146" s="11">
        <v>8715.4599999999991</v>
      </c>
    </row>
    <row r="3147" spans="1:12" x14ac:dyDescent="0.3">
      <c r="A3147" s="7" t="s">
        <v>7292</v>
      </c>
      <c r="B3147" s="7" t="s">
        <v>3216</v>
      </c>
      <c r="C3147" s="7" t="s">
        <v>1847</v>
      </c>
      <c r="D3147" s="7">
        <v>12</v>
      </c>
      <c r="E3147" s="9">
        <v>2203.9299999999998</v>
      </c>
      <c r="F3147" s="10">
        <v>0.1</v>
      </c>
      <c r="G3147" s="11">
        <v>23802.44</v>
      </c>
      <c r="H3147" s="10">
        <v>0.25</v>
      </c>
      <c r="I3147" s="11">
        <v>5950.61</v>
      </c>
      <c r="J3147" s="11">
        <v>29753.05</v>
      </c>
      <c r="K3147" s="11">
        <v>16352.28</v>
      </c>
      <c r="L3147" s="11">
        <v>7450.16</v>
      </c>
    </row>
    <row r="3148" spans="1:12" x14ac:dyDescent="0.3">
      <c r="A3148" s="7" t="s">
        <v>7293</v>
      </c>
      <c r="B3148" s="7" t="s">
        <v>3216</v>
      </c>
      <c r="C3148" s="7" t="s">
        <v>1799</v>
      </c>
      <c r="D3148" s="7">
        <v>14</v>
      </c>
      <c r="E3148" s="9">
        <v>2488.09</v>
      </c>
      <c r="F3148" s="10">
        <v>0.1</v>
      </c>
      <c r="G3148" s="11">
        <v>31349.93</v>
      </c>
      <c r="H3148" s="10">
        <v>0.25</v>
      </c>
      <c r="I3148" s="11">
        <v>7837.48</v>
      </c>
      <c r="J3148" s="11">
        <v>39187.410000000003</v>
      </c>
      <c r="K3148" s="11">
        <v>16543.66</v>
      </c>
      <c r="L3148" s="11">
        <v>14806.27</v>
      </c>
    </row>
    <row r="3149" spans="1:12" x14ac:dyDescent="0.3">
      <c r="A3149" s="7" t="s">
        <v>7294</v>
      </c>
      <c r="B3149" s="7" t="s">
        <v>3216</v>
      </c>
      <c r="C3149" s="7" t="s">
        <v>1852</v>
      </c>
      <c r="D3149" s="7">
        <v>3</v>
      </c>
      <c r="E3149" s="9">
        <v>2312.1799999999998</v>
      </c>
      <c r="F3149" s="10">
        <v>0</v>
      </c>
      <c r="G3149" s="11">
        <v>6936.54</v>
      </c>
      <c r="H3149" s="10">
        <v>0.25</v>
      </c>
      <c r="I3149" s="11">
        <v>1734.13</v>
      </c>
      <c r="J3149" s="11">
        <v>8670.67</v>
      </c>
      <c r="K3149" s="11">
        <v>4206.8100000000004</v>
      </c>
      <c r="L3149" s="11">
        <v>2729.73</v>
      </c>
    </row>
    <row r="3150" spans="1:12" x14ac:dyDescent="0.3">
      <c r="A3150" s="7" t="s">
        <v>7295</v>
      </c>
      <c r="B3150" s="7" t="s">
        <v>3217</v>
      </c>
      <c r="C3150" s="7" t="s">
        <v>1756</v>
      </c>
      <c r="D3150" s="7">
        <v>16</v>
      </c>
      <c r="E3150" s="9">
        <v>1066.31</v>
      </c>
      <c r="F3150" s="10">
        <v>0.1</v>
      </c>
      <c r="G3150" s="11">
        <v>15354.86</v>
      </c>
      <c r="H3150" s="10">
        <v>0.25</v>
      </c>
      <c r="I3150" s="11">
        <v>3838.72</v>
      </c>
      <c r="J3150" s="11">
        <v>19193.580000000002</v>
      </c>
      <c r="K3150" s="11">
        <v>9174.4</v>
      </c>
      <c r="L3150" s="11">
        <v>6180.46</v>
      </c>
    </row>
    <row r="3151" spans="1:12" x14ac:dyDescent="0.3">
      <c r="A3151" s="7" t="s">
        <v>7296</v>
      </c>
      <c r="B3151" s="7" t="s">
        <v>3217</v>
      </c>
      <c r="C3151" s="7" t="s">
        <v>1693</v>
      </c>
      <c r="D3151" s="7">
        <v>21</v>
      </c>
      <c r="E3151" s="9">
        <v>2806.19</v>
      </c>
      <c r="F3151" s="10">
        <v>0</v>
      </c>
      <c r="G3151" s="11">
        <v>58929.99</v>
      </c>
      <c r="H3151" s="10">
        <v>0.25</v>
      </c>
      <c r="I3151" s="11">
        <v>14732.5</v>
      </c>
      <c r="J3151" s="11">
        <v>73662.490000000005</v>
      </c>
      <c r="K3151" s="11">
        <v>36190.980000000003</v>
      </c>
      <c r="L3151" s="11">
        <v>22739.01</v>
      </c>
    </row>
    <row r="3152" spans="1:12" x14ac:dyDescent="0.3">
      <c r="A3152" s="7" t="s">
        <v>7297</v>
      </c>
      <c r="B3152" s="7" t="s">
        <v>3217</v>
      </c>
      <c r="C3152" s="7" t="s">
        <v>1944</v>
      </c>
      <c r="D3152" s="7">
        <v>1</v>
      </c>
      <c r="E3152" s="9">
        <v>2304.6</v>
      </c>
      <c r="F3152" s="10">
        <v>0</v>
      </c>
      <c r="G3152" s="11">
        <v>2304.6</v>
      </c>
      <c r="H3152" s="10">
        <v>0.25</v>
      </c>
      <c r="I3152" s="11">
        <v>576.15</v>
      </c>
      <c r="J3152" s="11">
        <v>2880.75</v>
      </c>
      <c r="K3152" s="11">
        <v>1697.7</v>
      </c>
      <c r="L3152" s="11">
        <v>606.9</v>
      </c>
    </row>
    <row r="3153" spans="1:12" x14ac:dyDescent="0.3">
      <c r="A3153" s="7" t="s">
        <v>7298</v>
      </c>
      <c r="B3153" s="7" t="s">
        <v>3217</v>
      </c>
      <c r="C3153" s="7" t="s">
        <v>1640</v>
      </c>
      <c r="D3153" s="7">
        <v>11</v>
      </c>
      <c r="E3153" s="9">
        <v>2180.8200000000002</v>
      </c>
      <c r="F3153" s="10">
        <v>0.05</v>
      </c>
      <c r="G3153" s="11">
        <v>22789.57</v>
      </c>
      <c r="H3153" s="10">
        <v>0.25</v>
      </c>
      <c r="I3153" s="11">
        <v>5697.39</v>
      </c>
      <c r="J3153" s="11">
        <v>28486.959999999999</v>
      </c>
      <c r="K3153" s="11">
        <v>15465.56</v>
      </c>
      <c r="L3153" s="11">
        <v>7324.01</v>
      </c>
    </row>
    <row r="3154" spans="1:12" x14ac:dyDescent="0.3">
      <c r="A3154" s="7" t="s">
        <v>7299</v>
      </c>
      <c r="B3154" s="7" t="s">
        <v>3218</v>
      </c>
      <c r="C3154" s="7" t="s">
        <v>1822</v>
      </c>
      <c r="D3154" s="7">
        <v>28</v>
      </c>
      <c r="E3154" s="9">
        <v>971.71</v>
      </c>
      <c r="F3154" s="10">
        <v>0</v>
      </c>
      <c r="G3154" s="11">
        <v>27207.88</v>
      </c>
      <c r="H3154" s="10">
        <v>0.25</v>
      </c>
      <c r="I3154" s="11">
        <v>6801.97</v>
      </c>
      <c r="J3154" s="11">
        <v>34009.85</v>
      </c>
      <c r="K3154" s="11">
        <v>15562.12</v>
      </c>
      <c r="L3154" s="11">
        <v>11645.76</v>
      </c>
    </row>
    <row r="3155" spans="1:12" x14ac:dyDescent="0.3">
      <c r="A3155" s="7" t="s">
        <v>7300</v>
      </c>
      <c r="B3155" s="7" t="s">
        <v>3218</v>
      </c>
      <c r="C3155" s="7" t="s">
        <v>1740</v>
      </c>
      <c r="D3155" s="7">
        <v>4</v>
      </c>
      <c r="E3155" s="9">
        <v>1310.3399999999999</v>
      </c>
      <c r="F3155" s="10">
        <v>0</v>
      </c>
      <c r="G3155" s="11">
        <v>5241.3599999999997</v>
      </c>
      <c r="H3155" s="10">
        <v>0.25</v>
      </c>
      <c r="I3155" s="11">
        <v>1310.3399999999999</v>
      </c>
      <c r="J3155" s="11">
        <v>6551.7</v>
      </c>
      <c r="K3155" s="11">
        <v>2291</v>
      </c>
      <c r="L3155" s="11">
        <v>2950.36</v>
      </c>
    </row>
    <row r="3156" spans="1:12" x14ac:dyDescent="0.3">
      <c r="A3156" s="7" t="s">
        <v>7301</v>
      </c>
      <c r="B3156" s="7" t="s">
        <v>3218</v>
      </c>
      <c r="C3156" s="7" t="s">
        <v>1787</v>
      </c>
      <c r="D3156" s="7">
        <v>15</v>
      </c>
      <c r="E3156" s="9">
        <v>2014.14</v>
      </c>
      <c r="F3156" s="10">
        <v>0</v>
      </c>
      <c r="G3156" s="11">
        <v>30212.1</v>
      </c>
      <c r="H3156" s="10">
        <v>0.25</v>
      </c>
      <c r="I3156" s="11">
        <v>7553.02</v>
      </c>
      <c r="J3156" s="11">
        <v>37765.120000000003</v>
      </c>
      <c r="K3156" s="11">
        <v>14889.15</v>
      </c>
      <c r="L3156" s="11">
        <v>15322.95</v>
      </c>
    </row>
    <row r="3157" spans="1:12" x14ac:dyDescent="0.3">
      <c r="A3157" s="7" t="s">
        <v>7302</v>
      </c>
      <c r="B3157" s="7" t="s">
        <v>3218</v>
      </c>
      <c r="C3157" s="7" t="s">
        <v>1992</v>
      </c>
      <c r="D3157" s="7">
        <v>8</v>
      </c>
      <c r="E3157" s="9">
        <v>1844.31</v>
      </c>
      <c r="F3157" s="10">
        <v>0</v>
      </c>
      <c r="G3157" s="11">
        <v>14754.48</v>
      </c>
      <c r="H3157" s="10">
        <v>0.25</v>
      </c>
      <c r="I3157" s="11">
        <v>3688.62</v>
      </c>
      <c r="J3157" s="11">
        <v>18443.099999999999</v>
      </c>
      <c r="K3157" s="11">
        <v>9806</v>
      </c>
      <c r="L3157" s="11">
        <v>4948.4799999999996</v>
      </c>
    </row>
    <row r="3158" spans="1:12" x14ac:dyDescent="0.3">
      <c r="A3158" s="7" t="s">
        <v>7303</v>
      </c>
      <c r="B3158" s="7" t="s">
        <v>3219</v>
      </c>
      <c r="C3158" s="7" t="s">
        <v>1859</v>
      </c>
      <c r="D3158" s="7">
        <v>17</v>
      </c>
      <c r="E3158" s="9">
        <v>739.59</v>
      </c>
      <c r="F3158" s="10">
        <v>0.1</v>
      </c>
      <c r="G3158" s="11">
        <v>11315.73</v>
      </c>
      <c r="H3158" s="10">
        <v>0.25</v>
      </c>
      <c r="I3158" s="11">
        <v>2828.93</v>
      </c>
      <c r="J3158" s="11">
        <v>14144.66</v>
      </c>
      <c r="K3158" s="11">
        <v>8093.36</v>
      </c>
      <c r="L3158" s="11">
        <v>3222.37</v>
      </c>
    </row>
    <row r="3159" spans="1:12" x14ac:dyDescent="0.3">
      <c r="A3159" s="7" t="s">
        <v>7304</v>
      </c>
      <c r="B3159" s="7" t="s">
        <v>3219</v>
      </c>
      <c r="C3159" s="7" t="s">
        <v>1964</v>
      </c>
      <c r="D3159" s="7">
        <v>15</v>
      </c>
      <c r="E3159" s="9">
        <v>2728.93</v>
      </c>
      <c r="F3159" s="10">
        <v>0.05</v>
      </c>
      <c r="G3159" s="11">
        <v>38887.25</v>
      </c>
      <c r="H3159" s="10">
        <v>0.25</v>
      </c>
      <c r="I3159" s="11">
        <v>9721.81</v>
      </c>
      <c r="J3159" s="11">
        <v>48609.06</v>
      </c>
      <c r="K3159" s="11">
        <v>26120.85</v>
      </c>
      <c r="L3159" s="11">
        <v>12766.4</v>
      </c>
    </row>
    <row r="3160" spans="1:12" x14ac:dyDescent="0.3">
      <c r="A3160" s="7" t="s">
        <v>7305</v>
      </c>
      <c r="B3160" s="7" t="s">
        <v>3220</v>
      </c>
      <c r="C3160" s="7" t="s">
        <v>1967</v>
      </c>
      <c r="D3160" s="7">
        <v>4</v>
      </c>
      <c r="E3160" s="9">
        <v>340.62</v>
      </c>
      <c r="F3160" s="10">
        <v>0.15</v>
      </c>
      <c r="G3160" s="11">
        <v>1158.1099999999999</v>
      </c>
      <c r="H3160" s="10">
        <v>0.25</v>
      </c>
      <c r="I3160" s="11">
        <v>289.52999999999997</v>
      </c>
      <c r="J3160" s="11">
        <v>1447.64</v>
      </c>
      <c r="K3160" s="11">
        <v>900.32</v>
      </c>
      <c r="L3160" s="11">
        <v>257.79000000000002</v>
      </c>
    </row>
    <row r="3161" spans="1:12" x14ac:dyDescent="0.3">
      <c r="A3161" s="7" t="s">
        <v>7306</v>
      </c>
      <c r="B3161" s="7" t="s">
        <v>3220</v>
      </c>
      <c r="C3161" s="7" t="s">
        <v>1942</v>
      </c>
      <c r="D3161" s="7">
        <v>13</v>
      </c>
      <c r="E3161" s="9">
        <v>3160.79</v>
      </c>
      <c r="F3161" s="10">
        <v>0</v>
      </c>
      <c r="G3161" s="11">
        <v>41090.269999999997</v>
      </c>
      <c r="H3161" s="10">
        <v>0.25</v>
      </c>
      <c r="I3161" s="11">
        <v>10272.57</v>
      </c>
      <c r="J3161" s="11">
        <v>51362.84</v>
      </c>
      <c r="K3161" s="11">
        <v>17892.939999999999</v>
      </c>
      <c r="L3161" s="11">
        <v>23197.33</v>
      </c>
    </row>
    <row r="3162" spans="1:12" x14ac:dyDescent="0.3">
      <c r="A3162" s="7" t="s">
        <v>7307</v>
      </c>
      <c r="B3162" s="7" t="s">
        <v>3221</v>
      </c>
      <c r="C3162" s="7" t="s">
        <v>1783</v>
      </c>
      <c r="D3162" s="7">
        <v>10</v>
      </c>
      <c r="E3162" s="9">
        <v>457.41</v>
      </c>
      <c r="F3162" s="10">
        <v>0.05</v>
      </c>
      <c r="G3162" s="11">
        <v>4345.3999999999996</v>
      </c>
      <c r="H3162" s="10">
        <v>0.25</v>
      </c>
      <c r="I3162" s="11">
        <v>1086.3499999999999</v>
      </c>
      <c r="J3162" s="11">
        <v>5431.75</v>
      </c>
      <c r="K3162" s="11">
        <v>2024.8</v>
      </c>
      <c r="L3162" s="11">
        <v>2320.6</v>
      </c>
    </row>
    <row r="3163" spans="1:12" x14ac:dyDescent="0.3">
      <c r="A3163" s="7" t="s">
        <v>7308</v>
      </c>
      <c r="B3163" s="7" t="s">
        <v>3221</v>
      </c>
      <c r="C3163" s="7" t="s">
        <v>2025</v>
      </c>
      <c r="D3163" s="7">
        <v>22</v>
      </c>
      <c r="E3163" s="9">
        <v>909.18</v>
      </c>
      <c r="F3163" s="10">
        <v>0.15</v>
      </c>
      <c r="G3163" s="11">
        <v>17001.669999999998</v>
      </c>
      <c r="H3163" s="10">
        <v>0.25</v>
      </c>
      <c r="I3163" s="11">
        <v>4250.42</v>
      </c>
      <c r="J3163" s="11">
        <v>21252.09</v>
      </c>
      <c r="K3163" s="11">
        <v>13258.96</v>
      </c>
      <c r="L3163" s="11">
        <v>3742.71</v>
      </c>
    </row>
    <row r="3164" spans="1:12" x14ac:dyDescent="0.3">
      <c r="A3164" s="7" t="s">
        <v>7309</v>
      </c>
      <c r="B3164" s="7" t="s">
        <v>3221</v>
      </c>
      <c r="C3164" s="7" t="s">
        <v>2004</v>
      </c>
      <c r="D3164" s="7">
        <v>6</v>
      </c>
      <c r="E3164" s="9">
        <v>1150.6500000000001</v>
      </c>
      <c r="F3164" s="10">
        <v>0</v>
      </c>
      <c r="G3164" s="11">
        <v>6903.9</v>
      </c>
      <c r="H3164" s="10">
        <v>0.25</v>
      </c>
      <c r="I3164" s="11">
        <v>1725.97</v>
      </c>
      <c r="J3164" s="11">
        <v>8629.8799999999992</v>
      </c>
      <c r="K3164" s="11">
        <v>4455</v>
      </c>
      <c r="L3164" s="11">
        <v>2448.9</v>
      </c>
    </row>
    <row r="3165" spans="1:12" x14ac:dyDescent="0.3">
      <c r="A3165" s="7" t="s">
        <v>7310</v>
      </c>
      <c r="B3165" s="7" t="s">
        <v>3221</v>
      </c>
      <c r="C3165" s="7" t="s">
        <v>2006</v>
      </c>
      <c r="D3165" s="7">
        <v>15</v>
      </c>
      <c r="E3165" s="9">
        <v>1315.16</v>
      </c>
      <c r="F3165" s="10">
        <v>0.1</v>
      </c>
      <c r="G3165" s="11">
        <v>17754.66</v>
      </c>
      <c r="H3165" s="10">
        <v>0.25</v>
      </c>
      <c r="I3165" s="11">
        <v>4438.66</v>
      </c>
      <c r="J3165" s="11">
        <v>22193.33</v>
      </c>
      <c r="K3165" s="11">
        <v>11924.55</v>
      </c>
      <c r="L3165" s="11">
        <v>5830.11</v>
      </c>
    </row>
    <row r="3166" spans="1:12" x14ac:dyDescent="0.3">
      <c r="A3166" s="7" t="s">
        <v>7311</v>
      </c>
      <c r="B3166" s="7" t="s">
        <v>3222</v>
      </c>
      <c r="C3166" s="7" t="s">
        <v>1964</v>
      </c>
      <c r="D3166" s="7">
        <v>8</v>
      </c>
      <c r="E3166" s="9">
        <v>2758.84</v>
      </c>
      <c r="F3166" s="10">
        <v>0</v>
      </c>
      <c r="G3166" s="11">
        <v>22070.720000000001</v>
      </c>
      <c r="H3166" s="10">
        <v>0.25</v>
      </c>
      <c r="I3166" s="11">
        <v>5517.68</v>
      </c>
      <c r="J3166" s="11">
        <v>27588.400000000001</v>
      </c>
      <c r="K3166" s="11">
        <v>13931.12</v>
      </c>
      <c r="L3166" s="11">
        <v>8139.6</v>
      </c>
    </row>
    <row r="3167" spans="1:12" x14ac:dyDescent="0.3">
      <c r="A3167" s="7" t="s">
        <v>7312</v>
      </c>
      <c r="B3167" s="7" t="s">
        <v>3222</v>
      </c>
      <c r="C3167" s="7" t="s">
        <v>1756</v>
      </c>
      <c r="D3167" s="7">
        <v>1</v>
      </c>
      <c r="E3167" s="9">
        <v>1099.8900000000001</v>
      </c>
      <c r="F3167" s="10">
        <v>0</v>
      </c>
      <c r="G3167" s="11">
        <v>1099.8900000000001</v>
      </c>
      <c r="H3167" s="10">
        <v>0.25</v>
      </c>
      <c r="I3167" s="11">
        <v>274.97000000000003</v>
      </c>
      <c r="J3167" s="11">
        <v>1374.86</v>
      </c>
      <c r="K3167" s="11">
        <v>573.4</v>
      </c>
      <c r="L3167" s="11">
        <v>526.49</v>
      </c>
    </row>
    <row r="3168" spans="1:12" x14ac:dyDescent="0.3">
      <c r="A3168" s="7" t="s">
        <v>7313</v>
      </c>
      <c r="B3168" s="7" t="s">
        <v>3222</v>
      </c>
      <c r="C3168" s="7" t="s">
        <v>1833</v>
      </c>
      <c r="D3168" s="7">
        <v>13</v>
      </c>
      <c r="E3168" s="9">
        <v>984.82</v>
      </c>
      <c r="F3168" s="10">
        <v>0</v>
      </c>
      <c r="G3168" s="11">
        <v>12802.66</v>
      </c>
      <c r="H3168" s="10">
        <v>0.25</v>
      </c>
      <c r="I3168" s="11">
        <v>3200.66</v>
      </c>
      <c r="J3168" s="11">
        <v>16003.33</v>
      </c>
      <c r="K3168" s="11">
        <v>8122.01</v>
      </c>
      <c r="L3168" s="11">
        <v>4680.6499999999996</v>
      </c>
    </row>
    <row r="3169" spans="1:12" x14ac:dyDescent="0.3">
      <c r="A3169" s="7" t="s">
        <v>7314</v>
      </c>
      <c r="B3169" s="7" t="s">
        <v>3223</v>
      </c>
      <c r="C3169" s="7" t="s">
        <v>1946</v>
      </c>
      <c r="D3169" s="7">
        <v>10</v>
      </c>
      <c r="E3169" s="9">
        <v>2137.6999999999998</v>
      </c>
      <c r="F3169" s="10">
        <v>0</v>
      </c>
      <c r="G3169" s="11">
        <v>21377</v>
      </c>
      <c r="H3169" s="10">
        <v>0.25</v>
      </c>
      <c r="I3169" s="11">
        <v>5344.25</v>
      </c>
      <c r="J3169" s="11">
        <v>26721.25</v>
      </c>
      <c r="K3169" s="11">
        <v>14863.4</v>
      </c>
      <c r="L3169" s="11">
        <v>6513.6</v>
      </c>
    </row>
    <row r="3170" spans="1:12" x14ac:dyDescent="0.3">
      <c r="A3170" s="7" t="s">
        <v>7315</v>
      </c>
      <c r="B3170" s="7" t="s">
        <v>3224</v>
      </c>
      <c r="C3170" s="7" t="s">
        <v>1927</v>
      </c>
      <c r="D3170" s="7">
        <v>4</v>
      </c>
      <c r="E3170" s="9">
        <v>1629.61</v>
      </c>
      <c r="F3170" s="10">
        <v>0.05</v>
      </c>
      <c r="G3170" s="11">
        <v>6192.52</v>
      </c>
      <c r="H3170" s="10">
        <v>0.25</v>
      </c>
      <c r="I3170" s="11">
        <v>1548.13</v>
      </c>
      <c r="J3170" s="11">
        <v>7740.65</v>
      </c>
      <c r="K3170" s="11">
        <v>4481.28</v>
      </c>
      <c r="L3170" s="11">
        <v>1711.24</v>
      </c>
    </row>
    <row r="3171" spans="1:12" x14ac:dyDescent="0.3">
      <c r="A3171" s="7" t="s">
        <v>7316</v>
      </c>
      <c r="B3171" s="7" t="s">
        <v>3224</v>
      </c>
      <c r="C3171" s="7" t="s">
        <v>1950</v>
      </c>
      <c r="D3171" s="7">
        <v>22</v>
      </c>
      <c r="E3171" s="9">
        <v>2384.6799999999998</v>
      </c>
      <c r="F3171" s="10">
        <v>0</v>
      </c>
      <c r="G3171" s="11">
        <v>52462.96</v>
      </c>
      <c r="H3171" s="10">
        <v>0.25</v>
      </c>
      <c r="I3171" s="11">
        <v>13115.74</v>
      </c>
      <c r="J3171" s="11">
        <v>65578.7</v>
      </c>
      <c r="K3171" s="11">
        <v>37208.82</v>
      </c>
      <c r="L3171" s="11">
        <v>15254.14</v>
      </c>
    </row>
    <row r="3172" spans="1:12" x14ac:dyDescent="0.3">
      <c r="A3172" s="7" t="s">
        <v>7317</v>
      </c>
      <c r="B3172" s="7" t="s">
        <v>3224</v>
      </c>
      <c r="C3172" s="7" t="s">
        <v>1791</v>
      </c>
      <c r="D3172" s="7">
        <v>2</v>
      </c>
      <c r="E3172" s="9">
        <v>1885.8</v>
      </c>
      <c r="F3172" s="10">
        <v>0.05</v>
      </c>
      <c r="G3172" s="11">
        <v>3583.02</v>
      </c>
      <c r="H3172" s="10">
        <v>0.25</v>
      </c>
      <c r="I3172" s="11">
        <v>895.75</v>
      </c>
      <c r="J3172" s="11">
        <v>4478.7700000000004</v>
      </c>
      <c r="K3172" s="11">
        <v>1688.64</v>
      </c>
      <c r="L3172" s="11">
        <v>1894.38</v>
      </c>
    </row>
    <row r="3173" spans="1:12" x14ac:dyDescent="0.3">
      <c r="A3173" s="7" t="s">
        <v>7318</v>
      </c>
      <c r="B3173" s="7" t="s">
        <v>3225</v>
      </c>
      <c r="C3173" s="7" t="s">
        <v>1836</v>
      </c>
      <c r="D3173" s="7">
        <v>8</v>
      </c>
      <c r="E3173" s="9">
        <v>737.06</v>
      </c>
      <c r="F3173" s="10">
        <v>0</v>
      </c>
      <c r="G3173" s="11">
        <v>5896.48</v>
      </c>
      <c r="H3173" s="10">
        <v>0.25</v>
      </c>
      <c r="I3173" s="11">
        <v>1474.12</v>
      </c>
      <c r="J3173" s="11">
        <v>7370.6</v>
      </c>
      <c r="K3173" s="11">
        <v>3331.84</v>
      </c>
      <c r="L3173" s="11">
        <v>2564.64</v>
      </c>
    </row>
    <row r="3174" spans="1:12" x14ac:dyDescent="0.3">
      <c r="A3174" s="7" t="s">
        <v>7319</v>
      </c>
      <c r="B3174" s="7" t="s">
        <v>3225</v>
      </c>
      <c r="C3174" s="7" t="s">
        <v>1802</v>
      </c>
      <c r="D3174" s="7">
        <v>21</v>
      </c>
      <c r="E3174" s="9">
        <v>2932.64</v>
      </c>
      <c r="F3174" s="10">
        <v>0.1</v>
      </c>
      <c r="G3174" s="11">
        <v>55426.9</v>
      </c>
      <c r="H3174" s="10">
        <v>0.25</v>
      </c>
      <c r="I3174" s="11">
        <v>13856.73</v>
      </c>
      <c r="J3174" s="11">
        <v>69283.62</v>
      </c>
      <c r="K3174" s="11">
        <v>35423.01</v>
      </c>
      <c r="L3174" s="11">
        <v>20003.89</v>
      </c>
    </row>
    <row r="3175" spans="1:12" x14ac:dyDescent="0.3">
      <c r="A3175" s="7" t="s">
        <v>7320</v>
      </c>
      <c r="B3175" s="7" t="s">
        <v>3225</v>
      </c>
      <c r="C3175" s="7" t="s">
        <v>1753</v>
      </c>
      <c r="D3175" s="7">
        <v>18</v>
      </c>
      <c r="E3175" s="9">
        <v>826.91</v>
      </c>
      <c r="F3175" s="10">
        <v>0</v>
      </c>
      <c r="G3175" s="11">
        <v>14884.38</v>
      </c>
      <c r="H3175" s="10">
        <v>0.25</v>
      </c>
      <c r="I3175" s="11">
        <v>3721.09</v>
      </c>
      <c r="J3175" s="11">
        <v>18605.47</v>
      </c>
      <c r="K3175" s="11">
        <v>7569</v>
      </c>
      <c r="L3175" s="11">
        <v>7315.38</v>
      </c>
    </row>
    <row r="3176" spans="1:12" x14ac:dyDescent="0.3">
      <c r="A3176" s="7" t="s">
        <v>7321</v>
      </c>
      <c r="B3176" s="7" t="s">
        <v>3225</v>
      </c>
      <c r="C3176" s="7" t="s">
        <v>1796</v>
      </c>
      <c r="D3176" s="7">
        <v>7</v>
      </c>
      <c r="E3176" s="9">
        <v>1559.58</v>
      </c>
      <c r="F3176" s="10">
        <v>0</v>
      </c>
      <c r="G3176" s="11">
        <v>10917.06</v>
      </c>
      <c r="H3176" s="10">
        <v>0.25</v>
      </c>
      <c r="I3176" s="11">
        <v>2729.26</v>
      </c>
      <c r="J3176" s="11">
        <v>13646.32</v>
      </c>
      <c r="K3176" s="11">
        <v>5493.88</v>
      </c>
      <c r="L3176" s="11">
        <v>5423.18</v>
      </c>
    </row>
    <row r="3177" spans="1:12" x14ac:dyDescent="0.3">
      <c r="A3177" s="7" t="s">
        <v>7322</v>
      </c>
      <c r="B3177" s="7" t="s">
        <v>3225</v>
      </c>
      <c r="C3177" s="7" t="s">
        <v>1675</v>
      </c>
      <c r="D3177" s="7">
        <v>1</v>
      </c>
      <c r="E3177" s="9">
        <v>2602.65</v>
      </c>
      <c r="F3177" s="10">
        <v>0.1</v>
      </c>
      <c r="G3177" s="11">
        <v>2342.39</v>
      </c>
      <c r="H3177" s="10">
        <v>0.25</v>
      </c>
      <c r="I3177" s="11">
        <v>585.6</v>
      </c>
      <c r="J3177" s="11">
        <v>2927.99</v>
      </c>
      <c r="K3177" s="11">
        <v>1170.3699999999999</v>
      </c>
      <c r="L3177" s="11">
        <v>1172.02</v>
      </c>
    </row>
    <row r="3178" spans="1:12" x14ac:dyDescent="0.3">
      <c r="A3178" s="7" t="s">
        <v>7323</v>
      </c>
      <c r="B3178" s="7" t="s">
        <v>3226</v>
      </c>
      <c r="C3178" s="7" t="s">
        <v>1850</v>
      </c>
      <c r="D3178" s="7">
        <v>1</v>
      </c>
      <c r="E3178" s="9">
        <v>1933.94</v>
      </c>
      <c r="F3178" s="10">
        <v>0</v>
      </c>
      <c r="G3178" s="11">
        <v>1933.94</v>
      </c>
      <c r="H3178" s="10">
        <v>0.25</v>
      </c>
      <c r="I3178" s="11">
        <v>483.49</v>
      </c>
      <c r="J3178" s="11">
        <v>2417.4299999999998</v>
      </c>
      <c r="K3178" s="11">
        <v>979.99</v>
      </c>
      <c r="L3178" s="11">
        <v>953.95</v>
      </c>
    </row>
    <row r="3179" spans="1:12" x14ac:dyDescent="0.3">
      <c r="A3179" s="7" t="s">
        <v>7324</v>
      </c>
      <c r="B3179" s="7" t="s">
        <v>3226</v>
      </c>
      <c r="C3179" s="7" t="s">
        <v>1922</v>
      </c>
      <c r="D3179" s="7">
        <v>14</v>
      </c>
      <c r="E3179" s="9">
        <v>1792.88</v>
      </c>
      <c r="F3179" s="10">
        <v>0</v>
      </c>
      <c r="G3179" s="11">
        <v>25100.32</v>
      </c>
      <c r="H3179" s="10">
        <v>0.25</v>
      </c>
      <c r="I3179" s="11">
        <v>6275.08</v>
      </c>
      <c r="J3179" s="11">
        <v>31375.4</v>
      </c>
      <c r="K3179" s="11">
        <v>17610.599999999999</v>
      </c>
      <c r="L3179" s="11">
        <v>7489.72</v>
      </c>
    </row>
    <row r="3180" spans="1:12" x14ac:dyDescent="0.3">
      <c r="A3180" s="7" t="s">
        <v>7325</v>
      </c>
      <c r="B3180" s="7" t="s">
        <v>3226</v>
      </c>
      <c r="C3180" s="7" t="s">
        <v>1783</v>
      </c>
      <c r="D3180" s="7">
        <v>2</v>
      </c>
      <c r="E3180" s="9">
        <v>454</v>
      </c>
      <c r="F3180" s="10">
        <v>0.1</v>
      </c>
      <c r="G3180" s="11">
        <v>817.2</v>
      </c>
      <c r="H3180" s="10">
        <v>0.25</v>
      </c>
      <c r="I3180" s="11">
        <v>204.3</v>
      </c>
      <c r="J3180" s="11">
        <v>1021.5</v>
      </c>
      <c r="K3180" s="11">
        <v>404.96</v>
      </c>
      <c r="L3180" s="11">
        <v>412.24</v>
      </c>
    </row>
    <row r="3181" spans="1:12" x14ac:dyDescent="0.3">
      <c r="A3181" s="7" t="s">
        <v>7326</v>
      </c>
      <c r="B3181" s="7" t="s">
        <v>3226</v>
      </c>
      <c r="C3181" s="7" t="s">
        <v>1945</v>
      </c>
      <c r="D3181" s="7">
        <v>30</v>
      </c>
      <c r="E3181" s="9">
        <v>53.24</v>
      </c>
      <c r="F3181" s="10">
        <v>0.05</v>
      </c>
      <c r="G3181" s="11">
        <v>1517.34</v>
      </c>
      <c r="H3181" s="10">
        <v>0.25</v>
      </c>
      <c r="I3181" s="11">
        <v>379.33</v>
      </c>
      <c r="J3181" s="11">
        <v>1896.67</v>
      </c>
      <c r="K3181" s="11">
        <v>1068.5999999999999</v>
      </c>
      <c r="L3181" s="11">
        <v>448.74</v>
      </c>
    </row>
    <row r="3182" spans="1:12" x14ac:dyDescent="0.3">
      <c r="A3182" s="7" t="s">
        <v>7327</v>
      </c>
      <c r="B3182" s="7" t="s">
        <v>3226</v>
      </c>
      <c r="C3182" s="7" t="s">
        <v>1863</v>
      </c>
      <c r="D3182" s="7">
        <v>12</v>
      </c>
      <c r="E3182" s="9">
        <v>3279</v>
      </c>
      <c r="F3182" s="10">
        <v>0.15</v>
      </c>
      <c r="G3182" s="11">
        <v>33445.800000000003</v>
      </c>
      <c r="H3182" s="10">
        <v>0.25</v>
      </c>
      <c r="I3182" s="11">
        <v>8361.4500000000007</v>
      </c>
      <c r="J3182" s="11">
        <v>41807.25</v>
      </c>
      <c r="K3182" s="11">
        <v>17911.8</v>
      </c>
      <c r="L3182" s="11">
        <v>15534</v>
      </c>
    </row>
    <row r="3183" spans="1:12" x14ac:dyDescent="0.3">
      <c r="A3183" s="7" t="s">
        <v>7328</v>
      </c>
      <c r="B3183" s="7" t="s">
        <v>3227</v>
      </c>
      <c r="C3183" s="7" t="s">
        <v>2027</v>
      </c>
      <c r="D3183" s="7">
        <v>18</v>
      </c>
      <c r="E3183" s="9">
        <v>1178.74</v>
      </c>
      <c r="F3183" s="10">
        <v>0</v>
      </c>
      <c r="G3183" s="11">
        <v>21217.32</v>
      </c>
      <c r="H3183" s="10">
        <v>0.25</v>
      </c>
      <c r="I3183" s="11">
        <v>5304.33</v>
      </c>
      <c r="J3183" s="11">
        <v>26521.65</v>
      </c>
      <c r="K3183" s="11">
        <v>10346.040000000001</v>
      </c>
      <c r="L3183" s="11">
        <v>10871.28</v>
      </c>
    </row>
    <row r="3184" spans="1:12" x14ac:dyDescent="0.3">
      <c r="A3184" s="7" t="s">
        <v>7329</v>
      </c>
      <c r="B3184" s="7" t="s">
        <v>3228</v>
      </c>
      <c r="C3184" s="7" t="s">
        <v>1908</v>
      </c>
      <c r="D3184" s="7">
        <v>8</v>
      </c>
      <c r="E3184" s="9">
        <v>1512.48</v>
      </c>
      <c r="F3184" s="10">
        <v>0.1</v>
      </c>
      <c r="G3184" s="11">
        <v>10889.86</v>
      </c>
      <c r="H3184" s="10">
        <v>0.25</v>
      </c>
      <c r="I3184" s="11">
        <v>2722.47</v>
      </c>
      <c r="J3184" s="11">
        <v>13612.33</v>
      </c>
      <c r="K3184" s="11">
        <v>6119.12</v>
      </c>
      <c r="L3184" s="11">
        <v>4770.74</v>
      </c>
    </row>
    <row r="3185" spans="1:12" x14ac:dyDescent="0.3">
      <c r="A3185" s="7" t="s">
        <v>7330</v>
      </c>
      <c r="B3185" s="7" t="s">
        <v>3228</v>
      </c>
      <c r="C3185" s="7" t="s">
        <v>1904</v>
      </c>
      <c r="D3185" s="7">
        <v>16</v>
      </c>
      <c r="E3185" s="9">
        <v>474.12</v>
      </c>
      <c r="F3185" s="10">
        <v>0.15</v>
      </c>
      <c r="G3185" s="11">
        <v>6448.03</v>
      </c>
      <c r="H3185" s="10">
        <v>0.25</v>
      </c>
      <c r="I3185" s="11">
        <v>1612.01</v>
      </c>
      <c r="J3185" s="11">
        <v>8060.04</v>
      </c>
      <c r="K3185" s="11">
        <v>4026.24</v>
      </c>
      <c r="L3185" s="11">
        <v>2421.79</v>
      </c>
    </row>
    <row r="3186" spans="1:12" x14ac:dyDescent="0.3">
      <c r="A3186" s="7" t="s">
        <v>7331</v>
      </c>
      <c r="B3186" s="7" t="s">
        <v>3228</v>
      </c>
      <c r="C3186" s="7" t="s">
        <v>1964</v>
      </c>
      <c r="D3186" s="7">
        <v>7</v>
      </c>
      <c r="E3186" s="9">
        <v>2835.9</v>
      </c>
      <c r="F3186" s="10">
        <v>0.05</v>
      </c>
      <c r="G3186" s="11">
        <v>18858.73</v>
      </c>
      <c r="H3186" s="10">
        <v>0.25</v>
      </c>
      <c r="I3186" s="11">
        <v>4714.68</v>
      </c>
      <c r="J3186" s="11">
        <v>23573.41</v>
      </c>
      <c r="K3186" s="11">
        <v>12189.73</v>
      </c>
      <c r="L3186" s="11">
        <v>6669</v>
      </c>
    </row>
    <row r="3187" spans="1:12" x14ac:dyDescent="0.3">
      <c r="A3187" s="7" t="s">
        <v>7332</v>
      </c>
      <c r="B3187" s="7" t="s">
        <v>3228</v>
      </c>
      <c r="C3187" s="7" t="s">
        <v>1732</v>
      </c>
      <c r="D3187" s="7">
        <v>19</v>
      </c>
      <c r="E3187" s="9">
        <v>29.85</v>
      </c>
      <c r="F3187" s="10">
        <v>0.05</v>
      </c>
      <c r="G3187" s="11">
        <v>538.79</v>
      </c>
      <c r="H3187" s="10">
        <v>0.25</v>
      </c>
      <c r="I3187" s="11">
        <v>134.69999999999999</v>
      </c>
      <c r="J3187" s="11">
        <v>673.49</v>
      </c>
      <c r="K3187" s="11">
        <v>279.3</v>
      </c>
      <c r="L3187" s="11">
        <v>259.49</v>
      </c>
    </row>
    <row r="3188" spans="1:12" x14ac:dyDescent="0.3">
      <c r="A3188" s="7" t="s">
        <v>7333</v>
      </c>
      <c r="B3188" s="7" t="s">
        <v>3228</v>
      </c>
      <c r="C3188" s="7" t="s">
        <v>1868</v>
      </c>
      <c r="D3188" s="7">
        <v>9</v>
      </c>
      <c r="E3188" s="9">
        <v>334.43</v>
      </c>
      <c r="F3188" s="10">
        <v>0.05</v>
      </c>
      <c r="G3188" s="11">
        <v>2859.38</v>
      </c>
      <c r="H3188" s="10">
        <v>0.25</v>
      </c>
      <c r="I3188" s="11">
        <v>714.85</v>
      </c>
      <c r="J3188" s="11">
        <v>3574.23</v>
      </c>
      <c r="K3188" s="11">
        <v>2170.98</v>
      </c>
      <c r="L3188" s="11">
        <v>688.4</v>
      </c>
    </row>
    <row r="3189" spans="1:12" x14ac:dyDescent="0.3">
      <c r="A3189" s="7" t="s">
        <v>7334</v>
      </c>
      <c r="B3189" s="7" t="s">
        <v>3229</v>
      </c>
      <c r="C3189" s="7" t="s">
        <v>1802</v>
      </c>
      <c r="D3189" s="7">
        <v>23</v>
      </c>
      <c r="E3189" s="9">
        <v>2931.11</v>
      </c>
      <c r="F3189" s="10">
        <v>0</v>
      </c>
      <c r="G3189" s="11">
        <v>67415.53</v>
      </c>
      <c r="H3189" s="10">
        <v>0.25</v>
      </c>
      <c r="I3189" s="11">
        <v>16853.88</v>
      </c>
      <c r="J3189" s="11">
        <v>84269.41</v>
      </c>
      <c r="K3189" s="11">
        <v>38796.629999999997</v>
      </c>
      <c r="L3189" s="11">
        <v>28618.9</v>
      </c>
    </row>
    <row r="3190" spans="1:12" x14ac:dyDescent="0.3">
      <c r="A3190" s="7" t="s">
        <v>7335</v>
      </c>
      <c r="B3190" s="7" t="s">
        <v>3230</v>
      </c>
      <c r="C3190" s="7" t="s">
        <v>2042</v>
      </c>
      <c r="D3190" s="7">
        <v>10</v>
      </c>
      <c r="E3190" s="9">
        <v>977.08</v>
      </c>
      <c r="F3190" s="10">
        <v>0</v>
      </c>
      <c r="G3190" s="11">
        <v>9770.7999999999993</v>
      </c>
      <c r="H3190" s="10">
        <v>0.25</v>
      </c>
      <c r="I3190" s="11">
        <v>2442.6999999999998</v>
      </c>
      <c r="J3190" s="11">
        <v>12213.5</v>
      </c>
      <c r="K3190" s="11">
        <v>4753.6000000000004</v>
      </c>
      <c r="L3190" s="11">
        <v>5017.2</v>
      </c>
    </row>
    <row r="3191" spans="1:12" x14ac:dyDescent="0.3">
      <c r="A3191" s="7" t="s">
        <v>7336</v>
      </c>
      <c r="B3191" s="7" t="s">
        <v>3230</v>
      </c>
      <c r="C3191" s="7" t="s">
        <v>1941</v>
      </c>
      <c r="D3191" s="7">
        <v>13</v>
      </c>
      <c r="E3191" s="9">
        <v>3243.3</v>
      </c>
      <c r="F3191" s="10">
        <v>0.05</v>
      </c>
      <c r="G3191" s="11">
        <v>40054.75</v>
      </c>
      <c r="H3191" s="10">
        <v>0.25</v>
      </c>
      <c r="I3191" s="11">
        <v>10013.69</v>
      </c>
      <c r="J3191" s="11">
        <v>50068.44</v>
      </c>
      <c r="K3191" s="11">
        <v>18197.009999999998</v>
      </c>
      <c r="L3191" s="11">
        <v>21857.74</v>
      </c>
    </row>
    <row r="3192" spans="1:12" x14ac:dyDescent="0.3">
      <c r="A3192" s="7" t="s">
        <v>7337</v>
      </c>
      <c r="B3192" s="7" t="s">
        <v>3230</v>
      </c>
      <c r="C3192" s="7" t="s">
        <v>1877</v>
      </c>
      <c r="D3192" s="7">
        <v>20</v>
      </c>
      <c r="E3192" s="9">
        <v>632.01</v>
      </c>
      <c r="F3192" s="10">
        <v>0</v>
      </c>
      <c r="G3192" s="11">
        <v>12640.2</v>
      </c>
      <c r="H3192" s="10">
        <v>0.25</v>
      </c>
      <c r="I3192" s="11">
        <v>3160.05</v>
      </c>
      <c r="J3192" s="11">
        <v>15800.25</v>
      </c>
      <c r="K3192" s="11">
        <v>9151.2000000000007</v>
      </c>
      <c r="L3192" s="11">
        <v>3489</v>
      </c>
    </row>
    <row r="3193" spans="1:12" x14ac:dyDescent="0.3">
      <c r="A3193" s="7" t="s">
        <v>7338</v>
      </c>
      <c r="B3193" s="7" t="s">
        <v>3230</v>
      </c>
      <c r="C3193" s="7" t="s">
        <v>1935</v>
      </c>
      <c r="D3193" s="7">
        <v>18</v>
      </c>
      <c r="E3193" s="9">
        <v>1653.84</v>
      </c>
      <c r="F3193" s="10">
        <v>0.15</v>
      </c>
      <c r="G3193" s="11">
        <v>25303.75</v>
      </c>
      <c r="H3193" s="10">
        <v>0.25</v>
      </c>
      <c r="I3193" s="11">
        <v>6325.94</v>
      </c>
      <c r="J3193" s="11">
        <v>31629.69</v>
      </c>
      <c r="K3193" s="11">
        <v>16250.4</v>
      </c>
      <c r="L3193" s="11">
        <v>9053.35</v>
      </c>
    </row>
    <row r="3194" spans="1:12" x14ac:dyDescent="0.3">
      <c r="A3194" s="7" t="s">
        <v>7339</v>
      </c>
      <c r="B3194" s="7" t="s">
        <v>3230</v>
      </c>
      <c r="C3194" s="7" t="s">
        <v>1872</v>
      </c>
      <c r="D3194" s="7">
        <v>30</v>
      </c>
      <c r="E3194" s="9">
        <v>2255.19</v>
      </c>
      <c r="F3194" s="10">
        <v>0.1</v>
      </c>
      <c r="G3194" s="11">
        <v>60890.13</v>
      </c>
      <c r="H3194" s="10">
        <v>0.25</v>
      </c>
      <c r="I3194" s="11">
        <v>15222.53</v>
      </c>
      <c r="J3194" s="11">
        <v>76112.66</v>
      </c>
      <c r="K3194" s="11">
        <v>39289.5</v>
      </c>
      <c r="L3194" s="11">
        <v>21600.63</v>
      </c>
    </row>
    <row r="3195" spans="1:12" x14ac:dyDescent="0.3">
      <c r="A3195" s="7" t="s">
        <v>7340</v>
      </c>
      <c r="B3195" s="7" t="s">
        <v>3231</v>
      </c>
      <c r="C3195" s="7" t="s">
        <v>2022</v>
      </c>
      <c r="D3195" s="7">
        <v>12</v>
      </c>
      <c r="E3195" s="9">
        <v>3055.81</v>
      </c>
      <c r="F3195" s="10">
        <v>0.1</v>
      </c>
      <c r="G3195" s="11">
        <v>33002.75</v>
      </c>
      <c r="H3195" s="10">
        <v>0.25</v>
      </c>
      <c r="I3195" s="11">
        <v>8250.69</v>
      </c>
      <c r="J3195" s="11">
        <v>41253.440000000002</v>
      </c>
      <c r="K3195" s="11">
        <v>20210.16</v>
      </c>
      <c r="L3195" s="11">
        <v>12792.59</v>
      </c>
    </row>
    <row r="3196" spans="1:12" x14ac:dyDescent="0.3">
      <c r="A3196" s="7" t="s">
        <v>7341</v>
      </c>
      <c r="B3196" s="7" t="s">
        <v>3231</v>
      </c>
      <c r="C3196" s="7" t="s">
        <v>1974</v>
      </c>
      <c r="D3196" s="7">
        <v>20</v>
      </c>
      <c r="E3196" s="9">
        <v>2205.36</v>
      </c>
      <c r="F3196" s="10">
        <v>0</v>
      </c>
      <c r="G3196" s="11">
        <v>44107.199999999997</v>
      </c>
      <c r="H3196" s="10">
        <v>0.25</v>
      </c>
      <c r="I3196" s="11">
        <v>11026.8</v>
      </c>
      <c r="J3196" s="11">
        <v>55134</v>
      </c>
      <c r="K3196" s="11">
        <v>33639.599999999999</v>
      </c>
      <c r="L3196" s="11">
        <v>10467.6</v>
      </c>
    </row>
    <row r="3197" spans="1:12" x14ac:dyDescent="0.3">
      <c r="A3197" s="7" t="s">
        <v>7342</v>
      </c>
      <c r="B3197" s="7" t="s">
        <v>3231</v>
      </c>
      <c r="C3197" s="7" t="s">
        <v>1996</v>
      </c>
      <c r="D3197" s="7">
        <v>21</v>
      </c>
      <c r="E3197" s="9">
        <v>1188.32</v>
      </c>
      <c r="F3197" s="10">
        <v>0</v>
      </c>
      <c r="G3197" s="11">
        <v>24954.720000000001</v>
      </c>
      <c r="H3197" s="10">
        <v>0.25</v>
      </c>
      <c r="I3197" s="11">
        <v>6238.68</v>
      </c>
      <c r="J3197" s="11">
        <v>31193.4</v>
      </c>
      <c r="K3197" s="11">
        <v>13583.01</v>
      </c>
      <c r="L3197" s="11">
        <v>11371.71</v>
      </c>
    </row>
    <row r="3198" spans="1:12" x14ac:dyDescent="0.3">
      <c r="A3198" s="7" t="s">
        <v>7343</v>
      </c>
      <c r="B3198" s="7" t="s">
        <v>3232</v>
      </c>
      <c r="C3198" s="7" t="s">
        <v>2044</v>
      </c>
      <c r="D3198" s="7">
        <v>17</v>
      </c>
      <c r="E3198" s="9">
        <v>1134.23</v>
      </c>
      <c r="F3198" s="10">
        <v>0.05</v>
      </c>
      <c r="G3198" s="11">
        <v>18317.810000000001</v>
      </c>
      <c r="H3198" s="10">
        <v>0.25</v>
      </c>
      <c r="I3198" s="11">
        <v>4579.45</v>
      </c>
      <c r="J3198" s="11">
        <v>22897.26</v>
      </c>
      <c r="K3198" s="11">
        <v>12766.32</v>
      </c>
      <c r="L3198" s="11">
        <v>5551.49</v>
      </c>
    </row>
    <row r="3199" spans="1:12" x14ac:dyDescent="0.3">
      <c r="A3199" s="7" t="s">
        <v>7344</v>
      </c>
      <c r="B3199" s="7" t="s">
        <v>3232</v>
      </c>
      <c r="C3199" s="7" t="s">
        <v>1699</v>
      </c>
      <c r="D3199" s="7">
        <v>1</v>
      </c>
      <c r="E3199" s="9">
        <v>1386.22</v>
      </c>
      <c r="F3199" s="10">
        <v>0</v>
      </c>
      <c r="G3199" s="11">
        <v>1386.22</v>
      </c>
      <c r="H3199" s="10">
        <v>0.25</v>
      </c>
      <c r="I3199" s="11">
        <v>346.56</v>
      </c>
      <c r="J3199" s="11">
        <v>1732.78</v>
      </c>
      <c r="K3199" s="11">
        <v>926.85</v>
      </c>
      <c r="L3199" s="11">
        <v>459.37</v>
      </c>
    </row>
    <row r="3200" spans="1:12" x14ac:dyDescent="0.3">
      <c r="A3200" s="7" t="s">
        <v>7345</v>
      </c>
      <c r="B3200" s="7" t="s">
        <v>3233</v>
      </c>
      <c r="C3200" s="7" t="s">
        <v>1916</v>
      </c>
      <c r="D3200" s="7">
        <v>3</v>
      </c>
      <c r="E3200" s="9">
        <v>1307.69</v>
      </c>
      <c r="F3200" s="10">
        <v>0</v>
      </c>
      <c r="G3200" s="11">
        <v>3923.07</v>
      </c>
      <c r="H3200" s="10">
        <v>0.25</v>
      </c>
      <c r="I3200" s="11">
        <v>980.77</v>
      </c>
      <c r="J3200" s="11">
        <v>4903.84</v>
      </c>
      <c r="K3200" s="11">
        <v>2714.25</v>
      </c>
      <c r="L3200" s="11">
        <v>1208.82</v>
      </c>
    </row>
    <row r="3201" spans="1:12" x14ac:dyDescent="0.3">
      <c r="A3201" s="7" t="s">
        <v>7346</v>
      </c>
      <c r="B3201" s="7" t="s">
        <v>3233</v>
      </c>
      <c r="C3201" s="7" t="s">
        <v>1692</v>
      </c>
      <c r="D3201" s="7">
        <v>22</v>
      </c>
      <c r="E3201" s="9">
        <v>1455.29</v>
      </c>
      <c r="F3201" s="10">
        <v>0.05</v>
      </c>
      <c r="G3201" s="11">
        <v>30415.56</v>
      </c>
      <c r="H3201" s="10">
        <v>0.25</v>
      </c>
      <c r="I3201" s="11">
        <v>7603.89</v>
      </c>
      <c r="J3201" s="11">
        <v>38019.449999999997</v>
      </c>
      <c r="K3201" s="11">
        <v>21859.42</v>
      </c>
      <c r="L3201" s="11">
        <v>8556.14</v>
      </c>
    </row>
    <row r="3202" spans="1:12" x14ac:dyDescent="0.3">
      <c r="A3202" s="7" t="s">
        <v>7347</v>
      </c>
      <c r="B3202" s="7" t="s">
        <v>3234</v>
      </c>
      <c r="C3202" s="7" t="s">
        <v>1823</v>
      </c>
      <c r="D3202" s="7">
        <v>15</v>
      </c>
      <c r="E3202" s="9">
        <v>2110.4899999999998</v>
      </c>
      <c r="F3202" s="10">
        <v>0</v>
      </c>
      <c r="G3202" s="11">
        <v>31657.35</v>
      </c>
      <c r="H3202" s="10">
        <v>0.25</v>
      </c>
      <c r="I3202" s="11">
        <v>7914.34</v>
      </c>
      <c r="J3202" s="11">
        <v>39571.69</v>
      </c>
      <c r="K3202" s="11">
        <v>14991.3</v>
      </c>
      <c r="L3202" s="11">
        <v>16666.05</v>
      </c>
    </row>
    <row r="3203" spans="1:12" x14ac:dyDescent="0.3">
      <c r="A3203" s="7" t="s">
        <v>7348</v>
      </c>
      <c r="B3203" s="7" t="s">
        <v>3234</v>
      </c>
      <c r="C3203" s="7" t="s">
        <v>1770</v>
      </c>
      <c r="D3203" s="7">
        <v>4</v>
      </c>
      <c r="E3203" s="9">
        <v>2332.5100000000002</v>
      </c>
      <c r="F3203" s="10">
        <v>0.15</v>
      </c>
      <c r="G3203" s="11">
        <v>7930.53</v>
      </c>
      <c r="H3203" s="10">
        <v>0.25</v>
      </c>
      <c r="I3203" s="11">
        <v>1982.63</v>
      </c>
      <c r="J3203" s="11">
        <v>9913.16</v>
      </c>
      <c r="K3203" s="11">
        <v>6335.4</v>
      </c>
      <c r="L3203" s="11">
        <v>1595.13</v>
      </c>
    </row>
    <row r="3204" spans="1:12" x14ac:dyDescent="0.3">
      <c r="A3204" s="7" t="s">
        <v>7349</v>
      </c>
      <c r="B3204" s="7" t="s">
        <v>3235</v>
      </c>
      <c r="C3204" s="7" t="s">
        <v>1911</v>
      </c>
      <c r="D3204" s="7">
        <v>14</v>
      </c>
      <c r="E3204" s="9">
        <v>1673.25</v>
      </c>
      <c r="F3204" s="10">
        <v>0.1</v>
      </c>
      <c r="G3204" s="11">
        <v>21082.95</v>
      </c>
      <c r="H3204" s="10">
        <v>0.25</v>
      </c>
      <c r="I3204" s="11">
        <v>5270.74</v>
      </c>
      <c r="J3204" s="11">
        <v>26353.69</v>
      </c>
      <c r="K3204" s="11">
        <v>15538.32</v>
      </c>
      <c r="L3204" s="11">
        <v>5544.63</v>
      </c>
    </row>
    <row r="3205" spans="1:12" x14ac:dyDescent="0.3">
      <c r="A3205" s="7" t="s">
        <v>7350</v>
      </c>
      <c r="B3205" s="7" t="s">
        <v>3235</v>
      </c>
      <c r="C3205" s="7" t="s">
        <v>1904</v>
      </c>
      <c r="D3205" s="7">
        <v>30</v>
      </c>
      <c r="E3205" s="9">
        <v>483.37</v>
      </c>
      <c r="F3205" s="10">
        <v>0</v>
      </c>
      <c r="G3205" s="11">
        <v>14501.1</v>
      </c>
      <c r="H3205" s="10">
        <v>0.25</v>
      </c>
      <c r="I3205" s="11">
        <v>3625.28</v>
      </c>
      <c r="J3205" s="11">
        <v>18126.38</v>
      </c>
      <c r="K3205" s="11">
        <v>7549.2</v>
      </c>
      <c r="L3205" s="11">
        <v>6951.9</v>
      </c>
    </row>
    <row r="3206" spans="1:12" x14ac:dyDescent="0.3">
      <c r="A3206" s="7" t="s">
        <v>7351</v>
      </c>
      <c r="B3206" s="7" t="s">
        <v>3235</v>
      </c>
      <c r="C3206" s="7" t="s">
        <v>1904</v>
      </c>
      <c r="D3206" s="7">
        <v>23</v>
      </c>
      <c r="E3206" s="9">
        <v>450.81</v>
      </c>
      <c r="F3206" s="10">
        <v>0</v>
      </c>
      <c r="G3206" s="11">
        <v>10368.629999999999</v>
      </c>
      <c r="H3206" s="10">
        <v>0.25</v>
      </c>
      <c r="I3206" s="11">
        <v>2592.16</v>
      </c>
      <c r="J3206" s="11">
        <v>12960.79</v>
      </c>
      <c r="K3206" s="11">
        <v>5787.72</v>
      </c>
      <c r="L3206" s="11">
        <v>4580.91</v>
      </c>
    </row>
    <row r="3207" spans="1:12" x14ac:dyDescent="0.3">
      <c r="A3207" s="7" t="s">
        <v>7352</v>
      </c>
      <c r="B3207" s="7" t="s">
        <v>3235</v>
      </c>
      <c r="C3207" s="7" t="s">
        <v>1727</v>
      </c>
      <c r="D3207" s="7">
        <v>11</v>
      </c>
      <c r="E3207" s="9">
        <v>1283.08</v>
      </c>
      <c r="F3207" s="10">
        <v>0.05</v>
      </c>
      <c r="G3207" s="11">
        <v>13408.19</v>
      </c>
      <c r="H3207" s="10">
        <v>0.25</v>
      </c>
      <c r="I3207" s="11">
        <v>3352.05</v>
      </c>
      <c r="J3207" s="11">
        <v>16760.240000000002</v>
      </c>
      <c r="K3207" s="11">
        <v>10651.85</v>
      </c>
      <c r="L3207" s="11">
        <v>2756.34</v>
      </c>
    </row>
    <row r="3208" spans="1:12" x14ac:dyDescent="0.3">
      <c r="A3208" s="7" t="s">
        <v>7353</v>
      </c>
      <c r="B3208" s="7" t="s">
        <v>3236</v>
      </c>
      <c r="C3208" s="7" t="s">
        <v>2040</v>
      </c>
      <c r="D3208" s="7">
        <v>26</v>
      </c>
      <c r="E3208" s="9">
        <v>2144.2800000000002</v>
      </c>
      <c r="F3208" s="10">
        <v>0.05</v>
      </c>
      <c r="G3208" s="11">
        <v>52963.72</v>
      </c>
      <c r="H3208" s="10">
        <v>0.25</v>
      </c>
      <c r="I3208" s="11">
        <v>13240.93</v>
      </c>
      <c r="J3208" s="11">
        <v>66204.649999999994</v>
      </c>
      <c r="K3208" s="11">
        <v>28116.92</v>
      </c>
      <c r="L3208" s="11">
        <v>24846.799999999999</v>
      </c>
    </row>
    <row r="3209" spans="1:12" x14ac:dyDescent="0.3">
      <c r="A3209" s="7" t="s">
        <v>7354</v>
      </c>
      <c r="B3209" s="7" t="s">
        <v>3236</v>
      </c>
      <c r="C3209" s="7" t="s">
        <v>1951</v>
      </c>
      <c r="D3209" s="7">
        <v>8</v>
      </c>
      <c r="E3209" s="9">
        <v>1767.35</v>
      </c>
      <c r="F3209" s="10">
        <v>0.15</v>
      </c>
      <c r="G3209" s="11">
        <v>12017.98</v>
      </c>
      <c r="H3209" s="10">
        <v>0.25</v>
      </c>
      <c r="I3209" s="11">
        <v>3004.49</v>
      </c>
      <c r="J3209" s="11">
        <v>15022.47</v>
      </c>
      <c r="K3209" s="11">
        <v>10990.48</v>
      </c>
      <c r="L3209" s="11">
        <v>1027.5</v>
      </c>
    </row>
    <row r="3210" spans="1:12" x14ac:dyDescent="0.3">
      <c r="A3210" s="7" t="s">
        <v>7355</v>
      </c>
      <c r="B3210" s="7" t="s">
        <v>3237</v>
      </c>
      <c r="C3210" s="7" t="s">
        <v>1957</v>
      </c>
      <c r="D3210" s="7">
        <v>21</v>
      </c>
      <c r="E3210" s="9">
        <v>721.33</v>
      </c>
      <c r="F3210" s="10">
        <v>0</v>
      </c>
      <c r="G3210" s="11">
        <v>15147.93</v>
      </c>
      <c r="H3210" s="10">
        <v>0.25</v>
      </c>
      <c r="I3210" s="11">
        <v>3786.98</v>
      </c>
      <c r="J3210" s="11">
        <v>18934.91</v>
      </c>
      <c r="K3210" s="11">
        <v>8649.48</v>
      </c>
      <c r="L3210" s="11">
        <v>6498.45</v>
      </c>
    </row>
    <row r="3211" spans="1:12" x14ac:dyDescent="0.3">
      <c r="A3211" s="7" t="s">
        <v>7356</v>
      </c>
      <c r="B3211" s="7" t="s">
        <v>3238</v>
      </c>
      <c r="C3211" s="7" t="s">
        <v>2005</v>
      </c>
      <c r="D3211" s="7">
        <v>14</v>
      </c>
      <c r="E3211" s="9">
        <v>2781.91</v>
      </c>
      <c r="F3211" s="10">
        <v>0.05</v>
      </c>
      <c r="G3211" s="11">
        <v>36999.4</v>
      </c>
      <c r="H3211" s="10">
        <v>0.25</v>
      </c>
      <c r="I3211" s="11">
        <v>9249.85</v>
      </c>
      <c r="J3211" s="11">
        <v>46249.25</v>
      </c>
      <c r="K3211" s="11">
        <v>17055.080000000002</v>
      </c>
      <c r="L3211" s="11">
        <v>19944.32</v>
      </c>
    </row>
    <row r="3212" spans="1:12" x14ac:dyDescent="0.3">
      <c r="A3212" s="7" t="s">
        <v>7357</v>
      </c>
      <c r="B3212" s="7" t="s">
        <v>3238</v>
      </c>
      <c r="C3212" s="7" t="s">
        <v>1867</v>
      </c>
      <c r="D3212" s="7">
        <v>30</v>
      </c>
      <c r="E3212" s="9">
        <v>2480.06</v>
      </c>
      <c r="F3212" s="10">
        <v>0</v>
      </c>
      <c r="G3212" s="11">
        <v>74401.8</v>
      </c>
      <c r="H3212" s="10">
        <v>0.25</v>
      </c>
      <c r="I3212" s="11">
        <v>18600.45</v>
      </c>
      <c r="J3212" s="11">
        <v>93002.25</v>
      </c>
      <c r="K3212" s="11">
        <v>40183.800000000003</v>
      </c>
      <c r="L3212" s="11">
        <v>34218</v>
      </c>
    </row>
    <row r="3213" spans="1:12" x14ac:dyDescent="0.3">
      <c r="A3213" s="7" t="s">
        <v>7358</v>
      </c>
      <c r="B3213" s="7" t="s">
        <v>3238</v>
      </c>
      <c r="C3213" s="7" t="s">
        <v>1896</v>
      </c>
      <c r="D3213" s="7">
        <v>9</v>
      </c>
      <c r="E3213" s="9">
        <v>1955.24</v>
      </c>
      <c r="F3213" s="10">
        <v>0</v>
      </c>
      <c r="G3213" s="11">
        <v>17597.16</v>
      </c>
      <c r="H3213" s="10">
        <v>0.25</v>
      </c>
      <c r="I3213" s="11">
        <v>4399.29</v>
      </c>
      <c r="J3213" s="11">
        <v>21996.45</v>
      </c>
      <c r="K3213" s="11">
        <v>12274.2</v>
      </c>
      <c r="L3213" s="11">
        <v>5322.96</v>
      </c>
    </row>
    <row r="3214" spans="1:12" x14ac:dyDescent="0.3">
      <c r="A3214" s="7" t="s">
        <v>7359</v>
      </c>
      <c r="B3214" s="7" t="s">
        <v>3238</v>
      </c>
      <c r="C3214" s="7" t="s">
        <v>1685</v>
      </c>
      <c r="D3214" s="7">
        <v>9</v>
      </c>
      <c r="E3214" s="9">
        <v>875.1</v>
      </c>
      <c r="F3214" s="10">
        <v>0</v>
      </c>
      <c r="G3214" s="11">
        <v>7875.9</v>
      </c>
      <c r="H3214" s="10">
        <v>0.25</v>
      </c>
      <c r="I3214" s="11">
        <v>1968.97</v>
      </c>
      <c r="J3214" s="11">
        <v>9844.8799999999992</v>
      </c>
      <c r="K3214" s="11">
        <v>3727.53</v>
      </c>
      <c r="L3214" s="11">
        <v>4148.37</v>
      </c>
    </row>
    <row r="3215" spans="1:12" x14ac:dyDescent="0.3">
      <c r="A3215" s="7" t="s">
        <v>7360</v>
      </c>
      <c r="B3215" s="7" t="s">
        <v>3239</v>
      </c>
      <c r="C3215" s="7" t="s">
        <v>1926</v>
      </c>
      <c r="D3215" s="7">
        <v>6</v>
      </c>
      <c r="E3215" s="9">
        <v>1157.55</v>
      </c>
      <c r="F3215" s="10">
        <v>0.1</v>
      </c>
      <c r="G3215" s="11">
        <v>6250.77</v>
      </c>
      <c r="H3215" s="10">
        <v>0.25</v>
      </c>
      <c r="I3215" s="11">
        <v>1562.69</v>
      </c>
      <c r="J3215" s="11">
        <v>7813.46</v>
      </c>
      <c r="K3215" s="11">
        <v>3661.56</v>
      </c>
      <c r="L3215" s="11">
        <v>2589.21</v>
      </c>
    </row>
    <row r="3216" spans="1:12" x14ac:dyDescent="0.3">
      <c r="A3216" s="7" t="s">
        <v>7361</v>
      </c>
      <c r="B3216" s="7" t="s">
        <v>3239</v>
      </c>
      <c r="C3216" s="7" t="s">
        <v>1916</v>
      </c>
      <c r="D3216" s="7">
        <v>28</v>
      </c>
      <c r="E3216" s="9">
        <v>1223.42</v>
      </c>
      <c r="F3216" s="10">
        <v>0.15</v>
      </c>
      <c r="G3216" s="11">
        <v>29117.4</v>
      </c>
      <c r="H3216" s="10">
        <v>0.25</v>
      </c>
      <c r="I3216" s="11">
        <v>7279.35</v>
      </c>
      <c r="J3216" s="11">
        <v>36396.75</v>
      </c>
      <c r="K3216" s="11">
        <v>25333</v>
      </c>
      <c r="L3216" s="11">
        <v>3784.4</v>
      </c>
    </row>
    <row r="3217" spans="1:12" x14ac:dyDescent="0.3">
      <c r="A3217" s="7" t="s">
        <v>7362</v>
      </c>
      <c r="B3217" s="7" t="s">
        <v>3239</v>
      </c>
      <c r="C3217" s="7" t="s">
        <v>1766</v>
      </c>
      <c r="D3217" s="7">
        <v>30</v>
      </c>
      <c r="E3217" s="9">
        <v>873.49</v>
      </c>
      <c r="F3217" s="10">
        <v>0</v>
      </c>
      <c r="G3217" s="11">
        <v>26204.7</v>
      </c>
      <c r="H3217" s="10">
        <v>0.25</v>
      </c>
      <c r="I3217" s="11">
        <v>6551.18</v>
      </c>
      <c r="J3217" s="11">
        <v>32755.88</v>
      </c>
      <c r="K3217" s="11">
        <v>18213.900000000001</v>
      </c>
      <c r="L3217" s="11">
        <v>7990.8</v>
      </c>
    </row>
    <row r="3218" spans="1:12" x14ac:dyDescent="0.3">
      <c r="A3218" s="7" t="s">
        <v>7363</v>
      </c>
      <c r="B3218" s="7" t="s">
        <v>3239</v>
      </c>
      <c r="C3218" s="7" t="s">
        <v>2011</v>
      </c>
      <c r="D3218" s="7">
        <v>4</v>
      </c>
      <c r="E3218" s="9">
        <v>656.02</v>
      </c>
      <c r="F3218" s="10">
        <v>0.15</v>
      </c>
      <c r="G3218" s="11">
        <v>2230.4699999999998</v>
      </c>
      <c r="H3218" s="10">
        <v>0.25</v>
      </c>
      <c r="I3218" s="11">
        <v>557.62</v>
      </c>
      <c r="J3218" s="11">
        <v>2788.09</v>
      </c>
      <c r="K3218" s="11">
        <v>1645.36</v>
      </c>
      <c r="L3218" s="11">
        <v>585.11</v>
      </c>
    </row>
    <row r="3219" spans="1:12" x14ac:dyDescent="0.3">
      <c r="A3219" s="7" t="s">
        <v>7364</v>
      </c>
      <c r="B3219" s="7" t="s">
        <v>3239</v>
      </c>
      <c r="C3219" s="7" t="s">
        <v>1973</v>
      </c>
      <c r="D3219" s="7">
        <v>22</v>
      </c>
      <c r="E3219" s="9">
        <v>893.48</v>
      </c>
      <c r="F3219" s="10">
        <v>0</v>
      </c>
      <c r="G3219" s="11">
        <v>19656.560000000001</v>
      </c>
      <c r="H3219" s="10">
        <v>0.25</v>
      </c>
      <c r="I3219" s="11">
        <v>4914.1400000000003</v>
      </c>
      <c r="J3219" s="11">
        <v>24570.7</v>
      </c>
      <c r="K3219" s="11">
        <v>8794.94</v>
      </c>
      <c r="L3219" s="11">
        <v>10861.62</v>
      </c>
    </row>
    <row r="3220" spans="1:12" x14ac:dyDescent="0.3">
      <c r="A3220" s="7" t="s">
        <v>7365</v>
      </c>
      <c r="B3220" s="7" t="s">
        <v>3240</v>
      </c>
      <c r="C3220" s="7" t="s">
        <v>1688</v>
      </c>
      <c r="D3220" s="7">
        <v>4</v>
      </c>
      <c r="E3220" s="9">
        <v>504.26</v>
      </c>
      <c r="F3220" s="10">
        <v>0.15</v>
      </c>
      <c r="G3220" s="11">
        <v>1714.48</v>
      </c>
      <c r="H3220" s="10">
        <v>0.25</v>
      </c>
      <c r="I3220" s="11">
        <v>428.62</v>
      </c>
      <c r="J3220" s="11">
        <v>2143.1</v>
      </c>
      <c r="K3220" s="11">
        <v>1464.12</v>
      </c>
      <c r="L3220" s="11">
        <v>250.36</v>
      </c>
    </row>
    <row r="3221" spans="1:12" x14ac:dyDescent="0.3">
      <c r="A3221" s="7" t="s">
        <v>7366</v>
      </c>
      <c r="B3221" s="7" t="s">
        <v>3240</v>
      </c>
      <c r="C3221" s="7" t="s">
        <v>1778</v>
      </c>
      <c r="D3221" s="7">
        <v>18</v>
      </c>
      <c r="E3221" s="9">
        <v>1027.4000000000001</v>
      </c>
      <c r="F3221" s="10">
        <v>0.05</v>
      </c>
      <c r="G3221" s="11">
        <v>17568.54</v>
      </c>
      <c r="H3221" s="10">
        <v>0.25</v>
      </c>
      <c r="I3221" s="11">
        <v>4392.1400000000003</v>
      </c>
      <c r="J3221" s="11">
        <v>21960.68</v>
      </c>
      <c r="K3221" s="11">
        <v>11523.24</v>
      </c>
      <c r="L3221" s="11">
        <v>6045.3</v>
      </c>
    </row>
    <row r="3222" spans="1:12" x14ac:dyDescent="0.3">
      <c r="A3222" s="7" t="s">
        <v>7367</v>
      </c>
      <c r="B3222" s="7" t="s">
        <v>3240</v>
      </c>
      <c r="C3222" s="7" t="s">
        <v>2008</v>
      </c>
      <c r="D3222" s="7">
        <v>20</v>
      </c>
      <c r="E3222" s="9">
        <v>1804.59</v>
      </c>
      <c r="F3222" s="10">
        <v>0</v>
      </c>
      <c r="G3222" s="11">
        <v>36091.800000000003</v>
      </c>
      <c r="H3222" s="10">
        <v>0.25</v>
      </c>
      <c r="I3222" s="11">
        <v>9022.9500000000007</v>
      </c>
      <c r="J3222" s="11">
        <v>45114.75</v>
      </c>
      <c r="K3222" s="11">
        <v>24097.599999999999</v>
      </c>
      <c r="L3222" s="11">
        <v>11994.2</v>
      </c>
    </row>
    <row r="3223" spans="1:12" x14ac:dyDescent="0.3">
      <c r="A3223" s="7" t="s">
        <v>7368</v>
      </c>
      <c r="B3223" s="7" t="s">
        <v>3240</v>
      </c>
      <c r="C3223" s="7" t="s">
        <v>1937</v>
      </c>
      <c r="D3223" s="7">
        <v>5</v>
      </c>
      <c r="E3223" s="9">
        <v>2209.5700000000002</v>
      </c>
      <c r="F3223" s="10">
        <v>0</v>
      </c>
      <c r="G3223" s="11">
        <v>11047.85</v>
      </c>
      <c r="H3223" s="10">
        <v>0.25</v>
      </c>
      <c r="I3223" s="11">
        <v>2761.96</v>
      </c>
      <c r="J3223" s="11">
        <v>13809.81</v>
      </c>
      <c r="K3223" s="11">
        <v>7399.25</v>
      </c>
      <c r="L3223" s="11">
        <v>3648.6</v>
      </c>
    </row>
    <row r="3224" spans="1:12" x14ac:dyDescent="0.3">
      <c r="A3224" s="7" t="s">
        <v>7369</v>
      </c>
      <c r="B3224" s="7" t="s">
        <v>3241</v>
      </c>
      <c r="C3224" s="7" t="s">
        <v>2026</v>
      </c>
      <c r="D3224" s="7">
        <v>3</v>
      </c>
      <c r="E3224" s="9">
        <v>824.26</v>
      </c>
      <c r="F3224" s="10">
        <v>0</v>
      </c>
      <c r="G3224" s="11">
        <v>2472.7800000000002</v>
      </c>
      <c r="H3224" s="10">
        <v>0.25</v>
      </c>
      <c r="I3224" s="11">
        <v>618.20000000000005</v>
      </c>
      <c r="J3224" s="11">
        <v>3090.98</v>
      </c>
      <c r="K3224" s="11">
        <v>1197.96</v>
      </c>
      <c r="L3224" s="11">
        <v>1274.82</v>
      </c>
    </row>
    <row r="3225" spans="1:12" x14ac:dyDescent="0.3">
      <c r="A3225" s="7" t="s">
        <v>7370</v>
      </c>
      <c r="B3225" s="7" t="s">
        <v>3241</v>
      </c>
      <c r="C3225" s="7" t="s">
        <v>1890</v>
      </c>
      <c r="D3225" s="7">
        <v>6</v>
      </c>
      <c r="E3225" s="9">
        <v>1506.51</v>
      </c>
      <c r="F3225" s="10">
        <v>0</v>
      </c>
      <c r="G3225" s="11">
        <v>9039.06</v>
      </c>
      <c r="H3225" s="10">
        <v>0.25</v>
      </c>
      <c r="I3225" s="11">
        <v>2259.7600000000002</v>
      </c>
      <c r="J3225" s="11">
        <v>11298.82</v>
      </c>
      <c r="K3225" s="11">
        <v>4858.08</v>
      </c>
      <c r="L3225" s="11">
        <v>4180.9799999999996</v>
      </c>
    </row>
    <row r="3226" spans="1:12" x14ac:dyDescent="0.3">
      <c r="A3226" s="7" t="s">
        <v>7371</v>
      </c>
      <c r="B3226" s="7" t="s">
        <v>3241</v>
      </c>
      <c r="C3226" s="7" t="s">
        <v>1853</v>
      </c>
      <c r="D3226" s="7">
        <v>3</v>
      </c>
      <c r="E3226" s="9">
        <v>1295</v>
      </c>
      <c r="F3226" s="10">
        <v>0</v>
      </c>
      <c r="G3226" s="11">
        <v>3885</v>
      </c>
      <c r="H3226" s="10">
        <v>0.25</v>
      </c>
      <c r="I3226" s="11">
        <v>971.25</v>
      </c>
      <c r="J3226" s="11">
        <v>4856.25</v>
      </c>
      <c r="K3226" s="11">
        <v>1659.6</v>
      </c>
      <c r="L3226" s="11">
        <v>2225.4</v>
      </c>
    </row>
    <row r="3227" spans="1:12" x14ac:dyDescent="0.3">
      <c r="A3227" s="7" t="s">
        <v>7372</v>
      </c>
      <c r="B3227" s="7" t="s">
        <v>3241</v>
      </c>
      <c r="C3227" s="7" t="s">
        <v>1831</v>
      </c>
      <c r="D3227" s="7">
        <v>15</v>
      </c>
      <c r="E3227" s="9">
        <v>892.31</v>
      </c>
      <c r="F3227" s="10">
        <v>0.1</v>
      </c>
      <c r="G3227" s="11">
        <v>12046.18</v>
      </c>
      <c r="H3227" s="10">
        <v>0.25</v>
      </c>
      <c r="I3227" s="11">
        <v>3011.55</v>
      </c>
      <c r="J3227" s="11">
        <v>15057.73</v>
      </c>
      <c r="K3227" s="11">
        <v>7896.3</v>
      </c>
      <c r="L3227" s="11">
        <v>4149.88</v>
      </c>
    </row>
    <row r="3228" spans="1:12" x14ac:dyDescent="0.3">
      <c r="A3228" s="7" t="s">
        <v>7373</v>
      </c>
      <c r="B3228" s="7" t="s">
        <v>3242</v>
      </c>
      <c r="C3228" s="7" t="s">
        <v>1864</v>
      </c>
      <c r="D3228" s="7">
        <v>5</v>
      </c>
      <c r="E3228" s="9">
        <v>1512.06</v>
      </c>
      <c r="F3228" s="10">
        <v>0</v>
      </c>
      <c r="G3228" s="11">
        <v>7560.3</v>
      </c>
      <c r="H3228" s="10">
        <v>0.25</v>
      </c>
      <c r="I3228" s="11">
        <v>1890.08</v>
      </c>
      <c r="J3228" s="11">
        <v>9450.3799999999992</v>
      </c>
      <c r="K3228" s="11">
        <v>3431.95</v>
      </c>
      <c r="L3228" s="11">
        <v>4128.3500000000004</v>
      </c>
    </row>
    <row r="3229" spans="1:12" x14ac:dyDescent="0.3">
      <c r="A3229" s="7" t="s">
        <v>7374</v>
      </c>
      <c r="B3229" s="7" t="s">
        <v>3242</v>
      </c>
      <c r="C3229" s="7" t="s">
        <v>1978</v>
      </c>
      <c r="D3229" s="7">
        <v>21</v>
      </c>
      <c r="E3229" s="9">
        <v>3411.86</v>
      </c>
      <c r="F3229" s="10">
        <v>0</v>
      </c>
      <c r="G3229" s="11">
        <v>71649.06</v>
      </c>
      <c r="H3229" s="10">
        <v>0.25</v>
      </c>
      <c r="I3229" s="11">
        <v>17912.259999999998</v>
      </c>
      <c r="J3229" s="11">
        <v>89561.32</v>
      </c>
      <c r="K3229" s="11">
        <v>35156.519999999997</v>
      </c>
      <c r="L3229" s="11">
        <v>36492.54</v>
      </c>
    </row>
    <row r="3230" spans="1:12" x14ac:dyDescent="0.3">
      <c r="A3230" s="7" t="s">
        <v>7375</v>
      </c>
      <c r="B3230" s="7" t="s">
        <v>3243</v>
      </c>
      <c r="C3230" s="7" t="s">
        <v>1772</v>
      </c>
      <c r="D3230" s="7">
        <v>6</v>
      </c>
      <c r="E3230" s="9">
        <v>1286.1400000000001</v>
      </c>
      <c r="F3230" s="10">
        <v>0.15</v>
      </c>
      <c r="G3230" s="11">
        <v>6559.31</v>
      </c>
      <c r="H3230" s="10">
        <v>0.25</v>
      </c>
      <c r="I3230" s="11">
        <v>1639.83</v>
      </c>
      <c r="J3230" s="11">
        <v>8199.14</v>
      </c>
      <c r="K3230" s="11">
        <v>5354.22</v>
      </c>
      <c r="L3230" s="11">
        <v>1205.0899999999999</v>
      </c>
    </row>
    <row r="3231" spans="1:12" x14ac:dyDescent="0.3">
      <c r="A3231" s="7" t="s">
        <v>7376</v>
      </c>
      <c r="B3231" s="7" t="s">
        <v>3243</v>
      </c>
      <c r="C3231" s="7" t="s">
        <v>1904</v>
      </c>
      <c r="D3231" s="7">
        <v>27</v>
      </c>
      <c r="E3231" s="9">
        <v>471.63</v>
      </c>
      <c r="F3231" s="10">
        <v>0.1</v>
      </c>
      <c r="G3231" s="11">
        <v>11460.61</v>
      </c>
      <c r="H3231" s="10">
        <v>0.25</v>
      </c>
      <c r="I3231" s="11">
        <v>2865.15</v>
      </c>
      <c r="J3231" s="11">
        <v>14325.76</v>
      </c>
      <c r="K3231" s="11">
        <v>6794.28</v>
      </c>
      <c r="L3231" s="11">
        <v>4666.33</v>
      </c>
    </row>
    <row r="3232" spans="1:12" x14ac:dyDescent="0.3">
      <c r="A3232" s="7" t="s">
        <v>7377</v>
      </c>
      <c r="B3232" s="7" t="s">
        <v>3243</v>
      </c>
      <c r="C3232" s="7" t="s">
        <v>1856</v>
      </c>
      <c r="D3232" s="7">
        <v>28</v>
      </c>
      <c r="E3232" s="9">
        <v>1282.07</v>
      </c>
      <c r="F3232" s="10">
        <v>0.15</v>
      </c>
      <c r="G3232" s="11">
        <v>30513.27</v>
      </c>
      <c r="H3232" s="10">
        <v>0.25</v>
      </c>
      <c r="I3232" s="11">
        <v>7628.32</v>
      </c>
      <c r="J3232" s="11">
        <v>38141.589999999997</v>
      </c>
      <c r="K3232" s="11">
        <v>25565.4</v>
      </c>
      <c r="L3232" s="11">
        <v>4947.87</v>
      </c>
    </row>
    <row r="3233" spans="1:12" x14ac:dyDescent="0.3">
      <c r="A3233" s="7" t="s">
        <v>7378</v>
      </c>
      <c r="B3233" s="7" t="s">
        <v>3244</v>
      </c>
      <c r="C3233" s="7" t="s">
        <v>2050</v>
      </c>
      <c r="D3233" s="7">
        <v>22</v>
      </c>
      <c r="E3233" s="9">
        <v>1611.6</v>
      </c>
      <c r="F3233" s="10">
        <v>0.1</v>
      </c>
      <c r="G3233" s="11">
        <v>31909.68</v>
      </c>
      <c r="H3233" s="10">
        <v>0.25</v>
      </c>
      <c r="I3233" s="11">
        <v>7977.42</v>
      </c>
      <c r="J3233" s="11">
        <v>39887.1</v>
      </c>
      <c r="K3233" s="11">
        <v>27386.26</v>
      </c>
      <c r="L3233" s="11">
        <v>4523.42</v>
      </c>
    </row>
    <row r="3234" spans="1:12" x14ac:dyDescent="0.3">
      <c r="A3234" s="7" t="s">
        <v>7379</v>
      </c>
      <c r="B3234" s="7" t="s">
        <v>3244</v>
      </c>
      <c r="C3234" s="7" t="s">
        <v>1819</v>
      </c>
      <c r="D3234" s="7">
        <v>21</v>
      </c>
      <c r="E3234" s="9">
        <v>62.13</v>
      </c>
      <c r="F3234" s="10">
        <v>0</v>
      </c>
      <c r="G3234" s="11">
        <v>1304.73</v>
      </c>
      <c r="H3234" s="10">
        <v>0.25</v>
      </c>
      <c r="I3234" s="11">
        <v>326.18</v>
      </c>
      <c r="J3234" s="11">
        <v>1630.91</v>
      </c>
      <c r="K3234" s="11">
        <v>834.96</v>
      </c>
      <c r="L3234" s="11">
        <v>469.77</v>
      </c>
    </row>
    <row r="3235" spans="1:12" x14ac:dyDescent="0.3">
      <c r="A3235" s="7" t="s">
        <v>7380</v>
      </c>
      <c r="B3235" s="7" t="s">
        <v>3244</v>
      </c>
      <c r="C3235" s="7" t="s">
        <v>1969</v>
      </c>
      <c r="D3235" s="7">
        <v>24</v>
      </c>
      <c r="E3235" s="9">
        <v>1348.67</v>
      </c>
      <c r="F3235" s="10">
        <v>0.05</v>
      </c>
      <c r="G3235" s="11">
        <v>30749.68</v>
      </c>
      <c r="H3235" s="10">
        <v>0.25</v>
      </c>
      <c r="I3235" s="11">
        <v>7687.42</v>
      </c>
      <c r="J3235" s="11">
        <v>38437.1</v>
      </c>
      <c r="K3235" s="11">
        <v>17983.68</v>
      </c>
      <c r="L3235" s="11">
        <v>12766</v>
      </c>
    </row>
    <row r="3236" spans="1:12" x14ac:dyDescent="0.3">
      <c r="A3236" s="7" t="s">
        <v>7381</v>
      </c>
      <c r="B3236" s="7" t="s">
        <v>3244</v>
      </c>
      <c r="C3236" s="7" t="s">
        <v>1948</v>
      </c>
      <c r="D3236" s="7">
        <v>9</v>
      </c>
      <c r="E3236" s="9">
        <v>2212.64</v>
      </c>
      <c r="F3236" s="10">
        <v>0</v>
      </c>
      <c r="G3236" s="11">
        <v>19913.759999999998</v>
      </c>
      <c r="H3236" s="10">
        <v>0.25</v>
      </c>
      <c r="I3236" s="11">
        <v>4978.4399999999996</v>
      </c>
      <c r="J3236" s="11">
        <v>24892.2</v>
      </c>
      <c r="K3236" s="11">
        <v>11403.63</v>
      </c>
      <c r="L3236" s="11">
        <v>8510.1299999999992</v>
      </c>
    </row>
    <row r="3237" spans="1:12" x14ac:dyDescent="0.3">
      <c r="A3237" s="7" t="s">
        <v>7382</v>
      </c>
      <c r="B3237" s="7" t="s">
        <v>3245</v>
      </c>
      <c r="C3237" s="7" t="s">
        <v>1916</v>
      </c>
      <c r="D3237" s="7">
        <v>24</v>
      </c>
      <c r="E3237" s="9">
        <v>1257.52</v>
      </c>
      <c r="F3237" s="10">
        <v>0.05</v>
      </c>
      <c r="G3237" s="11">
        <v>28671.46</v>
      </c>
      <c r="H3237" s="10">
        <v>0.25</v>
      </c>
      <c r="I3237" s="11">
        <v>7167.86</v>
      </c>
      <c r="J3237" s="11">
        <v>35839.32</v>
      </c>
      <c r="K3237" s="11">
        <v>21714</v>
      </c>
      <c r="L3237" s="11">
        <v>6957.46</v>
      </c>
    </row>
    <row r="3238" spans="1:12" x14ac:dyDescent="0.3">
      <c r="A3238" s="7" t="s">
        <v>7383</v>
      </c>
      <c r="B3238" s="7" t="s">
        <v>3245</v>
      </c>
      <c r="C3238" s="7" t="s">
        <v>1742</v>
      </c>
      <c r="D3238" s="7">
        <v>24</v>
      </c>
      <c r="E3238" s="9">
        <v>837.54</v>
      </c>
      <c r="F3238" s="10">
        <v>0</v>
      </c>
      <c r="G3238" s="11">
        <v>20100.96</v>
      </c>
      <c r="H3238" s="10">
        <v>0.25</v>
      </c>
      <c r="I3238" s="11">
        <v>5025.24</v>
      </c>
      <c r="J3238" s="11">
        <v>25126.2</v>
      </c>
      <c r="K3238" s="11">
        <v>13869.12</v>
      </c>
      <c r="L3238" s="11">
        <v>6231.84</v>
      </c>
    </row>
    <row r="3239" spans="1:12" x14ac:dyDescent="0.3">
      <c r="A3239" s="7" t="s">
        <v>7384</v>
      </c>
      <c r="B3239" s="7" t="s">
        <v>3245</v>
      </c>
      <c r="C3239" s="7" t="s">
        <v>1973</v>
      </c>
      <c r="D3239" s="7">
        <v>2</v>
      </c>
      <c r="E3239" s="9">
        <v>886.9</v>
      </c>
      <c r="F3239" s="10">
        <v>0</v>
      </c>
      <c r="G3239" s="11">
        <v>1773.8</v>
      </c>
      <c r="H3239" s="10">
        <v>0.25</v>
      </c>
      <c r="I3239" s="11">
        <v>443.45</v>
      </c>
      <c r="J3239" s="11">
        <v>2217.25</v>
      </c>
      <c r="K3239" s="11">
        <v>799.54</v>
      </c>
      <c r="L3239" s="11">
        <v>974.26</v>
      </c>
    </row>
    <row r="3240" spans="1:12" x14ac:dyDescent="0.3">
      <c r="A3240" s="7" t="s">
        <v>7385</v>
      </c>
      <c r="B3240" s="7" t="s">
        <v>3246</v>
      </c>
      <c r="C3240" s="7" t="s">
        <v>1918</v>
      </c>
      <c r="D3240" s="7">
        <v>5</v>
      </c>
      <c r="E3240" s="9">
        <v>3519.5</v>
      </c>
      <c r="F3240" s="10">
        <v>0</v>
      </c>
      <c r="G3240" s="11">
        <v>17597.5</v>
      </c>
      <c r="H3240" s="10">
        <v>0.25</v>
      </c>
      <c r="I3240" s="11">
        <v>4399.38</v>
      </c>
      <c r="J3240" s="11">
        <v>21996.880000000001</v>
      </c>
      <c r="K3240" s="11">
        <v>7635.45</v>
      </c>
      <c r="L3240" s="11">
        <v>9962.0499999999993</v>
      </c>
    </row>
    <row r="3241" spans="1:12" x14ac:dyDescent="0.3">
      <c r="A3241" s="7" t="s">
        <v>7386</v>
      </c>
      <c r="B3241" s="7" t="s">
        <v>3246</v>
      </c>
      <c r="C3241" s="7" t="s">
        <v>2046</v>
      </c>
      <c r="D3241" s="7">
        <v>29</v>
      </c>
      <c r="E3241" s="9">
        <v>996.61</v>
      </c>
      <c r="F3241" s="10">
        <v>0</v>
      </c>
      <c r="G3241" s="11">
        <v>28901.69</v>
      </c>
      <c r="H3241" s="10">
        <v>0.25</v>
      </c>
      <c r="I3241" s="11">
        <v>7225.42</v>
      </c>
      <c r="J3241" s="11">
        <v>36127.11</v>
      </c>
      <c r="K3241" s="11">
        <v>18954.98</v>
      </c>
      <c r="L3241" s="11">
        <v>9946.7099999999991</v>
      </c>
    </row>
    <row r="3242" spans="1:12" x14ac:dyDescent="0.3">
      <c r="A3242" s="7" t="s">
        <v>7387</v>
      </c>
      <c r="B3242" s="7" t="s">
        <v>3246</v>
      </c>
      <c r="C3242" s="7" t="s">
        <v>1758</v>
      </c>
      <c r="D3242" s="7">
        <v>27</v>
      </c>
      <c r="E3242" s="9">
        <v>3547.36</v>
      </c>
      <c r="F3242" s="10">
        <v>0</v>
      </c>
      <c r="G3242" s="11">
        <v>95778.72</v>
      </c>
      <c r="H3242" s="10">
        <v>0.25</v>
      </c>
      <c r="I3242" s="11">
        <v>23944.68</v>
      </c>
      <c r="J3242" s="11">
        <v>119723.4</v>
      </c>
      <c r="K3242" s="11">
        <v>44712</v>
      </c>
      <c r="L3242" s="11">
        <v>51066.720000000001</v>
      </c>
    </row>
    <row r="3243" spans="1:12" x14ac:dyDescent="0.3">
      <c r="A3243" s="7" t="s">
        <v>7388</v>
      </c>
      <c r="B3243" s="7" t="s">
        <v>3246</v>
      </c>
      <c r="C3243" s="7" t="s">
        <v>1680</v>
      </c>
      <c r="D3243" s="7">
        <v>6</v>
      </c>
      <c r="E3243" s="9">
        <v>1037.0899999999999</v>
      </c>
      <c r="F3243" s="10">
        <v>0</v>
      </c>
      <c r="G3243" s="11">
        <v>6222.54</v>
      </c>
      <c r="H3243" s="10">
        <v>0.25</v>
      </c>
      <c r="I3243" s="11">
        <v>1555.63</v>
      </c>
      <c r="J3243" s="11">
        <v>7778.18</v>
      </c>
      <c r="K3243" s="11">
        <v>2854.44</v>
      </c>
      <c r="L3243" s="11">
        <v>3368.1</v>
      </c>
    </row>
    <row r="3244" spans="1:12" x14ac:dyDescent="0.3">
      <c r="A3244" s="7" t="s">
        <v>7389</v>
      </c>
      <c r="B3244" s="7" t="s">
        <v>3246</v>
      </c>
      <c r="C3244" s="7" t="s">
        <v>1826</v>
      </c>
      <c r="D3244" s="7">
        <v>26</v>
      </c>
      <c r="E3244" s="9">
        <v>44.33</v>
      </c>
      <c r="F3244" s="10">
        <v>0.1</v>
      </c>
      <c r="G3244" s="11">
        <v>1037.32</v>
      </c>
      <c r="H3244" s="10">
        <v>0.25</v>
      </c>
      <c r="I3244" s="11">
        <v>259.33</v>
      </c>
      <c r="J3244" s="11">
        <v>1296.6500000000001</v>
      </c>
      <c r="K3244" s="11">
        <v>522.08000000000004</v>
      </c>
      <c r="L3244" s="11">
        <v>515.24</v>
      </c>
    </row>
    <row r="3245" spans="1:12" x14ac:dyDescent="0.3">
      <c r="A3245" s="7" t="s">
        <v>7390</v>
      </c>
      <c r="B3245" s="7" t="s">
        <v>3247</v>
      </c>
      <c r="C3245" s="7" t="s">
        <v>1838</v>
      </c>
      <c r="D3245" s="7">
        <v>30</v>
      </c>
      <c r="E3245" s="9">
        <v>2119.7199999999998</v>
      </c>
      <c r="F3245" s="10">
        <v>0.05</v>
      </c>
      <c r="G3245" s="11">
        <v>60412.02</v>
      </c>
      <c r="H3245" s="10">
        <v>0.25</v>
      </c>
      <c r="I3245" s="11">
        <v>15103</v>
      </c>
      <c r="J3245" s="11">
        <v>75515.02</v>
      </c>
      <c r="K3245" s="11">
        <v>44789.4</v>
      </c>
      <c r="L3245" s="11">
        <v>15622.62</v>
      </c>
    </row>
    <row r="3246" spans="1:12" x14ac:dyDescent="0.3">
      <c r="A3246" s="7" t="s">
        <v>7391</v>
      </c>
      <c r="B3246" s="7" t="s">
        <v>3247</v>
      </c>
      <c r="C3246" s="7" t="s">
        <v>1944</v>
      </c>
      <c r="D3246" s="7">
        <v>19</v>
      </c>
      <c r="E3246" s="9">
        <v>2471.09</v>
      </c>
      <c r="F3246" s="10">
        <v>0.05</v>
      </c>
      <c r="G3246" s="11">
        <v>44603.17</v>
      </c>
      <c r="H3246" s="10">
        <v>0.25</v>
      </c>
      <c r="I3246" s="11">
        <v>11150.79</v>
      </c>
      <c r="J3246" s="11">
        <v>55753.96</v>
      </c>
      <c r="K3246" s="11">
        <v>32256.3</v>
      </c>
      <c r="L3246" s="11">
        <v>12346.87</v>
      </c>
    </row>
    <row r="3247" spans="1:12" x14ac:dyDescent="0.3">
      <c r="A3247" s="7" t="s">
        <v>7392</v>
      </c>
      <c r="B3247" s="7" t="s">
        <v>3247</v>
      </c>
      <c r="C3247" s="7" t="s">
        <v>1782</v>
      </c>
      <c r="D3247" s="7">
        <v>23</v>
      </c>
      <c r="E3247" s="9">
        <v>1946.39</v>
      </c>
      <c r="F3247" s="10">
        <v>0</v>
      </c>
      <c r="G3247" s="11">
        <v>44766.97</v>
      </c>
      <c r="H3247" s="10">
        <v>0.25</v>
      </c>
      <c r="I3247" s="11">
        <v>11191.74</v>
      </c>
      <c r="J3247" s="11">
        <v>55958.71</v>
      </c>
      <c r="K3247" s="11">
        <v>25097.37</v>
      </c>
      <c r="L3247" s="11">
        <v>19669.599999999999</v>
      </c>
    </row>
    <row r="3248" spans="1:12" x14ac:dyDescent="0.3">
      <c r="A3248" s="7" t="s">
        <v>7393</v>
      </c>
      <c r="B3248" s="7" t="s">
        <v>3247</v>
      </c>
      <c r="C3248" s="7" t="s">
        <v>1804</v>
      </c>
      <c r="D3248" s="7">
        <v>17</v>
      </c>
      <c r="E3248" s="9">
        <v>1750.19</v>
      </c>
      <c r="F3248" s="10">
        <v>0</v>
      </c>
      <c r="G3248" s="11">
        <v>29753.23</v>
      </c>
      <c r="H3248" s="10">
        <v>0.25</v>
      </c>
      <c r="I3248" s="11">
        <v>7438.31</v>
      </c>
      <c r="J3248" s="11">
        <v>37191.54</v>
      </c>
      <c r="K3248" s="11">
        <v>18799.79</v>
      </c>
      <c r="L3248" s="11">
        <v>10953.44</v>
      </c>
    </row>
    <row r="3249" spans="1:12" x14ac:dyDescent="0.3">
      <c r="A3249" s="7" t="s">
        <v>7394</v>
      </c>
      <c r="B3249" s="7" t="s">
        <v>3247</v>
      </c>
      <c r="C3249" s="7" t="s">
        <v>2041</v>
      </c>
      <c r="D3249" s="7">
        <v>23</v>
      </c>
      <c r="E3249" s="9">
        <v>2149.4699999999998</v>
      </c>
      <c r="F3249" s="10">
        <v>0.1</v>
      </c>
      <c r="G3249" s="11">
        <v>44494.03</v>
      </c>
      <c r="H3249" s="10">
        <v>0.25</v>
      </c>
      <c r="I3249" s="11">
        <v>11123.51</v>
      </c>
      <c r="J3249" s="11">
        <v>55617.54</v>
      </c>
      <c r="K3249" s="11">
        <v>35627.46</v>
      </c>
      <c r="L3249" s="11">
        <v>8866.57</v>
      </c>
    </row>
    <row r="3250" spans="1:12" x14ac:dyDescent="0.3">
      <c r="A3250" s="7" t="s">
        <v>7395</v>
      </c>
      <c r="B3250" s="7" t="s">
        <v>3248</v>
      </c>
      <c r="C3250" s="7" t="s">
        <v>1797</v>
      </c>
      <c r="D3250" s="7">
        <v>5</v>
      </c>
      <c r="E3250" s="9">
        <v>2931.46</v>
      </c>
      <c r="F3250" s="10">
        <v>0.15</v>
      </c>
      <c r="G3250" s="11">
        <v>12458.7</v>
      </c>
      <c r="H3250" s="10">
        <v>0.25</v>
      </c>
      <c r="I3250" s="11">
        <v>3114.68</v>
      </c>
      <c r="J3250" s="11">
        <v>15573.38</v>
      </c>
      <c r="K3250" s="11">
        <v>6324.05</v>
      </c>
      <c r="L3250" s="11">
        <v>6134.65</v>
      </c>
    </row>
    <row r="3251" spans="1:12" x14ac:dyDescent="0.3">
      <c r="A3251" s="7" t="s">
        <v>7396</v>
      </c>
      <c r="B3251" s="7" t="s">
        <v>3248</v>
      </c>
      <c r="C3251" s="7" t="s">
        <v>1893</v>
      </c>
      <c r="D3251" s="7">
        <v>7</v>
      </c>
      <c r="E3251" s="9">
        <v>1971.35</v>
      </c>
      <c r="F3251" s="10">
        <v>0.1</v>
      </c>
      <c r="G3251" s="11">
        <v>12419.5</v>
      </c>
      <c r="H3251" s="10">
        <v>0.25</v>
      </c>
      <c r="I3251" s="11">
        <v>3104.88</v>
      </c>
      <c r="J3251" s="11">
        <v>15524.38</v>
      </c>
      <c r="K3251" s="11">
        <v>8545.25</v>
      </c>
      <c r="L3251" s="11">
        <v>3874.25</v>
      </c>
    </row>
    <row r="3252" spans="1:12" x14ac:dyDescent="0.3">
      <c r="A3252" s="7" t="s">
        <v>7397</v>
      </c>
      <c r="B3252" s="7" t="s">
        <v>3248</v>
      </c>
      <c r="C3252" s="7" t="s">
        <v>1816</v>
      </c>
      <c r="D3252" s="7">
        <v>21</v>
      </c>
      <c r="E3252" s="9">
        <v>3216.67</v>
      </c>
      <c r="F3252" s="10">
        <v>0</v>
      </c>
      <c r="G3252" s="11">
        <v>67550.070000000007</v>
      </c>
      <c r="H3252" s="10">
        <v>0.25</v>
      </c>
      <c r="I3252" s="11">
        <v>16887.52</v>
      </c>
      <c r="J3252" s="11">
        <v>84437.59</v>
      </c>
      <c r="K3252" s="11">
        <v>32198.880000000001</v>
      </c>
      <c r="L3252" s="11">
        <v>35351.19</v>
      </c>
    </row>
    <row r="3253" spans="1:12" x14ac:dyDescent="0.3">
      <c r="A3253" s="7" t="s">
        <v>7398</v>
      </c>
      <c r="B3253" s="7" t="s">
        <v>3249</v>
      </c>
      <c r="C3253" s="7" t="s">
        <v>1838</v>
      </c>
      <c r="D3253" s="7">
        <v>13</v>
      </c>
      <c r="E3253" s="9">
        <v>2064.73</v>
      </c>
      <c r="F3253" s="10">
        <v>0</v>
      </c>
      <c r="G3253" s="11">
        <v>26841.49</v>
      </c>
      <c r="H3253" s="10">
        <v>0.25</v>
      </c>
      <c r="I3253" s="11">
        <v>6710.37</v>
      </c>
      <c r="J3253" s="11">
        <v>33551.86</v>
      </c>
      <c r="K3253" s="11">
        <v>19408.740000000002</v>
      </c>
      <c r="L3253" s="11">
        <v>7432.75</v>
      </c>
    </row>
    <row r="3254" spans="1:12" x14ac:dyDescent="0.3">
      <c r="A3254" s="7" t="s">
        <v>7399</v>
      </c>
      <c r="B3254" s="7" t="s">
        <v>3249</v>
      </c>
      <c r="C3254" s="7" t="s">
        <v>1828</v>
      </c>
      <c r="D3254" s="7">
        <v>9</v>
      </c>
      <c r="E3254" s="9">
        <v>2684.68</v>
      </c>
      <c r="F3254" s="10">
        <v>0.05</v>
      </c>
      <c r="G3254" s="11">
        <v>22954.01</v>
      </c>
      <c r="H3254" s="10">
        <v>0.25</v>
      </c>
      <c r="I3254" s="11">
        <v>5738.5</v>
      </c>
      <c r="J3254" s="11">
        <v>28692.51</v>
      </c>
      <c r="K3254" s="11">
        <v>13903.47</v>
      </c>
      <c r="L3254" s="11">
        <v>9050.5400000000009</v>
      </c>
    </row>
    <row r="3255" spans="1:12" x14ac:dyDescent="0.3">
      <c r="A3255" s="7" t="s">
        <v>7400</v>
      </c>
      <c r="B3255" s="7" t="s">
        <v>3249</v>
      </c>
      <c r="C3255" s="7" t="s">
        <v>2021</v>
      </c>
      <c r="D3255" s="7">
        <v>9</v>
      </c>
      <c r="E3255" s="9">
        <v>1648.16</v>
      </c>
      <c r="F3255" s="10">
        <v>0</v>
      </c>
      <c r="G3255" s="11">
        <v>14833.44</v>
      </c>
      <c r="H3255" s="10">
        <v>0.25</v>
      </c>
      <c r="I3255" s="11">
        <v>3708.36</v>
      </c>
      <c r="J3255" s="11">
        <v>18541.8</v>
      </c>
      <c r="K3255" s="11">
        <v>11011.5</v>
      </c>
      <c r="L3255" s="11">
        <v>3821.94</v>
      </c>
    </row>
    <row r="3256" spans="1:12" x14ac:dyDescent="0.3">
      <c r="A3256" s="7" t="s">
        <v>7401</v>
      </c>
      <c r="B3256" s="7" t="s">
        <v>3249</v>
      </c>
      <c r="C3256" s="7" t="s">
        <v>1716</v>
      </c>
      <c r="D3256" s="7">
        <v>24</v>
      </c>
      <c r="E3256" s="9">
        <v>720.77</v>
      </c>
      <c r="F3256" s="10">
        <v>0.15</v>
      </c>
      <c r="G3256" s="11">
        <v>14703.71</v>
      </c>
      <c r="H3256" s="10">
        <v>0.25</v>
      </c>
      <c r="I3256" s="11">
        <v>3675.93</v>
      </c>
      <c r="J3256" s="11">
        <v>18379.64</v>
      </c>
      <c r="K3256" s="11">
        <v>12390.24</v>
      </c>
      <c r="L3256" s="11">
        <v>2313.4699999999998</v>
      </c>
    </row>
    <row r="3257" spans="1:12" x14ac:dyDescent="0.3">
      <c r="A3257" s="7" t="s">
        <v>7402</v>
      </c>
      <c r="B3257" s="7" t="s">
        <v>3250</v>
      </c>
      <c r="C3257" s="7" t="s">
        <v>1931</v>
      </c>
      <c r="D3257" s="7">
        <v>19</v>
      </c>
      <c r="E3257" s="9">
        <v>1353.95</v>
      </c>
      <c r="F3257" s="10">
        <v>0.15</v>
      </c>
      <c r="G3257" s="11">
        <v>21866.29</v>
      </c>
      <c r="H3257" s="10">
        <v>0.25</v>
      </c>
      <c r="I3257" s="11">
        <v>5466.57</v>
      </c>
      <c r="J3257" s="11">
        <v>27332.86</v>
      </c>
      <c r="K3257" s="11">
        <v>15782.92</v>
      </c>
      <c r="L3257" s="11">
        <v>6083.37</v>
      </c>
    </row>
    <row r="3258" spans="1:12" x14ac:dyDescent="0.3">
      <c r="A3258" s="7" t="s">
        <v>7403</v>
      </c>
      <c r="B3258" s="7" t="s">
        <v>3250</v>
      </c>
      <c r="C3258" s="7" t="s">
        <v>1936</v>
      </c>
      <c r="D3258" s="7">
        <v>9</v>
      </c>
      <c r="E3258" s="9">
        <v>1153.08</v>
      </c>
      <c r="F3258" s="10">
        <v>0.15</v>
      </c>
      <c r="G3258" s="11">
        <v>8821.06</v>
      </c>
      <c r="H3258" s="10">
        <v>0.25</v>
      </c>
      <c r="I3258" s="11">
        <v>2205.2600000000002</v>
      </c>
      <c r="J3258" s="11">
        <v>11026.32</v>
      </c>
      <c r="K3258" s="11">
        <v>6729.57</v>
      </c>
      <c r="L3258" s="11">
        <v>2091.4899999999998</v>
      </c>
    </row>
    <row r="3259" spans="1:12" x14ac:dyDescent="0.3">
      <c r="A3259" s="7" t="s">
        <v>7404</v>
      </c>
      <c r="B3259" s="7" t="s">
        <v>3250</v>
      </c>
      <c r="C3259" s="7" t="s">
        <v>1728</v>
      </c>
      <c r="D3259" s="7">
        <v>28</v>
      </c>
      <c r="E3259" s="9">
        <v>3255.56</v>
      </c>
      <c r="F3259" s="10">
        <v>0</v>
      </c>
      <c r="G3259" s="11">
        <v>91155.68</v>
      </c>
      <c r="H3259" s="10">
        <v>0.25</v>
      </c>
      <c r="I3259" s="11">
        <v>22788.92</v>
      </c>
      <c r="J3259" s="11">
        <v>113944.6</v>
      </c>
      <c r="K3259" s="11">
        <v>38999.24</v>
      </c>
      <c r="L3259" s="11">
        <v>52156.44</v>
      </c>
    </row>
    <row r="3260" spans="1:12" x14ac:dyDescent="0.3">
      <c r="A3260" s="7" t="s">
        <v>7405</v>
      </c>
      <c r="B3260" s="7" t="s">
        <v>3250</v>
      </c>
      <c r="C3260" s="7" t="s">
        <v>1936</v>
      </c>
      <c r="D3260" s="7">
        <v>14</v>
      </c>
      <c r="E3260" s="9">
        <v>1115</v>
      </c>
      <c r="F3260" s="10">
        <v>0.05</v>
      </c>
      <c r="G3260" s="11">
        <v>14829.5</v>
      </c>
      <c r="H3260" s="10">
        <v>0.25</v>
      </c>
      <c r="I3260" s="11">
        <v>3707.38</v>
      </c>
      <c r="J3260" s="11">
        <v>18536.88</v>
      </c>
      <c r="K3260" s="11">
        <v>10468.219999999999</v>
      </c>
      <c r="L3260" s="11">
        <v>4361.28</v>
      </c>
    </row>
    <row r="3261" spans="1:12" x14ac:dyDescent="0.3">
      <c r="A3261" s="7" t="s">
        <v>7406</v>
      </c>
      <c r="B3261" s="7" t="s">
        <v>3251</v>
      </c>
      <c r="C3261" s="7" t="s">
        <v>2032</v>
      </c>
      <c r="D3261" s="7">
        <v>1</v>
      </c>
      <c r="E3261" s="9">
        <v>336.49</v>
      </c>
      <c r="F3261" s="10">
        <v>0</v>
      </c>
      <c r="G3261" s="11">
        <v>336.49</v>
      </c>
      <c r="H3261" s="10">
        <v>0.25</v>
      </c>
      <c r="I3261" s="11">
        <v>84.12</v>
      </c>
      <c r="J3261" s="11">
        <v>420.61</v>
      </c>
      <c r="K3261" s="11">
        <v>212.14</v>
      </c>
      <c r="L3261" s="11">
        <v>124.35</v>
      </c>
    </row>
    <row r="3262" spans="1:12" x14ac:dyDescent="0.3">
      <c r="A3262" s="7" t="s">
        <v>7407</v>
      </c>
      <c r="B3262" s="7" t="s">
        <v>3252</v>
      </c>
      <c r="C3262" s="7" t="s">
        <v>1668</v>
      </c>
      <c r="D3262" s="7">
        <v>14</v>
      </c>
      <c r="E3262" s="9">
        <v>1921.52</v>
      </c>
      <c r="F3262" s="10">
        <v>0.15</v>
      </c>
      <c r="G3262" s="11">
        <v>22866.09</v>
      </c>
      <c r="H3262" s="10">
        <v>0.25</v>
      </c>
      <c r="I3262" s="11">
        <v>5716.52</v>
      </c>
      <c r="J3262" s="11">
        <v>28582.61</v>
      </c>
      <c r="K3262" s="11">
        <v>13868.4</v>
      </c>
      <c r="L3262" s="11">
        <v>8997.69</v>
      </c>
    </row>
    <row r="3263" spans="1:12" x14ac:dyDescent="0.3">
      <c r="A3263" s="7" t="s">
        <v>7408</v>
      </c>
      <c r="B3263" s="7" t="s">
        <v>3252</v>
      </c>
      <c r="C3263" s="7" t="s">
        <v>1979</v>
      </c>
      <c r="D3263" s="7">
        <v>18</v>
      </c>
      <c r="E3263" s="9">
        <v>528.79999999999995</v>
      </c>
      <c r="F3263" s="10">
        <v>0.15</v>
      </c>
      <c r="G3263" s="11">
        <v>8090.64</v>
      </c>
      <c r="H3263" s="10">
        <v>0.25</v>
      </c>
      <c r="I3263" s="11">
        <v>2022.66</v>
      </c>
      <c r="J3263" s="11">
        <v>10113.299999999999</v>
      </c>
      <c r="K3263" s="11">
        <v>4607.82</v>
      </c>
      <c r="L3263" s="11">
        <v>3482.82</v>
      </c>
    </row>
    <row r="3264" spans="1:12" x14ac:dyDescent="0.3">
      <c r="A3264" s="7" t="s">
        <v>7409</v>
      </c>
      <c r="B3264" s="7" t="s">
        <v>3252</v>
      </c>
      <c r="C3264" s="7" t="s">
        <v>1969</v>
      </c>
      <c r="D3264" s="7">
        <v>13</v>
      </c>
      <c r="E3264" s="9">
        <v>1317.43</v>
      </c>
      <c r="F3264" s="10">
        <v>0</v>
      </c>
      <c r="G3264" s="11">
        <v>17126.59</v>
      </c>
      <c r="H3264" s="10">
        <v>0.25</v>
      </c>
      <c r="I3264" s="11">
        <v>4281.6499999999996</v>
      </c>
      <c r="J3264" s="11">
        <v>21408.240000000002</v>
      </c>
      <c r="K3264" s="11">
        <v>9741.16</v>
      </c>
      <c r="L3264" s="11">
        <v>7385.43</v>
      </c>
    </row>
    <row r="3265" spans="1:12" x14ac:dyDescent="0.3">
      <c r="A3265" s="7" t="s">
        <v>7410</v>
      </c>
      <c r="B3265" s="7" t="s">
        <v>3253</v>
      </c>
      <c r="C3265" s="7" t="s">
        <v>1826</v>
      </c>
      <c r="D3265" s="7">
        <v>20</v>
      </c>
      <c r="E3265" s="9">
        <v>46.89</v>
      </c>
      <c r="F3265" s="10">
        <v>0</v>
      </c>
      <c r="G3265" s="11">
        <v>937.8</v>
      </c>
      <c r="H3265" s="10">
        <v>0.25</v>
      </c>
      <c r="I3265" s="11">
        <v>234.45</v>
      </c>
      <c r="J3265" s="11">
        <v>1172.25</v>
      </c>
      <c r="K3265" s="11">
        <v>401.6</v>
      </c>
      <c r="L3265" s="11">
        <v>536.20000000000005</v>
      </c>
    </row>
    <row r="3266" spans="1:12" x14ac:dyDescent="0.3">
      <c r="A3266" s="7" t="s">
        <v>7411</v>
      </c>
      <c r="B3266" s="7" t="s">
        <v>3253</v>
      </c>
      <c r="C3266" s="7" t="s">
        <v>1750</v>
      </c>
      <c r="D3266" s="7">
        <v>25</v>
      </c>
      <c r="E3266" s="9">
        <v>1232.8399999999999</v>
      </c>
      <c r="F3266" s="10">
        <v>0</v>
      </c>
      <c r="G3266" s="11">
        <v>30821</v>
      </c>
      <c r="H3266" s="10">
        <v>0.25</v>
      </c>
      <c r="I3266" s="11">
        <v>7705.25</v>
      </c>
      <c r="J3266" s="11">
        <v>38526.25</v>
      </c>
      <c r="K3266" s="11">
        <v>18684.25</v>
      </c>
      <c r="L3266" s="11">
        <v>12136.75</v>
      </c>
    </row>
    <row r="3267" spans="1:12" x14ac:dyDescent="0.3">
      <c r="A3267" s="7" t="s">
        <v>7412</v>
      </c>
      <c r="B3267" s="7" t="s">
        <v>3253</v>
      </c>
      <c r="C3267" s="7" t="s">
        <v>2039</v>
      </c>
      <c r="D3267" s="7">
        <v>4</v>
      </c>
      <c r="E3267" s="9">
        <v>449.2</v>
      </c>
      <c r="F3267" s="10">
        <v>0</v>
      </c>
      <c r="G3267" s="11">
        <v>1796.8</v>
      </c>
      <c r="H3267" s="10">
        <v>0.25</v>
      </c>
      <c r="I3267" s="11">
        <v>449.2</v>
      </c>
      <c r="J3267" s="11">
        <v>2246</v>
      </c>
      <c r="K3267" s="11">
        <v>1003</v>
      </c>
      <c r="L3267" s="11">
        <v>793.8</v>
      </c>
    </row>
    <row r="3268" spans="1:12" x14ac:dyDescent="0.3">
      <c r="A3268" s="7" t="s">
        <v>7413</v>
      </c>
      <c r="B3268" s="7" t="s">
        <v>3254</v>
      </c>
      <c r="C3268" s="7" t="s">
        <v>1946</v>
      </c>
      <c r="D3268" s="7">
        <v>19</v>
      </c>
      <c r="E3268" s="9">
        <v>2043.05</v>
      </c>
      <c r="F3268" s="10">
        <v>0</v>
      </c>
      <c r="G3268" s="11">
        <v>38817.949999999997</v>
      </c>
      <c r="H3268" s="10">
        <v>0.25</v>
      </c>
      <c r="I3268" s="11">
        <v>9704.49</v>
      </c>
      <c r="J3268" s="11">
        <v>48522.44</v>
      </c>
      <c r="K3268" s="11">
        <v>28240.46</v>
      </c>
      <c r="L3268" s="11">
        <v>10577.49</v>
      </c>
    </row>
    <row r="3269" spans="1:12" x14ac:dyDescent="0.3">
      <c r="A3269" s="7" t="s">
        <v>7414</v>
      </c>
      <c r="B3269" s="7" t="s">
        <v>3254</v>
      </c>
      <c r="C3269" s="7" t="s">
        <v>1918</v>
      </c>
      <c r="D3269" s="7">
        <v>14</v>
      </c>
      <c r="E3269" s="9">
        <v>3299.77</v>
      </c>
      <c r="F3269" s="10">
        <v>0.05</v>
      </c>
      <c r="G3269" s="11">
        <v>43886.94</v>
      </c>
      <c r="H3269" s="10">
        <v>0.25</v>
      </c>
      <c r="I3269" s="11">
        <v>10971.74</v>
      </c>
      <c r="J3269" s="11">
        <v>54858.68</v>
      </c>
      <c r="K3269" s="11">
        <v>21379.26</v>
      </c>
      <c r="L3269" s="11">
        <v>22507.68</v>
      </c>
    </row>
    <row r="3270" spans="1:12" x14ac:dyDescent="0.3">
      <c r="A3270" s="7" t="s">
        <v>7415</v>
      </c>
      <c r="B3270" s="7" t="s">
        <v>3254</v>
      </c>
      <c r="C3270" s="7" t="s">
        <v>2010</v>
      </c>
      <c r="D3270" s="7">
        <v>17</v>
      </c>
      <c r="E3270" s="9">
        <v>1206.3</v>
      </c>
      <c r="F3270" s="10">
        <v>0.05</v>
      </c>
      <c r="G3270" s="11">
        <v>19481.740000000002</v>
      </c>
      <c r="H3270" s="10">
        <v>0.25</v>
      </c>
      <c r="I3270" s="11">
        <v>4870.4399999999996</v>
      </c>
      <c r="J3270" s="11">
        <v>24352.18</v>
      </c>
      <c r="K3270" s="11">
        <v>12146.33</v>
      </c>
      <c r="L3270" s="11">
        <v>7335.41</v>
      </c>
    </row>
    <row r="3271" spans="1:12" x14ac:dyDescent="0.3">
      <c r="A3271" s="7" t="s">
        <v>7416</v>
      </c>
      <c r="B3271" s="7" t="s">
        <v>3254</v>
      </c>
      <c r="C3271" s="7" t="s">
        <v>1911</v>
      </c>
      <c r="D3271" s="7">
        <v>30</v>
      </c>
      <c r="E3271" s="9">
        <v>1583.59</v>
      </c>
      <c r="F3271" s="10">
        <v>0</v>
      </c>
      <c r="G3271" s="11">
        <v>47507.7</v>
      </c>
      <c r="H3271" s="10">
        <v>0.25</v>
      </c>
      <c r="I3271" s="11">
        <v>11876.92</v>
      </c>
      <c r="J3271" s="11">
        <v>59384.62</v>
      </c>
      <c r="K3271" s="11">
        <v>33296.400000000001</v>
      </c>
      <c r="L3271" s="11">
        <v>14211.3</v>
      </c>
    </row>
    <row r="3272" spans="1:12" x14ac:dyDescent="0.3">
      <c r="A3272" s="7" t="s">
        <v>7417</v>
      </c>
      <c r="B3272" s="7" t="s">
        <v>3254</v>
      </c>
      <c r="C3272" s="7" t="s">
        <v>1782</v>
      </c>
      <c r="D3272" s="7">
        <v>12</v>
      </c>
      <c r="E3272" s="9">
        <v>1943.79</v>
      </c>
      <c r="F3272" s="10">
        <v>0.05</v>
      </c>
      <c r="G3272" s="11">
        <v>22159.21</v>
      </c>
      <c r="H3272" s="10">
        <v>0.25</v>
      </c>
      <c r="I3272" s="11">
        <v>5539.8</v>
      </c>
      <c r="J3272" s="11">
        <v>27699.01</v>
      </c>
      <c r="K3272" s="11">
        <v>13094.28</v>
      </c>
      <c r="L3272" s="11">
        <v>9064.93</v>
      </c>
    </row>
    <row r="3273" spans="1:12" x14ac:dyDescent="0.3">
      <c r="A3273" s="7" t="s">
        <v>7418</v>
      </c>
      <c r="B3273" s="7" t="s">
        <v>3255</v>
      </c>
      <c r="C3273" s="7" t="s">
        <v>1822</v>
      </c>
      <c r="D3273" s="7">
        <v>7</v>
      </c>
      <c r="E3273" s="9">
        <v>910.31</v>
      </c>
      <c r="F3273" s="10">
        <v>0</v>
      </c>
      <c r="G3273" s="11">
        <v>6372.17</v>
      </c>
      <c r="H3273" s="10">
        <v>0.25</v>
      </c>
      <c r="I3273" s="11">
        <v>1593.04</v>
      </c>
      <c r="J3273" s="11">
        <v>7965.21</v>
      </c>
      <c r="K3273" s="11">
        <v>3890.53</v>
      </c>
      <c r="L3273" s="11">
        <v>2481.64</v>
      </c>
    </row>
    <row r="3274" spans="1:12" x14ac:dyDescent="0.3">
      <c r="A3274" s="7" t="s">
        <v>7419</v>
      </c>
      <c r="B3274" s="7" t="s">
        <v>3255</v>
      </c>
      <c r="C3274" s="7" t="s">
        <v>1990</v>
      </c>
      <c r="D3274" s="7">
        <v>2</v>
      </c>
      <c r="E3274" s="9">
        <v>854.93</v>
      </c>
      <c r="F3274" s="10">
        <v>0.1</v>
      </c>
      <c r="G3274" s="11">
        <v>1538.87</v>
      </c>
      <c r="H3274" s="10">
        <v>0.25</v>
      </c>
      <c r="I3274" s="11">
        <v>384.72</v>
      </c>
      <c r="J3274" s="11">
        <v>1923.59</v>
      </c>
      <c r="K3274" s="11">
        <v>1022</v>
      </c>
      <c r="L3274" s="11">
        <v>516.87</v>
      </c>
    </row>
    <row r="3275" spans="1:12" x14ac:dyDescent="0.3">
      <c r="A3275" s="7" t="s">
        <v>7420</v>
      </c>
      <c r="B3275" s="7" t="s">
        <v>3255</v>
      </c>
      <c r="C3275" s="7" t="s">
        <v>1862</v>
      </c>
      <c r="D3275" s="7">
        <v>15</v>
      </c>
      <c r="E3275" s="9">
        <v>2041.83</v>
      </c>
      <c r="F3275" s="10">
        <v>0.05</v>
      </c>
      <c r="G3275" s="11">
        <v>29096.080000000002</v>
      </c>
      <c r="H3275" s="10">
        <v>0.25</v>
      </c>
      <c r="I3275" s="11">
        <v>7274.02</v>
      </c>
      <c r="J3275" s="11">
        <v>36370.1</v>
      </c>
      <c r="K3275" s="11">
        <v>18211.349999999999</v>
      </c>
      <c r="L3275" s="11">
        <v>10884.73</v>
      </c>
    </row>
    <row r="3276" spans="1:12" x14ac:dyDescent="0.3">
      <c r="A3276" s="7" t="s">
        <v>7421</v>
      </c>
      <c r="B3276" s="7" t="s">
        <v>3255</v>
      </c>
      <c r="C3276" s="7" t="s">
        <v>1840</v>
      </c>
      <c r="D3276" s="7">
        <v>4</v>
      </c>
      <c r="E3276" s="9">
        <v>2636.34</v>
      </c>
      <c r="F3276" s="10">
        <v>0.1</v>
      </c>
      <c r="G3276" s="11">
        <v>9490.82</v>
      </c>
      <c r="H3276" s="10">
        <v>0.25</v>
      </c>
      <c r="I3276" s="11">
        <v>2372.6999999999998</v>
      </c>
      <c r="J3276" s="11">
        <v>11863.52</v>
      </c>
      <c r="K3276" s="11">
        <v>4860.8</v>
      </c>
      <c r="L3276" s="11">
        <v>4630.0200000000004</v>
      </c>
    </row>
    <row r="3277" spans="1:12" x14ac:dyDescent="0.3">
      <c r="A3277" s="7" t="s">
        <v>7422</v>
      </c>
      <c r="B3277" s="7" t="s">
        <v>3256</v>
      </c>
      <c r="C3277" s="7" t="s">
        <v>1956</v>
      </c>
      <c r="D3277" s="7">
        <v>14</v>
      </c>
      <c r="E3277" s="9">
        <v>2552.0700000000002</v>
      </c>
      <c r="F3277" s="10">
        <v>0.15</v>
      </c>
      <c r="G3277" s="11">
        <v>30369.63</v>
      </c>
      <c r="H3277" s="10">
        <v>0.25</v>
      </c>
      <c r="I3277" s="11">
        <v>7592.41</v>
      </c>
      <c r="J3277" s="11">
        <v>37962.04</v>
      </c>
      <c r="K3277" s="11">
        <v>22965.74</v>
      </c>
      <c r="L3277" s="11">
        <v>7403.89</v>
      </c>
    </row>
    <row r="3278" spans="1:12" x14ac:dyDescent="0.3">
      <c r="A3278" s="7" t="s">
        <v>7423</v>
      </c>
      <c r="B3278" s="7" t="s">
        <v>3256</v>
      </c>
      <c r="C3278" s="7" t="s">
        <v>1722</v>
      </c>
      <c r="D3278" s="7">
        <v>19</v>
      </c>
      <c r="E3278" s="9">
        <v>2466.37</v>
      </c>
      <c r="F3278" s="10">
        <v>0</v>
      </c>
      <c r="G3278" s="11">
        <v>46861.03</v>
      </c>
      <c r="H3278" s="10">
        <v>0.25</v>
      </c>
      <c r="I3278" s="11">
        <v>11715.26</v>
      </c>
      <c r="J3278" s="11">
        <v>58576.29</v>
      </c>
      <c r="K3278" s="11">
        <v>33786.18</v>
      </c>
      <c r="L3278" s="11">
        <v>13074.85</v>
      </c>
    </row>
    <row r="3279" spans="1:12" x14ac:dyDescent="0.3">
      <c r="A3279" s="7" t="s">
        <v>7424</v>
      </c>
      <c r="B3279" s="7" t="s">
        <v>3256</v>
      </c>
      <c r="C3279" s="7" t="s">
        <v>1966</v>
      </c>
      <c r="D3279" s="7">
        <v>26</v>
      </c>
      <c r="E3279" s="9">
        <v>1905.46</v>
      </c>
      <c r="F3279" s="10">
        <v>0</v>
      </c>
      <c r="G3279" s="11">
        <v>49541.96</v>
      </c>
      <c r="H3279" s="10">
        <v>0.25</v>
      </c>
      <c r="I3279" s="11">
        <v>12385.49</v>
      </c>
      <c r="J3279" s="11">
        <v>61927.45</v>
      </c>
      <c r="K3279" s="11">
        <v>31284.76</v>
      </c>
      <c r="L3279" s="11">
        <v>18257.2</v>
      </c>
    </row>
    <row r="3280" spans="1:12" x14ac:dyDescent="0.3">
      <c r="A3280" s="7" t="s">
        <v>7425</v>
      </c>
      <c r="B3280" s="7" t="s">
        <v>3256</v>
      </c>
      <c r="C3280" s="7" t="s">
        <v>2002</v>
      </c>
      <c r="D3280" s="7">
        <v>22</v>
      </c>
      <c r="E3280" s="9">
        <v>2298.2600000000002</v>
      </c>
      <c r="F3280" s="10">
        <v>0</v>
      </c>
      <c r="G3280" s="11">
        <v>50561.72</v>
      </c>
      <c r="H3280" s="10">
        <v>0.25</v>
      </c>
      <c r="I3280" s="11">
        <v>12640.43</v>
      </c>
      <c r="J3280" s="11">
        <v>63202.15</v>
      </c>
      <c r="K3280" s="11">
        <v>31881.74</v>
      </c>
      <c r="L3280" s="11">
        <v>18679.98</v>
      </c>
    </row>
    <row r="3281" spans="1:12" x14ac:dyDescent="0.3">
      <c r="A3281" s="7" t="s">
        <v>7426</v>
      </c>
      <c r="B3281" s="7" t="s">
        <v>3256</v>
      </c>
      <c r="C3281" s="7" t="s">
        <v>1859</v>
      </c>
      <c r="D3281" s="7">
        <v>20</v>
      </c>
      <c r="E3281" s="9">
        <v>713.09</v>
      </c>
      <c r="F3281" s="10">
        <v>0.15</v>
      </c>
      <c r="G3281" s="11">
        <v>12122.53</v>
      </c>
      <c r="H3281" s="10">
        <v>0.25</v>
      </c>
      <c r="I3281" s="11">
        <v>3030.63</v>
      </c>
      <c r="J3281" s="11">
        <v>15153.16</v>
      </c>
      <c r="K3281" s="11">
        <v>9521.6</v>
      </c>
      <c r="L3281" s="11">
        <v>2600.9299999999998</v>
      </c>
    </row>
    <row r="3282" spans="1:12" x14ac:dyDescent="0.3">
      <c r="A3282" s="7" t="s">
        <v>7427</v>
      </c>
      <c r="B3282" s="7" t="s">
        <v>3257</v>
      </c>
      <c r="C3282" s="7" t="s">
        <v>1796</v>
      </c>
      <c r="D3282" s="7">
        <v>8</v>
      </c>
      <c r="E3282" s="9">
        <v>1584.1</v>
      </c>
      <c r="F3282" s="10">
        <v>0</v>
      </c>
      <c r="G3282" s="11">
        <v>12672.8</v>
      </c>
      <c r="H3282" s="10">
        <v>0.25</v>
      </c>
      <c r="I3282" s="11">
        <v>3168.2</v>
      </c>
      <c r="J3282" s="11">
        <v>15841</v>
      </c>
      <c r="K3282" s="11">
        <v>6278.72</v>
      </c>
      <c r="L3282" s="11">
        <v>6394.08</v>
      </c>
    </row>
    <row r="3283" spans="1:12" x14ac:dyDescent="0.3">
      <c r="A3283" s="7" t="s">
        <v>7428</v>
      </c>
      <c r="B3283" s="7" t="s">
        <v>3257</v>
      </c>
      <c r="C3283" s="7" t="s">
        <v>1728</v>
      </c>
      <c r="D3283" s="7">
        <v>23</v>
      </c>
      <c r="E3283" s="9">
        <v>3277.89</v>
      </c>
      <c r="F3283" s="10">
        <v>0.1</v>
      </c>
      <c r="G3283" s="11">
        <v>67852.320000000007</v>
      </c>
      <c r="H3283" s="10">
        <v>0.25</v>
      </c>
      <c r="I3283" s="11">
        <v>16963.080000000002</v>
      </c>
      <c r="J3283" s="11">
        <v>84815.4</v>
      </c>
      <c r="K3283" s="11">
        <v>32035.09</v>
      </c>
      <c r="L3283" s="11">
        <v>35817.230000000003</v>
      </c>
    </row>
    <row r="3284" spans="1:12" x14ac:dyDescent="0.3">
      <c r="A3284" s="7" t="s">
        <v>7429</v>
      </c>
      <c r="B3284" s="7" t="s">
        <v>3258</v>
      </c>
      <c r="C3284" s="7" t="s">
        <v>1878</v>
      </c>
      <c r="D3284" s="7">
        <v>24</v>
      </c>
      <c r="E3284" s="9">
        <v>1163.1400000000001</v>
      </c>
      <c r="F3284" s="10">
        <v>0</v>
      </c>
      <c r="G3284" s="11">
        <v>27915.360000000001</v>
      </c>
      <c r="H3284" s="10">
        <v>0.25</v>
      </c>
      <c r="I3284" s="11">
        <v>6978.84</v>
      </c>
      <c r="J3284" s="11">
        <v>34894.199999999997</v>
      </c>
      <c r="K3284" s="11">
        <v>14100.24</v>
      </c>
      <c r="L3284" s="11">
        <v>13815.12</v>
      </c>
    </row>
    <row r="3285" spans="1:12" x14ac:dyDescent="0.3">
      <c r="A3285" s="7" t="s">
        <v>7430</v>
      </c>
      <c r="B3285" s="7" t="s">
        <v>3258</v>
      </c>
      <c r="C3285" s="7" t="s">
        <v>2034</v>
      </c>
      <c r="D3285" s="7">
        <v>7</v>
      </c>
      <c r="E3285" s="9">
        <v>991.84</v>
      </c>
      <c r="F3285" s="10">
        <v>0.05</v>
      </c>
      <c r="G3285" s="11">
        <v>6595.74</v>
      </c>
      <c r="H3285" s="10">
        <v>0.25</v>
      </c>
      <c r="I3285" s="11">
        <v>1648.93</v>
      </c>
      <c r="J3285" s="11">
        <v>8244.67</v>
      </c>
      <c r="K3285" s="11">
        <v>5136.3900000000003</v>
      </c>
      <c r="L3285" s="11">
        <v>1459.35</v>
      </c>
    </row>
    <row r="3286" spans="1:12" x14ac:dyDescent="0.3">
      <c r="A3286" s="7" t="s">
        <v>7431</v>
      </c>
      <c r="B3286" s="7" t="s">
        <v>3258</v>
      </c>
      <c r="C3286" s="7" t="s">
        <v>1731</v>
      </c>
      <c r="D3286" s="7">
        <v>13</v>
      </c>
      <c r="E3286" s="9">
        <v>625.65</v>
      </c>
      <c r="F3286" s="10">
        <v>0</v>
      </c>
      <c r="G3286" s="11">
        <v>8133.45</v>
      </c>
      <c r="H3286" s="10">
        <v>0.25</v>
      </c>
      <c r="I3286" s="11">
        <v>2033.36</v>
      </c>
      <c r="J3286" s="11">
        <v>10166.81</v>
      </c>
      <c r="K3286" s="11">
        <v>5381.48</v>
      </c>
      <c r="L3286" s="11">
        <v>2751.97</v>
      </c>
    </row>
    <row r="3287" spans="1:12" x14ac:dyDescent="0.3">
      <c r="A3287" s="7" t="s">
        <v>7432</v>
      </c>
      <c r="B3287" s="7" t="s">
        <v>3258</v>
      </c>
      <c r="C3287" s="7" t="s">
        <v>1797</v>
      </c>
      <c r="D3287" s="7">
        <v>30</v>
      </c>
      <c r="E3287" s="9">
        <v>2814.66</v>
      </c>
      <c r="F3287" s="10">
        <v>0</v>
      </c>
      <c r="G3287" s="11">
        <v>84439.8</v>
      </c>
      <c r="H3287" s="10">
        <v>0.25</v>
      </c>
      <c r="I3287" s="11">
        <v>21109.95</v>
      </c>
      <c r="J3287" s="11">
        <v>105549.75</v>
      </c>
      <c r="K3287" s="11">
        <v>37944.300000000003</v>
      </c>
      <c r="L3287" s="11">
        <v>46495.5</v>
      </c>
    </row>
    <row r="3288" spans="1:12" x14ac:dyDescent="0.3">
      <c r="A3288" s="7" t="s">
        <v>7433</v>
      </c>
      <c r="B3288" s="7" t="s">
        <v>3259</v>
      </c>
      <c r="C3288" s="7" t="s">
        <v>2030</v>
      </c>
      <c r="D3288" s="7">
        <v>28</v>
      </c>
      <c r="E3288" s="9">
        <v>223.17</v>
      </c>
      <c r="F3288" s="10">
        <v>0.05</v>
      </c>
      <c r="G3288" s="11">
        <v>5936.32</v>
      </c>
      <c r="H3288" s="10">
        <v>0.25</v>
      </c>
      <c r="I3288" s="11">
        <v>1484.08</v>
      </c>
      <c r="J3288" s="11">
        <v>7420.4</v>
      </c>
      <c r="K3288" s="11">
        <v>3318.28</v>
      </c>
      <c r="L3288" s="11">
        <v>2618.04</v>
      </c>
    </row>
    <row r="3289" spans="1:12" x14ac:dyDescent="0.3">
      <c r="A3289" s="7" t="s">
        <v>7434</v>
      </c>
      <c r="B3289" s="7" t="s">
        <v>3259</v>
      </c>
      <c r="C3289" s="7" t="s">
        <v>1849</v>
      </c>
      <c r="D3289" s="7">
        <v>21</v>
      </c>
      <c r="E3289" s="9">
        <v>791.74</v>
      </c>
      <c r="F3289" s="10">
        <v>0.1</v>
      </c>
      <c r="G3289" s="11">
        <v>14963.89</v>
      </c>
      <c r="H3289" s="10">
        <v>0.25</v>
      </c>
      <c r="I3289" s="11">
        <v>3740.97</v>
      </c>
      <c r="J3289" s="11">
        <v>18704.86</v>
      </c>
      <c r="K3289" s="11">
        <v>10932.6</v>
      </c>
      <c r="L3289" s="11">
        <v>4031.29</v>
      </c>
    </row>
    <row r="3290" spans="1:12" x14ac:dyDescent="0.3">
      <c r="A3290" s="7" t="s">
        <v>7435</v>
      </c>
      <c r="B3290" s="7" t="s">
        <v>3259</v>
      </c>
      <c r="C3290" s="7" t="s">
        <v>1862</v>
      </c>
      <c r="D3290" s="7">
        <v>12</v>
      </c>
      <c r="E3290" s="9">
        <v>2121.39</v>
      </c>
      <c r="F3290" s="10">
        <v>0</v>
      </c>
      <c r="G3290" s="11">
        <v>25456.68</v>
      </c>
      <c r="H3290" s="10">
        <v>0.25</v>
      </c>
      <c r="I3290" s="11">
        <v>6364.17</v>
      </c>
      <c r="J3290" s="11">
        <v>31820.85</v>
      </c>
      <c r="K3290" s="11">
        <v>14569.08</v>
      </c>
      <c r="L3290" s="11">
        <v>10887.6</v>
      </c>
    </row>
    <row r="3291" spans="1:12" x14ac:dyDescent="0.3">
      <c r="A3291" s="7" t="s">
        <v>7436</v>
      </c>
      <c r="B3291" s="7" t="s">
        <v>3260</v>
      </c>
      <c r="C3291" s="7" t="s">
        <v>1801</v>
      </c>
      <c r="D3291" s="7">
        <v>24</v>
      </c>
      <c r="E3291" s="9">
        <v>2724.16</v>
      </c>
      <c r="F3291" s="10">
        <v>0.05</v>
      </c>
      <c r="G3291" s="11">
        <v>62110.85</v>
      </c>
      <c r="H3291" s="10">
        <v>0.25</v>
      </c>
      <c r="I3291" s="11">
        <v>15527.71</v>
      </c>
      <c r="J3291" s="11">
        <v>77638.559999999998</v>
      </c>
      <c r="K3291" s="11">
        <v>32697.360000000001</v>
      </c>
      <c r="L3291" s="11">
        <v>29413.49</v>
      </c>
    </row>
    <row r="3292" spans="1:12" x14ac:dyDescent="0.3">
      <c r="A3292" s="7" t="s">
        <v>7437</v>
      </c>
      <c r="B3292" s="7" t="s">
        <v>3260</v>
      </c>
      <c r="C3292" s="7" t="s">
        <v>2046</v>
      </c>
      <c r="D3292" s="7">
        <v>17</v>
      </c>
      <c r="E3292" s="9">
        <v>1024.8599999999999</v>
      </c>
      <c r="F3292" s="10">
        <v>0.1</v>
      </c>
      <c r="G3292" s="11">
        <v>15680.36</v>
      </c>
      <c r="H3292" s="10">
        <v>0.25</v>
      </c>
      <c r="I3292" s="11">
        <v>3920.09</v>
      </c>
      <c r="J3292" s="11">
        <v>19600.45</v>
      </c>
      <c r="K3292" s="11">
        <v>11111.54</v>
      </c>
      <c r="L3292" s="11">
        <v>4568.82</v>
      </c>
    </row>
    <row r="3293" spans="1:12" x14ac:dyDescent="0.3">
      <c r="A3293" s="7" t="s">
        <v>7438</v>
      </c>
      <c r="B3293" s="7" t="s">
        <v>3260</v>
      </c>
      <c r="C3293" s="7" t="s">
        <v>1870</v>
      </c>
      <c r="D3293" s="7">
        <v>28</v>
      </c>
      <c r="E3293" s="9">
        <v>2701.95</v>
      </c>
      <c r="F3293" s="10">
        <v>0</v>
      </c>
      <c r="G3293" s="11">
        <v>75654.600000000006</v>
      </c>
      <c r="H3293" s="10">
        <v>0.25</v>
      </c>
      <c r="I3293" s="11">
        <v>18913.650000000001</v>
      </c>
      <c r="J3293" s="11">
        <v>94568.25</v>
      </c>
      <c r="K3293" s="11">
        <v>35080.92</v>
      </c>
      <c r="L3293" s="11">
        <v>40573.68</v>
      </c>
    </row>
    <row r="3294" spans="1:12" x14ac:dyDescent="0.3">
      <c r="A3294" s="7" t="s">
        <v>7439</v>
      </c>
      <c r="B3294" s="7" t="s">
        <v>3261</v>
      </c>
      <c r="C3294" s="7" t="s">
        <v>1667</v>
      </c>
      <c r="D3294" s="7">
        <v>27</v>
      </c>
      <c r="E3294" s="9">
        <v>1615.21</v>
      </c>
      <c r="F3294" s="10">
        <v>0.05</v>
      </c>
      <c r="G3294" s="11">
        <v>41430.14</v>
      </c>
      <c r="H3294" s="10">
        <v>0.25</v>
      </c>
      <c r="I3294" s="11">
        <v>10357.530000000001</v>
      </c>
      <c r="J3294" s="11">
        <v>51787.68</v>
      </c>
      <c r="K3294" s="11">
        <v>29127.33</v>
      </c>
      <c r="L3294" s="11">
        <v>12302.81</v>
      </c>
    </row>
    <row r="3295" spans="1:12" x14ac:dyDescent="0.3">
      <c r="A3295" s="7" t="s">
        <v>7440</v>
      </c>
      <c r="B3295" s="7" t="s">
        <v>3261</v>
      </c>
      <c r="C3295" s="7" t="s">
        <v>1788</v>
      </c>
      <c r="D3295" s="7">
        <v>4</v>
      </c>
      <c r="E3295" s="9">
        <v>3704.83</v>
      </c>
      <c r="F3295" s="10">
        <v>0</v>
      </c>
      <c r="G3295" s="11">
        <v>14819.32</v>
      </c>
      <c r="H3295" s="10">
        <v>0.25</v>
      </c>
      <c r="I3295" s="11">
        <v>3704.83</v>
      </c>
      <c r="J3295" s="11">
        <v>18524.150000000001</v>
      </c>
      <c r="K3295" s="11">
        <v>6658.2</v>
      </c>
      <c r="L3295" s="11">
        <v>8161.12</v>
      </c>
    </row>
    <row r="3296" spans="1:12" x14ac:dyDescent="0.3">
      <c r="A3296" s="7" t="s">
        <v>7441</v>
      </c>
      <c r="B3296" s="7" t="s">
        <v>3261</v>
      </c>
      <c r="C3296" s="7" t="s">
        <v>1857</v>
      </c>
      <c r="D3296" s="7">
        <v>3</v>
      </c>
      <c r="E3296" s="9">
        <v>1961.63</v>
      </c>
      <c r="F3296" s="10">
        <v>0</v>
      </c>
      <c r="G3296" s="11">
        <v>5884.89</v>
      </c>
      <c r="H3296" s="10">
        <v>0.25</v>
      </c>
      <c r="I3296" s="11">
        <v>1471.22</v>
      </c>
      <c r="J3296" s="11">
        <v>7356.11</v>
      </c>
      <c r="K3296" s="11">
        <v>2724.21</v>
      </c>
      <c r="L3296" s="11">
        <v>3160.68</v>
      </c>
    </row>
    <row r="3297" spans="1:12" x14ac:dyDescent="0.3">
      <c r="A3297" s="7" t="s">
        <v>7442</v>
      </c>
      <c r="B3297" s="7" t="s">
        <v>3261</v>
      </c>
      <c r="C3297" s="7" t="s">
        <v>1831</v>
      </c>
      <c r="D3297" s="7">
        <v>11</v>
      </c>
      <c r="E3297" s="9">
        <v>942.84</v>
      </c>
      <c r="F3297" s="10">
        <v>0</v>
      </c>
      <c r="G3297" s="11">
        <v>10371.24</v>
      </c>
      <c r="H3297" s="10">
        <v>0.25</v>
      </c>
      <c r="I3297" s="11">
        <v>2592.81</v>
      </c>
      <c r="J3297" s="11">
        <v>12964.05</v>
      </c>
      <c r="K3297" s="11">
        <v>5790.62</v>
      </c>
      <c r="L3297" s="11">
        <v>4580.62</v>
      </c>
    </row>
    <row r="3298" spans="1:12" x14ac:dyDescent="0.3">
      <c r="A3298" s="7" t="s">
        <v>7443</v>
      </c>
      <c r="B3298" s="7" t="s">
        <v>3261</v>
      </c>
      <c r="C3298" s="7" t="s">
        <v>1936</v>
      </c>
      <c r="D3298" s="7">
        <v>1</v>
      </c>
      <c r="E3298" s="9">
        <v>1103.1400000000001</v>
      </c>
      <c r="F3298" s="10">
        <v>0.1</v>
      </c>
      <c r="G3298" s="11">
        <v>992.83</v>
      </c>
      <c r="H3298" s="10">
        <v>0.25</v>
      </c>
      <c r="I3298" s="11">
        <v>248.21</v>
      </c>
      <c r="J3298" s="11">
        <v>1241.04</v>
      </c>
      <c r="K3298" s="11">
        <v>747.73</v>
      </c>
      <c r="L3298" s="11">
        <v>245.1</v>
      </c>
    </row>
    <row r="3299" spans="1:12" x14ac:dyDescent="0.3">
      <c r="A3299" s="7" t="s">
        <v>7444</v>
      </c>
      <c r="B3299" s="7" t="s">
        <v>3262</v>
      </c>
      <c r="C3299" s="7" t="s">
        <v>1945</v>
      </c>
      <c r="D3299" s="7">
        <v>22</v>
      </c>
      <c r="E3299" s="9">
        <v>53.07</v>
      </c>
      <c r="F3299" s="10">
        <v>0</v>
      </c>
      <c r="G3299" s="11">
        <v>1167.54</v>
      </c>
      <c r="H3299" s="10">
        <v>0.25</v>
      </c>
      <c r="I3299" s="11">
        <v>291.88</v>
      </c>
      <c r="J3299" s="11">
        <v>1459.42</v>
      </c>
      <c r="K3299" s="11">
        <v>783.64</v>
      </c>
      <c r="L3299" s="11">
        <v>383.9</v>
      </c>
    </row>
    <row r="3300" spans="1:12" x14ac:dyDescent="0.3">
      <c r="A3300" s="7" t="s">
        <v>7445</v>
      </c>
      <c r="B3300" s="7" t="s">
        <v>3263</v>
      </c>
      <c r="C3300" s="7" t="s">
        <v>1851</v>
      </c>
      <c r="D3300" s="7">
        <v>10</v>
      </c>
      <c r="E3300" s="9">
        <v>2009.35</v>
      </c>
      <c r="F3300" s="10">
        <v>0.15</v>
      </c>
      <c r="G3300" s="11">
        <v>17079.47</v>
      </c>
      <c r="H3300" s="10">
        <v>0.25</v>
      </c>
      <c r="I3300" s="11">
        <v>4269.87</v>
      </c>
      <c r="J3300" s="11">
        <v>21349.34</v>
      </c>
      <c r="K3300" s="11">
        <v>14689.8</v>
      </c>
      <c r="L3300" s="11">
        <v>2389.67</v>
      </c>
    </row>
    <row r="3301" spans="1:12" x14ac:dyDescent="0.3">
      <c r="A3301" s="7" t="s">
        <v>7446</v>
      </c>
      <c r="B3301" s="7" t="s">
        <v>3263</v>
      </c>
      <c r="C3301" s="7" t="s">
        <v>1733</v>
      </c>
      <c r="D3301" s="7">
        <v>10</v>
      </c>
      <c r="E3301" s="9">
        <v>2142.61</v>
      </c>
      <c r="F3301" s="10">
        <v>0.1</v>
      </c>
      <c r="G3301" s="11">
        <v>19283.490000000002</v>
      </c>
      <c r="H3301" s="10">
        <v>0.25</v>
      </c>
      <c r="I3301" s="11">
        <v>4820.87</v>
      </c>
      <c r="J3301" s="11">
        <v>24104.36</v>
      </c>
      <c r="K3301" s="11">
        <v>12482.2</v>
      </c>
      <c r="L3301" s="11">
        <v>6801.29</v>
      </c>
    </row>
    <row r="3302" spans="1:12" x14ac:dyDescent="0.3">
      <c r="A3302" s="7" t="s">
        <v>7447</v>
      </c>
      <c r="B3302" s="7" t="s">
        <v>3264</v>
      </c>
      <c r="C3302" s="7" t="s">
        <v>1740</v>
      </c>
      <c r="D3302" s="7">
        <v>20</v>
      </c>
      <c r="E3302" s="9">
        <v>1314.15</v>
      </c>
      <c r="F3302" s="10">
        <v>0</v>
      </c>
      <c r="G3302" s="11">
        <v>26283</v>
      </c>
      <c r="H3302" s="10">
        <v>0.25</v>
      </c>
      <c r="I3302" s="11">
        <v>6570.75</v>
      </c>
      <c r="J3302" s="11">
        <v>32853.75</v>
      </c>
      <c r="K3302" s="11">
        <v>11455</v>
      </c>
      <c r="L3302" s="11">
        <v>14828</v>
      </c>
    </row>
    <row r="3303" spans="1:12" x14ac:dyDescent="0.3">
      <c r="A3303" s="7" t="s">
        <v>7448</v>
      </c>
      <c r="B3303" s="7" t="s">
        <v>3264</v>
      </c>
      <c r="C3303" s="7" t="s">
        <v>1692</v>
      </c>
      <c r="D3303" s="7">
        <v>9</v>
      </c>
      <c r="E3303" s="9">
        <v>1424.43</v>
      </c>
      <c r="F3303" s="10">
        <v>0.1</v>
      </c>
      <c r="G3303" s="11">
        <v>11537.88</v>
      </c>
      <c r="H3303" s="10">
        <v>0.25</v>
      </c>
      <c r="I3303" s="11">
        <v>2884.47</v>
      </c>
      <c r="J3303" s="11">
        <v>14422.35</v>
      </c>
      <c r="K3303" s="11">
        <v>8942.49</v>
      </c>
      <c r="L3303" s="11">
        <v>2595.39</v>
      </c>
    </row>
    <row r="3304" spans="1:12" x14ac:dyDescent="0.3">
      <c r="A3304" s="7" t="s">
        <v>7449</v>
      </c>
      <c r="B3304" s="7" t="s">
        <v>3264</v>
      </c>
      <c r="C3304" s="7" t="s">
        <v>1795</v>
      </c>
      <c r="D3304" s="7">
        <v>15</v>
      </c>
      <c r="E3304" s="9">
        <v>2108.1999999999998</v>
      </c>
      <c r="F3304" s="10">
        <v>0</v>
      </c>
      <c r="G3304" s="11">
        <v>31623</v>
      </c>
      <c r="H3304" s="10">
        <v>0.25</v>
      </c>
      <c r="I3304" s="11">
        <v>7905.75</v>
      </c>
      <c r="J3304" s="11">
        <v>39528.75</v>
      </c>
      <c r="K3304" s="11">
        <v>16737.75</v>
      </c>
      <c r="L3304" s="11">
        <v>14885.25</v>
      </c>
    </row>
    <row r="3305" spans="1:12" x14ac:dyDescent="0.3">
      <c r="A3305" s="7" t="s">
        <v>7450</v>
      </c>
      <c r="B3305" s="7" t="s">
        <v>3264</v>
      </c>
      <c r="C3305" s="7" t="s">
        <v>1764</v>
      </c>
      <c r="D3305" s="7">
        <v>29</v>
      </c>
      <c r="E3305" s="9">
        <v>2923.02</v>
      </c>
      <c r="F3305" s="10">
        <v>0</v>
      </c>
      <c r="G3305" s="11">
        <v>84767.58</v>
      </c>
      <c r="H3305" s="10">
        <v>0.25</v>
      </c>
      <c r="I3305" s="11">
        <v>21191.9</v>
      </c>
      <c r="J3305" s="11">
        <v>105959.48</v>
      </c>
      <c r="K3305" s="11">
        <v>44501.66</v>
      </c>
      <c r="L3305" s="11">
        <v>40265.919999999998</v>
      </c>
    </row>
    <row r="3306" spans="1:12" x14ac:dyDescent="0.3">
      <c r="A3306" s="7" t="s">
        <v>7451</v>
      </c>
      <c r="B3306" s="7" t="s">
        <v>3264</v>
      </c>
      <c r="C3306" s="7" t="s">
        <v>1982</v>
      </c>
      <c r="D3306" s="7">
        <v>12</v>
      </c>
      <c r="E3306" s="9">
        <v>1324.05</v>
      </c>
      <c r="F3306" s="10">
        <v>0</v>
      </c>
      <c r="G3306" s="11">
        <v>15888.6</v>
      </c>
      <c r="H3306" s="10">
        <v>0.25</v>
      </c>
      <c r="I3306" s="11">
        <v>3972.15</v>
      </c>
      <c r="J3306" s="11">
        <v>19860.75</v>
      </c>
      <c r="K3306" s="11">
        <v>8619.7199999999993</v>
      </c>
      <c r="L3306" s="11">
        <v>7268.88</v>
      </c>
    </row>
    <row r="3307" spans="1:12" x14ac:dyDescent="0.3">
      <c r="A3307" s="7" t="s">
        <v>7452</v>
      </c>
      <c r="B3307" s="7" t="s">
        <v>3265</v>
      </c>
      <c r="C3307" s="7" t="s">
        <v>1930</v>
      </c>
      <c r="D3307" s="7">
        <v>13</v>
      </c>
      <c r="E3307" s="9">
        <v>2833.52</v>
      </c>
      <c r="F3307" s="10">
        <v>0</v>
      </c>
      <c r="G3307" s="11">
        <v>36835.760000000002</v>
      </c>
      <c r="H3307" s="10">
        <v>0.25</v>
      </c>
      <c r="I3307" s="11">
        <v>9208.94</v>
      </c>
      <c r="J3307" s="11">
        <v>46044.7</v>
      </c>
      <c r="K3307" s="11">
        <v>17883.84</v>
      </c>
      <c r="L3307" s="11">
        <v>18951.919999999998</v>
      </c>
    </row>
    <row r="3308" spans="1:12" x14ac:dyDescent="0.3">
      <c r="A3308" s="7" t="s">
        <v>7453</v>
      </c>
      <c r="B3308" s="7" t="s">
        <v>3265</v>
      </c>
      <c r="C3308" s="7" t="s">
        <v>1761</v>
      </c>
      <c r="D3308" s="7">
        <v>29</v>
      </c>
      <c r="E3308" s="9">
        <v>2913.5</v>
      </c>
      <c r="F3308" s="10">
        <v>0</v>
      </c>
      <c r="G3308" s="11">
        <v>84491.5</v>
      </c>
      <c r="H3308" s="10">
        <v>0.25</v>
      </c>
      <c r="I3308" s="11">
        <v>21122.880000000001</v>
      </c>
      <c r="J3308" s="11">
        <v>105614.38</v>
      </c>
      <c r="K3308" s="11">
        <v>40549.54</v>
      </c>
      <c r="L3308" s="11">
        <v>43941.96</v>
      </c>
    </row>
    <row r="3309" spans="1:12" x14ac:dyDescent="0.3">
      <c r="A3309" s="7" t="s">
        <v>7454</v>
      </c>
      <c r="B3309" s="7" t="s">
        <v>3266</v>
      </c>
      <c r="C3309" s="7" t="s">
        <v>2040</v>
      </c>
      <c r="D3309" s="7">
        <v>4</v>
      </c>
      <c r="E3309" s="9">
        <v>2027.07</v>
      </c>
      <c r="F3309" s="10">
        <v>0.15</v>
      </c>
      <c r="G3309" s="11">
        <v>6892.04</v>
      </c>
      <c r="H3309" s="10">
        <v>0.25</v>
      </c>
      <c r="I3309" s="11">
        <v>1723.01</v>
      </c>
      <c r="J3309" s="11">
        <v>8615.0499999999993</v>
      </c>
      <c r="K3309" s="11">
        <v>4325.68</v>
      </c>
      <c r="L3309" s="11">
        <v>2566.36</v>
      </c>
    </row>
    <row r="3310" spans="1:12" x14ac:dyDescent="0.3">
      <c r="A3310" s="7" t="s">
        <v>7455</v>
      </c>
      <c r="B3310" s="7" t="s">
        <v>3266</v>
      </c>
      <c r="C3310" s="7" t="s">
        <v>1667</v>
      </c>
      <c r="D3310" s="7">
        <v>24</v>
      </c>
      <c r="E3310" s="9">
        <v>1596.74</v>
      </c>
      <c r="F3310" s="10">
        <v>0.05</v>
      </c>
      <c r="G3310" s="11">
        <v>36405.67</v>
      </c>
      <c r="H3310" s="10">
        <v>0.25</v>
      </c>
      <c r="I3310" s="11">
        <v>9101.42</v>
      </c>
      <c r="J3310" s="11">
        <v>45507.09</v>
      </c>
      <c r="K3310" s="11">
        <v>25890.959999999999</v>
      </c>
      <c r="L3310" s="11">
        <v>10514.71</v>
      </c>
    </row>
    <row r="3311" spans="1:12" x14ac:dyDescent="0.3">
      <c r="A3311" s="7" t="s">
        <v>7456</v>
      </c>
      <c r="B3311" s="7" t="s">
        <v>3266</v>
      </c>
      <c r="C3311" s="7" t="s">
        <v>1879</v>
      </c>
      <c r="D3311" s="7">
        <v>2</v>
      </c>
      <c r="E3311" s="9">
        <v>2418.13</v>
      </c>
      <c r="F3311" s="10">
        <v>0</v>
      </c>
      <c r="G3311" s="11">
        <v>4836.26</v>
      </c>
      <c r="H3311" s="10">
        <v>0.25</v>
      </c>
      <c r="I3311" s="11">
        <v>1209.07</v>
      </c>
      <c r="J3311" s="11">
        <v>6045.33</v>
      </c>
      <c r="K3311" s="11">
        <v>2130.6799999999998</v>
      </c>
      <c r="L3311" s="11">
        <v>2705.58</v>
      </c>
    </row>
    <row r="3312" spans="1:12" x14ac:dyDescent="0.3">
      <c r="A3312" s="7" t="s">
        <v>7457</v>
      </c>
      <c r="B3312" s="7" t="s">
        <v>3266</v>
      </c>
      <c r="C3312" s="7" t="s">
        <v>1640</v>
      </c>
      <c r="D3312" s="7">
        <v>19</v>
      </c>
      <c r="E3312" s="9">
        <v>2053.36</v>
      </c>
      <c r="F3312" s="10">
        <v>0</v>
      </c>
      <c r="G3312" s="11">
        <v>39013.839999999997</v>
      </c>
      <c r="H3312" s="10">
        <v>0.25</v>
      </c>
      <c r="I3312" s="11">
        <v>9753.4599999999991</v>
      </c>
      <c r="J3312" s="11">
        <v>48767.3</v>
      </c>
      <c r="K3312" s="11">
        <v>26713.24</v>
      </c>
      <c r="L3312" s="11">
        <v>12300.6</v>
      </c>
    </row>
    <row r="3313" spans="1:12" x14ac:dyDescent="0.3">
      <c r="A3313" s="7" t="s">
        <v>7458</v>
      </c>
      <c r="B3313" s="7" t="s">
        <v>3267</v>
      </c>
      <c r="C3313" s="7" t="s">
        <v>1870</v>
      </c>
      <c r="D3313" s="7">
        <v>12</v>
      </c>
      <c r="E3313" s="9">
        <v>2626.76</v>
      </c>
      <c r="F3313" s="10">
        <v>0</v>
      </c>
      <c r="G3313" s="11">
        <v>31521.119999999999</v>
      </c>
      <c r="H3313" s="10">
        <v>0.25</v>
      </c>
      <c r="I3313" s="11">
        <v>7880.28</v>
      </c>
      <c r="J3313" s="11">
        <v>39401.4</v>
      </c>
      <c r="K3313" s="11">
        <v>15034.68</v>
      </c>
      <c r="L3313" s="11">
        <v>16486.439999999999</v>
      </c>
    </row>
    <row r="3314" spans="1:12" x14ac:dyDescent="0.3">
      <c r="A3314" s="7" t="s">
        <v>7459</v>
      </c>
      <c r="B3314" s="7" t="s">
        <v>3267</v>
      </c>
      <c r="C3314" s="7" t="s">
        <v>1865</v>
      </c>
      <c r="D3314" s="7">
        <v>7</v>
      </c>
      <c r="E3314" s="9">
        <v>2033.98</v>
      </c>
      <c r="F3314" s="10">
        <v>0</v>
      </c>
      <c r="G3314" s="11">
        <v>14237.86</v>
      </c>
      <c r="H3314" s="10">
        <v>0.25</v>
      </c>
      <c r="I3314" s="11">
        <v>3559.47</v>
      </c>
      <c r="J3314" s="11">
        <v>17797.330000000002</v>
      </c>
      <c r="K3314" s="11">
        <v>8921.5</v>
      </c>
      <c r="L3314" s="11">
        <v>5316.36</v>
      </c>
    </row>
    <row r="3315" spans="1:12" x14ac:dyDescent="0.3">
      <c r="A3315" s="7" t="s">
        <v>7460</v>
      </c>
      <c r="B3315" s="7" t="s">
        <v>3267</v>
      </c>
      <c r="C3315" s="7" t="s">
        <v>1941</v>
      </c>
      <c r="D3315" s="7">
        <v>27</v>
      </c>
      <c r="E3315" s="9">
        <v>3344.59</v>
      </c>
      <c r="F3315" s="10">
        <v>0</v>
      </c>
      <c r="G3315" s="11">
        <v>90303.93</v>
      </c>
      <c r="H3315" s="10">
        <v>0.25</v>
      </c>
      <c r="I3315" s="11">
        <v>22575.98</v>
      </c>
      <c r="J3315" s="11">
        <v>112879.91</v>
      </c>
      <c r="K3315" s="11">
        <v>37793.79</v>
      </c>
      <c r="L3315" s="11">
        <v>52510.14</v>
      </c>
    </row>
    <row r="3316" spans="1:12" x14ac:dyDescent="0.3">
      <c r="A3316" s="7" t="s">
        <v>7461</v>
      </c>
      <c r="B3316" s="7" t="s">
        <v>3267</v>
      </c>
      <c r="C3316" s="7" t="s">
        <v>1981</v>
      </c>
      <c r="D3316" s="7">
        <v>25</v>
      </c>
      <c r="E3316" s="9">
        <v>2412.7800000000002</v>
      </c>
      <c r="F3316" s="10">
        <v>0.15</v>
      </c>
      <c r="G3316" s="11">
        <v>51271.58</v>
      </c>
      <c r="H3316" s="10">
        <v>0.25</v>
      </c>
      <c r="I3316" s="11">
        <v>12817.9</v>
      </c>
      <c r="J3316" s="11">
        <v>64089.48</v>
      </c>
      <c r="K3316" s="11">
        <v>31997.75</v>
      </c>
      <c r="L3316" s="11">
        <v>19273.830000000002</v>
      </c>
    </row>
    <row r="3317" spans="1:12" x14ac:dyDescent="0.3">
      <c r="A3317" s="7" t="s">
        <v>7462</v>
      </c>
      <c r="B3317" s="7" t="s">
        <v>3267</v>
      </c>
      <c r="C3317" s="7" t="s">
        <v>2040</v>
      </c>
      <c r="D3317" s="7">
        <v>13</v>
      </c>
      <c r="E3317" s="9">
        <v>2161.98</v>
      </c>
      <c r="F3317" s="10">
        <v>0</v>
      </c>
      <c r="G3317" s="11">
        <v>28105.74</v>
      </c>
      <c r="H3317" s="10">
        <v>0.25</v>
      </c>
      <c r="I3317" s="11">
        <v>7026.44</v>
      </c>
      <c r="J3317" s="11">
        <v>35132.18</v>
      </c>
      <c r="K3317" s="11">
        <v>14058.46</v>
      </c>
      <c r="L3317" s="11">
        <v>14047.28</v>
      </c>
    </row>
    <row r="3318" spans="1:12" x14ac:dyDescent="0.3">
      <c r="A3318" s="7" t="s">
        <v>7463</v>
      </c>
      <c r="B3318" s="7" t="s">
        <v>3268</v>
      </c>
      <c r="C3318" s="7" t="s">
        <v>1960</v>
      </c>
      <c r="D3318" s="7">
        <v>30</v>
      </c>
      <c r="E3318" s="9">
        <v>1410.81</v>
      </c>
      <c r="F3318" s="10">
        <v>0</v>
      </c>
      <c r="G3318" s="11">
        <v>42324.3</v>
      </c>
      <c r="H3318" s="10">
        <v>0.25</v>
      </c>
      <c r="I3318" s="11">
        <v>10581.08</v>
      </c>
      <c r="J3318" s="11">
        <v>52905.38</v>
      </c>
      <c r="K3318" s="11">
        <v>27775.200000000001</v>
      </c>
      <c r="L3318" s="11">
        <v>14549.1</v>
      </c>
    </row>
    <row r="3319" spans="1:12" x14ac:dyDescent="0.3">
      <c r="A3319" s="7" t="s">
        <v>7464</v>
      </c>
      <c r="B3319" s="7" t="s">
        <v>3268</v>
      </c>
      <c r="C3319" s="7" t="s">
        <v>2011</v>
      </c>
      <c r="D3319" s="7">
        <v>2</v>
      </c>
      <c r="E3319" s="9">
        <v>650.67999999999995</v>
      </c>
      <c r="F3319" s="10">
        <v>0</v>
      </c>
      <c r="G3319" s="11">
        <v>1301.3599999999999</v>
      </c>
      <c r="H3319" s="10">
        <v>0.25</v>
      </c>
      <c r="I3319" s="11">
        <v>325.33999999999997</v>
      </c>
      <c r="J3319" s="11">
        <v>1626.7</v>
      </c>
      <c r="K3319" s="11">
        <v>822.68</v>
      </c>
      <c r="L3319" s="11">
        <v>478.68</v>
      </c>
    </row>
    <row r="3320" spans="1:12" x14ac:dyDescent="0.3">
      <c r="A3320" s="7" t="s">
        <v>7465</v>
      </c>
      <c r="B3320" s="7" t="s">
        <v>3268</v>
      </c>
      <c r="C3320" s="7" t="s">
        <v>1664</v>
      </c>
      <c r="D3320" s="7">
        <v>13</v>
      </c>
      <c r="E3320" s="9">
        <v>467.34</v>
      </c>
      <c r="F3320" s="10">
        <v>0.1</v>
      </c>
      <c r="G3320" s="11">
        <v>5467.88</v>
      </c>
      <c r="H3320" s="10">
        <v>0.25</v>
      </c>
      <c r="I3320" s="11">
        <v>1366.97</v>
      </c>
      <c r="J3320" s="11">
        <v>6834.85</v>
      </c>
      <c r="K3320" s="11">
        <v>3704.48</v>
      </c>
      <c r="L3320" s="11">
        <v>1763.4</v>
      </c>
    </row>
    <row r="3321" spans="1:12" x14ac:dyDescent="0.3">
      <c r="A3321" s="7" t="s">
        <v>7466</v>
      </c>
      <c r="B3321" s="7" t="s">
        <v>3268</v>
      </c>
      <c r="C3321" s="7" t="s">
        <v>1781</v>
      </c>
      <c r="D3321" s="7">
        <v>3</v>
      </c>
      <c r="E3321" s="9">
        <v>328.54</v>
      </c>
      <c r="F3321" s="10">
        <v>0</v>
      </c>
      <c r="G3321" s="11">
        <v>985.62</v>
      </c>
      <c r="H3321" s="10">
        <v>0.25</v>
      </c>
      <c r="I3321" s="11">
        <v>246.41</v>
      </c>
      <c r="J3321" s="11">
        <v>1232.03</v>
      </c>
      <c r="K3321" s="11">
        <v>648.92999999999995</v>
      </c>
      <c r="L3321" s="11">
        <v>336.69</v>
      </c>
    </row>
    <row r="3322" spans="1:12" x14ac:dyDescent="0.3">
      <c r="A3322" s="7" t="s">
        <v>7467</v>
      </c>
      <c r="B3322" s="7" t="s">
        <v>3269</v>
      </c>
      <c r="C3322" s="7" t="s">
        <v>1862</v>
      </c>
      <c r="D3322" s="7">
        <v>16</v>
      </c>
      <c r="E3322" s="9">
        <v>2180.36</v>
      </c>
      <c r="F3322" s="10">
        <v>0.15</v>
      </c>
      <c r="G3322" s="11">
        <v>29652.9</v>
      </c>
      <c r="H3322" s="10">
        <v>0.25</v>
      </c>
      <c r="I3322" s="11">
        <v>7413.23</v>
      </c>
      <c r="J3322" s="11">
        <v>37066.120000000003</v>
      </c>
      <c r="K3322" s="11">
        <v>19425.439999999999</v>
      </c>
      <c r="L3322" s="11">
        <v>10227.459999999999</v>
      </c>
    </row>
    <row r="3323" spans="1:12" x14ac:dyDescent="0.3">
      <c r="A3323" s="7" t="s">
        <v>7468</v>
      </c>
      <c r="B3323" s="7" t="s">
        <v>3269</v>
      </c>
      <c r="C3323" s="7" t="s">
        <v>1833</v>
      </c>
      <c r="D3323" s="7">
        <v>9</v>
      </c>
      <c r="E3323" s="9">
        <v>974.76</v>
      </c>
      <c r="F3323" s="10">
        <v>0.05</v>
      </c>
      <c r="G3323" s="11">
        <v>8334.2000000000007</v>
      </c>
      <c r="H3323" s="10">
        <v>0.25</v>
      </c>
      <c r="I3323" s="11">
        <v>2083.5500000000002</v>
      </c>
      <c r="J3323" s="11">
        <v>10417.75</v>
      </c>
      <c r="K3323" s="11">
        <v>5622.93</v>
      </c>
      <c r="L3323" s="11">
        <v>2711.27</v>
      </c>
    </row>
    <row r="3324" spans="1:12" x14ac:dyDescent="0.3">
      <c r="A3324" s="7" t="s">
        <v>7469</v>
      </c>
      <c r="B3324" s="7" t="s">
        <v>3270</v>
      </c>
      <c r="C3324" s="7" t="s">
        <v>2033</v>
      </c>
      <c r="D3324" s="7">
        <v>16</v>
      </c>
      <c r="E3324" s="9">
        <v>1640.37</v>
      </c>
      <c r="F3324" s="10">
        <v>0.1</v>
      </c>
      <c r="G3324" s="11">
        <v>23621.33</v>
      </c>
      <c r="H3324" s="10">
        <v>0.25</v>
      </c>
      <c r="I3324" s="11">
        <v>5905.33</v>
      </c>
      <c r="J3324" s="11">
        <v>29526.66</v>
      </c>
      <c r="K3324" s="11">
        <v>13514.56</v>
      </c>
      <c r="L3324" s="11">
        <v>10106.77</v>
      </c>
    </row>
    <row r="3325" spans="1:12" x14ac:dyDescent="0.3">
      <c r="A3325" s="7" t="s">
        <v>7470</v>
      </c>
      <c r="B3325" s="7" t="s">
        <v>3270</v>
      </c>
      <c r="C3325" s="7" t="s">
        <v>1967</v>
      </c>
      <c r="D3325" s="7">
        <v>27</v>
      </c>
      <c r="E3325" s="9">
        <v>367.62</v>
      </c>
      <c r="F3325" s="10">
        <v>0</v>
      </c>
      <c r="G3325" s="11">
        <v>9925.74</v>
      </c>
      <c r="H3325" s="10">
        <v>0.25</v>
      </c>
      <c r="I3325" s="11">
        <v>2481.4299999999998</v>
      </c>
      <c r="J3325" s="11">
        <v>12407.17</v>
      </c>
      <c r="K3325" s="11">
        <v>6077.16</v>
      </c>
      <c r="L3325" s="11">
        <v>3848.58</v>
      </c>
    </row>
    <row r="3326" spans="1:12" x14ac:dyDescent="0.3">
      <c r="A3326" s="7" t="s">
        <v>7471</v>
      </c>
      <c r="B3326" s="7" t="s">
        <v>3270</v>
      </c>
      <c r="C3326" s="7" t="s">
        <v>1964</v>
      </c>
      <c r="D3326" s="7">
        <v>18</v>
      </c>
      <c r="E3326" s="9">
        <v>2626.24</v>
      </c>
      <c r="F3326" s="10">
        <v>0</v>
      </c>
      <c r="G3326" s="11">
        <v>47272.32</v>
      </c>
      <c r="H3326" s="10">
        <v>0.25</v>
      </c>
      <c r="I3326" s="11">
        <v>11818.08</v>
      </c>
      <c r="J3326" s="11">
        <v>59090.400000000001</v>
      </c>
      <c r="K3326" s="11">
        <v>31345.02</v>
      </c>
      <c r="L3326" s="11">
        <v>15927.3</v>
      </c>
    </row>
    <row r="3327" spans="1:12" x14ac:dyDescent="0.3">
      <c r="A3327" s="7" t="s">
        <v>7472</v>
      </c>
      <c r="B3327" s="7" t="s">
        <v>3271</v>
      </c>
      <c r="C3327" s="7" t="s">
        <v>1930</v>
      </c>
      <c r="D3327" s="7">
        <v>15</v>
      </c>
      <c r="E3327" s="9">
        <v>2836.23</v>
      </c>
      <c r="F3327" s="10">
        <v>0</v>
      </c>
      <c r="G3327" s="11">
        <v>42543.45</v>
      </c>
      <c r="H3327" s="10">
        <v>0.25</v>
      </c>
      <c r="I3327" s="11">
        <v>10635.86</v>
      </c>
      <c r="J3327" s="11">
        <v>53179.31</v>
      </c>
      <c r="K3327" s="11">
        <v>20635.2</v>
      </c>
      <c r="L3327" s="11">
        <v>21908.25</v>
      </c>
    </row>
    <row r="3328" spans="1:12" x14ac:dyDescent="0.3">
      <c r="A3328" s="7" t="s">
        <v>7473</v>
      </c>
      <c r="B3328" s="7" t="s">
        <v>3272</v>
      </c>
      <c r="C3328" s="7" t="s">
        <v>1668</v>
      </c>
      <c r="D3328" s="7">
        <v>8</v>
      </c>
      <c r="E3328" s="9">
        <v>2043.79</v>
      </c>
      <c r="F3328" s="10">
        <v>0.1</v>
      </c>
      <c r="G3328" s="11">
        <v>14715.29</v>
      </c>
      <c r="H3328" s="10">
        <v>0.25</v>
      </c>
      <c r="I3328" s="11">
        <v>3678.82</v>
      </c>
      <c r="J3328" s="11">
        <v>18394.11</v>
      </c>
      <c r="K3328" s="11">
        <v>7924.8</v>
      </c>
      <c r="L3328" s="11">
        <v>6790.49</v>
      </c>
    </row>
    <row r="3329" spans="1:12" x14ac:dyDescent="0.3">
      <c r="A3329" s="7" t="s">
        <v>7474</v>
      </c>
      <c r="B3329" s="7" t="s">
        <v>3272</v>
      </c>
      <c r="C3329" s="7" t="s">
        <v>1756</v>
      </c>
      <c r="D3329" s="7">
        <v>17</v>
      </c>
      <c r="E3329" s="9">
        <v>1029.4100000000001</v>
      </c>
      <c r="F3329" s="10">
        <v>0.1</v>
      </c>
      <c r="G3329" s="11">
        <v>15749.97</v>
      </c>
      <c r="H3329" s="10">
        <v>0.25</v>
      </c>
      <c r="I3329" s="11">
        <v>3937.49</v>
      </c>
      <c r="J3329" s="11">
        <v>19687.46</v>
      </c>
      <c r="K3329" s="11">
        <v>9747.7999999999993</v>
      </c>
      <c r="L3329" s="11">
        <v>6002.17</v>
      </c>
    </row>
    <row r="3330" spans="1:12" x14ac:dyDescent="0.3">
      <c r="A3330" s="7" t="s">
        <v>7475</v>
      </c>
      <c r="B3330" s="7" t="s">
        <v>3272</v>
      </c>
      <c r="C3330" s="7" t="s">
        <v>1936</v>
      </c>
      <c r="D3330" s="7">
        <v>29</v>
      </c>
      <c r="E3330" s="9">
        <v>1072.6099999999999</v>
      </c>
      <c r="F3330" s="10">
        <v>0.1</v>
      </c>
      <c r="G3330" s="11">
        <v>27995.119999999999</v>
      </c>
      <c r="H3330" s="10">
        <v>0.25</v>
      </c>
      <c r="I3330" s="11">
        <v>6998.78</v>
      </c>
      <c r="J3330" s="11">
        <v>34993.9</v>
      </c>
      <c r="K3330" s="11">
        <v>21684.17</v>
      </c>
      <c r="L3330" s="11">
        <v>6310.95</v>
      </c>
    </row>
    <row r="3331" spans="1:12" x14ac:dyDescent="0.3">
      <c r="A3331" s="7" t="s">
        <v>7476</v>
      </c>
      <c r="B3331" s="7" t="s">
        <v>3273</v>
      </c>
      <c r="C3331" s="7" t="s">
        <v>1728</v>
      </c>
      <c r="D3331" s="7">
        <v>12</v>
      </c>
      <c r="E3331" s="9">
        <v>3236.89</v>
      </c>
      <c r="F3331" s="10">
        <v>0.1</v>
      </c>
      <c r="G3331" s="11">
        <v>34958.410000000003</v>
      </c>
      <c r="H3331" s="10">
        <v>0.25</v>
      </c>
      <c r="I3331" s="11">
        <v>8739.6</v>
      </c>
      <c r="J3331" s="11">
        <v>43698.01</v>
      </c>
      <c r="K3331" s="11">
        <v>16713.96</v>
      </c>
      <c r="L3331" s="11">
        <v>18244.45</v>
      </c>
    </row>
    <row r="3332" spans="1:12" x14ac:dyDescent="0.3">
      <c r="A3332" s="7" t="s">
        <v>7477</v>
      </c>
      <c r="B3332" s="7" t="s">
        <v>3273</v>
      </c>
      <c r="C3332" s="7" t="s">
        <v>1947</v>
      </c>
      <c r="D3332" s="7">
        <v>6</v>
      </c>
      <c r="E3332" s="9">
        <v>1209.8599999999999</v>
      </c>
      <c r="F3332" s="10">
        <v>0</v>
      </c>
      <c r="G3332" s="11">
        <v>7259.16</v>
      </c>
      <c r="H3332" s="10">
        <v>0.25</v>
      </c>
      <c r="I3332" s="11">
        <v>1814.79</v>
      </c>
      <c r="J3332" s="11">
        <v>9073.9500000000007</v>
      </c>
      <c r="K3332" s="11">
        <v>3804.18</v>
      </c>
      <c r="L3332" s="11">
        <v>3454.98</v>
      </c>
    </row>
    <row r="3333" spans="1:12" x14ac:dyDescent="0.3">
      <c r="A3333" s="7" t="s">
        <v>7478</v>
      </c>
      <c r="B3333" s="7" t="s">
        <v>3273</v>
      </c>
      <c r="C3333" s="7" t="s">
        <v>1727</v>
      </c>
      <c r="D3333" s="7">
        <v>21</v>
      </c>
      <c r="E3333" s="9">
        <v>1377.36</v>
      </c>
      <c r="F3333" s="10">
        <v>0.05</v>
      </c>
      <c r="G3333" s="11">
        <v>27478.33</v>
      </c>
      <c r="H3333" s="10">
        <v>0.25</v>
      </c>
      <c r="I3333" s="11">
        <v>6869.58</v>
      </c>
      <c r="J3333" s="11">
        <v>34347.910000000003</v>
      </c>
      <c r="K3333" s="11">
        <v>20335.349999999999</v>
      </c>
      <c r="L3333" s="11">
        <v>7142.98</v>
      </c>
    </row>
    <row r="3334" spans="1:12" x14ac:dyDescent="0.3">
      <c r="A3334" s="7" t="s">
        <v>7479</v>
      </c>
      <c r="B3334" s="7" t="s">
        <v>3273</v>
      </c>
      <c r="C3334" s="7" t="s">
        <v>2026</v>
      </c>
      <c r="D3334" s="7">
        <v>3</v>
      </c>
      <c r="E3334" s="9">
        <v>807.64</v>
      </c>
      <c r="F3334" s="10">
        <v>0.1</v>
      </c>
      <c r="G3334" s="11">
        <v>2180.63</v>
      </c>
      <c r="H3334" s="10">
        <v>0.25</v>
      </c>
      <c r="I3334" s="11">
        <v>545.16</v>
      </c>
      <c r="J3334" s="11">
        <v>2725.79</v>
      </c>
      <c r="K3334" s="11">
        <v>1197.96</v>
      </c>
      <c r="L3334" s="11">
        <v>982.67</v>
      </c>
    </row>
    <row r="3335" spans="1:12" x14ac:dyDescent="0.3">
      <c r="A3335" s="7" t="s">
        <v>7480</v>
      </c>
      <c r="B3335" s="7" t="s">
        <v>3274</v>
      </c>
      <c r="C3335" s="7" t="s">
        <v>1864</v>
      </c>
      <c r="D3335" s="7">
        <v>29</v>
      </c>
      <c r="E3335" s="9">
        <v>1471.32</v>
      </c>
      <c r="F3335" s="10">
        <v>0</v>
      </c>
      <c r="G3335" s="11">
        <v>42668.28</v>
      </c>
      <c r="H3335" s="10">
        <v>0.25</v>
      </c>
      <c r="I3335" s="11">
        <v>10667.07</v>
      </c>
      <c r="J3335" s="11">
        <v>53335.35</v>
      </c>
      <c r="K3335" s="11">
        <v>19905.310000000001</v>
      </c>
      <c r="L3335" s="11">
        <v>22762.97</v>
      </c>
    </row>
    <row r="3336" spans="1:12" x14ac:dyDescent="0.3">
      <c r="A3336" s="7" t="s">
        <v>7481</v>
      </c>
      <c r="B3336" s="7" t="s">
        <v>3274</v>
      </c>
      <c r="C3336" s="7" t="s">
        <v>1907</v>
      </c>
      <c r="D3336" s="7">
        <v>30</v>
      </c>
      <c r="E3336" s="9">
        <v>1456.47</v>
      </c>
      <c r="F3336" s="10">
        <v>0.05</v>
      </c>
      <c r="G3336" s="11">
        <v>41509.39</v>
      </c>
      <c r="H3336" s="10">
        <v>0.25</v>
      </c>
      <c r="I3336" s="11">
        <v>10377.35</v>
      </c>
      <c r="J3336" s="11">
        <v>51886.74</v>
      </c>
      <c r="K3336" s="11">
        <v>19738.8</v>
      </c>
      <c r="L3336" s="11">
        <v>21770.59</v>
      </c>
    </row>
    <row r="3337" spans="1:12" x14ac:dyDescent="0.3">
      <c r="A3337" s="7" t="s">
        <v>7482</v>
      </c>
      <c r="B3337" s="7" t="s">
        <v>3275</v>
      </c>
      <c r="C3337" s="7" t="s">
        <v>1862</v>
      </c>
      <c r="D3337" s="7">
        <v>28</v>
      </c>
      <c r="E3337" s="9">
        <v>2045.53</v>
      </c>
      <c r="F3337" s="10">
        <v>0.05</v>
      </c>
      <c r="G3337" s="11">
        <v>54411.1</v>
      </c>
      <c r="H3337" s="10">
        <v>0.25</v>
      </c>
      <c r="I3337" s="11">
        <v>13602.77</v>
      </c>
      <c r="J3337" s="11">
        <v>68013.88</v>
      </c>
      <c r="K3337" s="11">
        <v>33994.519999999997</v>
      </c>
      <c r="L3337" s="11">
        <v>20416.580000000002</v>
      </c>
    </row>
    <row r="3338" spans="1:12" x14ac:dyDescent="0.3">
      <c r="A3338" s="7" t="s">
        <v>7483</v>
      </c>
      <c r="B3338" s="7" t="s">
        <v>3275</v>
      </c>
      <c r="C3338" s="7" t="s">
        <v>1902</v>
      </c>
      <c r="D3338" s="7">
        <v>15</v>
      </c>
      <c r="E3338" s="9">
        <v>2192.5100000000002</v>
      </c>
      <c r="F3338" s="10">
        <v>0.1</v>
      </c>
      <c r="G3338" s="11">
        <v>29598.89</v>
      </c>
      <c r="H3338" s="10">
        <v>0.25</v>
      </c>
      <c r="I3338" s="11">
        <v>7399.72</v>
      </c>
      <c r="J3338" s="11">
        <v>36998.61</v>
      </c>
      <c r="K3338" s="11">
        <v>18610.349999999999</v>
      </c>
      <c r="L3338" s="11">
        <v>10988.54</v>
      </c>
    </row>
    <row r="3339" spans="1:12" x14ac:dyDescent="0.3">
      <c r="A3339" s="7" t="s">
        <v>7484</v>
      </c>
      <c r="B3339" s="7" t="s">
        <v>3275</v>
      </c>
      <c r="C3339" s="7" t="s">
        <v>1788</v>
      </c>
      <c r="D3339" s="7">
        <v>19</v>
      </c>
      <c r="E3339" s="9">
        <v>3803.29</v>
      </c>
      <c r="F3339" s="10">
        <v>0</v>
      </c>
      <c r="G3339" s="11">
        <v>72262.509999999995</v>
      </c>
      <c r="H3339" s="10">
        <v>0.25</v>
      </c>
      <c r="I3339" s="11">
        <v>18065.63</v>
      </c>
      <c r="J3339" s="11">
        <v>90328.14</v>
      </c>
      <c r="K3339" s="11">
        <v>31626.45</v>
      </c>
      <c r="L3339" s="11">
        <v>40636.06</v>
      </c>
    </row>
    <row r="3340" spans="1:12" x14ac:dyDescent="0.3">
      <c r="A3340" s="7" t="s">
        <v>7485</v>
      </c>
      <c r="B3340" s="7" t="s">
        <v>3275</v>
      </c>
      <c r="C3340" s="7" t="s">
        <v>1902</v>
      </c>
      <c r="D3340" s="7">
        <v>30</v>
      </c>
      <c r="E3340" s="9">
        <v>2262.9</v>
      </c>
      <c r="F3340" s="10">
        <v>0</v>
      </c>
      <c r="G3340" s="11">
        <v>67887</v>
      </c>
      <c r="H3340" s="10">
        <v>0.25</v>
      </c>
      <c r="I3340" s="11">
        <v>16971.75</v>
      </c>
      <c r="J3340" s="11">
        <v>84858.75</v>
      </c>
      <c r="K3340" s="11">
        <v>37220.699999999997</v>
      </c>
      <c r="L3340" s="11">
        <v>30666.3</v>
      </c>
    </row>
    <row r="3341" spans="1:12" x14ac:dyDescent="0.3">
      <c r="A3341" s="7" t="s">
        <v>7486</v>
      </c>
      <c r="B3341" s="7" t="s">
        <v>3275</v>
      </c>
      <c r="C3341" s="7" t="s">
        <v>2001</v>
      </c>
      <c r="D3341" s="7">
        <v>12</v>
      </c>
      <c r="E3341" s="9">
        <v>564.79999999999995</v>
      </c>
      <c r="F3341" s="10">
        <v>0</v>
      </c>
      <c r="G3341" s="11">
        <v>6777.6</v>
      </c>
      <c r="H3341" s="10">
        <v>0.25</v>
      </c>
      <c r="I3341" s="11">
        <v>1694.4</v>
      </c>
      <c r="J3341" s="11">
        <v>8472</v>
      </c>
      <c r="K3341" s="11">
        <v>4323.6000000000004</v>
      </c>
      <c r="L3341" s="11">
        <v>2454</v>
      </c>
    </row>
    <row r="3342" spans="1:12" x14ac:dyDescent="0.3">
      <c r="A3342" s="7" t="s">
        <v>7487</v>
      </c>
      <c r="B3342" s="7" t="s">
        <v>3276</v>
      </c>
      <c r="C3342" s="7" t="s">
        <v>1909</v>
      </c>
      <c r="D3342" s="7">
        <v>20</v>
      </c>
      <c r="E3342" s="9">
        <v>2689.45</v>
      </c>
      <c r="F3342" s="10">
        <v>0</v>
      </c>
      <c r="G3342" s="11">
        <v>53789</v>
      </c>
      <c r="H3342" s="10">
        <v>0.25</v>
      </c>
      <c r="I3342" s="11">
        <v>13447.25</v>
      </c>
      <c r="J3342" s="11">
        <v>67236.25</v>
      </c>
      <c r="K3342" s="11">
        <v>35569.4</v>
      </c>
      <c r="L3342" s="11">
        <v>18219.599999999999</v>
      </c>
    </row>
    <row r="3343" spans="1:12" x14ac:dyDescent="0.3">
      <c r="A3343" s="7" t="s">
        <v>7488</v>
      </c>
      <c r="B3343" s="7" t="s">
        <v>3276</v>
      </c>
      <c r="C3343" s="7" t="s">
        <v>2000</v>
      </c>
      <c r="D3343" s="7">
        <v>18</v>
      </c>
      <c r="E3343" s="9">
        <v>984.28</v>
      </c>
      <c r="F3343" s="10">
        <v>0.1</v>
      </c>
      <c r="G3343" s="11">
        <v>15945.34</v>
      </c>
      <c r="H3343" s="10">
        <v>0.25</v>
      </c>
      <c r="I3343" s="11">
        <v>3986.34</v>
      </c>
      <c r="J3343" s="11">
        <v>19931.669999999998</v>
      </c>
      <c r="K3343" s="11">
        <v>8040.6</v>
      </c>
      <c r="L3343" s="11">
        <v>7904.74</v>
      </c>
    </row>
    <row r="3344" spans="1:12" x14ac:dyDescent="0.3">
      <c r="A3344" s="7" t="s">
        <v>7489</v>
      </c>
      <c r="B3344" s="7" t="s">
        <v>3276</v>
      </c>
      <c r="C3344" s="7" t="s">
        <v>1833</v>
      </c>
      <c r="D3344" s="7">
        <v>18</v>
      </c>
      <c r="E3344" s="9">
        <v>1020.39</v>
      </c>
      <c r="F3344" s="10">
        <v>0.15</v>
      </c>
      <c r="G3344" s="11">
        <v>15611.97</v>
      </c>
      <c r="H3344" s="10">
        <v>0.25</v>
      </c>
      <c r="I3344" s="11">
        <v>3902.99</v>
      </c>
      <c r="J3344" s="11">
        <v>19514.96</v>
      </c>
      <c r="K3344" s="11">
        <v>11245.86</v>
      </c>
      <c r="L3344" s="11">
        <v>4366.1099999999997</v>
      </c>
    </row>
    <row r="3345" spans="1:12" x14ac:dyDescent="0.3">
      <c r="A3345" s="7" t="s">
        <v>7490</v>
      </c>
      <c r="B3345" s="7" t="s">
        <v>3276</v>
      </c>
      <c r="C3345" s="7" t="s">
        <v>1679</v>
      </c>
      <c r="D3345" s="7">
        <v>27</v>
      </c>
      <c r="E3345" s="9">
        <v>657.76</v>
      </c>
      <c r="F3345" s="10">
        <v>0.15</v>
      </c>
      <c r="G3345" s="11">
        <v>15095.59</v>
      </c>
      <c r="H3345" s="10">
        <v>0.25</v>
      </c>
      <c r="I3345" s="11">
        <v>3773.9</v>
      </c>
      <c r="J3345" s="11">
        <v>18869.490000000002</v>
      </c>
      <c r="K3345" s="11">
        <v>7905.87</v>
      </c>
      <c r="L3345" s="11">
        <v>7189.72</v>
      </c>
    </row>
    <row r="3346" spans="1:12" x14ac:dyDescent="0.3">
      <c r="A3346" s="7" t="s">
        <v>7491</v>
      </c>
      <c r="B3346" s="7" t="s">
        <v>3277</v>
      </c>
      <c r="C3346" s="7" t="s">
        <v>1731</v>
      </c>
      <c r="D3346" s="7">
        <v>4</v>
      </c>
      <c r="E3346" s="9">
        <v>621.28</v>
      </c>
      <c r="F3346" s="10">
        <v>0</v>
      </c>
      <c r="G3346" s="11">
        <v>2485.12</v>
      </c>
      <c r="H3346" s="10">
        <v>0.25</v>
      </c>
      <c r="I3346" s="11">
        <v>621.28</v>
      </c>
      <c r="J3346" s="11">
        <v>3106.4</v>
      </c>
      <c r="K3346" s="11">
        <v>1655.84</v>
      </c>
      <c r="L3346" s="11">
        <v>829.28</v>
      </c>
    </row>
    <row r="3347" spans="1:12" x14ac:dyDescent="0.3">
      <c r="A3347" s="7" t="s">
        <v>7492</v>
      </c>
      <c r="B3347" s="7" t="s">
        <v>3277</v>
      </c>
      <c r="C3347" s="7" t="s">
        <v>1776</v>
      </c>
      <c r="D3347" s="7">
        <v>1</v>
      </c>
      <c r="E3347" s="9">
        <v>2587.9299999999998</v>
      </c>
      <c r="F3347" s="10">
        <v>0</v>
      </c>
      <c r="G3347" s="11">
        <v>2587.9299999999998</v>
      </c>
      <c r="H3347" s="10">
        <v>0.25</v>
      </c>
      <c r="I3347" s="11">
        <v>646.98</v>
      </c>
      <c r="J3347" s="11">
        <v>3234.91</v>
      </c>
      <c r="K3347" s="11">
        <v>1540.63</v>
      </c>
      <c r="L3347" s="11">
        <v>1047.3</v>
      </c>
    </row>
    <row r="3348" spans="1:12" x14ac:dyDescent="0.3">
      <c r="A3348" s="7" t="s">
        <v>7493</v>
      </c>
      <c r="B3348" s="7" t="s">
        <v>3277</v>
      </c>
      <c r="C3348" s="7" t="s">
        <v>1706</v>
      </c>
      <c r="D3348" s="7">
        <v>13</v>
      </c>
      <c r="E3348" s="9">
        <v>101.63</v>
      </c>
      <c r="F3348" s="10">
        <v>0</v>
      </c>
      <c r="G3348" s="11">
        <v>1321.19</v>
      </c>
      <c r="H3348" s="10">
        <v>0.25</v>
      </c>
      <c r="I3348" s="11">
        <v>330.3</v>
      </c>
      <c r="J3348" s="11">
        <v>1651.49</v>
      </c>
      <c r="K3348" s="11">
        <v>610.61</v>
      </c>
      <c r="L3348" s="11">
        <v>710.58</v>
      </c>
    </row>
    <row r="3349" spans="1:12" x14ac:dyDescent="0.3">
      <c r="A3349" s="7" t="s">
        <v>7494</v>
      </c>
      <c r="B3349" s="7" t="s">
        <v>3277</v>
      </c>
      <c r="C3349" s="7" t="s">
        <v>1703</v>
      </c>
      <c r="D3349" s="7">
        <v>20</v>
      </c>
      <c r="E3349" s="9">
        <v>1921.5</v>
      </c>
      <c r="F3349" s="10">
        <v>0</v>
      </c>
      <c r="G3349" s="11">
        <v>38430</v>
      </c>
      <c r="H3349" s="10">
        <v>0.25</v>
      </c>
      <c r="I3349" s="11">
        <v>9607.5</v>
      </c>
      <c r="J3349" s="11">
        <v>48037.5</v>
      </c>
      <c r="K3349" s="11">
        <v>22089.200000000001</v>
      </c>
      <c r="L3349" s="11">
        <v>16340.8</v>
      </c>
    </row>
    <row r="3350" spans="1:12" x14ac:dyDescent="0.3">
      <c r="A3350" s="7" t="s">
        <v>7495</v>
      </c>
      <c r="B3350" s="7" t="s">
        <v>3277</v>
      </c>
      <c r="C3350" s="7" t="s">
        <v>1995</v>
      </c>
      <c r="D3350" s="7">
        <v>7</v>
      </c>
      <c r="E3350" s="9">
        <v>1618.27</v>
      </c>
      <c r="F3350" s="10">
        <v>0.1</v>
      </c>
      <c r="G3350" s="11">
        <v>10195.1</v>
      </c>
      <c r="H3350" s="10">
        <v>0.25</v>
      </c>
      <c r="I3350" s="11">
        <v>2548.7800000000002</v>
      </c>
      <c r="J3350" s="11">
        <v>12743.88</v>
      </c>
      <c r="K3350" s="11">
        <v>7733.88</v>
      </c>
      <c r="L3350" s="11">
        <v>2461.2199999999998</v>
      </c>
    </row>
    <row r="3351" spans="1:12" x14ac:dyDescent="0.3">
      <c r="A3351" s="7" t="s">
        <v>7496</v>
      </c>
      <c r="B3351" s="7" t="s">
        <v>3278</v>
      </c>
      <c r="C3351" s="7" t="s">
        <v>1675</v>
      </c>
      <c r="D3351" s="7">
        <v>26</v>
      </c>
      <c r="E3351" s="9">
        <v>2556.6</v>
      </c>
      <c r="F3351" s="10">
        <v>0</v>
      </c>
      <c r="G3351" s="11">
        <v>66471.600000000006</v>
      </c>
      <c r="H3351" s="10">
        <v>0.25</v>
      </c>
      <c r="I3351" s="11">
        <v>16617.900000000001</v>
      </c>
      <c r="J3351" s="11">
        <v>83089.5</v>
      </c>
      <c r="K3351" s="11">
        <v>30429.62</v>
      </c>
      <c r="L3351" s="11">
        <v>36041.980000000003</v>
      </c>
    </row>
    <row r="3352" spans="1:12" x14ac:dyDescent="0.3">
      <c r="A3352" s="7" t="s">
        <v>7497</v>
      </c>
      <c r="B3352" s="7" t="s">
        <v>3278</v>
      </c>
      <c r="C3352" s="7" t="s">
        <v>1892</v>
      </c>
      <c r="D3352" s="7">
        <v>22</v>
      </c>
      <c r="E3352" s="9">
        <v>826.18</v>
      </c>
      <c r="F3352" s="10">
        <v>0.05</v>
      </c>
      <c r="G3352" s="11">
        <v>17267.16</v>
      </c>
      <c r="H3352" s="10">
        <v>0.25</v>
      </c>
      <c r="I3352" s="11">
        <v>4316.79</v>
      </c>
      <c r="J3352" s="11">
        <v>21583.95</v>
      </c>
      <c r="K3352" s="11">
        <v>9956.32</v>
      </c>
      <c r="L3352" s="11">
        <v>7310.84</v>
      </c>
    </row>
    <row r="3353" spans="1:12" x14ac:dyDescent="0.3">
      <c r="A3353" s="7" t="s">
        <v>7498</v>
      </c>
      <c r="B3353" s="7" t="s">
        <v>3278</v>
      </c>
      <c r="C3353" s="7" t="s">
        <v>1928</v>
      </c>
      <c r="D3353" s="7">
        <v>28</v>
      </c>
      <c r="E3353" s="9">
        <v>3420.58</v>
      </c>
      <c r="F3353" s="10">
        <v>0.15</v>
      </c>
      <c r="G3353" s="11">
        <v>81409.8</v>
      </c>
      <c r="H3353" s="10">
        <v>0.25</v>
      </c>
      <c r="I3353" s="11">
        <v>20352.45</v>
      </c>
      <c r="J3353" s="11">
        <v>101762.25</v>
      </c>
      <c r="K3353" s="11">
        <v>45800.160000000003</v>
      </c>
      <c r="L3353" s="11">
        <v>35609.64</v>
      </c>
    </row>
    <row r="3354" spans="1:12" x14ac:dyDescent="0.3">
      <c r="A3354" s="7" t="s">
        <v>7499</v>
      </c>
      <c r="B3354" s="7" t="s">
        <v>3278</v>
      </c>
      <c r="C3354" s="7" t="s">
        <v>1720</v>
      </c>
      <c r="D3354" s="7">
        <v>13</v>
      </c>
      <c r="E3354" s="9">
        <v>258.2</v>
      </c>
      <c r="F3354" s="10">
        <v>0</v>
      </c>
      <c r="G3354" s="11">
        <v>3356.6</v>
      </c>
      <c r="H3354" s="10">
        <v>0.25</v>
      </c>
      <c r="I3354" s="11">
        <v>839.15</v>
      </c>
      <c r="J3354" s="11">
        <v>4195.75</v>
      </c>
      <c r="K3354" s="11">
        <v>2106.39</v>
      </c>
      <c r="L3354" s="11">
        <v>1250.21</v>
      </c>
    </row>
    <row r="3355" spans="1:12" x14ac:dyDescent="0.3">
      <c r="A3355" s="7" t="s">
        <v>7500</v>
      </c>
      <c r="B3355" s="7" t="s">
        <v>3278</v>
      </c>
      <c r="C3355" s="7" t="s">
        <v>1934</v>
      </c>
      <c r="D3355" s="7">
        <v>21</v>
      </c>
      <c r="E3355" s="9">
        <v>2659.46</v>
      </c>
      <c r="F3355" s="10">
        <v>0.05</v>
      </c>
      <c r="G3355" s="11">
        <v>53056.23</v>
      </c>
      <c r="H3355" s="10">
        <v>0.25</v>
      </c>
      <c r="I3355" s="11">
        <v>13264.06</v>
      </c>
      <c r="J3355" s="11">
        <v>66320.289999999994</v>
      </c>
      <c r="K3355" s="11">
        <v>36852.69</v>
      </c>
      <c r="L3355" s="11">
        <v>16203.54</v>
      </c>
    </row>
    <row r="3356" spans="1:12" x14ac:dyDescent="0.3">
      <c r="A3356" s="7" t="s">
        <v>7501</v>
      </c>
      <c r="B3356" s="7" t="s">
        <v>3279</v>
      </c>
      <c r="C3356" s="7" t="s">
        <v>1865</v>
      </c>
      <c r="D3356" s="7">
        <v>12</v>
      </c>
      <c r="E3356" s="9">
        <v>1941.71</v>
      </c>
      <c r="F3356" s="10">
        <v>0.05</v>
      </c>
      <c r="G3356" s="11">
        <v>22135.49</v>
      </c>
      <c r="H3356" s="10">
        <v>0.25</v>
      </c>
      <c r="I3356" s="11">
        <v>5533.87</v>
      </c>
      <c r="J3356" s="11">
        <v>27669.360000000001</v>
      </c>
      <c r="K3356" s="11">
        <v>15294</v>
      </c>
      <c r="L3356" s="11">
        <v>6841.49</v>
      </c>
    </row>
    <row r="3357" spans="1:12" x14ac:dyDescent="0.3">
      <c r="A3357" s="7" t="s">
        <v>7502</v>
      </c>
      <c r="B3357" s="7" t="s">
        <v>3279</v>
      </c>
      <c r="C3357" s="7" t="s">
        <v>1925</v>
      </c>
      <c r="D3357" s="7">
        <v>3</v>
      </c>
      <c r="E3357" s="9">
        <v>2991.06</v>
      </c>
      <c r="F3357" s="10">
        <v>0.05</v>
      </c>
      <c r="G3357" s="11">
        <v>8524.52</v>
      </c>
      <c r="H3357" s="10">
        <v>0.25</v>
      </c>
      <c r="I3357" s="11">
        <v>2131.13</v>
      </c>
      <c r="J3357" s="11">
        <v>10655.65</v>
      </c>
      <c r="K3357" s="11">
        <v>5119.8599999999997</v>
      </c>
      <c r="L3357" s="11">
        <v>3404.66</v>
      </c>
    </row>
    <row r="3358" spans="1:12" x14ac:dyDescent="0.3">
      <c r="A3358" s="7" t="s">
        <v>7503</v>
      </c>
      <c r="B3358" s="7" t="s">
        <v>3279</v>
      </c>
      <c r="C3358" s="7" t="s">
        <v>2035</v>
      </c>
      <c r="D3358" s="7">
        <v>13</v>
      </c>
      <c r="E3358" s="9">
        <v>1860.49</v>
      </c>
      <c r="F3358" s="10">
        <v>0.05</v>
      </c>
      <c r="G3358" s="11">
        <v>22977.05</v>
      </c>
      <c r="H3358" s="10">
        <v>0.25</v>
      </c>
      <c r="I3358" s="11">
        <v>5744.26</v>
      </c>
      <c r="J3358" s="11">
        <v>28721.31</v>
      </c>
      <c r="K3358" s="11">
        <v>12166.44</v>
      </c>
      <c r="L3358" s="11">
        <v>10810.61</v>
      </c>
    </row>
    <row r="3359" spans="1:12" x14ac:dyDescent="0.3">
      <c r="A3359" s="7" t="s">
        <v>7504</v>
      </c>
      <c r="B3359" s="7" t="s">
        <v>3280</v>
      </c>
      <c r="C3359" s="7" t="s">
        <v>1671</v>
      </c>
      <c r="D3359" s="7">
        <v>20</v>
      </c>
      <c r="E3359" s="9">
        <v>3230.82</v>
      </c>
      <c r="F3359" s="10">
        <v>0.15</v>
      </c>
      <c r="G3359" s="11">
        <v>54923.94</v>
      </c>
      <c r="H3359" s="10">
        <v>0.25</v>
      </c>
      <c r="I3359" s="11">
        <v>13730.99</v>
      </c>
      <c r="J3359" s="11">
        <v>68654.929999999993</v>
      </c>
      <c r="K3359" s="11">
        <v>35278.199999999997</v>
      </c>
      <c r="L3359" s="11">
        <v>19645.740000000002</v>
      </c>
    </row>
    <row r="3360" spans="1:12" x14ac:dyDescent="0.3">
      <c r="A3360" s="7" t="s">
        <v>7505</v>
      </c>
      <c r="B3360" s="7" t="s">
        <v>3280</v>
      </c>
      <c r="C3360" s="7" t="s">
        <v>1991</v>
      </c>
      <c r="D3360" s="7">
        <v>28</v>
      </c>
      <c r="E3360" s="9">
        <v>2453.54</v>
      </c>
      <c r="F3360" s="10">
        <v>0</v>
      </c>
      <c r="G3360" s="11">
        <v>68699.12</v>
      </c>
      <c r="H3360" s="10">
        <v>0.25</v>
      </c>
      <c r="I3360" s="11">
        <v>17174.78</v>
      </c>
      <c r="J3360" s="11">
        <v>85873.9</v>
      </c>
      <c r="K3360" s="11">
        <v>47188.12</v>
      </c>
      <c r="L3360" s="11">
        <v>21511</v>
      </c>
    </row>
    <row r="3361" spans="1:12" x14ac:dyDescent="0.3">
      <c r="A3361" s="7" t="s">
        <v>7506</v>
      </c>
      <c r="B3361" s="7" t="s">
        <v>3280</v>
      </c>
      <c r="C3361" s="7" t="s">
        <v>1708</v>
      </c>
      <c r="D3361" s="7">
        <v>21</v>
      </c>
      <c r="E3361" s="9">
        <v>353.3</v>
      </c>
      <c r="F3361" s="10">
        <v>0</v>
      </c>
      <c r="G3361" s="11">
        <v>7419.3</v>
      </c>
      <c r="H3361" s="10">
        <v>0.25</v>
      </c>
      <c r="I3361" s="11">
        <v>1854.83</v>
      </c>
      <c r="J3361" s="11">
        <v>9274.1200000000008</v>
      </c>
      <c r="K3361" s="11">
        <v>3360.63</v>
      </c>
      <c r="L3361" s="11">
        <v>4058.67</v>
      </c>
    </row>
    <row r="3362" spans="1:12" x14ac:dyDescent="0.3">
      <c r="A3362" s="7" t="s">
        <v>7507</v>
      </c>
      <c r="B3362" s="7" t="s">
        <v>3281</v>
      </c>
      <c r="C3362" s="7" t="s">
        <v>1891</v>
      </c>
      <c r="D3362" s="7">
        <v>16</v>
      </c>
      <c r="E3362" s="9">
        <v>378.77</v>
      </c>
      <c r="F3362" s="10">
        <v>0.05</v>
      </c>
      <c r="G3362" s="11">
        <v>5757.3</v>
      </c>
      <c r="H3362" s="10">
        <v>0.25</v>
      </c>
      <c r="I3362" s="11">
        <v>1439.33</v>
      </c>
      <c r="J3362" s="11">
        <v>7196.62</v>
      </c>
      <c r="K3362" s="11">
        <v>3083.84</v>
      </c>
      <c r="L3362" s="11">
        <v>2673.46</v>
      </c>
    </row>
    <row r="3363" spans="1:12" x14ac:dyDescent="0.3">
      <c r="A3363" s="7" t="s">
        <v>7508</v>
      </c>
      <c r="B3363" s="7" t="s">
        <v>3281</v>
      </c>
      <c r="C3363" s="7" t="s">
        <v>2049</v>
      </c>
      <c r="D3363" s="7">
        <v>24</v>
      </c>
      <c r="E3363" s="9">
        <v>3448.2</v>
      </c>
      <c r="F3363" s="10">
        <v>0.15</v>
      </c>
      <c r="G3363" s="11">
        <v>70343.28</v>
      </c>
      <c r="H3363" s="10">
        <v>0.25</v>
      </c>
      <c r="I3363" s="11">
        <v>17585.82</v>
      </c>
      <c r="J3363" s="11">
        <v>87929.1</v>
      </c>
      <c r="K3363" s="11">
        <v>34666.080000000002</v>
      </c>
      <c r="L3363" s="11">
        <v>35677.199999999997</v>
      </c>
    </row>
    <row r="3364" spans="1:12" x14ac:dyDescent="0.3">
      <c r="A3364" s="7" t="s">
        <v>7509</v>
      </c>
      <c r="B3364" s="7" t="s">
        <v>3282</v>
      </c>
      <c r="C3364" s="7" t="s">
        <v>1688</v>
      </c>
      <c r="D3364" s="7">
        <v>1</v>
      </c>
      <c r="E3364" s="9">
        <v>529.16999999999996</v>
      </c>
      <c r="F3364" s="10">
        <v>0</v>
      </c>
      <c r="G3364" s="11">
        <v>529.16999999999996</v>
      </c>
      <c r="H3364" s="10">
        <v>0.25</v>
      </c>
      <c r="I3364" s="11">
        <v>132.29</v>
      </c>
      <c r="J3364" s="11">
        <v>661.46</v>
      </c>
      <c r="K3364" s="11">
        <v>366.03</v>
      </c>
      <c r="L3364" s="11">
        <v>163.13999999999999</v>
      </c>
    </row>
    <row r="3365" spans="1:12" x14ac:dyDescent="0.3">
      <c r="A3365" s="7" t="s">
        <v>7510</v>
      </c>
      <c r="B3365" s="7" t="s">
        <v>3282</v>
      </c>
      <c r="C3365" s="7" t="s">
        <v>1901</v>
      </c>
      <c r="D3365" s="7">
        <v>4</v>
      </c>
      <c r="E3365" s="9">
        <v>2411.6999999999998</v>
      </c>
      <c r="F3365" s="10">
        <v>0.1</v>
      </c>
      <c r="G3365" s="11">
        <v>8682.1200000000008</v>
      </c>
      <c r="H3365" s="10">
        <v>0.25</v>
      </c>
      <c r="I3365" s="11">
        <v>2170.5300000000002</v>
      </c>
      <c r="J3365" s="11">
        <v>10852.65</v>
      </c>
      <c r="K3365" s="11">
        <v>5716.16</v>
      </c>
      <c r="L3365" s="11">
        <v>2965.96</v>
      </c>
    </row>
    <row r="3366" spans="1:12" x14ac:dyDescent="0.3">
      <c r="A3366" s="7" t="s">
        <v>7511</v>
      </c>
      <c r="B3366" s="7" t="s">
        <v>3283</v>
      </c>
      <c r="C3366" s="7" t="s">
        <v>1738</v>
      </c>
      <c r="D3366" s="7">
        <v>25</v>
      </c>
      <c r="E3366" s="9">
        <v>1211.54</v>
      </c>
      <c r="F3366" s="10">
        <v>0</v>
      </c>
      <c r="G3366" s="11">
        <v>30288.5</v>
      </c>
      <c r="H3366" s="10">
        <v>0.25</v>
      </c>
      <c r="I3366" s="11">
        <v>7572.12</v>
      </c>
      <c r="J3366" s="11">
        <v>37860.620000000003</v>
      </c>
      <c r="K3366" s="11">
        <v>18911.25</v>
      </c>
      <c r="L3366" s="11">
        <v>11377.25</v>
      </c>
    </row>
    <row r="3367" spans="1:12" x14ac:dyDescent="0.3">
      <c r="A3367" s="7" t="s">
        <v>7512</v>
      </c>
      <c r="B3367" s="7" t="s">
        <v>3283</v>
      </c>
      <c r="C3367" s="7" t="s">
        <v>2021</v>
      </c>
      <c r="D3367" s="7">
        <v>7</v>
      </c>
      <c r="E3367" s="9">
        <v>1627.89</v>
      </c>
      <c r="F3367" s="10">
        <v>0.05</v>
      </c>
      <c r="G3367" s="11">
        <v>10825.47</v>
      </c>
      <c r="H3367" s="10">
        <v>0.25</v>
      </c>
      <c r="I3367" s="11">
        <v>2706.37</v>
      </c>
      <c r="J3367" s="11">
        <v>13531.84</v>
      </c>
      <c r="K3367" s="11">
        <v>8564.5</v>
      </c>
      <c r="L3367" s="11">
        <v>2260.9699999999998</v>
      </c>
    </row>
    <row r="3368" spans="1:12" x14ac:dyDescent="0.3">
      <c r="A3368" s="7" t="s">
        <v>7513</v>
      </c>
      <c r="B3368" s="7" t="s">
        <v>3284</v>
      </c>
      <c r="C3368" s="7" t="s">
        <v>1868</v>
      </c>
      <c r="D3368" s="7">
        <v>3</v>
      </c>
      <c r="E3368" s="9">
        <v>355.38</v>
      </c>
      <c r="F3368" s="10">
        <v>0</v>
      </c>
      <c r="G3368" s="11">
        <v>1066.1400000000001</v>
      </c>
      <c r="H3368" s="10">
        <v>0.25</v>
      </c>
      <c r="I3368" s="11">
        <v>266.54000000000002</v>
      </c>
      <c r="J3368" s="11">
        <v>1332.68</v>
      </c>
      <c r="K3368" s="11">
        <v>723.66</v>
      </c>
      <c r="L3368" s="11">
        <v>342.48</v>
      </c>
    </row>
    <row r="3369" spans="1:12" x14ac:dyDescent="0.3">
      <c r="A3369" s="7" t="s">
        <v>7514</v>
      </c>
      <c r="B3369" s="7" t="s">
        <v>3284</v>
      </c>
      <c r="C3369" s="7" t="s">
        <v>1766</v>
      </c>
      <c r="D3369" s="7">
        <v>15</v>
      </c>
      <c r="E3369" s="9">
        <v>936.43</v>
      </c>
      <c r="F3369" s="10">
        <v>0.15</v>
      </c>
      <c r="G3369" s="11">
        <v>11939.48</v>
      </c>
      <c r="H3369" s="10">
        <v>0.25</v>
      </c>
      <c r="I3369" s="11">
        <v>2984.87</v>
      </c>
      <c r="J3369" s="11">
        <v>14924.35</v>
      </c>
      <c r="K3369" s="11">
        <v>9106.9500000000007</v>
      </c>
      <c r="L3369" s="11">
        <v>2832.53</v>
      </c>
    </row>
    <row r="3370" spans="1:12" x14ac:dyDescent="0.3">
      <c r="A3370" s="7" t="s">
        <v>7515</v>
      </c>
      <c r="B3370" s="7" t="s">
        <v>3284</v>
      </c>
      <c r="C3370" s="7" t="s">
        <v>1911</v>
      </c>
      <c r="D3370" s="7">
        <v>25</v>
      </c>
      <c r="E3370" s="9">
        <v>1653.49</v>
      </c>
      <c r="F3370" s="10">
        <v>0.05</v>
      </c>
      <c r="G3370" s="11">
        <v>39270.39</v>
      </c>
      <c r="H3370" s="10">
        <v>0.25</v>
      </c>
      <c r="I3370" s="11">
        <v>9817.6</v>
      </c>
      <c r="J3370" s="11">
        <v>49087.99</v>
      </c>
      <c r="K3370" s="11">
        <v>27747</v>
      </c>
      <c r="L3370" s="11">
        <v>11523.39</v>
      </c>
    </row>
    <row r="3371" spans="1:12" x14ac:dyDescent="0.3">
      <c r="A3371" s="7" t="s">
        <v>7516</v>
      </c>
      <c r="B3371" s="7" t="s">
        <v>3285</v>
      </c>
      <c r="C3371" s="7" t="s">
        <v>1989</v>
      </c>
      <c r="D3371" s="7">
        <v>13</v>
      </c>
      <c r="E3371" s="9">
        <v>3963.71</v>
      </c>
      <c r="F3371" s="10">
        <v>0</v>
      </c>
      <c r="G3371" s="11">
        <v>51528.23</v>
      </c>
      <c r="H3371" s="10">
        <v>0.25</v>
      </c>
      <c r="I3371" s="11">
        <v>12882.06</v>
      </c>
      <c r="J3371" s="11">
        <v>64410.29</v>
      </c>
      <c r="K3371" s="11">
        <v>22096.880000000001</v>
      </c>
      <c r="L3371" s="11">
        <v>29431.35</v>
      </c>
    </row>
    <row r="3372" spans="1:12" x14ac:dyDescent="0.3">
      <c r="A3372" s="7" t="s">
        <v>7517</v>
      </c>
      <c r="B3372" s="7" t="s">
        <v>3285</v>
      </c>
      <c r="C3372" s="7" t="s">
        <v>1868</v>
      </c>
      <c r="D3372" s="7">
        <v>30</v>
      </c>
      <c r="E3372" s="9">
        <v>339.42</v>
      </c>
      <c r="F3372" s="10">
        <v>0</v>
      </c>
      <c r="G3372" s="11">
        <v>10182.6</v>
      </c>
      <c r="H3372" s="10">
        <v>0.25</v>
      </c>
      <c r="I3372" s="11">
        <v>2545.65</v>
      </c>
      <c r="J3372" s="11">
        <v>12728.25</v>
      </c>
      <c r="K3372" s="11">
        <v>7236.6</v>
      </c>
      <c r="L3372" s="11">
        <v>2946</v>
      </c>
    </row>
    <row r="3373" spans="1:12" x14ac:dyDescent="0.3">
      <c r="A3373" s="7" t="s">
        <v>7518</v>
      </c>
      <c r="B3373" s="7" t="s">
        <v>3285</v>
      </c>
      <c r="C3373" s="7" t="s">
        <v>1995</v>
      </c>
      <c r="D3373" s="7">
        <v>13</v>
      </c>
      <c r="E3373" s="9">
        <v>1572.58</v>
      </c>
      <c r="F3373" s="10">
        <v>0</v>
      </c>
      <c r="G3373" s="11">
        <v>20443.54</v>
      </c>
      <c r="H3373" s="10">
        <v>0.25</v>
      </c>
      <c r="I3373" s="11">
        <v>5110.8900000000003</v>
      </c>
      <c r="J3373" s="11">
        <v>25554.43</v>
      </c>
      <c r="K3373" s="11">
        <v>14362.92</v>
      </c>
      <c r="L3373" s="11">
        <v>6080.62</v>
      </c>
    </row>
    <row r="3374" spans="1:12" x14ac:dyDescent="0.3">
      <c r="A3374" s="7" t="s">
        <v>7519</v>
      </c>
      <c r="B3374" s="7" t="s">
        <v>3286</v>
      </c>
      <c r="C3374" s="7" t="s">
        <v>1752</v>
      </c>
      <c r="D3374" s="7">
        <v>19</v>
      </c>
      <c r="E3374" s="9">
        <v>2377</v>
      </c>
      <c r="F3374" s="10">
        <v>0</v>
      </c>
      <c r="G3374" s="11">
        <v>45163</v>
      </c>
      <c r="H3374" s="10">
        <v>0.25</v>
      </c>
      <c r="I3374" s="11">
        <v>11290.75</v>
      </c>
      <c r="J3374" s="11">
        <v>56453.75</v>
      </c>
      <c r="K3374" s="11">
        <v>30449.02</v>
      </c>
      <c r="L3374" s="11">
        <v>14713.98</v>
      </c>
    </row>
    <row r="3375" spans="1:12" x14ac:dyDescent="0.3">
      <c r="A3375" s="7" t="s">
        <v>7520</v>
      </c>
      <c r="B3375" s="7" t="s">
        <v>3287</v>
      </c>
      <c r="C3375" s="7" t="s">
        <v>1996</v>
      </c>
      <c r="D3375" s="7">
        <v>25</v>
      </c>
      <c r="E3375" s="9">
        <v>1129.7</v>
      </c>
      <c r="F3375" s="10">
        <v>0</v>
      </c>
      <c r="G3375" s="11">
        <v>28242.5</v>
      </c>
      <c r="H3375" s="10">
        <v>0.25</v>
      </c>
      <c r="I3375" s="11">
        <v>7060.62</v>
      </c>
      <c r="J3375" s="11">
        <v>35303.120000000003</v>
      </c>
      <c r="K3375" s="11">
        <v>16170.25</v>
      </c>
      <c r="L3375" s="11">
        <v>12072.25</v>
      </c>
    </row>
    <row r="3376" spans="1:12" x14ac:dyDescent="0.3">
      <c r="A3376" s="7" t="s">
        <v>7521</v>
      </c>
      <c r="B3376" s="7" t="s">
        <v>3287</v>
      </c>
      <c r="C3376" s="7" t="s">
        <v>1968</v>
      </c>
      <c r="D3376" s="7">
        <v>14</v>
      </c>
      <c r="E3376" s="9">
        <v>745.13</v>
      </c>
      <c r="F3376" s="10">
        <v>0.1</v>
      </c>
      <c r="G3376" s="11">
        <v>9388.64</v>
      </c>
      <c r="H3376" s="10">
        <v>0.25</v>
      </c>
      <c r="I3376" s="11">
        <v>2347.16</v>
      </c>
      <c r="J3376" s="11">
        <v>11735.8</v>
      </c>
      <c r="K3376" s="11">
        <v>5790.54</v>
      </c>
      <c r="L3376" s="11">
        <v>3598.1</v>
      </c>
    </row>
    <row r="3377" spans="1:12" x14ac:dyDescent="0.3">
      <c r="A3377" s="7" t="s">
        <v>7522</v>
      </c>
      <c r="B3377" s="7" t="s">
        <v>3287</v>
      </c>
      <c r="C3377" s="7" t="s">
        <v>1760</v>
      </c>
      <c r="D3377" s="7">
        <v>20</v>
      </c>
      <c r="E3377" s="9">
        <v>1048.03</v>
      </c>
      <c r="F3377" s="10">
        <v>0.15</v>
      </c>
      <c r="G3377" s="11">
        <v>17816.509999999998</v>
      </c>
      <c r="H3377" s="10">
        <v>0.25</v>
      </c>
      <c r="I3377" s="11">
        <v>4454.13</v>
      </c>
      <c r="J3377" s="11">
        <v>22270.639999999999</v>
      </c>
      <c r="K3377" s="11">
        <v>12623.2</v>
      </c>
      <c r="L3377" s="11">
        <v>5193.3100000000004</v>
      </c>
    </row>
    <row r="3378" spans="1:12" x14ac:dyDescent="0.3">
      <c r="A3378" s="7" t="s">
        <v>7523</v>
      </c>
      <c r="B3378" s="7" t="s">
        <v>3288</v>
      </c>
      <c r="C3378" s="7" t="s">
        <v>1970</v>
      </c>
      <c r="D3378" s="7">
        <v>1</v>
      </c>
      <c r="E3378" s="9">
        <v>1173.21</v>
      </c>
      <c r="F3378" s="10">
        <v>0.05</v>
      </c>
      <c r="G3378" s="11">
        <v>1114.55</v>
      </c>
      <c r="H3378" s="10">
        <v>0.25</v>
      </c>
      <c r="I3378" s="11">
        <v>278.64</v>
      </c>
      <c r="J3378" s="11">
        <v>1393.19</v>
      </c>
      <c r="K3378" s="11">
        <v>525.94000000000005</v>
      </c>
      <c r="L3378" s="11">
        <v>588.61</v>
      </c>
    </row>
    <row r="3379" spans="1:12" x14ac:dyDescent="0.3">
      <c r="A3379" s="7" t="s">
        <v>7524</v>
      </c>
      <c r="B3379" s="7" t="s">
        <v>3289</v>
      </c>
      <c r="C3379" s="7" t="s">
        <v>1896</v>
      </c>
      <c r="D3379" s="7">
        <v>22</v>
      </c>
      <c r="E3379" s="9">
        <v>2037.66</v>
      </c>
      <c r="F3379" s="10">
        <v>0.05</v>
      </c>
      <c r="G3379" s="11">
        <v>42587.09</v>
      </c>
      <c r="H3379" s="10">
        <v>0.25</v>
      </c>
      <c r="I3379" s="11">
        <v>10646.77</v>
      </c>
      <c r="J3379" s="11">
        <v>53233.86</v>
      </c>
      <c r="K3379" s="11">
        <v>30003.599999999999</v>
      </c>
      <c r="L3379" s="11">
        <v>12583.49</v>
      </c>
    </row>
    <row r="3380" spans="1:12" x14ac:dyDescent="0.3">
      <c r="A3380" s="7" t="s">
        <v>7525</v>
      </c>
      <c r="B3380" s="7" t="s">
        <v>3289</v>
      </c>
      <c r="C3380" s="7" t="s">
        <v>1969</v>
      </c>
      <c r="D3380" s="7">
        <v>6</v>
      </c>
      <c r="E3380" s="9">
        <v>1335.01</v>
      </c>
      <c r="F3380" s="10">
        <v>0.15</v>
      </c>
      <c r="G3380" s="11">
        <v>6808.55</v>
      </c>
      <c r="H3380" s="10">
        <v>0.25</v>
      </c>
      <c r="I3380" s="11">
        <v>1702.14</v>
      </c>
      <c r="J3380" s="11">
        <v>8510.69</v>
      </c>
      <c r="K3380" s="11">
        <v>4495.92</v>
      </c>
      <c r="L3380" s="11">
        <v>2312.63</v>
      </c>
    </row>
    <row r="3381" spans="1:12" x14ac:dyDescent="0.3">
      <c r="A3381" s="7" t="s">
        <v>7526</v>
      </c>
      <c r="B3381" s="7" t="s">
        <v>3289</v>
      </c>
      <c r="C3381" s="7" t="s">
        <v>1826</v>
      </c>
      <c r="D3381" s="7">
        <v>10</v>
      </c>
      <c r="E3381" s="9">
        <v>44.22</v>
      </c>
      <c r="F3381" s="10">
        <v>0.1</v>
      </c>
      <c r="G3381" s="11">
        <v>397.98</v>
      </c>
      <c r="H3381" s="10">
        <v>0.25</v>
      </c>
      <c r="I3381" s="11">
        <v>99.5</v>
      </c>
      <c r="J3381" s="11">
        <v>497.48</v>
      </c>
      <c r="K3381" s="11">
        <v>200.8</v>
      </c>
      <c r="L3381" s="11">
        <v>197.18</v>
      </c>
    </row>
    <row r="3382" spans="1:12" x14ac:dyDescent="0.3">
      <c r="A3382" s="7" t="s">
        <v>7527</v>
      </c>
      <c r="B3382" s="7" t="s">
        <v>3289</v>
      </c>
      <c r="C3382" s="7" t="s">
        <v>1939</v>
      </c>
      <c r="D3382" s="7">
        <v>23</v>
      </c>
      <c r="E3382" s="9">
        <v>4252.93</v>
      </c>
      <c r="F3382" s="10">
        <v>0</v>
      </c>
      <c r="G3382" s="11">
        <v>97817.39</v>
      </c>
      <c r="H3382" s="10">
        <v>0.25</v>
      </c>
      <c r="I3382" s="11">
        <v>24454.35</v>
      </c>
      <c r="J3382" s="11">
        <v>122271.74</v>
      </c>
      <c r="K3382" s="11">
        <v>40651.58</v>
      </c>
      <c r="L3382" s="11">
        <v>57165.81</v>
      </c>
    </row>
    <row r="3383" spans="1:12" x14ac:dyDescent="0.3">
      <c r="A3383" s="7" t="s">
        <v>7528</v>
      </c>
      <c r="B3383" s="7" t="s">
        <v>3290</v>
      </c>
      <c r="C3383" s="7" t="s">
        <v>1798</v>
      </c>
      <c r="D3383" s="7">
        <v>24</v>
      </c>
      <c r="E3383" s="9">
        <v>611.05999999999995</v>
      </c>
      <c r="F3383" s="10">
        <v>0.1</v>
      </c>
      <c r="G3383" s="11">
        <v>13198.9</v>
      </c>
      <c r="H3383" s="10">
        <v>0.25</v>
      </c>
      <c r="I3383" s="11">
        <v>3299.72</v>
      </c>
      <c r="J3383" s="11">
        <v>16498.62</v>
      </c>
      <c r="K3383" s="11">
        <v>6833.52</v>
      </c>
      <c r="L3383" s="11">
        <v>6365.38</v>
      </c>
    </row>
    <row r="3384" spans="1:12" x14ac:dyDescent="0.3">
      <c r="A3384" s="7" t="s">
        <v>7529</v>
      </c>
      <c r="B3384" s="7" t="s">
        <v>3291</v>
      </c>
      <c r="C3384" s="7" t="s">
        <v>1748</v>
      </c>
      <c r="D3384" s="7">
        <v>19</v>
      </c>
      <c r="E3384" s="9">
        <v>604.77</v>
      </c>
      <c r="F3384" s="10">
        <v>0.15</v>
      </c>
      <c r="G3384" s="11">
        <v>9767.0400000000009</v>
      </c>
      <c r="H3384" s="10">
        <v>0.25</v>
      </c>
      <c r="I3384" s="11">
        <v>2441.7600000000002</v>
      </c>
      <c r="J3384" s="11">
        <v>12208.8</v>
      </c>
      <c r="K3384" s="11">
        <v>5622.48</v>
      </c>
      <c r="L3384" s="11">
        <v>4144.5600000000004</v>
      </c>
    </row>
    <row r="3385" spans="1:12" x14ac:dyDescent="0.3">
      <c r="A3385" s="7" t="s">
        <v>7530</v>
      </c>
      <c r="B3385" s="7" t="s">
        <v>3292</v>
      </c>
      <c r="C3385" s="7" t="s">
        <v>2008</v>
      </c>
      <c r="D3385" s="7">
        <v>6</v>
      </c>
      <c r="E3385" s="9">
        <v>1828.38</v>
      </c>
      <c r="F3385" s="10">
        <v>0.05</v>
      </c>
      <c r="G3385" s="11">
        <v>10421.77</v>
      </c>
      <c r="H3385" s="10">
        <v>0.25</v>
      </c>
      <c r="I3385" s="11">
        <v>2605.44</v>
      </c>
      <c r="J3385" s="11">
        <v>13027.21</v>
      </c>
      <c r="K3385" s="11">
        <v>7229.28</v>
      </c>
      <c r="L3385" s="11">
        <v>3192.49</v>
      </c>
    </row>
    <row r="3386" spans="1:12" x14ac:dyDescent="0.3">
      <c r="A3386" s="7" t="s">
        <v>7531</v>
      </c>
      <c r="B3386" s="7" t="s">
        <v>3292</v>
      </c>
      <c r="C3386" s="7" t="s">
        <v>1803</v>
      </c>
      <c r="D3386" s="7">
        <v>17</v>
      </c>
      <c r="E3386" s="9">
        <v>2315.6799999999998</v>
      </c>
      <c r="F3386" s="10">
        <v>0</v>
      </c>
      <c r="G3386" s="11">
        <v>39366.559999999998</v>
      </c>
      <c r="H3386" s="10">
        <v>0.25</v>
      </c>
      <c r="I3386" s="11">
        <v>9841.64</v>
      </c>
      <c r="J3386" s="11">
        <v>49208.2</v>
      </c>
      <c r="K3386" s="11">
        <v>24425.599999999999</v>
      </c>
      <c r="L3386" s="11">
        <v>14940.96</v>
      </c>
    </row>
    <row r="3387" spans="1:12" x14ac:dyDescent="0.3">
      <c r="A3387" s="7" t="s">
        <v>7532</v>
      </c>
      <c r="B3387" s="7" t="s">
        <v>3293</v>
      </c>
      <c r="C3387" s="7" t="s">
        <v>1671</v>
      </c>
      <c r="D3387" s="7">
        <v>25</v>
      </c>
      <c r="E3387" s="9">
        <v>3241.47</v>
      </c>
      <c r="F3387" s="10">
        <v>0</v>
      </c>
      <c r="G3387" s="11">
        <v>81036.75</v>
      </c>
      <c r="H3387" s="10">
        <v>0.25</v>
      </c>
      <c r="I3387" s="11">
        <v>20259.189999999999</v>
      </c>
      <c r="J3387" s="11">
        <v>101295.94</v>
      </c>
      <c r="K3387" s="11">
        <v>44097.75</v>
      </c>
      <c r="L3387" s="11">
        <v>36939</v>
      </c>
    </row>
    <row r="3388" spans="1:12" x14ac:dyDescent="0.3">
      <c r="A3388" s="7" t="s">
        <v>7533</v>
      </c>
      <c r="B3388" s="7" t="s">
        <v>3294</v>
      </c>
      <c r="C3388" s="7" t="s">
        <v>2043</v>
      </c>
      <c r="D3388" s="7">
        <v>16</v>
      </c>
      <c r="E3388" s="9">
        <v>373.66</v>
      </c>
      <c r="F3388" s="10">
        <v>0.15</v>
      </c>
      <c r="G3388" s="11">
        <v>5081.78</v>
      </c>
      <c r="H3388" s="10">
        <v>0.25</v>
      </c>
      <c r="I3388" s="11">
        <v>1270.44</v>
      </c>
      <c r="J3388" s="11">
        <v>6352.22</v>
      </c>
      <c r="K3388" s="11">
        <v>3392.64</v>
      </c>
      <c r="L3388" s="11">
        <v>1689.14</v>
      </c>
    </row>
    <row r="3389" spans="1:12" x14ac:dyDescent="0.3">
      <c r="A3389" s="7" t="s">
        <v>7534</v>
      </c>
      <c r="B3389" s="7" t="s">
        <v>3294</v>
      </c>
      <c r="C3389" s="7" t="s">
        <v>1941</v>
      </c>
      <c r="D3389" s="7">
        <v>12</v>
      </c>
      <c r="E3389" s="9">
        <v>3443.61</v>
      </c>
      <c r="F3389" s="10">
        <v>0.05</v>
      </c>
      <c r="G3389" s="11">
        <v>39257.15</v>
      </c>
      <c r="H3389" s="10">
        <v>0.25</v>
      </c>
      <c r="I3389" s="11">
        <v>9814.2900000000009</v>
      </c>
      <c r="J3389" s="11">
        <v>49071.44</v>
      </c>
      <c r="K3389" s="11">
        <v>16797.240000000002</v>
      </c>
      <c r="L3389" s="11">
        <v>22459.91</v>
      </c>
    </row>
    <row r="3390" spans="1:12" x14ac:dyDescent="0.3">
      <c r="A3390" s="7" t="s">
        <v>7535</v>
      </c>
      <c r="B3390" s="7" t="s">
        <v>3295</v>
      </c>
      <c r="C3390" s="7" t="s">
        <v>1896</v>
      </c>
      <c r="D3390" s="7">
        <v>20</v>
      </c>
      <c r="E3390" s="9">
        <v>1963.18</v>
      </c>
      <c r="F3390" s="10">
        <v>0</v>
      </c>
      <c r="G3390" s="11">
        <v>39263.599999999999</v>
      </c>
      <c r="H3390" s="10">
        <v>0.25</v>
      </c>
      <c r="I3390" s="11">
        <v>9815.9</v>
      </c>
      <c r="J3390" s="11">
        <v>49079.5</v>
      </c>
      <c r="K3390" s="11">
        <v>27276</v>
      </c>
      <c r="L3390" s="11">
        <v>11987.6</v>
      </c>
    </row>
    <row r="3391" spans="1:12" x14ac:dyDescent="0.3">
      <c r="A3391" s="7" t="s">
        <v>7536</v>
      </c>
      <c r="B3391" s="7" t="s">
        <v>3296</v>
      </c>
      <c r="C3391" s="7" t="s">
        <v>1805</v>
      </c>
      <c r="D3391" s="7">
        <v>2</v>
      </c>
      <c r="E3391" s="9">
        <v>1948.74</v>
      </c>
      <c r="F3391" s="10">
        <v>0</v>
      </c>
      <c r="G3391" s="11">
        <v>3897.48</v>
      </c>
      <c r="H3391" s="10">
        <v>0.25</v>
      </c>
      <c r="I3391" s="11">
        <v>974.37</v>
      </c>
      <c r="J3391" s="11">
        <v>4871.8500000000004</v>
      </c>
      <c r="K3391" s="11">
        <v>2314</v>
      </c>
      <c r="L3391" s="11">
        <v>1583.48</v>
      </c>
    </row>
    <row r="3392" spans="1:12" x14ac:dyDescent="0.3">
      <c r="A3392" s="7" t="s">
        <v>7537</v>
      </c>
      <c r="B3392" s="7" t="s">
        <v>3297</v>
      </c>
      <c r="C3392" s="7" t="s">
        <v>1995</v>
      </c>
      <c r="D3392" s="7">
        <v>11</v>
      </c>
      <c r="E3392" s="9">
        <v>1517.24</v>
      </c>
      <c r="F3392" s="10">
        <v>0.05</v>
      </c>
      <c r="G3392" s="11">
        <v>15855.16</v>
      </c>
      <c r="H3392" s="10">
        <v>0.25</v>
      </c>
      <c r="I3392" s="11">
        <v>3963.79</v>
      </c>
      <c r="J3392" s="11">
        <v>19818.95</v>
      </c>
      <c r="K3392" s="11">
        <v>12153.24</v>
      </c>
      <c r="L3392" s="11">
        <v>3701.92</v>
      </c>
    </row>
    <row r="3393" spans="1:12" x14ac:dyDescent="0.3">
      <c r="A3393" s="7" t="s">
        <v>7538</v>
      </c>
      <c r="B3393" s="7" t="s">
        <v>3298</v>
      </c>
      <c r="C3393" s="7" t="s">
        <v>2002</v>
      </c>
      <c r="D3393" s="7">
        <v>14</v>
      </c>
      <c r="E3393" s="9">
        <v>2366.34</v>
      </c>
      <c r="F3393" s="10">
        <v>0.15</v>
      </c>
      <c r="G3393" s="11">
        <v>28159.45</v>
      </c>
      <c r="H3393" s="10">
        <v>0.25</v>
      </c>
      <c r="I3393" s="11">
        <v>7039.86</v>
      </c>
      <c r="J3393" s="11">
        <v>35199.31</v>
      </c>
      <c r="K3393" s="11">
        <v>20288.38</v>
      </c>
      <c r="L3393" s="11">
        <v>7871.07</v>
      </c>
    </row>
    <row r="3394" spans="1:12" x14ac:dyDescent="0.3">
      <c r="A3394" s="7" t="s">
        <v>7539</v>
      </c>
      <c r="B3394" s="7" t="s">
        <v>3298</v>
      </c>
      <c r="C3394" s="7" t="s">
        <v>2010</v>
      </c>
      <c r="D3394" s="7">
        <v>26</v>
      </c>
      <c r="E3394" s="9">
        <v>1181.5</v>
      </c>
      <c r="F3394" s="10">
        <v>0</v>
      </c>
      <c r="G3394" s="11">
        <v>30719</v>
      </c>
      <c r="H3394" s="10">
        <v>0.25</v>
      </c>
      <c r="I3394" s="11">
        <v>7679.75</v>
      </c>
      <c r="J3394" s="11">
        <v>38398.75</v>
      </c>
      <c r="K3394" s="11">
        <v>18576.740000000002</v>
      </c>
      <c r="L3394" s="11">
        <v>12142.26</v>
      </c>
    </row>
    <row r="3395" spans="1:12" x14ac:dyDescent="0.3">
      <c r="A3395" s="7" t="s">
        <v>7540</v>
      </c>
      <c r="B3395" s="7" t="s">
        <v>3298</v>
      </c>
      <c r="C3395" s="7" t="s">
        <v>1946</v>
      </c>
      <c r="D3395" s="7">
        <v>5</v>
      </c>
      <c r="E3395" s="9">
        <v>2086.08</v>
      </c>
      <c r="F3395" s="10">
        <v>0</v>
      </c>
      <c r="G3395" s="11">
        <v>10430.4</v>
      </c>
      <c r="H3395" s="10">
        <v>0.25</v>
      </c>
      <c r="I3395" s="11">
        <v>2607.6</v>
      </c>
      <c r="J3395" s="11">
        <v>13038</v>
      </c>
      <c r="K3395" s="11">
        <v>7431.7</v>
      </c>
      <c r="L3395" s="11">
        <v>2998.7</v>
      </c>
    </row>
    <row r="3396" spans="1:12" x14ac:dyDescent="0.3">
      <c r="A3396" s="7" t="s">
        <v>7541</v>
      </c>
      <c r="B3396" s="7" t="s">
        <v>3298</v>
      </c>
      <c r="C3396" s="7" t="s">
        <v>1988</v>
      </c>
      <c r="D3396" s="7">
        <v>13</v>
      </c>
      <c r="E3396" s="9">
        <v>604.13</v>
      </c>
      <c r="F3396" s="10">
        <v>0</v>
      </c>
      <c r="G3396" s="11">
        <v>7853.69</v>
      </c>
      <c r="H3396" s="10">
        <v>0.25</v>
      </c>
      <c r="I3396" s="11">
        <v>1963.42</v>
      </c>
      <c r="J3396" s="11">
        <v>9817.11</v>
      </c>
      <c r="K3396" s="11">
        <v>4427.41</v>
      </c>
      <c r="L3396" s="11">
        <v>3426.28</v>
      </c>
    </row>
    <row r="3397" spans="1:12" x14ac:dyDescent="0.3">
      <c r="A3397" s="7" t="s">
        <v>7542</v>
      </c>
      <c r="B3397" s="7" t="s">
        <v>3299</v>
      </c>
      <c r="C3397" s="7" t="s">
        <v>1993</v>
      </c>
      <c r="D3397" s="7">
        <v>26</v>
      </c>
      <c r="E3397" s="9">
        <v>2836.37</v>
      </c>
      <c r="F3397" s="10">
        <v>0.15</v>
      </c>
      <c r="G3397" s="11">
        <v>62683.78</v>
      </c>
      <c r="H3397" s="10">
        <v>0.25</v>
      </c>
      <c r="I3397" s="11">
        <v>15670.94</v>
      </c>
      <c r="J3397" s="11">
        <v>78354.73</v>
      </c>
      <c r="K3397" s="11">
        <v>46437.56</v>
      </c>
      <c r="L3397" s="11">
        <v>16246.22</v>
      </c>
    </row>
    <row r="3398" spans="1:12" x14ac:dyDescent="0.3">
      <c r="A3398" s="7" t="s">
        <v>7543</v>
      </c>
      <c r="B3398" s="7" t="s">
        <v>3299</v>
      </c>
      <c r="C3398" s="7" t="s">
        <v>2014</v>
      </c>
      <c r="D3398" s="7">
        <v>24</v>
      </c>
      <c r="E3398" s="9">
        <v>1938.89</v>
      </c>
      <c r="F3398" s="10">
        <v>0.15</v>
      </c>
      <c r="G3398" s="11">
        <v>39553.360000000001</v>
      </c>
      <c r="H3398" s="10">
        <v>0.25</v>
      </c>
      <c r="I3398" s="11">
        <v>9888.34</v>
      </c>
      <c r="J3398" s="11">
        <v>49441.7</v>
      </c>
      <c r="K3398" s="11">
        <v>35737.68</v>
      </c>
      <c r="L3398" s="11">
        <v>3815.68</v>
      </c>
    </row>
    <row r="3399" spans="1:12" x14ac:dyDescent="0.3">
      <c r="A3399" s="7" t="s">
        <v>7544</v>
      </c>
      <c r="B3399" s="7" t="s">
        <v>3300</v>
      </c>
      <c r="C3399" s="7" t="s">
        <v>1869</v>
      </c>
      <c r="D3399" s="7">
        <v>2</v>
      </c>
      <c r="E3399" s="9">
        <v>3209.73</v>
      </c>
      <c r="F3399" s="10">
        <v>0</v>
      </c>
      <c r="G3399" s="11">
        <v>6419.46</v>
      </c>
      <c r="H3399" s="10">
        <v>0.25</v>
      </c>
      <c r="I3399" s="11">
        <v>1604.87</v>
      </c>
      <c r="J3399" s="11">
        <v>8024.32</v>
      </c>
      <c r="K3399" s="11">
        <v>3495.62</v>
      </c>
      <c r="L3399" s="11">
        <v>2923.84</v>
      </c>
    </row>
    <row r="3400" spans="1:12" x14ac:dyDescent="0.3">
      <c r="A3400" s="7" t="s">
        <v>7545</v>
      </c>
      <c r="B3400" s="7" t="s">
        <v>3300</v>
      </c>
      <c r="C3400" s="7" t="s">
        <v>1766</v>
      </c>
      <c r="D3400" s="7">
        <v>9</v>
      </c>
      <c r="E3400" s="9">
        <v>918.29</v>
      </c>
      <c r="F3400" s="10">
        <v>0.05</v>
      </c>
      <c r="G3400" s="11">
        <v>7851.38</v>
      </c>
      <c r="H3400" s="10">
        <v>0.25</v>
      </c>
      <c r="I3400" s="11">
        <v>1962.85</v>
      </c>
      <c r="J3400" s="11">
        <v>9814.23</v>
      </c>
      <c r="K3400" s="11">
        <v>5464.17</v>
      </c>
      <c r="L3400" s="11">
        <v>2387.21</v>
      </c>
    </row>
    <row r="3401" spans="1:12" x14ac:dyDescent="0.3">
      <c r="A3401" s="7" t="s">
        <v>7546</v>
      </c>
      <c r="B3401" s="7" t="s">
        <v>3301</v>
      </c>
      <c r="C3401" s="7" t="s">
        <v>1818</v>
      </c>
      <c r="D3401" s="7">
        <v>8</v>
      </c>
      <c r="E3401" s="9">
        <v>1755.79</v>
      </c>
      <c r="F3401" s="10">
        <v>0</v>
      </c>
      <c r="G3401" s="11">
        <v>14046.32</v>
      </c>
      <c r="H3401" s="10">
        <v>0.25</v>
      </c>
      <c r="I3401" s="11">
        <v>3511.58</v>
      </c>
      <c r="J3401" s="11">
        <v>17557.900000000001</v>
      </c>
      <c r="K3401" s="11">
        <v>10019.120000000001</v>
      </c>
      <c r="L3401" s="11">
        <v>4027.2</v>
      </c>
    </row>
    <row r="3402" spans="1:12" x14ac:dyDescent="0.3">
      <c r="A3402" s="7" t="s">
        <v>7547</v>
      </c>
      <c r="B3402" s="7" t="s">
        <v>3301</v>
      </c>
      <c r="C3402" s="7" t="s">
        <v>2018</v>
      </c>
      <c r="D3402" s="7">
        <v>6</v>
      </c>
      <c r="E3402" s="9">
        <v>1719.05</v>
      </c>
      <c r="F3402" s="10">
        <v>0.05</v>
      </c>
      <c r="G3402" s="11">
        <v>9798.58</v>
      </c>
      <c r="H3402" s="10">
        <v>0.25</v>
      </c>
      <c r="I3402" s="11">
        <v>2449.64</v>
      </c>
      <c r="J3402" s="11">
        <v>12248.23</v>
      </c>
      <c r="K3402" s="11">
        <v>7624.44</v>
      </c>
      <c r="L3402" s="11">
        <v>2174.14</v>
      </c>
    </row>
    <row r="3403" spans="1:12" x14ac:dyDescent="0.3">
      <c r="A3403" s="7" t="s">
        <v>7548</v>
      </c>
      <c r="B3403" s="7" t="s">
        <v>3302</v>
      </c>
      <c r="C3403" s="7" t="s">
        <v>1818</v>
      </c>
      <c r="D3403" s="7">
        <v>20</v>
      </c>
      <c r="E3403" s="9">
        <v>1608.54</v>
      </c>
      <c r="F3403" s="10">
        <v>0.1</v>
      </c>
      <c r="G3403" s="11">
        <v>28953.72</v>
      </c>
      <c r="H3403" s="10">
        <v>0.25</v>
      </c>
      <c r="I3403" s="11">
        <v>7238.43</v>
      </c>
      <c r="J3403" s="11">
        <v>36192.15</v>
      </c>
      <c r="K3403" s="11">
        <v>25047.8</v>
      </c>
      <c r="L3403" s="11">
        <v>3905.92</v>
      </c>
    </row>
    <row r="3404" spans="1:12" x14ac:dyDescent="0.3">
      <c r="A3404" s="7" t="s">
        <v>7549</v>
      </c>
      <c r="B3404" s="7" t="s">
        <v>3302</v>
      </c>
      <c r="C3404" s="7" t="s">
        <v>1797</v>
      </c>
      <c r="D3404" s="7">
        <v>1</v>
      </c>
      <c r="E3404" s="9">
        <v>2884.67</v>
      </c>
      <c r="F3404" s="10">
        <v>0</v>
      </c>
      <c r="G3404" s="11">
        <v>2884.67</v>
      </c>
      <c r="H3404" s="10">
        <v>0.25</v>
      </c>
      <c r="I3404" s="11">
        <v>721.17</v>
      </c>
      <c r="J3404" s="11">
        <v>3605.84</v>
      </c>
      <c r="K3404" s="11">
        <v>1264.81</v>
      </c>
      <c r="L3404" s="11">
        <v>1619.86</v>
      </c>
    </row>
    <row r="3405" spans="1:12" x14ac:dyDescent="0.3">
      <c r="A3405" s="7" t="s">
        <v>7550</v>
      </c>
      <c r="B3405" s="7" t="s">
        <v>3302</v>
      </c>
      <c r="C3405" s="7" t="s">
        <v>1816</v>
      </c>
      <c r="D3405" s="7">
        <v>12</v>
      </c>
      <c r="E3405" s="9">
        <v>3064.79</v>
      </c>
      <c r="F3405" s="10">
        <v>0.15</v>
      </c>
      <c r="G3405" s="11">
        <v>31260.86</v>
      </c>
      <c r="H3405" s="10">
        <v>0.25</v>
      </c>
      <c r="I3405" s="11">
        <v>7815.22</v>
      </c>
      <c r="J3405" s="11">
        <v>39076.07</v>
      </c>
      <c r="K3405" s="11">
        <v>18399.36</v>
      </c>
      <c r="L3405" s="11">
        <v>12861.5</v>
      </c>
    </row>
    <row r="3406" spans="1:12" x14ac:dyDescent="0.3">
      <c r="A3406" s="7" t="s">
        <v>7551</v>
      </c>
      <c r="B3406" s="7" t="s">
        <v>3302</v>
      </c>
      <c r="C3406" s="7" t="s">
        <v>1966</v>
      </c>
      <c r="D3406" s="7">
        <v>14</v>
      </c>
      <c r="E3406" s="9">
        <v>1852.17</v>
      </c>
      <c r="F3406" s="10">
        <v>0.05</v>
      </c>
      <c r="G3406" s="11">
        <v>24633.86</v>
      </c>
      <c r="H3406" s="10">
        <v>0.25</v>
      </c>
      <c r="I3406" s="11">
        <v>6158.47</v>
      </c>
      <c r="J3406" s="11">
        <v>30792.33</v>
      </c>
      <c r="K3406" s="11">
        <v>16845.64</v>
      </c>
      <c r="L3406" s="11">
        <v>7788.22</v>
      </c>
    </row>
    <row r="3407" spans="1:12" x14ac:dyDescent="0.3">
      <c r="A3407" s="7" t="s">
        <v>7552</v>
      </c>
      <c r="B3407" s="7" t="s">
        <v>3303</v>
      </c>
      <c r="C3407" s="7" t="s">
        <v>1949</v>
      </c>
      <c r="D3407" s="7">
        <v>13</v>
      </c>
      <c r="E3407" s="9">
        <v>1024.1099999999999</v>
      </c>
      <c r="F3407" s="10">
        <v>0.05</v>
      </c>
      <c r="G3407" s="11">
        <v>12647.76</v>
      </c>
      <c r="H3407" s="10">
        <v>0.25</v>
      </c>
      <c r="I3407" s="11">
        <v>3161.94</v>
      </c>
      <c r="J3407" s="11">
        <v>15809.7</v>
      </c>
      <c r="K3407" s="11">
        <v>6947.07</v>
      </c>
      <c r="L3407" s="11">
        <v>5700.69</v>
      </c>
    </row>
    <row r="3408" spans="1:12" x14ac:dyDescent="0.3">
      <c r="A3408" s="7" t="s">
        <v>7553</v>
      </c>
      <c r="B3408" s="7" t="s">
        <v>3304</v>
      </c>
      <c r="C3408" s="7" t="s">
        <v>1722</v>
      </c>
      <c r="D3408" s="7">
        <v>18</v>
      </c>
      <c r="E3408" s="9">
        <v>2300.15</v>
      </c>
      <c r="F3408" s="10">
        <v>0.1</v>
      </c>
      <c r="G3408" s="11">
        <v>37262.43</v>
      </c>
      <c r="H3408" s="10">
        <v>0.25</v>
      </c>
      <c r="I3408" s="11">
        <v>9315.61</v>
      </c>
      <c r="J3408" s="11">
        <v>46578.04</v>
      </c>
      <c r="K3408" s="11">
        <v>32007.96</v>
      </c>
      <c r="L3408" s="11">
        <v>5254.47</v>
      </c>
    </row>
    <row r="3409" spans="1:12" x14ac:dyDescent="0.3">
      <c r="A3409" s="7" t="s">
        <v>7554</v>
      </c>
      <c r="B3409" s="7" t="s">
        <v>3304</v>
      </c>
      <c r="C3409" s="7" t="s">
        <v>1941</v>
      </c>
      <c r="D3409" s="7">
        <v>12</v>
      </c>
      <c r="E3409" s="9">
        <v>3167.26</v>
      </c>
      <c r="F3409" s="10">
        <v>0</v>
      </c>
      <c r="G3409" s="11">
        <v>38007.120000000003</v>
      </c>
      <c r="H3409" s="10">
        <v>0.25</v>
      </c>
      <c r="I3409" s="11">
        <v>9501.7800000000007</v>
      </c>
      <c r="J3409" s="11">
        <v>47508.9</v>
      </c>
      <c r="K3409" s="11">
        <v>16797.240000000002</v>
      </c>
      <c r="L3409" s="11">
        <v>21209.88</v>
      </c>
    </row>
    <row r="3410" spans="1:12" x14ac:dyDescent="0.3">
      <c r="A3410" s="7" t="s">
        <v>7555</v>
      </c>
      <c r="B3410" s="7" t="s">
        <v>3304</v>
      </c>
      <c r="C3410" s="7" t="s">
        <v>2038</v>
      </c>
      <c r="D3410" s="7">
        <v>4</v>
      </c>
      <c r="E3410" s="9">
        <v>213.19</v>
      </c>
      <c r="F3410" s="10">
        <v>0</v>
      </c>
      <c r="G3410" s="11">
        <v>852.76</v>
      </c>
      <c r="H3410" s="10">
        <v>0.25</v>
      </c>
      <c r="I3410" s="11">
        <v>213.19</v>
      </c>
      <c r="J3410" s="11">
        <v>1065.95</v>
      </c>
      <c r="K3410" s="11">
        <v>365.56</v>
      </c>
      <c r="L3410" s="11">
        <v>487.2</v>
      </c>
    </row>
    <row r="3411" spans="1:12" x14ac:dyDescent="0.3">
      <c r="A3411" s="7" t="s">
        <v>7556</v>
      </c>
      <c r="B3411" s="7" t="s">
        <v>3304</v>
      </c>
      <c r="C3411" s="7" t="s">
        <v>1731</v>
      </c>
      <c r="D3411" s="7">
        <v>7</v>
      </c>
      <c r="E3411" s="9">
        <v>619.09</v>
      </c>
      <c r="F3411" s="10">
        <v>0</v>
      </c>
      <c r="G3411" s="11">
        <v>4333.63</v>
      </c>
      <c r="H3411" s="10">
        <v>0.25</v>
      </c>
      <c r="I3411" s="11">
        <v>1083.4100000000001</v>
      </c>
      <c r="J3411" s="11">
        <v>5417.04</v>
      </c>
      <c r="K3411" s="11">
        <v>2897.72</v>
      </c>
      <c r="L3411" s="11">
        <v>1435.91</v>
      </c>
    </row>
    <row r="3412" spans="1:12" x14ac:dyDescent="0.3">
      <c r="A3412" s="7" t="s">
        <v>7557</v>
      </c>
      <c r="B3412" s="7" t="s">
        <v>3304</v>
      </c>
      <c r="C3412" s="7" t="s">
        <v>1689</v>
      </c>
      <c r="D3412" s="7">
        <v>24</v>
      </c>
      <c r="E3412" s="9">
        <v>1248.45</v>
      </c>
      <c r="F3412" s="10">
        <v>0.1</v>
      </c>
      <c r="G3412" s="11">
        <v>26966.52</v>
      </c>
      <c r="H3412" s="10">
        <v>0.25</v>
      </c>
      <c r="I3412" s="11">
        <v>6741.63</v>
      </c>
      <c r="J3412" s="11">
        <v>33708.15</v>
      </c>
      <c r="K3412" s="11">
        <v>14702.16</v>
      </c>
      <c r="L3412" s="11">
        <v>12264.36</v>
      </c>
    </row>
    <row r="3413" spans="1:12" x14ac:dyDescent="0.3">
      <c r="A3413" s="7" t="s">
        <v>7558</v>
      </c>
      <c r="B3413" s="7" t="s">
        <v>3305</v>
      </c>
      <c r="C3413" s="7" t="s">
        <v>1769</v>
      </c>
      <c r="D3413" s="7">
        <v>3</v>
      </c>
      <c r="E3413" s="9">
        <v>3190.65</v>
      </c>
      <c r="F3413" s="10">
        <v>0</v>
      </c>
      <c r="G3413" s="11">
        <v>9571.9500000000007</v>
      </c>
      <c r="H3413" s="10">
        <v>0.25</v>
      </c>
      <c r="I3413" s="11">
        <v>2392.9899999999998</v>
      </c>
      <c r="J3413" s="11">
        <v>11964.94</v>
      </c>
      <c r="K3413" s="11">
        <v>4236.4799999999996</v>
      </c>
      <c r="L3413" s="11">
        <v>5335.47</v>
      </c>
    </row>
    <row r="3414" spans="1:12" x14ac:dyDescent="0.3">
      <c r="A3414" s="7" t="s">
        <v>7559</v>
      </c>
      <c r="B3414" s="7" t="s">
        <v>3305</v>
      </c>
      <c r="C3414" s="7" t="s">
        <v>1705</v>
      </c>
      <c r="D3414" s="7">
        <v>8</v>
      </c>
      <c r="E3414" s="9">
        <v>1331.59</v>
      </c>
      <c r="F3414" s="10">
        <v>0</v>
      </c>
      <c r="G3414" s="11">
        <v>10652.72</v>
      </c>
      <c r="H3414" s="10">
        <v>0.25</v>
      </c>
      <c r="I3414" s="11">
        <v>2663.18</v>
      </c>
      <c r="J3414" s="11">
        <v>13315.9</v>
      </c>
      <c r="K3414" s="11">
        <v>7815.92</v>
      </c>
      <c r="L3414" s="11">
        <v>2836.8</v>
      </c>
    </row>
    <row r="3415" spans="1:12" x14ac:dyDescent="0.3">
      <c r="A3415" s="7" t="s">
        <v>7560</v>
      </c>
      <c r="B3415" s="7" t="s">
        <v>3305</v>
      </c>
      <c r="C3415" s="7" t="s">
        <v>2022</v>
      </c>
      <c r="D3415" s="7">
        <v>7</v>
      </c>
      <c r="E3415" s="9">
        <v>3097.31</v>
      </c>
      <c r="F3415" s="10">
        <v>0</v>
      </c>
      <c r="G3415" s="11">
        <v>21681.17</v>
      </c>
      <c r="H3415" s="10">
        <v>0.25</v>
      </c>
      <c r="I3415" s="11">
        <v>5420.29</v>
      </c>
      <c r="J3415" s="11">
        <v>27101.46</v>
      </c>
      <c r="K3415" s="11">
        <v>11789.26</v>
      </c>
      <c r="L3415" s="11">
        <v>9891.91</v>
      </c>
    </row>
    <row r="3416" spans="1:12" x14ac:dyDescent="0.3">
      <c r="A3416" s="7" t="s">
        <v>7561</v>
      </c>
      <c r="B3416" s="7" t="s">
        <v>3306</v>
      </c>
      <c r="C3416" s="7" t="s">
        <v>2038</v>
      </c>
      <c r="D3416" s="7">
        <v>23</v>
      </c>
      <c r="E3416" s="9">
        <v>201.45</v>
      </c>
      <c r="F3416" s="10">
        <v>0</v>
      </c>
      <c r="G3416" s="11">
        <v>4633.3500000000004</v>
      </c>
      <c r="H3416" s="10">
        <v>0.25</v>
      </c>
      <c r="I3416" s="11">
        <v>1158.3399999999999</v>
      </c>
      <c r="J3416" s="11">
        <v>5791.69</v>
      </c>
      <c r="K3416" s="11">
        <v>2101.9699999999998</v>
      </c>
      <c r="L3416" s="11">
        <v>2531.38</v>
      </c>
    </row>
    <row r="3417" spans="1:12" x14ac:dyDescent="0.3">
      <c r="A3417" s="7" t="s">
        <v>7562</v>
      </c>
      <c r="B3417" s="7" t="s">
        <v>3306</v>
      </c>
      <c r="C3417" s="7" t="s">
        <v>1703</v>
      </c>
      <c r="D3417" s="7">
        <v>27</v>
      </c>
      <c r="E3417" s="9">
        <v>1888.3</v>
      </c>
      <c r="F3417" s="10">
        <v>0.05</v>
      </c>
      <c r="G3417" s="11">
        <v>48434.89</v>
      </c>
      <c r="H3417" s="10">
        <v>0.25</v>
      </c>
      <c r="I3417" s="11">
        <v>12108.72</v>
      </c>
      <c r="J3417" s="11">
        <v>60543.61</v>
      </c>
      <c r="K3417" s="11">
        <v>29820.42</v>
      </c>
      <c r="L3417" s="11">
        <v>18614.47</v>
      </c>
    </row>
    <row r="3418" spans="1:12" x14ac:dyDescent="0.3">
      <c r="A3418" s="7" t="s">
        <v>7563</v>
      </c>
      <c r="B3418" s="7" t="s">
        <v>3306</v>
      </c>
      <c r="C3418" s="7" t="s">
        <v>1987</v>
      </c>
      <c r="D3418" s="7">
        <v>2</v>
      </c>
      <c r="E3418" s="9">
        <v>2401.75</v>
      </c>
      <c r="F3418" s="10">
        <v>0.1</v>
      </c>
      <c r="G3418" s="11">
        <v>4323.1499999999996</v>
      </c>
      <c r="H3418" s="10">
        <v>0.25</v>
      </c>
      <c r="I3418" s="11">
        <v>1080.79</v>
      </c>
      <c r="J3418" s="11">
        <v>5403.94</v>
      </c>
      <c r="K3418" s="11">
        <v>2933.78</v>
      </c>
      <c r="L3418" s="11">
        <v>1389.37</v>
      </c>
    </row>
    <row r="3419" spans="1:12" x14ac:dyDescent="0.3">
      <c r="A3419" s="7" t="s">
        <v>7564</v>
      </c>
      <c r="B3419" s="7" t="s">
        <v>3307</v>
      </c>
      <c r="C3419" s="7" t="s">
        <v>1700</v>
      </c>
      <c r="D3419" s="7">
        <v>26</v>
      </c>
      <c r="E3419" s="9">
        <v>2430.6999999999998</v>
      </c>
      <c r="F3419" s="10">
        <v>0.05</v>
      </c>
      <c r="G3419" s="11">
        <v>60038.29</v>
      </c>
      <c r="H3419" s="10">
        <v>0.25</v>
      </c>
      <c r="I3419" s="11">
        <v>15009.57</v>
      </c>
      <c r="J3419" s="11">
        <v>75047.86</v>
      </c>
      <c r="K3419" s="11">
        <v>29177.46</v>
      </c>
      <c r="L3419" s="11">
        <v>30860.83</v>
      </c>
    </row>
    <row r="3420" spans="1:12" x14ac:dyDescent="0.3">
      <c r="A3420" s="7" t="s">
        <v>7565</v>
      </c>
      <c r="B3420" s="7" t="s">
        <v>3308</v>
      </c>
      <c r="C3420" s="7" t="s">
        <v>1972</v>
      </c>
      <c r="D3420" s="7">
        <v>9</v>
      </c>
      <c r="E3420" s="9">
        <v>2763.48</v>
      </c>
      <c r="F3420" s="10">
        <v>0.1</v>
      </c>
      <c r="G3420" s="11">
        <v>22384.19</v>
      </c>
      <c r="H3420" s="10">
        <v>0.25</v>
      </c>
      <c r="I3420" s="11">
        <v>5596.05</v>
      </c>
      <c r="J3420" s="11">
        <v>27980.240000000002</v>
      </c>
      <c r="K3420" s="11">
        <v>14518.98</v>
      </c>
      <c r="L3420" s="11">
        <v>7865.21</v>
      </c>
    </row>
    <row r="3421" spans="1:12" x14ac:dyDescent="0.3">
      <c r="A3421" s="7" t="s">
        <v>7566</v>
      </c>
      <c r="B3421" s="7" t="s">
        <v>3308</v>
      </c>
      <c r="C3421" s="7" t="s">
        <v>1790</v>
      </c>
      <c r="D3421" s="7">
        <v>3</v>
      </c>
      <c r="E3421" s="9">
        <v>1681.24</v>
      </c>
      <c r="F3421" s="10">
        <v>0.1</v>
      </c>
      <c r="G3421" s="11">
        <v>4539.3500000000004</v>
      </c>
      <c r="H3421" s="10">
        <v>0.25</v>
      </c>
      <c r="I3421" s="11">
        <v>1134.8399999999999</v>
      </c>
      <c r="J3421" s="11">
        <v>5674.19</v>
      </c>
      <c r="K3421" s="11">
        <v>2376.69</v>
      </c>
      <c r="L3421" s="11">
        <v>2162.66</v>
      </c>
    </row>
    <row r="3422" spans="1:12" x14ac:dyDescent="0.3">
      <c r="A3422" s="7" t="s">
        <v>7567</v>
      </c>
      <c r="B3422" s="7" t="s">
        <v>3309</v>
      </c>
      <c r="C3422" s="7" t="s">
        <v>1868</v>
      </c>
      <c r="D3422" s="7">
        <v>20</v>
      </c>
      <c r="E3422" s="9">
        <v>332.5</v>
      </c>
      <c r="F3422" s="10">
        <v>0.15</v>
      </c>
      <c r="G3422" s="11">
        <v>5652.5</v>
      </c>
      <c r="H3422" s="10">
        <v>0.25</v>
      </c>
      <c r="I3422" s="11">
        <v>1413.12</v>
      </c>
      <c r="J3422" s="11">
        <v>7065.62</v>
      </c>
      <c r="K3422" s="11">
        <v>4824.3999999999996</v>
      </c>
      <c r="L3422" s="11">
        <v>828.1</v>
      </c>
    </row>
    <row r="3423" spans="1:12" x14ac:dyDescent="0.3">
      <c r="A3423" s="7" t="s">
        <v>7568</v>
      </c>
      <c r="B3423" s="7" t="s">
        <v>3309</v>
      </c>
      <c r="C3423" s="7" t="s">
        <v>2006</v>
      </c>
      <c r="D3423" s="7">
        <v>22</v>
      </c>
      <c r="E3423" s="9">
        <v>1211.73</v>
      </c>
      <c r="F3423" s="10">
        <v>0.15</v>
      </c>
      <c r="G3423" s="11">
        <v>22659.35</v>
      </c>
      <c r="H3423" s="10">
        <v>0.25</v>
      </c>
      <c r="I3423" s="11">
        <v>5664.84</v>
      </c>
      <c r="J3423" s="11">
        <v>28324.19</v>
      </c>
      <c r="K3423" s="11">
        <v>17489.34</v>
      </c>
      <c r="L3423" s="11">
        <v>5170.01</v>
      </c>
    </row>
    <row r="3424" spans="1:12" x14ac:dyDescent="0.3">
      <c r="A3424" s="7" t="s">
        <v>7569</v>
      </c>
      <c r="B3424" s="7" t="s">
        <v>3309</v>
      </c>
      <c r="C3424" s="7" t="s">
        <v>1867</v>
      </c>
      <c r="D3424" s="7">
        <v>9</v>
      </c>
      <c r="E3424" s="9">
        <v>2391.2199999999998</v>
      </c>
      <c r="F3424" s="10">
        <v>0.05</v>
      </c>
      <c r="G3424" s="11">
        <v>20444.93</v>
      </c>
      <c r="H3424" s="10">
        <v>0.25</v>
      </c>
      <c r="I3424" s="11">
        <v>5111.2299999999996</v>
      </c>
      <c r="J3424" s="11">
        <v>25556.16</v>
      </c>
      <c r="K3424" s="11">
        <v>12055.14</v>
      </c>
      <c r="L3424" s="11">
        <v>8389.7900000000009</v>
      </c>
    </row>
    <row r="3425" spans="1:12" x14ac:dyDescent="0.3">
      <c r="A3425" s="7" t="s">
        <v>7570</v>
      </c>
      <c r="B3425" s="7" t="s">
        <v>3310</v>
      </c>
      <c r="C3425" s="7" t="s">
        <v>2052</v>
      </c>
      <c r="D3425" s="7">
        <v>27</v>
      </c>
      <c r="E3425" s="9">
        <v>660.89</v>
      </c>
      <c r="F3425" s="10">
        <v>0</v>
      </c>
      <c r="G3425" s="11">
        <v>17844.03</v>
      </c>
      <c r="H3425" s="10">
        <v>0.25</v>
      </c>
      <c r="I3425" s="11">
        <v>4461.01</v>
      </c>
      <c r="J3425" s="11">
        <v>22305.040000000001</v>
      </c>
      <c r="K3425" s="11">
        <v>12967.02</v>
      </c>
      <c r="L3425" s="11">
        <v>4877.01</v>
      </c>
    </row>
    <row r="3426" spans="1:12" x14ac:dyDescent="0.3">
      <c r="A3426" s="7" t="s">
        <v>7571</v>
      </c>
      <c r="B3426" s="7" t="s">
        <v>3310</v>
      </c>
      <c r="C3426" s="7" t="s">
        <v>1654</v>
      </c>
      <c r="D3426" s="7">
        <v>5</v>
      </c>
      <c r="E3426" s="9">
        <v>1456.67</v>
      </c>
      <c r="F3426" s="10">
        <v>0.05</v>
      </c>
      <c r="G3426" s="11">
        <v>6919.18</v>
      </c>
      <c r="H3426" s="10">
        <v>0.25</v>
      </c>
      <c r="I3426" s="11">
        <v>1729.8</v>
      </c>
      <c r="J3426" s="11">
        <v>8648.98</v>
      </c>
      <c r="K3426" s="11">
        <v>4023.8</v>
      </c>
      <c r="L3426" s="11">
        <v>2895.38</v>
      </c>
    </row>
    <row r="3427" spans="1:12" x14ac:dyDescent="0.3">
      <c r="A3427" s="7" t="s">
        <v>7572</v>
      </c>
      <c r="B3427" s="7" t="s">
        <v>3310</v>
      </c>
      <c r="C3427" s="7" t="s">
        <v>1981</v>
      </c>
      <c r="D3427" s="7">
        <v>3</v>
      </c>
      <c r="E3427" s="9">
        <v>2261.08</v>
      </c>
      <c r="F3427" s="10">
        <v>0</v>
      </c>
      <c r="G3427" s="11">
        <v>6783.24</v>
      </c>
      <c r="H3427" s="10">
        <v>0.25</v>
      </c>
      <c r="I3427" s="11">
        <v>1695.81</v>
      </c>
      <c r="J3427" s="11">
        <v>8479.0499999999993</v>
      </c>
      <c r="K3427" s="11">
        <v>3839.73</v>
      </c>
      <c r="L3427" s="11">
        <v>2943.51</v>
      </c>
    </row>
    <row r="3428" spans="1:12" x14ac:dyDescent="0.3">
      <c r="A3428" s="7" t="s">
        <v>7573</v>
      </c>
      <c r="B3428" s="7" t="s">
        <v>3310</v>
      </c>
      <c r="C3428" s="7" t="s">
        <v>1860</v>
      </c>
      <c r="D3428" s="7">
        <v>16</v>
      </c>
      <c r="E3428" s="9">
        <v>3144.91</v>
      </c>
      <c r="F3428" s="10">
        <v>0</v>
      </c>
      <c r="G3428" s="11">
        <v>50318.559999999998</v>
      </c>
      <c r="H3428" s="10">
        <v>0.25</v>
      </c>
      <c r="I3428" s="11">
        <v>12579.64</v>
      </c>
      <c r="J3428" s="11">
        <v>62898.2</v>
      </c>
      <c r="K3428" s="11">
        <v>23289.439999999999</v>
      </c>
      <c r="L3428" s="11">
        <v>27029.119999999999</v>
      </c>
    </row>
    <row r="3429" spans="1:12" x14ac:dyDescent="0.3">
      <c r="A3429" s="7" t="s">
        <v>7574</v>
      </c>
      <c r="B3429" s="7" t="s">
        <v>3310</v>
      </c>
      <c r="C3429" s="7" t="s">
        <v>1924</v>
      </c>
      <c r="D3429" s="7">
        <v>25</v>
      </c>
      <c r="E3429" s="9">
        <v>1975.19</v>
      </c>
      <c r="F3429" s="10">
        <v>0.15</v>
      </c>
      <c r="G3429" s="11">
        <v>41972.79</v>
      </c>
      <c r="H3429" s="10">
        <v>0.25</v>
      </c>
      <c r="I3429" s="11">
        <v>10493.2</v>
      </c>
      <c r="J3429" s="11">
        <v>52465.99</v>
      </c>
      <c r="K3429" s="11">
        <v>22410.5</v>
      </c>
      <c r="L3429" s="11">
        <v>19562.29</v>
      </c>
    </row>
    <row r="3430" spans="1:12" x14ac:dyDescent="0.3">
      <c r="A3430" s="7" t="s">
        <v>7575</v>
      </c>
      <c r="B3430" s="7" t="s">
        <v>3311</v>
      </c>
      <c r="C3430" s="7" t="s">
        <v>1962</v>
      </c>
      <c r="D3430" s="7">
        <v>8</v>
      </c>
      <c r="E3430" s="9">
        <v>271.94</v>
      </c>
      <c r="F3430" s="10">
        <v>0.15</v>
      </c>
      <c r="G3430" s="11">
        <v>1849.19</v>
      </c>
      <c r="H3430" s="10">
        <v>0.25</v>
      </c>
      <c r="I3430" s="11">
        <v>462.3</v>
      </c>
      <c r="J3430" s="11">
        <v>2311.4899999999998</v>
      </c>
      <c r="K3430" s="11">
        <v>1558.88</v>
      </c>
      <c r="L3430" s="11">
        <v>290.31</v>
      </c>
    </row>
    <row r="3431" spans="1:12" x14ac:dyDescent="0.3">
      <c r="A3431" s="7" t="s">
        <v>7576</v>
      </c>
      <c r="B3431" s="7" t="s">
        <v>3311</v>
      </c>
      <c r="C3431" s="7" t="s">
        <v>1664</v>
      </c>
      <c r="D3431" s="7">
        <v>6</v>
      </c>
      <c r="E3431" s="9">
        <v>459.44</v>
      </c>
      <c r="F3431" s="10">
        <v>0</v>
      </c>
      <c r="G3431" s="11">
        <v>2756.64</v>
      </c>
      <c r="H3431" s="10">
        <v>0.25</v>
      </c>
      <c r="I3431" s="11">
        <v>689.16</v>
      </c>
      <c r="J3431" s="11">
        <v>3445.8</v>
      </c>
      <c r="K3431" s="11">
        <v>1709.76</v>
      </c>
      <c r="L3431" s="11">
        <v>1046.8800000000001</v>
      </c>
    </row>
    <row r="3432" spans="1:12" x14ac:dyDescent="0.3">
      <c r="A3432" s="7" t="s">
        <v>7577</v>
      </c>
      <c r="B3432" s="7" t="s">
        <v>3311</v>
      </c>
      <c r="C3432" s="7" t="s">
        <v>1750</v>
      </c>
      <c r="D3432" s="7">
        <v>19</v>
      </c>
      <c r="E3432" s="9">
        <v>1192.03</v>
      </c>
      <c r="F3432" s="10">
        <v>0</v>
      </c>
      <c r="G3432" s="11">
        <v>22648.57</v>
      </c>
      <c r="H3432" s="10">
        <v>0.25</v>
      </c>
      <c r="I3432" s="11">
        <v>5662.14</v>
      </c>
      <c r="J3432" s="11">
        <v>28310.71</v>
      </c>
      <c r="K3432" s="11">
        <v>14200.03</v>
      </c>
      <c r="L3432" s="11">
        <v>8448.5400000000009</v>
      </c>
    </row>
    <row r="3433" spans="1:12" x14ac:dyDescent="0.3">
      <c r="A3433" s="7" t="s">
        <v>7578</v>
      </c>
      <c r="B3433" s="7" t="s">
        <v>3311</v>
      </c>
      <c r="C3433" s="7" t="s">
        <v>1990</v>
      </c>
      <c r="D3433" s="7">
        <v>3</v>
      </c>
      <c r="E3433" s="9">
        <v>809.12</v>
      </c>
      <c r="F3433" s="10">
        <v>0.1</v>
      </c>
      <c r="G3433" s="11">
        <v>2184.62</v>
      </c>
      <c r="H3433" s="10">
        <v>0.25</v>
      </c>
      <c r="I3433" s="11">
        <v>546.15</v>
      </c>
      <c r="J3433" s="11">
        <v>2730.77</v>
      </c>
      <c r="K3433" s="11">
        <v>1533</v>
      </c>
      <c r="L3433" s="11">
        <v>651.62</v>
      </c>
    </row>
    <row r="3434" spans="1:12" x14ac:dyDescent="0.3">
      <c r="A3434" s="7" t="s">
        <v>7579</v>
      </c>
      <c r="B3434" s="7" t="s">
        <v>3311</v>
      </c>
      <c r="C3434" s="7" t="s">
        <v>1761</v>
      </c>
      <c r="D3434" s="7">
        <v>7</v>
      </c>
      <c r="E3434" s="9">
        <v>2811.85</v>
      </c>
      <c r="F3434" s="10">
        <v>0</v>
      </c>
      <c r="G3434" s="11">
        <v>19682.95</v>
      </c>
      <c r="H3434" s="10">
        <v>0.25</v>
      </c>
      <c r="I3434" s="11">
        <v>4920.74</v>
      </c>
      <c r="J3434" s="11">
        <v>24603.69</v>
      </c>
      <c r="K3434" s="11">
        <v>9787.82</v>
      </c>
      <c r="L3434" s="11">
        <v>9895.1299999999992</v>
      </c>
    </row>
    <row r="3435" spans="1:12" x14ac:dyDescent="0.3">
      <c r="A3435" s="7" t="s">
        <v>7580</v>
      </c>
      <c r="B3435" s="7" t="s">
        <v>3312</v>
      </c>
      <c r="C3435" s="7" t="s">
        <v>1805</v>
      </c>
      <c r="D3435" s="7">
        <v>24</v>
      </c>
      <c r="E3435" s="9">
        <v>1943.72</v>
      </c>
      <c r="F3435" s="10">
        <v>0.05</v>
      </c>
      <c r="G3435" s="11">
        <v>44316.82</v>
      </c>
      <c r="H3435" s="10">
        <v>0.25</v>
      </c>
      <c r="I3435" s="11">
        <v>11079.2</v>
      </c>
      <c r="J3435" s="11">
        <v>55396.03</v>
      </c>
      <c r="K3435" s="11">
        <v>27768</v>
      </c>
      <c r="L3435" s="11">
        <v>16548.82</v>
      </c>
    </row>
    <row r="3436" spans="1:12" x14ac:dyDescent="0.3">
      <c r="A3436" s="7" t="s">
        <v>7581</v>
      </c>
      <c r="B3436" s="7" t="s">
        <v>3312</v>
      </c>
      <c r="C3436" s="7" t="s">
        <v>1969</v>
      </c>
      <c r="D3436" s="7">
        <v>7</v>
      </c>
      <c r="E3436" s="9">
        <v>1349.51</v>
      </c>
      <c r="F3436" s="10">
        <v>0.1</v>
      </c>
      <c r="G3436" s="11">
        <v>8501.91</v>
      </c>
      <c r="H3436" s="10">
        <v>0.25</v>
      </c>
      <c r="I3436" s="11">
        <v>2125.48</v>
      </c>
      <c r="J3436" s="11">
        <v>10627.39</v>
      </c>
      <c r="K3436" s="11">
        <v>5245.24</v>
      </c>
      <c r="L3436" s="11">
        <v>3256.67</v>
      </c>
    </row>
    <row r="3437" spans="1:12" x14ac:dyDescent="0.3">
      <c r="A3437" s="7" t="s">
        <v>7582</v>
      </c>
      <c r="B3437" s="7" t="s">
        <v>3312</v>
      </c>
      <c r="C3437" s="7" t="s">
        <v>1909</v>
      </c>
      <c r="D3437" s="7">
        <v>14</v>
      </c>
      <c r="E3437" s="9">
        <v>2659.7</v>
      </c>
      <c r="F3437" s="10">
        <v>0</v>
      </c>
      <c r="G3437" s="11">
        <v>37235.800000000003</v>
      </c>
      <c r="H3437" s="10">
        <v>0.25</v>
      </c>
      <c r="I3437" s="11">
        <v>9308.9500000000007</v>
      </c>
      <c r="J3437" s="11">
        <v>46544.75</v>
      </c>
      <c r="K3437" s="11">
        <v>24898.58</v>
      </c>
      <c r="L3437" s="11">
        <v>12337.22</v>
      </c>
    </row>
    <row r="3438" spans="1:12" x14ac:dyDescent="0.3">
      <c r="A3438" s="7" t="s">
        <v>7583</v>
      </c>
      <c r="B3438" s="7" t="s">
        <v>3313</v>
      </c>
      <c r="C3438" s="7" t="s">
        <v>2020</v>
      </c>
      <c r="D3438" s="7">
        <v>10</v>
      </c>
      <c r="E3438" s="9">
        <v>500.04</v>
      </c>
      <c r="F3438" s="10">
        <v>0</v>
      </c>
      <c r="G3438" s="11">
        <v>5000.3999999999996</v>
      </c>
      <c r="H3438" s="10">
        <v>0.25</v>
      </c>
      <c r="I3438" s="11">
        <v>1250.0999999999999</v>
      </c>
      <c r="J3438" s="11">
        <v>6250.5</v>
      </c>
      <c r="K3438" s="11">
        <v>3198.4</v>
      </c>
      <c r="L3438" s="11">
        <v>1802</v>
      </c>
    </row>
    <row r="3439" spans="1:12" x14ac:dyDescent="0.3">
      <c r="A3439" s="7" t="s">
        <v>7584</v>
      </c>
      <c r="B3439" s="7" t="s">
        <v>3313</v>
      </c>
      <c r="C3439" s="7" t="s">
        <v>1779</v>
      </c>
      <c r="D3439" s="7">
        <v>4</v>
      </c>
      <c r="E3439" s="9">
        <v>1252.56</v>
      </c>
      <c r="F3439" s="10">
        <v>0.1</v>
      </c>
      <c r="G3439" s="11">
        <v>4509.22</v>
      </c>
      <c r="H3439" s="10">
        <v>0.25</v>
      </c>
      <c r="I3439" s="11">
        <v>1127.31</v>
      </c>
      <c r="J3439" s="11">
        <v>5636.53</v>
      </c>
      <c r="K3439" s="11">
        <v>3097.56</v>
      </c>
      <c r="L3439" s="11">
        <v>1411.66</v>
      </c>
    </row>
    <row r="3440" spans="1:12" x14ac:dyDescent="0.3">
      <c r="A3440" s="7" t="s">
        <v>7585</v>
      </c>
      <c r="B3440" s="7" t="s">
        <v>3314</v>
      </c>
      <c r="C3440" s="7" t="s">
        <v>1975</v>
      </c>
      <c r="D3440" s="7">
        <v>17</v>
      </c>
      <c r="E3440" s="9">
        <v>1557.84</v>
      </c>
      <c r="F3440" s="10">
        <v>0</v>
      </c>
      <c r="G3440" s="11">
        <v>26483.279999999999</v>
      </c>
      <c r="H3440" s="10">
        <v>0.25</v>
      </c>
      <c r="I3440" s="11">
        <v>6620.82</v>
      </c>
      <c r="J3440" s="11">
        <v>33104.1</v>
      </c>
      <c r="K3440" s="11">
        <v>13541.18</v>
      </c>
      <c r="L3440" s="11">
        <v>12942.1</v>
      </c>
    </row>
    <row r="3441" spans="1:12" x14ac:dyDescent="0.3">
      <c r="A3441" s="7" t="s">
        <v>7586</v>
      </c>
      <c r="B3441" s="7" t="s">
        <v>3314</v>
      </c>
      <c r="C3441" s="7" t="s">
        <v>1744</v>
      </c>
      <c r="D3441" s="7">
        <v>1</v>
      </c>
      <c r="E3441" s="9">
        <v>1020.52</v>
      </c>
      <c r="F3441" s="10">
        <v>0</v>
      </c>
      <c r="G3441" s="11">
        <v>1020.52</v>
      </c>
      <c r="H3441" s="10">
        <v>0.25</v>
      </c>
      <c r="I3441" s="11">
        <v>255.13</v>
      </c>
      <c r="J3441" s="11">
        <v>1275.6500000000001</v>
      </c>
      <c r="K3441" s="11">
        <v>681.49</v>
      </c>
      <c r="L3441" s="11">
        <v>339.03</v>
      </c>
    </row>
    <row r="3442" spans="1:12" x14ac:dyDescent="0.3">
      <c r="A3442" s="7" t="s">
        <v>7587</v>
      </c>
      <c r="B3442" s="7" t="s">
        <v>3314</v>
      </c>
      <c r="C3442" s="7" t="s">
        <v>1649</v>
      </c>
      <c r="D3442" s="7">
        <v>17</v>
      </c>
      <c r="E3442" s="9">
        <v>633.07000000000005</v>
      </c>
      <c r="F3442" s="10">
        <v>0</v>
      </c>
      <c r="G3442" s="11">
        <v>10762.19</v>
      </c>
      <c r="H3442" s="10">
        <v>0.25</v>
      </c>
      <c r="I3442" s="11">
        <v>2690.55</v>
      </c>
      <c r="J3442" s="11">
        <v>13452.74</v>
      </c>
      <c r="K3442" s="11">
        <v>5225.29</v>
      </c>
      <c r="L3442" s="11">
        <v>5536.9</v>
      </c>
    </row>
    <row r="3443" spans="1:12" x14ac:dyDescent="0.3">
      <c r="A3443" s="7" t="s">
        <v>7588</v>
      </c>
      <c r="B3443" s="7" t="s">
        <v>3314</v>
      </c>
      <c r="C3443" s="7" t="s">
        <v>1996</v>
      </c>
      <c r="D3443" s="7">
        <v>1</v>
      </c>
      <c r="E3443" s="9">
        <v>1127.1199999999999</v>
      </c>
      <c r="F3443" s="10">
        <v>0.05</v>
      </c>
      <c r="G3443" s="11">
        <v>1070.76</v>
      </c>
      <c r="H3443" s="10">
        <v>0.25</v>
      </c>
      <c r="I3443" s="11">
        <v>267.69</v>
      </c>
      <c r="J3443" s="11">
        <v>1338.45</v>
      </c>
      <c r="K3443" s="11">
        <v>646.80999999999995</v>
      </c>
      <c r="L3443" s="11">
        <v>423.95</v>
      </c>
    </row>
    <row r="3444" spans="1:12" x14ac:dyDescent="0.3">
      <c r="A3444" s="7" t="s">
        <v>7589</v>
      </c>
      <c r="B3444" s="7" t="s">
        <v>3314</v>
      </c>
      <c r="C3444" s="7" t="s">
        <v>1986</v>
      </c>
      <c r="D3444" s="7">
        <v>29</v>
      </c>
      <c r="E3444" s="9">
        <v>1338.79</v>
      </c>
      <c r="F3444" s="10">
        <v>0</v>
      </c>
      <c r="G3444" s="11">
        <v>38824.910000000003</v>
      </c>
      <c r="H3444" s="10">
        <v>0.25</v>
      </c>
      <c r="I3444" s="11">
        <v>9706.23</v>
      </c>
      <c r="J3444" s="11">
        <v>48531.14</v>
      </c>
      <c r="K3444" s="11">
        <v>21476.82</v>
      </c>
      <c r="L3444" s="11">
        <v>17348.09</v>
      </c>
    </row>
    <row r="3445" spans="1:12" x14ac:dyDescent="0.3">
      <c r="A3445" s="7" t="s">
        <v>7590</v>
      </c>
      <c r="B3445" s="7" t="s">
        <v>3315</v>
      </c>
      <c r="C3445" s="7" t="s">
        <v>1731</v>
      </c>
      <c r="D3445" s="7">
        <v>5</v>
      </c>
      <c r="E3445" s="9">
        <v>623.97</v>
      </c>
      <c r="F3445" s="10">
        <v>0</v>
      </c>
      <c r="G3445" s="11">
        <v>3119.85</v>
      </c>
      <c r="H3445" s="10">
        <v>0.25</v>
      </c>
      <c r="I3445" s="11">
        <v>779.96</v>
      </c>
      <c r="J3445" s="11">
        <v>3899.81</v>
      </c>
      <c r="K3445" s="11">
        <v>2069.8000000000002</v>
      </c>
      <c r="L3445" s="11">
        <v>1050.05</v>
      </c>
    </row>
    <row r="3446" spans="1:12" x14ac:dyDescent="0.3">
      <c r="A3446" s="7" t="s">
        <v>7591</v>
      </c>
      <c r="B3446" s="7" t="s">
        <v>3315</v>
      </c>
      <c r="C3446" s="7" t="s">
        <v>1756</v>
      </c>
      <c r="D3446" s="7">
        <v>28</v>
      </c>
      <c r="E3446" s="9">
        <v>1091.6400000000001</v>
      </c>
      <c r="F3446" s="10">
        <v>0.05</v>
      </c>
      <c r="G3446" s="11">
        <v>29037.62</v>
      </c>
      <c r="H3446" s="10">
        <v>0.25</v>
      </c>
      <c r="I3446" s="11">
        <v>7259.4</v>
      </c>
      <c r="J3446" s="11">
        <v>36297.03</v>
      </c>
      <c r="K3446" s="11">
        <v>16055.2</v>
      </c>
      <c r="L3446" s="11">
        <v>12982.42</v>
      </c>
    </row>
    <row r="3447" spans="1:12" x14ac:dyDescent="0.3">
      <c r="A3447" s="7" t="s">
        <v>7592</v>
      </c>
      <c r="B3447" s="7" t="s">
        <v>3315</v>
      </c>
      <c r="C3447" s="7" t="s">
        <v>1785</v>
      </c>
      <c r="D3447" s="7">
        <v>11</v>
      </c>
      <c r="E3447" s="9">
        <v>1576.91</v>
      </c>
      <c r="F3447" s="10">
        <v>0</v>
      </c>
      <c r="G3447" s="11">
        <v>17346.009999999998</v>
      </c>
      <c r="H3447" s="10">
        <v>0.25</v>
      </c>
      <c r="I3447" s="11">
        <v>4336.5</v>
      </c>
      <c r="J3447" s="11">
        <v>21682.51</v>
      </c>
      <c r="K3447" s="11">
        <v>12915.98</v>
      </c>
      <c r="L3447" s="11">
        <v>4430.03</v>
      </c>
    </row>
    <row r="3448" spans="1:12" x14ac:dyDescent="0.3">
      <c r="A3448" s="7" t="s">
        <v>7593</v>
      </c>
      <c r="B3448" s="7" t="s">
        <v>3316</v>
      </c>
      <c r="C3448" s="7" t="s">
        <v>1756</v>
      </c>
      <c r="D3448" s="7">
        <v>23</v>
      </c>
      <c r="E3448" s="9">
        <v>1057.18</v>
      </c>
      <c r="F3448" s="10">
        <v>0</v>
      </c>
      <c r="G3448" s="11">
        <v>24315.14</v>
      </c>
      <c r="H3448" s="10">
        <v>0.25</v>
      </c>
      <c r="I3448" s="11">
        <v>6078.78</v>
      </c>
      <c r="J3448" s="11">
        <v>30393.919999999998</v>
      </c>
      <c r="K3448" s="11">
        <v>13188.2</v>
      </c>
      <c r="L3448" s="11">
        <v>11126.94</v>
      </c>
    </row>
    <row r="3449" spans="1:12" x14ac:dyDescent="0.3">
      <c r="A3449" s="7" t="s">
        <v>7594</v>
      </c>
      <c r="B3449" s="7" t="s">
        <v>3316</v>
      </c>
      <c r="C3449" s="7" t="s">
        <v>1708</v>
      </c>
      <c r="D3449" s="7">
        <v>17</v>
      </c>
      <c r="E3449" s="9">
        <v>339.27</v>
      </c>
      <c r="F3449" s="10">
        <v>0.1</v>
      </c>
      <c r="G3449" s="11">
        <v>5190.83</v>
      </c>
      <c r="H3449" s="10">
        <v>0.25</v>
      </c>
      <c r="I3449" s="11">
        <v>1297.71</v>
      </c>
      <c r="J3449" s="11">
        <v>6488.54</v>
      </c>
      <c r="K3449" s="11">
        <v>2720.51</v>
      </c>
      <c r="L3449" s="11">
        <v>2470.3200000000002</v>
      </c>
    </row>
    <row r="3450" spans="1:12" x14ac:dyDescent="0.3">
      <c r="A3450" s="7" t="s">
        <v>7595</v>
      </c>
      <c r="B3450" s="7" t="s">
        <v>3316</v>
      </c>
      <c r="C3450" s="7" t="s">
        <v>1680</v>
      </c>
      <c r="D3450" s="7">
        <v>21</v>
      </c>
      <c r="E3450" s="9">
        <v>1064.42</v>
      </c>
      <c r="F3450" s="10">
        <v>0</v>
      </c>
      <c r="G3450" s="11">
        <v>22352.82</v>
      </c>
      <c r="H3450" s="10">
        <v>0.25</v>
      </c>
      <c r="I3450" s="11">
        <v>5588.2</v>
      </c>
      <c r="J3450" s="11">
        <v>27941.03</v>
      </c>
      <c r="K3450" s="11">
        <v>9990.5400000000009</v>
      </c>
      <c r="L3450" s="11">
        <v>12362.28</v>
      </c>
    </row>
    <row r="3451" spans="1:12" x14ac:dyDescent="0.3">
      <c r="A3451" s="7" t="s">
        <v>7596</v>
      </c>
      <c r="B3451" s="7" t="s">
        <v>3316</v>
      </c>
      <c r="C3451" s="7" t="s">
        <v>1850</v>
      </c>
      <c r="D3451" s="7">
        <v>3</v>
      </c>
      <c r="E3451" s="9">
        <v>1899.33</v>
      </c>
      <c r="F3451" s="10">
        <v>0.15</v>
      </c>
      <c r="G3451" s="11">
        <v>4843.29</v>
      </c>
      <c r="H3451" s="10">
        <v>0.25</v>
      </c>
      <c r="I3451" s="11">
        <v>1210.82</v>
      </c>
      <c r="J3451" s="11">
        <v>6054.11</v>
      </c>
      <c r="K3451" s="11">
        <v>2939.97</v>
      </c>
      <c r="L3451" s="11">
        <v>1903.32</v>
      </c>
    </row>
    <row r="3452" spans="1:12" x14ac:dyDescent="0.3">
      <c r="A3452" s="7" t="s">
        <v>7597</v>
      </c>
      <c r="B3452" s="7" t="s">
        <v>3317</v>
      </c>
      <c r="C3452" s="7" t="s">
        <v>1862</v>
      </c>
      <c r="D3452" s="7">
        <v>26</v>
      </c>
      <c r="E3452" s="9">
        <v>2201.4299999999998</v>
      </c>
      <c r="F3452" s="10">
        <v>0</v>
      </c>
      <c r="G3452" s="11">
        <v>57237.18</v>
      </c>
      <c r="H3452" s="10">
        <v>0.25</v>
      </c>
      <c r="I3452" s="11">
        <v>14309.3</v>
      </c>
      <c r="J3452" s="11">
        <v>71546.48</v>
      </c>
      <c r="K3452" s="11">
        <v>31566.34</v>
      </c>
      <c r="L3452" s="11">
        <v>25670.84</v>
      </c>
    </row>
    <row r="3453" spans="1:12" x14ac:dyDescent="0.3">
      <c r="A3453" s="7" t="s">
        <v>7598</v>
      </c>
      <c r="B3453" s="7" t="s">
        <v>3317</v>
      </c>
      <c r="C3453" s="7" t="s">
        <v>1660</v>
      </c>
      <c r="D3453" s="7">
        <v>24</v>
      </c>
      <c r="E3453" s="9">
        <v>2562.2199999999998</v>
      </c>
      <c r="F3453" s="10">
        <v>0.15</v>
      </c>
      <c r="G3453" s="11">
        <v>52269.29</v>
      </c>
      <c r="H3453" s="10">
        <v>0.25</v>
      </c>
      <c r="I3453" s="11">
        <v>13067.32</v>
      </c>
      <c r="J3453" s="11">
        <v>65336.61</v>
      </c>
      <c r="K3453" s="11">
        <v>32922.239999999998</v>
      </c>
      <c r="L3453" s="11">
        <v>19347.05</v>
      </c>
    </row>
    <row r="3454" spans="1:12" x14ac:dyDescent="0.3">
      <c r="A3454" s="7" t="s">
        <v>7599</v>
      </c>
      <c r="B3454" s="7" t="s">
        <v>3317</v>
      </c>
      <c r="C3454" s="7" t="s">
        <v>2019</v>
      </c>
      <c r="D3454" s="7">
        <v>26</v>
      </c>
      <c r="E3454" s="9">
        <v>50.46</v>
      </c>
      <c r="F3454" s="10">
        <v>0</v>
      </c>
      <c r="G3454" s="11">
        <v>1311.96</v>
      </c>
      <c r="H3454" s="10">
        <v>0.25</v>
      </c>
      <c r="I3454" s="11">
        <v>327.99</v>
      </c>
      <c r="J3454" s="11">
        <v>1639.95</v>
      </c>
      <c r="K3454" s="11">
        <v>1026.22</v>
      </c>
      <c r="L3454" s="11">
        <v>285.74</v>
      </c>
    </row>
    <row r="3455" spans="1:12" x14ac:dyDescent="0.3">
      <c r="A3455" s="7" t="s">
        <v>7600</v>
      </c>
      <c r="B3455" s="7" t="s">
        <v>3317</v>
      </c>
      <c r="C3455" s="7" t="s">
        <v>1819</v>
      </c>
      <c r="D3455" s="7">
        <v>29</v>
      </c>
      <c r="E3455" s="9">
        <v>60.17</v>
      </c>
      <c r="F3455" s="10">
        <v>0</v>
      </c>
      <c r="G3455" s="11">
        <v>1744.93</v>
      </c>
      <c r="H3455" s="10">
        <v>0.25</v>
      </c>
      <c r="I3455" s="11">
        <v>436.23</v>
      </c>
      <c r="J3455" s="11">
        <v>2181.16</v>
      </c>
      <c r="K3455" s="11">
        <v>1153.04</v>
      </c>
      <c r="L3455" s="11">
        <v>591.89</v>
      </c>
    </row>
    <row r="3456" spans="1:12" x14ac:dyDescent="0.3">
      <c r="A3456" s="7" t="s">
        <v>7601</v>
      </c>
      <c r="B3456" s="7" t="s">
        <v>3317</v>
      </c>
      <c r="C3456" s="7" t="s">
        <v>2033</v>
      </c>
      <c r="D3456" s="7">
        <v>11</v>
      </c>
      <c r="E3456" s="9">
        <v>1548.14</v>
      </c>
      <c r="F3456" s="10">
        <v>0</v>
      </c>
      <c r="G3456" s="11">
        <v>17029.54</v>
      </c>
      <c r="H3456" s="10">
        <v>0.25</v>
      </c>
      <c r="I3456" s="11">
        <v>4257.3900000000003</v>
      </c>
      <c r="J3456" s="11">
        <v>21286.93</v>
      </c>
      <c r="K3456" s="11">
        <v>9291.26</v>
      </c>
      <c r="L3456" s="11">
        <v>7738.28</v>
      </c>
    </row>
    <row r="3457" spans="1:12" x14ac:dyDescent="0.3">
      <c r="A3457" s="7" t="s">
        <v>7602</v>
      </c>
      <c r="B3457" s="7" t="s">
        <v>3318</v>
      </c>
      <c r="C3457" s="7" t="s">
        <v>1951</v>
      </c>
      <c r="D3457" s="7">
        <v>26</v>
      </c>
      <c r="E3457" s="9">
        <v>1842.47</v>
      </c>
      <c r="F3457" s="10">
        <v>0</v>
      </c>
      <c r="G3457" s="11">
        <v>47904.22</v>
      </c>
      <c r="H3457" s="10">
        <v>0.25</v>
      </c>
      <c r="I3457" s="11">
        <v>11976.06</v>
      </c>
      <c r="J3457" s="11">
        <v>59880.28</v>
      </c>
      <c r="K3457" s="11">
        <v>35719.06</v>
      </c>
      <c r="L3457" s="11">
        <v>12185.16</v>
      </c>
    </row>
    <row r="3458" spans="1:12" x14ac:dyDescent="0.3">
      <c r="A3458" s="7" t="s">
        <v>7603</v>
      </c>
      <c r="B3458" s="7" t="s">
        <v>3319</v>
      </c>
      <c r="C3458" s="7" t="s">
        <v>1916</v>
      </c>
      <c r="D3458" s="7">
        <v>19</v>
      </c>
      <c r="E3458" s="9">
        <v>1231.99</v>
      </c>
      <c r="F3458" s="10">
        <v>0</v>
      </c>
      <c r="G3458" s="11">
        <v>23407.81</v>
      </c>
      <c r="H3458" s="10">
        <v>0.25</v>
      </c>
      <c r="I3458" s="11">
        <v>5851.95</v>
      </c>
      <c r="J3458" s="11">
        <v>29259.759999999998</v>
      </c>
      <c r="K3458" s="11">
        <v>17190.25</v>
      </c>
      <c r="L3458" s="11">
        <v>6217.56</v>
      </c>
    </row>
    <row r="3459" spans="1:12" x14ac:dyDescent="0.3">
      <c r="A3459" s="7" t="s">
        <v>7604</v>
      </c>
      <c r="B3459" s="7" t="s">
        <v>3319</v>
      </c>
      <c r="C3459" s="7" t="s">
        <v>1893</v>
      </c>
      <c r="D3459" s="7">
        <v>22</v>
      </c>
      <c r="E3459" s="9">
        <v>1953.62</v>
      </c>
      <c r="F3459" s="10">
        <v>0.1</v>
      </c>
      <c r="G3459" s="11">
        <v>38681.68</v>
      </c>
      <c r="H3459" s="10">
        <v>0.25</v>
      </c>
      <c r="I3459" s="11">
        <v>9670.42</v>
      </c>
      <c r="J3459" s="11">
        <v>48352.1</v>
      </c>
      <c r="K3459" s="11">
        <v>26856.5</v>
      </c>
      <c r="L3459" s="11">
        <v>11825.18</v>
      </c>
    </row>
    <row r="3460" spans="1:12" x14ac:dyDescent="0.3">
      <c r="A3460" s="7" t="s">
        <v>7605</v>
      </c>
      <c r="B3460" s="7" t="s">
        <v>3320</v>
      </c>
      <c r="C3460" s="7" t="s">
        <v>1716</v>
      </c>
      <c r="D3460" s="7">
        <v>5</v>
      </c>
      <c r="E3460" s="9">
        <v>735.12</v>
      </c>
      <c r="F3460" s="10">
        <v>0</v>
      </c>
      <c r="G3460" s="11">
        <v>3675.6</v>
      </c>
      <c r="H3460" s="10">
        <v>0.25</v>
      </c>
      <c r="I3460" s="11">
        <v>918.9</v>
      </c>
      <c r="J3460" s="11">
        <v>4594.5</v>
      </c>
      <c r="K3460" s="11">
        <v>2581.3000000000002</v>
      </c>
      <c r="L3460" s="11">
        <v>1094.3</v>
      </c>
    </row>
    <row r="3461" spans="1:12" x14ac:dyDescent="0.3">
      <c r="A3461" s="7" t="s">
        <v>7606</v>
      </c>
      <c r="B3461" s="7" t="s">
        <v>3320</v>
      </c>
      <c r="C3461" s="7" t="s">
        <v>1668</v>
      </c>
      <c r="D3461" s="7">
        <v>28</v>
      </c>
      <c r="E3461" s="9">
        <v>1963.51</v>
      </c>
      <c r="F3461" s="10">
        <v>0</v>
      </c>
      <c r="G3461" s="11">
        <v>54978.28</v>
      </c>
      <c r="H3461" s="10">
        <v>0.25</v>
      </c>
      <c r="I3461" s="11">
        <v>13744.57</v>
      </c>
      <c r="J3461" s="11">
        <v>68722.850000000006</v>
      </c>
      <c r="K3461" s="11">
        <v>27736.799999999999</v>
      </c>
      <c r="L3461" s="11">
        <v>27241.48</v>
      </c>
    </row>
    <row r="3462" spans="1:12" x14ac:dyDescent="0.3">
      <c r="A3462" s="7" t="s">
        <v>7607</v>
      </c>
      <c r="B3462" s="7" t="s">
        <v>3320</v>
      </c>
      <c r="C3462" s="7" t="s">
        <v>1991</v>
      </c>
      <c r="D3462" s="7">
        <v>18</v>
      </c>
      <c r="E3462" s="9">
        <v>2521.25</v>
      </c>
      <c r="F3462" s="10">
        <v>0.15</v>
      </c>
      <c r="G3462" s="11">
        <v>38575.120000000003</v>
      </c>
      <c r="H3462" s="10">
        <v>0.25</v>
      </c>
      <c r="I3462" s="11">
        <v>9643.7800000000007</v>
      </c>
      <c r="J3462" s="11">
        <v>48218.9</v>
      </c>
      <c r="K3462" s="11">
        <v>30335.22</v>
      </c>
      <c r="L3462" s="11">
        <v>8239.9</v>
      </c>
    </row>
    <row r="3463" spans="1:12" x14ac:dyDescent="0.3">
      <c r="A3463" s="7" t="s">
        <v>7608</v>
      </c>
      <c r="B3463" s="7" t="s">
        <v>3321</v>
      </c>
      <c r="C3463" s="7" t="s">
        <v>1684</v>
      </c>
      <c r="D3463" s="7">
        <v>8</v>
      </c>
      <c r="E3463" s="9">
        <v>318.51</v>
      </c>
      <c r="F3463" s="10">
        <v>0</v>
      </c>
      <c r="G3463" s="11">
        <v>2548.08</v>
      </c>
      <c r="H3463" s="10">
        <v>0.25</v>
      </c>
      <c r="I3463" s="11">
        <v>637.02</v>
      </c>
      <c r="J3463" s="11">
        <v>3185.1</v>
      </c>
      <c r="K3463" s="11">
        <v>1857.44</v>
      </c>
      <c r="L3463" s="11">
        <v>690.64</v>
      </c>
    </row>
    <row r="3464" spans="1:12" x14ac:dyDescent="0.3">
      <c r="A3464" s="7" t="s">
        <v>7609</v>
      </c>
      <c r="B3464" s="7" t="s">
        <v>3321</v>
      </c>
      <c r="C3464" s="7" t="s">
        <v>1958</v>
      </c>
      <c r="D3464" s="7">
        <v>22</v>
      </c>
      <c r="E3464" s="9">
        <v>2449.3000000000002</v>
      </c>
      <c r="F3464" s="10">
        <v>0.05</v>
      </c>
      <c r="G3464" s="11">
        <v>51190.37</v>
      </c>
      <c r="H3464" s="10">
        <v>0.25</v>
      </c>
      <c r="I3464" s="11">
        <v>12797.59</v>
      </c>
      <c r="J3464" s="11">
        <v>63987.96</v>
      </c>
      <c r="K3464" s="11">
        <v>39059.24</v>
      </c>
      <c r="L3464" s="11">
        <v>12131.13</v>
      </c>
    </row>
    <row r="3465" spans="1:12" x14ac:dyDescent="0.3">
      <c r="A3465" s="7" t="s">
        <v>7610</v>
      </c>
      <c r="B3465" s="7" t="s">
        <v>3321</v>
      </c>
      <c r="C3465" s="7" t="s">
        <v>1823</v>
      </c>
      <c r="D3465" s="7">
        <v>12</v>
      </c>
      <c r="E3465" s="9">
        <v>2203.69</v>
      </c>
      <c r="F3465" s="10">
        <v>0</v>
      </c>
      <c r="G3465" s="11">
        <v>26444.28</v>
      </c>
      <c r="H3465" s="10">
        <v>0.25</v>
      </c>
      <c r="I3465" s="11">
        <v>6611.07</v>
      </c>
      <c r="J3465" s="11">
        <v>33055.35</v>
      </c>
      <c r="K3465" s="11">
        <v>11993.04</v>
      </c>
      <c r="L3465" s="11">
        <v>14451.24</v>
      </c>
    </row>
    <row r="3466" spans="1:12" x14ac:dyDescent="0.3">
      <c r="A3466" s="7" t="s">
        <v>7611</v>
      </c>
      <c r="B3466" s="7" t="s">
        <v>3321</v>
      </c>
      <c r="C3466" s="7" t="s">
        <v>1921</v>
      </c>
      <c r="D3466" s="7">
        <v>14</v>
      </c>
      <c r="E3466" s="9">
        <v>3092.19</v>
      </c>
      <c r="F3466" s="10">
        <v>0.15</v>
      </c>
      <c r="G3466" s="11">
        <v>36797.06</v>
      </c>
      <c r="H3466" s="10">
        <v>0.25</v>
      </c>
      <c r="I3466" s="11">
        <v>9199.26</v>
      </c>
      <c r="J3466" s="11">
        <v>45996.32</v>
      </c>
      <c r="K3466" s="11">
        <v>23576.98</v>
      </c>
      <c r="L3466" s="11">
        <v>13220.08</v>
      </c>
    </row>
    <row r="3467" spans="1:12" x14ac:dyDescent="0.3">
      <c r="A3467" s="7" t="s">
        <v>7612</v>
      </c>
      <c r="B3467" s="7" t="s">
        <v>3322</v>
      </c>
      <c r="C3467" s="7" t="s">
        <v>1878</v>
      </c>
      <c r="D3467" s="7">
        <v>9</v>
      </c>
      <c r="E3467" s="9">
        <v>1145.4100000000001</v>
      </c>
      <c r="F3467" s="10">
        <v>0.15</v>
      </c>
      <c r="G3467" s="11">
        <v>8762.39</v>
      </c>
      <c r="H3467" s="10">
        <v>0.25</v>
      </c>
      <c r="I3467" s="11">
        <v>2190.6</v>
      </c>
      <c r="J3467" s="11">
        <v>10952.99</v>
      </c>
      <c r="K3467" s="11">
        <v>5287.59</v>
      </c>
      <c r="L3467" s="11">
        <v>3474.8</v>
      </c>
    </row>
    <row r="3468" spans="1:12" x14ac:dyDescent="0.3">
      <c r="A3468" s="7" t="s">
        <v>7613</v>
      </c>
      <c r="B3468" s="7" t="s">
        <v>3323</v>
      </c>
      <c r="C3468" s="7" t="s">
        <v>2018</v>
      </c>
      <c r="D3468" s="7">
        <v>25</v>
      </c>
      <c r="E3468" s="9">
        <v>1823.34</v>
      </c>
      <c r="F3468" s="10">
        <v>0.05</v>
      </c>
      <c r="G3468" s="11">
        <v>43304.32</v>
      </c>
      <c r="H3468" s="10">
        <v>0.25</v>
      </c>
      <c r="I3468" s="11">
        <v>10826.08</v>
      </c>
      <c r="J3468" s="11">
        <v>54130.400000000001</v>
      </c>
      <c r="K3468" s="11">
        <v>31768.5</v>
      </c>
      <c r="L3468" s="11">
        <v>11535.82</v>
      </c>
    </row>
    <row r="3469" spans="1:12" x14ac:dyDescent="0.3">
      <c r="A3469" s="7" t="s">
        <v>7614</v>
      </c>
      <c r="B3469" s="7" t="s">
        <v>3323</v>
      </c>
      <c r="C3469" s="7" t="s">
        <v>1645</v>
      </c>
      <c r="D3469" s="7">
        <v>25</v>
      </c>
      <c r="E3469" s="9">
        <v>690.79</v>
      </c>
      <c r="F3469" s="10">
        <v>0</v>
      </c>
      <c r="G3469" s="11">
        <v>17269.75</v>
      </c>
      <c r="H3469" s="10">
        <v>0.25</v>
      </c>
      <c r="I3469" s="11">
        <v>4317.4399999999996</v>
      </c>
      <c r="J3469" s="11">
        <v>21587.19</v>
      </c>
      <c r="K3469" s="11">
        <v>9413.5</v>
      </c>
      <c r="L3469" s="11">
        <v>7856.25</v>
      </c>
    </row>
    <row r="3470" spans="1:12" x14ac:dyDescent="0.3">
      <c r="A3470" s="7" t="s">
        <v>7615</v>
      </c>
      <c r="B3470" s="7" t="s">
        <v>3323</v>
      </c>
      <c r="C3470" s="7" t="s">
        <v>1981</v>
      </c>
      <c r="D3470" s="7">
        <v>9</v>
      </c>
      <c r="E3470" s="9">
        <v>2372.67</v>
      </c>
      <c r="F3470" s="10">
        <v>0.05</v>
      </c>
      <c r="G3470" s="11">
        <v>20286.330000000002</v>
      </c>
      <c r="H3470" s="10">
        <v>0.25</v>
      </c>
      <c r="I3470" s="11">
        <v>5071.58</v>
      </c>
      <c r="J3470" s="11">
        <v>25357.91</v>
      </c>
      <c r="K3470" s="11">
        <v>11519.19</v>
      </c>
      <c r="L3470" s="11">
        <v>8767.14</v>
      </c>
    </row>
    <row r="3471" spans="1:12" x14ac:dyDescent="0.3">
      <c r="A3471" s="7" t="s">
        <v>7616</v>
      </c>
      <c r="B3471" s="7" t="s">
        <v>3323</v>
      </c>
      <c r="C3471" s="7" t="s">
        <v>2004</v>
      </c>
      <c r="D3471" s="7">
        <v>9</v>
      </c>
      <c r="E3471" s="9">
        <v>1143.31</v>
      </c>
      <c r="F3471" s="10">
        <v>0.1</v>
      </c>
      <c r="G3471" s="11">
        <v>9260.81</v>
      </c>
      <c r="H3471" s="10">
        <v>0.25</v>
      </c>
      <c r="I3471" s="11">
        <v>2315.1999999999998</v>
      </c>
      <c r="J3471" s="11">
        <v>11576.01</v>
      </c>
      <c r="K3471" s="11">
        <v>6682.5</v>
      </c>
      <c r="L3471" s="11">
        <v>2578.31</v>
      </c>
    </row>
    <row r="3472" spans="1:12" x14ac:dyDescent="0.3">
      <c r="A3472" s="7" t="s">
        <v>7617</v>
      </c>
      <c r="B3472" s="7" t="s">
        <v>3324</v>
      </c>
      <c r="C3472" s="7" t="s">
        <v>1787</v>
      </c>
      <c r="D3472" s="7">
        <v>30</v>
      </c>
      <c r="E3472" s="9">
        <v>1998.4</v>
      </c>
      <c r="F3472" s="10">
        <v>0</v>
      </c>
      <c r="G3472" s="11">
        <v>59952</v>
      </c>
      <c r="H3472" s="10">
        <v>0.25</v>
      </c>
      <c r="I3472" s="11">
        <v>14988</v>
      </c>
      <c r="J3472" s="11">
        <v>74940</v>
      </c>
      <c r="K3472" s="11">
        <v>29778.3</v>
      </c>
      <c r="L3472" s="11">
        <v>30173.7</v>
      </c>
    </row>
    <row r="3473" spans="1:12" x14ac:dyDescent="0.3">
      <c r="A3473" s="7" t="s">
        <v>7618</v>
      </c>
      <c r="B3473" s="7" t="s">
        <v>3324</v>
      </c>
      <c r="C3473" s="7" t="s">
        <v>1759</v>
      </c>
      <c r="D3473" s="7">
        <v>2</v>
      </c>
      <c r="E3473" s="9">
        <v>1213.6300000000001</v>
      </c>
      <c r="F3473" s="10">
        <v>0</v>
      </c>
      <c r="G3473" s="11">
        <v>2427.2600000000002</v>
      </c>
      <c r="H3473" s="10">
        <v>0.25</v>
      </c>
      <c r="I3473" s="11">
        <v>606.82000000000005</v>
      </c>
      <c r="J3473" s="11">
        <v>3034.08</v>
      </c>
      <c r="K3473" s="11">
        <v>1464.22</v>
      </c>
      <c r="L3473" s="11">
        <v>963.04</v>
      </c>
    </row>
    <row r="3474" spans="1:12" x14ac:dyDescent="0.3">
      <c r="A3474" s="7" t="s">
        <v>7619</v>
      </c>
      <c r="B3474" s="7" t="s">
        <v>3324</v>
      </c>
      <c r="C3474" s="7" t="s">
        <v>1807</v>
      </c>
      <c r="D3474" s="7">
        <v>26</v>
      </c>
      <c r="E3474" s="9">
        <v>1867.54</v>
      </c>
      <c r="F3474" s="10">
        <v>0</v>
      </c>
      <c r="G3474" s="11">
        <v>48556.04</v>
      </c>
      <c r="H3474" s="10">
        <v>0.25</v>
      </c>
      <c r="I3474" s="11">
        <v>12139.01</v>
      </c>
      <c r="J3474" s="11">
        <v>60695.05</v>
      </c>
      <c r="K3474" s="11">
        <v>33046</v>
      </c>
      <c r="L3474" s="11">
        <v>15510.04</v>
      </c>
    </row>
    <row r="3475" spans="1:12" x14ac:dyDescent="0.3">
      <c r="A3475" s="7" t="s">
        <v>7620</v>
      </c>
      <c r="B3475" s="7" t="s">
        <v>3324</v>
      </c>
      <c r="C3475" s="7" t="s">
        <v>1774</v>
      </c>
      <c r="D3475" s="7">
        <v>15</v>
      </c>
      <c r="E3475" s="9">
        <v>1866.11</v>
      </c>
      <c r="F3475" s="10">
        <v>0</v>
      </c>
      <c r="G3475" s="11">
        <v>27991.65</v>
      </c>
      <c r="H3475" s="10">
        <v>0.25</v>
      </c>
      <c r="I3475" s="11">
        <v>6997.91</v>
      </c>
      <c r="J3475" s="11">
        <v>34989.56</v>
      </c>
      <c r="K3475" s="11">
        <v>17040</v>
      </c>
      <c r="L3475" s="11">
        <v>10951.65</v>
      </c>
    </row>
    <row r="3476" spans="1:12" x14ac:dyDescent="0.3">
      <c r="A3476" s="7" t="s">
        <v>7621</v>
      </c>
      <c r="B3476" s="7" t="s">
        <v>3324</v>
      </c>
      <c r="C3476" s="7" t="s">
        <v>1972</v>
      </c>
      <c r="D3476" s="7">
        <v>24</v>
      </c>
      <c r="E3476" s="9">
        <v>2729.95</v>
      </c>
      <c r="F3476" s="10">
        <v>0.1</v>
      </c>
      <c r="G3476" s="11">
        <v>58966.92</v>
      </c>
      <c r="H3476" s="10">
        <v>0.25</v>
      </c>
      <c r="I3476" s="11">
        <v>14741.73</v>
      </c>
      <c r="J3476" s="11">
        <v>73708.649999999994</v>
      </c>
      <c r="K3476" s="11">
        <v>38717.279999999999</v>
      </c>
      <c r="L3476" s="11">
        <v>20249.64</v>
      </c>
    </row>
    <row r="3477" spans="1:12" x14ac:dyDescent="0.3">
      <c r="A3477" s="7" t="s">
        <v>7622</v>
      </c>
      <c r="B3477" s="7" t="s">
        <v>3325</v>
      </c>
      <c r="C3477" s="7" t="s">
        <v>1930</v>
      </c>
      <c r="D3477" s="7">
        <v>30</v>
      </c>
      <c r="E3477" s="9">
        <v>2970.73</v>
      </c>
      <c r="F3477" s="10">
        <v>0</v>
      </c>
      <c r="G3477" s="11">
        <v>89121.9</v>
      </c>
      <c r="H3477" s="10">
        <v>0.25</v>
      </c>
      <c r="I3477" s="11">
        <v>22280.47</v>
      </c>
      <c r="J3477" s="11">
        <v>111402.38</v>
      </c>
      <c r="K3477" s="11">
        <v>41270.400000000001</v>
      </c>
      <c r="L3477" s="11">
        <v>47851.5</v>
      </c>
    </row>
    <row r="3478" spans="1:12" x14ac:dyDescent="0.3">
      <c r="A3478" s="7" t="s">
        <v>7623</v>
      </c>
      <c r="B3478" s="7" t="s">
        <v>3326</v>
      </c>
      <c r="C3478" s="7" t="s">
        <v>1844</v>
      </c>
      <c r="D3478" s="7">
        <v>5</v>
      </c>
      <c r="E3478" s="9">
        <v>2182.71</v>
      </c>
      <c r="F3478" s="10">
        <v>0</v>
      </c>
      <c r="G3478" s="11">
        <v>10913.55</v>
      </c>
      <c r="H3478" s="10">
        <v>0.25</v>
      </c>
      <c r="I3478" s="11">
        <v>2728.39</v>
      </c>
      <c r="J3478" s="11">
        <v>13641.94</v>
      </c>
      <c r="K3478" s="11">
        <v>7522.6</v>
      </c>
      <c r="L3478" s="11">
        <v>3390.95</v>
      </c>
    </row>
    <row r="3479" spans="1:12" x14ac:dyDescent="0.3">
      <c r="A3479" s="7" t="s">
        <v>7624</v>
      </c>
      <c r="B3479" s="7" t="s">
        <v>3326</v>
      </c>
      <c r="C3479" s="7" t="s">
        <v>2014</v>
      </c>
      <c r="D3479" s="7">
        <v>25</v>
      </c>
      <c r="E3479" s="9">
        <v>1916.21</v>
      </c>
      <c r="F3479" s="10">
        <v>0</v>
      </c>
      <c r="G3479" s="11">
        <v>47905.25</v>
      </c>
      <c r="H3479" s="10">
        <v>0.25</v>
      </c>
      <c r="I3479" s="11">
        <v>11976.31</v>
      </c>
      <c r="J3479" s="11">
        <v>59881.56</v>
      </c>
      <c r="K3479" s="11">
        <v>37226.75</v>
      </c>
      <c r="L3479" s="11">
        <v>10678.5</v>
      </c>
    </row>
    <row r="3480" spans="1:12" x14ac:dyDescent="0.3">
      <c r="A3480" s="7" t="s">
        <v>7625</v>
      </c>
      <c r="B3480" s="7" t="s">
        <v>3326</v>
      </c>
      <c r="C3480" s="7" t="s">
        <v>1893</v>
      </c>
      <c r="D3480" s="7">
        <v>11</v>
      </c>
      <c r="E3480" s="9">
        <v>2031.89</v>
      </c>
      <c r="F3480" s="10">
        <v>0</v>
      </c>
      <c r="G3480" s="11">
        <v>22350.79</v>
      </c>
      <c r="H3480" s="10">
        <v>0.25</v>
      </c>
      <c r="I3480" s="11">
        <v>5587.7</v>
      </c>
      <c r="J3480" s="11">
        <v>27938.49</v>
      </c>
      <c r="K3480" s="11">
        <v>13428.25</v>
      </c>
      <c r="L3480" s="11">
        <v>8922.5400000000009</v>
      </c>
    </row>
    <row r="3481" spans="1:12" x14ac:dyDescent="0.3">
      <c r="A3481" s="7" t="s">
        <v>7626</v>
      </c>
      <c r="B3481" s="7" t="s">
        <v>3326</v>
      </c>
      <c r="C3481" s="7" t="s">
        <v>1716</v>
      </c>
      <c r="D3481" s="7">
        <v>22</v>
      </c>
      <c r="E3481" s="9">
        <v>763.29</v>
      </c>
      <c r="F3481" s="10">
        <v>0.05</v>
      </c>
      <c r="G3481" s="11">
        <v>15952.76</v>
      </c>
      <c r="H3481" s="10">
        <v>0.25</v>
      </c>
      <c r="I3481" s="11">
        <v>3988.19</v>
      </c>
      <c r="J3481" s="11">
        <v>19940.95</v>
      </c>
      <c r="K3481" s="11">
        <v>11357.72</v>
      </c>
      <c r="L3481" s="11">
        <v>4595.04</v>
      </c>
    </row>
    <row r="3482" spans="1:12" x14ac:dyDescent="0.3">
      <c r="A3482" s="7" t="s">
        <v>7627</v>
      </c>
      <c r="B3482" s="7" t="s">
        <v>3327</v>
      </c>
      <c r="C3482" s="7" t="s">
        <v>1934</v>
      </c>
      <c r="D3482" s="7">
        <v>3</v>
      </c>
      <c r="E3482" s="9">
        <v>2571.2600000000002</v>
      </c>
      <c r="F3482" s="10">
        <v>0.15</v>
      </c>
      <c r="G3482" s="11">
        <v>6556.71</v>
      </c>
      <c r="H3482" s="10">
        <v>0.25</v>
      </c>
      <c r="I3482" s="11">
        <v>1639.18</v>
      </c>
      <c r="J3482" s="11">
        <v>8195.89</v>
      </c>
      <c r="K3482" s="11">
        <v>5264.67</v>
      </c>
      <c r="L3482" s="11">
        <v>1292.04</v>
      </c>
    </row>
    <row r="3483" spans="1:12" x14ac:dyDescent="0.3">
      <c r="A3483" s="7" t="s">
        <v>7628</v>
      </c>
      <c r="B3483" s="7" t="s">
        <v>3327</v>
      </c>
      <c r="C3483" s="7" t="s">
        <v>1831</v>
      </c>
      <c r="D3483" s="7">
        <v>14</v>
      </c>
      <c r="E3483" s="9">
        <v>921.56</v>
      </c>
      <c r="F3483" s="10">
        <v>0</v>
      </c>
      <c r="G3483" s="11">
        <v>12901.84</v>
      </c>
      <c r="H3483" s="10">
        <v>0.25</v>
      </c>
      <c r="I3483" s="11">
        <v>3225.46</v>
      </c>
      <c r="J3483" s="11">
        <v>16127.3</v>
      </c>
      <c r="K3483" s="11">
        <v>7369.88</v>
      </c>
      <c r="L3483" s="11">
        <v>5531.96</v>
      </c>
    </row>
    <row r="3484" spans="1:12" x14ac:dyDescent="0.3">
      <c r="A3484" s="7" t="s">
        <v>7629</v>
      </c>
      <c r="B3484" s="7" t="s">
        <v>3327</v>
      </c>
      <c r="C3484" s="7" t="s">
        <v>1824</v>
      </c>
      <c r="D3484" s="7">
        <v>23</v>
      </c>
      <c r="E3484" s="9">
        <v>1830.57</v>
      </c>
      <c r="F3484" s="10">
        <v>0</v>
      </c>
      <c r="G3484" s="11">
        <v>42103.11</v>
      </c>
      <c r="H3484" s="10">
        <v>0.25</v>
      </c>
      <c r="I3484" s="11">
        <v>10525.78</v>
      </c>
      <c r="J3484" s="11">
        <v>52628.89</v>
      </c>
      <c r="K3484" s="11">
        <v>20573.73</v>
      </c>
      <c r="L3484" s="11">
        <v>21529.38</v>
      </c>
    </row>
    <row r="3485" spans="1:12" x14ac:dyDescent="0.3">
      <c r="A3485" s="7" t="s">
        <v>7630</v>
      </c>
      <c r="B3485" s="7" t="s">
        <v>3327</v>
      </c>
      <c r="C3485" s="7" t="s">
        <v>1774</v>
      </c>
      <c r="D3485" s="7">
        <v>2</v>
      </c>
      <c r="E3485" s="9">
        <v>1999.33</v>
      </c>
      <c r="F3485" s="10">
        <v>0</v>
      </c>
      <c r="G3485" s="11">
        <v>3998.66</v>
      </c>
      <c r="H3485" s="10">
        <v>0.25</v>
      </c>
      <c r="I3485" s="11">
        <v>999.66</v>
      </c>
      <c r="J3485" s="11">
        <v>4998.32</v>
      </c>
      <c r="K3485" s="11">
        <v>2272</v>
      </c>
      <c r="L3485" s="11">
        <v>1726.66</v>
      </c>
    </row>
    <row r="3486" spans="1:12" x14ac:dyDescent="0.3">
      <c r="A3486" s="7" t="s">
        <v>7631</v>
      </c>
      <c r="B3486" s="7" t="s">
        <v>3328</v>
      </c>
      <c r="C3486" s="7" t="s">
        <v>1694</v>
      </c>
      <c r="D3486" s="7">
        <v>9</v>
      </c>
      <c r="E3486" s="9">
        <v>2298.6999999999998</v>
      </c>
      <c r="F3486" s="10">
        <v>0</v>
      </c>
      <c r="G3486" s="11">
        <v>20688.3</v>
      </c>
      <c r="H3486" s="10">
        <v>0.25</v>
      </c>
      <c r="I3486" s="11">
        <v>5172.07</v>
      </c>
      <c r="J3486" s="11">
        <v>25860.38</v>
      </c>
      <c r="K3486" s="11">
        <v>8955.99</v>
      </c>
      <c r="L3486" s="11">
        <v>11732.31</v>
      </c>
    </row>
    <row r="3487" spans="1:12" x14ac:dyDescent="0.3">
      <c r="A3487" s="7" t="s">
        <v>7632</v>
      </c>
      <c r="B3487" s="7" t="s">
        <v>3328</v>
      </c>
      <c r="C3487" s="7" t="s">
        <v>1999</v>
      </c>
      <c r="D3487" s="7">
        <v>26</v>
      </c>
      <c r="E3487" s="9">
        <v>1012.61</v>
      </c>
      <c r="F3487" s="10">
        <v>0.05</v>
      </c>
      <c r="G3487" s="11">
        <v>25011.47</v>
      </c>
      <c r="H3487" s="10">
        <v>0.25</v>
      </c>
      <c r="I3487" s="11">
        <v>6252.87</v>
      </c>
      <c r="J3487" s="11">
        <v>31264.34</v>
      </c>
      <c r="K3487" s="11">
        <v>16985.28</v>
      </c>
      <c r="L3487" s="11">
        <v>8026.19</v>
      </c>
    </row>
    <row r="3488" spans="1:12" x14ac:dyDescent="0.3">
      <c r="A3488" s="7" t="s">
        <v>7633</v>
      </c>
      <c r="B3488" s="7" t="s">
        <v>3329</v>
      </c>
      <c r="C3488" s="7" t="s">
        <v>1782</v>
      </c>
      <c r="D3488" s="7">
        <v>25</v>
      </c>
      <c r="E3488" s="9">
        <v>1956.02</v>
      </c>
      <c r="F3488" s="10">
        <v>0</v>
      </c>
      <c r="G3488" s="11">
        <v>48900.5</v>
      </c>
      <c r="H3488" s="10">
        <v>0.25</v>
      </c>
      <c r="I3488" s="11">
        <v>12225.12</v>
      </c>
      <c r="J3488" s="11">
        <v>61125.62</v>
      </c>
      <c r="K3488" s="11">
        <v>27279.75</v>
      </c>
      <c r="L3488" s="11">
        <v>21620.75</v>
      </c>
    </row>
    <row r="3489" spans="1:12" x14ac:dyDescent="0.3">
      <c r="A3489" s="7" t="s">
        <v>7634</v>
      </c>
      <c r="B3489" s="7" t="s">
        <v>3329</v>
      </c>
      <c r="C3489" s="7" t="s">
        <v>1795</v>
      </c>
      <c r="D3489" s="7">
        <v>17</v>
      </c>
      <c r="E3489" s="9">
        <v>2226.2600000000002</v>
      </c>
      <c r="F3489" s="10">
        <v>0.05</v>
      </c>
      <c r="G3489" s="11">
        <v>35954.1</v>
      </c>
      <c r="H3489" s="10">
        <v>0.25</v>
      </c>
      <c r="I3489" s="11">
        <v>8988.52</v>
      </c>
      <c r="J3489" s="11">
        <v>44942.62</v>
      </c>
      <c r="K3489" s="11">
        <v>18969.45</v>
      </c>
      <c r="L3489" s="11">
        <v>16984.650000000001</v>
      </c>
    </row>
    <row r="3490" spans="1:12" x14ac:dyDescent="0.3">
      <c r="A3490" s="7" t="s">
        <v>7635</v>
      </c>
      <c r="B3490" s="7" t="s">
        <v>3329</v>
      </c>
      <c r="C3490" s="7" t="s">
        <v>2014</v>
      </c>
      <c r="D3490" s="7">
        <v>10</v>
      </c>
      <c r="E3490" s="9">
        <v>2053.9499999999998</v>
      </c>
      <c r="F3490" s="10">
        <v>0</v>
      </c>
      <c r="G3490" s="11">
        <v>20539.5</v>
      </c>
      <c r="H3490" s="10">
        <v>0.25</v>
      </c>
      <c r="I3490" s="11">
        <v>5134.88</v>
      </c>
      <c r="J3490" s="11">
        <v>25674.38</v>
      </c>
      <c r="K3490" s="11">
        <v>14890.7</v>
      </c>
      <c r="L3490" s="11">
        <v>5648.8</v>
      </c>
    </row>
    <row r="3491" spans="1:12" x14ac:dyDescent="0.3">
      <c r="A3491" s="7" t="s">
        <v>7636</v>
      </c>
      <c r="B3491" s="7" t="s">
        <v>3330</v>
      </c>
      <c r="C3491" s="7" t="s">
        <v>1969</v>
      </c>
      <c r="D3491" s="7">
        <v>26</v>
      </c>
      <c r="E3491" s="9">
        <v>1393.52</v>
      </c>
      <c r="F3491" s="10">
        <v>0.15</v>
      </c>
      <c r="G3491" s="11">
        <v>30796.79</v>
      </c>
      <c r="H3491" s="10">
        <v>0.25</v>
      </c>
      <c r="I3491" s="11">
        <v>7699.2</v>
      </c>
      <c r="J3491" s="11">
        <v>38495.99</v>
      </c>
      <c r="K3491" s="11">
        <v>19482.32</v>
      </c>
      <c r="L3491" s="11">
        <v>11314.47</v>
      </c>
    </row>
    <row r="3492" spans="1:12" x14ac:dyDescent="0.3">
      <c r="A3492" s="7" t="s">
        <v>7637</v>
      </c>
      <c r="B3492" s="7" t="s">
        <v>3330</v>
      </c>
      <c r="C3492" s="7" t="s">
        <v>1978</v>
      </c>
      <c r="D3492" s="7">
        <v>25</v>
      </c>
      <c r="E3492" s="9">
        <v>3355.2</v>
      </c>
      <c r="F3492" s="10">
        <v>0</v>
      </c>
      <c r="G3492" s="11">
        <v>83880</v>
      </c>
      <c r="H3492" s="10">
        <v>0.25</v>
      </c>
      <c r="I3492" s="11">
        <v>20970</v>
      </c>
      <c r="J3492" s="11">
        <v>104850</v>
      </c>
      <c r="K3492" s="11">
        <v>41853</v>
      </c>
      <c r="L3492" s="11">
        <v>42027</v>
      </c>
    </row>
    <row r="3493" spans="1:12" x14ac:dyDescent="0.3">
      <c r="A3493" s="7" t="s">
        <v>7638</v>
      </c>
      <c r="B3493" s="7" t="s">
        <v>3330</v>
      </c>
      <c r="C3493" s="7" t="s">
        <v>1803</v>
      </c>
      <c r="D3493" s="7">
        <v>15</v>
      </c>
      <c r="E3493" s="9">
        <v>2306.5300000000002</v>
      </c>
      <c r="F3493" s="10">
        <v>0</v>
      </c>
      <c r="G3493" s="11">
        <v>34597.949999999997</v>
      </c>
      <c r="H3493" s="10">
        <v>0.25</v>
      </c>
      <c r="I3493" s="11">
        <v>8649.49</v>
      </c>
      <c r="J3493" s="11">
        <v>43247.44</v>
      </c>
      <c r="K3493" s="11">
        <v>21552</v>
      </c>
      <c r="L3493" s="11">
        <v>13045.95</v>
      </c>
    </row>
    <row r="3494" spans="1:12" x14ac:dyDescent="0.3">
      <c r="A3494" s="7" t="s">
        <v>7639</v>
      </c>
      <c r="B3494" s="7" t="s">
        <v>3331</v>
      </c>
      <c r="C3494" s="7" t="s">
        <v>1830</v>
      </c>
      <c r="D3494" s="7">
        <v>25</v>
      </c>
      <c r="E3494" s="9">
        <v>1056.76</v>
      </c>
      <c r="F3494" s="10">
        <v>0.1</v>
      </c>
      <c r="G3494" s="11">
        <v>23777.1</v>
      </c>
      <c r="H3494" s="10">
        <v>0.25</v>
      </c>
      <c r="I3494" s="11">
        <v>5944.27</v>
      </c>
      <c r="J3494" s="11">
        <v>29721.38</v>
      </c>
      <c r="K3494" s="11">
        <v>15539.25</v>
      </c>
      <c r="L3494" s="11">
        <v>8237.85</v>
      </c>
    </row>
    <row r="3495" spans="1:12" x14ac:dyDescent="0.3">
      <c r="A3495" s="7" t="s">
        <v>7640</v>
      </c>
      <c r="B3495" s="7" t="s">
        <v>3331</v>
      </c>
      <c r="C3495" s="7" t="s">
        <v>1990</v>
      </c>
      <c r="D3495" s="7">
        <v>29</v>
      </c>
      <c r="E3495" s="9">
        <v>797.07</v>
      </c>
      <c r="F3495" s="10">
        <v>0.1</v>
      </c>
      <c r="G3495" s="11">
        <v>20803.53</v>
      </c>
      <c r="H3495" s="10">
        <v>0.25</v>
      </c>
      <c r="I3495" s="11">
        <v>5200.88</v>
      </c>
      <c r="J3495" s="11">
        <v>26004.41</v>
      </c>
      <c r="K3495" s="11">
        <v>14819</v>
      </c>
      <c r="L3495" s="11">
        <v>5984.53</v>
      </c>
    </row>
    <row r="3496" spans="1:12" x14ac:dyDescent="0.3">
      <c r="A3496" s="7" t="s">
        <v>7641</v>
      </c>
      <c r="B3496" s="7" t="s">
        <v>3331</v>
      </c>
      <c r="C3496" s="7" t="s">
        <v>2029</v>
      </c>
      <c r="D3496" s="7">
        <v>16</v>
      </c>
      <c r="E3496" s="9">
        <v>2203.9299999999998</v>
      </c>
      <c r="F3496" s="10">
        <v>0.05</v>
      </c>
      <c r="G3496" s="11">
        <v>33499.74</v>
      </c>
      <c r="H3496" s="10">
        <v>0.25</v>
      </c>
      <c r="I3496" s="11">
        <v>8374.93</v>
      </c>
      <c r="J3496" s="11">
        <v>41874.67</v>
      </c>
      <c r="K3496" s="11">
        <v>23409.279999999999</v>
      </c>
      <c r="L3496" s="11">
        <v>10090.459999999999</v>
      </c>
    </row>
    <row r="3497" spans="1:12" x14ac:dyDescent="0.3">
      <c r="A3497" s="7" t="s">
        <v>7642</v>
      </c>
      <c r="B3497" s="7" t="s">
        <v>3332</v>
      </c>
      <c r="C3497" s="7" t="s">
        <v>1964</v>
      </c>
      <c r="D3497" s="7">
        <v>28</v>
      </c>
      <c r="E3497" s="9">
        <v>2673.89</v>
      </c>
      <c r="F3497" s="10">
        <v>0.1</v>
      </c>
      <c r="G3497" s="11">
        <v>67382.03</v>
      </c>
      <c r="H3497" s="10">
        <v>0.25</v>
      </c>
      <c r="I3497" s="11">
        <v>16845.509999999998</v>
      </c>
      <c r="J3497" s="11">
        <v>84227.54</v>
      </c>
      <c r="K3497" s="11">
        <v>48758.92</v>
      </c>
      <c r="L3497" s="11">
        <v>18623.11</v>
      </c>
    </row>
    <row r="3498" spans="1:12" x14ac:dyDescent="0.3">
      <c r="A3498" s="7" t="s">
        <v>7643</v>
      </c>
      <c r="B3498" s="7" t="s">
        <v>3332</v>
      </c>
      <c r="C3498" s="7" t="s">
        <v>1700</v>
      </c>
      <c r="D3498" s="7">
        <v>4</v>
      </c>
      <c r="E3498" s="9">
        <v>2316.61</v>
      </c>
      <c r="F3498" s="10">
        <v>0</v>
      </c>
      <c r="G3498" s="11">
        <v>9266.44</v>
      </c>
      <c r="H3498" s="10">
        <v>0.25</v>
      </c>
      <c r="I3498" s="11">
        <v>2316.61</v>
      </c>
      <c r="J3498" s="11">
        <v>11583.05</v>
      </c>
      <c r="K3498" s="11">
        <v>4488.84</v>
      </c>
      <c r="L3498" s="11">
        <v>4777.6000000000004</v>
      </c>
    </row>
    <row r="3499" spans="1:12" x14ac:dyDescent="0.3">
      <c r="A3499" s="7" t="s">
        <v>7644</v>
      </c>
      <c r="B3499" s="7" t="s">
        <v>3332</v>
      </c>
      <c r="C3499" s="7" t="s">
        <v>2021</v>
      </c>
      <c r="D3499" s="7">
        <v>29</v>
      </c>
      <c r="E3499" s="9">
        <v>1564.14</v>
      </c>
      <c r="F3499" s="10">
        <v>0</v>
      </c>
      <c r="G3499" s="11">
        <v>45360.06</v>
      </c>
      <c r="H3499" s="10">
        <v>0.25</v>
      </c>
      <c r="I3499" s="11">
        <v>11340.01</v>
      </c>
      <c r="J3499" s="11">
        <v>56700.07</v>
      </c>
      <c r="K3499" s="11">
        <v>35481.5</v>
      </c>
      <c r="L3499" s="11">
        <v>9878.56</v>
      </c>
    </row>
    <row r="3500" spans="1:12" x14ac:dyDescent="0.3">
      <c r="A3500" s="7" t="s">
        <v>7645</v>
      </c>
      <c r="B3500" s="7" t="s">
        <v>3333</v>
      </c>
      <c r="C3500" s="7" t="s">
        <v>1752</v>
      </c>
      <c r="D3500" s="7">
        <v>28</v>
      </c>
      <c r="E3500" s="9">
        <v>2268.29</v>
      </c>
      <c r="F3500" s="10">
        <v>0</v>
      </c>
      <c r="G3500" s="11">
        <v>63512.12</v>
      </c>
      <c r="H3500" s="10">
        <v>0.25</v>
      </c>
      <c r="I3500" s="11">
        <v>15878.03</v>
      </c>
      <c r="J3500" s="11">
        <v>79390.149999999994</v>
      </c>
      <c r="K3500" s="11">
        <v>44872.24</v>
      </c>
      <c r="L3500" s="11">
        <v>18639.88</v>
      </c>
    </row>
    <row r="3501" spans="1:12" x14ac:dyDescent="0.3">
      <c r="A3501" s="7" t="s">
        <v>7646</v>
      </c>
      <c r="B3501" s="7" t="s">
        <v>3333</v>
      </c>
      <c r="C3501" s="7" t="s">
        <v>1937</v>
      </c>
      <c r="D3501" s="7">
        <v>17</v>
      </c>
      <c r="E3501" s="9">
        <v>2308.29</v>
      </c>
      <c r="F3501" s="10">
        <v>0</v>
      </c>
      <c r="G3501" s="11">
        <v>39240.93</v>
      </c>
      <c r="H3501" s="10">
        <v>0.25</v>
      </c>
      <c r="I3501" s="11">
        <v>9810.23</v>
      </c>
      <c r="J3501" s="11">
        <v>49051.16</v>
      </c>
      <c r="K3501" s="11">
        <v>25157.45</v>
      </c>
      <c r="L3501" s="11">
        <v>14083.48</v>
      </c>
    </row>
    <row r="3502" spans="1:12" x14ac:dyDescent="0.3">
      <c r="A3502" s="7" t="s">
        <v>7647</v>
      </c>
      <c r="B3502" s="7" t="s">
        <v>3334</v>
      </c>
      <c r="C3502" s="7" t="s">
        <v>1919</v>
      </c>
      <c r="D3502" s="7">
        <v>27</v>
      </c>
      <c r="E3502" s="9">
        <v>1304.6400000000001</v>
      </c>
      <c r="F3502" s="10">
        <v>0.05</v>
      </c>
      <c r="G3502" s="11">
        <v>33464.019999999997</v>
      </c>
      <c r="H3502" s="10">
        <v>0.25</v>
      </c>
      <c r="I3502" s="11">
        <v>8366</v>
      </c>
      <c r="J3502" s="11">
        <v>41830.019999999997</v>
      </c>
      <c r="K3502" s="11">
        <v>15257.97</v>
      </c>
      <c r="L3502" s="11">
        <v>18206.05</v>
      </c>
    </row>
    <row r="3503" spans="1:12" x14ac:dyDescent="0.3">
      <c r="A3503" s="7" t="s">
        <v>7648</v>
      </c>
      <c r="B3503" s="7" t="s">
        <v>3334</v>
      </c>
      <c r="C3503" s="7" t="s">
        <v>1962</v>
      </c>
      <c r="D3503" s="7">
        <v>25</v>
      </c>
      <c r="E3503" s="9">
        <v>284.16000000000003</v>
      </c>
      <c r="F3503" s="10">
        <v>0.15</v>
      </c>
      <c r="G3503" s="11">
        <v>6038.4</v>
      </c>
      <c r="H3503" s="10">
        <v>0.25</v>
      </c>
      <c r="I3503" s="11">
        <v>1509.6</v>
      </c>
      <c r="J3503" s="11">
        <v>7548</v>
      </c>
      <c r="K3503" s="11">
        <v>4871.5</v>
      </c>
      <c r="L3503" s="11">
        <v>1166.9000000000001</v>
      </c>
    </row>
    <row r="3504" spans="1:12" x14ac:dyDescent="0.3">
      <c r="A3504" s="7" t="s">
        <v>7649</v>
      </c>
      <c r="B3504" s="7" t="s">
        <v>3334</v>
      </c>
      <c r="C3504" s="7" t="s">
        <v>1979</v>
      </c>
      <c r="D3504" s="7">
        <v>18</v>
      </c>
      <c r="E3504" s="9">
        <v>548.73</v>
      </c>
      <c r="F3504" s="10">
        <v>0.05</v>
      </c>
      <c r="G3504" s="11">
        <v>9383.2800000000007</v>
      </c>
      <c r="H3504" s="10">
        <v>0.25</v>
      </c>
      <c r="I3504" s="11">
        <v>2345.8200000000002</v>
      </c>
      <c r="J3504" s="11">
        <v>11729.1</v>
      </c>
      <c r="K3504" s="11">
        <v>4607.82</v>
      </c>
      <c r="L3504" s="11">
        <v>4775.46</v>
      </c>
    </row>
    <row r="3505" spans="1:12" x14ac:dyDescent="0.3">
      <c r="A3505" s="7" t="s">
        <v>7650</v>
      </c>
      <c r="B3505" s="7" t="s">
        <v>3334</v>
      </c>
      <c r="C3505" s="7" t="s">
        <v>1833</v>
      </c>
      <c r="D3505" s="7">
        <v>22</v>
      </c>
      <c r="E3505" s="9">
        <v>986.77</v>
      </c>
      <c r="F3505" s="10">
        <v>0</v>
      </c>
      <c r="G3505" s="11">
        <v>21708.94</v>
      </c>
      <c r="H3505" s="10">
        <v>0.25</v>
      </c>
      <c r="I3505" s="11">
        <v>5427.23</v>
      </c>
      <c r="J3505" s="11">
        <v>27136.17</v>
      </c>
      <c r="K3505" s="11">
        <v>13744.94</v>
      </c>
      <c r="L3505" s="11">
        <v>7964</v>
      </c>
    </row>
    <row r="3506" spans="1:12" x14ac:dyDescent="0.3">
      <c r="A3506" s="7" t="s">
        <v>7651</v>
      </c>
      <c r="B3506" s="7" t="s">
        <v>3335</v>
      </c>
      <c r="C3506" s="7" t="s">
        <v>2016</v>
      </c>
      <c r="D3506" s="7">
        <v>23</v>
      </c>
      <c r="E3506" s="9">
        <v>1390.43</v>
      </c>
      <c r="F3506" s="10">
        <v>0.05</v>
      </c>
      <c r="G3506" s="11">
        <v>30380.9</v>
      </c>
      <c r="H3506" s="10">
        <v>0.25</v>
      </c>
      <c r="I3506" s="11">
        <v>7595.23</v>
      </c>
      <c r="J3506" s="11">
        <v>37976.120000000003</v>
      </c>
      <c r="K3506" s="11">
        <v>15054.19</v>
      </c>
      <c r="L3506" s="11">
        <v>15326.71</v>
      </c>
    </row>
    <row r="3507" spans="1:12" x14ac:dyDescent="0.3">
      <c r="A3507" s="7" t="s">
        <v>7652</v>
      </c>
      <c r="B3507" s="7" t="s">
        <v>3335</v>
      </c>
      <c r="C3507" s="7" t="s">
        <v>1797</v>
      </c>
      <c r="D3507" s="7">
        <v>8</v>
      </c>
      <c r="E3507" s="9">
        <v>2790.47</v>
      </c>
      <c r="F3507" s="10">
        <v>0</v>
      </c>
      <c r="G3507" s="11">
        <v>22323.759999999998</v>
      </c>
      <c r="H3507" s="10">
        <v>0.25</v>
      </c>
      <c r="I3507" s="11">
        <v>5580.94</v>
      </c>
      <c r="J3507" s="11">
        <v>27904.7</v>
      </c>
      <c r="K3507" s="11">
        <v>10118.48</v>
      </c>
      <c r="L3507" s="11">
        <v>12205.28</v>
      </c>
    </row>
    <row r="3508" spans="1:12" x14ac:dyDescent="0.3">
      <c r="A3508" s="7" t="s">
        <v>7653</v>
      </c>
      <c r="B3508" s="7" t="s">
        <v>3335</v>
      </c>
      <c r="C3508" s="7" t="s">
        <v>2003</v>
      </c>
      <c r="D3508" s="7">
        <v>20</v>
      </c>
      <c r="E3508" s="9">
        <v>2972.89</v>
      </c>
      <c r="F3508" s="10">
        <v>0.1</v>
      </c>
      <c r="G3508" s="11">
        <v>53512.02</v>
      </c>
      <c r="H3508" s="10">
        <v>0.25</v>
      </c>
      <c r="I3508" s="11">
        <v>13378</v>
      </c>
      <c r="J3508" s="11">
        <v>66890.02</v>
      </c>
      <c r="K3508" s="11">
        <v>28187.8</v>
      </c>
      <c r="L3508" s="11">
        <v>25324.22</v>
      </c>
    </row>
    <row r="3509" spans="1:12" x14ac:dyDescent="0.3">
      <c r="A3509" s="7" t="s">
        <v>7654</v>
      </c>
      <c r="B3509" s="7" t="s">
        <v>3335</v>
      </c>
      <c r="C3509" s="7" t="s">
        <v>1793</v>
      </c>
      <c r="D3509" s="7">
        <v>29</v>
      </c>
      <c r="E3509" s="9">
        <v>706.89</v>
      </c>
      <c r="F3509" s="10">
        <v>0</v>
      </c>
      <c r="G3509" s="11">
        <v>20499.810000000001</v>
      </c>
      <c r="H3509" s="10">
        <v>0.25</v>
      </c>
      <c r="I3509" s="11">
        <v>5124.95</v>
      </c>
      <c r="J3509" s="11">
        <v>25624.76</v>
      </c>
      <c r="K3509" s="11">
        <v>9029.15</v>
      </c>
      <c r="L3509" s="11">
        <v>11470.66</v>
      </c>
    </row>
    <row r="3510" spans="1:12" x14ac:dyDescent="0.3">
      <c r="A3510" s="7" t="s">
        <v>7655</v>
      </c>
      <c r="B3510" s="7" t="s">
        <v>3335</v>
      </c>
      <c r="C3510" s="7" t="s">
        <v>1944</v>
      </c>
      <c r="D3510" s="7">
        <v>7</v>
      </c>
      <c r="E3510" s="9">
        <v>2342.75</v>
      </c>
      <c r="F3510" s="10">
        <v>0.1</v>
      </c>
      <c r="G3510" s="11">
        <v>14759.33</v>
      </c>
      <c r="H3510" s="10">
        <v>0.25</v>
      </c>
      <c r="I3510" s="11">
        <v>3689.83</v>
      </c>
      <c r="J3510" s="11">
        <v>18449.16</v>
      </c>
      <c r="K3510" s="11">
        <v>11883.9</v>
      </c>
      <c r="L3510" s="11">
        <v>2875.43</v>
      </c>
    </row>
    <row r="3511" spans="1:12" x14ac:dyDescent="0.3">
      <c r="A3511" s="7" t="s">
        <v>7656</v>
      </c>
      <c r="B3511" s="7" t="s">
        <v>3336</v>
      </c>
      <c r="C3511" s="7" t="s">
        <v>1945</v>
      </c>
      <c r="D3511" s="7">
        <v>14</v>
      </c>
      <c r="E3511" s="9">
        <v>55.55</v>
      </c>
      <c r="F3511" s="10">
        <v>0.15</v>
      </c>
      <c r="G3511" s="11">
        <v>661.04</v>
      </c>
      <c r="H3511" s="10">
        <v>0.25</v>
      </c>
      <c r="I3511" s="11">
        <v>165.26</v>
      </c>
      <c r="J3511" s="11">
        <v>826.3</v>
      </c>
      <c r="K3511" s="11">
        <v>498.68</v>
      </c>
      <c r="L3511" s="11">
        <v>162.36000000000001</v>
      </c>
    </row>
    <row r="3512" spans="1:12" x14ac:dyDescent="0.3">
      <c r="A3512" s="7" t="s">
        <v>7657</v>
      </c>
      <c r="B3512" s="7" t="s">
        <v>3336</v>
      </c>
      <c r="C3512" s="7" t="s">
        <v>1852</v>
      </c>
      <c r="D3512" s="7">
        <v>27</v>
      </c>
      <c r="E3512" s="9">
        <v>2309.9699999999998</v>
      </c>
      <c r="F3512" s="10">
        <v>0.05</v>
      </c>
      <c r="G3512" s="11">
        <v>59250.73</v>
      </c>
      <c r="H3512" s="10">
        <v>0.25</v>
      </c>
      <c r="I3512" s="11">
        <v>14812.68</v>
      </c>
      <c r="J3512" s="11">
        <v>74063.41</v>
      </c>
      <c r="K3512" s="11">
        <v>37861.29</v>
      </c>
      <c r="L3512" s="11">
        <v>21389.439999999999</v>
      </c>
    </row>
    <row r="3513" spans="1:12" x14ac:dyDescent="0.3">
      <c r="A3513" s="7" t="s">
        <v>7658</v>
      </c>
      <c r="B3513" s="7" t="s">
        <v>3337</v>
      </c>
      <c r="C3513" s="7" t="s">
        <v>1872</v>
      </c>
      <c r="D3513" s="7">
        <v>5</v>
      </c>
      <c r="E3513" s="9">
        <v>2211.36</v>
      </c>
      <c r="F3513" s="10">
        <v>0</v>
      </c>
      <c r="G3513" s="11">
        <v>11056.8</v>
      </c>
      <c r="H3513" s="10">
        <v>0.25</v>
      </c>
      <c r="I3513" s="11">
        <v>2764.2</v>
      </c>
      <c r="J3513" s="11">
        <v>13821</v>
      </c>
      <c r="K3513" s="11">
        <v>6548.25</v>
      </c>
      <c r="L3513" s="11">
        <v>4508.55</v>
      </c>
    </row>
    <row r="3514" spans="1:12" x14ac:dyDescent="0.3">
      <c r="A3514" s="7" t="s">
        <v>7659</v>
      </c>
      <c r="B3514" s="7" t="s">
        <v>3337</v>
      </c>
      <c r="C3514" s="7" t="s">
        <v>1694</v>
      </c>
      <c r="D3514" s="7">
        <v>20</v>
      </c>
      <c r="E3514" s="9">
        <v>2087.85</v>
      </c>
      <c r="F3514" s="10">
        <v>0.05</v>
      </c>
      <c r="G3514" s="11">
        <v>39669.15</v>
      </c>
      <c r="H3514" s="10">
        <v>0.25</v>
      </c>
      <c r="I3514" s="11">
        <v>9917.2900000000009</v>
      </c>
      <c r="J3514" s="11">
        <v>49586.44</v>
      </c>
      <c r="K3514" s="11">
        <v>19902.2</v>
      </c>
      <c r="L3514" s="11">
        <v>19766.95</v>
      </c>
    </row>
    <row r="3515" spans="1:12" x14ac:dyDescent="0.3">
      <c r="A3515" s="7" t="s">
        <v>7660</v>
      </c>
      <c r="B3515" s="7" t="s">
        <v>3338</v>
      </c>
      <c r="C3515" s="7" t="s">
        <v>1736</v>
      </c>
      <c r="D3515" s="7">
        <v>27</v>
      </c>
      <c r="E3515" s="9">
        <v>2016.28</v>
      </c>
      <c r="F3515" s="10">
        <v>0</v>
      </c>
      <c r="G3515" s="11">
        <v>54439.56</v>
      </c>
      <c r="H3515" s="10">
        <v>0.25</v>
      </c>
      <c r="I3515" s="11">
        <v>13609.89</v>
      </c>
      <c r="J3515" s="11">
        <v>68049.45</v>
      </c>
      <c r="K3515" s="11">
        <v>26746.74</v>
      </c>
      <c r="L3515" s="11">
        <v>27692.82</v>
      </c>
    </row>
    <row r="3516" spans="1:12" x14ac:dyDescent="0.3">
      <c r="A3516" s="7" t="s">
        <v>7661</v>
      </c>
      <c r="B3516" s="7" t="s">
        <v>3338</v>
      </c>
      <c r="C3516" s="7" t="s">
        <v>1893</v>
      </c>
      <c r="D3516" s="7">
        <v>4</v>
      </c>
      <c r="E3516" s="9">
        <v>1927.5</v>
      </c>
      <c r="F3516" s="10">
        <v>0.05</v>
      </c>
      <c r="G3516" s="11">
        <v>7324.5</v>
      </c>
      <c r="H3516" s="10">
        <v>0.25</v>
      </c>
      <c r="I3516" s="11">
        <v>1831.12</v>
      </c>
      <c r="J3516" s="11">
        <v>9155.6200000000008</v>
      </c>
      <c r="K3516" s="11">
        <v>4883</v>
      </c>
      <c r="L3516" s="11">
        <v>2441.5</v>
      </c>
    </row>
    <row r="3517" spans="1:12" x14ac:dyDescent="0.3">
      <c r="A3517" s="7" t="s">
        <v>7662</v>
      </c>
      <c r="B3517" s="7" t="s">
        <v>3338</v>
      </c>
      <c r="C3517" s="7" t="s">
        <v>2010</v>
      </c>
      <c r="D3517" s="7">
        <v>27</v>
      </c>
      <c r="E3517" s="9">
        <v>1223.1600000000001</v>
      </c>
      <c r="F3517" s="10">
        <v>0</v>
      </c>
      <c r="G3517" s="11">
        <v>33025.32</v>
      </c>
      <c r="H3517" s="10">
        <v>0.25</v>
      </c>
      <c r="I3517" s="11">
        <v>8256.33</v>
      </c>
      <c r="J3517" s="11">
        <v>41281.65</v>
      </c>
      <c r="K3517" s="11">
        <v>19291.23</v>
      </c>
      <c r="L3517" s="11">
        <v>13734.09</v>
      </c>
    </row>
    <row r="3518" spans="1:12" x14ac:dyDescent="0.3">
      <c r="A3518" s="7" t="s">
        <v>7663</v>
      </c>
      <c r="B3518" s="7" t="s">
        <v>3338</v>
      </c>
      <c r="C3518" s="7" t="s">
        <v>2033</v>
      </c>
      <c r="D3518" s="7">
        <v>17</v>
      </c>
      <c r="E3518" s="9">
        <v>1507.53</v>
      </c>
      <c r="F3518" s="10">
        <v>0.1</v>
      </c>
      <c r="G3518" s="11">
        <v>23065.21</v>
      </c>
      <c r="H3518" s="10">
        <v>0.25</v>
      </c>
      <c r="I3518" s="11">
        <v>5766.3</v>
      </c>
      <c r="J3518" s="11">
        <v>28831.51</v>
      </c>
      <c r="K3518" s="11">
        <v>14359.22</v>
      </c>
      <c r="L3518" s="11">
        <v>8705.99</v>
      </c>
    </row>
    <row r="3519" spans="1:12" x14ac:dyDescent="0.3">
      <c r="A3519" s="7" t="s">
        <v>7664</v>
      </c>
      <c r="B3519" s="7" t="s">
        <v>3339</v>
      </c>
      <c r="C3519" s="7" t="s">
        <v>1718</v>
      </c>
      <c r="D3519" s="7">
        <v>29</v>
      </c>
      <c r="E3519" s="9">
        <v>2099.14</v>
      </c>
      <c r="F3519" s="10">
        <v>0.15</v>
      </c>
      <c r="G3519" s="11">
        <v>51743.8</v>
      </c>
      <c r="H3519" s="10">
        <v>0.25</v>
      </c>
      <c r="I3519" s="11">
        <v>12935.95</v>
      </c>
      <c r="J3519" s="11">
        <v>64679.75</v>
      </c>
      <c r="K3519" s="11">
        <v>42510.52</v>
      </c>
      <c r="L3519" s="11">
        <v>9233.2800000000007</v>
      </c>
    </row>
    <row r="3520" spans="1:12" x14ac:dyDescent="0.3">
      <c r="A3520" s="7" t="s">
        <v>7665</v>
      </c>
      <c r="B3520" s="7" t="s">
        <v>3340</v>
      </c>
      <c r="C3520" s="7" t="s">
        <v>2024</v>
      </c>
      <c r="D3520" s="7">
        <v>25</v>
      </c>
      <c r="E3520" s="9">
        <v>2865.74</v>
      </c>
      <c r="F3520" s="10">
        <v>0</v>
      </c>
      <c r="G3520" s="11">
        <v>71643.5</v>
      </c>
      <c r="H3520" s="10">
        <v>0.25</v>
      </c>
      <c r="I3520" s="11">
        <v>17910.88</v>
      </c>
      <c r="J3520" s="11">
        <v>89554.38</v>
      </c>
      <c r="K3520" s="11">
        <v>43906</v>
      </c>
      <c r="L3520" s="11">
        <v>27737.5</v>
      </c>
    </row>
    <row r="3521" spans="1:12" x14ac:dyDescent="0.3">
      <c r="A3521" s="7" t="s">
        <v>7666</v>
      </c>
      <c r="B3521" s="7" t="s">
        <v>3340</v>
      </c>
      <c r="C3521" s="7" t="s">
        <v>1911</v>
      </c>
      <c r="D3521" s="7">
        <v>26</v>
      </c>
      <c r="E3521" s="9">
        <v>1542.19</v>
      </c>
      <c r="F3521" s="10">
        <v>0.1</v>
      </c>
      <c r="G3521" s="11">
        <v>36087.25</v>
      </c>
      <c r="H3521" s="10">
        <v>0.25</v>
      </c>
      <c r="I3521" s="11">
        <v>9021.81</v>
      </c>
      <c r="J3521" s="11">
        <v>45109.06</v>
      </c>
      <c r="K3521" s="11">
        <v>28856.880000000001</v>
      </c>
      <c r="L3521" s="11">
        <v>7230.37</v>
      </c>
    </row>
    <row r="3522" spans="1:12" x14ac:dyDescent="0.3">
      <c r="A3522" s="7" t="s">
        <v>7667</v>
      </c>
      <c r="B3522" s="7" t="s">
        <v>3340</v>
      </c>
      <c r="C3522" s="7" t="s">
        <v>1653</v>
      </c>
      <c r="D3522" s="7">
        <v>18</v>
      </c>
      <c r="E3522" s="9">
        <v>385.28</v>
      </c>
      <c r="F3522" s="10">
        <v>0.15</v>
      </c>
      <c r="G3522" s="11">
        <v>5894.78</v>
      </c>
      <c r="H3522" s="10">
        <v>0.25</v>
      </c>
      <c r="I3522" s="11">
        <v>1473.69</v>
      </c>
      <c r="J3522" s="11">
        <v>7368.47</v>
      </c>
      <c r="K3522" s="11">
        <v>4201.92</v>
      </c>
      <c r="L3522" s="11">
        <v>1692.86</v>
      </c>
    </row>
    <row r="3523" spans="1:12" x14ac:dyDescent="0.3">
      <c r="A3523" s="7" t="s">
        <v>7668</v>
      </c>
      <c r="B3523" s="7" t="s">
        <v>3340</v>
      </c>
      <c r="C3523" s="7" t="s">
        <v>1817</v>
      </c>
      <c r="D3523" s="7">
        <v>26</v>
      </c>
      <c r="E3523" s="9">
        <v>1434.08</v>
      </c>
      <c r="F3523" s="10">
        <v>0.05</v>
      </c>
      <c r="G3523" s="11">
        <v>35421.78</v>
      </c>
      <c r="H3523" s="10">
        <v>0.25</v>
      </c>
      <c r="I3523" s="11">
        <v>8855.44</v>
      </c>
      <c r="J3523" s="11">
        <v>44277.22</v>
      </c>
      <c r="K3523" s="11">
        <v>25472.46</v>
      </c>
      <c r="L3523" s="11">
        <v>9949.32</v>
      </c>
    </row>
    <row r="3524" spans="1:12" x14ac:dyDescent="0.3">
      <c r="A3524" s="7" t="s">
        <v>7669</v>
      </c>
      <c r="B3524" s="7" t="s">
        <v>3340</v>
      </c>
      <c r="C3524" s="7" t="s">
        <v>1998</v>
      </c>
      <c r="D3524" s="7">
        <v>5</v>
      </c>
      <c r="E3524" s="9">
        <v>767.44</v>
      </c>
      <c r="F3524" s="10">
        <v>0</v>
      </c>
      <c r="G3524" s="11">
        <v>3837.2</v>
      </c>
      <c r="H3524" s="10">
        <v>0.25</v>
      </c>
      <c r="I3524" s="11">
        <v>959.3</v>
      </c>
      <c r="J3524" s="11">
        <v>4796.5</v>
      </c>
      <c r="K3524" s="11">
        <v>1806.5</v>
      </c>
      <c r="L3524" s="11">
        <v>2030.7</v>
      </c>
    </row>
    <row r="3525" spans="1:12" x14ac:dyDescent="0.3">
      <c r="A3525" s="7" t="s">
        <v>7670</v>
      </c>
      <c r="B3525" s="7" t="s">
        <v>3341</v>
      </c>
      <c r="C3525" s="7" t="s">
        <v>1804</v>
      </c>
      <c r="D3525" s="7">
        <v>11</v>
      </c>
      <c r="E3525" s="9">
        <v>1756.02</v>
      </c>
      <c r="F3525" s="10">
        <v>0.1</v>
      </c>
      <c r="G3525" s="11">
        <v>17384.599999999999</v>
      </c>
      <c r="H3525" s="10">
        <v>0.25</v>
      </c>
      <c r="I3525" s="11">
        <v>4346.1499999999996</v>
      </c>
      <c r="J3525" s="11">
        <v>21730.75</v>
      </c>
      <c r="K3525" s="11">
        <v>12164.57</v>
      </c>
      <c r="L3525" s="11">
        <v>5220.03</v>
      </c>
    </row>
    <row r="3526" spans="1:12" x14ac:dyDescent="0.3">
      <c r="A3526" s="7" t="s">
        <v>7671</v>
      </c>
      <c r="B3526" s="7" t="s">
        <v>3341</v>
      </c>
      <c r="C3526" s="7" t="s">
        <v>1957</v>
      </c>
      <c r="D3526" s="7">
        <v>6</v>
      </c>
      <c r="E3526" s="9">
        <v>695.5</v>
      </c>
      <c r="F3526" s="10">
        <v>0.1</v>
      </c>
      <c r="G3526" s="11">
        <v>3755.7</v>
      </c>
      <c r="H3526" s="10">
        <v>0.25</v>
      </c>
      <c r="I3526" s="11">
        <v>938.92</v>
      </c>
      <c r="J3526" s="11">
        <v>4694.62</v>
      </c>
      <c r="K3526" s="11">
        <v>2471.2800000000002</v>
      </c>
      <c r="L3526" s="11">
        <v>1284.42</v>
      </c>
    </row>
    <row r="3527" spans="1:12" x14ac:dyDescent="0.3">
      <c r="A3527" s="7" t="s">
        <v>7672</v>
      </c>
      <c r="B3527" s="7" t="s">
        <v>3341</v>
      </c>
      <c r="C3527" s="7" t="s">
        <v>1896</v>
      </c>
      <c r="D3527" s="7">
        <v>1</v>
      </c>
      <c r="E3527" s="9">
        <v>2108.16</v>
      </c>
      <c r="F3527" s="10">
        <v>0</v>
      </c>
      <c r="G3527" s="11">
        <v>2108.16</v>
      </c>
      <c r="H3527" s="10">
        <v>0.25</v>
      </c>
      <c r="I3527" s="11">
        <v>527.04</v>
      </c>
      <c r="J3527" s="11">
        <v>2635.2</v>
      </c>
      <c r="K3527" s="11">
        <v>1363.8</v>
      </c>
      <c r="L3527" s="11">
        <v>744.36</v>
      </c>
    </row>
    <row r="3528" spans="1:12" x14ac:dyDescent="0.3">
      <c r="A3528" s="7" t="s">
        <v>7673</v>
      </c>
      <c r="B3528" s="7" t="s">
        <v>3341</v>
      </c>
      <c r="C3528" s="7" t="s">
        <v>1750</v>
      </c>
      <c r="D3528" s="7">
        <v>30</v>
      </c>
      <c r="E3528" s="9">
        <v>1203.5</v>
      </c>
      <c r="F3528" s="10">
        <v>0.15</v>
      </c>
      <c r="G3528" s="11">
        <v>30689.25</v>
      </c>
      <c r="H3528" s="10">
        <v>0.25</v>
      </c>
      <c r="I3528" s="11">
        <v>7672.31</v>
      </c>
      <c r="J3528" s="11">
        <v>38361.56</v>
      </c>
      <c r="K3528" s="11">
        <v>22421.1</v>
      </c>
      <c r="L3528" s="11">
        <v>8268.15</v>
      </c>
    </row>
    <row r="3529" spans="1:12" x14ac:dyDescent="0.3">
      <c r="A3529" s="7" t="s">
        <v>7674</v>
      </c>
      <c r="B3529" s="7" t="s">
        <v>3342</v>
      </c>
      <c r="C3529" s="7" t="s">
        <v>2049</v>
      </c>
      <c r="D3529" s="7">
        <v>16</v>
      </c>
      <c r="E3529" s="9">
        <v>3133.2</v>
      </c>
      <c r="F3529" s="10">
        <v>0.1</v>
      </c>
      <c r="G3529" s="11">
        <v>45118.080000000002</v>
      </c>
      <c r="H3529" s="10">
        <v>0.25</v>
      </c>
      <c r="I3529" s="11">
        <v>11279.52</v>
      </c>
      <c r="J3529" s="11">
        <v>56397.599999999999</v>
      </c>
      <c r="K3529" s="11">
        <v>23110.720000000001</v>
      </c>
      <c r="L3529" s="11">
        <v>22007.360000000001</v>
      </c>
    </row>
    <row r="3530" spans="1:12" x14ac:dyDescent="0.3">
      <c r="A3530" s="7" t="s">
        <v>7675</v>
      </c>
      <c r="B3530" s="7" t="s">
        <v>3342</v>
      </c>
      <c r="C3530" s="7" t="s">
        <v>1952</v>
      </c>
      <c r="D3530" s="7">
        <v>10</v>
      </c>
      <c r="E3530" s="9">
        <v>460.5</v>
      </c>
      <c r="F3530" s="10">
        <v>0.15</v>
      </c>
      <c r="G3530" s="11">
        <v>3914.25</v>
      </c>
      <c r="H3530" s="10">
        <v>0.25</v>
      </c>
      <c r="I3530" s="11">
        <v>978.56</v>
      </c>
      <c r="J3530" s="11">
        <v>4892.8100000000004</v>
      </c>
      <c r="K3530" s="11">
        <v>3170.2</v>
      </c>
      <c r="L3530" s="11">
        <v>744.05</v>
      </c>
    </row>
    <row r="3531" spans="1:12" x14ac:dyDescent="0.3">
      <c r="A3531" s="7" t="s">
        <v>7676</v>
      </c>
      <c r="B3531" s="7" t="s">
        <v>3343</v>
      </c>
      <c r="C3531" s="7" t="s">
        <v>2041</v>
      </c>
      <c r="D3531" s="7">
        <v>30</v>
      </c>
      <c r="E3531" s="9">
        <v>2113.69</v>
      </c>
      <c r="F3531" s="10">
        <v>0.05</v>
      </c>
      <c r="G3531" s="11">
        <v>60240.17</v>
      </c>
      <c r="H3531" s="10">
        <v>0.25</v>
      </c>
      <c r="I3531" s="11">
        <v>15060.04</v>
      </c>
      <c r="J3531" s="11">
        <v>75300.210000000006</v>
      </c>
      <c r="K3531" s="11">
        <v>46470.6</v>
      </c>
      <c r="L3531" s="11">
        <v>13769.57</v>
      </c>
    </row>
    <row r="3532" spans="1:12" x14ac:dyDescent="0.3">
      <c r="A3532" s="7" t="s">
        <v>7677</v>
      </c>
      <c r="B3532" s="7" t="s">
        <v>3343</v>
      </c>
      <c r="C3532" s="7" t="s">
        <v>2040</v>
      </c>
      <c r="D3532" s="7">
        <v>6</v>
      </c>
      <c r="E3532" s="9">
        <v>2137.38</v>
      </c>
      <c r="F3532" s="10">
        <v>0</v>
      </c>
      <c r="G3532" s="11">
        <v>12824.28</v>
      </c>
      <c r="H3532" s="10">
        <v>0.25</v>
      </c>
      <c r="I3532" s="11">
        <v>3206.07</v>
      </c>
      <c r="J3532" s="11">
        <v>16030.35</v>
      </c>
      <c r="K3532" s="11">
        <v>6488.52</v>
      </c>
      <c r="L3532" s="11">
        <v>6335.76</v>
      </c>
    </row>
    <row r="3533" spans="1:12" x14ac:dyDescent="0.3">
      <c r="A3533" s="7" t="s">
        <v>7678</v>
      </c>
      <c r="B3533" s="7" t="s">
        <v>3343</v>
      </c>
      <c r="C3533" s="7" t="s">
        <v>1723</v>
      </c>
      <c r="D3533" s="7">
        <v>26</v>
      </c>
      <c r="E3533" s="9">
        <v>715.93</v>
      </c>
      <c r="F3533" s="10">
        <v>0</v>
      </c>
      <c r="G3533" s="11">
        <v>18614.18</v>
      </c>
      <c r="H3533" s="10">
        <v>0.25</v>
      </c>
      <c r="I3533" s="11">
        <v>4653.55</v>
      </c>
      <c r="J3533" s="11">
        <v>23267.72</v>
      </c>
      <c r="K3533" s="11">
        <v>12443.34</v>
      </c>
      <c r="L3533" s="11">
        <v>6170.84</v>
      </c>
    </row>
    <row r="3534" spans="1:12" x14ac:dyDescent="0.3">
      <c r="A3534" s="7" t="s">
        <v>7679</v>
      </c>
      <c r="B3534" s="7" t="s">
        <v>3344</v>
      </c>
      <c r="C3534" s="7" t="s">
        <v>1699</v>
      </c>
      <c r="D3534" s="7">
        <v>1</v>
      </c>
      <c r="E3534" s="9">
        <v>1409.41</v>
      </c>
      <c r="F3534" s="10">
        <v>0.1</v>
      </c>
      <c r="G3534" s="11">
        <v>1268.47</v>
      </c>
      <c r="H3534" s="10">
        <v>0.25</v>
      </c>
      <c r="I3534" s="11">
        <v>317.12</v>
      </c>
      <c r="J3534" s="11">
        <v>1585.59</v>
      </c>
      <c r="K3534" s="11">
        <v>926.85</v>
      </c>
      <c r="L3534" s="11">
        <v>341.62</v>
      </c>
    </row>
    <row r="3535" spans="1:12" x14ac:dyDescent="0.3">
      <c r="A3535" s="7" t="s">
        <v>7680</v>
      </c>
      <c r="B3535" s="7" t="s">
        <v>3344</v>
      </c>
      <c r="C3535" s="7" t="s">
        <v>1779</v>
      </c>
      <c r="D3535" s="7">
        <v>27</v>
      </c>
      <c r="E3535" s="9">
        <v>1234.57</v>
      </c>
      <c r="F3535" s="10">
        <v>0</v>
      </c>
      <c r="G3535" s="11">
        <v>33333.39</v>
      </c>
      <c r="H3535" s="10">
        <v>0.25</v>
      </c>
      <c r="I3535" s="11">
        <v>8333.35</v>
      </c>
      <c r="J3535" s="11">
        <v>41666.74</v>
      </c>
      <c r="K3535" s="11">
        <v>20908.53</v>
      </c>
      <c r="L3535" s="11">
        <v>12424.86</v>
      </c>
    </row>
    <row r="3536" spans="1:12" x14ac:dyDescent="0.3">
      <c r="A3536" s="7" t="s">
        <v>7681</v>
      </c>
      <c r="B3536" s="7" t="s">
        <v>3344</v>
      </c>
      <c r="C3536" s="7" t="s">
        <v>1889</v>
      </c>
      <c r="D3536" s="7">
        <v>16</v>
      </c>
      <c r="E3536" s="9">
        <v>3130.17</v>
      </c>
      <c r="F3536" s="10">
        <v>0</v>
      </c>
      <c r="G3536" s="11">
        <v>50082.720000000001</v>
      </c>
      <c r="H3536" s="10">
        <v>0.25</v>
      </c>
      <c r="I3536" s="11">
        <v>12520.68</v>
      </c>
      <c r="J3536" s="11">
        <v>62603.4</v>
      </c>
      <c r="K3536" s="11">
        <v>25127.52</v>
      </c>
      <c r="L3536" s="11">
        <v>24955.200000000001</v>
      </c>
    </row>
    <row r="3537" spans="1:12" x14ac:dyDescent="0.3">
      <c r="A3537" s="7" t="s">
        <v>7682</v>
      </c>
      <c r="B3537" s="7" t="s">
        <v>3345</v>
      </c>
      <c r="C3537" s="7" t="s">
        <v>1968</v>
      </c>
      <c r="D3537" s="7">
        <v>11</v>
      </c>
      <c r="E3537" s="9">
        <v>716.71</v>
      </c>
      <c r="F3537" s="10">
        <v>0</v>
      </c>
      <c r="G3537" s="11">
        <v>7883.81</v>
      </c>
      <c r="H3537" s="10">
        <v>0.25</v>
      </c>
      <c r="I3537" s="11">
        <v>1970.95</v>
      </c>
      <c r="J3537" s="11">
        <v>9854.76</v>
      </c>
      <c r="K3537" s="11">
        <v>4549.71</v>
      </c>
      <c r="L3537" s="11">
        <v>3334.1</v>
      </c>
    </row>
    <row r="3538" spans="1:12" x14ac:dyDescent="0.3">
      <c r="A3538" s="7" t="s">
        <v>7683</v>
      </c>
      <c r="B3538" s="7" t="s">
        <v>3345</v>
      </c>
      <c r="C3538" s="7" t="s">
        <v>1755</v>
      </c>
      <c r="D3538" s="7">
        <v>12</v>
      </c>
      <c r="E3538" s="9">
        <v>3635.09</v>
      </c>
      <c r="F3538" s="10">
        <v>0</v>
      </c>
      <c r="G3538" s="11">
        <v>43621.08</v>
      </c>
      <c r="H3538" s="10">
        <v>0.25</v>
      </c>
      <c r="I3538" s="11">
        <v>10905.27</v>
      </c>
      <c r="J3538" s="11">
        <v>54526.35</v>
      </c>
      <c r="K3538" s="11">
        <v>20984.52</v>
      </c>
      <c r="L3538" s="11">
        <v>22636.560000000001</v>
      </c>
    </row>
    <row r="3539" spans="1:12" x14ac:dyDescent="0.3">
      <c r="A3539" s="7" t="s">
        <v>7684</v>
      </c>
      <c r="B3539" s="7" t="s">
        <v>3345</v>
      </c>
      <c r="C3539" s="7" t="s">
        <v>1781</v>
      </c>
      <c r="D3539" s="7">
        <v>15</v>
      </c>
      <c r="E3539" s="9">
        <v>345.09</v>
      </c>
      <c r="F3539" s="10">
        <v>0.05</v>
      </c>
      <c r="G3539" s="11">
        <v>4917.53</v>
      </c>
      <c r="H3539" s="10">
        <v>0.25</v>
      </c>
      <c r="I3539" s="11">
        <v>1229.3800000000001</v>
      </c>
      <c r="J3539" s="11">
        <v>6146.91</v>
      </c>
      <c r="K3539" s="11">
        <v>3244.65</v>
      </c>
      <c r="L3539" s="11">
        <v>1672.88</v>
      </c>
    </row>
    <row r="3540" spans="1:12" x14ac:dyDescent="0.3">
      <c r="A3540" s="7" t="s">
        <v>7685</v>
      </c>
      <c r="B3540" s="7" t="s">
        <v>3345</v>
      </c>
      <c r="C3540" s="7" t="s">
        <v>1900</v>
      </c>
      <c r="D3540" s="7">
        <v>13</v>
      </c>
      <c r="E3540" s="9">
        <v>1969.09</v>
      </c>
      <c r="F3540" s="10">
        <v>0</v>
      </c>
      <c r="G3540" s="11">
        <v>25598.17</v>
      </c>
      <c r="H3540" s="10">
        <v>0.25</v>
      </c>
      <c r="I3540" s="11">
        <v>6399.54</v>
      </c>
      <c r="J3540" s="11">
        <v>31997.71</v>
      </c>
      <c r="K3540" s="11">
        <v>18275.66</v>
      </c>
      <c r="L3540" s="11">
        <v>7322.51</v>
      </c>
    </row>
    <row r="3541" spans="1:12" x14ac:dyDescent="0.3">
      <c r="A3541" s="7" t="s">
        <v>7686</v>
      </c>
      <c r="B3541" s="7" t="s">
        <v>3346</v>
      </c>
      <c r="C3541" s="7" t="s">
        <v>1728</v>
      </c>
      <c r="D3541" s="7">
        <v>10</v>
      </c>
      <c r="E3541" s="9">
        <v>3408.67</v>
      </c>
      <c r="F3541" s="10">
        <v>0</v>
      </c>
      <c r="G3541" s="11">
        <v>34086.699999999997</v>
      </c>
      <c r="H3541" s="10">
        <v>0.25</v>
      </c>
      <c r="I3541" s="11">
        <v>8521.67</v>
      </c>
      <c r="J3541" s="11">
        <v>42608.38</v>
      </c>
      <c r="K3541" s="11">
        <v>13928.3</v>
      </c>
      <c r="L3541" s="11">
        <v>20158.400000000001</v>
      </c>
    </row>
    <row r="3542" spans="1:12" x14ac:dyDescent="0.3">
      <c r="A3542" s="7" t="s">
        <v>7687</v>
      </c>
      <c r="B3542" s="7" t="s">
        <v>3346</v>
      </c>
      <c r="C3542" s="7" t="s">
        <v>1862</v>
      </c>
      <c r="D3542" s="7">
        <v>2</v>
      </c>
      <c r="E3542" s="9">
        <v>2075.41</v>
      </c>
      <c r="F3542" s="10">
        <v>0</v>
      </c>
      <c r="G3542" s="11">
        <v>4150.82</v>
      </c>
      <c r="H3542" s="10">
        <v>0.25</v>
      </c>
      <c r="I3542" s="11">
        <v>1037.7</v>
      </c>
      <c r="J3542" s="11">
        <v>5188.5200000000004</v>
      </c>
      <c r="K3542" s="11">
        <v>2428.1799999999998</v>
      </c>
      <c r="L3542" s="11">
        <v>1722.64</v>
      </c>
    </row>
    <row r="3543" spans="1:12" x14ac:dyDescent="0.3">
      <c r="A3543" s="7" t="s">
        <v>7688</v>
      </c>
      <c r="B3543" s="7" t="s">
        <v>3346</v>
      </c>
      <c r="C3543" s="7" t="s">
        <v>1721</v>
      </c>
      <c r="D3543" s="7">
        <v>15</v>
      </c>
      <c r="E3543" s="9">
        <v>1945.26</v>
      </c>
      <c r="F3543" s="10">
        <v>0</v>
      </c>
      <c r="G3543" s="11">
        <v>29178.9</v>
      </c>
      <c r="H3543" s="10">
        <v>0.25</v>
      </c>
      <c r="I3543" s="11">
        <v>7294.73</v>
      </c>
      <c r="J3543" s="11">
        <v>36473.620000000003</v>
      </c>
      <c r="K3543" s="11">
        <v>18910.650000000001</v>
      </c>
      <c r="L3543" s="11">
        <v>10268.25</v>
      </c>
    </row>
    <row r="3544" spans="1:12" x14ac:dyDescent="0.3">
      <c r="A3544" s="7" t="s">
        <v>7689</v>
      </c>
      <c r="B3544" s="7" t="s">
        <v>3346</v>
      </c>
      <c r="C3544" s="7" t="s">
        <v>2015</v>
      </c>
      <c r="D3544" s="7">
        <v>24</v>
      </c>
      <c r="E3544" s="9">
        <v>909.75</v>
      </c>
      <c r="F3544" s="10">
        <v>0</v>
      </c>
      <c r="G3544" s="11">
        <v>21834</v>
      </c>
      <c r="H3544" s="10">
        <v>0.25</v>
      </c>
      <c r="I3544" s="11">
        <v>5458.5</v>
      </c>
      <c r="J3544" s="11">
        <v>27292.5</v>
      </c>
      <c r="K3544" s="11">
        <v>12738.72</v>
      </c>
      <c r="L3544" s="11">
        <v>9095.2800000000007</v>
      </c>
    </row>
    <row r="3545" spans="1:12" x14ac:dyDescent="0.3">
      <c r="A3545" s="7" t="s">
        <v>7690</v>
      </c>
      <c r="B3545" s="7" t="s">
        <v>3346</v>
      </c>
      <c r="C3545" s="7" t="s">
        <v>1932</v>
      </c>
      <c r="D3545" s="7">
        <v>13</v>
      </c>
      <c r="E3545" s="9">
        <v>630.53</v>
      </c>
      <c r="F3545" s="10">
        <v>0</v>
      </c>
      <c r="G3545" s="11">
        <v>8196.89</v>
      </c>
      <c r="H3545" s="10">
        <v>0.25</v>
      </c>
      <c r="I3545" s="11">
        <v>2049.2199999999998</v>
      </c>
      <c r="J3545" s="11">
        <v>10246.11</v>
      </c>
      <c r="K3545" s="11">
        <v>5163.7299999999996</v>
      </c>
      <c r="L3545" s="11">
        <v>3033.16</v>
      </c>
    </row>
    <row r="3546" spans="1:12" x14ac:dyDescent="0.3">
      <c r="A3546" s="7" t="s">
        <v>7691</v>
      </c>
      <c r="B3546" s="7" t="s">
        <v>3347</v>
      </c>
      <c r="C3546" s="7" t="s">
        <v>1985</v>
      </c>
      <c r="D3546" s="7">
        <v>17</v>
      </c>
      <c r="E3546" s="9">
        <v>1153.3399999999999</v>
      </c>
      <c r="F3546" s="10">
        <v>0.1</v>
      </c>
      <c r="G3546" s="11">
        <v>17646.099999999999</v>
      </c>
      <c r="H3546" s="10">
        <v>0.25</v>
      </c>
      <c r="I3546" s="11">
        <v>4411.5200000000004</v>
      </c>
      <c r="J3546" s="11">
        <v>22057.62</v>
      </c>
      <c r="K3546" s="11">
        <v>12314.63</v>
      </c>
      <c r="L3546" s="11">
        <v>5331.47</v>
      </c>
    </row>
    <row r="3547" spans="1:12" x14ac:dyDescent="0.3">
      <c r="A3547" s="7" t="s">
        <v>7692</v>
      </c>
      <c r="B3547" s="7" t="s">
        <v>3347</v>
      </c>
      <c r="C3547" s="7" t="s">
        <v>1711</v>
      </c>
      <c r="D3547" s="7">
        <v>7</v>
      </c>
      <c r="E3547" s="9">
        <v>418.74</v>
      </c>
      <c r="F3547" s="10">
        <v>0.15</v>
      </c>
      <c r="G3547" s="11">
        <v>2491.5</v>
      </c>
      <c r="H3547" s="10">
        <v>0.25</v>
      </c>
      <c r="I3547" s="11">
        <v>622.88</v>
      </c>
      <c r="J3547" s="11">
        <v>3114.38</v>
      </c>
      <c r="K3547" s="11">
        <v>1792.07</v>
      </c>
      <c r="L3547" s="11">
        <v>699.43</v>
      </c>
    </row>
    <row r="3548" spans="1:12" x14ac:dyDescent="0.3">
      <c r="A3548" s="7" t="s">
        <v>7693</v>
      </c>
      <c r="B3548" s="7" t="s">
        <v>3347</v>
      </c>
      <c r="C3548" s="7" t="s">
        <v>1995</v>
      </c>
      <c r="D3548" s="7">
        <v>7</v>
      </c>
      <c r="E3548" s="9">
        <v>1518.6</v>
      </c>
      <c r="F3548" s="10">
        <v>0.05</v>
      </c>
      <c r="G3548" s="11">
        <v>10098.69</v>
      </c>
      <c r="H3548" s="10">
        <v>0.25</v>
      </c>
      <c r="I3548" s="11">
        <v>2524.67</v>
      </c>
      <c r="J3548" s="11">
        <v>12623.36</v>
      </c>
      <c r="K3548" s="11">
        <v>7733.88</v>
      </c>
      <c r="L3548" s="11">
        <v>2364.81</v>
      </c>
    </row>
    <row r="3549" spans="1:12" x14ac:dyDescent="0.3">
      <c r="A3549" s="7" t="s">
        <v>7694</v>
      </c>
      <c r="B3549" s="7" t="s">
        <v>3347</v>
      </c>
      <c r="C3549" s="7" t="s">
        <v>1756</v>
      </c>
      <c r="D3549" s="7">
        <v>1</v>
      </c>
      <c r="E3549" s="9">
        <v>1035.32</v>
      </c>
      <c r="F3549" s="10">
        <v>0.15</v>
      </c>
      <c r="G3549" s="11">
        <v>880.02</v>
      </c>
      <c r="H3549" s="10">
        <v>0.25</v>
      </c>
      <c r="I3549" s="11">
        <v>220</v>
      </c>
      <c r="J3549" s="11">
        <v>1100.03</v>
      </c>
      <c r="K3549" s="11">
        <v>573.4</v>
      </c>
      <c r="L3549" s="11">
        <v>306.62</v>
      </c>
    </row>
    <row r="3550" spans="1:12" x14ac:dyDescent="0.3">
      <c r="A3550" s="7" t="s">
        <v>7695</v>
      </c>
      <c r="B3550" s="7" t="s">
        <v>3348</v>
      </c>
      <c r="C3550" s="7" t="s">
        <v>1894</v>
      </c>
      <c r="D3550" s="7">
        <v>12</v>
      </c>
      <c r="E3550" s="9">
        <v>1035.75</v>
      </c>
      <c r="F3550" s="10">
        <v>0</v>
      </c>
      <c r="G3550" s="11">
        <v>12429</v>
      </c>
      <c r="H3550" s="10">
        <v>0.25</v>
      </c>
      <c r="I3550" s="11">
        <v>3107.25</v>
      </c>
      <c r="J3550" s="11">
        <v>15536.25</v>
      </c>
      <c r="K3550" s="11">
        <v>7900.2</v>
      </c>
      <c r="L3550" s="11">
        <v>4528.8</v>
      </c>
    </row>
    <row r="3551" spans="1:12" x14ac:dyDescent="0.3">
      <c r="A3551" s="7" t="s">
        <v>7696</v>
      </c>
      <c r="B3551" s="7" t="s">
        <v>3348</v>
      </c>
      <c r="C3551" s="7" t="s">
        <v>1762</v>
      </c>
      <c r="D3551" s="7">
        <v>4</v>
      </c>
      <c r="E3551" s="9">
        <v>2447.66</v>
      </c>
      <c r="F3551" s="10">
        <v>0.1</v>
      </c>
      <c r="G3551" s="11">
        <v>8811.58</v>
      </c>
      <c r="H3551" s="10">
        <v>0.25</v>
      </c>
      <c r="I3551" s="11">
        <v>2202.89</v>
      </c>
      <c r="J3551" s="11">
        <v>11014.48</v>
      </c>
      <c r="K3551" s="11">
        <v>5380.44</v>
      </c>
      <c r="L3551" s="11">
        <v>3431.14</v>
      </c>
    </row>
    <row r="3552" spans="1:12" x14ac:dyDescent="0.3">
      <c r="A3552" s="7" t="s">
        <v>7697</v>
      </c>
      <c r="B3552" s="7" t="s">
        <v>3348</v>
      </c>
      <c r="C3552" s="7" t="s">
        <v>1779</v>
      </c>
      <c r="D3552" s="7">
        <v>22</v>
      </c>
      <c r="E3552" s="9">
        <v>1186.82</v>
      </c>
      <c r="F3552" s="10">
        <v>0</v>
      </c>
      <c r="G3552" s="11">
        <v>26110.04</v>
      </c>
      <c r="H3552" s="10">
        <v>0.25</v>
      </c>
      <c r="I3552" s="11">
        <v>6527.51</v>
      </c>
      <c r="J3552" s="11">
        <v>32637.55</v>
      </c>
      <c r="K3552" s="11">
        <v>17036.580000000002</v>
      </c>
      <c r="L3552" s="11">
        <v>9073.4599999999991</v>
      </c>
    </row>
    <row r="3553" spans="1:12" x14ac:dyDescent="0.3">
      <c r="A3553" s="7" t="s">
        <v>7698</v>
      </c>
      <c r="B3553" s="7" t="s">
        <v>3349</v>
      </c>
      <c r="C3553" s="7" t="s">
        <v>1936</v>
      </c>
      <c r="D3553" s="7">
        <v>2</v>
      </c>
      <c r="E3553" s="9">
        <v>1076.74</v>
      </c>
      <c r="F3553" s="10">
        <v>0</v>
      </c>
      <c r="G3553" s="11">
        <v>2153.48</v>
      </c>
      <c r="H3553" s="10">
        <v>0.25</v>
      </c>
      <c r="I3553" s="11">
        <v>538.37</v>
      </c>
      <c r="J3553" s="11">
        <v>2691.85</v>
      </c>
      <c r="K3553" s="11">
        <v>1495.46</v>
      </c>
      <c r="L3553" s="11">
        <v>658.02</v>
      </c>
    </row>
    <row r="3554" spans="1:12" x14ac:dyDescent="0.3">
      <c r="A3554" s="7" t="s">
        <v>7699</v>
      </c>
      <c r="B3554" s="7" t="s">
        <v>3349</v>
      </c>
      <c r="C3554" s="7" t="s">
        <v>1789</v>
      </c>
      <c r="D3554" s="7">
        <v>24</v>
      </c>
      <c r="E3554" s="9">
        <v>2662.96</v>
      </c>
      <c r="F3554" s="10">
        <v>0.05</v>
      </c>
      <c r="G3554" s="11">
        <v>60715.49</v>
      </c>
      <c r="H3554" s="10">
        <v>0.25</v>
      </c>
      <c r="I3554" s="11">
        <v>15178.87</v>
      </c>
      <c r="J3554" s="11">
        <v>75894.36</v>
      </c>
      <c r="K3554" s="11">
        <v>32863.199999999997</v>
      </c>
      <c r="L3554" s="11">
        <v>27852.29</v>
      </c>
    </row>
    <row r="3555" spans="1:12" x14ac:dyDescent="0.3">
      <c r="A3555" s="7" t="s">
        <v>7700</v>
      </c>
      <c r="B3555" s="7" t="s">
        <v>3349</v>
      </c>
      <c r="C3555" s="7" t="s">
        <v>1680</v>
      </c>
      <c r="D3555" s="7">
        <v>26</v>
      </c>
      <c r="E3555" s="9">
        <v>1101.03</v>
      </c>
      <c r="F3555" s="10">
        <v>0.15</v>
      </c>
      <c r="G3555" s="11">
        <v>24332.76</v>
      </c>
      <c r="H3555" s="10">
        <v>0.25</v>
      </c>
      <c r="I3555" s="11">
        <v>6083.19</v>
      </c>
      <c r="J3555" s="11">
        <v>30415.95</v>
      </c>
      <c r="K3555" s="11">
        <v>12369.24</v>
      </c>
      <c r="L3555" s="11">
        <v>11963.52</v>
      </c>
    </row>
    <row r="3556" spans="1:12" x14ac:dyDescent="0.3">
      <c r="A3556" s="7" t="s">
        <v>7701</v>
      </c>
      <c r="B3556" s="7" t="s">
        <v>3349</v>
      </c>
      <c r="C3556" s="7" t="s">
        <v>1878</v>
      </c>
      <c r="D3556" s="7">
        <v>29</v>
      </c>
      <c r="E3556" s="9">
        <v>1157.54</v>
      </c>
      <c r="F3556" s="10">
        <v>0.15</v>
      </c>
      <c r="G3556" s="11">
        <v>28533.360000000001</v>
      </c>
      <c r="H3556" s="10">
        <v>0.25</v>
      </c>
      <c r="I3556" s="11">
        <v>7133.34</v>
      </c>
      <c r="J3556" s="11">
        <v>35666.699999999997</v>
      </c>
      <c r="K3556" s="11">
        <v>17037.79</v>
      </c>
      <c r="L3556" s="11">
        <v>11495.57</v>
      </c>
    </row>
    <row r="3557" spans="1:12" x14ac:dyDescent="0.3">
      <c r="A3557" s="7" t="s">
        <v>7702</v>
      </c>
      <c r="B3557" s="7" t="s">
        <v>3349</v>
      </c>
      <c r="C3557" s="7" t="s">
        <v>1855</v>
      </c>
      <c r="D3557" s="7">
        <v>8</v>
      </c>
      <c r="E3557" s="9">
        <v>1373.19</v>
      </c>
      <c r="F3557" s="10">
        <v>0</v>
      </c>
      <c r="G3557" s="11">
        <v>10985.52</v>
      </c>
      <c r="H3557" s="10">
        <v>0.25</v>
      </c>
      <c r="I3557" s="11">
        <v>2746.38</v>
      </c>
      <c r="J3557" s="11">
        <v>13731.9</v>
      </c>
      <c r="K3557" s="11">
        <v>5883.6</v>
      </c>
      <c r="L3557" s="11">
        <v>5101.92</v>
      </c>
    </row>
    <row r="3558" spans="1:12" x14ac:dyDescent="0.3">
      <c r="A3558" s="7" t="s">
        <v>7703</v>
      </c>
      <c r="B3558" s="7" t="s">
        <v>3350</v>
      </c>
      <c r="C3558" s="7" t="s">
        <v>1900</v>
      </c>
      <c r="D3558" s="7">
        <v>2</v>
      </c>
      <c r="E3558" s="9">
        <v>1945.56</v>
      </c>
      <c r="F3558" s="10">
        <v>0</v>
      </c>
      <c r="G3558" s="11">
        <v>3891.12</v>
      </c>
      <c r="H3558" s="10">
        <v>0.25</v>
      </c>
      <c r="I3558" s="11">
        <v>972.78</v>
      </c>
      <c r="J3558" s="11">
        <v>4863.8999999999996</v>
      </c>
      <c r="K3558" s="11">
        <v>2811.64</v>
      </c>
      <c r="L3558" s="11">
        <v>1079.48</v>
      </c>
    </row>
    <row r="3559" spans="1:12" x14ac:dyDescent="0.3">
      <c r="A3559" s="7" t="s">
        <v>7704</v>
      </c>
      <c r="B3559" s="7" t="s">
        <v>3351</v>
      </c>
      <c r="C3559" s="7" t="s">
        <v>1684</v>
      </c>
      <c r="D3559" s="7">
        <v>19</v>
      </c>
      <c r="E3559" s="9">
        <v>312.98</v>
      </c>
      <c r="F3559" s="10">
        <v>0.05</v>
      </c>
      <c r="G3559" s="11">
        <v>5649.29</v>
      </c>
      <c r="H3559" s="10">
        <v>0.25</v>
      </c>
      <c r="I3559" s="11">
        <v>1412.32</v>
      </c>
      <c r="J3559" s="11">
        <v>7061.61</v>
      </c>
      <c r="K3559" s="11">
        <v>4411.42</v>
      </c>
      <c r="L3559" s="11">
        <v>1237.8699999999999</v>
      </c>
    </row>
    <row r="3560" spans="1:12" x14ac:dyDescent="0.3">
      <c r="A3560" s="7" t="s">
        <v>7705</v>
      </c>
      <c r="B3560" s="7" t="s">
        <v>3351</v>
      </c>
      <c r="C3560" s="7" t="s">
        <v>2024</v>
      </c>
      <c r="D3560" s="7">
        <v>27</v>
      </c>
      <c r="E3560" s="9">
        <v>3141.73</v>
      </c>
      <c r="F3560" s="10">
        <v>0</v>
      </c>
      <c r="G3560" s="11">
        <v>84826.71</v>
      </c>
      <c r="H3560" s="10">
        <v>0.25</v>
      </c>
      <c r="I3560" s="11">
        <v>21206.68</v>
      </c>
      <c r="J3560" s="11">
        <v>106033.39</v>
      </c>
      <c r="K3560" s="11">
        <v>47418.48</v>
      </c>
      <c r="L3560" s="11">
        <v>37408.230000000003</v>
      </c>
    </row>
    <row r="3561" spans="1:12" x14ac:dyDescent="0.3">
      <c r="A3561" s="7" t="s">
        <v>7706</v>
      </c>
      <c r="B3561" s="7" t="s">
        <v>3351</v>
      </c>
      <c r="C3561" s="7" t="s">
        <v>2014</v>
      </c>
      <c r="D3561" s="7">
        <v>16</v>
      </c>
      <c r="E3561" s="9">
        <v>1966.86</v>
      </c>
      <c r="F3561" s="10">
        <v>0.05</v>
      </c>
      <c r="G3561" s="11">
        <v>29896.27</v>
      </c>
      <c r="H3561" s="10">
        <v>0.25</v>
      </c>
      <c r="I3561" s="11">
        <v>7474.07</v>
      </c>
      <c r="J3561" s="11">
        <v>37370.339999999997</v>
      </c>
      <c r="K3561" s="11">
        <v>23825.119999999999</v>
      </c>
      <c r="L3561" s="11">
        <v>6071.15</v>
      </c>
    </row>
    <row r="3562" spans="1:12" x14ac:dyDescent="0.3">
      <c r="A3562" s="7" t="s">
        <v>7707</v>
      </c>
      <c r="B3562" s="7" t="s">
        <v>3352</v>
      </c>
      <c r="C3562" s="7" t="s">
        <v>1833</v>
      </c>
      <c r="D3562" s="7">
        <v>3</v>
      </c>
      <c r="E3562" s="9">
        <v>1012.44</v>
      </c>
      <c r="F3562" s="10">
        <v>0.15</v>
      </c>
      <c r="G3562" s="11">
        <v>2581.7199999999998</v>
      </c>
      <c r="H3562" s="10">
        <v>0.25</v>
      </c>
      <c r="I3562" s="11">
        <v>645.42999999999995</v>
      </c>
      <c r="J3562" s="11">
        <v>3227.15</v>
      </c>
      <c r="K3562" s="11">
        <v>1874.31</v>
      </c>
      <c r="L3562" s="11">
        <v>707.41</v>
      </c>
    </row>
    <row r="3563" spans="1:12" x14ac:dyDescent="0.3">
      <c r="A3563" s="7" t="s">
        <v>7708</v>
      </c>
      <c r="B3563" s="7" t="s">
        <v>3352</v>
      </c>
      <c r="C3563" s="7" t="s">
        <v>1992</v>
      </c>
      <c r="D3563" s="7">
        <v>26</v>
      </c>
      <c r="E3563" s="9">
        <v>1745.05</v>
      </c>
      <c r="F3563" s="10">
        <v>0.05</v>
      </c>
      <c r="G3563" s="11">
        <v>43102.73</v>
      </c>
      <c r="H3563" s="10">
        <v>0.25</v>
      </c>
      <c r="I3563" s="11">
        <v>10775.68</v>
      </c>
      <c r="J3563" s="11">
        <v>53878.41</v>
      </c>
      <c r="K3563" s="11">
        <v>31869.5</v>
      </c>
      <c r="L3563" s="11">
        <v>11233.23</v>
      </c>
    </row>
    <row r="3564" spans="1:12" x14ac:dyDescent="0.3">
      <c r="A3564" s="7" t="s">
        <v>7709</v>
      </c>
      <c r="B3564" s="7" t="s">
        <v>3353</v>
      </c>
      <c r="C3564" s="7" t="s">
        <v>1732</v>
      </c>
      <c r="D3564" s="7">
        <v>15</v>
      </c>
      <c r="E3564" s="9">
        <v>32.03</v>
      </c>
      <c r="F3564" s="10">
        <v>0</v>
      </c>
      <c r="G3564" s="11">
        <v>480.45</v>
      </c>
      <c r="H3564" s="10">
        <v>0.25</v>
      </c>
      <c r="I3564" s="11">
        <v>120.11</v>
      </c>
      <c r="J3564" s="11">
        <v>600.55999999999995</v>
      </c>
      <c r="K3564" s="11">
        <v>220.5</v>
      </c>
      <c r="L3564" s="11">
        <v>259.95</v>
      </c>
    </row>
    <row r="3565" spans="1:12" x14ac:dyDescent="0.3">
      <c r="A3565" s="7" t="s">
        <v>7710</v>
      </c>
      <c r="B3565" s="7" t="s">
        <v>3354</v>
      </c>
      <c r="C3565" s="7" t="s">
        <v>1664</v>
      </c>
      <c r="D3565" s="7">
        <v>4</v>
      </c>
      <c r="E3565" s="9">
        <v>458.79</v>
      </c>
      <c r="F3565" s="10">
        <v>0.15</v>
      </c>
      <c r="G3565" s="11">
        <v>1559.89</v>
      </c>
      <c r="H3565" s="10">
        <v>0.25</v>
      </c>
      <c r="I3565" s="11">
        <v>389.97</v>
      </c>
      <c r="J3565" s="11">
        <v>1949.86</v>
      </c>
      <c r="K3565" s="11">
        <v>1139.8399999999999</v>
      </c>
      <c r="L3565" s="11">
        <v>420.05</v>
      </c>
    </row>
    <row r="3566" spans="1:12" x14ac:dyDescent="0.3">
      <c r="A3566" s="7" t="s">
        <v>7711</v>
      </c>
      <c r="B3566" s="7" t="s">
        <v>3354</v>
      </c>
      <c r="C3566" s="7" t="s">
        <v>2032</v>
      </c>
      <c r="D3566" s="7">
        <v>23</v>
      </c>
      <c r="E3566" s="9">
        <v>324.04000000000002</v>
      </c>
      <c r="F3566" s="10">
        <v>0</v>
      </c>
      <c r="G3566" s="11">
        <v>7452.92</v>
      </c>
      <c r="H3566" s="10">
        <v>0.25</v>
      </c>
      <c r="I3566" s="11">
        <v>1863.23</v>
      </c>
      <c r="J3566" s="11">
        <v>9316.15</v>
      </c>
      <c r="K3566" s="11">
        <v>4879.22</v>
      </c>
      <c r="L3566" s="11">
        <v>2573.6999999999998</v>
      </c>
    </row>
    <row r="3567" spans="1:12" x14ac:dyDescent="0.3">
      <c r="A3567" s="7" t="s">
        <v>7712</v>
      </c>
      <c r="B3567" s="7" t="s">
        <v>3354</v>
      </c>
      <c r="C3567" s="7" t="s">
        <v>1896</v>
      </c>
      <c r="D3567" s="7">
        <v>18</v>
      </c>
      <c r="E3567" s="9">
        <v>2069.7800000000002</v>
      </c>
      <c r="F3567" s="10">
        <v>0.05</v>
      </c>
      <c r="G3567" s="11">
        <v>35393.24</v>
      </c>
      <c r="H3567" s="10">
        <v>0.25</v>
      </c>
      <c r="I3567" s="11">
        <v>8848.31</v>
      </c>
      <c r="J3567" s="11">
        <v>44241.55</v>
      </c>
      <c r="K3567" s="11">
        <v>24548.400000000001</v>
      </c>
      <c r="L3567" s="11">
        <v>10844.84</v>
      </c>
    </row>
    <row r="3568" spans="1:12" x14ac:dyDescent="0.3">
      <c r="A3568" s="7" t="s">
        <v>7713</v>
      </c>
      <c r="B3568" s="7" t="s">
        <v>3355</v>
      </c>
      <c r="C3568" s="7" t="s">
        <v>1991</v>
      </c>
      <c r="D3568" s="7">
        <v>15</v>
      </c>
      <c r="E3568" s="9">
        <v>2548.88</v>
      </c>
      <c r="F3568" s="10">
        <v>0.15</v>
      </c>
      <c r="G3568" s="11">
        <v>32498.22</v>
      </c>
      <c r="H3568" s="10">
        <v>0.25</v>
      </c>
      <c r="I3568" s="11">
        <v>8124.56</v>
      </c>
      <c r="J3568" s="11">
        <v>40622.78</v>
      </c>
      <c r="K3568" s="11">
        <v>25279.35</v>
      </c>
      <c r="L3568" s="11">
        <v>7218.87</v>
      </c>
    </row>
    <row r="3569" spans="1:12" x14ac:dyDescent="0.3">
      <c r="A3569" s="7" t="s">
        <v>7714</v>
      </c>
      <c r="B3569" s="7" t="s">
        <v>3355</v>
      </c>
      <c r="C3569" s="7" t="s">
        <v>1965</v>
      </c>
      <c r="D3569" s="7">
        <v>2</v>
      </c>
      <c r="E3569" s="9">
        <v>2908.53</v>
      </c>
      <c r="F3569" s="10">
        <v>0.15</v>
      </c>
      <c r="G3569" s="11">
        <v>4944.5</v>
      </c>
      <c r="H3569" s="10">
        <v>0.25</v>
      </c>
      <c r="I3569" s="11">
        <v>1236.1199999999999</v>
      </c>
      <c r="J3569" s="11">
        <v>6180.62</v>
      </c>
      <c r="K3569" s="11">
        <v>2935.46</v>
      </c>
      <c r="L3569" s="11">
        <v>2009.04</v>
      </c>
    </row>
    <row r="3570" spans="1:12" x14ac:dyDescent="0.3">
      <c r="A3570" s="7" t="s">
        <v>7715</v>
      </c>
      <c r="B3570" s="7" t="s">
        <v>3355</v>
      </c>
      <c r="C3570" s="7" t="s">
        <v>1795</v>
      </c>
      <c r="D3570" s="7">
        <v>10</v>
      </c>
      <c r="E3570" s="9">
        <v>2060.91</v>
      </c>
      <c r="F3570" s="10">
        <v>0.1</v>
      </c>
      <c r="G3570" s="11">
        <v>18548.189999999999</v>
      </c>
      <c r="H3570" s="10">
        <v>0.25</v>
      </c>
      <c r="I3570" s="11">
        <v>4637.05</v>
      </c>
      <c r="J3570" s="11">
        <v>23185.24</v>
      </c>
      <c r="K3570" s="11">
        <v>11158.5</v>
      </c>
      <c r="L3570" s="11">
        <v>7389.69</v>
      </c>
    </row>
    <row r="3571" spans="1:12" x14ac:dyDescent="0.3">
      <c r="A3571" s="7" t="s">
        <v>7716</v>
      </c>
      <c r="B3571" s="7" t="s">
        <v>3355</v>
      </c>
      <c r="C3571" s="7" t="s">
        <v>1752</v>
      </c>
      <c r="D3571" s="7">
        <v>22</v>
      </c>
      <c r="E3571" s="9">
        <v>2310.36</v>
      </c>
      <c r="F3571" s="10">
        <v>0.05</v>
      </c>
      <c r="G3571" s="11">
        <v>48286.52</v>
      </c>
      <c r="H3571" s="10">
        <v>0.25</v>
      </c>
      <c r="I3571" s="11">
        <v>12071.63</v>
      </c>
      <c r="J3571" s="11">
        <v>60358.15</v>
      </c>
      <c r="K3571" s="11">
        <v>35256.76</v>
      </c>
      <c r="L3571" s="11">
        <v>13029.76</v>
      </c>
    </row>
    <row r="3572" spans="1:12" x14ac:dyDescent="0.3">
      <c r="A3572" s="7" t="s">
        <v>7717</v>
      </c>
      <c r="B3572" s="7" t="s">
        <v>3356</v>
      </c>
      <c r="C3572" s="7" t="s">
        <v>1793</v>
      </c>
      <c r="D3572" s="7">
        <v>28</v>
      </c>
      <c r="E3572" s="9">
        <v>693.49</v>
      </c>
      <c r="F3572" s="10">
        <v>0.05</v>
      </c>
      <c r="G3572" s="11">
        <v>18446.830000000002</v>
      </c>
      <c r="H3572" s="10">
        <v>0.25</v>
      </c>
      <c r="I3572" s="11">
        <v>4611.71</v>
      </c>
      <c r="J3572" s="11">
        <v>23058.54</v>
      </c>
      <c r="K3572" s="11">
        <v>8717.7999999999993</v>
      </c>
      <c r="L3572" s="11">
        <v>9729.0300000000007</v>
      </c>
    </row>
    <row r="3573" spans="1:12" x14ac:dyDescent="0.3">
      <c r="A3573" s="7" t="s">
        <v>7718</v>
      </c>
      <c r="B3573" s="7" t="s">
        <v>3356</v>
      </c>
      <c r="C3573" s="7" t="s">
        <v>2044</v>
      </c>
      <c r="D3573" s="7">
        <v>18</v>
      </c>
      <c r="E3573" s="9">
        <v>1126.95</v>
      </c>
      <c r="F3573" s="10">
        <v>0.15</v>
      </c>
      <c r="G3573" s="11">
        <v>17242.34</v>
      </c>
      <c r="H3573" s="10">
        <v>0.25</v>
      </c>
      <c r="I3573" s="11">
        <v>4310.59</v>
      </c>
      <c r="J3573" s="11">
        <v>21552.92</v>
      </c>
      <c r="K3573" s="11">
        <v>13517.28</v>
      </c>
      <c r="L3573" s="11">
        <v>3725.06</v>
      </c>
    </row>
    <row r="3574" spans="1:12" x14ac:dyDescent="0.3">
      <c r="A3574" s="7" t="s">
        <v>7719</v>
      </c>
      <c r="B3574" s="7" t="s">
        <v>3356</v>
      </c>
      <c r="C3574" s="7" t="s">
        <v>1840</v>
      </c>
      <c r="D3574" s="7">
        <v>12</v>
      </c>
      <c r="E3574" s="9">
        <v>2555.96</v>
      </c>
      <c r="F3574" s="10">
        <v>0.15</v>
      </c>
      <c r="G3574" s="11">
        <v>26070.79</v>
      </c>
      <c r="H3574" s="10">
        <v>0.25</v>
      </c>
      <c r="I3574" s="11">
        <v>6517.7</v>
      </c>
      <c r="J3574" s="11">
        <v>32588.49</v>
      </c>
      <c r="K3574" s="11">
        <v>14582.4</v>
      </c>
      <c r="L3574" s="11">
        <v>11488.39</v>
      </c>
    </row>
    <row r="3575" spans="1:12" x14ac:dyDescent="0.3">
      <c r="A3575" s="7" t="s">
        <v>7720</v>
      </c>
      <c r="B3575" s="7" t="s">
        <v>3357</v>
      </c>
      <c r="C3575" s="7" t="s">
        <v>2042</v>
      </c>
      <c r="D3575" s="7">
        <v>16</v>
      </c>
      <c r="E3575" s="9">
        <v>975.82</v>
      </c>
      <c r="F3575" s="10">
        <v>0.05</v>
      </c>
      <c r="G3575" s="11">
        <v>14832.46</v>
      </c>
      <c r="H3575" s="10">
        <v>0.25</v>
      </c>
      <c r="I3575" s="11">
        <v>3708.11</v>
      </c>
      <c r="J3575" s="11">
        <v>18540.57</v>
      </c>
      <c r="K3575" s="11">
        <v>7605.76</v>
      </c>
      <c r="L3575" s="11">
        <v>7226.7</v>
      </c>
    </row>
    <row r="3576" spans="1:12" x14ac:dyDescent="0.3">
      <c r="A3576" s="7" t="s">
        <v>7721</v>
      </c>
      <c r="B3576" s="7" t="s">
        <v>3358</v>
      </c>
      <c r="C3576" s="7" t="s">
        <v>1785</v>
      </c>
      <c r="D3576" s="7">
        <v>17</v>
      </c>
      <c r="E3576" s="9">
        <v>1647.52</v>
      </c>
      <c r="F3576" s="10">
        <v>0</v>
      </c>
      <c r="G3576" s="11">
        <v>28007.84</v>
      </c>
      <c r="H3576" s="10">
        <v>0.25</v>
      </c>
      <c r="I3576" s="11">
        <v>7001.96</v>
      </c>
      <c r="J3576" s="11">
        <v>35009.800000000003</v>
      </c>
      <c r="K3576" s="11">
        <v>19961.060000000001</v>
      </c>
      <c r="L3576" s="11">
        <v>8046.78</v>
      </c>
    </row>
    <row r="3577" spans="1:12" x14ac:dyDescent="0.3">
      <c r="A3577" s="7" t="s">
        <v>7722</v>
      </c>
      <c r="B3577" s="7" t="s">
        <v>3359</v>
      </c>
      <c r="C3577" s="7" t="s">
        <v>1822</v>
      </c>
      <c r="D3577" s="7">
        <v>17</v>
      </c>
      <c r="E3577" s="9">
        <v>990.68</v>
      </c>
      <c r="F3577" s="10">
        <v>0</v>
      </c>
      <c r="G3577" s="11">
        <v>16841.560000000001</v>
      </c>
      <c r="H3577" s="10">
        <v>0.25</v>
      </c>
      <c r="I3577" s="11">
        <v>4210.3900000000003</v>
      </c>
      <c r="J3577" s="11">
        <v>21051.95</v>
      </c>
      <c r="K3577" s="11">
        <v>9448.43</v>
      </c>
      <c r="L3577" s="11">
        <v>7393.13</v>
      </c>
    </row>
    <row r="3578" spans="1:12" x14ac:dyDescent="0.3">
      <c r="A3578" s="7" t="s">
        <v>7723</v>
      </c>
      <c r="B3578" s="7" t="s">
        <v>3359</v>
      </c>
      <c r="C3578" s="7" t="s">
        <v>1690</v>
      </c>
      <c r="D3578" s="7">
        <v>5</v>
      </c>
      <c r="E3578" s="9">
        <v>795.68</v>
      </c>
      <c r="F3578" s="10">
        <v>0.15</v>
      </c>
      <c r="G3578" s="11">
        <v>3381.64</v>
      </c>
      <c r="H3578" s="10">
        <v>0.25</v>
      </c>
      <c r="I3578" s="11">
        <v>845.41</v>
      </c>
      <c r="J3578" s="11">
        <v>4227.05</v>
      </c>
      <c r="K3578" s="11">
        <v>1873.25</v>
      </c>
      <c r="L3578" s="11">
        <v>1508.39</v>
      </c>
    </row>
    <row r="3579" spans="1:12" x14ac:dyDescent="0.3">
      <c r="A3579" s="7" t="s">
        <v>7724</v>
      </c>
      <c r="B3579" s="7" t="s">
        <v>3359</v>
      </c>
      <c r="C3579" s="7" t="s">
        <v>2010</v>
      </c>
      <c r="D3579" s="7">
        <v>1</v>
      </c>
      <c r="E3579" s="9">
        <v>1153.67</v>
      </c>
      <c r="F3579" s="10">
        <v>0.05</v>
      </c>
      <c r="G3579" s="11">
        <v>1095.99</v>
      </c>
      <c r="H3579" s="10">
        <v>0.25</v>
      </c>
      <c r="I3579" s="11">
        <v>274</v>
      </c>
      <c r="J3579" s="11">
        <v>1369.99</v>
      </c>
      <c r="K3579" s="11">
        <v>714.49</v>
      </c>
      <c r="L3579" s="11">
        <v>381.5</v>
      </c>
    </row>
    <row r="3580" spans="1:12" x14ac:dyDescent="0.3">
      <c r="A3580" s="7" t="s">
        <v>7725</v>
      </c>
      <c r="B3580" s="7" t="s">
        <v>3359</v>
      </c>
      <c r="C3580" s="7" t="s">
        <v>1664</v>
      </c>
      <c r="D3580" s="7">
        <v>7</v>
      </c>
      <c r="E3580" s="9">
        <v>457.51</v>
      </c>
      <c r="F3580" s="10">
        <v>0.1</v>
      </c>
      <c r="G3580" s="11">
        <v>2882.31</v>
      </c>
      <c r="H3580" s="10">
        <v>0.25</v>
      </c>
      <c r="I3580" s="11">
        <v>720.58</v>
      </c>
      <c r="J3580" s="11">
        <v>3602.89</v>
      </c>
      <c r="K3580" s="11">
        <v>1994.72</v>
      </c>
      <c r="L3580" s="11">
        <v>887.59</v>
      </c>
    </row>
    <row r="3581" spans="1:12" x14ac:dyDescent="0.3">
      <c r="A3581" s="7" t="s">
        <v>7726</v>
      </c>
      <c r="B3581" s="7" t="s">
        <v>3359</v>
      </c>
      <c r="C3581" s="7" t="s">
        <v>1774</v>
      </c>
      <c r="D3581" s="7">
        <v>25</v>
      </c>
      <c r="E3581" s="9">
        <v>2013.94</v>
      </c>
      <c r="F3581" s="10">
        <v>0.15</v>
      </c>
      <c r="G3581" s="11">
        <v>42796.22</v>
      </c>
      <c r="H3581" s="10">
        <v>0.25</v>
      </c>
      <c r="I3581" s="11">
        <v>10699.06</v>
      </c>
      <c r="J3581" s="11">
        <v>53495.28</v>
      </c>
      <c r="K3581" s="11">
        <v>28400</v>
      </c>
      <c r="L3581" s="11">
        <v>14396.22</v>
      </c>
    </row>
    <row r="3582" spans="1:12" x14ac:dyDescent="0.3">
      <c r="A3582" s="7" t="s">
        <v>7727</v>
      </c>
      <c r="B3582" s="7" t="s">
        <v>3360</v>
      </c>
      <c r="C3582" s="7" t="s">
        <v>1956</v>
      </c>
      <c r="D3582" s="7">
        <v>19</v>
      </c>
      <c r="E3582" s="9">
        <v>2616.59</v>
      </c>
      <c r="F3582" s="10">
        <v>0</v>
      </c>
      <c r="G3582" s="11">
        <v>49715.21</v>
      </c>
      <c r="H3582" s="10">
        <v>0.25</v>
      </c>
      <c r="I3582" s="11">
        <v>12428.8</v>
      </c>
      <c r="J3582" s="11">
        <v>62144.01</v>
      </c>
      <c r="K3582" s="11">
        <v>31167.79</v>
      </c>
      <c r="L3582" s="11">
        <v>18547.419999999998</v>
      </c>
    </row>
    <row r="3583" spans="1:12" x14ac:dyDescent="0.3">
      <c r="A3583" s="7" t="s">
        <v>7728</v>
      </c>
      <c r="B3583" s="7" t="s">
        <v>3360</v>
      </c>
      <c r="C3583" s="7" t="s">
        <v>1744</v>
      </c>
      <c r="D3583" s="7">
        <v>24</v>
      </c>
      <c r="E3583" s="9">
        <v>1005.52</v>
      </c>
      <c r="F3583" s="10">
        <v>0</v>
      </c>
      <c r="G3583" s="11">
        <v>24132.48</v>
      </c>
      <c r="H3583" s="10">
        <v>0.25</v>
      </c>
      <c r="I3583" s="11">
        <v>6033.12</v>
      </c>
      <c r="J3583" s="11">
        <v>30165.599999999999</v>
      </c>
      <c r="K3583" s="11">
        <v>16355.76</v>
      </c>
      <c r="L3583" s="11">
        <v>7776.72</v>
      </c>
    </row>
    <row r="3584" spans="1:12" x14ac:dyDescent="0.3">
      <c r="A3584" s="7" t="s">
        <v>7729</v>
      </c>
      <c r="B3584" s="7" t="s">
        <v>3360</v>
      </c>
      <c r="C3584" s="7" t="s">
        <v>1929</v>
      </c>
      <c r="D3584" s="7">
        <v>21</v>
      </c>
      <c r="E3584" s="9">
        <v>2784.71</v>
      </c>
      <c r="F3584" s="10">
        <v>0.1</v>
      </c>
      <c r="G3584" s="11">
        <v>52631.02</v>
      </c>
      <c r="H3584" s="10">
        <v>0.25</v>
      </c>
      <c r="I3584" s="11">
        <v>13157.75</v>
      </c>
      <c r="J3584" s="11">
        <v>65788.77</v>
      </c>
      <c r="K3584" s="11">
        <v>25292.61</v>
      </c>
      <c r="L3584" s="11">
        <v>27338.41</v>
      </c>
    </row>
    <row r="3585" spans="1:12" x14ac:dyDescent="0.3">
      <c r="A3585" s="7" t="s">
        <v>7730</v>
      </c>
      <c r="B3585" s="7" t="s">
        <v>3360</v>
      </c>
      <c r="C3585" s="7" t="s">
        <v>1690</v>
      </c>
      <c r="D3585" s="7">
        <v>16</v>
      </c>
      <c r="E3585" s="9">
        <v>821.76</v>
      </c>
      <c r="F3585" s="10">
        <v>0</v>
      </c>
      <c r="G3585" s="11">
        <v>13148.16</v>
      </c>
      <c r="H3585" s="10">
        <v>0.25</v>
      </c>
      <c r="I3585" s="11">
        <v>3287.04</v>
      </c>
      <c r="J3585" s="11">
        <v>16435.2</v>
      </c>
      <c r="K3585" s="11">
        <v>5994.4</v>
      </c>
      <c r="L3585" s="11">
        <v>7153.76</v>
      </c>
    </row>
    <row r="3586" spans="1:12" x14ac:dyDescent="0.3">
      <c r="A3586" s="7" t="s">
        <v>7731</v>
      </c>
      <c r="B3586" s="7" t="s">
        <v>3361</v>
      </c>
      <c r="C3586" s="7" t="s">
        <v>1872</v>
      </c>
      <c r="D3586" s="7">
        <v>5</v>
      </c>
      <c r="E3586" s="9">
        <v>2183.88</v>
      </c>
      <c r="F3586" s="10">
        <v>0.15</v>
      </c>
      <c r="G3586" s="11">
        <v>9281.49</v>
      </c>
      <c r="H3586" s="10">
        <v>0.25</v>
      </c>
      <c r="I3586" s="11">
        <v>2320.37</v>
      </c>
      <c r="J3586" s="11">
        <v>11601.86</v>
      </c>
      <c r="K3586" s="11">
        <v>6548.25</v>
      </c>
      <c r="L3586" s="11">
        <v>2733.24</v>
      </c>
    </row>
    <row r="3587" spans="1:12" x14ac:dyDescent="0.3">
      <c r="A3587" s="7" t="s">
        <v>7732</v>
      </c>
      <c r="B3587" s="7" t="s">
        <v>3361</v>
      </c>
      <c r="C3587" s="7" t="s">
        <v>1764</v>
      </c>
      <c r="D3587" s="7">
        <v>30</v>
      </c>
      <c r="E3587" s="9">
        <v>3011.13</v>
      </c>
      <c r="F3587" s="10">
        <v>0</v>
      </c>
      <c r="G3587" s="11">
        <v>90333.9</v>
      </c>
      <c r="H3587" s="10">
        <v>0.25</v>
      </c>
      <c r="I3587" s="11">
        <v>22583.47</v>
      </c>
      <c r="J3587" s="11">
        <v>112917.38</v>
      </c>
      <c r="K3587" s="11">
        <v>46036.2</v>
      </c>
      <c r="L3587" s="11">
        <v>44297.7</v>
      </c>
    </row>
    <row r="3588" spans="1:12" x14ac:dyDescent="0.3">
      <c r="A3588" s="7" t="s">
        <v>7733</v>
      </c>
      <c r="B3588" s="7" t="s">
        <v>3361</v>
      </c>
      <c r="C3588" s="7" t="s">
        <v>1840</v>
      </c>
      <c r="D3588" s="7">
        <v>27</v>
      </c>
      <c r="E3588" s="9">
        <v>2514.71</v>
      </c>
      <c r="F3588" s="10">
        <v>0.1</v>
      </c>
      <c r="G3588" s="11">
        <v>61107.45</v>
      </c>
      <c r="H3588" s="10">
        <v>0.25</v>
      </c>
      <c r="I3588" s="11">
        <v>15276.86</v>
      </c>
      <c r="J3588" s="11">
        <v>76384.31</v>
      </c>
      <c r="K3588" s="11">
        <v>32810.400000000001</v>
      </c>
      <c r="L3588" s="11">
        <v>28297.05</v>
      </c>
    </row>
    <row r="3589" spans="1:12" x14ac:dyDescent="0.3">
      <c r="A3589" s="7" t="s">
        <v>7734</v>
      </c>
      <c r="B3589" s="7" t="s">
        <v>3361</v>
      </c>
      <c r="C3589" s="7" t="s">
        <v>1778</v>
      </c>
      <c r="D3589" s="7">
        <v>12</v>
      </c>
      <c r="E3589" s="9">
        <v>1064.3800000000001</v>
      </c>
      <c r="F3589" s="10">
        <v>0</v>
      </c>
      <c r="G3589" s="11">
        <v>12772.56</v>
      </c>
      <c r="H3589" s="10">
        <v>0.25</v>
      </c>
      <c r="I3589" s="11">
        <v>3193.14</v>
      </c>
      <c r="J3589" s="11">
        <v>15965.7</v>
      </c>
      <c r="K3589" s="11">
        <v>7682.16</v>
      </c>
      <c r="L3589" s="11">
        <v>5090.3999999999996</v>
      </c>
    </row>
    <row r="3590" spans="1:12" x14ac:dyDescent="0.3">
      <c r="A3590" s="7" t="s">
        <v>7735</v>
      </c>
      <c r="B3590" s="7" t="s">
        <v>3362</v>
      </c>
      <c r="C3590" s="7" t="s">
        <v>1660</v>
      </c>
      <c r="D3590" s="7">
        <v>1</v>
      </c>
      <c r="E3590" s="9">
        <v>2672.34</v>
      </c>
      <c r="F3590" s="10">
        <v>0</v>
      </c>
      <c r="G3590" s="11">
        <v>2672.34</v>
      </c>
      <c r="H3590" s="10">
        <v>0.25</v>
      </c>
      <c r="I3590" s="11">
        <v>668.09</v>
      </c>
      <c r="J3590" s="11">
        <v>3340.43</v>
      </c>
      <c r="K3590" s="11">
        <v>1371.76</v>
      </c>
      <c r="L3590" s="11">
        <v>1300.58</v>
      </c>
    </row>
    <row r="3591" spans="1:12" x14ac:dyDescent="0.3">
      <c r="A3591" s="7" t="s">
        <v>7736</v>
      </c>
      <c r="B3591" s="7" t="s">
        <v>3362</v>
      </c>
      <c r="C3591" s="7" t="s">
        <v>1889</v>
      </c>
      <c r="D3591" s="7">
        <v>28</v>
      </c>
      <c r="E3591" s="9">
        <v>2957.27</v>
      </c>
      <c r="F3591" s="10">
        <v>0</v>
      </c>
      <c r="G3591" s="11">
        <v>82803.56</v>
      </c>
      <c r="H3591" s="10">
        <v>0.25</v>
      </c>
      <c r="I3591" s="11">
        <v>20700.89</v>
      </c>
      <c r="J3591" s="11">
        <v>103504.45</v>
      </c>
      <c r="K3591" s="11">
        <v>43973.16</v>
      </c>
      <c r="L3591" s="11">
        <v>38830.400000000001</v>
      </c>
    </row>
    <row r="3592" spans="1:12" x14ac:dyDescent="0.3">
      <c r="A3592" s="7" t="s">
        <v>7737</v>
      </c>
      <c r="B3592" s="7" t="s">
        <v>3362</v>
      </c>
      <c r="C3592" s="7" t="s">
        <v>1934</v>
      </c>
      <c r="D3592" s="7">
        <v>14</v>
      </c>
      <c r="E3592" s="9">
        <v>2550.0500000000002</v>
      </c>
      <c r="F3592" s="10">
        <v>0</v>
      </c>
      <c r="G3592" s="11">
        <v>35700.699999999997</v>
      </c>
      <c r="H3592" s="10">
        <v>0.25</v>
      </c>
      <c r="I3592" s="11">
        <v>8925.17</v>
      </c>
      <c r="J3592" s="11">
        <v>44625.88</v>
      </c>
      <c r="K3592" s="11">
        <v>24568.46</v>
      </c>
      <c r="L3592" s="11">
        <v>11132.24</v>
      </c>
    </row>
    <row r="3593" spans="1:12" x14ac:dyDescent="0.3">
      <c r="A3593" s="7" t="s">
        <v>7738</v>
      </c>
      <c r="B3593" s="7" t="s">
        <v>3363</v>
      </c>
      <c r="C3593" s="7" t="s">
        <v>1671</v>
      </c>
      <c r="D3593" s="7">
        <v>24</v>
      </c>
      <c r="E3593" s="9">
        <v>3086.51</v>
      </c>
      <c r="F3593" s="10">
        <v>0</v>
      </c>
      <c r="G3593" s="11">
        <v>74076.240000000005</v>
      </c>
      <c r="H3593" s="10">
        <v>0.25</v>
      </c>
      <c r="I3593" s="11">
        <v>18519.060000000001</v>
      </c>
      <c r="J3593" s="11">
        <v>92595.3</v>
      </c>
      <c r="K3593" s="11">
        <v>42333.84</v>
      </c>
      <c r="L3593" s="11">
        <v>31742.400000000001</v>
      </c>
    </row>
    <row r="3594" spans="1:12" x14ac:dyDescent="0.3">
      <c r="A3594" s="7" t="s">
        <v>7739</v>
      </c>
      <c r="B3594" s="7" t="s">
        <v>3363</v>
      </c>
      <c r="C3594" s="7" t="s">
        <v>2001</v>
      </c>
      <c r="D3594" s="7">
        <v>28</v>
      </c>
      <c r="E3594" s="9">
        <v>576.21</v>
      </c>
      <c r="F3594" s="10">
        <v>0.15</v>
      </c>
      <c r="G3594" s="11">
        <v>13713.8</v>
      </c>
      <c r="H3594" s="10">
        <v>0.25</v>
      </c>
      <c r="I3594" s="11">
        <v>3428.45</v>
      </c>
      <c r="J3594" s="11">
        <v>17142.25</v>
      </c>
      <c r="K3594" s="11">
        <v>10088.4</v>
      </c>
      <c r="L3594" s="11">
        <v>3625.4</v>
      </c>
    </row>
    <row r="3595" spans="1:12" x14ac:dyDescent="0.3">
      <c r="A3595" s="7" t="s">
        <v>7740</v>
      </c>
      <c r="B3595" s="7" t="s">
        <v>3363</v>
      </c>
      <c r="C3595" s="7" t="s">
        <v>1772</v>
      </c>
      <c r="D3595" s="7">
        <v>5</v>
      </c>
      <c r="E3595" s="9">
        <v>1224.3599999999999</v>
      </c>
      <c r="F3595" s="10">
        <v>0.05</v>
      </c>
      <c r="G3595" s="11">
        <v>5815.71</v>
      </c>
      <c r="H3595" s="10">
        <v>0.25</v>
      </c>
      <c r="I3595" s="11">
        <v>1453.93</v>
      </c>
      <c r="J3595" s="11">
        <v>7269.64</v>
      </c>
      <c r="K3595" s="11">
        <v>4461.8500000000004</v>
      </c>
      <c r="L3595" s="11">
        <v>1353.86</v>
      </c>
    </row>
    <row r="3596" spans="1:12" x14ac:dyDescent="0.3">
      <c r="A3596" s="7" t="s">
        <v>7741</v>
      </c>
      <c r="B3596" s="7" t="s">
        <v>3363</v>
      </c>
      <c r="C3596" s="7" t="s">
        <v>1682</v>
      </c>
      <c r="D3596" s="7">
        <v>25</v>
      </c>
      <c r="E3596" s="9">
        <v>607.22</v>
      </c>
      <c r="F3596" s="10">
        <v>0</v>
      </c>
      <c r="G3596" s="11">
        <v>15180.5</v>
      </c>
      <c r="H3596" s="10">
        <v>0.25</v>
      </c>
      <c r="I3596" s="11">
        <v>3795.12</v>
      </c>
      <c r="J3596" s="11">
        <v>18975.62</v>
      </c>
      <c r="K3596" s="11">
        <v>9734.75</v>
      </c>
      <c r="L3596" s="11">
        <v>5445.75</v>
      </c>
    </row>
    <row r="3597" spans="1:12" x14ac:dyDescent="0.3">
      <c r="A3597" s="7" t="s">
        <v>7742</v>
      </c>
      <c r="B3597" s="7" t="s">
        <v>3364</v>
      </c>
      <c r="C3597" s="7" t="s">
        <v>1981</v>
      </c>
      <c r="D3597" s="7">
        <v>26</v>
      </c>
      <c r="E3597" s="9">
        <v>2350.66</v>
      </c>
      <c r="F3597" s="10">
        <v>0.15</v>
      </c>
      <c r="G3597" s="11">
        <v>51949.59</v>
      </c>
      <c r="H3597" s="10">
        <v>0.25</v>
      </c>
      <c r="I3597" s="11">
        <v>12987.4</v>
      </c>
      <c r="J3597" s="11">
        <v>64936.99</v>
      </c>
      <c r="K3597" s="11">
        <v>33277.660000000003</v>
      </c>
      <c r="L3597" s="11">
        <v>18671.93</v>
      </c>
    </row>
    <row r="3598" spans="1:12" x14ac:dyDescent="0.3">
      <c r="A3598" s="7" t="s">
        <v>7743</v>
      </c>
      <c r="B3598" s="7" t="s">
        <v>3364</v>
      </c>
      <c r="C3598" s="7" t="s">
        <v>2005</v>
      </c>
      <c r="D3598" s="7">
        <v>14</v>
      </c>
      <c r="E3598" s="9">
        <v>2728.6</v>
      </c>
      <c r="F3598" s="10">
        <v>0.15</v>
      </c>
      <c r="G3598" s="11">
        <v>32470.34</v>
      </c>
      <c r="H3598" s="10">
        <v>0.25</v>
      </c>
      <c r="I3598" s="11">
        <v>8117.59</v>
      </c>
      <c r="J3598" s="11">
        <v>40587.93</v>
      </c>
      <c r="K3598" s="11">
        <v>17055.080000000002</v>
      </c>
      <c r="L3598" s="11">
        <v>15415.26</v>
      </c>
    </row>
    <row r="3599" spans="1:12" x14ac:dyDescent="0.3">
      <c r="A3599" s="7" t="s">
        <v>7744</v>
      </c>
      <c r="B3599" s="7" t="s">
        <v>3364</v>
      </c>
      <c r="C3599" s="7" t="s">
        <v>2025</v>
      </c>
      <c r="D3599" s="7">
        <v>13</v>
      </c>
      <c r="E3599" s="9">
        <v>884.82</v>
      </c>
      <c r="F3599" s="10">
        <v>0</v>
      </c>
      <c r="G3599" s="11">
        <v>11502.66</v>
      </c>
      <c r="H3599" s="10">
        <v>0.25</v>
      </c>
      <c r="I3599" s="11">
        <v>2875.66</v>
      </c>
      <c r="J3599" s="11">
        <v>14378.33</v>
      </c>
      <c r="K3599" s="11">
        <v>7834.84</v>
      </c>
      <c r="L3599" s="11">
        <v>3667.82</v>
      </c>
    </row>
    <row r="3600" spans="1:12" x14ac:dyDescent="0.3">
      <c r="A3600" s="7" t="s">
        <v>7745</v>
      </c>
      <c r="B3600" s="7" t="s">
        <v>3364</v>
      </c>
      <c r="C3600" s="7" t="s">
        <v>1975</v>
      </c>
      <c r="D3600" s="7">
        <v>25</v>
      </c>
      <c r="E3600" s="9">
        <v>1463.66</v>
      </c>
      <c r="F3600" s="10">
        <v>0.1</v>
      </c>
      <c r="G3600" s="11">
        <v>32932.35</v>
      </c>
      <c r="H3600" s="10">
        <v>0.25</v>
      </c>
      <c r="I3600" s="11">
        <v>8233.09</v>
      </c>
      <c r="J3600" s="11">
        <v>41165.440000000002</v>
      </c>
      <c r="K3600" s="11">
        <v>19913.5</v>
      </c>
      <c r="L3600" s="11">
        <v>13018.85</v>
      </c>
    </row>
    <row r="3601" spans="1:12" x14ac:dyDescent="0.3">
      <c r="A3601" s="7" t="s">
        <v>7746</v>
      </c>
      <c r="B3601" s="7" t="s">
        <v>3364</v>
      </c>
      <c r="C3601" s="7" t="s">
        <v>1920</v>
      </c>
      <c r="D3601" s="7">
        <v>22</v>
      </c>
      <c r="E3601" s="9">
        <v>540.74</v>
      </c>
      <c r="F3601" s="10">
        <v>0.1</v>
      </c>
      <c r="G3601" s="11">
        <v>10706.65</v>
      </c>
      <c r="H3601" s="10">
        <v>0.25</v>
      </c>
      <c r="I3601" s="11">
        <v>2676.66</v>
      </c>
      <c r="J3601" s="11">
        <v>13383.31</v>
      </c>
      <c r="K3601" s="11">
        <v>5919.98</v>
      </c>
      <c r="L3601" s="11">
        <v>4786.67</v>
      </c>
    </row>
    <row r="3602" spans="1:12" x14ac:dyDescent="0.3">
      <c r="A3602" s="7" t="s">
        <v>7747</v>
      </c>
      <c r="B3602" s="7" t="s">
        <v>3365</v>
      </c>
      <c r="C3602" s="7" t="s">
        <v>1804</v>
      </c>
      <c r="D3602" s="7">
        <v>20</v>
      </c>
      <c r="E3602" s="9">
        <v>1789.32</v>
      </c>
      <c r="F3602" s="10">
        <v>0.15</v>
      </c>
      <c r="G3602" s="11">
        <v>30418.44</v>
      </c>
      <c r="H3602" s="10">
        <v>0.25</v>
      </c>
      <c r="I3602" s="11">
        <v>7604.61</v>
      </c>
      <c r="J3602" s="11">
        <v>38023.050000000003</v>
      </c>
      <c r="K3602" s="11">
        <v>22117.4</v>
      </c>
      <c r="L3602" s="11">
        <v>8301.0400000000009</v>
      </c>
    </row>
    <row r="3603" spans="1:12" x14ac:dyDescent="0.3">
      <c r="A3603" s="7" t="s">
        <v>7748</v>
      </c>
      <c r="B3603" s="7" t="s">
        <v>3365</v>
      </c>
      <c r="C3603" s="7" t="s">
        <v>1966</v>
      </c>
      <c r="D3603" s="7">
        <v>28</v>
      </c>
      <c r="E3603" s="9">
        <v>1780.76</v>
      </c>
      <c r="F3603" s="10">
        <v>0</v>
      </c>
      <c r="G3603" s="11">
        <v>49861.279999999999</v>
      </c>
      <c r="H3603" s="10">
        <v>0.25</v>
      </c>
      <c r="I3603" s="11">
        <v>12465.32</v>
      </c>
      <c r="J3603" s="11">
        <v>62326.6</v>
      </c>
      <c r="K3603" s="11">
        <v>33691.279999999999</v>
      </c>
      <c r="L3603" s="11">
        <v>16170</v>
      </c>
    </row>
    <row r="3604" spans="1:12" x14ac:dyDescent="0.3">
      <c r="A3604" s="7" t="s">
        <v>7749</v>
      </c>
      <c r="B3604" s="7" t="s">
        <v>3365</v>
      </c>
      <c r="C3604" s="7" t="s">
        <v>1906</v>
      </c>
      <c r="D3604" s="7">
        <v>17</v>
      </c>
      <c r="E3604" s="9">
        <v>2529.65</v>
      </c>
      <c r="F3604" s="10">
        <v>0.1</v>
      </c>
      <c r="G3604" s="11">
        <v>38703.65</v>
      </c>
      <c r="H3604" s="10">
        <v>0.25</v>
      </c>
      <c r="I3604" s="11">
        <v>9675.91</v>
      </c>
      <c r="J3604" s="11">
        <v>48379.56</v>
      </c>
      <c r="K3604" s="11">
        <v>19899.52</v>
      </c>
      <c r="L3604" s="11">
        <v>18804.13</v>
      </c>
    </row>
    <row r="3605" spans="1:12" x14ac:dyDescent="0.3">
      <c r="A3605" s="7" t="s">
        <v>7750</v>
      </c>
      <c r="B3605" s="7" t="s">
        <v>3366</v>
      </c>
      <c r="C3605" s="7" t="s">
        <v>1909</v>
      </c>
      <c r="D3605" s="7">
        <v>22</v>
      </c>
      <c r="E3605" s="9">
        <v>2497.17</v>
      </c>
      <c r="F3605" s="10">
        <v>0.1</v>
      </c>
      <c r="G3605" s="11">
        <v>49443.97</v>
      </c>
      <c r="H3605" s="10">
        <v>0.25</v>
      </c>
      <c r="I3605" s="11">
        <v>12360.99</v>
      </c>
      <c r="J3605" s="11">
        <v>61804.959999999999</v>
      </c>
      <c r="K3605" s="11">
        <v>39126.339999999997</v>
      </c>
      <c r="L3605" s="11">
        <v>10317.629999999999</v>
      </c>
    </row>
    <row r="3606" spans="1:12" x14ac:dyDescent="0.3">
      <c r="A3606" s="7" t="s">
        <v>7751</v>
      </c>
      <c r="B3606" s="7" t="s">
        <v>3366</v>
      </c>
      <c r="C3606" s="7" t="s">
        <v>1783</v>
      </c>
      <c r="D3606" s="7">
        <v>1</v>
      </c>
      <c r="E3606" s="9">
        <v>444.19</v>
      </c>
      <c r="F3606" s="10">
        <v>0.05</v>
      </c>
      <c r="G3606" s="11">
        <v>421.98</v>
      </c>
      <c r="H3606" s="10">
        <v>0.25</v>
      </c>
      <c r="I3606" s="11">
        <v>105.5</v>
      </c>
      <c r="J3606" s="11">
        <v>527.48</v>
      </c>
      <c r="K3606" s="11">
        <v>202.48</v>
      </c>
      <c r="L3606" s="11">
        <v>219.5</v>
      </c>
    </row>
    <row r="3607" spans="1:12" x14ac:dyDescent="0.3">
      <c r="A3607" s="7" t="s">
        <v>7752</v>
      </c>
      <c r="B3607" s="7" t="s">
        <v>3367</v>
      </c>
      <c r="C3607" s="7" t="s">
        <v>1942</v>
      </c>
      <c r="D3607" s="7">
        <v>18</v>
      </c>
      <c r="E3607" s="9">
        <v>3241.65</v>
      </c>
      <c r="F3607" s="10">
        <v>0.1</v>
      </c>
      <c r="G3607" s="11">
        <v>52514.73</v>
      </c>
      <c r="H3607" s="10">
        <v>0.25</v>
      </c>
      <c r="I3607" s="11">
        <v>13128.68</v>
      </c>
      <c r="J3607" s="11">
        <v>65643.41</v>
      </c>
      <c r="K3607" s="11">
        <v>24774.84</v>
      </c>
      <c r="L3607" s="11">
        <v>27739.89</v>
      </c>
    </row>
    <row r="3608" spans="1:12" x14ac:dyDescent="0.3">
      <c r="A3608" s="7" t="s">
        <v>7753</v>
      </c>
      <c r="B3608" s="7" t="s">
        <v>3367</v>
      </c>
      <c r="C3608" s="7" t="s">
        <v>1690</v>
      </c>
      <c r="D3608" s="7">
        <v>1</v>
      </c>
      <c r="E3608" s="9">
        <v>768.48</v>
      </c>
      <c r="F3608" s="10">
        <v>0</v>
      </c>
      <c r="G3608" s="11">
        <v>768.48</v>
      </c>
      <c r="H3608" s="10">
        <v>0.25</v>
      </c>
      <c r="I3608" s="11">
        <v>192.12</v>
      </c>
      <c r="J3608" s="11">
        <v>960.6</v>
      </c>
      <c r="K3608" s="11">
        <v>374.65</v>
      </c>
      <c r="L3608" s="11">
        <v>393.83</v>
      </c>
    </row>
    <row r="3609" spans="1:12" x14ac:dyDescent="0.3">
      <c r="A3609" s="7" t="s">
        <v>7754</v>
      </c>
      <c r="B3609" s="7" t="s">
        <v>3367</v>
      </c>
      <c r="C3609" s="7" t="s">
        <v>1733</v>
      </c>
      <c r="D3609" s="7">
        <v>2</v>
      </c>
      <c r="E3609" s="9">
        <v>2161.37</v>
      </c>
      <c r="F3609" s="10">
        <v>0.05</v>
      </c>
      <c r="G3609" s="11">
        <v>4106.6000000000004</v>
      </c>
      <c r="H3609" s="10">
        <v>0.25</v>
      </c>
      <c r="I3609" s="11">
        <v>1026.6500000000001</v>
      </c>
      <c r="J3609" s="11">
        <v>5133.25</v>
      </c>
      <c r="K3609" s="11">
        <v>2496.44</v>
      </c>
      <c r="L3609" s="11">
        <v>1610.16</v>
      </c>
    </row>
    <row r="3610" spans="1:12" x14ac:dyDescent="0.3">
      <c r="A3610" s="7" t="s">
        <v>7755</v>
      </c>
      <c r="B3610" s="7" t="s">
        <v>3368</v>
      </c>
      <c r="C3610" s="7" t="s">
        <v>1835</v>
      </c>
      <c r="D3610" s="7">
        <v>8</v>
      </c>
      <c r="E3610" s="9">
        <v>1887.88</v>
      </c>
      <c r="F3610" s="10">
        <v>0</v>
      </c>
      <c r="G3610" s="11">
        <v>15103.04</v>
      </c>
      <c r="H3610" s="10">
        <v>0.25</v>
      </c>
      <c r="I3610" s="11">
        <v>3775.76</v>
      </c>
      <c r="J3610" s="11">
        <v>18878.8</v>
      </c>
      <c r="K3610" s="11">
        <v>6703.2</v>
      </c>
      <c r="L3610" s="11">
        <v>8399.84</v>
      </c>
    </row>
    <row r="3611" spans="1:12" x14ac:dyDescent="0.3">
      <c r="A3611" s="7" t="s">
        <v>7756</v>
      </c>
      <c r="B3611" s="7" t="s">
        <v>3368</v>
      </c>
      <c r="C3611" s="7" t="s">
        <v>1976</v>
      </c>
      <c r="D3611" s="7">
        <v>9</v>
      </c>
      <c r="E3611" s="9">
        <v>2130.21</v>
      </c>
      <c r="F3611" s="10">
        <v>0.15</v>
      </c>
      <c r="G3611" s="11">
        <v>16296.11</v>
      </c>
      <c r="H3611" s="10">
        <v>0.25</v>
      </c>
      <c r="I3611" s="11">
        <v>4074.03</v>
      </c>
      <c r="J3611" s="11">
        <v>20370.14</v>
      </c>
      <c r="K3611" s="11">
        <v>9154.5300000000007</v>
      </c>
      <c r="L3611" s="11">
        <v>7141.58</v>
      </c>
    </row>
    <row r="3612" spans="1:12" x14ac:dyDescent="0.3">
      <c r="A3612" s="7" t="s">
        <v>7757</v>
      </c>
      <c r="B3612" s="7" t="s">
        <v>3368</v>
      </c>
      <c r="C3612" s="7" t="s">
        <v>1795</v>
      </c>
      <c r="D3612" s="7">
        <v>7</v>
      </c>
      <c r="E3612" s="9">
        <v>2226.31</v>
      </c>
      <c r="F3612" s="10">
        <v>0.1</v>
      </c>
      <c r="G3612" s="11">
        <v>14025.75</v>
      </c>
      <c r="H3612" s="10">
        <v>0.25</v>
      </c>
      <c r="I3612" s="11">
        <v>3506.44</v>
      </c>
      <c r="J3612" s="11">
        <v>17532.189999999999</v>
      </c>
      <c r="K3612" s="11">
        <v>7810.95</v>
      </c>
      <c r="L3612" s="11">
        <v>6214.8</v>
      </c>
    </row>
    <row r="3613" spans="1:12" x14ac:dyDescent="0.3">
      <c r="A3613" s="7" t="s">
        <v>7758</v>
      </c>
      <c r="B3613" s="7" t="s">
        <v>3368</v>
      </c>
      <c r="C3613" s="7" t="s">
        <v>1752</v>
      </c>
      <c r="D3613" s="7">
        <v>18</v>
      </c>
      <c r="E3613" s="9">
        <v>2385.21</v>
      </c>
      <c r="F3613" s="10">
        <v>0</v>
      </c>
      <c r="G3613" s="11">
        <v>42933.78</v>
      </c>
      <c r="H3613" s="10">
        <v>0.25</v>
      </c>
      <c r="I3613" s="11">
        <v>10733.44</v>
      </c>
      <c r="J3613" s="11">
        <v>53667.22</v>
      </c>
      <c r="K3613" s="11">
        <v>28846.44</v>
      </c>
      <c r="L3613" s="11">
        <v>14087.34</v>
      </c>
    </row>
    <row r="3614" spans="1:12" x14ac:dyDescent="0.3">
      <c r="A3614" s="7" t="s">
        <v>7759</v>
      </c>
      <c r="B3614" s="7" t="s">
        <v>3369</v>
      </c>
      <c r="C3614" s="7" t="s">
        <v>1884</v>
      </c>
      <c r="D3614" s="7">
        <v>4</v>
      </c>
      <c r="E3614" s="9">
        <v>629.4</v>
      </c>
      <c r="F3614" s="10">
        <v>0.05</v>
      </c>
      <c r="G3614" s="11">
        <v>2391.7199999999998</v>
      </c>
      <c r="H3614" s="10">
        <v>0.25</v>
      </c>
      <c r="I3614" s="11">
        <v>597.92999999999995</v>
      </c>
      <c r="J3614" s="11">
        <v>2989.65</v>
      </c>
      <c r="K3614" s="11">
        <v>1629</v>
      </c>
      <c r="L3614" s="11">
        <v>762.72</v>
      </c>
    </row>
    <row r="3615" spans="1:12" x14ac:dyDescent="0.3">
      <c r="A3615" s="7" t="s">
        <v>7760</v>
      </c>
      <c r="B3615" s="7" t="s">
        <v>3369</v>
      </c>
      <c r="C3615" s="7" t="s">
        <v>1830</v>
      </c>
      <c r="D3615" s="7">
        <v>17</v>
      </c>
      <c r="E3615" s="9">
        <v>1097.58</v>
      </c>
      <c r="F3615" s="10">
        <v>0</v>
      </c>
      <c r="G3615" s="11">
        <v>18658.86</v>
      </c>
      <c r="H3615" s="10">
        <v>0.25</v>
      </c>
      <c r="I3615" s="11">
        <v>4664.72</v>
      </c>
      <c r="J3615" s="11">
        <v>23323.58</v>
      </c>
      <c r="K3615" s="11">
        <v>10566.69</v>
      </c>
      <c r="L3615" s="11">
        <v>8092.17</v>
      </c>
    </row>
    <row r="3616" spans="1:12" x14ac:dyDescent="0.3">
      <c r="A3616" s="7" t="s">
        <v>7761</v>
      </c>
      <c r="B3616" s="7" t="s">
        <v>3369</v>
      </c>
      <c r="C3616" s="7" t="s">
        <v>1846</v>
      </c>
      <c r="D3616" s="7">
        <v>2</v>
      </c>
      <c r="E3616" s="9">
        <v>3299.5</v>
      </c>
      <c r="F3616" s="10">
        <v>0</v>
      </c>
      <c r="G3616" s="11">
        <v>6599</v>
      </c>
      <c r="H3616" s="10">
        <v>0.25</v>
      </c>
      <c r="I3616" s="11">
        <v>1649.75</v>
      </c>
      <c r="J3616" s="11">
        <v>8248.75</v>
      </c>
      <c r="K3616" s="11">
        <v>3101.14</v>
      </c>
      <c r="L3616" s="11">
        <v>3497.86</v>
      </c>
    </row>
    <row r="3617" spans="1:12" x14ac:dyDescent="0.3">
      <c r="A3617" s="7" t="s">
        <v>7762</v>
      </c>
      <c r="B3617" s="7" t="s">
        <v>3370</v>
      </c>
      <c r="C3617" s="7" t="s">
        <v>1762</v>
      </c>
      <c r="D3617" s="7">
        <v>30</v>
      </c>
      <c r="E3617" s="9">
        <v>2425.42</v>
      </c>
      <c r="F3617" s="10">
        <v>0.15</v>
      </c>
      <c r="G3617" s="11">
        <v>61848.21</v>
      </c>
      <c r="H3617" s="10">
        <v>0.25</v>
      </c>
      <c r="I3617" s="11">
        <v>15462.05</v>
      </c>
      <c r="J3617" s="11">
        <v>77310.259999999995</v>
      </c>
      <c r="K3617" s="11">
        <v>40353.300000000003</v>
      </c>
      <c r="L3617" s="11">
        <v>21494.91</v>
      </c>
    </row>
    <row r="3618" spans="1:12" x14ac:dyDescent="0.3">
      <c r="A3618" s="7" t="s">
        <v>7763</v>
      </c>
      <c r="B3618" s="7" t="s">
        <v>3370</v>
      </c>
      <c r="C3618" s="7" t="s">
        <v>1685</v>
      </c>
      <c r="D3618" s="7">
        <v>3</v>
      </c>
      <c r="E3618" s="9">
        <v>912.16</v>
      </c>
      <c r="F3618" s="10">
        <v>0</v>
      </c>
      <c r="G3618" s="11">
        <v>2736.48</v>
      </c>
      <c r="H3618" s="10">
        <v>0.25</v>
      </c>
      <c r="I3618" s="11">
        <v>684.12</v>
      </c>
      <c r="J3618" s="11">
        <v>3420.6</v>
      </c>
      <c r="K3618" s="11">
        <v>1242.51</v>
      </c>
      <c r="L3618" s="11">
        <v>1493.97</v>
      </c>
    </row>
    <row r="3619" spans="1:12" x14ac:dyDescent="0.3">
      <c r="A3619" s="7" t="s">
        <v>7764</v>
      </c>
      <c r="B3619" s="7" t="s">
        <v>3370</v>
      </c>
      <c r="C3619" s="7" t="s">
        <v>1899</v>
      </c>
      <c r="D3619" s="7">
        <v>22</v>
      </c>
      <c r="E3619" s="9">
        <v>1524.11</v>
      </c>
      <c r="F3619" s="10">
        <v>0.1</v>
      </c>
      <c r="G3619" s="11">
        <v>30177.38</v>
      </c>
      <c r="H3619" s="10">
        <v>0.25</v>
      </c>
      <c r="I3619" s="11">
        <v>7544.35</v>
      </c>
      <c r="J3619" s="11">
        <v>37721.72</v>
      </c>
      <c r="K3619" s="11">
        <v>23549.02</v>
      </c>
      <c r="L3619" s="11">
        <v>6628.36</v>
      </c>
    </row>
    <row r="3620" spans="1:12" x14ac:dyDescent="0.3">
      <c r="A3620" s="7" t="s">
        <v>7765</v>
      </c>
      <c r="B3620" s="7" t="s">
        <v>3370</v>
      </c>
      <c r="C3620" s="7" t="s">
        <v>2005</v>
      </c>
      <c r="D3620" s="7">
        <v>29</v>
      </c>
      <c r="E3620" s="9">
        <v>2814.28</v>
      </c>
      <c r="F3620" s="10">
        <v>0</v>
      </c>
      <c r="G3620" s="11">
        <v>81614.12</v>
      </c>
      <c r="H3620" s="10">
        <v>0.25</v>
      </c>
      <c r="I3620" s="11">
        <v>20403.53</v>
      </c>
      <c r="J3620" s="11">
        <v>102017.65</v>
      </c>
      <c r="K3620" s="11">
        <v>35328.379999999997</v>
      </c>
      <c r="L3620" s="11">
        <v>46285.74</v>
      </c>
    </row>
    <row r="3621" spans="1:12" x14ac:dyDescent="0.3">
      <c r="A3621" s="7" t="s">
        <v>7766</v>
      </c>
      <c r="B3621" s="7" t="s">
        <v>3370</v>
      </c>
      <c r="C3621" s="7" t="s">
        <v>1733</v>
      </c>
      <c r="D3621" s="7">
        <v>15</v>
      </c>
      <c r="E3621" s="9">
        <v>2039.91</v>
      </c>
      <c r="F3621" s="10">
        <v>0.05</v>
      </c>
      <c r="G3621" s="11">
        <v>29068.720000000001</v>
      </c>
      <c r="H3621" s="10">
        <v>0.25</v>
      </c>
      <c r="I3621" s="11">
        <v>7267.18</v>
      </c>
      <c r="J3621" s="11">
        <v>36335.9</v>
      </c>
      <c r="K3621" s="11">
        <v>18723.3</v>
      </c>
      <c r="L3621" s="11">
        <v>10345.42</v>
      </c>
    </row>
    <row r="3622" spans="1:12" x14ac:dyDescent="0.3">
      <c r="A3622" s="7" t="s">
        <v>7767</v>
      </c>
      <c r="B3622" s="7" t="s">
        <v>3371</v>
      </c>
      <c r="C3622" s="7" t="s">
        <v>1965</v>
      </c>
      <c r="D3622" s="7">
        <v>26</v>
      </c>
      <c r="E3622" s="9">
        <v>3002.42</v>
      </c>
      <c r="F3622" s="10">
        <v>0.05</v>
      </c>
      <c r="G3622" s="11">
        <v>74159.77</v>
      </c>
      <c r="H3622" s="10">
        <v>0.25</v>
      </c>
      <c r="I3622" s="11">
        <v>18539.939999999999</v>
      </c>
      <c r="J3622" s="11">
        <v>92699.71</v>
      </c>
      <c r="K3622" s="11">
        <v>38160.980000000003</v>
      </c>
      <c r="L3622" s="11">
        <v>35998.79</v>
      </c>
    </row>
    <row r="3623" spans="1:12" x14ac:dyDescent="0.3">
      <c r="A3623" s="7" t="s">
        <v>7768</v>
      </c>
      <c r="B3623" s="7" t="s">
        <v>3371</v>
      </c>
      <c r="C3623" s="7" t="s">
        <v>1760</v>
      </c>
      <c r="D3623" s="7">
        <v>29</v>
      </c>
      <c r="E3623" s="9">
        <v>986.47</v>
      </c>
      <c r="F3623" s="10">
        <v>0.1</v>
      </c>
      <c r="G3623" s="11">
        <v>25746.87</v>
      </c>
      <c r="H3623" s="10">
        <v>0.25</v>
      </c>
      <c r="I3623" s="11">
        <v>6436.72</v>
      </c>
      <c r="J3623" s="11">
        <v>32183.59</v>
      </c>
      <c r="K3623" s="11">
        <v>18303.64</v>
      </c>
      <c r="L3623" s="11">
        <v>7443.23</v>
      </c>
    </row>
    <row r="3624" spans="1:12" x14ac:dyDescent="0.3">
      <c r="A3624" s="7" t="s">
        <v>7769</v>
      </c>
      <c r="B3624" s="7" t="s">
        <v>3371</v>
      </c>
      <c r="C3624" s="7" t="s">
        <v>1682</v>
      </c>
      <c r="D3624" s="7">
        <v>25</v>
      </c>
      <c r="E3624" s="9">
        <v>636.07000000000005</v>
      </c>
      <c r="F3624" s="10">
        <v>0.1</v>
      </c>
      <c r="G3624" s="11">
        <v>14311.58</v>
      </c>
      <c r="H3624" s="10">
        <v>0.25</v>
      </c>
      <c r="I3624" s="11">
        <v>3577.89</v>
      </c>
      <c r="J3624" s="11">
        <v>17889.47</v>
      </c>
      <c r="K3624" s="11">
        <v>9734.75</v>
      </c>
      <c r="L3624" s="11">
        <v>4576.83</v>
      </c>
    </row>
    <row r="3625" spans="1:12" x14ac:dyDescent="0.3">
      <c r="A3625" s="7" t="s">
        <v>7770</v>
      </c>
      <c r="B3625" s="7" t="s">
        <v>3372</v>
      </c>
      <c r="C3625" s="7" t="s">
        <v>1757</v>
      </c>
      <c r="D3625" s="7">
        <v>18</v>
      </c>
      <c r="E3625" s="9">
        <v>2500.38</v>
      </c>
      <c r="F3625" s="10">
        <v>0</v>
      </c>
      <c r="G3625" s="11">
        <v>45006.84</v>
      </c>
      <c r="H3625" s="10">
        <v>0.25</v>
      </c>
      <c r="I3625" s="11">
        <v>11251.71</v>
      </c>
      <c r="J3625" s="11">
        <v>56258.55</v>
      </c>
      <c r="K3625" s="11">
        <v>24904.44</v>
      </c>
      <c r="L3625" s="11">
        <v>20102.400000000001</v>
      </c>
    </row>
    <row r="3626" spans="1:12" x14ac:dyDescent="0.3">
      <c r="A3626" s="7" t="s">
        <v>7771</v>
      </c>
      <c r="B3626" s="7" t="s">
        <v>3372</v>
      </c>
      <c r="C3626" s="7" t="s">
        <v>1720</v>
      </c>
      <c r="D3626" s="7">
        <v>27</v>
      </c>
      <c r="E3626" s="9">
        <v>269.3</v>
      </c>
      <c r="F3626" s="10">
        <v>0.15</v>
      </c>
      <c r="G3626" s="11">
        <v>6180.44</v>
      </c>
      <c r="H3626" s="10">
        <v>0.25</v>
      </c>
      <c r="I3626" s="11">
        <v>1545.11</v>
      </c>
      <c r="J3626" s="11">
        <v>7725.55</v>
      </c>
      <c r="K3626" s="11">
        <v>4374.8100000000004</v>
      </c>
      <c r="L3626" s="11">
        <v>1805.63</v>
      </c>
    </row>
    <row r="3627" spans="1:12" x14ac:dyDescent="0.3">
      <c r="A3627" s="7" t="s">
        <v>7772</v>
      </c>
      <c r="B3627" s="7" t="s">
        <v>3372</v>
      </c>
      <c r="C3627" s="7" t="s">
        <v>1948</v>
      </c>
      <c r="D3627" s="7">
        <v>19</v>
      </c>
      <c r="E3627" s="9">
        <v>2302.37</v>
      </c>
      <c r="F3627" s="10">
        <v>0</v>
      </c>
      <c r="G3627" s="11">
        <v>43745.03</v>
      </c>
      <c r="H3627" s="10">
        <v>0.25</v>
      </c>
      <c r="I3627" s="11">
        <v>10936.26</v>
      </c>
      <c r="J3627" s="11">
        <v>54681.29</v>
      </c>
      <c r="K3627" s="11">
        <v>24074.33</v>
      </c>
      <c r="L3627" s="11">
        <v>19670.7</v>
      </c>
    </row>
    <row r="3628" spans="1:12" x14ac:dyDescent="0.3">
      <c r="A3628" s="7" t="s">
        <v>7773</v>
      </c>
      <c r="B3628" s="7" t="s">
        <v>3372</v>
      </c>
      <c r="C3628" s="7" t="s">
        <v>2011</v>
      </c>
      <c r="D3628" s="7">
        <v>10</v>
      </c>
      <c r="E3628" s="9">
        <v>675.71</v>
      </c>
      <c r="F3628" s="10">
        <v>0.05</v>
      </c>
      <c r="G3628" s="11">
        <v>6419.24</v>
      </c>
      <c r="H3628" s="10">
        <v>0.25</v>
      </c>
      <c r="I3628" s="11">
        <v>1604.81</v>
      </c>
      <c r="J3628" s="11">
        <v>8024.05</v>
      </c>
      <c r="K3628" s="11">
        <v>4113.3999999999996</v>
      </c>
      <c r="L3628" s="11">
        <v>2305.84</v>
      </c>
    </row>
    <row r="3629" spans="1:12" x14ac:dyDescent="0.3">
      <c r="A3629" s="7" t="s">
        <v>7774</v>
      </c>
      <c r="B3629" s="7" t="s">
        <v>3373</v>
      </c>
      <c r="C3629" s="7" t="s">
        <v>1736</v>
      </c>
      <c r="D3629" s="7">
        <v>14</v>
      </c>
      <c r="E3629" s="9">
        <v>2174.3200000000002</v>
      </c>
      <c r="F3629" s="10">
        <v>0</v>
      </c>
      <c r="G3629" s="11">
        <v>30440.48</v>
      </c>
      <c r="H3629" s="10">
        <v>0.25</v>
      </c>
      <c r="I3629" s="11">
        <v>7610.12</v>
      </c>
      <c r="J3629" s="11">
        <v>38050.6</v>
      </c>
      <c r="K3629" s="11">
        <v>13868.68</v>
      </c>
      <c r="L3629" s="11">
        <v>16571.8</v>
      </c>
    </row>
    <row r="3630" spans="1:12" x14ac:dyDescent="0.3">
      <c r="A3630" s="7" t="s">
        <v>7775</v>
      </c>
      <c r="B3630" s="7" t="s">
        <v>3373</v>
      </c>
      <c r="C3630" s="7" t="s">
        <v>1736</v>
      </c>
      <c r="D3630" s="7">
        <v>4</v>
      </c>
      <c r="E3630" s="9">
        <v>2023.27</v>
      </c>
      <c r="F3630" s="10">
        <v>0</v>
      </c>
      <c r="G3630" s="11">
        <v>8093.08</v>
      </c>
      <c r="H3630" s="10">
        <v>0.25</v>
      </c>
      <c r="I3630" s="11">
        <v>2023.27</v>
      </c>
      <c r="J3630" s="11">
        <v>10116.35</v>
      </c>
      <c r="K3630" s="11">
        <v>3962.48</v>
      </c>
      <c r="L3630" s="11">
        <v>4130.6000000000004</v>
      </c>
    </row>
    <row r="3631" spans="1:12" x14ac:dyDescent="0.3">
      <c r="A3631" s="7" t="s">
        <v>7776</v>
      </c>
      <c r="B3631" s="7" t="s">
        <v>3373</v>
      </c>
      <c r="C3631" s="7" t="s">
        <v>1759</v>
      </c>
      <c r="D3631" s="7">
        <v>11</v>
      </c>
      <c r="E3631" s="9">
        <v>1199.82</v>
      </c>
      <c r="F3631" s="10">
        <v>0.05</v>
      </c>
      <c r="G3631" s="11">
        <v>12538.12</v>
      </c>
      <c r="H3631" s="10">
        <v>0.25</v>
      </c>
      <c r="I3631" s="11">
        <v>3134.53</v>
      </c>
      <c r="J3631" s="11">
        <v>15672.65</v>
      </c>
      <c r="K3631" s="11">
        <v>8053.21</v>
      </c>
      <c r="L3631" s="11">
        <v>4484.91</v>
      </c>
    </row>
    <row r="3632" spans="1:12" x14ac:dyDescent="0.3">
      <c r="A3632" s="7" t="s">
        <v>7777</v>
      </c>
      <c r="B3632" s="7" t="s">
        <v>3373</v>
      </c>
      <c r="C3632" s="7" t="s">
        <v>1962</v>
      </c>
      <c r="D3632" s="7">
        <v>24</v>
      </c>
      <c r="E3632" s="9">
        <v>277.3</v>
      </c>
      <c r="F3632" s="10">
        <v>0</v>
      </c>
      <c r="G3632" s="11">
        <v>6655.2</v>
      </c>
      <c r="H3632" s="10">
        <v>0.25</v>
      </c>
      <c r="I3632" s="11">
        <v>1663.8</v>
      </c>
      <c r="J3632" s="11">
        <v>8319</v>
      </c>
      <c r="K3632" s="11">
        <v>4676.6400000000003</v>
      </c>
      <c r="L3632" s="11">
        <v>1978.56</v>
      </c>
    </row>
    <row r="3633" spans="1:12" x14ac:dyDescent="0.3">
      <c r="A3633" s="7" t="s">
        <v>7778</v>
      </c>
      <c r="B3633" s="7" t="s">
        <v>3373</v>
      </c>
      <c r="C3633" s="7" t="s">
        <v>1867</v>
      </c>
      <c r="D3633" s="7">
        <v>22</v>
      </c>
      <c r="E3633" s="9">
        <v>2501.73</v>
      </c>
      <c r="F3633" s="10">
        <v>0</v>
      </c>
      <c r="G3633" s="11">
        <v>55038.06</v>
      </c>
      <c r="H3633" s="10">
        <v>0.25</v>
      </c>
      <c r="I3633" s="11">
        <v>13759.51</v>
      </c>
      <c r="J3633" s="11">
        <v>68797.570000000007</v>
      </c>
      <c r="K3633" s="11">
        <v>29468.12</v>
      </c>
      <c r="L3633" s="11">
        <v>25569.94</v>
      </c>
    </row>
    <row r="3634" spans="1:12" x14ac:dyDescent="0.3">
      <c r="A3634" s="7" t="s">
        <v>7779</v>
      </c>
      <c r="B3634" s="7" t="s">
        <v>3374</v>
      </c>
      <c r="C3634" s="7" t="s">
        <v>1649</v>
      </c>
      <c r="D3634" s="7">
        <v>28</v>
      </c>
      <c r="E3634" s="9">
        <v>612.42999999999995</v>
      </c>
      <c r="F3634" s="10">
        <v>0.1</v>
      </c>
      <c r="G3634" s="11">
        <v>15433.24</v>
      </c>
      <c r="H3634" s="10">
        <v>0.25</v>
      </c>
      <c r="I3634" s="11">
        <v>3858.31</v>
      </c>
      <c r="J3634" s="11">
        <v>19291.55</v>
      </c>
      <c r="K3634" s="11">
        <v>8606.36</v>
      </c>
      <c r="L3634" s="11">
        <v>6826.88</v>
      </c>
    </row>
    <row r="3635" spans="1:12" x14ac:dyDescent="0.3">
      <c r="A3635" s="7" t="s">
        <v>7780</v>
      </c>
      <c r="B3635" s="7" t="s">
        <v>3374</v>
      </c>
      <c r="C3635" s="7" t="s">
        <v>1640</v>
      </c>
      <c r="D3635" s="7">
        <v>29</v>
      </c>
      <c r="E3635" s="9">
        <v>2166.5500000000002</v>
      </c>
      <c r="F3635" s="10">
        <v>0</v>
      </c>
      <c r="G3635" s="11">
        <v>62829.95</v>
      </c>
      <c r="H3635" s="10">
        <v>0.25</v>
      </c>
      <c r="I3635" s="11">
        <v>15707.49</v>
      </c>
      <c r="J3635" s="11">
        <v>78537.440000000002</v>
      </c>
      <c r="K3635" s="11">
        <v>40772.839999999997</v>
      </c>
      <c r="L3635" s="11">
        <v>22057.11</v>
      </c>
    </row>
    <row r="3636" spans="1:12" x14ac:dyDescent="0.3">
      <c r="A3636" s="7" t="s">
        <v>7781</v>
      </c>
      <c r="B3636" s="7" t="s">
        <v>3374</v>
      </c>
      <c r="C3636" s="7" t="s">
        <v>1927</v>
      </c>
      <c r="D3636" s="7">
        <v>17</v>
      </c>
      <c r="E3636" s="9">
        <v>1678.35</v>
      </c>
      <c r="F3636" s="10">
        <v>0</v>
      </c>
      <c r="G3636" s="11">
        <v>28531.95</v>
      </c>
      <c r="H3636" s="10">
        <v>0.25</v>
      </c>
      <c r="I3636" s="11">
        <v>7132.99</v>
      </c>
      <c r="J3636" s="11">
        <v>35664.94</v>
      </c>
      <c r="K3636" s="11">
        <v>19045.439999999999</v>
      </c>
      <c r="L3636" s="11">
        <v>9486.51</v>
      </c>
    </row>
    <row r="3637" spans="1:12" x14ac:dyDescent="0.3">
      <c r="A3637" s="7" t="s">
        <v>7782</v>
      </c>
      <c r="B3637" s="7" t="s">
        <v>3375</v>
      </c>
      <c r="C3637" s="7" t="s">
        <v>2042</v>
      </c>
      <c r="D3637" s="7">
        <v>4</v>
      </c>
      <c r="E3637" s="9">
        <v>935.7</v>
      </c>
      <c r="F3637" s="10">
        <v>0</v>
      </c>
      <c r="G3637" s="11">
        <v>3742.8</v>
      </c>
      <c r="H3637" s="10">
        <v>0.25</v>
      </c>
      <c r="I3637" s="11">
        <v>935.7</v>
      </c>
      <c r="J3637" s="11">
        <v>4678.5</v>
      </c>
      <c r="K3637" s="11">
        <v>1901.44</v>
      </c>
      <c r="L3637" s="11">
        <v>1841.36</v>
      </c>
    </row>
    <row r="3638" spans="1:12" x14ac:dyDescent="0.3">
      <c r="A3638" s="7" t="s">
        <v>7783</v>
      </c>
      <c r="B3638" s="7" t="s">
        <v>3375</v>
      </c>
      <c r="C3638" s="7" t="s">
        <v>1975</v>
      </c>
      <c r="D3638" s="7">
        <v>27</v>
      </c>
      <c r="E3638" s="9">
        <v>1552.16</v>
      </c>
      <c r="F3638" s="10">
        <v>0.15</v>
      </c>
      <c r="G3638" s="11">
        <v>35622.07</v>
      </c>
      <c r="H3638" s="10">
        <v>0.25</v>
      </c>
      <c r="I3638" s="11">
        <v>8905.52</v>
      </c>
      <c r="J3638" s="11">
        <v>44527.59</v>
      </c>
      <c r="K3638" s="11">
        <v>21506.58</v>
      </c>
      <c r="L3638" s="11">
        <v>14115.49</v>
      </c>
    </row>
    <row r="3639" spans="1:12" x14ac:dyDescent="0.3">
      <c r="A3639" s="7" t="s">
        <v>7784</v>
      </c>
      <c r="B3639" s="7" t="s">
        <v>3376</v>
      </c>
      <c r="C3639" s="7" t="s">
        <v>1944</v>
      </c>
      <c r="D3639" s="7">
        <v>28</v>
      </c>
      <c r="E3639" s="9">
        <v>2355.4</v>
      </c>
      <c r="F3639" s="10">
        <v>0</v>
      </c>
      <c r="G3639" s="11">
        <v>65951.199999999997</v>
      </c>
      <c r="H3639" s="10">
        <v>0.25</v>
      </c>
      <c r="I3639" s="11">
        <v>16487.8</v>
      </c>
      <c r="J3639" s="11">
        <v>82439</v>
      </c>
      <c r="K3639" s="11">
        <v>47535.6</v>
      </c>
      <c r="L3639" s="11">
        <v>18415.599999999999</v>
      </c>
    </row>
    <row r="3640" spans="1:12" x14ac:dyDescent="0.3">
      <c r="A3640" s="7" t="s">
        <v>7785</v>
      </c>
      <c r="B3640" s="7" t="s">
        <v>3377</v>
      </c>
      <c r="C3640" s="7" t="s">
        <v>1722</v>
      </c>
      <c r="D3640" s="7">
        <v>14</v>
      </c>
      <c r="E3640" s="9">
        <v>2331.29</v>
      </c>
      <c r="F3640" s="10">
        <v>0.1</v>
      </c>
      <c r="G3640" s="11">
        <v>29374.25</v>
      </c>
      <c r="H3640" s="10">
        <v>0.25</v>
      </c>
      <c r="I3640" s="11">
        <v>7343.56</v>
      </c>
      <c r="J3640" s="11">
        <v>36717.81</v>
      </c>
      <c r="K3640" s="11">
        <v>24895.08</v>
      </c>
      <c r="L3640" s="11">
        <v>4479.17</v>
      </c>
    </row>
    <row r="3641" spans="1:12" x14ac:dyDescent="0.3">
      <c r="A3641" s="7" t="s">
        <v>7786</v>
      </c>
      <c r="B3641" s="7" t="s">
        <v>3377</v>
      </c>
      <c r="C3641" s="7" t="s">
        <v>2038</v>
      </c>
      <c r="D3641" s="7">
        <v>11</v>
      </c>
      <c r="E3641" s="9">
        <v>215.82</v>
      </c>
      <c r="F3641" s="10">
        <v>0</v>
      </c>
      <c r="G3641" s="11">
        <v>2374.02</v>
      </c>
      <c r="H3641" s="10">
        <v>0.25</v>
      </c>
      <c r="I3641" s="11">
        <v>593.5</v>
      </c>
      <c r="J3641" s="11">
        <v>2967.53</v>
      </c>
      <c r="K3641" s="11">
        <v>1005.29</v>
      </c>
      <c r="L3641" s="11">
        <v>1368.73</v>
      </c>
    </row>
    <row r="3642" spans="1:12" x14ac:dyDescent="0.3">
      <c r="A3642" s="7" t="s">
        <v>7787</v>
      </c>
      <c r="B3642" s="7" t="s">
        <v>3377</v>
      </c>
      <c r="C3642" s="7" t="s">
        <v>1742</v>
      </c>
      <c r="D3642" s="7">
        <v>4</v>
      </c>
      <c r="E3642" s="9">
        <v>905.19</v>
      </c>
      <c r="F3642" s="10">
        <v>0.15</v>
      </c>
      <c r="G3642" s="11">
        <v>3077.65</v>
      </c>
      <c r="H3642" s="10">
        <v>0.25</v>
      </c>
      <c r="I3642" s="11">
        <v>769.41</v>
      </c>
      <c r="J3642" s="11">
        <v>3847.06</v>
      </c>
      <c r="K3642" s="11">
        <v>2311.52</v>
      </c>
      <c r="L3642" s="11">
        <v>766.13</v>
      </c>
    </row>
    <row r="3643" spans="1:12" x14ac:dyDescent="0.3">
      <c r="A3643" s="7" t="s">
        <v>7788</v>
      </c>
      <c r="B3643" s="7" t="s">
        <v>3377</v>
      </c>
      <c r="C3643" s="7" t="s">
        <v>1751</v>
      </c>
      <c r="D3643" s="7">
        <v>3</v>
      </c>
      <c r="E3643" s="9">
        <v>1800.72</v>
      </c>
      <c r="F3643" s="10">
        <v>0.1</v>
      </c>
      <c r="G3643" s="11">
        <v>4861.9399999999996</v>
      </c>
      <c r="H3643" s="10">
        <v>0.25</v>
      </c>
      <c r="I3643" s="11">
        <v>1215.48</v>
      </c>
      <c r="J3643" s="11">
        <v>6077.42</v>
      </c>
      <c r="K3643" s="11">
        <v>3134.01</v>
      </c>
      <c r="L3643" s="11">
        <v>1727.93</v>
      </c>
    </row>
    <row r="3644" spans="1:12" x14ac:dyDescent="0.3">
      <c r="A3644" s="7" t="s">
        <v>7789</v>
      </c>
      <c r="B3644" s="7" t="s">
        <v>3378</v>
      </c>
      <c r="C3644" s="7" t="s">
        <v>1878</v>
      </c>
      <c r="D3644" s="7">
        <v>13</v>
      </c>
      <c r="E3644" s="9">
        <v>1108.01</v>
      </c>
      <c r="F3644" s="10">
        <v>0.05</v>
      </c>
      <c r="G3644" s="11">
        <v>13683.92</v>
      </c>
      <c r="H3644" s="10">
        <v>0.25</v>
      </c>
      <c r="I3644" s="11">
        <v>3420.98</v>
      </c>
      <c r="J3644" s="11">
        <v>17104.900000000001</v>
      </c>
      <c r="K3644" s="11">
        <v>7637.63</v>
      </c>
      <c r="L3644" s="11">
        <v>6046.29</v>
      </c>
    </row>
    <row r="3645" spans="1:12" x14ac:dyDescent="0.3">
      <c r="A3645" s="7" t="s">
        <v>7790</v>
      </c>
      <c r="B3645" s="7" t="s">
        <v>3379</v>
      </c>
      <c r="C3645" s="7" t="s">
        <v>1886</v>
      </c>
      <c r="D3645" s="7">
        <v>21</v>
      </c>
      <c r="E3645" s="9">
        <v>941.32</v>
      </c>
      <c r="F3645" s="10">
        <v>0</v>
      </c>
      <c r="G3645" s="11">
        <v>19767.72</v>
      </c>
      <c r="H3645" s="10">
        <v>0.25</v>
      </c>
      <c r="I3645" s="11">
        <v>4941.93</v>
      </c>
      <c r="J3645" s="11">
        <v>24709.65</v>
      </c>
      <c r="K3645" s="11">
        <v>12833.94</v>
      </c>
      <c r="L3645" s="11">
        <v>6933.78</v>
      </c>
    </row>
    <row r="3646" spans="1:12" x14ac:dyDescent="0.3">
      <c r="A3646" s="7" t="s">
        <v>7791</v>
      </c>
      <c r="B3646" s="7" t="s">
        <v>3379</v>
      </c>
      <c r="C3646" s="7" t="s">
        <v>1859</v>
      </c>
      <c r="D3646" s="7">
        <v>16</v>
      </c>
      <c r="E3646" s="9">
        <v>719.3</v>
      </c>
      <c r="F3646" s="10">
        <v>0.15</v>
      </c>
      <c r="G3646" s="11">
        <v>9782.48</v>
      </c>
      <c r="H3646" s="10">
        <v>0.25</v>
      </c>
      <c r="I3646" s="11">
        <v>2445.62</v>
      </c>
      <c r="J3646" s="11">
        <v>12228.1</v>
      </c>
      <c r="K3646" s="11">
        <v>7617.28</v>
      </c>
      <c r="L3646" s="11">
        <v>2165.1999999999998</v>
      </c>
    </row>
    <row r="3647" spans="1:12" x14ac:dyDescent="0.3">
      <c r="A3647" s="7" t="s">
        <v>7792</v>
      </c>
      <c r="B3647" s="7" t="s">
        <v>3379</v>
      </c>
      <c r="C3647" s="7" t="s">
        <v>1881</v>
      </c>
      <c r="D3647" s="7">
        <v>5</v>
      </c>
      <c r="E3647" s="9">
        <v>1707.68</v>
      </c>
      <c r="F3647" s="10">
        <v>0.1</v>
      </c>
      <c r="G3647" s="11">
        <v>7684.56</v>
      </c>
      <c r="H3647" s="10">
        <v>0.25</v>
      </c>
      <c r="I3647" s="11">
        <v>1921.14</v>
      </c>
      <c r="J3647" s="11">
        <v>9605.7000000000007</v>
      </c>
      <c r="K3647" s="11">
        <v>5017</v>
      </c>
      <c r="L3647" s="11">
        <v>2667.56</v>
      </c>
    </row>
    <row r="3648" spans="1:12" x14ac:dyDescent="0.3">
      <c r="A3648" s="7" t="s">
        <v>7793</v>
      </c>
      <c r="B3648" s="7" t="s">
        <v>3379</v>
      </c>
      <c r="C3648" s="7" t="s">
        <v>1929</v>
      </c>
      <c r="D3648" s="7">
        <v>20</v>
      </c>
      <c r="E3648" s="9">
        <v>2665.15</v>
      </c>
      <c r="F3648" s="10">
        <v>0.05</v>
      </c>
      <c r="G3648" s="11">
        <v>50637.85</v>
      </c>
      <c r="H3648" s="10">
        <v>0.25</v>
      </c>
      <c r="I3648" s="11">
        <v>12659.46</v>
      </c>
      <c r="J3648" s="11">
        <v>63297.31</v>
      </c>
      <c r="K3648" s="11">
        <v>24088.2</v>
      </c>
      <c r="L3648" s="11">
        <v>26549.65</v>
      </c>
    </row>
    <row r="3649" spans="1:12" x14ac:dyDescent="0.3">
      <c r="A3649" s="7" t="s">
        <v>7794</v>
      </c>
      <c r="B3649" s="7" t="s">
        <v>3379</v>
      </c>
      <c r="C3649" s="7" t="s">
        <v>1679</v>
      </c>
      <c r="D3649" s="7">
        <v>20</v>
      </c>
      <c r="E3649" s="9">
        <v>658.4</v>
      </c>
      <c r="F3649" s="10">
        <v>0.15</v>
      </c>
      <c r="G3649" s="11">
        <v>11192.8</v>
      </c>
      <c r="H3649" s="10">
        <v>0.25</v>
      </c>
      <c r="I3649" s="11">
        <v>2798.2</v>
      </c>
      <c r="J3649" s="11">
        <v>13991</v>
      </c>
      <c r="K3649" s="11">
        <v>5856.2</v>
      </c>
      <c r="L3649" s="11">
        <v>5336.6</v>
      </c>
    </row>
    <row r="3650" spans="1:12" x14ac:dyDescent="0.3">
      <c r="A3650" s="7" t="s">
        <v>7795</v>
      </c>
      <c r="B3650" s="7" t="s">
        <v>3380</v>
      </c>
      <c r="C3650" s="7" t="s">
        <v>1958</v>
      </c>
      <c r="D3650" s="7">
        <v>8</v>
      </c>
      <c r="E3650" s="9">
        <v>2657.66</v>
      </c>
      <c r="F3650" s="10">
        <v>0.05</v>
      </c>
      <c r="G3650" s="11">
        <v>20198.22</v>
      </c>
      <c r="H3650" s="10">
        <v>0.25</v>
      </c>
      <c r="I3650" s="11">
        <v>5049.5600000000004</v>
      </c>
      <c r="J3650" s="11">
        <v>25247.78</v>
      </c>
      <c r="K3650" s="11">
        <v>14203.36</v>
      </c>
      <c r="L3650" s="11">
        <v>5994.86</v>
      </c>
    </row>
    <row r="3651" spans="1:12" x14ac:dyDescent="0.3">
      <c r="A3651" s="7" t="s">
        <v>7796</v>
      </c>
      <c r="B3651" s="7" t="s">
        <v>3380</v>
      </c>
      <c r="C3651" s="7" t="s">
        <v>1752</v>
      </c>
      <c r="D3651" s="7">
        <v>2</v>
      </c>
      <c r="E3651" s="9">
        <v>2183.04</v>
      </c>
      <c r="F3651" s="10">
        <v>0</v>
      </c>
      <c r="G3651" s="11">
        <v>4366.08</v>
      </c>
      <c r="H3651" s="10">
        <v>0.25</v>
      </c>
      <c r="I3651" s="11">
        <v>1091.52</v>
      </c>
      <c r="J3651" s="11">
        <v>5457.6</v>
      </c>
      <c r="K3651" s="11">
        <v>3205.16</v>
      </c>
      <c r="L3651" s="11">
        <v>1160.92</v>
      </c>
    </row>
    <row r="3652" spans="1:12" x14ac:dyDescent="0.3">
      <c r="A3652" s="7" t="s">
        <v>7797</v>
      </c>
      <c r="B3652" s="7" t="s">
        <v>3380</v>
      </c>
      <c r="C3652" s="7" t="s">
        <v>1787</v>
      </c>
      <c r="D3652" s="7">
        <v>28</v>
      </c>
      <c r="E3652" s="9">
        <v>1929.85</v>
      </c>
      <c r="F3652" s="10">
        <v>0</v>
      </c>
      <c r="G3652" s="11">
        <v>54035.8</v>
      </c>
      <c r="H3652" s="10">
        <v>0.25</v>
      </c>
      <c r="I3652" s="11">
        <v>13508.95</v>
      </c>
      <c r="J3652" s="11">
        <v>67544.75</v>
      </c>
      <c r="K3652" s="11">
        <v>27793.08</v>
      </c>
      <c r="L3652" s="11">
        <v>26242.720000000001</v>
      </c>
    </row>
    <row r="3653" spans="1:12" x14ac:dyDescent="0.3">
      <c r="A3653" s="7" t="s">
        <v>7798</v>
      </c>
      <c r="B3653" s="7" t="s">
        <v>3380</v>
      </c>
      <c r="C3653" s="7" t="s">
        <v>1862</v>
      </c>
      <c r="D3653" s="7">
        <v>9</v>
      </c>
      <c r="E3653" s="9">
        <v>2034.84</v>
      </c>
      <c r="F3653" s="10">
        <v>0.15</v>
      </c>
      <c r="G3653" s="11">
        <v>15566.53</v>
      </c>
      <c r="H3653" s="10">
        <v>0.25</v>
      </c>
      <c r="I3653" s="11">
        <v>3891.63</v>
      </c>
      <c r="J3653" s="11">
        <v>19458.16</v>
      </c>
      <c r="K3653" s="11">
        <v>10926.81</v>
      </c>
      <c r="L3653" s="11">
        <v>4639.72</v>
      </c>
    </row>
    <row r="3654" spans="1:12" x14ac:dyDescent="0.3">
      <c r="A3654" s="7" t="s">
        <v>7799</v>
      </c>
      <c r="B3654" s="7" t="s">
        <v>3380</v>
      </c>
      <c r="C3654" s="7" t="s">
        <v>1781</v>
      </c>
      <c r="D3654" s="7">
        <v>10</v>
      </c>
      <c r="E3654" s="9">
        <v>347.18</v>
      </c>
      <c r="F3654" s="10">
        <v>0</v>
      </c>
      <c r="G3654" s="11">
        <v>3471.8</v>
      </c>
      <c r="H3654" s="10">
        <v>0.25</v>
      </c>
      <c r="I3654" s="11">
        <v>867.95</v>
      </c>
      <c r="J3654" s="11">
        <v>4339.75</v>
      </c>
      <c r="K3654" s="11">
        <v>2163.1</v>
      </c>
      <c r="L3654" s="11">
        <v>1308.7</v>
      </c>
    </row>
    <row r="3655" spans="1:12" x14ac:dyDescent="0.3">
      <c r="A3655" s="7" t="s">
        <v>7800</v>
      </c>
      <c r="B3655" s="7" t="s">
        <v>3381</v>
      </c>
      <c r="C3655" s="7" t="s">
        <v>1985</v>
      </c>
      <c r="D3655" s="7">
        <v>28</v>
      </c>
      <c r="E3655" s="9">
        <v>1093.95</v>
      </c>
      <c r="F3655" s="10">
        <v>0.1</v>
      </c>
      <c r="G3655" s="11">
        <v>27567.54</v>
      </c>
      <c r="H3655" s="10">
        <v>0.25</v>
      </c>
      <c r="I3655" s="11">
        <v>6891.89</v>
      </c>
      <c r="J3655" s="11">
        <v>34459.43</v>
      </c>
      <c r="K3655" s="11">
        <v>20282.919999999998</v>
      </c>
      <c r="L3655" s="11">
        <v>7284.62</v>
      </c>
    </row>
    <row r="3656" spans="1:12" x14ac:dyDescent="0.3">
      <c r="A3656" s="7" t="s">
        <v>7801</v>
      </c>
      <c r="B3656" s="7" t="s">
        <v>3382</v>
      </c>
      <c r="C3656" s="7" t="s">
        <v>1922</v>
      </c>
      <c r="D3656" s="7">
        <v>13</v>
      </c>
      <c r="E3656" s="9">
        <v>1750.79</v>
      </c>
      <c r="F3656" s="10">
        <v>0</v>
      </c>
      <c r="G3656" s="11">
        <v>22760.27</v>
      </c>
      <c r="H3656" s="10">
        <v>0.25</v>
      </c>
      <c r="I3656" s="11">
        <v>5690.07</v>
      </c>
      <c r="J3656" s="11">
        <v>28450.34</v>
      </c>
      <c r="K3656" s="11">
        <v>16352.7</v>
      </c>
      <c r="L3656" s="11">
        <v>6407.57</v>
      </c>
    </row>
    <row r="3657" spans="1:12" x14ac:dyDescent="0.3">
      <c r="A3657" s="7" t="s">
        <v>7802</v>
      </c>
      <c r="B3657" s="7" t="s">
        <v>3382</v>
      </c>
      <c r="C3657" s="7" t="s">
        <v>1968</v>
      </c>
      <c r="D3657" s="7">
        <v>9</v>
      </c>
      <c r="E3657" s="9">
        <v>719.15</v>
      </c>
      <c r="F3657" s="10">
        <v>0</v>
      </c>
      <c r="G3657" s="11">
        <v>6472.35</v>
      </c>
      <c r="H3657" s="10">
        <v>0.25</v>
      </c>
      <c r="I3657" s="11">
        <v>1618.09</v>
      </c>
      <c r="J3657" s="11">
        <v>8090.44</v>
      </c>
      <c r="K3657" s="11">
        <v>3722.49</v>
      </c>
      <c r="L3657" s="11">
        <v>2749.86</v>
      </c>
    </row>
    <row r="3658" spans="1:12" x14ac:dyDescent="0.3">
      <c r="A3658" s="7" t="s">
        <v>7803</v>
      </c>
      <c r="B3658" s="7" t="s">
        <v>3382</v>
      </c>
      <c r="C3658" s="7" t="s">
        <v>1966</v>
      </c>
      <c r="D3658" s="7">
        <v>28</v>
      </c>
      <c r="E3658" s="9">
        <v>1888.03</v>
      </c>
      <c r="F3658" s="10">
        <v>0</v>
      </c>
      <c r="G3658" s="11">
        <v>52864.84</v>
      </c>
      <c r="H3658" s="10">
        <v>0.25</v>
      </c>
      <c r="I3658" s="11">
        <v>13216.21</v>
      </c>
      <c r="J3658" s="11">
        <v>66081.05</v>
      </c>
      <c r="K3658" s="11">
        <v>33691.279999999999</v>
      </c>
      <c r="L3658" s="11">
        <v>19173.560000000001</v>
      </c>
    </row>
    <row r="3659" spans="1:12" x14ac:dyDescent="0.3">
      <c r="A3659" s="7" t="s">
        <v>7804</v>
      </c>
      <c r="B3659" s="7" t="s">
        <v>3382</v>
      </c>
      <c r="C3659" s="7" t="s">
        <v>1928</v>
      </c>
      <c r="D3659" s="7">
        <v>3</v>
      </c>
      <c r="E3659" s="9">
        <v>3373.14</v>
      </c>
      <c r="F3659" s="10">
        <v>0.05</v>
      </c>
      <c r="G3659" s="11">
        <v>9613.4500000000007</v>
      </c>
      <c r="H3659" s="10">
        <v>0.25</v>
      </c>
      <c r="I3659" s="11">
        <v>2403.36</v>
      </c>
      <c r="J3659" s="11">
        <v>12016.81</v>
      </c>
      <c r="K3659" s="11">
        <v>4907.16</v>
      </c>
      <c r="L3659" s="11">
        <v>4706.29</v>
      </c>
    </row>
    <row r="3660" spans="1:12" x14ac:dyDescent="0.3">
      <c r="A3660" s="7" t="s">
        <v>7805</v>
      </c>
      <c r="B3660" s="7" t="s">
        <v>3383</v>
      </c>
      <c r="C3660" s="7" t="s">
        <v>1801</v>
      </c>
      <c r="D3660" s="7">
        <v>18</v>
      </c>
      <c r="E3660" s="9">
        <v>2531.23</v>
      </c>
      <c r="F3660" s="10">
        <v>0.1</v>
      </c>
      <c r="G3660" s="11">
        <v>41005.93</v>
      </c>
      <c r="H3660" s="10">
        <v>0.25</v>
      </c>
      <c r="I3660" s="11">
        <v>10251.48</v>
      </c>
      <c r="J3660" s="11">
        <v>51257.41</v>
      </c>
      <c r="K3660" s="11">
        <v>24523.02</v>
      </c>
      <c r="L3660" s="11">
        <v>16482.91</v>
      </c>
    </row>
    <row r="3661" spans="1:12" x14ac:dyDescent="0.3">
      <c r="A3661" s="7" t="s">
        <v>7806</v>
      </c>
      <c r="B3661" s="7" t="s">
        <v>3383</v>
      </c>
      <c r="C3661" s="7" t="s">
        <v>1810</v>
      </c>
      <c r="D3661" s="7">
        <v>8</v>
      </c>
      <c r="E3661" s="9">
        <v>3133.28</v>
      </c>
      <c r="F3661" s="10">
        <v>0.05</v>
      </c>
      <c r="G3661" s="11">
        <v>23812.93</v>
      </c>
      <c r="H3661" s="10">
        <v>0.25</v>
      </c>
      <c r="I3661" s="11">
        <v>5953.23</v>
      </c>
      <c r="J3661" s="11">
        <v>29766.16</v>
      </c>
      <c r="K3661" s="11">
        <v>14198.72</v>
      </c>
      <c r="L3661" s="11">
        <v>9614.2099999999991</v>
      </c>
    </row>
    <row r="3662" spans="1:12" x14ac:dyDescent="0.3">
      <c r="A3662" s="7" t="s">
        <v>7807</v>
      </c>
      <c r="B3662" s="7" t="s">
        <v>3384</v>
      </c>
      <c r="C3662" s="7" t="s">
        <v>1956</v>
      </c>
      <c r="D3662" s="7">
        <v>14</v>
      </c>
      <c r="E3662" s="9">
        <v>2638.02</v>
      </c>
      <c r="F3662" s="10">
        <v>0.05</v>
      </c>
      <c r="G3662" s="11">
        <v>35085.67</v>
      </c>
      <c r="H3662" s="10">
        <v>0.25</v>
      </c>
      <c r="I3662" s="11">
        <v>8771.42</v>
      </c>
      <c r="J3662" s="11">
        <v>43857.09</v>
      </c>
      <c r="K3662" s="11">
        <v>22965.74</v>
      </c>
      <c r="L3662" s="11">
        <v>12119.93</v>
      </c>
    </row>
    <row r="3663" spans="1:12" x14ac:dyDescent="0.3">
      <c r="A3663" s="7" t="s">
        <v>7808</v>
      </c>
      <c r="B3663" s="7" t="s">
        <v>3385</v>
      </c>
      <c r="C3663" s="7" t="s">
        <v>1865</v>
      </c>
      <c r="D3663" s="7">
        <v>20</v>
      </c>
      <c r="E3663" s="9">
        <v>2045.9</v>
      </c>
      <c r="F3663" s="10">
        <v>0.15</v>
      </c>
      <c r="G3663" s="11">
        <v>34780.300000000003</v>
      </c>
      <c r="H3663" s="10">
        <v>0.25</v>
      </c>
      <c r="I3663" s="11">
        <v>8695.08</v>
      </c>
      <c r="J3663" s="11">
        <v>43475.38</v>
      </c>
      <c r="K3663" s="11">
        <v>25490</v>
      </c>
      <c r="L3663" s="11">
        <v>9290.2999999999993</v>
      </c>
    </row>
    <row r="3664" spans="1:12" x14ac:dyDescent="0.3">
      <c r="A3664" s="7" t="s">
        <v>7809</v>
      </c>
      <c r="B3664" s="7" t="s">
        <v>3386</v>
      </c>
      <c r="C3664" s="7" t="s">
        <v>1823</v>
      </c>
      <c r="D3664" s="7">
        <v>28</v>
      </c>
      <c r="E3664" s="9">
        <v>2091.69</v>
      </c>
      <c r="F3664" s="10">
        <v>0.15</v>
      </c>
      <c r="G3664" s="11">
        <v>49782.22</v>
      </c>
      <c r="H3664" s="10">
        <v>0.25</v>
      </c>
      <c r="I3664" s="11">
        <v>12445.56</v>
      </c>
      <c r="J3664" s="11">
        <v>62227.78</v>
      </c>
      <c r="K3664" s="11">
        <v>27983.759999999998</v>
      </c>
      <c r="L3664" s="11">
        <v>21798.46</v>
      </c>
    </row>
    <row r="3665" spans="1:12" x14ac:dyDescent="0.3">
      <c r="A3665" s="7" t="s">
        <v>7810</v>
      </c>
      <c r="B3665" s="7" t="s">
        <v>3386</v>
      </c>
      <c r="C3665" s="7" t="s">
        <v>1918</v>
      </c>
      <c r="D3665" s="7">
        <v>10</v>
      </c>
      <c r="E3665" s="9">
        <v>3569.23</v>
      </c>
      <c r="F3665" s="10">
        <v>0.05</v>
      </c>
      <c r="G3665" s="11">
        <v>33907.68</v>
      </c>
      <c r="H3665" s="10">
        <v>0.25</v>
      </c>
      <c r="I3665" s="11">
        <v>8476.92</v>
      </c>
      <c r="J3665" s="11">
        <v>42384.6</v>
      </c>
      <c r="K3665" s="11">
        <v>15270.9</v>
      </c>
      <c r="L3665" s="11">
        <v>18636.78</v>
      </c>
    </row>
    <row r="3666" spans="1:12" x14ac:dyDescent="0.3">
      <c r="A3666" s="7" t="s">
        <v>7811</v>
      </c>
      <c r="B3666" s="7" t="s">
        <v>3386</v>
      </c>
      <c r="C3666" s="7" t="s">
        <v>1902</v>
      </c>
      <c r="D3666" s="7">
        <v>4</v>
      </c>
      <c r="E3666" s="9">
        <v>2211.6</v>
      </c>
      <c r="F3666" s="10">
        <v>0</v>
      </c>
      <c r="G3666" s="11">
        <v>8846.4</v>
      </c>
      <c r="H3666" s="10">
        <v>0.25</v>
      </c>
      <c r="I3666" s="11">
        <v>2211.6</v>
      </c>
      <c r="J3666" s="11">
        <v>11058</v>
      </c>
      <c r="K3666" s="11">
        <v>4962.76</v>
      </c>
      <c r="L3666" s="11">
        <v>3883.64</v>
      </c>
    </row>
    <row r="3667" spans="1:12" x14ac:dyDescent="0.3">
      <c r="A3667" s="7" t="s">
        <v>7812</v>
      </c>
      <c r="B3667" s="7" t="s">
        <v>3386</v>
      </c>
      <c r="C3667" s="7" t="s">
        <v>1893</v>
      </c>
      <c r="D3667" s="7">
        <v>11</v>
      </c>
      <c r="E3667" s="9">
        <v>1961</v>
      </c>
      <c r="F3667" s="10">
        <v>0</v>
      </c>
      <c r="G3667" s="11">
        <v>21571</v>
      </c>
      <c r="H3667" s="10">
        <v>0.25</v>
      </c>
      <c r="I3667" s="11">
        <v>5392.75</v>
      </c>
      <c r="J3667" s="11">
        <v>26963.75</v>
      </c>
      <c r="K3667" s="11">
        <v>13428.25</v>
      </c>
      <c r="L3667" s="11">
        <v>8142.75</v>
      </c>
    </row>
    <row r="3668" spans="1:12" x14ac:dyDescent="0.3">
      <c r="A3668" s="7" t="s">
        <v>7813</v>
      </c>
      <c r="B3668" s="7" t="s">
        <v>3387</v>
      </c>
      <c r="C3668" s="7" t="s">
        <v>1935</v>
      </c>
      <c r="D3668" s="7">
        <v>25</v>
      </c>
      <c r="E3668" s="9">
        <v>1620.75</v>
      </c>
      <c r="F3668" s="10">
        <v>0</v>
      </c>
      <c r="G3668" s="11">
        <v>40518.75</v>
      </c>
      <c r="H3668" s="10">
        <v>0.25</v>
      </c>
      <c r="I3668" s="11">
        <v>10129.69</v>
      </c>
      <c r="J3668" s="11">
        <v>50648.44</v>
      </c>
      <c r="K3668" s="11">
        <v>22570</v>
      </c>
      <c r="L3668" s="11">
        <v>17948.75</v>
      </c>
    </row>
    <row r="3669" spans="1:12" x14ac:dyDescent="0.3">
      <c r="A3669" s="7" t="s">
        <v>7814</v>
      </c>
      <c r="B3669" s="7" t="s">
        <v>3387</v>
      </c>
      <c r="C3669" s="7" t="s">
        <v>1924</v>
      </c>
      <c r="D3669" s="7">
        <v>1</v>
      </c>
      <c r="E3669" s="9">
        <v>1942.18</v>
      </c>
      <c r="F3669" s="10">
        <v>0</v>
      </c>
      <c r="G3669" s="11">
        <v>1942.18</v>
      </c>
      <c r="H3669" s="10">
        <v>0.25</v>
      </c>
      <c r="I3669" s="11">
        <v>485.55</v>
      </c>
      <c r="J3669" s="11">
        <v>2427.7199999999998</v>
      </c>
      <c r="K3669" s="11">
        <v>896.42</v>
      </c>
      <c r="L3669" s="11">
        <v>1045.76</v>
      </c>
    </row>
    <row r="3670" spans="1:12" x14ac:dyDescent="0.3">
      <c r="A3670" s="7" t="s">
        <v>7815</v>
      </c>
      <c r="B3670" s="7" t="s">
        <v>3387</v>
      </c>
      <c r="C3670" s="7" t="s">
        <v>2007</v>
      </c>
      <c r="D3670" s="7">
        <v>15</v>
      </c>
      <c r="E3670" s="9">
        <v>3236.66</v>
      </c>
      <c r="F3670" s="10">
        <v>0</v>
      </c>
      <c r="G3670" s="11">
        <v>48549.9</v>
      </c>
      <c r="H3670" s="10">
        <v>0.25</v>
      </c>
      <c r="I3670" s="11">
        <v>12137.48</v>
      </c>
      <c r="J3670" s="11">
        <v>60687.38</v>
      </c>
      <c r="K3670" s="11">
        <v>20044.8</v>
      </c>
      <c r="L3670" s="11">
        <v>28505.1</v>
      </c>
    </row>
    <row r="3671" spans="1:12" x14ac:dyDescent="0.3">
      <c r="A3671" s="7" t="s">
        <v>7816</v>
      </c>
      <c r="B3671" s="7" t="s">
        <v>3388</v>
      </c>
      <c r="C3671" s="7" t="s">
        <v>1857</v>
      </c>
      <c r="D3671" s="7">
        <v>11</v>
      </c>
      <c r="E3671" s="9">
        <v>1796.35</v>
      </c>
      <c r="F3671" s="10">
        <v>0.05</v>
      </c>
      <c r="G3671" s="11">
        <v>18771.86</v>
      </c>
      <c r="H3671" s="10">
        <v>0.25</v>
      </c>
      <c r="I3671" s="11">
        <v>4692.97</v>
      </c>
      <c r="J3671" s="11">
        <v>23464.83</v>
      </c>
      <c r="K3671" s="11">
        <v>9988.77</v>
      </c>
      <c r="L3671" s="11">
        <v>8783.09</v>
      </c>
    </row>
    <row r="3672" spans="1:12" x14ac:dyDescent="0.3">
      <c r="A3672" s="7" t="s">
        <v>7817</v>
      </c>
      <c r="B3672" s="7" t="s">
        <v>3389</v>
      </c>
      <c r="C3672" s="7" t="s">
        <v>1999</v>
      </c>
      <c r="D3672" s="7">
        <v>15</v>
      </c>
      <c r="E3672" s="9">
        <v>1061.02</v>
      </c>
      <c r="F3672" s="10">
        <v>0</v>
      </c>
      <c r="G3672" s="11">
        <v>15915.3</v>
      </c>
      <c r="H3672" s="10">
        <v>0.25</v>
      </c>
      <c r="I3672" s="11">
        <v>3978.82</v>
      </c>
      <c r="J3672" s="11">
        <v>19894.12</v>
      </c>
      <c r="K3672" s="11">
        <v>9799.2000000000007</v>
      </c>
      <c r="L3672" s="11">
        <v>6116.1</v>
      </c>
    </row>
    <row r="3673" spans="1:12" x14ac:dyDescent="0.3">
      <c r="A3673" s="7" t="s">
        <v>7818</v>
      </c>
      <c r="B3673" s="7" t="s">
        <v>3389</v>
      </c>
      <c r="C3673" s="7" t="s">
        <v>1821</v>
      </c>
      <c r="D3673" s="7">
        <v>26</v>
      </c>
      <c r="E3673" s="9">
        <v>562.11</v>
      </c>
      <c r="F3673" s="10">
        <v>0</v>
      </c>
      <c r="G3673" s="11">
        <v>14614.86</v>
      </c>
      <c r="H3673" s="10">
        <v>0.25</v>
      </c>
      <c r="I3673" s="11">
        <v>3653.72</v>
      </c>
      <c r="J3673" s="11">
        <v>18268.580000000002</v>
      </c>
      <c r="K3673" s="11">
        <v>8265.92</v>
      </c>
      <c r="L3673" s="11">
        <v>6348.94</v>
      </c>
    </row>
    <row r="3674" spans="1:12" x14ac:dyDescent="0.3">
      <c r="A3674" s="7" t="s">
        <v>7819</v>
      </c>
      <c r="B3674" s="7" t="s">
        <v>3389</v>
      </c>
      <c r="C3674" s="7" t="s">
        <v>1731</v>
      </c>
      <c r="D3674" s="7">
        <v>5</v>
      </c>
      <c r="E3674" s="9">
        <v>626.11</v>
      </c>
      <c r="F3674" s="10">
        <v>0.15</v>
      </c>
      <c r="G3674" s="11">
        <v>2660.97</v>
      </c>
      <c r="H3674" s="10">
        <v>0.25</v>
      </c>
      <c r="I3674" s="11">
        <v>665.24</v>
      </c>
      <c r="J3674" s="11">
        <v>3326.21</v>
      </c>
      <c r="K3674" s="11">
        <v>2069.8000000000002</v>
      </c>
      <c r="L3674" s="11">
        <v>591.16999999999996</v>
      </c>
    </row>
    <row r="3675" spans="1:12" x14ac:dyDescent="0.3">
      <c r="A3675" s="7" t="s">
        <v>7820</v>
      </c>
      <c r="B3675" s="7" t="s">
        <v>3389</v>
      </c>
      <c r="C3675" s="7" t="s">
        <v>1927</v>
      </c>
      <c r="D3675" s="7">
        <v>3</v>
      </c>
      <c r="E3675" s="9">
        <v>1763.26</v>
      </c>
      <c r="F3675" s="10">
        <v>0.05</v>
      </c>
      <c r="G3675" s="11">
        <v>5025.29</v>
      </c>
      <c r="H3675" s="10">
        <v>0.25</v>
      </c>
      <c r="I3675" s="11">
        <v>1256.32</v>
      </c>
      <c r="J3675" s="11">
        <v>6281.61</v>
      </c>
      <c r="K3675" s="11">
        <v>3360.96</v>
      </c>
      <c r="L3675" s="11">
        <v>1664.33</v>
      </c>
    </row>
    <row r="3676" spans="1:12" x14ac:dyDescent="0.3">
      <c r="A3676" s="7" t="s">
        <v>7821</v>
      </c>
      <c r="B3676" s="7" t="s">
        <v>3390</v>
      </c>
      <c r="C3676" s="7" t="s">
        <v>1913</v>
      </c>
      <c r="D3676" s="7">
        <v>12</v>
      </c>
      <c r="E3676" s="9">
        <v>2225.17</v>
      </c>
      <c r="F3676" s="10">
        <v>0</v>
      </c>
      <c r="G3676" s="11">
        <v>26702.04</v>
      </c>
      <c r="H3676" s="10">
        <v>0.25</v>
      </c>
      <c r="I3676" s="11">
        <v>6675.51</v>
      </c>
      <c r="J3676" s="11">
        <v>33377.550000000003</v>
      </c>
      <c r="K3676" s="11">
        <v>16015.92</v>
      </c>
      <c r="L3676" s="11">
        <v>10686.12</v>
      </c>
    </row>
    <row r="3677" spans="1:12" x14ac:dyDescent="0.3">
      <c r="A3677" s="7" t="s">
        <v>7822</v>
      </c>
      <c r="B3677" s="7" t="s">
        <v>3391</v>
      </c>
      <c r="C3677" s="7" t="s">
        <v>1726</v>
      </c>
      <c r="D3677" s="7">
        <v>17</v>
      </c>
      <c r="E3677" s="9">
        <v>1202.74</v>
      </c>
      <c r="F3677" s="10">
        <v>0</v>
      </c>
      <c r="G3677" s="11">
        <v>20446.580000000002</v>
      </c>
      <c r="H3677" s="10">
        <v>0.25</v>
      </c>
      <c r="I3677" s="11">
        <v>5111.6499999999996</v>
      </c>
      <c r="J3677" s="11">
        <v>25558.23</v>
      </c>
      <c r="K3677" s="11">
        <v>11862.94</v>
      </c>
      <c r="L3677" s="11">
        <v>8583.64</v>
      </c>
    </row>
    <row r="3678" spans="1:12" x14ac:dyDescent="0.3">
      <c r="A3678" s="7" t="s">
        <v>7823</v>
      </c>
      <c r="B3678" s="7" t="s">
        <v>3391</v>
      </c>
      <c r="C3678" s="7" t="s">
        <v>2013</v>
      </c>
      <c r="D3678" s="7">
        <v>8</v>
      </c>
      <c r="E3678" s="9">
        <v>2442.5300000000002</v>
      </c>
      <c r="F3678" s="10">
        <v>0.05</v>
      </c>
      <c r="G3678" s="11">
        <v>18563.23</v>
      </c>
      <c r="H3678" s="10">
        <v>0.25</v>
      </c>
      <c r="I3678" s="11">
        <v>4640.8100000000004</v>
      </c>
      <c r="J3678" s="11">
        <v>23204.04</v>
      </c>
      <c r="K3678" s="11">
        <v>10486.8</v>
      </c>
      <c r="L3678" s="11">
        <v>8076.43</v>
      </c>
    </row>
    <row r="3679" spans="1:12" x14ac:dyDescent="0.3">
      <c r="A3679" s="7" t="s">
        <v>7824</v>
      </c>
      <c r="B3679" s="7" t="s">
        <v>3392</v>
      </c>
      <c r="C3679" s="7" t="s">
        <v>1897</v>
      </c>
      <c r="D3679" s="7">
        <v>6</v>
      </c>
      <c r="E3679" s="9">
        <v>3051.88</v>
      </c>
      <c r="F3679" s="10">
        <v>0</v>
      </c>
      <c r="G3679" s="11">
        <v>18311.28</v>
      </c>
      <c r="H3679" s="10">
        <v>0.25</v>
      </c>
      <c r="I3679" s="11">
        <v>4577.82</v>
      </c>
      <c r="J3679" s="11">
        <v>22889.1</v>
      </c>
      <c r="K3679" s="11">
        <v>9528.7800000000007</v>
      </c>
      <c r="L3679" s="11">
        <v>8782.5</v>
      </c>
    </row>
    <row r="3680" spans="1:12" x14ac:dyDescent="0.3">
      <c r="A3680" s="7" t="s">
        <v>7825</v>
      </c>
      <c r="B3680" s="7" t="s">
        <v>3392</v>
      </c>
      <c r="C3680" s="7" t="s">
        <v>1654</v>
      </c>
      <c r="D3680" s="7">
        <v>4</v>
      </c>
      <c r="E3680" s="9">
        <v>1419.01</v>
      </c>
      <c r="F3680" s="10">
        <v>0.15</v>
      </c>
      <c r="G3680" s="11">
        <v>4824.63</v>
      </c>
      <c r="H3680" s="10">
        <v>0.25</v>
      </c>
      <c r="I3680" s="11">
        <v>1206.1600000000001</v>
      </c>
      <c r="J3680" s="11">
        <v>6030.79</v>
      </c>
      <c r="K3680" s="11">
        <v>3219.04</v>
      </c>
      <c r="L3680" s="11">
        <v>1605.59</v>
      </c>
    </row>
    <row r="3681" spans="1:12" x14ac:dyDescent="0.3">
      <c r="A3681" s="7" t="s">
        <v>7826</v>
      </c>
      <c r="B3681" s="7" t="s">
        <v>3392</v>
      </c>
      <c r="C3681" s="7" t="s">
        <v>1748</v>
      </c>
      <c r="D3681" s="7">
        <v>11</v>
      </c>
      <c r="E3681" s="9">
        <v>617.30999999999995</v>
      </c>
      <c r="F3681" s="10">
        <v>0.05</v>
      </c>
      <c r="G3681" s="11">
        <v>6450.89</v>
      </c>
      <c r="H3681" s="10">
        <v>0.25</v>
      </c>
      <c r="I3681" s="11">
        <v>1612.72</v>
      </c>
      <c r="J3681" s="11">
        <v>8063.61</v>
      </c>
      <c r="K3681" s="11">
        <v>3255.12</v>
      </c>
      <c r="L3681" s="11">
        <v>3195.77</v>
      </c>
    </row>
    <row r="3682" spans="1:12" x14ac:dyDescent="0.3">
      <c r="A3682" s="7" t="s">
        <v>7827</v>
      </c>
      <c r="B3682" s="7" t="s">
        <v>3392</v>
      </c>
      <c r="C3682" s="7" t="s">
        <v>1822</v>
      </c>
      <c r="D3682" s="7">
        <v>8</v>
      </c>
      <c r="E3682" s="9">
        <v>946.35</v>
      </c>
      <c r="F3682" s="10">
        <v>0</v>
      </c>
      <c r="G3682" s="11">
        <v>7570.8</v>
      </c>
      <c r="H3682" s="10">
        <v>0.25</v>
      </c>
      <c r="I3682" s="11">
        <v>1892.7</v>
      </c>
      <c r="J3682" s="11">
        <v>9463.5</v>
      </c>
      <c r="K3682" s="11">
        <v>4446.32</v>
      </c>
      <c r="L3682" s="11">
        <v>3124.48</v>
      </c>
    </row>
    <row r="3683" spans="1:12" x14ac:dyDescent="0.3">
      <c r="A3683" s="7" t="s">
        <v>7828</v>
      </c>
      <c r="B3683" s="7" t="s">
        <v>3392</v>
      </c>
      <c r="C3683" s="7" t="s">
        <v>1993</v>
      </c>
      <c r="D3683" s="7">
        <v>3</v>
      </c>
      <c r="E3683" s="9">
        <v>2771.08</v>
      </c>
      <c r="F3683" s="10">
        <v>0.15</v>
      </c>
      <c r="G3683" s="11">
        <v>7066.25</v>
      </c>
      <c r="H3683" s="10">
        <v>0.25</v>
      </c>
      <c r="I3683" s="11">
        <v>1766.56</v>
      </c>
      <c r="J3683" s="11">
        <v>8832.81</v>
      </c>
      <c r="K3683" s="11">
        <v>5358.18</v>
      </c>
      <c r="L3683" s="11">
        <v>1708.07</v>
      </c>
    </row>
    <row r="3684" spans="1:12" x14ac:dyDescent="0.3">
      <c r="A3684" s="7" t="s">
        <v>7829</v>
      </c>
      <c r="B3684" s="7" t="s">
        <v>3393</v>
      </c>
      <c r="C3684" s="7" t="s">
        <v>1900</v>
      </c>
      <c r="D3684" s="7">
        <v>24</v>
      </c>
      <c r="E3684" s="9">
        <v>2091.94</v>
      </c>
      <c r="F3684" s="10">
        <v>0.1</v>
      </c>
      <c r="G3684" s="11">
        <v>45185.9</v>
      </c>
      <c r="H3684" s="10">
        <v>0.25</v>
      </c>
      <c r="I3684" s="11">
        <v>11296.48</v>
      </c>
      <c r="J3684" s="11">
        <v>56482.38</v>
      </c>
      <c r="K3684" s="11">
        <v>33739.68</v>
      </c>
      <c r="L3684" s="11">
        <v>11446.22</v>
      </c>
    </row>
    <row r="3685" spans="1:12" x14ac:dyDescent="0.3">
      <c r="A3685" s="7" t="s">
        <v>7830</v>
      </c>
      <c r="B3685" s="7" t="s">
        <v>3393</v>
      </c>
      <c r="C3685" s="7" t="s">
        <v>1824</v>
      </c>
      <c r="D3685" s="7">
        <v>23</v>
      </c>
      <c r="E3685" s="9">
        <v>1768</v>
      </c>
      <c r="F3685" s="10">
        <v>0.1</v>
      </c>
      <c r="G3685" s="11">
        <v>36597.599999999999</v>
      </c>
      <c r="H3685" s="10">
        <v>0.25</v>
      </c>
      <c r="I3685" s="11">
        <v>9149.4</v>
      </c>
      <c r="J3685" s="11">
        <v>45747</v>
      </c>
      <c r="K3685" s="11">
        <v>20573.73</v>
      </c>
      <c r="L3685" s="11">
        <v>16023.87</v>
      </c>
    </row>
    <row r="3686" spans="1:12" x14ac:dyDescent="0.3">
      <c r="A3686" s="7" t="s">
        <v>7831</v>
      </c>
      <c r="B3686" s="7" t="s">
        <v>3393</v>
      </c>
      <c r="C3686" s="7" t="s">
        <v>1888</v>
      </c>
      <c r="D3686" s="7">
        <v>3</v>
      </c>
      <c r="E3686" s="9">
        <v>2441.8000000000002</v>
      </c>
      <c r="F3686" s="10">
        <v>0</v>
      </c>
      <c r="G3686" s="11">
        <v>7325.4</v>
      </c>
      <c r="H3686" s="10">
        <v>0.25</v>
      </c>
      <c r="I3686" s="11">
        <v>1831.35</v>
      </c>
      <c r="J3686" s="11">
        <v>9156.75</v>
      </c>
      <c r="K3686" s="11">
        <v>4371.6899999999996</v>
      </c>
      <c r="L3686" s="11">
        <v>2953.71</v>
      </c>
    </row>
    <row r="3687" spans="1:12" x14ac:dyDescent="0.3">
      <c r="A3687" s="7" t="s">
        <v>7832</v>
      </c>
      <c r="B3687" s="7" t="s">
        <v>3393</v>
      </c>
      <c r="C3687" s="7" t="s">
        <v>1772</v>
      </c>
      <c r="D3687" s="7">
        <v>4</v>
      </c>
      <c r="E3687" s="9">
        <v>1299.3900000000001</v>
      </c>
      <c r="F3687" s="10">
        <v>0</v>
      </c>
      <c r="G3687" s="11">
        <v>5197.5600000000004</v>
      </c>
      <c r="H3687" s="10">
        <v>0.25</v>
      </c>
      <c r="I3687" s="11">
        <v>1299.3900000000001</v>
      </c>
      <c r="J3687" s="11">
        <v>6496.95</v>
      </c>
      <c r="K3687" s="11">
        <v>3569.48</v>
      </c>
      <c r="L3687" s="11">
        <v>1628.08</v>
      </c>
    </row>
    <row r="3688" spans="1:12" x14ac:dyDescent="0.3">
      <c r="A3688" s="7" t="s">
        <v>7833</v>
      </c>
      <c r="B3688" s="7" t="s">
        <v>3393</v>
      </c>
      <c r="C3688" s="7" t="s">
        <v>1976</v>
      </c>
      <c r="D3688" s="7">
        <v>13</v>
      </c>
      <c r="E3688" s="9">
        <v>2184.27</v>
      </c>
      <c r="F3688" s="10">
        <v>0.15</v>
      </c>
      <c r="G3688" s="11">
        <v>24136.18</v>
      </c>
      <c r="H3688" s="10">
        <v>0.25</v>
      </c>
      <c r="I3688" s="11">
        <v>6034.05</v>
      </c>
      <c r="J3688" s="11">
        <v>30170.22</v>
      </c>
      <c r="K3688" s="11">
        <v>13223.21</v>
      </c>
      <c r="L3688" s="11">
        <v>10912.97</v>
      </c>
    </row>
    <row r="3689" spans="1:12" x14ac:dyDescent="0.3">
      <c r="A3689" s="7" t="s">
        <v>7834</v>
      </c>
      <c r="B3689" s="7" t="s">
        <v>3394</v>
      </c>
      <c r="C3689" s="7" t="s">
        <v>1645</v>
      </c>
      <c r="D3689" s="7">
        <v>11</v>
      </c>
      <c r="E3689" s="9">
        <v>682.1</v>
      </c>
      <c r="F3689" s="10">
        <v>0.05</v>
      </c>
      <c r="G3689" s="11">
        <v>7127.94</v>
      </c>
      <c r="H3689" s="10">
        <v>0.25</v>
      </c>
      <c r="I3689" s="11">
        <v>1781.98</v>
      </c>
      <c r="J3689" s="11">
        <v>8909.92</v>
      </c>
      <c r="K3689" s="11">
        <v>4141.9399999999996</v>
      </c>
      <c r="L3689" s="11">
        <v>2986</v>
      </c>
    </row>
    <row r="3690" spans="1:12" x14ac:dyDescent="0.3">
      <c r="A3690" s="7" t="s">
        <v>7835</v>
      </c>
      <c r="B3690" s="7" t="s">
        <v>3394</v>
      </c>
      <c r="C3690" s="7" t="s">
        <v>1939</v>
      </c>
      <c r="D3690" s="7">
        <v>2</v>
      </c>
      <c r="E3690" s="9">
        <v>4313.79</v>
      </c>
      <c r="F3690" s="10">
        <v>0</v>
      </c>
      <c r="G3690" s="11">
        <v>8627.58</v>
      </c>
      <c r="H3690" s="10">
        <v>0.25</v>
      </c>
      <c r="I3690" s="11">
        <v>2156.89</v>
      </c>
      <c r="J3690" s="11">
        <v>10784.48</v>
      </c>
      <c r="K3690" s="11">
        <v>3534.92</v>
      </c>
      <c r="L3690" s="11">
        <v>5092.66</v>
      </c>
    </row>
    <row r="3691" spans="1:12" x14ac:dyDescent="0.3">
      <c r="A3691" s="7" t="s">
        <v>7836</v>
      </c>
      <c r="B3691" s="7" t="s">
        <v>3394</v>
      </c>
      <c r="C3691" s="7" t="s">
        <v>1942</v>
      </c>
      <c r="D3691" s="7">
        <v>14</v>
      </c>
      <c r="E3691" s="9">
        <v>3063.45</v>
      </c>
      <c r="F3691" s="10">
        <v>0</v>
      </c>
      <c r="G3691" s="11">
        <v>42888.3</v>
      </c>
      <c r="H3691" s="10">
        <v>0.25</v>
      </c>
      <c r="I3691" s="11">
        <v>10722.08</v>
      </c>
      <c r="J3691" s="11">
        <v>53610.38</v>
      </c>
      <c r="K3691" s="11">
        <v>19269.32</v>
      </c>
      <c r="L3691" s="11">
        <v>23618.98</v>
      </c>
    </row>
    <row r="3692" spans="1:12" x14ac:dyDescent="0.3">
      <c r="A3692" s="7" t="s">
        <v>7837</v>
      </c>
      <c r="B3692" s="7" t="s">
        <v>3394</v>
      </c>
      <c r="C3692" s="7" t="s">
        <v>1645</v>
      </c>
      <c r="D3692" s="7">
        <v>30</v>
      </c>
      <c r="E3692" s="9">
        <v>707.7</v>
      </c>
      <c r="F3692" s="10">
        <v>0</v>
      </c>
      <c r="G3692" s="11">
        <v>21231</v>
      </c>
      <c r="H3692" s="10">
        <v>0.25</v>
      </c>
      <c r="I3692" s="11">
        <v>5307.75</v>
      </c>
      <c r="J3692" s="11">
        <v>26538.75</v>
      </c>
      <c r="K3692" s="11">
        <v>11296.2</v>
      </c>
      <c r="L3692" s="11">
        <v>9934.7999999999993</v>
      </c>
    </row>
    <row r="3693" spans="1:12" x14ac:dyDescent="0.3">
      <c r="A3693" s="7" t="s">
        <v>7838</v>
      </c>
      <c r="B3693" s="7" t="s">
        <v>3394</v>
      </c>
      <c r="C3693" s="7" t="s">
        <v>1717</v>
      </c>
      <c r="D3693" s="7">
        <v>17</v>
      </c>
      <c r="E3693" s="9">
        <v>1241.8399999999999</v>
      </c>
      <c r="F3693" s="10">
        <v>0</v>
      </c>
      <c r="G3693" s="11">
        <v>21111.279999999999</v>
      </c>
      <c r="H3693" s="10">
        <v>0.25</v>
      </c>
      <c r="I3693" s="11">
        <v>5277.82</v>
      </c>
      <c r="J3693" s="11">
        <v>26389.1</v>
      </c>
      <c r="K3693" s="11">
        <v>16287.36</v>
      </c>
      <c r="L3693" s="11">
        <v>4823.92</v>
      </c>
    </row>
    <row r="3694" spans="1:12" x14ac:dyDescent="0.3">
      <c r="A3694" s="7" t="s">
        <v>7839</v>
      </c>
      <c r="B3694" s="7" t="s">
        <v>3395</v>
      </c>
      <c r="C3694" s="7" t="s">
        <v>2018</v>
      </c>
      <c r="D3694" s="7">
        <v>6</v>
      </c>
      <c r="E3694" s="9">
        <v>1752.12</v>
      </c>
      <c r="F3694" s="10">
        <v>0</v>
      </c>
      <c r="G3694" s="11">
        <v>10512.72</v>
      </c>
      <c r="H3694" s="10">
        <v>0.25</v>
      </c>
      <c r="I3694" s="11">
        <v>2628.18</v>
      </c>
      <c r="J3694" s="11">
        <v>13140.9</v>
      </c>
      <c r="K3694" s="11">
        <v>7624.44</v>
      </c>
      <c r="L3694" s="11">
        <v>2888.28</v>
      </c>
    </row>
    <row r="3695" spans="1:12" x14ac:dyDescent="0.3">
      <c r="A3695" s="7" t="s">
        <v>7840</v>
      </c>
      <c r="B3695" s="7" t="s">
        <v>3396</v>
      </c>
      <c r="C3695" s="7" t="s">
        <v>2027</v>
      </c>
      <c r="D3695" s="7">
        <v>2</v>
      </c>
      <c r="E3695" s="9">
        <v>1243.3399999999999</v>
      </c>
      <c r="F3695" s="10">
        <v>0</v>
      </c>
      <c r="G3695" s="11">
        <v>2486.6799999999998</v>
      </c>
      <c r="H3695" s="10">
        <v>0.25</v>
      </c>
      <c r="I3695" s="11">
        <v>621.66999999999996</v>
      </c>
      <c r="J3695" s="11">
        <v>3108.35</v>
      </c>
      <c r="K3695" s="11">
        <v>1149.56</v>
      </c>
      <c r="L3695" s="11">
        <v>1337.12</v>
      </c>
    </row>
    <row r="3696" spans="1:12" x14ac:dyDescent="0.3">
      <c r="A3696" s="7" t="s">
        <v>7841</v>
      </c>
      <c r="B3696" s="7" t="s">
        <v>3396</v>
      </c>
      <c r="C3696" s="7" t="s">
        <v>1911</v>
      </c>
      <c r="D3696" s="7">
        <v>30</v>
      </c>
      <c r="E3696" s="9">
        <v>1686.73</v>
      </c>
      <c r="F3696" s="10">
        <v>0</v>
      </c>
      <c r="G3696" s="11">
        <v>50601.9</v>
      </c>
      <c r="H3696" s="10">
        <v>0.25</v>
      </c>
      <c r="I3696" s="11">
        <v>12650.48</v>
      </c>
      <c r="J3696" s="11">
        <v>63252.38</v>
      </c>
      <c r="K3696" s="11">
        <v>33296.400000000001</v>
      </c>
      <c r="L3696" s="11">
        <v>17305.5</v>
      </c>
    </row>
    <row r="3697" spans="1:12" x14ac:dyDescent="0.3">
      <c r="A3697" s="7" t="s">
        <v>7842</v>
      </c>
      <c r="B3697" s="7" t="s">
        <v>3396</v>
      </c>
      <c r="C3697" s="7" t="s">
        <v>2046</v>
      </c>
      <c r="D3697" s="7">
        <v>4</v>
      </c>
      <c r="E3697" s="9">
        <v>1012.64</v>
      </c>
      <c r="F3697" s="10">
        <v>0.15</v>
      </c>
      <c r="G3697" s="11">
        <v>3442.98</v>
      </c>
      <c r="H3697" s="10">
        <v>0.25</v>
      </c>
      <c r="I3697" s="11">
        <v>860.75</v>
      </c>
      <c r="J3697" s="11">
        <v>4303.7299999999996</v>
      </c>
      <c r="K3697" s="11">
        <v>2614.48</v>
      </c>
      <c r="L3697" s="11">
        <v>828.5</v>
      </c>
    </row>
    <row r="3698" spans="1:12" x14ac:dyDescent="0.3">
      <c r="A3698" s="7" t="s">
        <v>7843</v>
      </c>
      <c r="B3698" s="7" t="s">
        <v>3396</v>
      </c>
      <c r="C3698" s="7" t="s">
        <v>1774</v>
      </c>
      <c r="D3698" s="7">
        <v>14</v>
      </c>
      <c r="E3698" s="9">
        <v>1923.43</v>
      </c>
      <c r="F3698" s="10">
        <v>0</v>
      </c>
      <c r="G3698" s="11">
        <v>26928.02</v>
      </c>
      <c r="H3698" s="10">
        <v>0.25</v>
      </c>
      <c r="I3698" s="11">
        <v>6732.01</v>
      </c>
      <c r="J3698" s="11">
        <v>33660.03</v>
      </c>
      <c r="K3698" s="11">
        <v>15904</v>
      </c>
      <c r="L3698" s="11">
        <v>11024.02</v>
      </c>
    </row>
    <row r="3699" spans="1:12" x14ac:dyDescent="0.3">
      <c r="A3699" s="7" t="s">
        <v>7844</v>
      </c>
      <c r="B3699" s="7" t="s">
        <v>3397</v>
      </c>
      <c r="C3699" s="7" t="s">
        <v>1703</v>
      </c>
      <c r="D3699" s="7">
        <v>25</v>
      </c>
      <c r="E3699" s="9">
        <v>2023.74</v>
      </c>
      <c r="F3699" s="10">
        <v>0.15</v>
      </c>
      <c r="G3699" s="11">
        <v>43004.47</v>
      </c>
      <c r="H3699" s="10">
        <v>0.25</v>
      </c>
      <c r="I3699" s="11">
        <v>10751.12</v>
      </c>
      <c r="J3699" s="11">
        <v>53755.59</v>
      </c>
      <c r="K3699" s="11">
        <v>27611.5</v>
      </c>
      <c r="L3699" s="11">
        <v>15392.97</v>
      </c>
    </row>
    <row r="3700" spans="1:12" x14ac:dyDescent="0.3">
      <c r="A3700" s="7" t="s">
        <v>7845</v>
      </c>
      <c r="B3700" s="7" t="s">
        <v>3397</v>
      </c>
      <c r="C3700" s="7" t="s">
        <v>1889</v>
      </c>
      <c r="D3700" s="7">
        <v>26</v>
      </c>
      <c r="E3700" s="9">
        <v>3070.32</v>
      </c>
      <c r="F3700" s="10">
        <v>0</v>
      </c>
      <c r="G3700" s="11">
        <v>79828.320000000007</v>
      </c>
      <c r="H3700" s="10">
        <v>0.25</v>
      </c>
      <c r="I3700" s="11">
        <v>19957.080000000002</v>
      </c>
      <c r="J3700" s="11">
        <v>99785.4</v>
      </c>
      <c r="K3700" s="11">
        <v>40832.22</v>
      </c>
      <c r="L3700" s="11">
        <v>38996.1</v>
      </c>
    </row>
    <row r="3701" spans="1:12" x14ac:dyDescent="0.3">
      <c r="A3701" s="7" t="s">
        <v>7846</v>
      </c>
      <c r="B3701" s="7" t="s">
        <v>3397</v>
      </c>
      <c r="C3701" s="7" t="s">
        <v>2024</v>
      </c>
      <c r="D3701" s="7">
        <v>10</v>
      </c>
      <c r="E3701" s="9">
        <v>2936.69</v>
      </c>
      <c r="F3701" s="10">
        <v>0</v>
      </c>
      <c r="G3701" s="11">
        <v>29366.9</v>
      </c>
      <c r="H3701" s="10">
        <v>0.25</v>
      </c>
      <c r="I3701" s="11">
        <v>7341.73</v>
      </c>
      <c r="J3701" s="11">
        <v>36708.620000000003</v>
      </c>
      <c r="K3701" s="11">
        <v>17562.400000000001</v>
      </c>
      <c r="L3701" s="11">
        <v>11804.5</v>
      </c>
    </row>
    <row r="3702" spans="1:12" x14ac:dyDescent="0.3">
      <c r="A3702" s="7" t="s">
        <v>7847</v>
      </c>
      <c r="B3702" s="7" t="s">
        <v>3397</v>
      </c>
      <c r="C3702" s="7" t="s">
        <v>1921</v>
      </c>
      <c r="D3702" s="7">
        <v>23</v>
      </c>
      <c r="E3702" s="9">
        <v>3137.4</v>
      </c>
      <c r="F3702" s="10">
        <v>0</v>
      </c>
      <c r="G3702" s="11">
        <v>72160.2</v>
      </c>
      <c r="H3702" s="10">
        <v>0.25</v>
      </c>
      <c r="I3702" s="11">
        <v>18040.05</v>
      </c>
      <c r="J3702" s="11">
        <v>90200.25</v>
      </c>
      <c r="K3702" s="11">
        <v>38733.61</v>
      </c>
      <c r="L3702" s="11">
        <v>33426.589999999997</v>
      </c>
    </row>
    <row r="3703" spans="1:12" x14ac:dyDescent="0.3">
      <c r="A3703" s="7" t="s">
        <v>7848</v>
      </c>
      <c r="B3703" s="7" t="s">
        <v>3398</v>
      </c>
      <c r="C3703" s="7" t="s">
        <v>1865</v>
      </c>
      <c r="D3703" s="7">
        <v>29</v>
      </c>
      <c r="E3703" s="9">
        <v>2043.41</v>
      </c>
      <c r="F3703" s="10">
        <v>0.05</v>
      </c>
      <c r="G3703" s="11">
        <v>56295.95</v>
      </c>
      <c r="H3703" s="10">
        <v>0.25</v>
      </c>
      <c r="I3703" s="11">
        <v>14073.99</v>
      </c>
      <c r="J3703" s="11">
        <v>70369.94</v>
      </c>
      <c r="K3703" s="11">
        <v>36960.5</v>
      </c>
      <c r="L3703" s="11">
        <v>19335.45</v>
      </c>
    </row>
    <row r="3704" spans="1:12" x14ac:dyDescent="0.3">
      <c r="A3704" s="7" t="s">
        <v>7849</v>
      </c>
      <c r="B3704" s="7" t="s">
        <v>3398</v>
      </c>
      <c r="C3704" s="7" t="s">
        <v>1810</v>
      </c>
      <c r="D3704" s="7">
        <v>20</v>
      </c>
      <c r="E3704" s="9">
        <v>3272.02</v>
      </c>
      <c r="F3704" s="10">
        <v>0</v>
      </c>
      <c r="G3704" s="11">
        <v>65440.4</v>
      </c>
      <c r="H3704" s="10">
        <v>0.25</v>
      </c>
      <c r="I3704" s="11">
        <v>16360.1</v>
      </c>
      <c r="J3704" s="11">
        <v>81800.5</v>
      </c>
      <c r="K3704" s="11">
        <v>35496.800000000003</v>
      </c>
      <c r="L3704" s="11">
        <v>29943.599999999999</v>
      </c>
    </row>
    <row r="3705" spans="1:12" x14ac:dyDescent="0.3">
      <c r="A3705" s="7" t="s">
        <v>7850</v>
      </c>
      <c r="B3705" s="7" t="s">
        <v>3398</v>
      </c>
      <c r="C3705" s="7" t="s">
        <v>1757</v>
      </c>
      <c r="D3705" s="7">
        <v>15</v>
      </c>
      <c r="E3705" s="9">
        <v>2357.7399999999998</v>
      </c>
      <c r="F3705" s="10">
        <v>0</v>
      </c>
      <c r="G3705" s="11">
        <v>35366.1</v>
      </c>
      <c r="H3705" s="10">
        <v>0.25</v>
      </c>
      <c r="I3705" s="11">
        <v>8841.52</v>
      </c>
      <c r="J3705" s="11">
        <v>44207.62</v>
      </c>
      <c r="K3705" s="11">
        <v>20753.7</v>
      </c>
      <c r="L3705" s="11">
        <v>14612.4</v>
      </c>
    </row>
    <row r="3706" spans="1:12" x14ac:dyDescent="0.3">
      <c r="A3706" s="7" t="s">
        <v>7851</v>
      </c>
      <c r="B3706" s="7" t="s">
        <v>3399</v>
      </c>
      <c r="C3706" s="7" t="s">
        <v>1776</v>
      </c>
      <c r="D3706" s="7">
        <v>8</v>
      </c>
      <c r="E3706" s="9">
        <v>2672.08</v>
      </c>
      <c r="F3706" s="10">
        <v>0.15</v>
      </c>
      <c r="G3706" s="11">
        <v>18170.14</v>
      </c>
      <c r="H3706" s="10">
        <v>0.25</v>
      </c>
      <c r="I3706" s="11">
        <v>4542.53</v>
      </c>
      <c r="J3706" s="11">
        <v>22712.67</v>
      </c>
      <c r="K3706" s="11">
        <v>12325.04</v>
      </c>
      <c r="L3706" s="11">
        <v>5845.1</v>
      </c>
    </row>
    <row r="3707" spans="1:12" x14ac:dyDescent="0.3">
      <c r="A3707" s="7" t="s">
        <v>7852</v>
      </c>
      <c r="B3707" s="7" t="s">
        <v>3400</v>
      </c>
      <c r="C3707" s="7" t="s">
        <v>2042</v>
      </c>
      <c r="D3707" s="7">
        <v>20</v>
      </c>
      <c r="E3707" s="9">
        <v>953.06</v>
      </c>
      <c r="F3707" s="10">
        <v>0</v>
      </c>
      <c r="G3707" s="11">
        <v>19061.2</v>
      </c>
      <c r="H3707" s="10">
        <v>0.25</v>
      </c>
      <c r="I3707" s="11">
        <v>4765.3</v>
      </c>
      <c r="J3707" s="11">
        <v>23826.5</v>
      </c>
      <c r="K3707" s="11">
        <v>9507.2000000000007</v>
      </c>
      <c r="L3707" s="11">
        <v>9554</v>
      </c>
    </row>
    <row r="3708" spans="1:12" x14ac:dyDescent="0.3">
      <c r="A3708" s="7" t="s">
        <v>7853</v>
      </c>
      <c r="B3708" s="7" t="s">
        <v>3401</v>
      </c>
      <c r="C3708" s="7" t="s">
        <v>1720</v>
      </c>
      <c r="D3708" s="7">
        <v>14</v>
      </c>
      <c r="E3708" s="9">
        <v>265.14999999999998</v>
      </c>
      <c r="F3708" s="10">
        <v>0</v>
      </c>
      <c r="G3708" s="11">
        <v>3712.1</v>
      </c>
      <c r="H3708" s="10">
        <v>0.25</v>
      </c>
      <c r="I3708" s="11">
        <v>928.02</v>
      </c>
      <c r="J3708" s="11">
        <v>4640.12</v>
      </c>
      <c r="K3708" s="11">
        <v>2268.42</v>
      </c>
      <c r="L3708" s="11">
        <v>1443.68</v>
      </c>
    </row>
    <row r="3709" spans="1:12" x14ac:dyDescent="0.3">
      <c r="A3709" s="7" t="s">
        <v>7854</v>
      </c>
      <c r="B3709" s="7" t="s">
        <v>3402</v>
      </c>
      <c r="C3709" s="7" t="s">
        <v>1934</v>
      </c>
      <c r="D3709" s="7">
        <v>13</v>
      </c>
      <c r="E3709" s="9">
        <v>2532.56</v>
      </c>
      <c r="F3709" s="10">
        <v>0</v>
      </c>
      <c r="G3709" s="11">
        <v>32923.279999999999</v>
      </c>
      <c r="H3709" s="10">
        <v>0.25</v>
      </c>
      <c r="I3709" s="11">
        <v>8230.82</v>
      </c>
      <c r="J3709" s="11">
        <v>41154.1</v>
      </c>
      <c r="K3709" s="11">
        <v>22813.57</v>
      </c>
      <c r="L3709" s="11">
        <v>10109.709999999999</v>
      </c>
    </row>
    <row r="3710" spans="1:12" x14ac:dyDescent="0.3">
      <c r="A3710" s="7" t="s">
        <v>7855</v>
      </c>
      <c r="B3710" s="7" t="s">
        <v>3402</v>
      </c>
      <c r="C3710" s="7" t="s">
        <v>1803</v>
      </c>
      <c r="D3710" s="7">
        <v>2</v>
      </c>
      <c r="E3710" s="9">
        <v>2462.7800000000002</v>
      </c>
      <c r="F3710" s="10">
        <v>0.05</v>
      </c>
      <c r="G3710" s="11">
        <v>4679.28</v>
      </c>
      <c r="H3710" s="10">
        <v>0.25</v>
      </c>
      <c r="I3710" s="11">
        <v>1169.82</v>
      </c>
      <c r="J3710" s="11">
        <v>5849.1</v>
      </c>
      <c r="K3710" s="11">
        <v>2873.6</v>
      </c>
      <c r="L3710" s="11">
        <v>1805.68</v>
      </c>
    </row>
    <row r="3711" spans="1:12" x14ac:dyDescent="0.3">
      <c r="A3711" s="7" t="s">
        <v>7856</v>
      </c>
      <c r="B3711" s="7" t="s">
        <v>3402</v>
      </c>
      <c r="C3711" s="7" t="s">
        <v>1738</v>
      </c>
      <c r="D3711" s="7">
        <v>18</v>
      </c>
      <c r="E3711" s="9">
        <v>1212</v>
      </c>
      <c r="F3711" s="10">
        <v>0.1</v>
      </c>
      <c r="G3711" s="11">
        <v>19634.400000000001</v>
      </c>
      <c r="H3711" s="10">
        <v>0.25</v>
      </c>
      <c r="I3711" s="11">
        <v>4908.6000000000004</v>
      </c>
      <c r="J3711" s="11">
        <v>24543</v>
      </c>
      <c r="K3711" s="11">
        <v>13616.1</v>
      </c>
      <c r="L3711" s="11">
        <v>6018.3</v>
      </c>
    </row>
    <row r="3712" spans="1:12" x14ac:dyDescent="0.3">
      <c r="A3712" s="7" t="s">
        <v>7857</v>
      </c>
      <c r="B3712" s="7" t="s">
        <v>3403</v>
      </c>
      <c r="C3712" s="7" t="s">
        <v>1987</v>
      </c>
      <c r="D3712" s="7">
        <v>25</v>
      </c>
      <c r="E3712" s="9">
        <v>2231.4299999999998</v>
      </c>
      <c r="F3712" s="10">
        <v>0</v>
      </c>
      <c r="G3712" s="11">
        <v>55785.75</v>
      </c>
      <c r="H3712" s="10">
        <v>0.25</v>
      </c>
      <c r="I3712" s="11">
        <v>13946.44</v>
      </c>
      <c r="J3712" s="11">
        <v>69732.19</v>
      </c>
      <c r="K3712" s="11">
        <v>36672.25</v>
      </c>
      <c r="L3712" s="11">
        <v>19113.5</v>
      </c>
    </row>
    <row r="3713" spans="1:12" x14ac:dyDescent="0.3">
      <c r="A3713" s="7" t="s">
        <v>7858</v>
      </c>
      <c r="B3713" s="7" t="s">
        <v>3404</v>
      </c>
      <c r="C3713" s="7" t="s">
        <v>1758</v>
      </c>
      <c r="D3713" s="7">
        <v>3</v>
      </c>
      <c r="E3713" s="9">
        <v>3391.81</v>
      </c>
      <c r="F3713" s="10">
        <v>0.05</v>
      </c>
      <c r="G3713" s="11">
        <v>9666.66</v>
      </c>
      <c r="H3713" s="10">
        <v>0.25</v>
      </c>
      <c r="I3713" s="11">
        <v>2416.66</v>
      </c>
      <c r="J3713" s="11">
        <v>12083.33</v>
      </c>
      <c r="K3713" s="11">
        <v>4968</v>
      </c>
      <c r="L3713" s="11">
        <v>4698.66</v>
      </c>
    </row>
    <row r="3714" spans="1:12" x14ac:dyDescent="0.3">
      <c r="A3714" s="7" t="s">
        <v>7859</v>
      </c>
      <c r="B3714" s="7" t="s">
        <v>3404</v>
      </c>
      <c r="C3714" s="7" t="s">
        <v>1706</v>
      </c>
      <c r="D3714" s="7">
        <v>7</v>
      </c>
      <c r="E3714" s="9">
        <v>98.02</v>
      </c>
      <c r="F3714" s="10">
        <v>0</v>
      </c>
      <c r="G3714" s="11">
        <v>686.14</v>
      </c>
      <c r="H3714" s="10">
        <v>0.25</v>
      </c>
      <c r="I3714" s="11">
        <v>171.53</v>
      </c>
      <c r="J3714" s="11">
        <v>857.67</v>
      </c>
      <c r="K3714" s="11">
        <v>328.79</v>
      </c>
      <c r="L3714" s="11">
        <v>357.35</v>
      </c>
    </row>
    <row r="3715" spans="1:12" x14ac:dyDescent="0.3">
      <c r="A3715" s="7" t="s">
        <v>7860</v>
      </c>
      <c r="B3715" s="7" t="s">
        <v>3404</v>
      </c>
      <c r="C3715" s="7" t="s">
        <v>1920</v>
      </c>
      <c r="D3715" s="7">
        <v>21</v>
      </c>
      <c r="E3715" s="9">
        <v>586.46</v>
      </c>
      <c r="F3715" s="10">
        <v>0.05</v>
      </c>
      <c r="G3715" s="11">
        <v>11699.88</v>
      </c>
      <c r="H3715" s="10">
        <v>0.25</v>
      </c>
      <c r="I3715" s="11">
        <v>2924.97</v>
      </c>
      <c r="J3715" s="11">
        <v>14624.85</v>
      </c>
      <c r="K3715" s="11">
        <v>5650.89</v>
      </c>
      <c r="L3715" s="11">
        <v>6048.99</v>
      </c>
    </row>
    <row r="3716" spans="1:12" x14ac:dyDescent="0.3">
      <c r="A3716" s="7" t="s">
        <v>7861</v>
      </c>
      <c r="B3716" s="7" t="s">
        <v>3404</v>
      </c>
      <c r="C3716" s="7" t="s">
        <v>1930</v>
      </c>
      <c r="D3716" s="7">
        <v>9</v>
      </c>
      <c r="E3716" s="9">
        <v>2819.89</v>
      </c>
      <c r="F3716" s="10">
        <v>0</v>
      </c>
      <c r="G3716" s="11">
        <v>25379.01</v>
      </c>
      <c r="H3716" s="10">
        <v>0.25</v>
      </c>
      <c r="I3716" s="11">
        <v>6344.75</v>
      </c>
      <c r="J3716" s="11">
        <v>31723.759999999998</v>
      </c>
      <c r="K3716" s="11">
        <v>12381.12</v>
      </c>
      <c r="L3716" s="11">
        <v>12997.89</v>
      </c>
    </row>
    <row r="3717" spans="1:12" x14ac:dyDescent="0.3">
      <c r="A3717" s="7" t="s">
        <v>7862</v>
      </c>
      <c r="B3717" s="7" t="s">
        <v>3404</v>
      </c>
      <c r="C3717" s="7" t="s">
        <v>1934</v>
      </c>
      <c r="D3717" s="7">
        <v>19</v>
      </c>
      <c r="E3717" s="9">
        <v>2666.46</v>
      </c>
      <c r="F3717" s="10">
        <v>0</v>
      </c>
      <c r="G3717" s="11">
        <v>50662.74</v>
      </c>
      <c r="H3717" s="10">
        <v>0.25</v>
      </c>
      <c r="I3717" s="11">
        <v>12665.68</v>
      </c>
      <c r="J3717" s="11">
        <v>63328.42</v>
      </c>
      <c r="K3717" s="11">
        <v>33342.910000000003</v>
      </c>
      <c r="L3717" s="11">
        <v>17319.830000000002</v>
      </c>
    </row>
    <row r="3718" spans="1:12" x14ac:dyDescent="0.3">
      <c r="A3718" s="7" t="s">
        <v>7863</v>
      </c>
      <c r="B3718" s="7" t="s">
        <v>3405</v>
      </c>
      <c r="C3718" s="7" t="s">
        <v>1822</v>
      </c>
      <c r="D3718" s="7">
        <v>23</v>
      </c>
      <c r="E3718" s="9">
        <v>935.98</v>
      </c>
      <c r="F3718" s="10">
        <v>0</v>
      </c>
      <c r="G3718" s="11">
        <v>21527.54</v>
      </c>
      <c r="H3718" s="10">
        <v>0.25</v>
      </c>
      <c r="I3718" s="11">
        <v>5381.89</v>
      </c>
      <c r="J3718" s="11">
        <v>26909.43</v>
      </c>
      <c r="K3718" s="11">
        <v>12783.17</v>
      </c>
      <c r="L3718" s="11">
        <v>8744.3700000000008</v>
      </c>
    </row>
    <row r="3719" spans="1:12" x14ac:dyDescent="0.3">
      <c r="A3719" s="7" t="s">
        <v>7864</v>
      </c>
      <c r="B3719" s="7" t="s">
        <v>3405</v>
      </c>
      <c r="C3719" s="7" t="s">
        <v>1804</v>
      </c>
      <c r="D3719" s="7">
        <v>20</v>
      </c>
      <c r="E3719" s="9">
        <v>1883.08</v>
      </c>
      <c r="F3719" s="10">
        <v>0.15</v>
      </c>
      <c r="G3719" s="11">
        <v>32012.36</v>
      </c>
      <c r="H3719" s="10">
        <v>0.25</v>
      </c>
      <c r="I3719" s="11">
        <v>8003.09</v>
      </c>
      <c r="J3719" s="11">
        <v>40015.449999999997</v>
      </c>
      <c r="K3719" s="11">
        <v>22117.4</v>
      </c>
      <c r="L3719" s="11">
        <v>9894.9599999999991</v>
      </c>
    </row>
    <row r="3720" spans="1:12" x14ac:dyDescent="0.3">
      <c r="A3720" s="7" t="s">
        <v>7865</v>
      </c>
      <c r="B3720" s="7" t="s">
        <v>3405</v>
      </c>
      <c r="C3720" s="7" t="s">
        <v>1890</v>
      </c>
      <c r="D3720" s="7">
        <v>30</v>
      </c>
      <c r="E3720" s="9">
        <v>1635.95</v>
      </c>
      <c r="F3720" s="10">
        <v>0</v>
      </c>
      <c r="G3720" s="11">
        <v>49078.5</v>
      </c>
      <c r="H3720" s="10">
        <v>0.25</v>
      </c>
      <c r="I3720" s="11">
        <v>12269.62</v>
      </c>
      <c r="J3720" s="11">
        <v>61348.12</v>
      </c>
      <c r="K3720" s="11">
        <v>24290.400000000001</v>
      </c>
      <c r="L3720" s="11">
        <v>24788.1</v>
      </c>
    </row>
    <row r="3721" spans="1:12" x14ac:dyDescent="0.3">
      <c r="A3721" s="7" t="s">
        <v>7866</v>
      </c>
      <c r="B3721" s="7" t="s">
        <v>3406</v>
      </c>
      <c r="C3721" s="7" t="s">
        <v>1902</v>
      </c>
      <c r="D3721" s="7">
        <v>29</v>
      </c>
      <c r="E3721" s="9">
        <v>2173.62</v>
      </c>
      <c r="F3721" s="10">
        <v>0.15</v>
      </c>
      <c r="G3721" s="11">
        <v>53579.73</v>
      </c>
      <c r="H3721" s="10">
        <v>0.25</v>
      </c>
      <c r="I3721" s="11">
        <v>13394.93</v>
      </c>
      <c r="J3721" s="11">
        <v>66974.66</v>
      </c>
      <c r="K3721" s="11">
        <v>35980.01</v>
      </c>
      <c r="L3721" s="11">
        <v>17599.72</v>
      </c>
    </row>
    <row r="3722" spans="1:12" x14ac:dyDescent="0.3">
      <c r="A3722" s="7" t="s">
        <v>7867</v>
      </c>
      <c r="B3722" s="7" t="s">
        <v>3406</v>
      </c>
      <c r="C3722" s="7" t="s">
        <v>1807</v>
      </c>
      <c r="D3722" s="7">
        <v>16</v>
      </c>
      <c r="E3722" s="9">
        <v>1808.06</v>
      </c>
      <c r="F3722" s="10">
        <v>0</v>
      </c>
      <c r="G3722" s="11">
        <v>28928.959999999999</v>
      </c>
      <c r="H3722" s="10">
        <v>0.25</v>
      </c>
      <c r="I3722" s="11">
        <v>7232.24</v>
      </c>
      <c r="J3722" s="11">
        <v>36161.199999999997</v>
      </c>
      <c r="K3722" s="11">
        <v>20336</v>
      </c>
      <c r="L3722" s="11">
        <v>8592.9599999999991</v>
      </c>
    </row>
    <row r="3723" spans="1:12" x14ac:dyDescent="0.3">
      <c r="A3723" s="7" t="s">
        <v>7868</v>
      </c>
      <c r="B3723" s="7" t="s">
        <v>3407</v>
      </c>
      <c r="C3723" s="7" t="s">
        <v>2021</v>
      </c>
      <c r="D3723" s="7">
        <v>29</v>
      </c>
      <c r="E3723" s="9">
        <v>1632</v>
      </c>
      <c r="F3723" s="10">
        <v>0.15</v>
      </c>
      <c r="G3723" s="11">
        <v>40228.800000000003</v>
      </c>
      <c r="H3723" s="10">
        <v>0.25</v>
      </c>
      <c r="I3723" s="11">
        <v>10057.200000000001</v>
      </c>
      <c r="J3723" s="11">
        <v>50286</v>
      </c>
      <c r="K3723" s="11">
        <v>35481.5</v>
      </c>
      <c r="L3723" s="11">
        <v>4747.3</v>
      </c>
    </row>
    <row r="3724" spans="1:12" x14ac:dyDescent="0.3">
      <c r="A3724" s="7" t="s">
        <v>7869</v>
      </c>
      <c r="B3724" s="7" t="s">
        <v>3407</v>
      </c>
      <c r="C3724" s="7" t="s">
        <v>1962</v>
      </c>
      <c r="D3724" s="7">
        <v>14</v>
      </c>
      <c r="E3724" s="9">
        <v>266.64</v>
      </c>
      <c r="F3724" s="10">
        <v>0</v>
      </c>
      <c r="G3724" s="11">
        <v>3732.96</v>
      </c>
      <c r="H3724" s="10">
        <v>0.25</v>
      </c>
      <c r="I3724" s="11">
        <v>933.24</v>
      </c>
      <c r="J3724" s="11">
        <v>4666.2</v>
      </c>
      <c r="K3724" s="11">
        <v>2728.04</v>
      </c>
      <c r="L3724" s="11">
        <v>1004.92</v>
      </c>
    </row>
    <row r="3725" spans="1:12" x14ac:dyDescent="0.3">
      <c r="A3725" s="7" t="s">
        <v>7870</v>
      </c>
      <c r="B3725" s="7" t="s">
        <v>3407</v>
      </c>
      <c r="C3725" s="7" t="s">
        <v>1999</v>
      </c>
      <c r="D3725" s="7">
        <v>22</v>
      </c>
      <c r="E3725" s="9">
        <v>980.12</v>
      </c>
      <c r="F3725" s="10">
        <v>0.15</v>
      </c>
      <c r="G3725" s="11">
        <v>18328.240000000002</v>
      </c>
      <c r="H3725" s="10">
        <v>0.25</v>
      </c>
      <c r="I3725" s="11">
        <v>4582.0600000000004</v>
      </c>
      <c r="J3725" s="11">
        <v>22910.3</v>
      </c>
      <c r="K3725" s="11">
        <v>14372.16</v>
      </c>
      <c r="L3725" s="11">
        <v>3956.08</v>
      </c>
    </row>
    <row r="3726" spans="1:12" x14ac:dyDescent="0.3">
      <c r="A3726" s="7" t="s">
        <v>7871</v>
      </c>
      <c r="B3726" s="7" t="s">
        <v>3407</v>
      </c>
      <c r="C3726" s="7" t="s">
        <v>1789</v>
      </c>
      <c r="D3726" s="7">
        <v>27</v>
      </c>
      <c r="E3726" s="9">
        <v>2714.8</v>
      </c>
      <c r="F3726" s="10">
        <v>0.1</v>
      </c>
      <c r="G3726" s="11">
        <v>65969.64</v>
      </c>
      <c r="H3726" s="10">
        <v>0.25</v>
      </c>
      <c r="I3726" s="11">
        <v>16492.41</v>
      </c>
      <c r="J3726" s="11">
        <v>82462.05</v>
      </c>
      <c r="K3726" s="11">
        <v>36971.1</v>
      </c>
      <c r="L3726" s="11">
        <v>28998.54</v>
      </c>
    </row>
    <row r="3727" spans="1:12" x14ac:dyDescent="0.3">
      <c r="A3727" s="7" t="s">
        <v>7872</v>
      </c>
      <c r="B3727" s="7" t="s">
        <v>3408</v>
      </c>
      <c r="C3727" s="7" t="s">
        <v>1853</v>
      </c>
      <c r="D3727" s="7">
        <v>9</v>
      </c>
      <c r="E3727" s="9">
        <v>1272.75</v>
      </c>
      <c r="F3727" s="10">
        <v>0</v>
      </c>
      <c r="G3727" s="11">
        <v>11454.75</v>
      </c>
      <c r="H3727" s="10">
        <v>0.25</v>
      </c>
      <c r="I3727" s="11">
        <v>2863.69</v>
      </c>
      <c r="J3727" s="11">
        <v>14318.44</v>
      </c>
      <c r="K3727" s="11">
        <v>4978.8</v>
      </c>
      <c r="L3727" s="11">
        <v>6475.95</v>
      </c>
    </row>
    <row r="3728" spans="1:12" x14ac:dyDescent="0.3">
      <c r="A3728" s="7" t="s">
        <v>7873</v>
      </c>
      <c r="B3728" s="7" t="s">
        <v>3408</v>
      </c>
      <c r="C3728" s="7" t="s">
        <v>1660</v>
      </c>
      <c r="D3728" s="7">
        <v>12</v>
      </c>
      <c r="E3728" s="9">
        <v>2626.73</v>
      </c>
      <c r="F3728" s="10">
        <v>0</v>
      </c>
      <c r="G3728" s="11">
        <v>31520.76</v>
      </c>
      <c r="H3728" s="10">
        <v>0.25</v>
      </c>
      <c r="I3728" s="11">
        <v>7880.19</v>
      </c>
      <c r="J3728" s="11">
        <v>39400.949999999997</v>
      </c>
      <c r="K3728" s="11">
        <v>16461.12</v>
      </c>
      <c r="L3728" s="11">
        <v>15059.64</v>
      </c>
    </row>
    <row r="3729" spans="1:12" x14ac:dyDescent="0.3">
      <c r="A3729" s="7" t="s">
        <v>7874</v>
      </c>
      <c r="B3729" s="7" t="s">
        <v>3408</v>
      </c>
      <c r="C3729" s="7" t="s">
        <v>1649</v>
      </c>
      <c r="D3729" s="7">
        <v>10</v>
      </c>
      <c r="E3729" s="9">
        <v>614.11</v>
      </c>
      <c r="F3729" s="10">
        <v>0</v>
      </c>
      <c r="G3729" s="11">
        <v>6141.1</v>
      </c>
      <c r="H3729" s="10">
        <v>0.25</v>
      </c>
      <c r="I3729" s="11">
        <v>1535.28</v>
      </c>
      <c r="J3729" s="11">
        <v>7676.38</v>
      </c>
      <c r="K3729" s="11">
        <v>3073.7</v>
      </c>
      <c r="L3729" s="11">
        <v>3067.4</v>
      </c>
    </row>
    <row r="3730" spans="1:12" x14ac:dyDescent="0.3">
      <c r="A3730" s="7" t="s">
        <v>7875</v>
      </c>
      <c r="B3730" s="7" t="s">
        <v>3409</v>
      </c>
      <c r="C3730" s="7" t="s">
        <v>1810</v>
      </c>
      <c r="D3730" s="7">
        <v>1</v>
      </c>
      <c r="E3730" s="9">
        <v>3140.77</v>
      </c>
      <c r="F3730" s="10">
        <v>0.15</v>
      </c>
      <c r="G3730" s="11">
        <v>2669.65</v>
      </c>
      <c r="H3730" s="10">
        <v>0.25</v>
      </c>
      <c r="I3730" s="11">
        <v>667.41</v>
      </c>
      <c r="J3730" s="11">
        <v>3337.06</v>
      </c>
      <c r="K3730" s="11">
        <v>1774.84</v>
      </c>
      <c r="L3730" s="11">
        <v>894.81</v>
      </c>
    </row>
    <row r="3731" spans="1:12" x14ac:dyDescent="0.3">
      <c r="A3731" s="7" t="s">
        <v>7876</v>
      </c>
      <c r="B3731" s="7" t="s">
        <v>3410</v>
      </c>
      <c r="C3731" s="7" t="s">
        <v>1988</v>
      </c>
      <c r="D3731" s="7">
        <v>6</v>
      </c>
      <c r="E3731" s="9">
        <v>574.14</v>
      </c>
      <c r="F3731" s="10">
        <v>0.15</v>
      </c>
      <c r="G3731" s="11">
        <v>2928.11</v>
      </c>
      <c r="H3731" s="10">
        <v>0.25</v>
      </c>
      <c r="I3731" s="11">
        <v>732.03</v>
      </c>
      <c r="J3731" s="11">
        <v>3660.14</v>
      </c>
      <c r="K3731" s="11">
        <v>2043.42</v>
      </c>
      <c r="L3731" s="11">
        <v>884.69</v>
      </c>
    </row>
    <row r="3732" spans="1:12" x14ac:dyDescent="0.3">
      <c r="A3732" s="7" t="s">
        <v>7877</v>
      </c>
      <c r="B3732" s="7" t="s">
        <v>3410</v>
      </c>
      <c r="C3732" s="7" t="s">
        <v>1894</v>
      </c>
      <c r="D3732" s="7">
        <v>30</v>
      </c>
      <c r="E3732" s="9">
        <v>988.4</v>
      </c>
      <c r="F3732" s="10">
        <v>0.15</v>
      </c>
      <c r="G3732" s="11">
        <v>25204.2</v>
      </c>
      <c r="H3732" s="10">
        <v>0.25</v>
      </c>
      <c r="I3732" s="11">
        <v>6301.05</v>
      </c>
      <c r="J3732" s="11">
        <v>31505.25</v>
      </c>
      <c r="K3732" s="11">
        <v>19750.5</v>
      </c>
      <c r="L3732" s="11">
        <v>5453.7</v>
      </c>
    </row>
    <row r="3733" spans="1:12" x14ac:dyDescent="0.3">
      <c r="A3733" s="7" t="s">
        <v>7878</v>
      </c>
      <c r="B3733" s="7" t="s">
        <v>3410</v>
      </c>
      <c r="C3733" s="7" t="s">
        <v>2027</v>
      </c>
      <c r="D3733" s="7">
        <v>6</v>
      </c>
      <c r="E3733" s="9">
        <v>1228.21</v>
      </c>
      <c r="F3733" s="10">
        <v>0.15</v>
      </c>
      <c r="G3733" s="11">
        <v>6263.87</v>
      </c>
      <c r="H3733" s="10">
        <v>0.25</v>
      </c>
      <c r="I3733" s="11">
        <v>1565.97</v>
      </c>
      <c r="J3733" s="11">
        <v>7829.84</v>
      </c>
      <c r="K3733" s="11">
        <v>3448.68</v>
      </c>
      <c r="L3733" s="11">
        <v>2815.19</v>
      </c>
    </row>
    <row r="3734" spans="1:12" x14ac:dyDescent="0.3">
      <c r="A3734" s="7" t="s">
        <v>7879</v>
      </c>
      <c r="B3734" s="7" t="s">
        <v>3410</v>
      </c>
      <c r="C3734" s="7" t="s">
        <v>1770</v>
      </c>
      <c r="D3734" s="7">
        <v>5</v>
      </c>
      <c r="E3734" s="9">
        <v>2123.3200000000002</v>
      </c>
      <c r="F3734" s="10">
        <v>0.05</v>
      </c>
      <c r="G3734" s="11">
        <v>10085.77</v>
      </c>
      <c r="H3734" s="10">
        <v>0.25</v>
      </c>
      <c r="I3734" s="11">
        <v>2521.44</v>
      </c>
      <c r="J3734" s="11">
        <v>12607.21</v>
      </c>
      <c r="K3734" s="11">
        <v>7919.25</v>
      </c>
      <c r="L3734" s="11">
        <v>2166.52</v>
      </c>
    </row>
    <row r="3735" spans="1:12" x14ac:dyDescent="0.3">
      <c r="A3735" s="7" t="s">
        <v>7880</v>
      </c>
      <c r="B3735" s="7" t="s">
        <v>3411</v>
      </c>
      <c r="C3735" s="7" t="s">
        <v>1730</v>
      </c>
      <c r="D3735" s="7">
        <v>18</v>
      </c>
      <c r="E3735" s="9">
        <v>649.94000000000005</v>
      </c>
      <c r="F3735" s="10">
        <v>0.15</v>
      </c>
      <c r="G3735" s="11">
        <v>9944.08</v>
      </c>
      <c r="H3735" s="10">
        <v>0.25</v>
      </c>
      <c r="I3735" s="11">
        <v>2486.02</v>
      </c>
      <c r="J3735" s="11">
        <v>12430.1</v>
      </c>
      <c r="K3735" s="11">
        <v>7107.48</v>
      </c>
      <c r="L3735" s="11">
        <v>2836.6</v>
      </c>
    </row>
    <row r="3736" spans="1:12" x14ac:dyDescent="0.3">
      <c r="A3736" s="7" t="s">
        <v>7881</v>
      </c>
      <c r="B3736" s="7" t="s">
        <v>3412</v>
      </c>
      <c r="C3736" s="7" t="s">
        <v>1649</v>
      </c>
      <c r="D3736" s="7">
        <v>8</v>
      </c>
      <c r="E3736" s="9">
        <v>614.58000000000004</v>
      </c>
      <c r="F3736" s="10">
        <v>0.05</v>
      </c>
      <c r="G3736" s="11">
        <v>4670.8100000000004</v>
      </c>
      <c r="H3736" s="10">
        <v>0.25</v>
      </c>
      <c r="I3736" s="11">
        <v>1167.7</v>
      </c>
      <c r="J3736" s="11">
        <v>5838.51</v>
      </c>
      <c r="K3736" s="11">
        <v>2458.96</v>
      </c>
      <c r="L3736" s="11">
        <v>2211.85</v>
      </c>
    </row>
    <row r="3737" spans="1:12" x14ac:dyDescent="0.3">
      <c r="A3737" s="7" t="s">
        <v>7882</v>
      </c>
      <c r="B3737" s="7" t="s">
        <v>3412</v>
      </c>
      <c r="C3737" s="7" t="s">
        <v>1694</v>
      </c>
      <c r="D3737" s="7">
        <v>19</v>
      </c>
      <c r="E3737" s="9">
        <v>2097.08</v>
      </c>
      <c r="F3737" s="10">
        <v>0</v>
      </c>
      <c r="G3737" s="11">
        <v>39844.519999999997</v>
      </c>
      <c r="H3737" s="10">
        <v>0.25</v>
      </c>
      <c r="I3737" s="11">
        <v>9961.1299999999992</v>
      </c>
      <c r="J3737" s="11">
        <v>49805.65</v>
      </c>
      <c r="K3737" s="11">
        <v>18907.09</v>
      </c>
      <c r="L3737" s="11">
        <v>20937.43</v>
      </c>
    </row>
    <row r="3738" spans="1:12" x14ac:dyDescent="0.3">
      <c r="A3738" s="7" t="s">
        <v>7883</v>
      </c>
      <c r="B3738" s="7" t="s">
        <v>3412</v>
      </c>
      <c r="C3738" s="7" t="s">
        <v>1688</v>
      </c>
      <c r="D3738" s="7">
        <v>30</v>
      </c>
      <c r="E3738" s="9">
        <v>524.86</v>
      </c>
      <c r="F3738" s="10">
        <v>0.15</v>
      </c>
      <c r="G3738" s="11">
        <v>13383.93</v>
      </c>
      <c r="H3738" s="10">
        <v>0.25</v>
      </c>
      <c r="I3738" s="11">
        <v>3345.98</v>
      </c>
      <c r="J3738" s="11">
        <v>16729.91</v>
      </c>
      <c r="K3738" s="11">
        <v>10980.9</v>
      </c>
      <c r="L3738" s="11">
        <v>2403.0300000000002</v>
      </c>
    </row>
    <row r="3739" spans="1:12" x14ac:dyDescent="0.3">
      <c r="A3739" s="7" t="s">
        <v>7884</v>
      </c>
      <c r="B3739" s="7" t="s">
        <v>3412</v>
      </c>
      <c r="C3739" s="7" t="s">
        <v>2045</v>
      </c>
      <c r="D3739" s="7">
        <v>11</v>
      </c>
      <c r="E3739" s="9">
        <v>124.18</v>
      </c>
      <c r="F3739" s="10">
        <v>0</v>
      </c>
      <c r="G3739" s="11">
        <v>1365.98</v>
      </c>
      <c r="H3739" s="10">
        <v>0.25</v>
      </c>
      <c r="I3739" s="11">
        <v>341.5</v>
      </c>
      <c r="J3739" s="11">
        <v>1707.47</v>
      </c>
      <c r="K3739" s="11">
        <v>657.47</v>
      </c>
      <c r="L3739" s="11">
        <v>708.51</v>
      </c>
    </row>
    <row r="3740" spans="1:12" x14ac:dyDescent="0.3">
      <c r="A3740" s="7" t="s">
        <v>7885</v>
      </c>
      <c r="B3740" s="7" t="s">
        <v>3413</v>
      </c>
      <c r="C3740" s="7" t="s">
        <v>1845</v>
      </c>
      <c r="D3740" s="7">
        <v>23</v>
      </c>
      <c r="E3740" s="9">
        <v>2499.15</v>
      </c>
      <c r="F3740" s="10">
        <v>0</v>
      </c>
      <c r="G3740" s="11">
        <v>57480.45</v>
      </c>
      <c r="H3740" s="10">
        <v>0.25</v>
      </c>
      <c r="I3740" s="11">
        <v>14370.11</v>
      </c>
      <c r="J3740" s="11">
        <v>71850.559999999998</v>
      </c>
      <c r="K3740" s="11">
        <v>40910.79</v>
      </c>
      <c r="L3740" s="11">
        <v>16569.66</v>
      </c>
    </row>
    <row r="3741" spans="1:12" x14ac:dyDescent="0.3">
      <c r="A3741" s="7" t="s">
        <v>7886</v>
      </c>
      <c r="B3741" s="7" t="s">
        <v>3413</v>
      </c>
      <c r="C3741" s="7" t="s">
        <v>1807</v>
      </c>
      <c r="D3741" s="7">
        <v>15</v>
      </c>
      <c r="E3741" s="9">
        <v>1820.17</v>
      </c>
      <c r="F3741" s="10">
        <v>0</v>
      </c>
      <c r="G3741" s="11">
        <v>27302.55</v>
      </c>
      <c r="H3741" s="10">
        <v>0.25</v>
      </c>
      <c r="I3741" s="11">
        <v>6825.64</v>
      </c>
      <c r="J3741" s="11">
        <v>34128.19</v>
      </c>
      <c r="K3741" s="11">
        <v>19065</v>
      </c>
      <c r="L3741" s="11">
        <v>8237.5499999999993</v>
      </c>
    </row>
    <row r="3742" spans="1:12" x14ac:dyDescent="0.3">
      <c r="A3742" s="7" t="s">
        <v>7887</v>
      </c>
      <c r="B3742" s="7" t="s">
        <v>3413</v>
      </c>
      <c r="C3742" s="7" t="s">
        <v>1909</v>
      </c>
      <c r="D3742" s="7">
        <v>12</v>
      </c>
      <c r="E3742" s="9">
        <v>2653.8</v>
      </c>
      <c r="F3742" s="10">
        <v>0</v>
      </c>
      <c r="G3742" s="11">
        <v>31845.599999999999</v>
      </c>
      <c r="H3742" s="10">
        <v>0.25</v>
      </c>
      <c r="I3742" s="11">
        <v>7961.4</v>
      </c>
      <c r="J3742" s="11">
        <v>39807</v>
      </c>
      <c r="K3742" s="11">
        <v>21341.64</v>
      </c>
      <c r="L3742" s="11">
        <v>10503.96</v>
      </c>
    </row>
    <row r="3743" spans="1:12" x14ac:dyDescent="0.3">
      <c r="A3743" s="7" t="s">
        <v>7888</v>
      </c>
      <c r="B3743" s="7" t="s">
        <v>3413</v>
      </c>
      <c r="C3743" s="7" t="s">
        <v>1723</v>
      </c>
      <c r="D3743" s="7">
        <v>30</v>
      </c>
      <c r="E3743" s="9">
        <v>710.04</v>
      </c>
      <c r="F3743" s="10">
        <v>0</v>
      </c>
      <c r="G3743" s="11">
        <v>21301.200000000001</v>
      </c>
      <c r="H3743" s="10">
        <v>0.25</v>
      </c>
      <c r="I3743" s="11">
        <v>5325.3</v>
      </c>
      <c r="J3743" s="11">
        <v>26626.5</v>
      </c>
      <c r="K3743" s="11">
        <v>14357.7</v>
      </c>
      <c r="L3743" s="11">
        <v>6943.5</v>
      </c>
    </row>
    <row r="3744" spans="1:12" x14ac:dyDescent="0.3">
      <c r="A3744" s="7" t="s">
        <v>7889</v>
      </c>
      <c r="B3744" s="7" t="s">
        <v>3413</v>
      </c>
      <c r="C3744" s="7" t="s">
        <v>1884</v>
      </c>
      <c r="D3744" s="7">
        <v>30</v>
      </c>
      <c r="E3744" s="9">
        <v>607.52</v>
      </c>
      <c r="F3744" s="10">
        <v>0</v>
      </c>
      <c r="G3744" s="11">
        <v>18225.599999999999</v>
      </c>
      <c r="H3744" s="10">
        <v>0.25</v>
      </c>
      <c r="I3744" s="11">
        <v>4556.3999999999996</v>
      </c>
      <c r="J3744" s="11">
        <v>22782</v>
      </c>
      <c r="K3744" s="11">
        <v>12217.5</v>
      </c>
      <c r="L3744" s="11">
        <v>6008.1</v>
      </c>
    </row>
    <row r="3745" spans="1:12" x14ac:dyDescent="0.3">
      <c r="A3745" s="7" t="s">
        <v>7890</v>
      </c>
      <c r="B3745" s="7" t="s">
        <v>3414</v>
      </c>
      <c r="C3745" s="7" t="s">
        <v>1722</v>
      </c>
      <c r="D3745" s="7">
        <v>24</v>
      </c>
      <c r="E3745" s="9">
        <v>2359.9</v>
      </c>
      <c r="F3745" s="10">
        <v>0</v>
      </c>
      <c r="G3745" s="11">
        <v>56637.599999999999</v>
      </c>
      <c r="H3745" s="10">
        <v>0.25</v>
      </c>
      <c r="I3745" s="11">
        <v>14159.4</v>
      </c>
      <c r="J3745" s="11">
        <v>70797</v>
      </c>
      <c r="K3745" s="11">
        <v>42677.279999999999</v>
      </c>
      <c r="L3745" s="11">
        <v>13960.32</v>
      </c>
    </row>
    <row r="3746" spans="1:12" x14ac:dyDescent="0.3">
      <c r="A3746" s="7" t="s">
        <v>7891</v>
      </c>
      <c r="B3746" s="7" t="s">
        <v>3414</v>
      </c>
      <c r="C3746" s="7" t="s">
        <v>2035</v>
      </c>
      <c r="D3746" s="7">
        <v>19</v>
      </c>
      <c r="E3746" s="9">
        <v>1870.93</v>
      </c>
      <c r="F3746" s="10">
        <v>0.05</v>
      </c>
      <c r="G3746" s="11">
        <v>33770.29</v>
      </c>
      <c r="H3746" s="10">
        <v>0.25</v>
      </c>
      <c r="I3746" s="11">
        <v>8442.57</v>
      </c>
      <c r="J3746" s="11">
        <v>42212.86</v>
      </c>
      <c r="K3746" s="11">
        <v>17781.72</v>
      </c>
      <c r="L3746" s="11">
        <v>15988.57</v>
      </c>
    </row>
    <row r="3747" spans="1:12" x14ac:dyDescent="0.3">
      <c r="A3747" s="7" t="s">
        <v>7892</v>
      </c>
      <c r="B3747" s="7" t="s">
        <v>3414</v>
      </c>
      <c r="C3747" s="7" t="s">
        <v>1752</v>
      </c>
      <c r="D3747" s="7">
        <v>12</v>
      </c>
      <c r="E3747" s="9">
        <v>2217.11</v>
      </c>
      <c r="F3747" s="10">
        <v>0</v>
      </c>
      <c r="G3747" s="11">
        <v>26605.32</v>
      </c>
      <c r="H3747" s="10">
        <v>0.25</v>
      </c>
      <c r="I3747" s="11">
        <v>6651.33</v>
      </c>
      <c r="J3747" s="11">
        <v>33256.65</v>
      </c>
      <c r="K3747" s="11">
        <v>19230.96</v>
      </c>
      <c r="L3747" s="11">
        <v>7374.36</v>
      </c>
    </row>
    <row r="3748" spans="1:12" x14ac:dyDescent="0.3">
      <c r="A3748" s="7" t="s">
        <v>7893</v>
      </c>
      <c r="B3748" s="7" t="s">
        <v>3414</v>
      </c>
      <c r="C3748" s="7" t="s">
        <v>1770</v>
      </c>
      <c r="D3748" s="7">
        <v>20</v>
      </c>
      <c r="E3748" s="9">
        <v>2118.4299999999998</v>
      </c>
      <c r="F3748" s="10">
        <v>0.15</v>
      </c>
      <c r="G3748" s="11">
        <v>36013.31</v>
      </c>
      <c r="H3748" s="10">
        <v>0.25</v>
      </c>
      <c r="I3748" s="11">
        <v>9003.33</v>
      </c>
      <c r="J3748" s="11">
        <v>45016.639999999999</v>
      </c>
      <c r="K3748" s="11">
        <v>31677</v>
      </c>
      <c r="L3748" s="11">
        <v>4336.3100000000004</v>
      </c>
    </row>
    <row r="3749" spans="1:12" x14ac:dyDescent="0.3">
      <c r="A3749" s="7" t="s">
        <v>7894</v>
      </c>
      <c r="B3749" s="7" t="s">
        <v>3414</v>
      </c>
      <c r="C3749" s="7" t="s">
        <v>1822</v>
      </c>
      <c r="D3749" s="7">
        <v>4</v>
      </c>
      <c r="E3749" s="9">
        <v>986.24</v>
      </c>
      <c r="F3749" s="10">
        <v>0</v>
      </c>
      <c r="G3749" s="11">
        <v>3944.96</v>
      </c>
      <c r="H3749" s="10">
        <v>0.25</v>
      </c>
      <c r="I3749" s="11">
        <v>986.24</v>
      </c>
      <c r="J3749" s="11">
        <v>4931.2</v>
      </c>
      <c r="K3749" s="11">
        <v>2223.16</v>
      </c>
      <c r="L3749" s="11">
        <v>1721.8</v>
      </c>
    </row>
    <row r="3750" spans="1:12" x14ac:dyDescent="0.3">
      <c r="A3750" s="7" t="s">
        <v>7895</v>
      </c>
      <c r="B3750" s="7" t="s">
        <v>3415</v>
      </c>
      <c r="C3750" s="7" t="s">
        <v>1676</v>
      </c>
      <c r="D3750" s="7">
        <v>10</v>
      </c>
      <c r="E3750" s="9">
        <v>4020.72</v>
      </c>
      <c r="F3750" s="10">
        <v>0</v>
      </c>
      <c r="G3750" s="11">
        <v>40207.199999999997</v>
      </c>
      <c r="H3750" s="10">
        <v>0.25</v>
      </c>
      <c r="I3750" s="11">
        <v>10051.799999999999</v>
      </c>
      <c r="J3750" s="11">
        <v>50259</v>
      </c>
      <c r="K3750" s="11">
        <v>17237.2</v>
      </c>
      <c r="L3750" s="11">
        <v>22970</v>
      </c>
    </row>
    <row r="3751" spans="1:12" x14ac:dyDescent="0.3">
      <c r="A3751" s="7" t="s">
        <v>7896</v>
      </c>
      <c r="B3751" s="7" t="s">
        <v>3415</v>
      </c>
      <c r="C3751" s="7" t="s">
        <v>1908</v>
      </c>
      <c r="D3751" s="7">
        <v>14</v>
      </c>
      <c r="E3751" s="9">
        <v>1554.89</v>
      </c>
      <c r="F3751" s="10">
        <v>0.05</v>
      </c>
      <c r="G3751" s="11">
        <v>20680.04</v>
      </c>
      <c r="H3751" s="10">
        <v>0.25</v>
      </c>
      <c r="I3751" s="11">
        <v>5170.01</v>
      </c>
      <c r="J3751" s="11">
        <v>25850.05</v>
      </c>
      <c r="K3751" s="11">
        <v>10708.46</v>
      </c>
      <c r="L3751" s="11">
        <v>9971.58</v>
      </c>
    </row>
    <row r="3752" spans="1:12" x14ac:dyDescent="0.3">
      <c r="A3752" s="7" t="s">
        <v>7897</v>
      </c>
      <c r="B3752" s="7" t="s">
        <v>3415</v>
      </c>
      <c r="C3752" s="7" t="s">
        <v>1798</v>
      </c>
      <c r="D3752" s="7">
        <v>2</v>
      </c>
      <c r="E3752" s="9">
        <v>611.39</v>
      </c>
      <c r="F3752" s="10">
        <v>0.05</v>
      </c>
      <c r="G3752" s="11">
        <v>1161.6400000000001</v>
      </c>
      <c r="H3752" s="10">
        <v>0.25</v>
      </c>
      <c r="I3752" s="11">
        <v>290.41000000000003</v>
      </c>
      <c r="J3752" s="11">
        <v>1452.05</v>
      </c>
      <c r="K3752" s="11">
        <v>569.46</v>
      </c>
      <c r="L3752" s="11">
        <v>592.17999999999995</v>
      </c>
    </row>
    <row r="3753" spans="1:12" x14ac:dyDescent="0.3">
      <c r="A3753" s="7" t="s">
        <v>7898</v>
      </c>
      <c r="B3753" s="7" t="s">
        <v>3416</v>
      </c>
      <c r="C3753" s="7" t="s">
        <v>2032</v>
      </c>
      <c r="D3753" s="7">
        <v>14</v>
      </c>
      <c r="E3753" s="9">
        <v>327.81</v>
      </c>
      <c r="F3753" s="10">
        <v>0</v>
      </c>
      <c r="G3753" s="11">
        <v>4589.34</v>
      </c>
      <c r="H3753" s="10">
        <v>0.25</v>
      </c>
      <c r="I3753" s="11">
        <v>1147.3399999999999</v>
      </c>
      <c r="J3753" s="11">
        <v>5736.68</v>
      </c>
      <c r="K3753" s="11">
        <v>2969.96</v>
      </c>
      <c r="L3753" s="11">
        <v>1619.38</v>
      </c>
    </row>
    <row r="3754" spans="1:12" x14ac:dyDescent="0.3">
      <c r="A3754" s="7" t="s">
        <v>7899</v>
      </c>
      <c r="B3754" s="7" t="s">
        <v>3417</v>
      </c>
      <c r="C3754" s="7" t="s">
        <v>1709</v>
      </c>
      <c r="D3754" s="7">
        <v>1</v>
      </c>
      <c r="E3754" s="9">
        <v>141.08000000000001</v>
      </c>
      <c r="F3754" s="10">
        <v>0</v>
      </c>
      <c r="G3754" s="11">
        <v>141.08000000000001</v>
      </c>
      <c r="H3754" s="10">
        <v>0.25</v>
      </c>
      <c r="I3754" s="11">
        <v>35.270000000000003</v>
      </c>
      <c r="J3754" s="11">
        <v>176.35</v>
      </c>
      <c r="K3754" s="11">
        <v>81.94</v>
      </c>
      <c r="L3754" s="11">
        <v>59.14</v>
      </c>
    </row>
    <row r="3755" spans="1:12" x14ac:dyDescent="0.3">
      <c r="A3755" s="7" t="s">
        <v>7900</v>
      </c>
      <c r="B3755" s="7" t="s">
        <v>3417</v>
      </c>
      <c r="C3755" s="7" t="s">
        <v>1838</v>
      </c>
      <c r="D3755" s="7">
        <v>28</v>
      </c>
      <c r="E3755" s="9">
        <v>2019.17</v>
      </c>
      <c r="F3755" s="10">
        <v>0.15</v>
      </c>
      <c r="G3755" s="11">
        <v>48056.25</v>
      </c>
      <c r="H3755" s="10">
        <v>0.25</v>
      </c>
      <c r="I3755" s="11">
        <v>12014.06</v>
      </c>
      <c r="J3755" s="11">
        <v>60070.31</v>
      </c>
      <c r="K3755" s="11">
        <v>41803.440000000002</v>
      </c>
      <c r="L3755" s="11">
        <v>6252.81</v>
      </c>
    </row>
    <row r="3756" spans="1:12" x14ac:dyDescent="0.3">
      <c r="A3756" s="7" t="s">
        <v>7901</v>
      </c>
      <c r="B3756" s="7" t="s">
        <v>3417</v>
      </c>
      <c r="C3756" s="7" t="s">
        <v>1868</v>
      </c>
      <c r="D3756" s="7">
        <v>7</v>
      </c>
      <c r="E3756" s="9">
        <v>364.89</v>
      </c>
      <c r="F3756" s="10">
        <v>0.1</v>
      </c>
      <c r="G3756" s="11">
        <v>2298.81</v>
      </c>
      <c r="H3756" s="10">
        <v>0.25</v>
      </c>
      <c r="I3756" s="11">
        <v>574.70000000000005</v>
      </c>
      <c r="J3756" s="11">
        <v>2873.51</v>
      </c>
      <c r="K3756" s="11">
        <v>1688.54</v>
      </c>
      <c r="L3756" s="11">
        <v>610.27</v>
      </c>
    </row>
    <row r="3757" spans="1:12" x14ac:dyDescent="0.3">
      <c r="A3757" s="7" t="s">
        <v>7902</v>
      </c>
      <c r="B3757" s="7" t="s">
        <v>3417</v>
      </c>
      <c r="C3757" s="7" t="s">
        <v>1987</v>
      </c>
      <c r="D3757" s="7">
        <v>16</v>
      </c>
      <c r="E3757" s="9">
        <v>2313.69</v>
      </c>
      <c r="F3757" s="10">
        <v>0</v>
      </c>
      <c r="G3757" s="11">
        <v>37019.040000000001</v>
      </c>
      <c r="H3757" s="10">
        <v>0.25</v>
      </c>
      <c r="I3757" s="11">
        <v>9254.76</v>
      </c>
      <c r="J3757" s="11">
        <v>46273.8</v>
      </c>
      <c r="K3757" s="11">
        <v>23470.240000000002</v>
      </c>
      <c r="L3757" s="11">
        <v>13548.8</v>
      </c>
    </row>
    <row r="3758" spans="1:12" x14ac:dyDescent="0.3">
      <c r="A3758" s="7" t="s">
        <v>7903</v>
      </c>
      <c r="B3758" s="7" t="s">
        <v>3417</v>
      </c>
      <c r="C3758" s="7" t="s">
        <v>1760</v>
      </c>
      <c r="D3758" s="7">
        <v>21</v>
      </c>
      <c r="E3758" s="9">
        <v>1060.73</v>
      </c>
      <c r="F3758" s="10">
        <v>0</v>
      </c>
      <c r="G3758" s="11">
        <v>22275.33</v>
      </c>
      <c r="H3758" s="10">
        <v>0.25</v>
      </c>
      <c r="I3758" s="11">
        <v>5568.83</v>
      </c>
      <c r="J3758" s="11">
        <v>27844.16</v>
      </c>
      <c r="K3758" s="11">
        <v>13254.36</v>
      </c>
      <c r="L3758" s="11">
        <v>9020.9699999999993</v>
      </c>
    </row>
    <row r="3759" spans="1:12" x14ac:dyDescent="0.3">
      <c r="A3759" s="7" t="s">
        <v>7904</v>
      </c>
      <c r="B3759" s="7" t="s">
        <v>3418</v>
      </c>
      <c r="C3759" s="7" t="s">
        <v>1948</v>
      </c>
      <c r="D3759" s="7">
        <v>9</v>
      </c>
      <c r="E3759" s="9">
        <v>2246.58</v>
      </c>
      <c r="F3759" s="10">
        <v>0.1</v>
      </c>
      <c r="G3759" s="11">
        <v>18197.3</v>
      </c>
      <c r="H3759" s="10">
        <v>0.25</v>
      </c>
      <c r="I3759" s="11">
        <v>4549.32</v>
      </c>
      <c r="J3759" s="11">
        <v>22746.62</v>
      </c>
      <c r="K3759" s="11">
        <v>11403.63</v>
      </c>
      <c r="L3759" s="11">
        <v>6793.67</v>
      </c>
    </row>
    <row r="3760" spans="1:12" x14ac:dyDescent="0.3">
      <c r="A3760" s="7" t="s">
        <v>7905</v>
      </c>
      <c r="B3760" s="7" t="s">
        <v>3418</v>
      </c>
      <c r="C3760" s="7" t="s">
        <v>1755</v>
      </c>
      <c r="D3760" s="7">
        <v>10</v>
      </c>
      <c r="E3760" s="9">
        <v>3708.43</v>
      </c>
      <c r="F3760" s="10">
        <v>0.15</v>
      </c>
      <c r="G3760" s="11">
        <v>31521.65</v>
      </c>
      <c r="H3760" s="10">
        <v>0.25</v>
      </c>
      <c r="I3760" s="11">
        <v>7880.41</v>
      </c>
      <c r="J3760" s="11">
        <v>39402.06</v>
      </c>
      <c r="K3760" s="11">
        <v>17487.099999999999</v>
      </c>
      <c r="L3760" s="11">
        <v>14034.55</v>
      </c>
    </row>
    <row r="3761" spans="1:12" x14ac:dyDescent="0.3">
      <c r="A3761" s="7" t="s">
        <v>7906</v>
      </c>
      <c r="B3761" s="7" t="s">
        <v>3418</v>
      </c>
      <c r="C3761" s="7" t="s">
        <v>1965</v>
      </c>
      <c r="D3761" s="7">
        <v>9</v>
      </c>
      <c r="E3761" s="9">
        <v>3034.04</v>
      </c>
      <c r="F3761" s="10">
        <v>0</v>
      </c>
      <c r="G3761" s="11">
        <v>27306.36</v>
      </c>
      <c r="H3761" s="10">
        <v>0.25</v>
      </c>
      <c r="I3761" s="11">
        <v>6826.59</v>
      </c>
      <c r="J3761" s="11">
        <v>34132.949999999997</v>
      </c>
      <c r="K3761" s="11">
        <v>13209.57</v>
      </c>
      <c r="L3761" s="11">
        <v>14096.79</v>
      </c>
    </row>
    <row r="3762" spans="1:12" x14ac:dyDescent="0.3">
      <c r="A3762" s="7" t="s">
        <v>7907</v>
      </c>
      <c r="B3762" s="7" t="s">
        <v>3418</v>
      </c>
      <c r="C3762" s="7" t="s">
        <v>1675</v>
      </c>
      <c r="D3762" s="7">
        <v>19</v>
      </c>
      <c r="E3762" s="9">
        <v>2619.9299999999998</v>
      </c>
      <c r="F3762" s="10">
        <v>0.05</v>
      </c>
      <c r="G3762" s="11">
        <v>47289.74</v>
      </c>
      <c r="H3762" s="10">
        <v>0.25</v>
      </c>
      <c r="I3762" s="11">
        <v>11822.43</v>
      </c>
      <c r="J3762" s="11">
        <v>59112.17</v>
      </c>
      <c r="K3762" s="11">
        <v>22237.03</v>
      </c>
      <c r="L3762" s="11">
        <v>25052.71</v>
      </c>
    </row>
    <row r="3763" spans="1:12" x14ac:dyDescent="0.3">
      <c r="A3763" s="7" t="s">
        <v>7908</v>
      </c>
      <c r="B3763" s="7" t="s">
        <v>3418</v>
      </c>
      <c r="C3763" s="7" t="s">
        <v>1810</v>
      </c>
      <c r="D3763" s="7">
        <v>12</v>
      </c>
      <c r="E3763" s="9">
        <v>3157.83</v>
      </c>
      <c r="F3763" s="10">
        <v>0.05</v>
      </c>
      <c r="G3763" s="11">
        <v>35999.26</v>
      </c>
      <c r="H3763" s="10">
        <v>0.25</v>
      </c>
      <c r="I3763" s="11">
        <v>8999.82</v>
      </c>
      <c r="J3763" s="11">
        <v>44999.08</v>
      </c>
      <c r="K3763" s="11">
        <v>21298.080000000002</v>
      </c>
      <c r="L3763" s="11">
        <v>14701.18</v>
      </c>
    </row>
    <row r="3764" spans="1:12" x14ac:dyDescent="0.3">
      <c r="A3764" s="7" t="s">
        <v>7909</v>
      </c>
      <c r="B3764" s="7" t="s">
        <v>3419</v>
      </c>
      <c r="C3764" s="7" t="s">
        <v>2040</v>
      </c>
      <c r="D3764" s="7">
        <v>30</v>
      </c>
      <c r="E3764" s="9">
        <v>2145.1</v>
      </c>
      <c r="F3764" s="10">
        <v>0</v>
      </c>
      <c r="G3764" s="11">
        <v>64353</v>
      </c>
      <c r="H3764" s="10">
        <v>0.25</v>
      </c>
      <c r="I3764" s="11">
        <v>16088.25</v>
      </c>
      <c r="J3764" s="11">
        <v>80441.25</v>
      </c>
      <c r="K3764" s="11">
        <v>32442.6</v>
      </c>
      <c r="L3764" s="11">
        <v>31910.400000000001</v>
      </c>
    </row>
    <row r="3765" spans="1:12" x14ac:dyDescent="0.3">
      <c r="A3765" s="7" t="s">
        <v>7910</v>
      </c>
      <c r="B3765" s="7" t="s">
        <v>3419</v>
      </c>
      <c r="C3765" s="7" t="s">
        <v>1668</v>
      </c>
      <c r="D3765" s="7">
        <v>19</v>
      </c>
      <c r="E3765" s="9">
        <v>2025.78</v>
      </c>
      <c r="F3765" s="10">
        <v>0.05</v>
      </c>
      <c r="G3765" s="11">
        <v>36565.33</v>
      </c>
      <c r="H3765" s="10">
        <v>0.25</v>
      </c>
      <c r="I3765" s="11">
        <v>9141.33</v>
      </c>
      <c r="J3765" s="11">
        <v>45706.66</v>
      </c>
      <c r="K3765" s="11">
        <v>18821.400000000001</v>
      </c>
      <c r="L3765" s="11">
        <v>17743.93</v>
      </c>
    </row>
    <row r="3766" spans="1:12" x14ac:dyDescent="0.3">
      <c r="A3766" s="7" t="s">
        <v>7911</v>
      </c>
      <c r="B3766" s="7" t="s">
        <v>3420</v>
      </c>
      <c r="C3766" s="7" t="s">
        <v>1744</v>
      </c>
      <c r="D3766" s="7">
        <v>14</v>
      </c>
      <c r="E3766" s="9">
        <v>1001.12</v>
      </c>
      <c r="F3766" s="10">
        <v>0</v>
      </c>
      <c r="G3766" s="11">
        <v>14015.68</v>
      </c>
      <c r="H3766" s="10">
        <v>0.25</v>
      </c>
      <c r="I3766" s="11">
        <v>3503.92</v>
      </c>
      <c r="J3766" s="11">
        <v>17519.599999999999</v>
      </c>
      <c r="K3766" s="11">
        <v>9540.86</v>
      </c>
      <c r="L3766" s="11">
        <v>4474.82</v>
      </c>
    </row>
    <row r="3767" spans="1:12" x14ac:dyDescent="0.3">
      <c r="A3767" s="7" t="s">
        <v>7912</v>
      </c>
      <c r="B3767" s="7" t="s">
        <v>3420</v>
      </c>
      <c r="C3767" s="7" t="s">
        <v>1952</v>
      </c>
      <c r="D3767" s="7">
        <v>5</v>
      </c>
      <c r="E3767" s="9">
        <v>459.75</v>
      </c>
      <c r="F3767" s="10">
        <v>0</v>
      </c>
      <c r="G3767" s="11">
        <v>2298.75</v>
      </c>
      <c r="H3767" s="10">
        <v>0.25</v>
      </c>
      <c r="I3767" s="11">
        <v>574.69000000000005</v>
      </c>
      <c r="J3767" s="11">
        <v>2873.44</v>
      </c>
      <c r="K3767" s="11">
        <v>1585.1</v>
      </c>
      <c r="L3767" s="11">
        <v>713.65</v>
      </c>
    </row>
    <row r="3768" spans="1:12" x14ac:dyDescent="0.3">
      <c r="A3768" s="7" t="s">
        <v>7913</v>
      </c>
      <c r="B3768" s="7" t="s">
        <v>3420</v>
      </c>
      <c r="C3768" s="7" t="s">
        <v>1812</v>
      </c>
      <c r="D3768" s="7">
        <v>29</v>
      </c>
      <c r="E3768" s="9">
        <v>630.38</v>
      </c>
      <c r="F3768" s="10">
        <v>0</v>
      </c>
      <c r="G3768" s="11">
        <v>18281.02</v>
      </c>
      <c r="H3768" s="10">
        <v>0.25</v>
      </c>
      <c r="I3768" s="11">
        <v>4570.26</v>
      </c>
      <c r="J3768" s="11">
        <v>22851.279999999999</v>
      </c>
      <c r="K3768" s="11">
        <v>9924.09</v>
      </c>
      <c r="L3768" s="11">
        <v>8356.93</v>
      </c>
    </row>
    <row r="3769" spans="1:12" x14ac:dyDescent="0.3">
      <c r="A3769" s="7" t="s">
        <v>7914</v>
      </c>
      <c r="B3769" s="7" t="s">
        <v>3420</v>
      </c>
      <c r="C3769" s="7" t="s">
        <v>1939</v>
      </c>
      <c r="D3769" s="7">
        <v>25</v>
      </c>
      <c r="E3769" s="9">
        <v>4306.88</v>
      </c>
      <c r="F3769" s="10">
        <v>0.05</v>
      </c>
      <c r="G3769" s="11">
        <v>102288.4</v>
      </c>
      <c r="H3769" s="10">
        <v>0.25</v>
      </c>
      <c r="I3769" s="11">
        <v>25572.1</v>
      </c>
      <c r="J3769" s="11">
        <v>127860.5</v>
      </c>
      <c r="K3769" s="11">
        <v>44186.5</v>
      </c>
      <c r="L3769" s="11">
        <v>58101.9</v>
      </c>
    </row>
    <row r="3770" spans="1:12" x14ac:dyDescent="0.3">
      <c r="A3770" s="7" t="s">
        <v>7915</v>
      </c>
      <c r="B3770" s="7" t="s">
        <v>3421</v>
      </c>
      <c r="C3770" s="7" t="s">
        <v>1938</v>
      </c>
      <c r="D3770" s="7">
        <v>18</v>
      </c>
      <c r="E3770" s="9">
        <v>2328.83</v>
      </c>
      <c r="F3770" s="10">
        <v>0</v>
      </c>
      <c r="G3770" s="11">
        <v>41918.94</v>
      </c>
      <c r="H3770" s="10">
        <v>0.25</v>
      </c>
      <c r="I3770" s="11">
        <v>10479.74</v>
      </c>
      <c r="J3770" s="11">
        <v>52398.68</v>
      </c>
      <c r="K3770" s="11">
        <v>25457.4</v>
      </c>
      <c r="L3770" s="11">
        <v>16461.54</v>
      </c>
    </row>
    <row r="3771" spans="1:12" x14ac:dyDescent="0.3">
      <c r="A3771" s="7" t="s">
        <v>7916</v>
      </c>
      <c r="B3771" s="7" t="s">
        <v>3421</v>
      </c>
      <c r="C3771" s="7" t="s">
        <v>1984</v>
      </c>
      <c r="D3771" s="7">
        <v>18</v>
      </c>
      <c r="E3771" s="9">
        <v>3187.13</v>
      </c>
      <c r="F3771" s="10">
        <v>0.1</v>
      </c>
      <c r="G3771" s="11">
        <v>51631.51</v>
      </c>
      <c r="H3771" s="10">
        <v>0.25</v>
      </c>
      <c r="I3771" s="11">
        <v>12907.88</v>
      </c>
      <c r="J3771" s="11">
        <v>64539.39</v>
      </c>
      <c r="K3771" s="11">
        <v>27956.7</v>
      </c>
      <c r="L3771" s="11">
        <v>23674.81</v>
      </c>
    </row>
    <row r="3772" spans="1:12" x14ac:dyDescent="0.3">
      <c r="A3772" s="7" t="s">
        <v>7917</v>
      </c>
      <c r="B3772" s="7" t="s">
        <v>3422</v>
      </c>
      <c r="C3772" s="7" t="s">
        <v>1802</v>
      </c>
      <c r="D3772" s="7">
        <v>25</v>
      </c>
      <c r="E3772" s="9">
        <v>2927.03</v>
      </c>
      <c r="F3772" s="10">
        <v>0</v>
      </c>
      <c r="G3772" s="11">
        <v>73175.75</v>
      </c>
      <c r="H3772" s="10">
        <v>0.25</v>
      </c>
      <c r="I3772" s="11">
        <v>18293.939999999999</v>
      </c>
      <c r="J3772" s="11">
        <v>91469.69</v>
      </c>
      <c r="K3772" s="11">
        <v>42170.25</v>
      </c>
      <c r="L3772" s="11">
        <v>31005.5</v>
      </c>
    </row>
    <row r="3773" spans="1:12" x14ac:dyDescent="0.3">
      <c r="A3773" s="7" t="s">
        <v>7918</v>
      </c>
      <c r="B3773" s="7" t="s">
        <v>3422</v>
      </c>
      <c r="C3773" s="7" t="s">
        <v>1946</v>
      </c>
      <c r="D3773" s="7">
        <v>16</v>
      </c>
      <c r="E3773" s="9">
        <v>2024.79</v>
      </c>
      <c r="F3773" s="10">
        <v>0.1</v>
      </c>
      <c r="G3773" s="11">
        <v>29156.98</v>
      </c>
      <c r="H3773" s="10">
        <v>0.25</v>
      </c>
      <c r="I3773" s="11">
        <v>7289.24</v>
      </c>
      <c r="J3773" s="11">
        <v>36446.22</v>
      </c>
      <c r="K3773" s="11">
        <v>23781.439999999999</v>
      </c>
      <c r="L3773" s="11">
        <v>5375.54</v>
      </c>
    </row>
    <row r="3774" spans="1:12" x14ac:dyDescent="0.3">
      <c r="A3774" s="7" t="s">
        <v>7919</v>
      </c>
      <c r="B3774" s="7" t="s">
        <v>3422</v>
      </c>
      <c r="C3774" s="7" t="s">
        <v>1831</v>
      </c>
      <c r="D3774" s="7">
        <v>15</v>
      </c>
      <c r="E3774" s="9">
        <v>866.84</v>
      </c>
      <c r="F3774" s="10">
        <v>0.15</v>
      </c>
      <c r="G3774" s="11">
        <v>11052.21</v>
      </c>
      <c r="H3774" s="10">
        <v>0.25</v>
      </c>
      <c r="I3774" s="11">
        <v>2763.05</v>
      </c>
      <c r="J3774" s="11">
        <v>13815.26</v>
      </c>
      <c r="K3774" s="11">
        <v>7896.3</v>
      </c>
      <c r="L3774" s="11">
        <v>3155.91</v>
      </c>
    </row>
    <row r="3775" spans="1:12" x14ac:dyDescent="0.3">
      <c r="A3775" s="7" t="s">
        <v>7920</v>
      </c>
      <c r="B3775" s="7" t="s">
        <v>3422</v>
      </c>
      <c r="C3775" s="7" t="s">
        <v>1890</v>
      </c>
      <c r="D3775" s="7">
        <v>24</v>
      </c>
      <c r="E3775" s="9">
        <v>1528.95</v>
      </c>
      <c r="F3775" s="10">
        <v>0</v>
      </c>
      <c r="G3775" s="11">
        <v>36694.800000000003</v>
      </c>
      <c r="H3775" s="10">
        <v>0.25</v>
      </c>
      <c r="I3775" s="11">
        <v>9173.7000000000007</v>
      </c>
      <c r="J3775" s="11">
        <v>45868.5</v>
      </c>
      <c r="K3775" s="11">
        <v>19432.32</v>
      </c>
      <c r="L3775" s="11">
        <v>17262.48</v>
      </c>
    </row>
    <row r="3776" spans="1:12" x14ac:dyDescent="0.3">
      <c r="A3776" s="7" t="s">
        <v>7921</v>
      </c>
      <c r="B3776" s="7" t="s">
        <v>3422</v>
      </c>
      <c r="C3776" s="7" t="s">
        <v>1841</v>
      </c>
      <c r="D3776" s="7">
        <v>6</v>
      </c>
      <c r="E3776" s="9">
        <v>2020.63</v>
      </c>
      <c r="F3776" s="10">
        <v>0.15</v>
      </c>
      <c r="G3776" s="11">
        <v>10305.209999999999</v>
      </c>
      <c r="H3776" s="10">
        <v>0.25</v>
      </c>
      <c r="I3776" s="11">
        <v>2576.3000000000002</v>
      </c>
      <c r="J3776" s="11">
        <v>12881.51</v>
      </c>
      <c r="K3776" s="11">
        <v>6309.66</v>
      </c>
      <c r="L3776" s="11">
        <v>3995.55</v>
      </c>
    </row>
    <row r="3777" spans="1:12" x14ac:dyDescent="0.3">
      <c r="A3777" s="7" t="s">
        <v>7922</v>
      </c>
      <c r="B3777" s="7" t="s">
        <v>3423</v>
      </c>
      <c r="C3777" s="7" t="s">
        <v>1653</v>
      </c>
      <c r="D3777" s="7">
        <v>14</v>
      </c>
      <c r="E3777" s="9">
        <v>394.14</v>
      </c>
      <c r="F3777" s="10">
        <v>0.1</v>
      </c>
      <c r="G3777" s="11">
        <v>4966.16</v>
      </c>
      <c r="H3777" s="10">
        <v>0.25</v>
      </c>
      <c r="I3777" s="11">
        <v>1241.54</v>
      </c>
      <c r="J3777" s="11">
        <v>6207.7</v>
      </c>
      <c r="K3777" s="11">
        <v>3268.16</v>
      </c>
      <c r="L3777" s="11">
        <v>1698</v>
      </c>
    </row>
    <row r="3778" spans="1:12" x14ac:dyDescent="0.3">
      <c r="A3778" s="7" t="s">
        <v>7923</v>
      </c>
      <c r="B3778" s="7" t="s">
        <v>3423</v>
      </c>
      <c r="C3778" s="7" t="s">
        <v>1936</v>
      </c>
      <c r="D3778" s="7">
        <v>6</v>
      </c>
      <c r="E3778" s="9">
        <v>1161.0999999999999</v>
      </c>
      <c r="F3778" s="10">
        <v>0</v>
      </c>
      <c r="G3778" s="11">
        <v>6966.6</v>
      </c>
      <c r="H3778" s="10">
        <v>0.25</v>
      </c>
      <c r="I3778" s="11">
        <v>1741.65</v>
      </c>
      <c r="J3778" s="11">
        <v>8708.25</v>
      </c>
      <c r="K3778" s="11">
        <v>4486.38</v>
      </c>
      <c r="L3778" s="11">
        <v>2480.2199999999998</v>
      </c>
    </row>
    <row r="3779" spans="1:12" x14ac:dyDescent="0.3">
      <c r="A3779" s="7" t="s">
        <v>7924</v>
      </c>
      <c r="B3779" s="7" t="s">
        <v>3423</v>
      </c>
      <c r="C3779" s="7" t="s">
        <v>1759</v>
      </c>
      <c r="D3779" s="7">
        <v>19</v>
      </c>
      <c r="E3779" s="9">
        <v>1157.68</v>
      </c>
      <c r="F3779" s="10">
        <v>0</v>
      </c>
      <c r="G3779" s="11">
        <v>21995.919999999998</v>
      </c>
      <c r="H3779" s="10">
        <v>0.25</v>
      </c>
      <c r="I3779" s="11">
        <v>5498.98</v>
      </c>
      <c r="J3779" s="11">
        <v>27494.9</v>
      </c>
      <c r="K3779" s="11">
        <v>13910.09</v>
      </c>
      <c r="L3779" s="11">
        <v>8085.83</v>
      </c>
    </row>
    <row r="3780" spans="1:12" x14ac:dyDescent="0.3">
      <c r="A3780" s="7" t="s">
        <v>7925</v>
      </c>
      <c r="B3780" s="7" t="s">
        <v>3424</v>
      </c>
      <c r="C3780" s="7" t="s">
        <v>1706</v>
      </c>
      <c r="D3780" s="7">
        <v>9</v>
      </c>
      <c r="E3780" s="9">
        <v>94.19</v>
      </c>
      <c r="F3780" s="10">
        <v>0</v>
      </c>
      <c r="G3780" s="11">
        <v>847.71</v>
      </c>
      <c r="H3780" s="10">
        <v>0.25</v>
      </c>
      <c r="I3780" s="11">
        <v>211.93</v>
      </c>
      <c r="J3780" s="11">
        <v>1059.6400000000001</v>
      </c>
      <c r="K3780" s="11">
        <v>422.73</v>
      </c>
      <c r="L3780" s="11">
        <v>424.98</v>
      </c>
    </row>
    <row r="3781" spans="1:12" x14ac:dyDescent="0.3">
      <c r="A3781" s="7" t="s">
        <v>7926</v>
      </c>
      <c r="B3781" s="7" t="s">
        <v>3424</v>
      </c>
      <c r="C3781" s="7" t="s">
        <v>1703</v>
      </c>
      <c r="D3781" s="7">
        <v>3</v>
      </c>
      <c r="E3781" s="9">
        <v>1908.41</v>
      </c>
      <c r="F3781" s="10">
        <v>0</v>
      </c>
      <c r="G3781" s="11">
        <v>5725.23</v>
      </c>
      <c r="H3781" s="10">
        <v>0.25</v>
      </c>
      <c r="I3781" s="11">
        <v>1431.31</v>
      </c>
      <c r="J3781" s="11">
        <v>7156.54</v>
      </c>
      <c r="K3781" s="11">
        <v>3313.38</v>
      </c>
      <c r="L3781" s="11">
        <v>2411.85</v>
      </c>
    </row>
    <row r="3782" spans="1:12" x14ac:dyDescent="0.3">
      <c r="A3782" s="7" t="s">
        <v>7927</v>
      </c>
      <c r="B3782" s="7" t="s">
        <v>3425</v>
      </c>
      <c r="C3782" s="7" t="s">
        <v>1888</v>
      </c>
      <c r="D3782" s="7">
        <v>28</v>
      </c>
      <c r="E3782" s="9">
        <v>2495.36</v>
      </c>
      <c r="F3782" s="10">
        <v>0</v>
      </c>
      <c r="G3782" s="11">
        <v>69870.080000000002</v>
      </c>
      <c r="H3782" s="10">
        <v>0.25</v>
      </c>
      <c r="I3782" s="11">
        <v>17467.52</v>
      </c>
      <c r="J3782" s="11">
        <v>87337.600000000006</v>
      </c>
      <c r="K3782" s="11">
        <v>40802.44</v>
      </c>
      <c r="L3782" s="11">
        <v>29067.64</v>
      </c>
    </row>
    <row r="3783" spans="1:12" x14ac:dyDescent="0.3">
      <c r="A3783" s="7" t="s">
        <v>7928</v>
      </c>
      <c r="B3783" s="7" t="s">
        <v>3426</v>
      </c>
      <c r="C3783" s="7" t="s">
        <v>1852</v>
      </c>
      <c r="D3783" s="7">
        <v>17</v>
      </c>
      <c r="E3783" s="9">
        <v>2453.9699999999998</v>
      </c>
      <c r="F3783" s="10">
        <v>0</v>
      </c>
      <c r="G3783" s="11">
        <v>41717.49</v>
      </c>
      <c r="H3783" s="10">
        <v>0.25</v>
      </c>
      <c r="I3783" s="11">
        <v>10429.370000000001</v>
      </c>
      <c r="J3783" s="11">
        <v>52146.86</v>
      </c>
      <c r="K3783" s="11">
        <v>23838.59</v>
      </c>
      <c r="L3783" s="11">
        <v>17878.900000000001</v>
      </c>
    </row>
    <row r="3784" spans="1:12" x14ac:dyDescent="0.3">
      <c r="A3784" s="7" t="s">
        <v>7929</v>
      </c>
      <c r="B3784" s="7" t="s">
        <v>3426</v>
      </c>
      <c r="C3784" s="7" t="s">
        <v>1764</v>
      </c>
      <c r="D3784" s="7">
        <v>6</v>
      </c>
      <c r="E3784" s="9">
        <v>3041.43</v>
      </c>
      <c r="F3784" s="10">
        <v>0</v>
      </c>
      <c r="G3784" s="11">
        <v>18248.580000000002</v>
      </c>
      <c r="H3784" s="10">
        <v>0.25</v>
      </c>
      <c r="I3784" s="11">
        <v>4562.1499999999996</v>
      </c>
      <c r="J3784" s="11">
        <v>22810.73</v>
      </c>
      <c r="K3784" s="11">
        <v>9207.24</v>
      </c>
      <c r="L3784" s="11">
        <v>9041.34</v>
      </c>
    </row>
    <row r="3785" spans="1:12" x14ac:dyDescent="0.3">
      <c r="A3785" s="7" t="s">
        <v>7930</v>
      </c>
      <c r="B3785" s="7" t="s">
        <v>3426</v>
      </c>
      <c r="C3785" s="7" t="s">
        <v>1853</v>
      </c>
      <c r="D3785" s="7">
        <v>12</v>
      </c>
      <c r="E3785" s="9">
        <v>1301.53</v>
      </c>
      <c r="F3785" s="10">
        <v>0.1</v>
      </c>
      <c r="G3785" s="11">
        <v>14056.52</v>
      </c>
      <c r="H3785" s="10">
        <v>0.25</v>
      </c>
      <c r="I3785" s="11">
        <v>3514.13</v>
      </c>
      <c r="J3785" s="11">
        <v>17570.650000000001</v>
      </c>
      <c r="K3785" s="11">
        <v>6638.4</v>
      </c>
      <c r="L3785" s="11">
        <v>7418.12</v>
      </c>
    </row>
    <row r="3786" spans="1:12" x14ac:dyDescent="0.3">
      <c r="A3786" s="7" t="s">
        <v>7931</v>
      </c>
      <c r="B3786" s="7" t="s">
        <v>3426</v>
      </c>
      <c r="C3786" s="7" t="s">
        <v>1818</v>
      </c>
      <c r="D3786" s="7">
        <v>15</v>
      </c>
      <c r="E3786" s="9">
        <v>1698.77</v>
      </c>
      <c r="F3786" s="10">
        <v>0</v>
      </c>
      <c r="G3786" s="11">
        <v>25481.55</v>
      </c>
      <c r="H3786" s="10">
        <v>0.25</v>
      </c>
      <c r="I3786" s="11">
        <v>6370.39</v>
      </c>
      <c r="J3786" s="11">
        <v>31851.94</v>
      </c>
      <c r="K3786" s="11">
        <v>18785.849999999999</v>
      </c>
      <c r="L3786" s="11">
        <v>6695.7</v>
      </c>
    </row>
    <row r="3787" spans="1:12" x14ac:dyDescent="0.3">
      <c r="A3787" s="7" t="s">
        <v>7932</v>
      </c>
      <c r="B3787" s="7" t="s">
        <v>3427</v>
      </c>
      <c r="C3787" s="7" t="s">
        <v>1758</v>
      </c>
      <c r="D3787" s="7">
        <v>30</v>
      </c>
      <c r="E3787" s="9">
        <v>3219.85</v>
      </c>
      <c r="F3787" s="10">
        <v>0</v>
      </c>
      <c r="G3787" s="11">
        <v>96595.5</v>
      </c>
      <c r="H3787" s="10">
        <v>0.25</v>
      </c>
      <c r="I3787" s="11">
        <v>24148.880000000001</v>
      </c>
      <c r="J3787" s="11">
        <v>120744.38</v>
      </c>
      <c r="K3787" s="11">
        <v>49680</v>
      </c>
      <c r="L3787" s="11">
        <v>46915.5</v>
      </c>
    </row>
    <row r="3788" spans="1:12" x14ac:dyDescent="0.3">
      <c r="A3788" s="7" t="s">
        <v>7933</v>
      </c>
      <c r="B3788" s="7" t="s">
        <v>3427</v>
      </c>
      <c r="C3788" s="7" t="s">
        <v>2033</v>
      </c>
      <c r="D3788" s="7">
        <v>20</v>
      </c>
      <c r="E3788" s="9">
        <v>1634.79</v>
      </c>
      <c r="F3788" s="10">
        <v>0</v>
      </c>
      <c r="G3788" s="11">
        <v>32695.8</v>
      </c>
      <c r="H3788" s="10">
        <v>0.25</v>
      </c>
      <c r="I3788" s="11">
        <v>8173.95</v>
      </c>
      <c r="J3788" s="11">
        <v>40869.75</v>
      </c>
      <c r="K3788" s="11">
        <v>16893.2</v>
      </c>
      <c r="L3788" s="11">
        <v>15802.6</v>
      </c>
    </row>
    <row r="3789" spans="1:12" x14ac:dyDescent="0.3">
      <c r="A3789" s="7" t="s">
        <v>7934</v>
      </c>
      <c r="B3789" s="7" t="s">
        <v>3428</v>
      </c>
      <c r="C3789" s="7" t="s">
        <v>2002</v>
      </c>
      <c r="D3789" s="7">
        <v>8</v>
      </c>
      <c r="E3789" s="9">
        <v>2378.7399999999998</v>
      </c>
      <c r="F3789" s="10">
        <v>0</v>
      </c>
      <c r="G3789" s="11">
        <v>19029.919999999998</v>
      </c>
      <c r="H3789" s="10">
        <v>0.25</v>
      </c>
      <c r="I3789" s="11">
        <v>4757.4799999999996</v>
      </c>
      <c r="J3789" s="11">
        <v>23787.4</v>
      </c>
      <c r="K3789" s="11">
        <v>11593.36</v>
      </c>
      <c r="L3789" s="11">
        <v>7436.56</v>
      </c>
    </row>
    <row r="3790" spans="1:12" x14ac:dyDescent="0.3">
      <c r="A3790" s="7" t="s">
        <v>7935</v>
      </c>
      <c r="B3790" s="7" t="s">
        <v>3428</v>
      </c>
      <c r="C3790" s="7" t="s">
        <v>1947</v>
      </c>
      <c r="D3790" s="7">
        <v>23</v>
      </c>
      <c r="E3790" s="9">
        <v>1185.05</v>
      </c>
      <c r="F3790" s="10">
        <v>0</v>
      </c>
      <c r="G3790" s="11">
        <v>27256.15</v>
      </c>
      <c r="H3790" s="10">
        <v>0.25</v>
      </c>
      <c r="I3790" s="11">
        <v>6814.04</v>
      </c>
      <c r="J3790" s="11">
        <v>34070.19</v>
      </c>
      <c r="K3790" s="11">
        <v>14582.69</v>
      </c>
      <c r="L3790" s="11">
        <v>12673.46</v>
      </c>
    </row>
    <row r="3791" spans="1:12" x14ac:dyDescent="0.3">
      <c r="A3791" s="7" t="s">
        <v>7936</v>
      </c>
      <c r="B3791" s="7" t="s">
        <v>3428</v>
      </c>
      <c r="C3791" s="7" t="s">
        <v>1943</v>
      </c>
      <c r="D3791" s="7">
        <v>26</v>
      </c>
      <c r="E3791" s="9">
        <v>1586.1</v>
      </c>
      <c r="F3791" s="10">
        <v>0</v>
      </c>
      <c r="G3791" s="11">
        <v>41238.6</v>
      </c>
      <c r="H3791" s="10">
        <v>0.25</v>
      </c>
      <c r="I3791" s="11">
        <v>10309.65</v>
      </c>
      <c r="J3791" s="11">
        <v>51548.25</v>
      </c>
      <c r="K3791" s="11">
        <v>28452.06</v>
      </c>
      <c r="L3791" s="11">
        <v>12786.54</v>
      </c>
    </row>
    <row r="3792" spans="1:12" x14ac:dyDescent="0.3">
      <c r="A3792" s="7" t="s">
        <v>7937</v>
      </c>
      <c r="B3792" s="7" t="s">
        <v>3428</v>
      </c>
      <c r="C3792" s="7" t="s">
        <v>1857</v>
      </c>
      <c r="D3792" s="7">
        <v>29</v>
      </c>
      <c r="E3792" s="9">
        <v>1968.66</v>
      </c>
      <c r="F3792" s="10">
        <v>0</v>
      </c>
      <c r="G3792" s="11">
        <v>57091.14</v>
      </c>
      <c r="H3792" s="10">
        <v>0.25</v>
      </c>
      <c r="I3792" s="11">
        <v>14272.78</v>
      </c>
      <c r="J3792" s="11">
        <v>71363.929999999993</v>
      </c>
      <c r="K3792" s="11">
        <v>26334.03</v>
      </c>
      <c r="L3792" s="11">
        <v>30757.11</v>
      </c>
    </row>
    <row r="3793" spans="1:12" x14ac:dyDescent="0.3">
      <c r="A3793" s="7" t="s">
        <v>7938</v>
      </c>
      <c r="B3793" s="7" t="s">
        <v>3429</v>
      </c>
      <c r="C3793" s="7" t="s">
        <v>2020</v>
      </c>
      <c r="D3793" s="7">
        <v>4</v>
      </c>
      <c r="E3793" s="9">
        <v>537.9</v>
      </c>
      <c r="F3793" s="10">
        <v>0.15</v>
      </c>
      <c r="G3793" s="11">
        <v>1828.86</v>
      </c>
      <c r="H3793" s="10">
        <v>0.25</v>
      </c>
      <c r="I3793" s="11">
        <v>457.21</v>
      </c>
      <c r="J3793" s="11">
        <v>2286.0700000000002</v>
      </c>
      <c r="K3793" s="11">
        <v>1279.3599999999999</v>
      </c>
      <c r="L3793" s="11">
        <v>549.5</v>
      </c>
    </row>
    <row r="3794" spans="1:12" x14ac:dyDescent="0.3">
      <c r="A3794" s="7" t="s">
        <v>7939</v>
      </c>
      <c r="B3794" s="7" t="s">
        <v>3429</v>
      </c>
      <c r="C3794" s="7" t="s">
        <v>1660</v>
      </c>
      <c r="D3794" s="7">
        <v>28</v>
      </c>
      <c r="E3794" s="9">
        <v>2569.81</v>
      </c>
      <c r="F3794" s="10">
        <v>0</v>
      </c>
      <c r="G3794" s="11">
        <v>71954.679999999993</v>
      </c>
      <c r="H3794" s="10">
        <v>0.25</v>
      </c>
      <c r="I3794" s="11">
        <v>17988.669999999998</v>
      </c>
      <c r="J3794" s="11">
        <v>89943.35</v>
      </c>
      <c r="K3794" s="11">
        <v>38409.279999999999</v>
      </c>
      <c r="L3794" s="11">
        <v>33545.4</v>
      </c>
    </row>
    <row r="3795" spans="1:12" x14ac:dyDescent="0.3">
      <c r="A3795" s="7" t="s">
        <v>7940</v>
      </c>
      <c r="B3795" s="7" t="s">
        <v>3429</v>
      </c>
      <c r="C3795" s="7" t="s">
        <v>2033</v>
      </c>
      <c r="D3795" s="7">
        <v>30</v>
      </c>
      <c r="E3795" s="9">
        <v>1585.6</v>
      </c>
      <c r="F3795" s="10">
        <v>0.15</v>
      </c>
      <c r="G3795" s="11">
        <v>40432.800000000003</v>
      </c>
      <c r="H3795" s="10">
        <v>0.25</v>
      </c>
      <c r="I3795" s="11">
        <v>10108.200000000001</v>
      </c>
      <c r="J3795" s="11">
        <v>50541</v>
      </c>
      <c r="K3795" s="11">
        <v>25339.8</v>
      </c>
      <c r="L3795" s="11">
        <v>15093</v>
      </c>
    </row>
    <row r="3796" spans="1:12" x14ac:dyDescent="0.3">
      <c r="A3796" s="7" t="s">
        <v>7941</v>
      </c>
      <c r="B3796" s="7" t="s">
        <v>3430</v>
      </c>
      <c r="C3796" s="7" t="s">
        <v>1930</v>
      </c>
      <c r="D3796" s="7">
        <v>10</v>
      </c>
      <c r="E3796" s="9">
        <v>2955.3</v>
      </c>
      <c r="F3796" s="10">
        <v>0</v>
      </c>
      <c r="G3796" s="11">
        <v>29553</v>
      </c>
      <c r="H3796" s="10">
        <v>0.25</v>
      </c>
      <c r="I3796" s="11">
        <v>7388.25</v>
      </c>
      <c r="J3796" s="11">
        <v>36941.25</v>
      </c>
      <c r="K3796" s="11">
        <v>13756.8</v>
      </c>
      <c r="L3796" s="11">
        <v>15796.2</v>
      </c>
    </row>
    <row r="3797" spans="1:12" x14ac:dyDescent="0.3">
      <c r="A3797" s="7" t="s">
        <v>7942</v>
      </c>
      <c r="B3797" s="7" t="s">
        <v>3431</v>
      </c>
      <c r="C3797" s="7" t="s">
        <v>1970</v>
      </c>
      <c r="D3797" s="7">
        <v>10</v>
      </c>
      <c r="E3797" s="9">
        <v>1241.98</v>
      </c>
      <c r="F3797" s="10">
        <v>0</v>
      </c>
      <c r="G3797" s="11">
        <v>12419.8</v>
      </c>
      <c r="H3797" s="10">
        <v>0.25</v>
      </c>
      <c r="I3797" s="11">
        <v>3104.95</v>
      </c>
      <c r="J3797" s="11">
        <v>15524.75</v>
      </c>
      <c r="K3797" s="11">
        <v>5259.4</v>
      </c>
      <c r="L3797" s="11">
        <v>7160.4</v>
      </c>
    </row>
    <row r="3798" spans="1:12" x14ac:dyDescent="0.3">
      <c r="A3798" s="7" t="s">
        <v>7943</v>
      </c>
      <c r="B3798" s="7" t="s">
        <v>3431</v>
      </c>
      <c r="C3798" s="7" t="s">
        <v>1830</v>
      </c>
      <c r="D3798" s="7">
        <v>18</v>
      </c>
      <c r="E3798" s="9">
        <v>1097.83</v>
      </c>
      <c r="F3798" s="10">
        <v>0.05</v>
      </c>
      <c r="G3798" s="11">
        <v>18772.89</v>
      </c>
      <c r="H3798" s="10">
        <v>0.25</v>
      </c>
      <c r="I3798" s="11">
        <v>4693.22</v>
      </c>
      <c r="J3798" s="11">
        <v>23466.11</v>
      </c>
      <c r="K3798" s="11">
        <v>11188.26</v>
      </c>
      <c r="L3798" s="11">
        <v>7584.63</v>
      </c>
    </row>
    <row r="3799" spans="1:12" x14ac:dyDescent="0.3">
      <c r="A3799" s="7" t="s">
        <v>7944</v>
      </c>
      <c r="B3799" s="7" t="s">
        <v>3431</v>
      </c>
      <c r="C3799" s="7" t="s">
        <v>1879</v>
      </c>
      <c r="D3799" s="7">
        <v>1</v>
      </c>
      <c r="E3799" s="9">
        <v>2411.2800000000002</v>
      </c>
      <c r="F3799" s="10">
        <v>0</v>
      </c>
      <c r="G3799" s="11">
        <v>2411.2800000000002</v>
      </c>
      <c r="H3799" s="10">
        <v>0.25</v>
      </c>
      <c r="I3799" s="11">
        <v>602.82000000000005</v>
      </c>
      <c r="J3799" s="11">
        <v>3014.1</v>
      </c>
      <c r="K3799" s="11">
        <v>1065.3399999999999</v>
      </c>
      <c r="L3799" s="11">
        <v>1345.94</v>
      </c>
    </row>
    <row r="3800" spans="1:12" x14ac:dyDescent="0.3">
      <c r="A3800" s="7" t="s">
        <v>7945</v>
      </c>
      <c r="B3800" s="7" t="s">
        <v>3432</v>
      </c>
      <c r="C3800" s="7" t="s">
        <v>1802</v>
      </c>
      <c r="D3800" s="7">
        <v>4</v>
      </c>
      <c r="E3800" s="9">
        <v>2914.2</v>
      </c>
      <c r="F3800" s="10">
        <v>0</v>
      </c>
      <c r="G3800" s="11">
        <v>11656.8</v>
      </c>
      <c r="H3800" s="10">
        <v>0.25</v>
      </c>
      <c r="I3800" s="11">
        <v>2914.2</v>
      </c>
      <c r="J3800" s="11">
        <v>14571</v>
      </c>
      <c r="K3800" s="11">
        <v>6747.24</v>
      </c>
      <c r="L3800" s="11">
        <v>4909.5600000000004</v>
      </c>
    </row>
    <row r="3801" spans="1:12" x14ac:dyDescent="0.3">
      <c r="A3801" s="7" t="s">
        <v>7946</v>
      </c>
      <c r="B3801" s="7" t="s">
        <v>3432</v>
      </c>
      <c r="C3801" s="7" t="s">
        <v>2039</v>
      </c>
      <c r="D3801" s="7">
        <v>13</v>
      </c>
      <c r="E3801" s="9">
        <v>470.4</v>
      </c>
      <c r="F3801" s="10">
        <v>0</v>
      </c>
      <c r="G3801" s="11">
        <v>6115.2</v>
      </c>
      <c r="H3801" s="10">
        <v>0.25</v>
      </c>
      <c r="I3801" s="11">
        <v>1528.8</v>
      </c>
      <c r="J3801" s="11">
        <v>7644</v>
      </c>
      <c r="K3801" s="11">
        <v>3259.75</v>
      </c>
      <c r="L3801" s="11">
        <v>2855.45</v>
      </c>
    </row>
    <row r="3802" spans="1:12" x14ac:dyDescent="0.3">
      <c r="A3802" s="7" t="s">
        <v>7947</v>
      </c>
      <c r="B3802" s="7" t="s">
        <v>3432</v>
      </c>
      <c r="C3802" s="7" t="s">
        <v>2025</v>
      </c>
      <c r="D3802" s="7">
        <v>2</v>
      </c>
      <c r="E3802" s="9">
        <v>932.8</v>
      </c>
      <c r="F3802" s="10">
        <v>0</v>
      </c>
      <c r="G3802" s="11">
        <v>1865.6</v>
      </c>
      <c r="H3802" s="10">
        <v>0.25</v>
      </c>
      <c r="I3802" s="11">
        <v>466.4</v>
      </c>
      <c r="J3802" s="11">
        <v>2332</v>
      </c>
      <c r="K3802" s="11">
        <v>1205.3599999999999</v>
      </c>
      <c r="L3802" s="11">
        <v>660.24</v>
      </c>
    </row>
    <row r="3803" spans="1:12" x14ac:dyDescent="0.3">
      <c r="A3803" s="7" t="s">
        <v>7948</v>
      </c>
      <c r="B3803" s="7" t="s">
        <v>3432</v>
      </c>
      <c r="C3803" s="7" t="s">
        <v>2003</v>
      </c>
      <c r="D3803" s="7">
        <v>17</v>
      </c>
      <c r="E3803" s="9">
        <v>3040.19</v>
      </c>
      <c r="F3803" s="10">
        <v>0.05</v>
      </c>
      <c r="G3803" s="11">
        <v>49099.07</v>
      </c>
      <c r="H3803" s="10">
        <v>0.25</v>
      </c>
      <c r="I3803" s="11">
        <v>12274.77</v>
      </c>
      <c r="J3803" s="11">
        <v>61373.84</v>
      </c>
      <c r="K3803" s="11">
        <v>23959.63</v>
      </c>
      <c r="L3803" s="11">
        <v>25139.439999999999</v>
      </c>
    </row>
    <row r="3804" spans="1:12" x14ac:dyDescent="0.3">
      <c r="A3804" s="7" t="s">
        <v>7949</v>
      </c>
      <c r="B3804" s="7" t="s">
        <v>3432</v>
      </c>
      <c r="C3804" s="7" t="s">
        <v>1764</v>
      </c>
      <c r="D3804" s="7">
        <v>26</v>
      </c>
      <c r="E3804" s="9">
        <v>3031.04</v>
      </c>
      <c r="F3804" s="10">
        <v>0</v>
      </c>
      <c r="G3804" s="11">
        <v>78807.039999999994</v>
      </c>
      <c r="H3804" s="10">
        <v>0.25</v>
      </c>
      <c r="I3804" s="11">
        <v>19701.759999999998</v>
      </c>
      <c r="J3804" s="11">
        <v>98508.800000000003</v>
      </c>
      <c r="K3804" s="11">
        <v>39898.04</v>
      </c>
      <c r="L3804" s="11">
        <v>38909</v>
      </c>
    </row>
    <row r="3805" spans="1:12" x14ac:dyDescent="0.3">
      <c r="A3805" s="7" t="s">
        <v>7950</v>
      </c>
      <c r="B3805" s="7" t="s">
        <v>3433</v>
      </c>
      <c r="C3805" s="7" t="s">
        <v>1908</v>
      </c>
      <c r="D3805" s="7">
        <v>21</v>
      </c>
      <c r="E3805" s="9">
        <v>1576.99</v>
      </c>
      <c r="F3805" s="10">
        <v>0</v>
      </c>
      <c r="G3805" s="11">
        <v>33116.79</v>
      </c>
      <c r="H3805" s="10">
        <v>0.25</v>
      </c>
      <c r="I3805" s="11">
        <v>8279.2000000000007</v>
      </c>
      <c r="J3805" s="11">
        <v>41395.99</v>
      </c>
      <c r="K3805" s="11">
        <v>16062.69</v>
      </c>
      <c r="L3805" s="11">
        <v>17054.099999999999</v>
      </c>
    </row>
    <row r="3806" spans="1:12" x14ac:dyDescent="0.3">
      <c r="A3806" s="7" t="s">
        <v>7951</v>
      </c>
      <c r="B3806" s="7" t="s">
        <v>3433</v>
      </c>
      <c r="C3806" s="7" t="s">
        <v>1779</v>
      </c>
      <c r="D3806" s="7">
        <v>14</v>
      </c>
      <c r="E3806" s="9">
        <v>1223.8800000000001</v>
      </c>
      <c r="F3806" s="10">
        <v>0.1</v>
      </c>
      <c r="G3806" s="11">
        <v>15420.89</v>
      </c>
      <c r="H3806" s="10">
        <v>0.25</v>
      </c>
      <c r="I3806" s="11">
        <v>3855.22</v>
      </c>
      <c r="J3806" s="11">
        <v>19276.11</v>
      </c>
      <c r="K3806" s="11">
        <v>10841.46</v>
      </c>
      <c r="L3806" s="11">
        <v>4579.43</v>
      </c>
    </row>
    <row r="3807" spans="1:12" x14ac:dyDescent="0.3">
      <c r="A3807" s="7" t="s">
        <v>7952</v>
      </c>
      <c r="B3807" s="7" t="s">
        <v>3433</v>
      </c>
      <c r="C3807" s="7" t="s">
        <v>1796</v>
      </c>
      <c r="D3807" s="7">
        <v>19</v>
      </c>
      <c r="E3807" s="9">
        <v>1508.58</v>
      </c>
      <c r="F3807" s="10">
        <v>0</v>
      </c>
      <c r="G3807" s="11">
        <v>28663.02</v>
      </c>
      <c r="H3807" s="10">
        <v>0.25</v>
      </c>
      <c r="I3807" s="11">
        <v>7165.76</v>
      </c>
      <c r="J3807" s="11">
        <v>35828.78</v>
      </c>
      <c r="K3807" s="11">
        <v>14911.96</v>
      </c>
      <c r="L3807" s="11">
        <v>13751.06</v>
      </c>
    </row>
    <row r="3808" spans="1:12" x14ac:dyDescent="0.3">
      <c r="A3808" s="7" t="s">
        <v>7953</v>
      </c>
      <c r="B3808" s="7" t="s">
        <v>3433</v>
      </c>
      <c r="C3808" s="7" t="s">
        <v>1831</v>
      </c>
      <c r="D3808" s="7">
        <v>28</v>
      </c>
      <c r="E3808" s="9">
        <v>875.39</v>
      </c>
      <c r="F3808" s="10">
        <v>0</v>
      </c>
      <c r="G3808" s="11">
        <v>24510.92</v>
      </c>
      <c r="H3808" s="10">
        <v>0.25</v>
      </c>
      <c r="I3808" s="11">
        <v>6127.73</v>
      </c>
      <c r="J3808" s="11">
        <v>30638.65</v>
      </c>
      <c r="K3808" s="11">
        <v>14739.76</v>
      </c>
      <c r="L3808" s="11">
        <v>9771.16</v>
      </c>
    </row>
    <row r="3809" spans="1:12" x14ac:dyDescent="0.3">
      <c r="A3809" s="7" t="s">
        <v>7954</v>
      </c>
      <c r="B3809" s="7" t="s">
        <v>3434</v>
      </c>
      <c r="C3809" s="7" t="s">
        <v>1699</v>
      </c>
      <c r="D3809" s="7">
        <v>23</v>
      </c>
      <c r="E3809" s="9">
        <v>1342.17</v>
      </c>
      <c r="F3809" s="10">
        <v>0</v>
      </c>
      <c r="G3809" s="11">
        <v>30869.91</v>
      </c>
      <c r="H3809" s="10">
        <v>0.25</v>
      </c>
      <c r="I3809" s="11">
        <v>7717.48</v>
      </c>
      <c r="J3809" s="11">
        <v>38587.39</v>
      </c>
      <c r="K3809" s="11">
        <v>21317.55</v>
      </c>
      <c r="L3809" s="11">
        <v>9552.36</v>
      </c>
    </row>
    <row r="3810" spans="1:12" x14ac:dyDescent="0.3">
      <c r="A3810" s="7" t="s">
        <v>7955</v>
      </c>
      <c r="B3810" s="7" t="s">
        <v>3435</v>
      </c>
      <c r="C3810" s="7" t="s">
        <v>1795</v>
      </c>
      <c r="D3810" s="7">
        <v>28</v>
      </c>
      <c r="E3810" s="9">
        <v>2066.7600000000002</v>
      </c>
      <c r="F3810" s="10">
        <v>0.05</v>
      </c>
      <c r="G3810" s="11">
        <v>54975.82</v>
      </c>
      <c r="H3810" s="10">
        <v>0.25</v>
      </c>
      <c r="I3810" s="11">
        <v>13743.95</v>
      </c>
      <c r="J3810" s="11">
        <v>68719.77</v>
      </c>
      <c r="K3810" s="11">
        <v>31243.8</v>
      </c>
      <c r="L3810" s="11">
        <v>23732.02</v>
      </c>
    </row>
    <row r="3811" spans="1:12" x14ac:dyDescent="0.3">
      <c r="A3811" s="7" t="s">
        <v>7956</v>
      </c>
      <c r="B3811" s="7" t="s">
        <v>3435</v>
      </c>
      <c r="C3811" s="7" t="s">
        <v>1775</v>
      </c>
      <c r="D3811" s="7">
        <v>22</v>
      </c>
      <c r="E3811" s="9">
        <v>1075.96</v>
      </c>
      <c r="F3811" s="10">
        <v>0</v>
      </c>
      <c r="G3811" s="11">
        <v>23671.119999999999</v>
      </c>
      <c r="H3811" s="10">
        <v>0.25</v>
      </c>
      <c r="I3811" s="11">
        <v>5917.78</v>
      </c>
      <c r="J3811" s="11">
        <v>29588.9</v>
      </c>
      <c r="K3811" s="11">
        <v>13789.16</v>
      </c>
      <c r="L3811" s="11">
        <v>9881.9599999999991</v>
      </c>
    </row>
    <row r="3812" spans="1:12" x14ac:dyDescent="0.3">
      <c r="A3812" s="7" t="s">
        <v>7957</v>
      </c>
      <c r="B3812" s="7" t="s">
        <v>3435</v>
      </c>
      <c r="C3812" s="7" t="s">
        <v>1660</v>
      </c>
      <c r="D3812" s="7">
        <v>15</v>
      </c>
      <c r="E3812" s="9">
        <v>2483.87</v>
      </c>
      <c r="F3812" s="10">
        <v>0</v>
      </c>
      <c r="G3812" s="11">
        <v>37258.050000000003</v>
      </c>
      <c r="H3812" s="10">
        <v>0.25</v>
      </c>
      <c r="I3812" s="11">
        <v>9314.51</v>
      </c>
      <c r="J3812" s="11">
        <v>46572.56</v>
      </c>
      <c r="K3812" s="11">
        <v>20576.400000000001</v>
      </c>
      <c r="L3812" s="11">
        <v>16681.650000000001</v>
      </c>
    </row>
    <row r="3813" spans="1:12" x14ac:dyDescent="0.3">
      <c r="A3813" s="7" t="s">
        <v>7958</v>
      </c>
      <c r="B3813" s="7" t="s">
        <v>3436</v>
      </c>
      <c r="C3813" s="7" t="s">
        <v>1913</v>
      </c>
      <c r="D3813" s="7">
        <v>17</v>
      </c>
      <c r="E3813" s="9">
        <v>2326.98</v>
      </c>
      <c r="F3813" s="10">
        <v>0</v>
      </c>
      <c r="G3813" s="11">
        <v>39558.660000000003</v>
      </c>
      <c r="H3813" s="10">
        <v>0.25</v>
      </c>
      <c r="I3813" s="11">
        <v>9889.67</v>
      </c>
      <c r="J3813" s="11">
        <v>49448.33</v>
      </c>
      <c r="K3813" s="11">
        <v>22689.22</v>
      </c>
      <c r="L3813" s="11">
        <v>16869.439999999999</v>
      </c>
    </row>
    <row r="3814" spans="1:12" x14ac:dyDescent="0.3">
      <c r="A3814" s="7" t="s">
        <v>7959</v>
      </c>
      <c r="B3814" s="7" t="s">
        <v>3436</v>
      </c>
      <c r="C3814" s="7" t="s">
        <v>2039</v>
      </c>
      <c r="D3814" s="7">
        <v>4</v>
      </c>
      <c r="E3814" s="9">
        <v>455.53</v>
      </c>
      <c r="F3814" s="10">
        <v>0</v>
      </c>
      <c r="G3814" s="11">
        <v>1822.12</v>
      </c>
      <c r="H3814" s="10">
        <v>0.25</v>
      </c>
      <c r="I3814" s="11">
        <v>455.53</v>
      </c>
      <c r="J3814" s="11">
        <v>2277.65</v>
      </c>
      <c r="K3814" s="11">
        <v>1003</v>
      </c>
      <c r="L3814" s="11">
        <v>819.12</v>
      </c>
    </row>
    <row r="3815" spans="1:12" x14ac:dyDescent="0.3">
      <c r="A3815" s="7" t="s">
        <v>7960</v>
      </c>
      <c r="B3815" s="7" t="s">
        <v>3437</v>
      </c>
      <c r="C3815" s="7" t="s">
        <v>1918</v>
      </c>
      <c r="D3815" s="7">
        <v>8</v>
      </c>
      <c r="E3815" s="9">
        <v>3305.76</v>
      </c>
      <c r="F3815" s="10">
        <v>0.15</v>
      </c>
      <c r="G3815" s="11">
        <v>22479.17</v>
      </c>
      <c r="H3815" s="10">
        <v>0.25</v>
      </c>
      <c r="I3815" s="11">
        <v>5619.79</v>
      </c>
      <c r="J3815" s="11">
        <v>28098.959999999999</v>
      </c>
      <c r="K3815" s="11">
        <v>12216.72</v>
      </c>
      <c r="L3815" s="11">
        <v>10262.450000000001</v>
      </c>
    </row>
    <row r="3816" spans="1:12" x14ac:dyDescent="0.3">
      <c r="A3816" s="7" t="s">
        <v>7961</v>
      </c>
      <c r="B3816" s="7" t="s">
        <v>3437</v>
      </c>
      <c r="C3816" s="7" t="s">
        <v>1645</v>
      </c>
      <c r="D3816" s="7">
        <v>25</v>
      </c>
      <c r="E3816" s="9">
        <v>676.57</v>
      </c>
      <c r="F3816" s="10">
        <v>0.15</v>
      </c>
      <c r="G3816" s="11">
        <v>14377.11</v>
      </c>
      <c r="H3816" s="10">
        <v>0.25</v>
      </c>
      <c r="I3816" s="11">
        <v>3594.28</v>
      </c>
      <c r="J3816" s="11">
        <v>17971.39</v>
      </c>
      <c r="K3816" s="11">
        <v>9413.5</v>
      </c>
      <c r="L3816" s="11">
        <v>4963.6099999999997</v>
      </c>
    </row>
    <row r="3817" spans="1:12" x14ac:dyDescent="0.3">
      <c r="A3817" s="7" t="s">
        <v>7962</v>
      </c>
      <c r="B3817" s="7" t="s">
        <v>3437</v>
      </c>
      <c r="C3817" s="7" t="s">
        <v>1914</v>
      </c>
      <c r="D3817" s="7">
        <v>25</v>
      </c>
      <c r="E3817" s="9">
        <v>2903.34</v>
      </c>
      <c r="F3817" s="10">
        <v>0.15</v>
      </c>
      <c r="G3817" s="11">
        <v>61695.97</v>
      </c>
      <c r="H3817" s="10">
        <v>0.25</v>
      </c>
      <c r="I3817" s="11">
        <v>15423.99</v>
      </c>
      <c r="J3817" s="11">
        <v>77119.960000000006</v>
      </c>
      <c r="K3817" s="11">
        <v>35227.75</v>
      </c>
      <c r="L3817" s="11">
        <v>26468.22</v>
      </c>
    </row>
    <row r="3818" spans="1:12" x14ac:dyDescent="0.3">
      <c r="A3818" s="7" t="s">
        <v>7963</v>
      </c>
      <c r="B3818" s="7" t="s">
        <v>3437</v>
      </c>
      <c r="C3818" s="7" t="s">
        <v>1830</v>
      </c>
      <c r="D3818" s="7">
        <v>23</v>
      </c>
      <c r="E3818" s="9">
        <v>1055</v>
      </c>
      <c r="F3818" s="10">
        <v>0</v>
      </c>
      <c r="G3818" s="11">
        <v>24265</v>
      </c>
      <c r="H3818" s="10">
        <v>0.25</v>
      </c>
      <c r="I3818" s="11">
        <v>6066.25</v>
      </c>
      <c r="J3818" s="11">
        <v>30331.25</v>
      </c>
      <c r="K3818" s="11">
        <v>14296.11</v>
      </c>
      <c r="L3818" s="11">
        <v>9968.89</v>
      </c>
    </row>
    <row r="3819" spans="1:12" x14ac:dyDescent="0.3">
      <c r="A3819" s="7" t="s">
        <v>7964</v>
      </c>
      <c r="B3819" s="7" t="s">
        <v>3437</v>
      </c>
      <c r="C3819" s="7" t="s">
        <v>1821</v>
      </c>
      <c r="D3819" s="7">
        <v>6</v>
      </c>
      <c r="E3819" s="9">
        <v>581.95000000000005</v>
      </c>
      <c r="F3819" s="10">
        <v>0.05</v>
      </c>
      <c r="G3819" s="11">
        <v>3317.12</v>
      </c>
      <c r="H3819" s="10">
        <v>0.25</v>
      </c>
      <c r="I3819" s="11">
        <v>829.28</v>
      </c>
      <c r="J3819" s="11">
        <v>4146.3999999999996</v>
      </c>
      <c r="K3819" s="11">
        <v>1907.52</v>
      </c>
      <c r="L3819" s="11">
        <v>1409.6</v>
      </c>
    </row>
    <row r="3820" spans="1:12" x14ac:dyDescent="0.3">
      <c r="A3820" s="7" t="s">
        <v>7965</v>
      </c>
      <c r="B3820" s="7" t="s">
        <v>3438</v>
      </c>
      <c r="C3820" s="7" t="s">
        <v>1998</v>
      </c>
      <c r="D3820" s="7">
        <v>7</v>
      </c>
      <c r="E3820" s="9">
        <v>788.76</v>
      </c>
      <c r="F3820" s="10">
        <v>0.1</v>
      </c>
      <c r="G3820" s="11">
        <v>4969.1899999999996</v>
      </c>
      <c r="H3820" s="10">
        <v>0.25</v>
      </c>
      <c r="I3820" s="11">
        <v>1242.3</v>
      </c>
      <c r="J3820" s="11">
        <v>6211.49</v>
      </c>
      <c r="K3820" s="11">
        <v>2529.1</v>
      </c>
      <c r="L3820" s="11">
        <v>2440.09</v>
      </c>
    </row>
    <row r="3821" spans="1:12" x14ac:dyDescent="0.3">
      <c r="A3821" s="7" t="s">
        <v>7966</v>
      </c>
      <c r="B3821" s="7" t="s">
        <v>3438</v>
      </c>
      <c r="C3821" s="7" t="s">
        <v>1900</v>
      </c>
      <c r="D3821" s="7">
        <v>13</v>
      </c>
      <c r="E3821" s="9">
        <v>2070.36</v>
      </c>
      <c r="F3821" s="10">
        <v>0.1</v>
      </c>
      <c r="G3821" s="11">
        <v>24223.21</v>
      </c>
      <c r="H3821" s="10">
        <v>0.25</v>
      </c>
      <c r="I3821" s="11">
        <v>6055.8</v>
      </c>
      <c r="J3821" s="11">
        <v>30279.01</v>
      </c>
      <c r="K3821" s="11">
        <v>18275.66</v>
      </c>
      <c r="L3821" s="11">
        <v>5947.55</v>
      </c>
    </row>
    <row r="3822" spans="1:12" x14ac:dyDescent="0.3">
      <c r="A3822" s="7" t="s">
        <v>7967</v>
      </c>
      <c r="B3822" s="7" t="s">
        <v>3438</v>
      </c>
      <c r="C3822" s="7" t="s">
        <v>1860</v>
      </c>
      <c r="D3822" s="7">
        <v>27</v>
      </c>
      <c r="E3822" s="9">
        <v>3340.49</v>
      </c>
      <c r="F3822" s="10">
        <v>0</v>
      </c>
      <c r="G3822" s="11">
        <v>90193.23</v>
      </c>
      <c r="H3822" s="10">
        <v>0.25</v>
      </c>
      <c r="I3822" s="11">
        <v>22548.31</v>
      </c>
      <c r="J3822" s="11">
        <v>112741.54</v>
      </c>
      <c r="K3822" s="11">
        <v>39300.93</v>
      </c>
      <c r="L3822" s="11">
        <v>50892.3</v>
      </c>
    </row>
    <row r="3823" spans="1:12" x14ac:dyDescent="0.3">
      <c r="A3823" s="7" t="s">
        <v>7968</v>
      </c>
      <c r="B3823" s="7" t="s">
        <v>3439</v>
      </c>
      <c r="C3823" s="7" t="s">
        <v>1738</v>
      </c>
      <c r="D3823" s="7">
        <v>25</v>
      </c>
      <c r="E3823" s="9">
        <v>1297.67</v>
      </c>
      <c r="F3823" s="10">
        <v>0</v>
      </c>
      <c r="G3823" s="11">
        <v>32441.75</v>
      </c>
      <c r="H3823" s="10">
        <v>0.25</v>
      </c>
      <c r="I3823" s="11">
        <v>8110.44</v>
      </c>
      <c r="J3823" s="11">
        <v>40552.19</v>
      </c>
      <c r="K3823" s="11">
        <v>18911.25</v>
      </c>
      <c r="L3823" s="11">
        <v>13530.5</v>
      </c>
    </row>
    <row r="3824" spans="1:12" x14ac:dyDescent="0.3">
      <c r="A3824" s="7" t="s">
        <v>7969</v>
      </c>
      <c r="B3824" s="7" t="s">
        <v>3439</v>
      </c>
      <c r="C3824" s="7" t="s">
        <v>1989</v>
      </c>
      <c r="D3824" s="7">
        <v>7</v>
      </c>
      <c r="E3824" s="9">
        <v>4024.63</v>
      </c>
      <c r="F3824" s="10">
        <v>0.05</v>
      </c>
      <c r="G3824" s="11">
        <v>26763.79</v>
      </c>
      <c r="H3824" s="10">
        <v>0.25</v>
      </c>
      <c r="I3824" s="11">
        <v>6690.95</v>
      </c>
      <c r="J3824" s="11">
        <v>33454.74</v>
      </c>
      <c r="K3824" s="11">
        <v>11898.32</v>
      </c>
      <c r="L3824" s="11">
        <v>14865.47</v>
      </c>
    </row>
    <row r="3825" spans="1:12" x14ac:dyDescent="0.3">
      <c r="A3825" s="7" t="s">
        <v>7970</v>
      </c>
      <c r="B3825" s="7" t="s">
        <v>3439</v>
      </c>
      <c r="C3825" s="7" t="s">
        <v>1802</v>
      </c>
      <c r="D3825" s="7">
        <v>28</v>
      </c>
      <c r="E3825" s="9">
        <v>2713.44</v>
      </c>
      <c r="F3825" s="10">
        <v>0.1</v>
      </c>
      <c r="G3825" s="11">
        <v>68378.69</v>
      </c>
      <c r="H3825" s="10">
        <v>0.25</v>
      </c>
      <c r="I3825" s="11">
        <v>17094.669999999998</v>
      </c>
      <c r="J3825" s="11">
        <v>85473.36</v>
      </c>
      <c r="K3825" s="11">
        <v>47230.68</v>
      </c>
      <c r="L3825" s="11">
        <v>21148.01</v>
      </c>
    </row>
    <row r="3826" spans="1:12" x14ac:dyDescent="0.3">
      <c r="A3826" s="7" t="s">
        <v>7971</v>
      </c>
      <c r="B3826" s="7" t="s">
        <v>3439</v>
      </c>
      <c r="C3826" s="7" t="s">
        <v>1863</v>
      </c>
      <c r="D3826" s="7">
        <v>2</v>
      </c>
      <c r="E3826" s="9">
        <v>3034.86</v>
      </c>
      <c r="F3826" s="10">
        <v>0.1</v>
      </c>
      <c r="G3826" s="11">
        <v>5462.75</v>
      </c>
      <c r="H3826" s="10">
        <v>0.25</v>
      </c>
      <c r="I3826" s="11">
        <v>1365.69</v>
      </c>
      <c r="J3826" s="11">
        <v>6828.44</v>
      </c>
      <c r="K3826" s="11">
        <v>2985.3</v>
      </c>
      <c r="L3826" s="11">
        <v>2477.4499999999998</v>
      </c>
    </row>
    <row r="3827" spans="1:12" x14ac:dyDescent="0.3">
      <c r="A3827" s="7" t="s">
        <v>7972</v>
      </c>
      <c r="B3827" s="7" t="s">
        <v>3439</v>
      </c>
      <c r="C3827" s="7" t="s">
        <v>2025</v>
      </c>
      <c r="D3827" s="7">
        <v>24</v>
      </c>
      <c r="E3827" s="9">
        <v>926.31</v>
      </c>
      <c r="F3827" s="10">
        <v>0.15</v>
      </c>
      <c r="G3827" s="11">
        <v>18896.72</v>
      </c>
      <c r="H3827" s="10">
        <v>0.25</v>
      </c>
      <c r="I3827" s="11">
        <v>4724.18</v>
      </c>
      <c r="J3827" s="11">
        <v>23620.9</v>
      </c>
      <c r="K3827" s="11">
        <v>14464.32</v>
      </c>
      <c r="L3827" s="11">
        <v>4432.3999999999996</v>
      </c>
    </row>
    <row r="3828" spans="1:12" x14ac:dyDescent="0.3">
      <c r="A3828" s="7" t="s">
        <v>7973</v>
      </c>
      <c r="B3828" s="7" t="s">
        <v>3440</v>
      </c>
      <c r="C3828" s="7" t="s">
        <v>1838</v>
      </c>
      <c r="D3828" s="7">
        <v>7</v>
      </c>
      <c r="E3828" s="9">
        <v>2150.54</v>
      </c>
      <c r="F3828" s="10">
        <v>0.05</v>
      </c>
      <c r="G3828" s="11">
        <v>14301.09</v>
      </c>
      <c r="H3828" s="10">
        <v>0.25</v>
      </c>
      <c r="I3828" s="11">
        <v>3575.27</v>
      </c>
      <c r="J3828" s="11">
        <v>17876.36</v>
      </c>
      <c r="K3828" s="11">
        <v>10450.86</v>
      </c>
      <c r="L3828" s="11">
        <v>3850.23</v>
      </c>
    </row>
    <row r="3829" spans="1:12" x14ac:dyDescent="0.3">
      <c r="A3829" s="7" t="s">
        <v>7974</v>
      </c>
      <c r="B3829" s="7" t="s">
        <v>3441</v>
      </c>
      <c r="C3829" s="7" t="s">
        <v>1847</v>
      </c>
      <c r="D3829" s="7">
        <v>28</v>
      </c>
      <c r="E3829" s="9">
        <v>2068.89</v>
      </c>
      <c r="F3829" s="10">
        <v>0.1</v>
      </c>
      <c r="G3829" s="11">
        <v>52136.03</v>
      </c>
      <c r="H3829" s="10">
        <v>0.25</v>
      </c>
      <c r="I3829" s="11">
        <v>13034.01</v>
      </c>
      <c r="J3829" s="11">
        <v>65170.04</v>
      </c>
      <c r="K3829" s="11">
        <v>38155.32</v>
      </c>
      <c r="L3829" s="11">
        <v>13980.71</v>
      </c>
    </row>
    <row r="3830" spans="1:12" x14ac:dyDescent="0.3">
      <c r="A3830" s="7" t="s">
        <v>7975</v>
      </c>
      <c r="B3830" s="7" t="s">
        <v>3441</v>
      </c>
      <c r="C3830" s="7" t="s">
        <v>1891</v>
      </c>
      <c r="D3830" s="7">
        <v>14</v>
      </c>
      <c r="E3830" s="9">
        <v>402.62</v>
      </c>
      <c r="F3830" s="10">
        <v>0</v>
      </c>
      <c r="G3830" s="11">
        <v>5636.68</v>
      </c>
      <c r="H3830" s="10">
        <v>0.25</v>
      </c>
      <c r="I3830" s="11">
        <v>1409.17</v>
      </c>
      <c r="J3830" s="11">
        <v>7045.85</v>
      </c>
      <c r="K3830" s="11">
        <v>2698.36</v>
      </c>
      <c r="L3830" s="11">
        <v>2938.32</v>
      </c>
    </row>
    <row r="3831" spans="1:12" x14ac:dyDescent="0.3">
      <c r="A3831" s="7" t="s">
        <v>7976</v>
      </c>
      <c r="B3831" s="7" t="s">
        <v>3441</v>
      </c>
      <c r="C3831" s="7" t="s">
        <v>1968</v>
      </c>
      <c r="D3831" s="7">
        <v>14</v>
      </c>
      <c r="E3831" s="9">
        <v>749.25</v>
      </c>
      <c r="F3831" s="10">
        <v>0.05</v>
      </c>
      <c r="G3831" s="11">
        <v>9965.02</v>
      </c>
      <c r="H3831" s="10">
        <v>0.25</v>
      </c>
      <c r="I3831" s="11">
        <v>2491.2600000000002</v>
      </c>
      <c r="J3831" s="11">
        <v>12456.28</v>
      </c>
      <c r="K3831" s="11">
        <v>5790.54</v>
      </c>
      <c r="L3831" s="11">
        <v>4174.4799999999996</v>
      </c>
    </row>
    <row r="3832" spans="1:12" x14ac:dyDescent="0.3">
      <c r="A3832" s="7" t="s">
        <v>7977</v>
      </c>
      <c r="B3832" s="7" t="s">
        <v>3441</v>
      </c>
      <c r="C3832" s="7" t="s">
        <v>2021</v>
      </c>
      <c r="D3832" s="7">
        <v>11</v>
      </c>
      <c r="E3832" s="9">
        <v>1602.32</v>
      </c>
      <c r="F3832" s="10">
        <v>0</v>
      </c>
      <c r="G3832" s="11">
        <v>17625.52</v>
      </c>
      <c r="H3832" s="10">
        <v>0.25</v>
      </c>
      <c r="I3832" s="11">
        <v>4406.38</v>
      </c>
      <c r="J3832" s="11">
        <v>22031.9</v>
      </c>
      <c r="K3832" s="11">
        <v>13458.5</v>
      </c>
      <c r="L3832" s="11">
        <v>4167.0200000000004</v>
      </c>
    </row>
    <row r="3833" spans="1:12" x14ac:dyDescent="0.3">
      <c r="A3833" s="7" t="s">
        <v>7978</v>
      </c>
      <c r="B3833" s="7" t="s">
        <v>3441</v>
      </c>
      <c r="C3833" s="7" t="s">
        <v>2037</v>
      </c>
      <c r="D3833" s="7">
        <v>29</v>
      </c>
      <c r="E3833" s="9">
        <v>812.3</v>
      </c>
      <c r="F3833" s="10">
        <v>0.05</v>
      </c>
      <c r="G3833" s="11">
        <v>22378.86</v>
      </c>
      <c r="H3833" s="10">
        <v>0.25</v>
      </c>
      <c r="I3833" s="11">
        <v>5594.72</v>
      </c>
      <c r="J3833" s="11">
        <v>27973.58</v>
      </c>
      <c r="K3833" s="11">
        <v>15096.53</v>
      </c>
      <c r="L3833" s="11">
        <v>7282.33</v>
      </c>
    </row>
    <row r="3834" spans="1:12" x14ac:dyDescent="0.3">
      <c r="A3834" s="7" t="s">
        <v>7979</v>
      </c>
      <c r="B3834" s="7" t="s">
        <v>3442</v>
      </c>
      <c r="C3834" s="7" t="s">
        <v>1692</v>
      </c>
      <c r="D3834" s="7">
        <v>21</v>
      </c>
      <c r="E3834" s="9">
        <v>1472.38</v>
      </c>
      <c r="F3834" s="10">
        <v>0</v>
      </c>
      <c r="G3834" s="11">
        <v>30919.98</v>
      </c>
      <c r="H3834" s="10">
        <v>0.25</v>
      </c>
      <c r="I3834" s="11">
        <v>7729.99</v>
      </c>
      <c r="J3834" s="11">
        <v>38649.97</v>
      </c>
      <c r="K3834" s="11">
        <v>20865.810000000001</v>
      </c>
      <c r="L3834" s="11">
        <v>10054.17</v>
      </c>
    </row>
    <row r="3835" spans="1:12" x14ac:dyDescent="0.3">
      <c r="A3835" s="7" t="s">
        <v>7980</v>
      </c>
      <c r="B3835" s="7" t="s">
        <v>3442</v>
      </c>
      <c r="C3835" s="7" t="s">
        <v>1814</v>
      </c>
      <c r="D3835" s="7">
        <v>14</v>
      </c>
      <c r="E3835" s="9">
        <v>2076.9</v>
      </c>
      <c r="F3835" s="10">
        <v>0</v>
      </c>
      <c r="G3835" s="11">
        <v>29076.6</v>
      </c>
      <c r="H3835" s="10">
        <v>0.25</v>
      </c>
      <c r="I3835" s="11">
        <v>7269.15</v>
      </c>
      <c r="J3835" s="11">
        <v>36345.75</v>
      </c>
      <c r="K3835" s="11">
        <v>15697.5</v>
      </c>
      <c r="L3835" s="11">
        <v>13379.1</v>
      </c>
    </row>
    <row r="3836" spans="1:12" x14ac:dyDescent="0.3">
      <c r="A3836" s="7" t="s">
        <v>7981</v>
      </c>
      <c r="B3836" s="7" t="s">
        <v>3442</v>
      </c>
      <c r="C3836" s="7" t="s">
        <v>1693</v>
      </c>
      <c r="D3836" s="7">
        <v>26</v>
      </c>
      <c r="E3836" s="9">
        <v>2622.39</v>
      </c>
      <c r="F3836" s="10">
        <v>0</v>
      </c>
      <c r="G3836" s="11">
        <v>68182.14</v>
      </c>
      <c r="H3836" s="10">
        <v>0.25</v>
      </c>
      <c r="I3836" s="11">
        <v>17045.53</v>
      </c>
      <c r="J3836" s="11">
        <v>85227.68</v>
      </c>
      <c r="K3836" s="11">
        <v>44807.88</v>
      </c>
      <c r="L3836" s="11">
        <v>23374.26</v>
      </c>
    </row>
    <row r="3837" spans="1:12" x14ac:dyDescent="0.3">
      <c r="A3837" s="7" t="s">
        <v>7982</v>
      </c>
      <c r="B3837" s="7" t="s">
        <v>3442</v>
      </c>
      <c r="C3837" s="7" t="s">
        <v>1927</v>
      </c>
      <c r="D3837" s="7">
        <v>4</v>
      </c>
      <c r="E3837" s="9">
        <v>1716.59</v>
      </c>
      <c r="F3837" s="10">
        <v>0</v>
      </c>
      <c r="G3837" s="11">
        <v>6866.36</v>
      </c>
      <c r="H3837" s="10">
        <v>0.25</v>
      </c>
      <c r="I3837" s="11">
        <v>1716.59</v>
      </c>
      <c r="J3837" s="11">
        <v>8582.9500000000007</v>
      </c>
      <c r="K3837" s="11">
        <v>4481.28</v>
      </c>
      <c r="L3837" s="11">
        <v>2385.08</v>
      </c>
    </row>
    <row r="3838" spans="1:12" x14ac:dyDescent="0.3">
      <c r="A3838" s="7" t="s">
        <v>7983</v>
      </c>
      <c r="B3838" s="7" t="s">
        <v>3443</v>
      </c>
      <c r="C3838" s="7" t="s">
        <v>1817</v>
      </c>
      <c r="D3838" s="7">
        <v>21</v>
      </c>
      <c r="E3838" s="9">
        <v>1482.75</v>
      </c>
      <c r="F3838" s="10">
        <v>0</v>
      </c>
      <c r="G3838" s="11">
        <v>31137.75</v>
      </c>
      <c r="H3838" s="10">
        <v>0.25</v>
      </c>
      <c r="I3838" s="11">
        <v>7784.44</v>
      </c>
      <c r="J3838" s="11">
        <v>38922.19</v>
      </c>
      <c r="K3838" s="11">
        <v>20573.91</v>
      </c>
      <c r="L3838" s="11">
        <v>10563.84</v>
      </c>
    </row>
    <row r="3839" spans="1:12" x14ac:dyDescent="0.3">
      <c r="A3839" s="7" t="s">
        <v>7984</v>
      </c>
      <c r="B3839" s="7" t="s">
        <v>3444</v>
      </c>
      <c r="C3839" s="7" t="s">
        <v>2001</v>
      </c>
      <c r="D3839" s="7">
        <v>16</v>
      </c>
      <c r="E3839" s="9">
        <v>567.73</v>
      </c>
      <c r="F3839" s="10">
        <v>0</v>
      </c>
      <c r="G3839" s="11">
        <v>9083.68</v>
      </c>
      <c r="H3839" s="10">
        <v>0.25</v>
      </c>
      <c r="I3839" s="11">
        <v>2270.92</v>
      </c>
      <c r="J3839" s="11">
        <v>11354.6</v>
      </c>
      <c r="K3839" s="11">
        <v>5764.8</v>
      </c>
      <c r="L3839" s="11">
        <v>3318.88</v>
      </c>
    </row>
    <row r="3840" spans="1:12" x14ac:dyDescent="0.3">
      <c r="A3840" s="7" t="s">
        <v>7985</v>
      </c>
      <c r="B3840" s="7" t="s">
        <v>3444</v>
      </c>
      <c r="C3840" s="7" t="s">
        <v>2005</v>
      </c>
      <c r="D3840" s="7">
        <v>16</v>
      </c>
      <c r="E3840" s="9">
        <v>2704.53</v>
      </c>
      <c r="F3840" s="10">
        <v>0.1</v>
      </c>
      <c r="G3840" s="11">
        <v>38945.230000000003</v>
      </c>
      <c r="H3840" s="10">
        <v>0.25</v>
      </c>
      <c r="I3840" s="11">
        <v>9736.31</v>
      </c>
      <c r="J3840" s="11">
        <v>48681.54</v>
      </c>
      <c r="K3840" s="11">
        <v>19491.52</v>
      </c>
      <c r="L3840" s="11">
        <v>19453.71</v>
      </c>
    </row>
    <row r="3841" spans="1:12" x14ac:dyDescent="0.3">
      <c r="A3841" s="7" t="s">
        <v>7986</v>
      </c>
      <c r="B3841" s="7" t="s">
        <v>3444</v>
      </c>
      <c r="C3841" s="7" t="s">
        <v>2035</v>
      </c>
      <c r="D3841" s="7">
        <v>25</v>
      </c>
      <c r="E3841" s="9">
        <v>1798.23</v>
      </c>
      <c r="F3841" s="10">
        <v>0.15</v>
      </c>
      <c r="G3841" s="11">
        <v>38212.39</v>
      </c>
      <c r="H3841" s="10">
        <v>0.25</v>
      </c>
      <c r="I3841" s="11">
        <v>9553.1</v>
      </c>
      <c r="J3841" s="11">
        <v>47765.49</v>
      </c>
      <c r="K3841" s="11">
        <v>23397</v>
      </c>
      <c r="L3841" s="11">
        <v>14815.39</v>
      </c>
    </row>
    <row r="3842" spans="1:12" x14ac:dyDescent="0.3">
      <c r="A3842" s="7" t="s">
        <v>7987</v>
      </c>
      <c r="B3842" s="7" t="s">
        <v>3444</v>
      </c>
      <c r="C3842" s="7" t="s">
        <v>1949</v>
      </c>
      <c r="D3842" s="7">
        <v>19</v>
      </c>
      <c r="E3842" s="9">
        <v>1021.76</v>
      </c>
      <c r="F3842" s="10">
        <v>0</v>
      </c>
      <c r="G3842" s="11">
        <v>19413.439999999999</v>
      </c>
      <c r="H3842" s="10">
        <v>0.25</v>
      </c>
      <c r="I3842" s="11">
        <v>4853.3599999999997</v>
      </c>
      <c r="J3842" s="11">
        <v>24266.799999999999</v>
      </c>
      <c r="K3842" s="11">
        <v>10153.41</v>
      </c>
      <c r="L3842" s="11">
        <v>9260.0300000000007</v>
      </c>
    </row>
    <row r="3843" spans="1:12" x14ac:dyDescent="0.3">
      <c r="A3843" s="7" t="s">
        <v>7988</v>
      </c>
      <c r="B3843" s="7" t="s">
        <v>3445</v>
      </c>
      <c r="C3843" s="7" t="s">
        <v>1703</v>
      </c>
      <c r="D3843" s="7">
        <v>27</v>
      </c>
      <c r="E3843" s="9">
        <v>1975.35</v>
      </c>
      <c r="F3843" s="10">
        <v>0.05</v>
      </c>
      <c r="G3843" s="11">
        <v>50667.73</v>
      </c>
      <c r="H3843" s="10">
        <v>0.25</v>
      </c>
      <c r="I3843" s="11">
        <v>12666.93</v>
      </c>
      <c r="J3843" s="11">
        <v>63334.66</v>
      </c>
      <c r="K3843" s="11">
        <v>29820.42</v>
      </c>
      <c r="L3843" s="11">
        <v>20847.310000000001</v>
      </c>
    </row>
    <row r="3844" spans="1:12" x14ac:dyDescent="0.3">
      <c r="A3844" s="7" t="s">
        <v>7989</v>
      </c>
      <c r="B3844" s="7" t="s">
        <v>3445</v>
      </c>
      <c r="C3844" s="7" t="s">
        <v>1867</v>
      </c>
      <c r="D3844" s="7">
        <v>23</v>
      </c>
      <c r="E3844" s="9">
        <v>2399.19</v>
      </c>
      <c r="F3844" s="10">
        <v>0</v>
      </c>
      <c r="G3844" s="11">
        <v>55181.37</v>
      </c>
      <c r="H3844" s="10">
        <v>0.25</v>
      </c>
      <c r="I3844" s="11">
        <v>13795.34</v>
      </c>
      <c r="J3844" s="11">
        <v>68976.710000000006</v>
      </c>
      <c r="K3844" s="11">
        <v>30807.58</v>
      </c>
      <c r="L3844" s="11">
        <v>24373.79</v>
      </c>
    </row>
    <row r="3845" spans="1:12" x14ac:dyDescent="0.3">
      <c r="A3845" s="7" t="s">
        <v>7990</v>
      </c>
      <c r="B3845" s="7" t="s">
        <v>3445</v>
      </c>
      <c r="C3845" s="7" t="s">
        <v>1711</v>
      </c>
      <c r="D3845" s="7">
        <v>30</v>
      </c>
      <c r="E3845" s="9">
        <v>396.96</v>
      </c>
      <c r="F3845" s="10">
        <v>0.1</v>
      </c>
      <c r="G3845" s="11">
        <v>10717.92</v>
      </c>
      <c r="H3845" s="10">
        <v>0.25</v>
      </c>
      <c r="I3845" s="11">
        <v>2679.48</v>
      </c>
      <c r="J3845" s="11">
        <v>13397.4</v>
      </c>
      <c r="K3845" s="11">
        <v>7680.3</v>
      </c>
      <c r="L3845" s="11">
        <v>3037.62</v>
      </c>
    </row>
    <row r="3846" spans="1:12" x14ac:dyDescent="0.3">
      <c r="A3846" s="7" t="s">
        <v>7991</v>
      </c>
      <c r="B3846" s="7" t="s">
        <v>3445</v>
      </c>
      <c r="C3846" s="7" t="s">
        <v>1764</v>
      </c>
      <c r="D3846" s="7">
        <v>30</v>
      </c>
      <c r="E3846" s="9">
        <v>2846.12</v>
      </c>
      <c r="F3846" s="10">
        <v>0.05</v>
      </c>
      <c r="G3846" s="11">
        <v>81114.42</v>
      </c>
      <c r="H3846" s="10">
        <v>0.25</v>
      </c>
      <c r="I3846" s="11">
        <v>20278.599999999999</v>
      </c>
      <c r="J3846" s="11">
        <v>101393.02</v>
      </c>
      <c r="K3846" s="11">
        <v>46036.2</v>
      </c>
      <c r="L3846" s="11">
        <v>35078.22</v>
      </c>
    </row>
    <row r="3847" spans="1:12" x14ac:dyDescent="0.3">
      <c r="A3847" s="7" t="s">
        <v>7992</v>
      </c>
      <c r="B3847" s="7" t="s">
        <v>3445</v>
      </c>
      <c r="C3847" s="7" t="s">
        <v>1824</v>
      </c>
      <c r="D3847" s="7">
        <v>27</v>
      </c>
      <c r="E3847" s="9">
        <v>1861.66</v>
      </c>
      <c r="F3847" s="10">
        <v>0</v>
      </c>
      <c r="G3847" s="11">
        <v>50264.82</v>
      </c>
      <c r="H3847" s="10">
        <v>0.25</v>
      </c>
      <c r="I3847" s="11">
        <v>12566.2</v>
      </c>
      <c r="J3847" s="11">
        <v>62831.03</v>
      </c>
      <c r="K3847" s="11">
        <v>24151.77</v>
      </c>
      <c r="L3847" s="11">
        <v>26113.05</v>
      </c>
    </row>
    <row r="3848" spans="1:12" x14ac:dyDescent="0.3">
      <c r="A3848" s="7" t="s">
        <v>7993</v>
      </c>
      <c r="B3848" s="7" t="s">
        <v>3446</v>
      </c>
      <c r="C3848" s="7" t="s">
        <v>1860</v>
      </c>
      <c r="D3848" s="7">
        <v>20</v>
      </c>
      <c r="E3848" s="9">
        <v>3326.92</v>
      </c>
      <c r="F3848" s="10">
        <v>0.15</v>
      </c>
      <c r="G3848" s="11">
        <v>56557.64</v>
      </c>
      <c r="H3848" s="10">
        <v>0.25</v>
      </c>
      <c r="I3848" s="11">
        <v>14139.41</v>
      </c>
      <c r="J3848" s="11">
        <v>70697.05</v>
      </c>
      <c r="K3848" s="11">
        <v>29111.8</v>
      </c>
      <c r="L3848" s="11">
        <v>27445.84</v>
      </c>
    </row>
    <row r="3849" spans="1:12" x14ac:dyDescent="0.3">
      <c r="A3849" s="7" t="s">
        <v>7994</v>
      </c>
      <c r="B3849" s="7" t="s">
        <v>3446</v>
      </c>
      <c r="C3849" s="7" t="s">
        <v>1797</v>
      </c>
      <c r="D3849" s="7">
        <v>2</v>
      </c>
      <c r="E3849" s="9">
        <v>2898.45</v>
      </c>
      <c r="F3849" s="10">
        <v>0.15</v>
      </c>
      <c r="G3849" s="11">
        <v>4927.3599999999997</v>
      </c>
      <c r="H3849" s="10">
        <v>0.25</v>
      </c>
      <c r="I3849" s="11">
        <v>1231.8399999999999</v>
      </c>
      <c r="J3849" s="11">
        <v>6159.2</v>
      </c>
      <c r="K3849" s="11">
        <v>2529.62</v>
      </c>
      <c r="L3849" s="11">
        <v>2397.7399999999998</v>
      </c>
    </row>
    <row r="3850" spans="1:12" x14ac:dyDescent="0.3">
      <c r="A3850" s="7" t="s">
        <v>7995</v>
      </c>
      <c r="B3850" s="7" t="s">
        <v>3446</v>
      </c>
      <c r="C3850" s="7" t="s">
        <v>1688</v>
      </c>
      <c r="D3850" s="7">
        <v>22</v>
      </c>
      <c r="E3850" s="9">
        <v>504.77</v>
      </c>
      <c r="F3850" s="10">
        <v>0.1</v>
      </c>
      <c r="G3850" s="11">
        <v>9994.4500000000007</v>
      </c>
      <c r="H3850" s="10">
        <v>0.25</v>
      </c>
      <c r="I3850" s="11">
        <v>2498.61</v>
      </c>
      <c r="J3850" s="11">
        <v>12493.06</v>
      </c>
      <c r="K3850" s="11">
        <v>8052.66</v>
      </c>
      <c r="L3850" s="11">
        <v>1941.79</v>
      </c>
    </row>
    <row r="3851" spans="1:12" x14ac:dyDescent="0.3">
      <c r="A3851" s="7" t="s">
        <v>7996</v>
      </c>
      <c r="B3851" s="7" t="s">
        <v>3446</v>
      </c>
      <c r="C3851" s="7" t="s">
        <v>1708</v>
      </c>
      <c r="D3851" s="7">
        <v>7</v>
      </c>
      <c r="E3851" s="9">
        <v>332.67</v>
      </c>
      <c r="F3851" s="10">
        <v>0.15</v>
      </c>
      <c r="G3851" s="11">
        <v>1979.39</v>
      </c>
      <c r="H3851" s="10">
        <v>0.25</v>
      </c>
      <c r="I3851" s="11">
        <v>494.85</v>
      </c>
      <c r="J3851" s="11">
        <v>2474.2399999999998</v>
      </c>
      <c r="K3851" s="11">
        <v>1120.21</v>
      </c>
      <c r="L3851" s="11">
        <v>859.18</v>
      </c>
    </row>
    <row r="3852" spans="1:12" x14ac:dyDescent="0.3">
      <c r="A3852" s="7" t="s">
        <v>7997</v>
      </c>
      <c r="B3852" s="7" t="s">
        <v>3447</v>
      </c>
      <c r="C3852" s="7" t="s">
        <v>1830</v>
      </c>
      <c r="D3852" s="7">
        <v>21</v>
      </c>
      <c r="E3852" s="9">
        <v>1090.4100000000001</v>
      </c>
      <c r="F3852" s="10">
        <v>0</v>
      </c>
      <c r="G3852" s="11">
        <v>22898.61</v>
      </c>
      <c r="H3852" s="10">
        <v>0.25</v>
      </c>
      <c r="I3852" s="11">
        <v>5724.65</v>
      </c>
      <c r="J3852" s="11">
        <v>28623.26</v>
      </c>
      <c r="K3852" s="11">
        <v>13052.97</v>
      </c>
      <c r="L3852" s="11">
        <v>9845.64</v>
      </c>
    </row>
    <row r="3853" spans="1:12" x14ac:dyDescent="0.3">
      <c r="A3853" s="7" t="s">
        <v>7998</v>
      </c>
      <c r="B3853" s="7" t="s">
        <v>3447</v>
      </c>
      <c r="C3853" s="7" t="s">
        <v>1949</v>
      </c>
      <c r="D3853" s="7">
        <v>20</v>
      </c>
      <c r="E3853" s="9">
        <v>1088.0999999999999</v>
      </c>
      <c r="F3853" s="10">
        <v>0.05</v>
      </c>
      <c r="G3853" s="11">
        <v>20673.900000000001</v>
      </c>
      <c r="H3853" s="10">
        <v>0.25</v>
      </c>
      <c r="I3853" s="11">
        <v>5168.4799999999996</v>
      </c>
      <c r="J3853" s="11">
        <v>25842.38</v>
      </c>
      <c r="K3853" s="11">
        <v>10687.8</v>
      </c>
      <c r="L3853" s="11">
        <v>9986.1</v>
      </c>
    </row>
    <row r="3854" spans="1:12" x14ac:dyDescent="0.3">
      <c r="A3854" s="7" t="s">
        <v>7999</v>
      </c>
      <c r="B3854" s="7" t="s">
        <v>3447</v>
      </c>
      <c r="C3854" s="7" t="s">
        <v>1943</v>
      </c>
      <c r="D3854" s="7">
        <v>17</v>
      </c>
      <c r="E3854" s="9">
        <v>1484.6</v>
      </c>
      <c r="F3854" s="10">
        <v>0</v>
      </c>
      <c r="G3854" s="11">
        <v>25238.2</v>
      </c>
      <c r="H3854" s="10">
        <v>0.25</v>
      </c>
      <c r="I3854" s="11">
        <v>6309.55</v>
      </c>
      <c r="J3854" s="11">
        <v>31547.75</v>
      </c>
      <c r="K3854" s="11">
        <v>18603.27</v>
      </c>
      <c r="L3854" s="11">
        <v>6634.93</v>
      </c>
    </row>
    <row r="3855" spans="1:12" x14ac:dyDescent="0.3">
      <c r="A3855" s="7" t="s">
        <v>8000</v>
      </c>
      <c r="B3855" s="7" t="s">
        <v>3448</v>
      </c>
      <c r="C3855" s="7" t="s">
        <v>1805</v>
      </c>
      <c r="D3855" s="7">
        <v>28</v>
      </c>
      <c r="E3855" s="9">
        <v>1841.46</v>
      </c>
      <c r="F3855" s="10">
        <v>0.1</v>
      </c>
      <c r="G3855" s="11">
        <v>46404.79</v>
      </c>
      <c r="H3855" s="10">
        <v>0.25</v>
      </c>
      <c r="I3855" s="11">
        <v>11601.2</v>
      </c>
      <c r="J3855" s="11">
        <v>58005.99</v>
      </c>
      <c r="K3855" s="11">
        <v>32396</v>
      </c>
      <c r="L3855" s="11">
        <v>14008.79</v>
      </c>
    </row>
    <row r="3856" spans="1:12" x14ac:dyDescent="0.3">
      <c r="A3856" s="7" t="s">
        <v>8001</v>
      </c>
      <c r="B3856" s="7" t="s">
        <v>3448</v>
      </c>
      <c r="C3856" s="7" t="s">
        <v>2005</v>
      </c>
      <c r="D3856" s="7">
        <v>29</v>
      </c>
      <c r="E3856" s="9">
        <v>2621.53</v>
      </c>
      <c r="F3856" s="10">
        <v>0.05</v>
      </c>
      <c r="G3856" s="11">
        <v>72223.149999999994</v>
      </c>
      <c r="H3856" s="10">
        <v>0.25</v>
      </c>
      <c r="I3856" s="11">
        <v>18055.79</v>
      </c>
      <c r="J3856" s="11">
        <v>90278.94</v>
      </c>
      <c r="K3856" s="11">
        <v>35328.379999999997</v>
      </c>
      <c r="L3856" s="11">
        <v>36894.769999999997</v>
      </c>
    </row>
    <row r="3857" spans="1:12" x14ac:dyDescent="0.3">
      <c r="A3857" s="7" t="s">
        <v>8002</v>
      </c>
      <c r="B3857" s="7" t="s">
        <v>3448</v>
      </c>
      <c r="C3857" s="7" t="s">
        <v>2046</v>
      </c>
      <c r="D3857" s="7">
        <v>24</v>
      </c>
      <c r="E3857" s="9">
        <v>1031.9000000000001</v>
      </c>
      <c r="F3857" s="10">
        <v>0</v>
      </c>
      <c r="G3857" s="11">
        <v>24765.599999999999</v>
      </c>
      <c r="H3857" s="10">
        <v>0.25</v>
      </c>
      <c r="I3857" s="11">
        <v>6191.4</v>
      </c>
      <c r="J3857" s="11">
        <v>30957</v>
      </c>
      <c r="K3857" s="11">
        <v>15686.88</v>
      </c>
      <c r="L3857" s="11">
        <v>9078.7199999999993</v>
      </c>
    </row>
    <row r="3858" spans="1:12" x14ac:dyDescent="0.3">
      <c r="A3858" s="7" t="s">
        <v>8003</v>
      </c>
      <c r="B3858" s="7" t="s">
        <v>3448</v>
      </c>
      <c r="C3858" s="7" t="s">
        <v>1712</v>
      </c>
      <c r="D3858" s="7">
        <v>15</v>
      </c>
      <c r="E3858" s="9">
        <v>2315.13</v>
      </c>
      <c r="F3858" s="10">
        <v>0.15</v>
      </c>
      <c r="G3858" s="11">
        <v>29517.91</v>
      </c>
      <c r="H3858" s="10">
        <v>0.25</v>
      </c>
      <c r="I3858" s="11">
        <v>7379.48</v>
      </c>
      <c r="J3858" s="11">
        <v>36897.39</v>
      </c>
      <c r="K3858" s="11">
        <v>22887.3</v>
      </c>
      <c r="L3858" s="11">
        <v>6630.61</v>
      </c>
    </row>
    <row r="3859" spans="1:12" x14ac:dyDescent="0.3">
      <c r="A3859" s="7" t="s">
        <v>8004</v>
      </c>
      <c r="B3859" s="7" t="s">
        <v>3449</v>
      </c>
      <c r="C3859" s="7" t="s">
        <v>1717</v>
      </c>
      <c r="D3859" s="7">
        <v>6</v>
      </c>
      <c r="E3859" s="9">
        <v>1290.6300000000001</v>
      </c>
      <c r="F3859" s="10">
        <v>0.05</v>
      </c>
      <c r="G3859" s="11">
        <v>7356.59</v>
      </c>
      <c r="H3859" s="10">
        <v>0.25</v>
      </c>
      <c r="I3859" s="11">
        <v>1839.15</v>
      </c>
      <c r="J3859" s="11">
        <v>9195.74</v>
      </c>
      <c r="K3859" s="11">
        <v>5748.48</v>
      </c>
      <c r="L3859" s="11">
        <v>1608.11</v>
      </c>
    </row>
    <row r="3860" spans="1:12" x14ac:dyDescent="0.3">
      <c r="A3860" s="7" t="s">
        <v>8005</v>
      </c>
      <c r="B3860" s="7" t="s">
        <v>3449</v>
      </c>
      <c r="C3860" s="7" t="s">
        <v>1787</v>
      </c>
      <c r="D3860" s="7">
        <v>9</v>
      </c>
      <c r="E3860" s="9">
        <v>2053</v>
      </c>
      <c r="F3860" s="10">
        <v>0</v>
      </c>
      <c r="G3860" s="11">
        <v>18477</v>
      </c>
      <c r="H3860" s="10">
        <v>0.25</v>
      </c>
      <c r="I3860" s="11">
        <v>4619.25</v>
      </c>
      <c r="J3860" s="11">
        <v>23096.25</v>
      </c>
      <c r="K3860" s="11">
        <v>8933.49</v>
      </c>
      <c r="L3860" s="11">
        <v>9543.51</v>
      </c>
    </row>
    <row r="3861" spans="1:12" x14ac:dyDescent="0.3">
      <c r="A3861" s="7" t="s">
        <v>8006</v>
      </c>
      <c r="B3861" s="7" t="s">
        <v>3449</v>
      </c>
      <c r="C3861" s="7" t="s">
        <v>1682</v>
      </c>
      <c r="D3861" s="7">
        <v>26</v>
      </c>
      <c r="E3861" s="9">
        <v>637.65</v>
      </c>
      <c r="F3861" s="10">
        <v>0</v>
      </c>
      <c r="G3861" s="11">
        <v>16578.900000000001</v>
      </c>
      <c r="H3861" s="10">
        <v>0.25</v>
      </c>
      <c r="I3861" s="11">
        <v>4144.7299999999996</v>
      </c>
      <c r="J3861" s="11">
        <v>20723.62</v>
      </c>
      <c r="K3861" s="11">
        <v>10124.14</v>
      </c>
      <c r="L3861" s="11">
        <v>6454.76</v>
      </c>
    </row>
    <row r="3862" spans="1:12" x14ac:dyDescent="0.3">
      <c r="A3862" s="7" t="s">
        <v>8007</v>
      </c>
      <c r="B3862" s="7" t="s">
        <v>3450</v>
      </c>
      <c r="C3862" s="7" t="s">
        <v>2022</v>
      </c>
      <c r="D3862" s="7">
        <v>16</v>
      </c>
      <c r="E3862" s="9">
        <v>2901.05</v>
      </c>
      <c r="F3862" s="10">
        <v>0.05</v>
      </c>
      <c r="G3862" s="11">
        <v>44095.96</v>
      </c>
      <c r="H3862" s="10">
        <v>0.25</v>
      </c>
      <c r="I3862" s="11">
        <v>11023.99</v>
      </c>
      <c r="J3862" s="11">
        <v>55119.95</v>
      </c>
      <c r="K3862" s="11">
        <v>26946.880000000001</v>
      </c>
      <c r="L3862" s="11">
        <v>17149.080000000002</v>
      </c>
    </row>
    <row r="3863" spans="1:12" x14ac:dyDescent="0.3">
      <c r="A3863" s="7" t="s">
        <v>8008</v>
      </c>
      <c r="B3863" s="7" t="s">
        <v>3450</v>
      </c>
      <c r="C3863" s="7" t="s">
        <v>1995</v>
      </c>
      <c r="D3863" s="7">
        <v>1</v>
      </c>
      <c r="E3863" s="9">
        <v>1515.71</v>
      </c>
      <c r="F3863" s="10">
        <v>0</v>
      </c>
      <c r="G3863" s="11">
        <v>1515.71</v>
      </c>
      <c r="H3863" s="10">
        <v>0.25</v>
      </c>
      <c r="I3863" s="11">
        <v>378.93</v>
      </c>
      <c r="J3863" s="11">
        <v>1894.64</v>
      </c>
      <c r="K3863" s="11">
        <v>1104.8399999999999</v>
      </c>
      <c r="L3863" s="11">
        <v>410.87</v>
      </c>
    </row>
    <row r="3864" spans="1:12" x14ac:dyDescent="0.3">
      <c r="A3864" s="7" t="s">
        <v>8009</v>
      </c>
      <c r="B3864" s="7" t="s">
        <v>3450</v>
      </c>
      <c r="C3864" s="7" t="s">
        <v>2046</v>
      </c>
      <c r="D3864" s="7">
        <v>22</v>
      </c>
      <c r="E3864" s="9">
        <v>985.26</v>
      </c>
      <c r="F3864" s="10">
        <v>0</v>
      </c>
      <c r="G3864" s="11">
        <v>21675.72</v>
      </c>
      <c r="H3864" s="10">
        <v>0.25</v>
      </c>
      <c r="I3864" s="11">
        <v>5418.93</v>
      </c>
      <c r="J3864" s="11">
        <v>27094.65</v>
      </c>
      <c r="K3864" s="11">
        <v>14379.64</v>
      </c>
      <c r="L3864" s="11">
        <v>7296.08</v>
      </c>
    </row>
    <row r="3865" spans="1:12" x14ac:dyDescent="0.3">
      <c r="A3865" s="7" t="s">
        <v>8010</v>
      </c>
      <c r="B3865" s="7" t="s">
        <v>3450</v>
      </c>
      <c r="C3865" s="7" t="s">
        <v>1909</v>
      </c>
      <c r="D3865" s="7">
        <v>7</v>
      </c>
      <c r="E3865" s="9">
        <v>2534.79</v>
      </c>
      <c r="F3865" s="10">
        <v>0</v>
      </c>
      <c r="G3865" s="11">
        <v>17743.53</v>
      </c>
      <c r="H3865" s="10">
        <v>0.25</v>
      </c>
      <c r="I3865" s="11">
        <v>4435.88</v>
      </c>
      <c r="J3865" s="11">
        <v>22179.41</v>
      </c>
      <c r="K3865" s="11">
        <v>12449.29</v>
      </c>
      <c r="L3865" s="11">
        <v>5294.24</v>
      </c>
    </row>
    <row r="3866" spans="1:12" x14ac:dyDescent="0.3">
      <c r="A3866" s="7" t="s">
        <v>8011</v>
      </c>
      <c r="B3866" s="7" t="s">
        <v>3450</v>
      </c>
      <c r="C3866" s="7" t="s">
        <v>1778</v>
      </c>
      <c r="D3866" s="7">
        <v>24</v>
      </c>
      <c r="E3866" s="9">
        <v>1017.66</v>
      </c>
      <c r="F3866" s="10">
        <v>0.15</v>
      </c>
      <c r="G3866" s="11">
        <v>20760.259999999998</v>
      </c>
      <c r="H3866" s="10">
        <v>0.25</v>
      </c>
      <c r="I3866" s="11">
        <v>5190.0600000000004</v>
      </c>
      <c r="J3866" s="11">
        <v>25950.32</v>
      </c>
      <c r="K3866" s="11">
        <v>15364.32</v>
      </c>
      <c r="L3866" s="11">
        <v>5395.94</v>
      </c>
    </row>
    <row r="3867" spans="1:12" x14ac:dyDescent="0.3">
      <c r="A3867" s="7" t="s">
        <v>8012</v>
      </c>
      <c r="B3867" s="7" t="s">
        <v>3451</v>
      </c>
      <c r="C3867" s="7" t="s">
        <v>1653</v>
      </c>
      <c r="D3867" s="7">
        <v>24</v>
      </c>
      <c r="E3867" s="9">
        <v>401.49</v>
      </c>
      <c r="F3867" s="10">
        <v>0</v>
      </c>
      <c r="G3867" s="11">
        <v>9635.76</v>
      </c>
      <c r="H3867" s="10">
        <v>0.25</v>
      </c>
      <c r="I3867" s="11">
        <v>2408.94</v>
      </c>
      <c r="J3867" s="11">
        <v>12044.7</v>
      </c>
      <c r="K3867" s="11">
        <v>5602.56</v>
      </c>
      <c r="L3867" s="11">
        <v>4033.2</v>
      </c>
    </row>
    <row r="3868" spans="1:12" x14ac:dyDescent="0.3">
      <c r="A3868" s="7" t="s">
        <v>8013</v>
      </c>
      <c r="B3868" s="7" t="s">
        <v>3451</v>
      </c>
      <c r="C3868" s="7" t="s">
        <v>1762</v>
      </c>
      <c r="D3868" s="7">
        <v>24</v>
      </c>
      <c r="E3868" s="9">
        <v>2310.36</v>
      </c>
      <c r="F3868" s="10">
        <v>0</v>
      </c>
      <c r="G3868" s="11">
        <v>55448.639999999999</v>
      </c>
      <c r="H3868" s="10">
        <v>0.25</v>
      </c>
      <c r="I3868" s="11">
        <v>13862.16</v>
      </c>
      <c r="J3868" s="11">
        <v>69310.8</v>
      </c>
      <c r="K3868" s="11">
        <v>32282.639999999999</v>
      </c>
      <c r="L3868" s="11">
        <v>23166</v>
      </c>
    </row>
    <row r="3869" spans="1:12" x14ac:dyDescent="0.3">
      <c r="A3869" s="7" t="s">
        <v>8014</v>
      </c>
      <c r="B3869" s="7" t="s">
        <v>3451</v>
      </c>
      <c r="C3869" s="7" t="s">
        <v>1946</v>
      </c>
      <c r="D3869" s="7">
        <v>9</v>
      </c>
      <c r="E3869" s="9">
        <v>2038.89</v>
      </c>
      <c r="F3869" s="10">
        <v>0.1</v>
      </c>
      <c r="G3869" s="11">
        <v>16515.009999999998</v>
      </c>
      <c r="H3869" s="10">
        <v>0.25</v>
      </c>
      <c r="I3869" s="11">
        <v>4128.75</v>
      </c>
      <c r="J3869" s="11">
        <v>20643.759999999998</v>
      </c>
      <c r="K3869" s="11">
        <v>13377.06</v>
      </c>
      <c r="L3869" s="11">
        <v>3137.95</v>
      </c>
    </row>
    <row r="3870" spans="1:12" x14ac:dyDescent="0.3">
      <c r="A3870" s="7" t="s">
        <v>8015</v>
      </c>
      <c r="B3870" s="7" t="s">
        <v>3451</v>
      </c>
      <c r="C3870" s="7" t="s">
        <v>1726</v>
      </c>
      <c r="D3870" s="7">
        <v>9</v>
      </c>
      <c r="E3870" s="9">
        <v>1247.07</v>
      </c>
      <c r="F3870" s="10">
        <v>0.05</v>
      </c>
      <c r="G3870" s="11">
        <v>10662.45</v>
      </c>
      <c r="H3870" s="10">
        <v>0.25</v>
      </c>
      <c r="I3870" s="11">
        <v>2665.61</v>
      </c>
      <c r="J3870" s="11">
        <v>13328.06</v>
      </c>
      <c r="K3870" s="11">
        <v>6280.38</v>
      </c>
      <c r="L3870" s="11">
        <v>4382.07</v>
      </c>
    </row>
    <row r="3871" spans="1:12" x14ac:dyDescent="0.3">
      <c r="A3871" s="7" t="s">
        <v>8016</v>
      </c>
      <c r="B3871" s="7" t="s">
        <v>3452</v>
      </c>
      <c r="C3871" s="7" t="s">
        <v>1759</v>
      </c>
      <c r="D3871" s="7">
        <v>24</v>
      </c>
      <c r="E3871" s="9">
        <v>1194.77</v>
      </c>
      <c r="F3871" s="10">
        <v>0.05</v>
      </c>
      <c r="G3871" s="11">
        <v>27240.76</v>
      </c>
      <c r="H3871" s="10">
        <v>0.25</v>
      </c>
      <c r="I3871" s="11">
        <v>6810.19</v>
      </c>
      <c r="J3871" s="11">
        <v>34050.949999999997</v>
      </c>
      <c r="K3871" s="11">
        <v>17570.64</v>
      </c>
      <c r="L3871" s="11">
        <v>9670.1200000000008</v>
      </c>
    </row>
    <row r="3872" spans="1:12" x14ac:dyDescent="0.3">
      <c r="A3872" s="7" t="s">
        <v>8017</v>
      </c>
      <c r="B3872" s="7" t="s">
        <v>3452</v>
      </c>
      <c r="C3872" s="7" t="s">
        <v>1964</v>
      </c>
      <c r="D3872" s="7">
        <v>14</v>
      </c>
      <c r="E3872" s="9">
        <v>2789.12</v>
      </c>
      <c r="F3872" s="10">
        <v>0</v>
      </c>
      <c r="G3872" s="11">
        <v>39047.68</v>
      </c>
      <c r="H3872" s="10">
        <v>0.25</v>
      </c>
      <c r="I3872" s="11">
        <v>9761.92</v>
      </c>
      <c r="J3872" s="11">
        <v>48809.599999999999</v>
      </c>
      <c r="K3872" s="11">
        <v>24379.46</v>
      </c>
      <c r="L3872" s="11">
        <v>14668.22</v>
      </c>
    </row>
    <row r="3873" spans="1:12" x14ac:dyDescent="0.3">
      <c r="A3873" s="7" t="s">
        <v>8018</v>
      </c>
      <c r="B3873" s="7" t="s">
        <v>3452</v>
      </c>
      <c r="C3873" s="7" t="s">
        <v>1893</v>
      </c>
      <c r="D3873" s="7">
        <v>22</v>
      </c>
      <c r="E3873" s="9">
        <v>1947.85</v>
      </c>
      <c r="F3873" s="10">
        <v>0.15</v>
      </c>
      <c r="G3873" s="11">
        <v>36424.79</v>
      </c>
      <c r="H3873" s="10">
        <v>0.25</v>
      </c>
      <c r="I3873" s="11">
        <v>9106.2000000000007</v>
      </c>
      <c r="J3873" s="11">
        <v>45530.99</v>
      </c>
      <c r="K3873" s="11">
        <v>26856.5</v>
      </c>
      <c r="L3873" s="11">
        <v>9568.2900000000009</v>
      </c>
    </row>
    <row r="3874" spans="1:12" x14ac:dyDescent="0.3">
      <c r="A3874" s="7" t="s">
        <v>8019</v>
      </c>
      <c r="B3874" s="7" t="s">
        <v>3452</v>
      </c>
      <c r="C3874" s="7" t="s">
        <v>1856</v>
      </c>
      <c r="D3874" s="7">
        <v>28</v>
      </c>
      <c r="E3874" s="9">
        <v>1261.21</v>
      </c>
      <c r="F3874" s="10">
        <v>0.05</v>
      </c>
      <c r="G3874" s="11">
        <v>33548.19</v>
      </c>
      <c r="H3874" s="10">
        <v>0.25</v>
      </c>
      <c r="I3874" s="11">
        <v>8387.0499999999993</v>
      </c>
      <c r="J3874" s="11">
        <v>41935.24</v>
      </c>
      <c r="K3874" s="11">
        <v>25565.4</v>
      </c>
      <c r="L3874" s="11">
        <v>7982.79</v>
      </c>
    </row>
    <row r="3875" spans="1:12" x14ac:dyDescent="0.3">
      <c r="A3875" s="7" t="s">
        <v>8020</v>
      </c>
      <c r="B3875" s="7" t="s">
        <v>3453</v>
      </c>
      <c r="C3875" s="7" t="s">
        <v>1902</v>
      </c>
      <c r="D3875" s="7">
        <v>18</v>
      </c>
      <c r="E3875" s="9">
        <v>2216.89</v>
      </c>
      <c r="F3875" s="10">
        <v>0</v>
      </c>
      <c r="G3875" s="11">
        <v>39904.019999999997</v>
      </c>
      <c r="H3875" s="10">
        <v>0.25</v>
      </c>
      <c r="I3875" s="11">
        <v>9976</v>
      </c>
      <c r="J3875" s="11">
        <v>49880.02</v>
      </c>
      <c r="K3875" s="11">
        <v>22332.42</v>
      </c>
      <c r="L3875" s="11">
        <v>17571.599999999999</v>
      </c>
    </row>
    <row r="3876" spans="1:12" x14ac:dyDescent="0.3">
      <c r="A3876" s="7" t="s">
        <v>8021</v>
      </c>
      <c r="B3876" s="7" t="s">
        <v>3454</v>
      </c>
      <c r="C3876" s="7" t="s">
        <v>1706</v>
      </c>
      <c r="D3876" s="7">
        <v>3</v>
      </c>
      <c r="E3876" s="9">
        <v>95.11</v>
      </c>
      <c r="F3876" s="10">
        <v>0</v>
      </c>
      <c r="G3876" s="11">
        <v>285.33</v>
      </c>
      <c r="H3876" s="10">
        <v>0.25</v>
      </c>
      <c r="I3876" s="11">
        <v>71.33</v>
      </c>
      <c r="J3876" s="11">
        <v>356.66</v>
      </c>
      <c r="K3876" s="11">
        <v>140.91</v>
      </c>
      <c r="L3876" s="11">
        <v>144.41999999999999</v>
      </c>
    </row>
    <row r="3877" spans="1:12" x14ac:dyDescent="0.3">
      <c r="A3877" s="7" t="s">
        <v>8022</v>
      </c>
      <c r="B3877" s="7" t="s">
        <v>3454</v>
      </c>
      <c r="C3877" s="7" t="s">
        <v>1740</v>
      </c>
      <c r="D3877" s="7">
        <v>10</v>
      </c>
      <c r="E3877" s="9">
        <v>1405.87</v>
      </c>
      <c r="F3877" s="10">
        <v>0</v>
      </c>
      <c r="G3877" s="11">
        <v>14058.7</v>
      </c>
      <c r="H3877" s="10">
        <v>0.25</v>
      </c>
      <c r="I3877" s="11">
        <v>3514.68</v>
      </c>
      <c r="J3877" s="11">
        <v>17573.38</v>
      </c>
      <c r="K3877" s="11">
        <v>5727.5</v>
      </c>
      <c r="L3877" s="11">
        <v>8331.2000000000007</v>
      </c>
    </row>
    <row r="3878" spans="1:12" x14ac:dyDescent="0.3">
      <c r="A3878" s="7" t="s">
        <v>8023</v>
      </c>
      <c r="B3878" s="7" t="s">
        <v>3454</v>
      </c>
      <c r="C3878" s="7" t="s">
        <v>1889</v>
      </c>
      <c r="D3878" s="7">
        <v>19</v>
      </c>
      <c r="E3878" s="9">
        <v>2963.38</v>
      </c>
      <c r="F3878" s="10">
        <v>0.1</v>
      </c>
      <c r="G3878" s="11">
        <v>50673.8</v>
      </c>
      <c r="H3878" s="10">
        <v>0.25</v>
      </c>
      <c r="I3878" s="11">
        <v>12668.45</v>
      </c>
      <c r="J3878" s="11">
        <v>63342.25</v>
      </c>
      <c r="K3878" s="11">
        <v>29838.93</v>
      </c>
      <c r="L3878" s="11">
        <v>20834.87</v>
      </c>
    </row>
    <row r="3879" spans="1:12" x14ac:dyDescent="0.3">
      <c r="A3879" s="7" t="s">
        <v>8024</v>
      </c>
      <c r="B3879" s="7" t="s">
        <v>3454</v>
      </c>
      <c r="C3879" s="7" t="s">
        <v>1925</v>
      </c>
      <c r="D3879" s="7">
        <v>20</v>
      </c>
      <c r="E3879" s="9">
        <v>3116.13</v>
      </c>
      <c r="F3879" s="10">
        <v>0.15</v>
      </c>
      <c r="G3879" s="11">
        <v>52974.21</v>
      </c>
      <c r="H3879" s="10">
        <v>0.25</v>
      </c>
      <c r="I3879" s="11">
        <v>13243.55</v>
      </c>
      <c r="J3879" s="11">
        <v>66217.759999999995</v>
      </c>
      <c r="K3879" s="11">
        <v>34132.400000000001</v>
      </c>
      <c r="L3879" s="11">
        <v>18841.810000000001</v>
      </c>
    </row>
    <row r="3880" spans="1:12" x14ac:dyDescent="0.3">
      <c r="A3880" s="7" t="s">
        <v>8025</v>
      </c>
      <c r="B3880" s="7" t="s">
        <v>3454</v>
      </c>
      <c r="C3880" s="7" t="s">
        <v>1921</v>
      </c>
      <c r="D3880" s="7">
        <v>15</v>
      </c>
      <c r="E3880" s="9">
        <v>3096.64</v>
      </c>
      <c r="F3880" s="10">
        <v>0.15</v>
      </c>
      <c r="G3880" s="11">
        <v>39482.160000000003</v>
      </c>
      <c r="H3880" s="10">
        <v>0.25</v>
      </c>
      <c r="I3880" s="11">
        <v>9870.5400000000009</v>
      </c>
      <c r="J3880" s="11">
        <v>49352.7</v>
      </c>
      <c r="K3880" s="11">
        <v>25261.05</v>
      </c>
      <c r="L3880" s="11">
        <v>14221.11</v>
      </c>
    </row>
    <row r="3881" spans="1:12" x14ac:dyDescent="0.3">
      <c r="A3881" s="7" t="s">
        <v>8026</v>
      </c>
      <c r="B3881" s="7" t="s">
        <v>3455</v>
      </c>
      <c r="C3881" s="7" t="s">
        <v>1947</v>
      </c>
      <c r="D3881" s="7">
        <v>13</v>
      </c>
      <c r="E3881" s="9">
        <v>1152.55</v>
      </c>
      <c r="F3881" s="10">
        <v>0</v>
      </c>
      <c r="G3881" s="11">
        <v>14983.15</v>
      </c>
      <c r="H3881" s="10">
        <v>0.25</v>
      </c>
      <c r="I3881" s="11">
        <v>3745.79</v>
      </c>
      <c r="J3881" s="11">
        <v>18728.939999999999</v>
      </c>
      <c r="K3881" s="11">
        <v>8242.39</v>
      </c>
      <c r="L3881" s="11">
        <v>6740.76</v>
      </c>
    </row>
    <row r="3882" spans="1:12" x14ac:dyDescent="0.3">
      <c r="A3882" s="7" t="s">
        <v>8027</v>
      </c>
      <c r="B3882" s="7" t="s">
        <v>3455</v>
      </c>
      <c r="C3882" s="7" t="s">
        <v>1778</v>
      </c>
      <c r="D3882" s="7">
        <v>9</v>
      </c>
      <c r="E3882" s="9">
        <v>1083.24</v>
      </c>
      <c r="F3882" s="10">
        <v>0.15</v>
      </c>
      <c r="G3882" s="11">
        <v>8286.7900000000009</v>
      </c>
      <c r="H3882" s="10">
        <v>0.25</v>
      </c>
      <c r="I3882" s="11">
        <v>2071.6999999999998</v>
      </c>
      <c r="J3882" s="11">
        <v>10358.49</v>
      </c>
      <c r="K3882" s="11">
        <v>5761.62</v>
      </c>
      <c r="L3882" s="11">
        <v>2525.17</v>
      </c>
    </row>
    <row r="3883" spans="1:12" x14ac:dyDescent="0.3">
      <c r="A3883" s="7" t="s">
        <v>8028</v>
      </c>
      <c r="B3883" s="7" t="s">
        <v>3455</v>
      </c>
      <c r="C3883" s="7" t="s">
        <v>1886</v>
      </c>
      <c r="D3883" s="7">
        <v>10</v>
      </c>
      <c r="E3883" s="9">
        <v>923.66</v>
      </c>
      <c r="F3883" s="10">
        <v>0</v>
      </c>
      <c r="G3883" s="11">
        <v>9236.6</v>
      </c>
      <c r="H3883" s="10">
        <v>0.25</v>
      </c>
      <c r="I3883" s="11">
        <v>2309.15</v>
      </c>
      <c r="J3883" s="11">
        <v>11545.75</v>
      </c>
      <c r="K3883" s="11">
        <v>6111.4</v>
      </c>
      <c r="L3883" s="11">
        <v>3125.2</v>
      </c>
    </row>
    <row r="3884" spans="1:12" x14ac:dyDescent="0.3">
      <c r="A3884" s="7" t="s">
        <v>8029</v>
      </c>
      <c r="B3884" s="7" t="s">
        <v>3456</v>
      </c>
      <c r="C3884" s="7" t="s">
        <v>1973</v>
      </c>
      <c r="D3884" s="7">
        <v>11</v>
      </c>
      <c r="E3884" s="9">
        <v>950.49</v>
      </c>
      <c r="F3884" s="10">
        <v>0</v>
      </c>
      <c r="G3884" s="11">
        <v>10455.39</v>
      </c>
      <c r="H3884" s="10">
        <v>0.25</v>
      </c>
      <c r="I3884" s="11">
        <v>2613.85</v>
      </c>
      <c r="J3884" s="11">
        <v>13069.24</v>
      </c>
      <c r="K3884" s="11">
        <v>4397.47</v>
      </c>
      <c r="L3884" s="11">
        <v>6057.92</v>
      </c>
    </row>
    <row r="3885" spans="1:12" x14ac:dyDescent="0.3">
      <c r="A3885" s="7" t="s">
        <v>8030</v>
      </c>
      <c r="B3885" s="7" t="s">
        <v>3456</v>
      </c>
      <c r="C3885" s="7" t="s">
        <v>2042</v>
      </c>
      <c r="D3885" s="7">
        <v>17</v>
      </c>
      <c r="E3885" s="9">
        <v>937.95</v>
      </c>
      <c r="F3885" s="10">
        <v>0.1</v>
      </c>
      <c r="G3885" s="11">
        <v>14350.64</v>
      </c>
      <c r="H3885" s="10">
        <v>0.25</v>
      </c>
      <c r="I3885" s="11">
        <v>3587.66</v>
      </c>
      <c r="J3885" s="11">
        <v>17938.3</v>
      </c>
      <c r="K3885" s="11">
        <v>8081.12</v>
      </c>
      <c r="L3885" s="11">
        <v>6269.52</v>
      </c>
    </row>
    <row r="3886" spans="1:12" x14ac:dyDescent="0.3">
      <c r="A3886" s="7" t="s">
        <v>8031</v>
      </c>
      <c r="B3886" s="7" t="s">
        <v>3456</v>
      </c>
      <c r="C3886" s="7" t="s">
        <v>1867</v>
      </c>
      <c r="D3886" s="7">
        <v>24</v>
      </c>
      <c r="E3886" s="9">
        <v>2416.7800000000002</v>
      </c>
      <c r="F3886" s="10">
        <v>0.1</v>
      </c>
      <c r="G3886" s="11">
        <v>52202.45</v>
      </c>
      <c r="H3886" s="10">
        <v>0.25</v>
      </c>
      <c r="I3886" s="11">
        <v>13050.61</v>
      </c>
      <c r="J3886" s="11">
        <v>65253.06</v>
      </c>
      <c r="K3886" s="11">
        <v>32147.040000000001</v>
      </c>
      <c r="L3886" s="11">
        <v>20055.41</v>
      </c>
    </row>
    <row r="3887" spans="1:12" x14ac:dyDescent="0.3">
      <c r="A3887" s="7" t="s">
        <v>8032</v>
      </c>
      <c r="B3887" s="7" t="s">
        <v>3456</v>
      </c>
      <c r="C3887" s="7" t="s">
        <v>1814</v>
      </c>
      <c r="D3887" s="7">
        <v>6</v>
      </c>
      <c r="E3887" s="9">
        <v>2063.12</v>
      </c>
      <c r="F3887" s="10">
        <v>0</v>
      </c>
      <c r="G3887" s="11">
        <v>12378.72</v>
      </c>
      <c r="H3887" s="10">
        <v>0.25</v>
      </c>
      <c r="I3887" s="11">
        <v>3094.68</v>
      </c>
      <c r="J3887" s="11">
        <v>15473.4</v>
      </c>
      <c r="K3887" s="11">
        <v>6727.5</v>
      </c>
      <c r="L3887" s="11">
        <v>5651.22</v>
      </c>
    </row>
    <row r="3888" spans="1:12" x14ac:dyDescent="0.3">
      <c r="A3888" s="7" t="s">
        <v>8033</v>
      </c>
      <c r="B3888" s="7" t="s">
        <v>3456</v>
      </c>
      <c r="C3888" s="7" t="s">
        <v>1831</v>
      </c>
      <c r="D3888" s="7">
        <v>20</v>
      </c>
      <c r="E3888" s="9">
        <v>861.45</v>
      </c>
      <c r="F3888" s="10">
        <v>0.1</v>
      </c>
      <c r="G3888" s="11">
        <v>15506.1</v>
      </c>
      <c r="H3888" s="10">
        <v>0.25</v>
      </c>
      <c r="I3888" s="11">
        <v>3876.53</v>
      </c>
      <c r="J3888" s="11">
        <v>19382.62</v>
      </c>
      <c r="K3888" s="11">
        <v>10528.4</v>
      </c>
      <c r="L3888" s="11">
        <v>4977.7</v>
      </c>
    </row>
    <row r="3889" spans="1:12" x14ac:dyDescent="0.3">
      <c r="A3889" s="7" t="s">
        <v>8034</v>
      </c>
      <c r="B3889" s="7" t="s">
        <v>3457</v>
      </c>
      <c r="C3889" s="7" t="s">
        <v>1756</v>
      </c>
      <c r="D3889" s="7">
        <v>6</v>
      </c>
      <c r="E3889" s="9">
        <v>1036.05</v>
      </c>
      <c r="F3889" s="10">
        <v>0</v>
      </c>
      <c r="G3889" s="11">
        <v>6216.3</v>
      </c>
      <c r="H3889" s="10">
        <v>0.25</v>
      </c>
      <c r="I3889" s="11">
        <v>1554.08</v>
      </c>
      <c r="J3889" s="11">
        <v>7770.38</v>
      </c>
      <c r="K3889" s="11">
        <v>3440.4</v>
      </c>
      <c r="L3889" s="11">
        <v>2775.9</v>
      </c>
    </row>
    <row r="3890" spans="1:12" x14ac:dyDescent="0.3">
      <c r="A3890" s="7" t="s">
        <v>8035</v>
      </c>
      <c r="B3890" s="7" t="s">
        <v>3457</v>
      </c>
      <c r="C3890" s="7" t="s">
        <v>1981</v>
      </c>
      <c r="D3890" s="7">
        <v>2</v>
      </c>
      <c r="E3890" s="9">
        <v>2235.1799999999998</v>
      </c>
      <c r="F3890" s="10">
        <v>0</v>
      </c>
      <c r="G3890" s="11">
        <v>4470.3599999999997</v>
      </c>
      <c r="H3890" s="10">
        <v>0.25</v>
      </c>
      <c r="I3890" s="11">
        <v>1117.5899999999999</v>
      </c>
      <c r="J3890" s="11">
        <v>5587.95</v>
      </c>
      <c r="K3890" s="11">
        <v>2559.8200000000002</v>
      </c>
      <c r="L3890" s="11">
        <v>1910.54</v>
      </c>
    </row>
    <row r="3891" spans="1:12" x14ac:dyDescent="0.3">
      <c r="A3891" s="7" t="s">
        <v>8036</v>
      </c>
      <c r="B3891" s="7" t="s">
        <v>3457</v>
      </c>
      <c r="C3891" s="7" t="s">
        <v>1860</v>
      </c>
      <c r="D3891" s="7">
        <v>19</v>
      </c>
      <c r="E3891" s="9">
        <v>3390.6</v>
      </c>
      <c r="F3891" s="10">
        <v>0</v>
      </c>
      <c r="G3891" s="11">
        <v>64421.4</v>
      </c>
      <c r="H3891" s="10">
        <v>0.25</v>
      </c>
      <c r="I3891" s="11">
        <v>16105.35</v>
      </c>
      <c r="J3891" s="11">
        <v>80526.75</v>
      </c>
      <c r="K3891" s="11">
        <v>27656.21</v>
      </c>
      <c r="L3891" s="11">
        <v>36765.19</v>
      </c>
    </row>
    <row r="3892" spans="1:12" x14ac:dyDescent="0.3">
      <c r="A3892" s="7" t="s">
        <v>8037</v>
      </c>
      <c r="B3892" s="7" t="s">
        <v>3458</v>
      </c>
      <c r="C3892" s="7" t="s">
        <v>1867</v>
      </c>
      <c r="D3892" s="7">
        <v>17</v>
      </c>
      <c r="E3892" s="9">
        <v>2543.13</v>
      </c>
      <c r="F3892" s="10">
        <v>0.15</v>
      </c>
      <c r="G3892" s="11">
        <v>36748.230000000003</v>
      </c>
      <c r="H3892" s="10">
        <v>0.25</v>
      </c>
      <c r="I3892" s="11">
        <v>9187.06</v>
      </c>
      <c r="J3892" s="11">
        <v>45935.29</v>
      </c>
      <c r="K3892" s="11">
        <v>22770.82</v>
      </c>
      <c r="L3892" s="11">
        <v>13977.41</v>
      </c>
    </row>
    <row r="3893" spans="1:12" x14ac:dyDescent="0.3">
      <c r="A3893" s="7" t="s">
        <v>8038</v>
      </c>
      <c r="B3893" s="7" t="s">
        <v>3458</v>
      </c>
      <c r="C3893" s="7" t="s">
        <v>1796</v>
      </c>
      <c r="D3893" s="7">
        <v>22</v>
      </c>
      <c r="E3893" s="9">
        <v>1608.72</v>
      </c>
      <c r="F3893" s="10">
        <v>0</v>
      </c>
      <c r="G3893" s="11">
        <v>35391.839999999997</v>
      </c>
      <c r="H3893" s="10">
        <v>0.25</v>
      </c>
      <c r="I3893" s="11">
        <v>8847.9599999999991</v>
      </c>
      <c r="J3893" s="11">
        <v>44239.8</v>
      </c>
      <c r="K3893" s="11">
        <v>17266.48</v>
      </c>
      <c r="L3893" s="11">
        <v>18125.36</v>
      </c>
    </row>
    <row r="3894" spans="1:12" x14ac:dyDescent="0.3">
      <c r="A3894" s="7" t="s">
        <v>8039</v>
      </c>
      <c r="B3894" s="7" t="s">
        <v>3458</v>
      </c>
      <c r="C3894" s="7" t="s">
        <v>1828</v>
      </c>
      <c r="D3894" s="7">
        <v>27</v>
      </c>
      <c r="E3894" s="9">
        <v>2742.07</v>
      </c>
      <c r="F3894" s="10">
        <v>0</v>
      </c>
      <c r="G3894" s="11">
        <v>74035.89</v>
      </c>
      <c r="H3894" s="10">
        <v>0.25</v>
      </c>
      <c r="I3894" s="11">
        <v>18508.97</v>
      </c>
      <c r="J3894" s="11">
        <v>92544.86</v>
      </c>
      <c r="K3894" s="11">
        <v>41710.410000000003</v>
      </c>
      <c r="L3894" s="11">
        <v>32325.48</v>
      </c>
    </row>
    <row r="3895" spans="1:12" x14ac:dyDescent="0.3">
      <c r="A3895" s="7" t="s">
        <v>8040</v>
      </c>
      <c r="B3895" s="7" t="s">
        <v>3459</v>
      </c>
      <c r="C3895" s="7" t="s">
        <v>1955</v>
      </c>
      <c r="D3895" s="7">
        <v>16</v>
      </c>
      <c r="E3895" s="9">
        <v>57.93</v>
      </c>
      <c r="F3895" s="10">
        <v>0</v>
      </c>
      <c r="G3895" s="11">
        <v>926.88</v>
      </c>
      <c r="H3895" s="10">
        <v>0.25</v>
      </c>
      <c r="I3895" s="11">
        <v>231.72</v>
      </c>
      <c r="J3895" s="11">
        <v>1158.5999999999999</v>
      </c>
      <c r="K3895" s="11">
        <v>663.2</v>
      </c>
      <c r="L3895" s="11">
        <v>263.68</v>
      </c>
    </row>
    <row r="3896" spans="1:12" x14ac:dyDescent="0.3">
      <c r="A3896" s="7" t="s">
        <v>8041</v>
      </c>
      <c r="B3896" s="7" t="s">
        <v>3459</v>
      </c>
      <c r="C3896" s="7" t="s">
        <v>1817</v>
      </c>
      <c r="D3896" s="7">
        <v>7</v>
      </c>
      <c r="E3896" s="9">
        <v>1516.7</v>
      </c>
      <c r="F3896" s="10">
        <v>0.05</v>
      </c>
      <c r="G3896" s="11">
        <v>10086.049999999999</v>
      </c>
      <c r="H3896" s="10">
        <v>0.25</v>
      </c>
      <c r="I3896" s="11">
        <v>2521.5100000000002</v>
      </c>
      <c r="J3896" s="11">
        <v>12607.56</v>
      </c>
      <c r="K3896" s="11">
        <v>6857.97</v>
      </c>
      <c r="L3896" s="11">
        <v>3228.08</v>
      </c>
    </row>
    <row r="3897" spans="1:12" x14ac:dyDescent="0.3">
      <c r="A3897" s="7" t="s">
        <v>8042</v>
      </c>
      <c r="B3897" s="7" t="s">
        <v>3460</v>
      </c>
      <c r="C3897" s="7" t="s">
        <v>1654</v>
      </c>
      <c r="D3897" s="7">
        <v>24</v>
      </c>
      <c r="E3897" s="9">
        <v>1399.93</v>
      </c>
      <c r="F3897" s="10">
        <v>0.05</v>
      </c>
      <c r="G3897" s="11">
        <v>31918.400000000001</v>
      </c>
      <c r="H3897" s="10">
        <v>0.25</v>
      </c>
      <c r="I3897" s="11">
        <v>7979.6</v>
      </c>
      <c r="J3897" s="11">
        <v>39898</v>
      </c>
      <c r="K3897" s="11">
        <v>19314.240000000002</v>
      </c>
      <c r="L3897" s="11">
        <v>12604.16</v>
      </c>
    </row>
    <row r="3898" spans="1:12" x14ac:dyDescent="0.3">
      <c r="A3898" s="7" t="s">
        <v>8043</v>
      </c>
      <c r="B3898" s="7" t="s">
        <v>3460</v>
      </c>
      <c r="C3898" s="7" t="s">
        <v>1877</v>
      </c>
      <c r="D3898" s="7">
        <v>1</v>
      </c>
      <c r="E3898" s="9">
        <v>635.89</v>
      </c>
      <c r="F3898" s="10">
        <v>0</v>
      </c>
      <c r="G3898" s="11">
        <v>635.89</v>
      </c>
      <c r="H3898" s="10">
        <v>0.25</v>
      </c>
      <c r="I3898" s="11">
        <v>158.97</v>
      </c>
      <c r="J3898" s="11">
        <v>794.86</v>
      </c>
      <c r="K3898" s="11">
        <v>457.56</v>
      </c>
      <c r="L3898" s="11">
        <v>178.33</v>
      </c>
    </row>
    <row r="3899" spans="1:12" x14ac:dyDescent="0.3">
      <c r="A3899" s="7" t="s">
        <v>8044</v>
      </c>
      <c r="B3899" s="7" t="s">
        <v>3460</v>
      </c>
      <c r="C3899" s="7" t="s">
        <v>1693</v>
      </c>
      <c r="D3899" s="7">
        <v>12</v>
      </c>
      <c r="E3899" s="9">
        <v>2692.92</v>
      </c>
      <c r="F3899" s="10">
        <v>0.15</v>
      </c>
      <c r="G3899" s="11">
        <v>27467.78</v>
      </c>
      <c r="H3899" s="10">
        <v>0.25</v>
      </c>
      <c r="I3899" s="11">
        <v>6866.94</v>
      </c>
      <c r="J3899" s="11">
        <v>34334.720000000001</v>
      </c>
      <c r="K3899" s="11">
        <v>20680.560000000001</v>
      </c>
      <c r="L3899" s="11">
        <v>6787.22</v>
      </c>
    </row>
    <row r="3900" spans="1:12" x14ac:dyDescent="0.3">
      <c r="A3900" s="7" t="s">
        <v>8045</v>
      </c>
      <c r="B3900" s="7" t="s">
        <v>3460</v>
      </c>
      <c r="C3900" s="7" t="s">
        <v>1869</v>
      </c>
      <c r="D3900" s="7">
        <v>1</v>
      </c>
      <c r="E3900" s="9">
        <v>3069.66</v>
      </c>
      <c r="F3900" s="10">
        <v>0.05</v>
      </c>
      <c r="G3900" s="11">
        <v>2916.18</v>
      </c>
      <c r="H3900" s="10">
        <v>0.25</v>
      </c>
      <c r="I3900" s="11">
        <v>729.04</v>
      </c>
      <c r="J3900" s="11">
        <v>3645.22</v>
      </c>
      <c r="K3900" s="11">
        <v>1747.81</v>
      </c>
      <c r="L3900" s="11">
        <v>1168.3699999999999</v>
      </c>
    </row>
    <row r="3901" spans="1:12" x14ac:dyDescent="0.3">
      <c r="A3901" s="7" t="s">
        <v>8046</v>
      </c>
      <c r="B3901" s="7" t="s">
        <v>3460</v>
      </c>
      <c r="C3901" s="7" t="s">
        <v>1708</v>
      </c>
      <c r="D3901" s="7">
        <v>27</v>
      </c>
      <c r="E3901" s="9">
        <v>350.26</v>
      </c>
      <c r="F3901" s="10">
        <v>0</v>
      </c>
      <c r="G3901" s="11">
        <v>9457.02</v>
      </c>
      <c r="H3901" s="10">
        <v>0.25</v>
      </c>
      <c r="I3901" s="11">
        <v>2364.2600000000002</v>
      </c>
      <c r="J3901" s="11">
        <v>11821.28</v>
      </c>
      <c r="K3901" s="11">
        <v>4320.8100000000004</v>
      </c>
      <c r="L3901" s="11">
        <v>5136.21</v>
      </c>
    </row>
    <row r="3902" spans="1:12" x14ac:dyDescent="0.3">
      <c r="A3902" s="7" t="s">
        <v>8047</v>
      </c>
      <c r="B3902" s="7" t="s">
        <v>3461</v>
      </c>
      <c r="C3902" s="7" t="s">
        <v>1640</v>
      </c>
      <c r="D3902" s="7">
        <v>24</v>
      </c>
      <c r="E3902" s="9">
        <v>2155.71</v>
      </c>
      <c r="F3902" s="10">
        <v>0.05</v>
      </c>
      <c r="G3902" s="11">
        <v>49150.19</v>
      </c>
      <c r="H3902" s="10">
        <v>0.25</v>
      </c>
      <c r="I3902" s="11">
        <v>12287.55</v>
      </c>
      <c r="J3902" s="11">
        <v>61437.74</v>
      </c>
      <c r="K3902" s="11">
        <v>33743.040000000001</v>
      </c>
      <c r="L3902" s="11">
        <v>15407.15</v>
      </c>
    </row>
    <row r="3903" spans="1:12" x14ac:dyDescent="0.3">
      <c r="A3903" s="7" t="s">
        <v>8048</v>
      </c>
      <c r="B3903" s="7" t="s">
        <v>3461</v>
      </c>
      <c r="C3903" s="7" t="s">
        <v>1991</v>
      </c>
      <c r="D3903" s="7">
        <v>3</v>
      </c>
      <c r="E3903" s="9">
        <v>2614.67</v>
      </c>
      <c r="F3903" s="10">
        <v>0</v>
      </c>
      <c r="G3903" s="11">
        <v>7844.01</v>
      </c>
      <c r="H3903" s="10">
        <v>0.25</v>
      </c>
      <c r="I3903" s="11">
        <v>1961</v>
      </c>
      <c r="J3903" s="11">
        <v>9805.01</v>
      </c>
      <c r="K3903" s="11">
        <v>5055.87</v>
      </c>
      <c r="L3903" s="11">
        <v>2788.14</v>
      </c>
    </row>
    <row r="3904" spans="1:12" x14ac:dyDescent="0.3">
      <c r="A3904" s="7" t="s">
        <v>8049</v>
      </c>
      <c r="B3904" s="7" t="s">
        <v>3461</v>
      </c>
      <c r="C3904" s="7" t="s">
        <v>1769</v>
      </c>
      <c r="D3904" s="7">
        <v>28</v>
      </c>
      <c r="E3904" s="9">
        <v>3517.38</v>
      </c>
      <c r="F3904" s="10">
        <v>0</v>
      </c>
      <c r="G3904" s="11">
        <v>98486.64</v>
      </c>
      <c r="H3904" s="10">
        <v>0.25</v>
      </c>
      <c r="I3904" s="11">
        <v>24621.66</v>
      </c>
      <c r="J3904" s="11">
        <v>123108.3</v>
      </c>
      <c r="K3904" s="11">
        <v>39540.480000000003</v>
      </c>
      <c r="L3904" s="11">
        <v>58946.16</v>
      </c>
    </row>
    <row r="3905" spans="1:12" x14ac:dyDescent="0.3">
      <c r="A3905" s="7" t="s">
        <v>8050</v>
      </c>
      <c r="B3905" s="7" t="s">
        <v>3461</v>
      </c>
      <c r="C3905" s="7" t="s">
        <v>1679</v>
      </c>
      <c r="D3905" s="7">
        <v>14</v>
      </c>
      <c r="E3905" s="9">
        <v>693.73</v>
      </c>
      <c r="F3905" s="10">
        <v>0</v>
      </c>
      <c r="G3905" s="11">
        <v>9712.2199999999993</v>
      </c>
      <c r="H3905" s="10">
        <v>0.25</v>
      </c>
      <c r="I3905" s="11">
        <v>2428.0500000000002</v>
      </c>
      <c r="J3905" s="11">
        <v>12140.27</v>
      </c>
      <c r="K3905" s="11">
        <v>4099.34</v>
      </c>
      <c r="L3905" s="11">
        <v>5612.88</v>
      </c>
    </row>
    <row r="3906" spans="1:12" x14ac:dyDescent="0.3">
      <c r="A3906" s="7" t="s">
        <v>8051</v>
      </c>
      <c r="B3906" s="7" t="s">
        <v>3462</v>
      </c>
      <c r="C3906" s="7" t="s">
        <v>1902</v>
      </c>
      <c r="D3906" s="7">
        <v>22</v>
      </c>
      <c r="E3906" s="9">
        <v>2222.87</v>
      </c>
      <c r="F3906" s="10">
        <v>0.15</v>
      </c>
      <c r="G3906" s="11">
        <v>41567.67</v>
      </c>
      <c r="H3906" s="10">
        <v>0.25</v>
      </c>
      <c r="I3906" s="11">
        <v>10391.92</v>
      </c>
      <c r="J3906" s="11">
        <v>51959.59</v>
      </c>
      <c r="K3906" s="11">
        <v>27295.18</v>
      </c>
      <c r="L3906" s="11">
        <v>14272.49</v>
      </c>
    </row>
    <row r="3907" spans="1:12" x14ac:dyDescent="0.3">
      <c r="A3907" s="7" t="s">
        <v>8052</v>
      </c>
      <c r="B3907" s="7" t="s">
        <v>3462</v>
      </c>
      <c r="C3907" s="7" t="s">
        <v>1847</v>
      </c>
      <c r="D3907" s="7">
        <v>5</v>
      </c>
      <c r="E3907" s="9">
        <v>2231.79</v>
      </c>
      <c r="F3907" s="10">
        <v>0</v>
      </c>
      <c r="G3907" s="11">
        <v>11158.95</v>
      </c>
      <c r="H3907" s="10">
        <v>0.25</v>
      </c>
      <c r="I3907" s="11">
        <v>2789.74</v>
      </c>
      <c r="J3907" s="11">
        <v>13948.69</v>
      </c>
      <c r="K3907" s="11">
        <v>6813.45</v>
      </c>
      <c r="L3907" s="11">
        <v>4345.5</v>
      </c>
    </row>
    <row r="3908" spans="1:12" x14ac:dyDescent="0.3">
      <c r="A3908" s="7" t="s">
        <v>8053</v>
      </c>
      <c r="B3908" s="7" t="s">
        <v>3463</v>
      </c>
      <c r="C3908" s="7" t="s">
        <v>1965</v>
      </c>
      <c r="D3908" s="7">
        <v>27</v>
      </c>
      <c r="E3908" s="9">
        <v>3075.59</v>
      </c>
      <c r="F3908" s="10">
        <v>0.1</v>
      </c>
      <c r="G3908" s="11">
        <v>74736.84</v>
      </c>
      <c r="H3908" s="10">
        <v>0.25</v>
      </c>
      <c r="I3908" s="11">
        <v>18684.21</v>
      </c>
      <c r="J3908" s="11">
        <v>93421.05</v>
      </c>
      <c r="K3908" s="11">
        <v>39628.71</v>
      </c>
      <c r="L3908" s="11">
        <v>35108.129999999997</v>
      </c>
    </row>
    <row r="3909" spans="1:12" x14ac:dyDescent="0.3">
      <c r="A3909" s="7" t="s">
        <v>8054</v>
      </c>
      <c r="B3909" s="7" t="s">
        <v>3463</v>
      </c>
      <c r="C3909" s="7" t="s">
        <v>1736</v>
      </c>
      <c r="D3909" s="7">
        <v>8</v>
      </c>
      <c r="E3909" s="9">
        <v>2174.83</v>
      </c>
      <c r="F3909" s="10">
        <v>0.1</v>
      </c>
      <c r="G3909" s="11">
        <v>15658.78</v>
      </c>
      <c r="H3909" s="10">
        <v>0.25</v>
      </c>
      <c r="I3909" s="11">
        <v>3914.7</v>
      </c>
      <c r="J3909" s="11">
        <v>19573.48</v>
      </c>
      <c r="K3909" s="11">
        <v>7924.96</v>
      </c>
      <c r="L3909" s="11">
        <v>7733.82</v>
      </c>
    </row>
    <row r="3910" spans="1:12" x14ac:dyDescent="0.3">
      <c r="A3910" s="7" t="s">
        <v>8055</v>
      </c>
      <c r="B3910" s="7" t="s">
        <v>3463</v>
      </c>
      <c r="C3910" s="7" t="s">
        <v>1736</v>
      </c>
      <c r="D3910" s="7">
        <v>1</v>
      </c>
      <c r="E3910" s="9">
        <v>1993.58</v>
      </c>
      <c r="F3910" s="10">
        <v>0</v>
      </c>
      <c r="G3910" s="11">
        <v>1993.58</v>
      </c>
      <c r="H3910" s="10">
        <v>0.25</v>
      </c>
      <c r="I3910" s="11">
        <v>498.39</v>
      </c>
      <c r="J3910" s="11">
        <v>2491.9699999999998</v>
      </c>
      <c r="K3910" s="11">
        <v>990.62</v>
      </c>
      <c r="L3910" s="11">
        <v>1002.96</v>
      </c>
    </row>
    <row r="3911" spans="1:12" x14ac:dyDescent="0.3">
      <c r="A3911" s="7" t="s">
        <v>8056</v>
      </c>
      <c r="B3911" s="7" t="s">
        <v>3463</v>
      </c>
      <c r="C3911" s="7" t="s">
        <v>1759</v>
      </c>
      <c r="D3911" s="7">
        <v>19</v>
      </c>
      <c r="E3911" s="9">
        <v>1142.56</v>
      </c>
      <c r="F3911" s="10">
        <v>0.1</v>
      </c>
      <c r="G3911" s="11">
        <v>19537.78</v>
      </c>
      <c r="H3911" s="10">
        <v>0.25</v>
      </c>
      <c r="I3911" s="11">
        <v>4884.4399999999996</v>
      </c>
      <c r="J3911" s="11">
        <v>24422.22</v>
      </c>
      <c r="K3911" s="11">
        <v>13910.09</v>
      </c>
      <c r="L3911" s="11">
        <v>5627.69</v>
      </c>
    </row>
    <row r="3912" spans="1:12" x14ac:dyDescent="0.3">
      <c r="A3912" s="7" t="s">
        <v>8057</v>
      </c>
      <c r="B3912" s="7" t="s">
        <v>3464</v>
      </c>
      <c r="C3912" s="7" t="s">
        <v>1884</v>
      </c>
      <c r="D3912" s="7">
        <v>11</v>
      </c>
      <c r="E3912" s="9">
        <v>655.88</v>
      </c>
      <c r="F3912" s="10">
        <v>0.15</v>
      </c>
      <c r="G3912" s="11">
        <v>6132.48</v>
      </c>
      <c r="H3912" s="10">
        <v>0.25</v>
      </c>
      <c r="I3912" s="11">
        <v>1533.12</v>
      </c>
      <c r="J3912" s="11">
        <v>7665.6</v>
      </c>
      <c r="K3912" s="11">
        <v>4479.75</v>
      </c>
      <c r="L3912" s="11">
        <v>1652.73</v>
      </c>
    </row>
    <row r="3913" spans="1:12" x14ac:dyDescent="0.3">
      <c r="A3913" s="7" t="s">
        <v>8058</v>
      </c>
      <c r="B3913" s="7" t="s">
        <v>3464</v>
      </c>
      <c r="C3913" s="7" t="s">
        <v>1733</v>
      </c>
      <c r="D3913" s="7">
        <v>21</v>
      </c>
      <c r="E3913" s="9">
        <v>2100.61</v>
      </c>
      <c r="F3913" s="10">
        <v>0</v>
      </c>
      <c r="G3913" s="11">
        <v>44112.81</v>
      </c>
      <c r="H3913" s="10">
        <v>0.25</v>
      </c>
      <c r="I3913" s="11">
        <v>11028.2</v>
      </c>
      <c r="J3913" s="11">
        <v>55141.01</v>
      </c>
      <c r="K3913" s="11">
        <v>26212.62</v>
      </c>
      <c r="L3913" s="11">
        <v>17900.189999999999</v>
      </c>
    </row>
    <row r="3914" spans="1:12" x14ac:dyDescent="0.3">
      <c r="A3914" s="7" t="s">
        <v>8059</v>
      </c>
      <c r="B3914" s="7" t="s">
        <v>3464</v>
      </c>
      <c r="C3914" s="7" t="s">
        <v>2050</v>
      </c>
      <c r="D3914" s="7">
        <v>3</v>
      </c>
      <c r="E3914" s="9">
        <v>1718.64</v>
      </c>
      <c r="F3914" s="10">
        <v>0</v>
      </c>
      <c r="G3914" s="11">
        <v>5155.92</v>
      </c>
      <c r="H3914" s="10">
        <v>0.25</v>
      </c>
      <c r="I3914" s="11">
        <v>1288.98</v>
      </c>
      <c r="J3914" s="11">
        <v>6444.9</v>
      </c>
      <c r="K3914" s="11">
        <v>3734.49</v>
      </c>
      <c r="L3914" s="11">
        <v>1421.43</v>
      </c>
    </row>
    <row r="3915" spans="1:12" x14ac:dyDescent="0.3">
      <c r="A3915" s="7" t="s">
        <v>8060</v>
      </c>
      <c r="B3915" s="7" t="s">
        <v>3465</v>
      </c>
      <c r="C3915" s="7" t="s">
        <v>1706</v>
      </c>
      <c r="D3915" s="7">
        <v>25</v>
      </c>
      <c r="E3915" s="9">
        <v>96.94</v>
      </c>
      <c r="F3915" s="10">
        <v>0</v>
      </c>
      <c r="G3915" s="11">
        <v>2423.5</v>
      </c>
      <c r="H3915" s="10">
        <v>0.25</v>
      </c>
      <c r="I3915" s="11">
        <v>605.88</v>
      </c>
      <c r="J3915" s="11">
        <v>3029.38</v>
      </c>
      <c r="K3915" s="11">
        <v>1174.25</v>
      </c>
      <c r="L3915" s="11">
        <v>1249.25</v>
      </c>
    </row>
    <row r="3916" spans="1:12" x14ac:dyDescent="0.3">
      <c r="A3916" s="7" t="s">
        <v>8061</v>
      </c>
      <c r="B3916" s="7" t="s">
        <v>3465</v>
      </c>
      <c r="C3916" s="7" t="s">
        <v>1877</v>
      </c>
      <c r="D3916" s="7">
        <v>23</v>
      </c>
      <c r="E3916" s="9">
        <v>619.29</v>
      </c>
      <c r="F3916" s="10">
        <v>0.15</v>
      </c>
      <c r="G3916" s="11">
        <v>12107.12</v>
      </c>
      <c r="H3916" s="10">
        <v>0.25</v>
      </c>
      <c r="I3916" s="11">
        <v>3026.78</v>
      </c>
      <c r="J3916" s="11">
        <v>15133.9</v>
      </c>
      <c r="K3916" s="11">
        <v>10523.88</v>
      </c>
      <c r="L3916" s="11">
        <v>1583.24</v>
      </c>
    </row>
    <row r="3917" spans="1:12" x14ac:dyDescent="0.3">
      <c r="A3917" s="7" t="s">
        <v>8062</v>
      </c>
      <c r="B3917" s="7" t="s">
        <v>3465</v>
      </c>
      <c r="C3917" s="7" t="s">
        <v>1757</v>
      </c>
      <c r="D3917" s="7">
        <v>7</v>
      </c>
      <c r="E3917" s="9">
        <v>2478.27</v>
      </c>
      <c r="F3917" s="10">
        <v>0.05</v>
      </c>
      <c r="G3917" s="11">
        <v>16480.5</v>
      </c>
      <c r="H3917" s="10">
        <v>0.25</v>
      </c>
      <c r="I3917" s="11">
        <v>4120.12</v>
      </c>
      <c r="J3917" s="11">
        <v>20600.62</v>
      </c>
      <c r="K3917" s="11">
        <v>9685.06</v>
      </c>
      <c r="L3917" s="11">
        <v>6795.44</v>
      </c>
    </row>
    <row r="3918" spans="1:12" x14ac:dyDescent="0.3">
      <c r="A3918" s="7" t="s">
        <v>8063</v>
      </c>
      <c r="B3918" s="7" t="s">
        <v>3465</v>
      </c>
      <c r="C3918" s="7" t="s">
        <v>1804</v>
      </c>
      <c r="D3918" s="7">
        <v>14</v>
      </c>
      <c r="E3918" s="9">
        <v>1789.36</v>
      </c>
      <c r="F3918" s="10">
        <v>0</v>
      </c>
      <c r="G3918" s="11">
        <v>25051.040000000001</v>
      </c>
      <c r="H3918" s="10">
        <v>0.25</v>
      </c>
      <c r="I3918" s="11">
        <v>6262.76</v>
      </c>
      <c r="J3918" s="11">
        <v>31313.8</v>
      </c>
      <c r="K3918" s="11">
        <v>15482.18</v>
      </c>
      <c r="L3918" s="11">
        <v>9568.86</v>
      </c>
    </row>
    <row r="3919" spans="1:12" x14ac:dyDescent="0.3">
      <c r="A3919" s="7" t="s">
        <v>8064</v>
      </c>
      <c r="B3919" s="7" t="s">
        <v>3466</v>
      </c>
      <c r="C3919" s="7" t="s">
        <v>1877</v>
      </c>
      <c r="D3919" s="7">
        <v>20</v>
      </c>
      <c r="E3919" s="9">
        <v>582.29</v>
      </c>
      <c r="F3919" s="10">
        <v>0.1</v>
      </c>
      <c r="G3919" s="11">
        <v>10481.219999999999</v>
      </c>
      <c r="H3919" s="10">
        <v>0.25</v>
      </c>
      <c r="I3919" s="11">
        <v>2620.3000000000002</v>
      </c>
      <c r="J3919" s="11">
        <v>13101.52</v>
      </c>
      <c r="K3919" s="11">
        <v>9151.2000000000007</v>
      </c>
      <c r="L3919" s="11">
        <v>1330.02</v>
      </c>
    </row>
    <row r="3920" spans="1:12" x14ac:dyDescent="0.3">
      <c r="A3920" s="7" t="s">
        <v>8065</v>
      </c>
      <c r="B3920" s="7" t="s">
        <v>3466</v>
      </c>
      <c r="C3920" s="7" t="s">
        <v>2011</v>
      </c>
      <c r="D3920" s="7">
        <v>12</v>
      </c>
      <c r="E3920" s="9">
        <v>654.63</v>
      </c>
      <c r="F3920" s="10">
        <v>0.05</v>
      </c>
      <c r="G3920" s="11">
        <v>7462.78</v>
      </c>
      <c r="H3920" s="10">
        <v>0.25</v>
      </c>
      <c r="I3920" s="11">
        <v>1865.69</v>
      </c>
      <c r="J3920" s="11">
        <v>9328.48</v>
      </c>
      <c r="K3920" s="11">
        <v>4936.08</v>
      </c>
      <c r="L3920" s="11">
        <v>2526.6999999999998</v>
      </c>
    </row>
    <row r="3921" spans="1:12" x14ac:dyDescent="0.3">
      <c r="A3921" s="7" t="s">
        <v>8066</v>
      </c>
      <c r="B3921" s="7" t="s">
        <v>3467</v>
      </c>
      <c r="C3921" s="7" t="s">
        <v>2042</v>
      </c>
      <c r="D3921" s="7">
        <v>12</v>
      </c>
      <c r="E3921" s="9">
        <v>1007.75</v>
      </c>
      <c r="F3921" s="10">
        <v>0</v>
      </c>
      <c r="G3921" s="11">
        <v>12093</v>
      </c>
      <c r="H3921" s="10">
        <v>0.25</v>
      </c>
      <c r="I3921" s="11">
        <v>3023.25</v>
      </c>
      <c r="J3921" s="11">
        <v>15116.25</v>
      </c>
      <c r="K3921" s="11">
        <v>5704.32</v>
      </c>
      <c r="L3921" s="11">
        <v>6388.68</v>
      </c>
    </row>
    <row r="3922" spans="1:12" x14ac:dyDescent="0.3">
      <c r="A3922" s="7" t="s">
        <v>8067</v>
      </c>
      <c r="B3922" s="7" t="s">
        <v>3468</v>
      </c>
      <c r="C3922" s="7" t="s">
        <v>1978</v>
      </c>
      <c r="D3922" s="7">
        <v>1</v>
      </c>
      <c r="E3922" s="9">
        <v>3488.75</v>
      </c>
      <c r="F3922" s="10">
        <v>0.15</v>
      </c>
      <c r="G3922" s="11">
        <v>2965.44</v>
      </c>
      <c r="H3922" s="10">
        <v>0.25</v>
      </c>
      <c r="I3922" s="11">
        <v>741.36</v>
      </c>
      <c r="J3922" s="11">
        <v>3706.8</v>
      </c>
      <c r="K3922" s="11">
        <v>1674.12</v>
      </c>
      <c r="L3922" s="11">
        <v>1291.32</v>
      </c>
    </row>
    <row r="3923" spans="1:12" x14ac:dyDescent="0.3">
      <c r="A3923" s="7" t="s">
        <v>8068</v>
      </c>
      <c r="B3923" s="7" t="s">
        <v>3469</v>
      </c>
      <c r="C3923" s="7" t="s">
        <v>1990</v>
      </c>
      <c r="D3923" s="7">
        <v>27</v>
      </c>
      <c r="E3923" s="9">
        <v>840.37</v>
      </c>
      <c r="F3923" s="10">
        <v>0.15</v>
      </c>
      <c r="G3923" s="11">
        <v>19286.490000000002</v>
      </c>
      <c r="H3923" s="10">
        <v>0.25</v>
      </c>
      <c r="I3923" s="11">
        <v>4821.62</v>
      </c>
      <c r="J3923" s="11">
        <v>24108.11</v>
      </c>
      <c r="K3923" s="11">
        <v>13797</v>
      </c>
      <c r="L3923" s="11">
        <v>5489.49</v>
      </c>
    </row>
    <row r="3924" spans="1:12" x14ac:dyDescent="0.3">
      <c r="A3924" s="7" t="s">
        <v>8069</v>
      </c>
      <c r="B3924" s="7" t="s">
        <v>3469</v>
      </c>
      <c r="C3924" s="7" t="s">
        <v>1702</v>
      </c>
      <c r="D3924" s="7">
        <v>21</v>
      </c>
      <c r="E3924" s="9">
        <v>1171.07</v>
      </c>
      <c r="F3924" s="10">
        <v>0.05</v>
      </c>
      <c r="G3924" s="11">
        <v>23362.85</v>
      </c>
      <c r="H3924" s="10">
        <v>0.25</v>
      </c>
      <c r="I3924" s="11">
        <v>5840.71</v>
      </c>
      <c r="J3924" s="11">
        <v>29203.56</v>
      </c>
      <c r="K3924" s="11">
        <v>14472.99</v>
      </c>
      <c r="L3924" s="11">
        <v>8889.86</v>
      </c>
    </row>
    <row r="3925" spans="1:12" x14ac:dyDescent="0.3">
      <c r="A3925" s="7" t="s">
        <v>8070</v>
      </c>
      <c r="B3925" s="7" t="s">
        <v>3469</v>
      </c>
      <c r="C3925" s="7" t="s">
        <v>2022</v>
      </c>
      <c r="D3925" s="7">
        <v>4</v>
      </c>
      <c r="E3925" s="9">
        <v>3106.86</v>
      </c>
      <c r="F3925" s="10">
        <v>0.15</v>
      </c>
      <c r="G3925" s="11">
        <v>10563.32</v>
      </c>
      <c r="H3925" s="10">
        <v>0.25</v>
      </c>
      <c r="I3925" s="11">
        <v>2640.83</v>
      </c>
      <c r="J3925" s="11">
        <v>13204.15</v>
      </c>
      <c r="K3925" s="11">
        <v>6736.72</v>
      </c>
      <c r="L3925" s="11">
        <v>3826.6</v>
      </c>
    </row>
    <row r="3926" spans="1:12" x14ac:dyDescent="0.3">
      <c r="A3926" s="7" t="s">
        <v>8071</v>
      </c>
      <c r="B3926" s="7" t="s">
        <v>3469</v>
      </c>
      <c r="C3926" s="7" t="s">
        <v>1706</v>
      </c>
      <c r="D3926" s="7">
        <v>16</v>
      </c>
      <c r="E3926" s="9">
        <v>101.58</v>
      </c>
      <c r="F3926" s="10">
        <v>0</v>
      </c>
      <c r="G3926" s="11">
        <v>1625.28</v>
      </c>
      <c r="H3926" s="10">
        <v>0.25</v>
      </c>
      <c r="I3926" s="11">
        <v>406.32</v>
      </c>
      <c r="J3926" s="11">
        <v>2031.6</v>
      </c>
      <c r="K3926" s="11">
        <v>751.52</v>
      </c>
      <c r="L3926" s="11">
        <v>873.76</v>
      </c>
    </row>
    <row r="3927" spans="1:12" x14ac:dyDescent="0.3">
      <c r="A3927" s="7" t="s">
        <v>8072</v>
      </c>
      <c r="B3927" s="7" t="s">
        <v>3470</v>
      </c>
      <c r="C3927" s="7" t="s">
        <v>1879</v>
      </c>
      <c r="D3927" s="7">
        <v>23</v>
      </c>
      <c r="E3927" s="9">
        <v>2283.83</v>
      </c>
      <c r="F3927" s="10">
        <v>0.05</v>
      </c>
      <c r="G3927" s="11">
        <v>49901.69</v>
      </c>
      <c r="H3927" s="10">
        <v>0.25</v>
      </c>
      <c r="I3927" s="11">
        <v>12475.42</v>
      </c>
      <c r="J3927" s="11">
        <v>62377.11</v>
      </c>
      <c r="K3927" s="11">
        <v>24502.82</v>
      </c>
      <c r="L3927" s="11">
        <v>25398.87</v>
      </c>
    </row>
    <row r="3928" spans="1:12" x14ac:dyDescent="0.3">
      <c r="A3928" s="7" t="s">
        <v>8073</v>
      </c>
      <c r="B3928" s="7" t="s">
        <v>3470</v>
      </c>
      <c r="C3928" s="7" t="s">
        <v>1807</v>
      </c>
      <c r="D3928" s="7">
        <v>14</v>
      </c>
      <c r="E3928" s="9">
        <v>1767.35</v>
      </c>
      <c r="F3928" s="10">
        <v>0</v>
      </c>
      <c r="G3928" s="11">
        <v>24742.9</v>
      </c>
      <c r="H3928" s="10">
        <v>0.25</v>
      </c>
      <c r="I3928" s="11">
        <v>6185.73</v>
      </c>
      <c r="J3928" s="11">
        <v>30928.62</v>
      </c>
      <c r="K3928" s="11">
        <v>17794</v>
      </c>
      <c r="L3928" s="11">
        <v>6948.9</v>
      </c>
    </row>
    <row r="3929" spans="1:12" x14ac:dyDescent="0.3">
      <c r="A3929" s="7" t="s">
        <v>8074</v>
      </c>
      <c r="B3929" s="7" t="s">
        <v>3470</v>
      </c>
      <c r="C3929" s="7" t="s">
        <v>1987</v>
      </c>
      <c r="D3929" s="7">
        <v>9</v>
      </c>
      <c r="E3929" s="9">
        <v>2308.98</v>
      </c>
      <c r="F3929" s="10">
        <v>0</v>
      </c>
      <c r="G3929" s="11">
        <v>20780.82</v>
      </c>
      <c r="H3929" s="10">
        <v>0.25</v>
      </c>
      <c r="I3929" s="11">
        <v>5195.2</v>
      </c>
      <c r="J3929" s="11">
        <v>25976.03</v>
      </c>
      <c r="K3929" s="11">
        <v>13202.01</v>
      </c>
      <c r="L3929" s="11">
        <v>7578.81</v>
      </c>
    </row>
    <row r="3930" spans="1:12" x14ac:dyDescent="0.3">
      <c r="A3930" s="7" t="s">
        <v>8075</v>
      </c>
      <c r="B3930" s="7" t="s">
        <v>3471</v>
      </c>
      <c r="C3930" s="7" t="s">
        <v>2054</v>
      </c>
      <c r="D3930" s="7">
        <v>17</v>
      </c>
      <c r="E3930" s="9">
        <v>1372.92</v>
      </c>
      <c r="F3930" s="10">
        <v>0</v>
      </c>
      <c r="G3930" s="11">
        <v>23339.64</v>
      </c>
      <c r="H3930" s="10">
        <v>0.25</v>
      </c>
      <c r="I3930" s="11">
        <v>5834.91</v>
      </c>
      <c r="J3930" s="11">
        <v>29174.55</v>
      </c>
      <c r="K3930" s="11">
        <v>10060.26</v>
      </c>
      <c r="L3930" s="11">
        <v>13279.38</v>
      </c>
    </row>
    <row r="3931" spans="1:12" x14ac:dyDescent="0.3">
      <c r="A3931" s="7" t="s">
        <v>8076</v>
      </c>
      <c r="B3931" s="7" t="s">
        <v>3471</v>
      </c>
      <c r="C3931" s="7" t="s">
        <v>1817</v>
      </c>
      <c r="D3931" s="7">
        <v>6</v>
      </c>
      <c r="E3931" s="9">
        <v>1416.69</v>
      </c>
      <c r="F3931" s="10">
        <v>0.05</v>
      </c>
      <c r="G3931" s="11">
        <v>8075.13</v>
      </c>
      <c r="H3931" s="10">
        <v>0.25</v>
      </c>
      <c r="I3931" s="11">
        <v>2018.78</v>
      </c>
      <c r="J3931" s="11">
        <v>10093.91</v>
      </c>
      <c r="K3931" s="11">
        <v>5878.26</v>
      </c>
      <c r="L3931" s="11">
        <v>2196.87</v>
      </c>
    </row>
    <row r="3932" spans="1:12" x14ac:dyDescent="0.3">
      <c r="A3932" s="7" t="s">
        <v>8077</v>
      </c>
      <c r="B3932" s="7" t="s">
        <v>3471</v>
      </c>
      <c r="C3932" s="7" t="s">
        <v>1659</v>
      </c>
      <c r="D3932" s="7">
        <v>15</v>
      </c>
      <c r="E3932" s="9">
        <v>2319.12</v>
      </c>
      <c r="F3932" s="10">
        <v>0.1</v>
      </c>
      <c r="G3932" s="11">
        <v>31308.12</v>
      </c>
      <c r="H3932" s="10">
        <v>0.25</v>
      </c>
      <c r="I3932" s="11">
        <v>7827.03</v>
      </c>
      <c r="J3932" s="11">
        <v>39135.15</v>
      </c>
      <c r="K3932" s="11">
        <v>20308.349999999999</v>
      </c>
      <c r="L3932" s="11">
        <v>10999.77</v>
      </c>
    </row>
    <row r="3933" spans="1:12" x14ac:dyDescent="0.3">
      <c r="A3933" s="7" t="s">
        <v>8078</v>
      </c>
      <c r="B3933" s="7" t="s">
        <v>3471</v>
      </c>
      <c r="C3933" s="7" t="s">
        <v>1705</v>
      </c>
      <c r="D3933" s="7">
        <v>27</v>
      </c>
      <c r="E3933" s="9">
        <v>1308.69</v>
      </c>
      <c r="F3933" s="10">
        <v>0</v>
      </c>
      <c r="G3933" s="11">
        <v>35334.629999999997</v>
      </c>
      <c r="H3933" s="10">
        <v>0.25</v>
      </c>
      <c r="I3933" s="11">
        <v>8833.66</v>
      </c>
      <c r="J3933" s="11">
        <v>44168.29</v>
      </c>
      <c r="K3933" s="11">
        <v>26378.73</v>
      </c>
      <c r="L3933" s="11">
        <v>8955.9</v>
      </c>
    </row>
    <row r="3934" spans="1:12" x14ac:dyDescent="0.3">
      <c r="A3934" s="7" t="s">
        <v>8079</v>
      </c>
      <c r="B3934" s="7" t="s">
        <v>3471</v>
      </c>
      <c r="C3934" s="7" t="s">
        <v>1888</v>
      </c>
      <c r="D3934" s="7">
        <v>19</v>
      </c>
      <c r="E3934" s="9">
        <v>2491.31</v>
      </c>
      <c r="F3934" s="10">
        <v>0.15</v>
      </c>
      <c r="G3934" s="11">
        <v>40234.660000000003</v>
      </c>
      <c r="H3934" s="10">
        <v>0.25</v>
      </c>
      <c r="I3934" s="11">
        <v>10058.67</v>
      </c>
      <c r="J3934" s="11">
        <v>50293.33</v>
      </c>
      <c r="K3934" s="11">
        <v>27687.37</v>
      </c>
      <c r="L3934" s="11">
        <v>12547.29</v>
      </c>
    </row>
    <row r="3935" spans="1:12" x14ac:dyDescent="0.3">
      <c r="A3935" s="7" t="s">
        <v>8080</v>
      </c>
      <c r="B3935" s="7" t="s">
        <v>3472</v>
      </c>
      <c r="C3935" s="7" t="s">
        <v>1877</v>
      </c>
      <c r="D3935" s="7">
        <v>10</v>
      </c>
      <c r="E3935" s="9">
        <v>619.67999999999995</v>
      </c>
      <c r="F3935" s="10">
        <v>0</v>
      </c>
      <c r="G3935" s="11">
        <v>6196.8</v>
      </c>
      <c r="H3935" s="10">
        <v>0.25</v>
      </c>
      <c r="I3935" s="11">
        <v>1549.2</v>
      </c>
      <c r="J3935" s="11">
        <v>7746</v>
      </c>
      <c r="K3935" s="11">
        <v>4575.6000000000004</v>
      </c>
      <c r="L3935" s="11">
        <v>1621.2</v>
      </c>
    </row>
    <row r="3936" spans="1:12" x14ac:dyDescent="0.3">
      <c r="A3936" s="7" t="s">
        <v>8081</v>
      </c>
      <c r="B3936" s="7" t="s">
        <v>3472</v>
      </c>
      <c r="C3936" s="7" t="s">
        <v>1801</v>
      </c>
      <c r="D3936" s="7">
        <v>16</v>
      </c>
      <c r="E3936" s="9">
        <v>2583.37</v>
      </c>
      <c r="F3936" s="10">
        <v>0.15</v>
      </c>
      <c r="G3936" s="11">
        <v>35133.83</v>
      </c>
      <c r="H3936" s="10">
        <v>0.25</v>
      </c>
      <c r="I3936" s="11">
        <v>8783.4599999999991</v>
      </c>
      <c r="J3936" s="11">
        <v>43917.29</v>
      </c>
      <c r="K3936" s="11">
        <v>21798.240000000002</v>
      </c>
      <c r="L3936" s="11">
        <v>13335.59</v>
      </c>
    </row>
    <row r="3937" spans="1:12" x14ac:dyDescent="0.3">
      <c r="A3937" s="7" t="s">
        <v>8082</v>
      </c>
      <c r="B3937" s="7" t="s">
        <v>3472</v>
      </c>
      <c r="C3937" s="7" t="s">
        <v>1822</v>
      </c>
      <c r="D3937" s="7">
        <v>24</v>
      </c>
      <c r="E3937" s="9">
        <v>941.81</v>
      </c>
      <c r="F3937" s="10">
        <v>0.1</v>
      </c>
      <c r="G3937" s="11">
        <v>20343.099999999999</v>
      </c>
      <c r="H3937" s="10">
        <v>0.25</v>
      </c>
      <c r="I3937" s="11">
        <v>5085.7700000000004</v>
      </c>
      <c r="J3937" s="11">
        <v>25428.880000000001</v>
      </c>
      <c r="K3937" s="11">
        <v>13338.96</v>
      </c>
      <c r="L3937" s="11">
        <v>7004.14</v>
      </c>
    </row>
    <row r="3938" spans="1:12" x14ac:dyDescent="0.3">
      <c r="A3938" s="7" t="s">
        <v>8083</v>
      </c>
      <c r="B3938" s="7" t="s">
        <v>3472</v>
      </c>
      <c r="C3938" s="7" t="s">
        <v>1965</v>
      </c>
      <c r="D3938" s="7">
        <v>28</v>
      </c>
      <c r="E3938" s="9">
        <v>2948.89</v>
      </c>
      <c r="F3938" s="10">
        <v>0.1</v>
      </c>
      <c r="G3938" s="11">
        <v>74312.03</v>
      </c>
      <c r="H3938" s="10">
        <v>0.25</v>
      </c>
      <c r="I3938" s="11">
        <v>18578.009999999998</v>
      </c>
      <c r="J3938" s="11">
        <v>92890.04</v>
      </c>
      <c r="K3938" s="11">
        <v>41096.44</v>
      </c>
      <c r="L3938" s="11">
        <v>33215.589999999997</v>
      </c>
    </row>
    <row r="3939" spans="1:12" x14ac:dyDescent="0.3">
      <c r="A3939" s="7" t="s">
        <v>8084</v>
      </c>
      <c r="B3939" s="7" t="s">
        <v>3473</v>
      </c>
      <c r="C3939" s="7" t="s">
        <v>1851</v>
      </c>
      <c r="D3939" s="7">
        <v>25</v>
      </c>
      <c r="E3939" s="9">
        <v>1942.94</v>
      </c>
      <c r="F3939" s="10">
        <v>0.1</v>
      </c>
      <c r="G3939" s="11">
        <v>43716.15</v>
      </c>
      <c r="H3939" s="10">
        <v>0.25</v>
      </c>
      <c r="I3939" s="11">
        <v>10929.04</v>
      </c>
      <c r="J3939" s="11">
        <v>54645.19</v>
      </c>
      <c r="K3939" s="11">
        <v>36724.5</v>
      </c>
      <c r="L3939" s="11">
        <v>6991.65</v>
      </c>
    </row>
    <row r="3940" spans="1:12" x14ac:dyDescent="0.3">
      <c r="A3940" s="7" t="s">
        <v>8085</v>
      </c>
      <c r="B3940" s="7" t="s">
        <v>3473</v>
      </c>
      <c r="C3940" s="7" t="s">
        <v>1814</v>
      </c>
      <c r="D3940" s="7">
        <v>27</v>
      </c>
      <c r="E3940" s="9">
        <v>2230.23</v>
      </c>
      <c r="F3940" s="10">
        <v>0</v>
      </c>
      <c r="G3940" s="11">
        <v>60216.21</v>
      </c>
      <c r="H3940" s="10">
        <v>0.25</v>
      </c>
      <c r="I3940" s="11">
        <v>15054.05</v>
      </c>
      <c r="J3940" s="11">
        <v>75270.259999999995</v>
      </c>
      <c r="K3940" s="11">
        <v>30273.75</v>
      </c>
      <c r="L3940" s="11">
        <v>29942.46</v>
      </c>
    </row>
    <row r="3941" spans="1:12" x14ac:dyDescent="0.3">
      <c r="A3941" s="7" t="s">
        <v>8086</v>
      </c>
      <c r="B3941" s="7" t="s">
        <v>3474</v>
      </c>
      <c r="C3941" s="7" t="s">
        <v>1972</v>
      </c>
      <c r="D3941" s="7">
        <v>7</v>
      </c>
      <c r="E3941" s="9">
        <v>2619.7199999999998</v>
      </c>
      <c r="F3941" s="10">
        <v>0.05</v>
      </c>
      <c r="G3941" s="11">
        <v>17421.14</v>
      </c>
      <c r="H3941" s="10">
        <v>0.25</v>
      </c>
      <c r="I3941" s="11">
        <v>4355.28</v>
      </c>
      <c r="J3941" s="11">
        <v>21776.42</v>
      </c>
      <c r="K3941" s="11">
        <v>11292.54</v>
      </c>
      <c r="L3941" s="11">
        <v>6128.6</v>
      </c>
    </row>
    <row r="3942" spans="1:12" x14ac:dyDescent="0.3">
      <c r="A3942" s="7" t="s">
        <v>8087</v>
      </c>
      <c r="B3942" s="7" t="s">
        <v>3475</v>
      </c>
      <c r="C3942" s="7" t="s">
        <v>1836</v>
      </c>
      <c r="D3942" s="7">
        <v>14</v>
      </c>
      <c r="E3942" s="9">
        <v>736.23</v>
      </c>
      <c r="F3942" s="10">
        <v>0.1</v>
      </c>
      <c r="G3942" s="11">
        <v>9276.5</v>
      </c>
      <c r="H3942" s="10">
        <v>0.25</v>
      </c>
      <c r="I3942" s="11">
        <v>2319.12</v>
      </c>
      <c r="J3942" s="11">
        <v>11595.62</v>
      </c>
      <c r="K3942" s="11">
        <v>5830.72</v>
      </c>
      <c r="L3942" s="11">
        <v>3445.78</v>
      </c>
    </row>
    <row r="3943" spans="1:12" x14ac:dyDescent="0.3">
      <c r="A3943" s="7" t="s">
        <v>8088</v>
      </c>
      <c r="B3943" s="7" t="s">
        <v>3475</v>
      </c>
      <c r="C3943" s="7" t="s">
        <v>2042</v>
      </c>
      <c r="D3943" s="7">
        <v>23</v>
      </c>
      <c r="E3943" s="9">
        <v>930.62</v>
      </c>
      <c r="F3943" s="10">
        <v>0.1</v>
      </c>
      <c r="G3943" s="11">
        <v>19263.830000000002</v>
      </c>
      <c r="H3943" s="10">
        <v>0.25</v>
      </c>
      <c r="I3943" s="11">
        <v>4815.96</v>
      </c>
      <c r="J3943" s="11">
        <v>24079.79</v>
      </c>
      <c r="K3943" s="11">
        <v>10933.28</v>
      </c>
      <c r="L3943" s="11">
        <v>8330.5499999999993</v>
      </c>
    </row>
    <row r="3944" spans="1:12" x14ac:dyDescent="0.3">
      <c r="A3944" s="7" t="s">
        <v>8089</v>
      </c>
      <c r="B3944" s="7" t="s">
        <v>3475</v>
      </c>
      <c r="C3944" s="7" t="s">
        <v>1782</v>
      </c>
      <c r="D3944" s="7">
        <v>10</v>
      </c>
      <c r="E3944" s="9">
        <v>2015.45</v>
      </c>
      <c r="F3944" s="10">
        <v>0</v>
      </c>
      <c r="G3944" s="11">
        <v>20154.5</v>
      </c>
      <c r="H3944" s="10">
        <v>0.25</v>
      </c>
      <c r="I3944" s="11">
        <v>5038.62</v>
      </c>
      <c r="J3944" s="11">
        <v>25193.119999999999</v>
      </c>
      <c r="K3944" s="11">
        <v>10911.9</v>
      </c>
      <c r="L3944" s="11">
        <v>9242.6</v>
      </c>
    </row>
    <row r="3945" spans="1:12" x14ac:dyDescent="0.3">
      <c r="A3945" s="7" t="s">
        <v>8090</v>
      </c>
      <c r="B3945" s="7" t="s">
        <v>3476</v>
      </c>
      <c r="C3945" s="7" t="s">
        <v>1894</v>
      </c>
      <c r="D3945" s="7">
        <v>29</v>
      </c>
      <c r="E3945" s="9">
        <v>1061.6199999999999</v>
      </c>
      <c r="F3945" s="10">
        <v>0</v>
      </c>
      <c r="G3945" s="11">
        <v>30786.98</v>
      </c>
      <c r="H3945" s="10">
        <v>0.25</v>
      </c>
      <c r="I3945" s="11">
        <v>7696.74</v>
      </c>
      <c r="J3945" s="11">
        <v>38483.72</v>
      </c>
      <c r="K3945" s="11">
        <v>19092.150000000001</v>
      </c>
      <c r="L3945" s="11">
        <v>11694.83</v>
      </c>
    </row>
    <row r="3946" spans="1:12" x14ac:dyDescent="0.3">
      <c r="A3946" s="7" t="s">
        <v>8091</v>
      </c>
      <c r="B3946" s="7" t="s">
        <v>3476</v>
      </c>
      <c r="C3946" s="7" t="s">
        <v>1948</v>
      </c>
      <c r="D3946" s="7">
        <v>30</v>
      </c>
      <c r="E3946" s="9">
        <v>2324.25</v>
      </c>
      <c r="F3946" s="10">
        <v>0</v>
      </c>
      <c r="G3946" s="11">
        <v>69727.5</v>
      </c>
      <c r="H3946" s="10">
        <v>0.25</v>
      </c>
      <c r="I3946" s="11">
        <v>17431.88</v>
      </c>
      <c r="J3946" s="11">
        <v>87159.38</v>
      </c>
      <c r="K3946" s="11">
        <v>38012.1</v>
      </c>
      <c r="L3946" s="11">
        <v>31715.4</v>
      </c>
    </row>
    <row r="3947" spans="1:12" x14ac:dyDescent="0.3">
      <c r="A3947" s="7" t="s">
        <v>8092</v>
      </c>
      <c r="B3947" s="7" t="s">
        <v>3476</v>
      </c>
      <c r="C3947" s="7" t="s">
        <v>1991</v>
      </c>
      <c r="D3947" s="7">
        <v>1</v>
      </c>
      <c r="E3947" s="9">
        <v>2662.48</v>
      </c>
      <c r="F3947" s="10">
        <v>0</v>
      </c>
      <c r="G3947" s="11">
        <v>2662.48</v>
      </c>
      <c r="H3947" s="10">
        <v>0.25</v>
      </c>
      <c r="I3947" s="11">
        <v>665.62</v>
      </c>
      <c r="J3947" s="11">
        <v>3328.1</v>
      </c>
      <c r="K3947" s="11">
        <v>1685.29</v>
      </c>
      <c r="L3947" s="11">
        <v>977.19</v>
      </c>
    </row>
    <row r="3948" spans="1:12" x14ac:dyDescent="0.3">
      <c r="A3948" s="7" t="s">
        <v>8093</v>
      </c>
      <c r="B3948" s="7" t="s">
        <v>3476</v>
      </c>
      <c r="C3948" s="7" t="s">
        <v>1789</v>
      </c>
      <c r="D3948" s="7">
        <v>11</v>
      </c>
      <c r="E3948" s="9">
        <v>2674.64</v>
      </c>
      <c r="F3948" s="10">
        <v>0.1</v>
      </c>
      <c r="G3948" s="11">
        <v>26478.94</v>
      </c>
      <c r="H3948" s="10">
        <v>0.25</v>
      </c>
      <c r="I3948" s="11">
        <v>6619.73</v>
      </c>
      <c r="J3948" s="11">
        <v>33098.67</v>
      </c>
      <c r="K3948" s="11">
        <v>15062.3</v>
      </c>
      <c r="L3948" s="11">
        <v>11416.64</v>
      </c>
    </row>
    <row r="3949" spans="1:12" x14ac:dyDescent="0.3">
      <c r="A3949" s="7" t="s">
        <v>8094</v>
      </c>
      <c r="B3949" s="7" t="s">
        <v>3476</v>
      </c>
      <c r="C3949" s="7" t="s">
        <v>1708</v>
      </c>
      <c r="D3949" s="7">
        <v>12</v>
      </c>
      <c r="E3949" s="9">
        <v>334.82</v>
      </c>
      <c r="F3949" s="10">
        <v>0.15</v>
      </c>
      <c r="G3949" s="11">
        <v>3415.16</v>
      </c>
      <c r="H3949" s="10">
        <v>0.25</v>
      </c>
      <c r="I3949" s="11">
        <v>853.79</v>
      </c>
      <c r="J3949" s="11">
        <v>4268.95</v>
      </c>
      <c r="K3949" s="11">
        <v>1920.36</v>
      </c>
      <c r="L3949" s="11">
        <v>1494.8</v>
      </c>
    </row>
    <row r="3950" spans="1:12" x14ac:dyDescent="0.3">
      <c r="A3950" s="7" t="s">
        <v>8095</v>
      </c>
      <c r="B3950" s="7" t="s">
        <v>3477</v>
      </c>
      <c r="C3950" s="7" t="s">
        <v>1902</v>
      </c>
      <c r="D3950" s="7">
        <v>9</v>
      </c>
      <c r="E3950" s="9">
        <v>2157.7600000000002</v>
      </c>
      <c r="F3950" s="10">
        <v>0.1</v>
      </c>
      <c r="G3950" s="11">
        <v>17477.86</v>
      </c>
      <c r="H3950" s="10">
        <v>0.25</v>
      </c>
      <c r="I3950" s="11">
        <v>4369.47</v>
      </c>
      <c r="J3950" s="11">
        <v>21847.33</v>
      </c>
      <c r="K3950" s="11">
        <v>11166.21</v>
      </c>
      <c r="L3950" s="11">
        <v>6311.65</v>
      </c>
    </row>
    <row r="3951" spans="1:12" x14ac:dyDescent="0.3">
      <c r="A3951" s="7" t="s">
        <v>8096</v>
      </c>
      <c r="B3951" s="7" t="s">
        <v>3477</v>
      </c>
      <c r="C3951" s="7" t="s">
        <v>1766</v>
      </c>
      <c r="D3951" s="7">
        <v>3</v>
      </c>
      <c r="E3951" s="9">
        <v>925.45</v>
      </c>
      <c r="F3951" s="10">
        <v>0</v>
      </c>
      <c r="G3951" s="11">
        <v>2776.35</v>
      </c>
      <c r="H3951" s="10">
        <v>0.25</v>
      </c>
      <c r="I3951" s="11">
        <v>694.09</v>
      </c>
      <c r="J3951" s="11">
        <v>3470.44</v>
      </c>
      <c r="K3951" s="11">
        <v>1821.39</v>
      </c>
      <c r="L3951" s="11">
        <v>954.96</v>
      </c>
    </row>
    <row r="3952" spans="1:12" x14ac:dyDescent="0.3">
      <c r="A3952" s="7" t="s">
        <v>8097</v>
      </c>
      <c r="B3952" s="7" t="s">
        <v>3478</v>
      </c>
      <c r="C3952" s="7" t="s">
        <v>1699</v>
      </c>
      <c r="D3952" s="7">
        <v>3</v>
      </c>
      <c r="E3952" s="9">
        <v>1432.97</v>
      </c>
      <c r="F3952" s="10">
        <v>0.1</v>
      </c>
      <c r="G3952" s="11">
        <v>3869.02</v>
      </c>
      <c r="H3952" s="10">
        <v>0.25</v>
      </c>
      <c r="I3952" s="11">
        <v>967.25</v>
      </c>
      <c r="J3952" s="11">
        <v>4836.2700000000004</v>
      </c>
      <c r="K3952" s="11">
        <v>2780.55</v>
      </c>
      <c r="L3952" s="11">
        <v>1088.47</v>
      </c>
    </row>
    <row r="3953" spans="1:12" x14ac:dyDescent="0.3">
      <c r="A3953" s="7" t="s">
        <v>8098</v>
      </c>
      <c r="B3953" s="7" t="s">
        <v>3479</v>
      </c>
      <c r="C3953" s="7" t="s">
        <v>1897</v>
      </c>
      <c r="D3953" s="7">
        <v>3</v>
      </c>
      <c r="E3953" s="9">
        <v>3167.76</v>
      </c>
      <c r="F3953" s="10">
        <v>0</v>
      </c>
      <c r="G3953" s="11">
        <v>9503.2800000000007</v>
      </c>
      <c r="H3953" s="10">
        <v>0.25</v>
      </c>
      <c r="I3953" s="11">
        <v>2375.8200000000002</v>
      </c>
      <c r="J3953" s="11">
        <v>11879.1</v>
      </c>
      <c r="K3953" s="11">
        <v>4764.3900000000003</v>
      </c>
      <c r="L3953" s="11">
        <v>4738.8900000000003</v>
      </c>
    </row>
    <row r="3954" spans="1:12" x14ac:dyDescent="0.3">
      <c r="A3954" s="7" t="s">
        <v>8099</v>
      </c>
      <c r="B3954" s="7" t="s">
        <v>3479</v>
      </c>
      <c r="C3954" s="7" t="s">
        <v>1855</v>
      </c>
      <c r="D3954" s="7">
        <v>23</v>
      </c>
      <c r="E3954" s="9">
        <v>1429.6</v>
      </c>
      <c r="F3954" s="10">
        <v>0.1</v>
      </c>
      <c r="G3954" s="11">
        <v>29592.720000000001</v>
      </c>
      <c r="H3954" s="10">
        <v>0.25</v>
      </c>
      <c r="I3954" s="11">
        <v>7398.18</v>
      </c>
      <c r="J3954" s="11">
        <v>36990.9</v>
      </c>
      <c r="K3954" s="11">
        <v>16915.349999999999</v>
      </c>
      <c r="L3954" s="11">
        <v>12677.37</v>
      </c>
    </row>
    <row r="3955" spans="1:12" x14ac:dyDescent="0.3">
      <c r="A3955" s="7" t="s">
        <v>8100</v>
      </c>
      <c r="B3955" s="7" t="s">
        <v>3479</v>
      </c>
      <c r="C3955" s="7" t="s">
        <v>1975</v>
      </c>
      <c r="D3955" s="7">
        <v>24</v>
      </c>
      <c r="E3955" s="9">
        <v>1519.33</v>
      </c>
      <c r="F3955" s="10">
        <v>0.1</v>
      </c>
      <c r="G3955" s="11">
        <v>32817.53</v>
      </c>
      <c r="H3955" s="10">
        <v>0.25</v>
      </c>
      <c r="I3955" s="11">
        <v>8204.3799999999992</v>
      </c>
      <c r="J3955" s="11">
        <v>41021.910000000003</v>
      </c>
      <c r="K3955" s="11">
        <v>19116.96</v>
      </c>
      <c r="L3955" s="11">
        <v>13700.57</v>
      </c>
    </row>
    <row r="3956" spans="1:12" x14ac:dyDescent="0.3">
      <c r="A3956" s="7" t="s">
        <v>8101</v>
      </c>
      <c r="B3956" s="7" t="s">
        <v>3480</v>
      </c>
      <c r="C3956" s="7" t="s">
        <v>1762</v>
      </c>
      <c r="D3956" s="7">
        <v>3</v>
      </c>
      <c r="E3956" s="9">
        <v>2391.5300000000002</v>
      </c>
      <c r="F3956" s="10">
        <v>0.05</v>
      </c>
      <c r="G3956" s="11">
        <v>6815.86</v>
      </c>
      <c r="H3956" s="10">
        <v>0.25</v>
      </c>
      <c r="I3956" s="11">
        <v>1703.96</v>
      </c>
      <c r="J3956" s="11">
        <v>8519.82</v>
      </c>
      <c r="K3956" s="11">
        <v>4035.33</v>
      </c>
      <c r="L3956" s="11">
        <v>2780.53</v>
      </c>
    </row>
    <row r="3957" spans="1:12" x14ac:dyDescent="0.3">
      <c r="A3957" s="7" t="s">
        <v>8102</v>
      </c>
      <c r="B3957" s="7" t="s">
        <v>3481</v>
      </c>
      <c r="C3957" s="7" t="s">
        <v>2013</v>
      </c>
      <c r="D3957" s="7">
        <v>14</v>
      </c>
      <c r="E3957" s="9">
        <v>2323.15</v>
      </c>
      <c r="F3957" s="10">
        <v>0</v>
      </c>
      <c r="G3957" s="11">
        <v>32524.1</v>
      </c>
      <c r="H3957" s="10">
        <v>0.25</v>
      </c>
      <c r="I3957" s="11">
        <v>8131.02</v>
      </c>
      <c r="J3957" s="11">
        <v>40655.120000000003</v>
      </c>
      <c r="K3957" s="11">
        <v>18351.900000000001</v>
      </c>
      <c r="L3957" s="11">
        <v>14172.2</v>
      </c>
    </row>
    <row r="3958" spans="1:12" x14ac:dyDescent="0.3">
      <c r="A3958" s="7" t="s">
        <v>8103</v>
      </c>
      <c r="B3958" s="7" t="s">
        <v>3481</v>
      </c>
      <c r="C3958" s="7" t="s">
        <v>2008</v>
      </c>
      <c r="D3958" s="7">
        <v>30</v>
      </c>
      <c r="E3958" s="9">
        <v>1816.4</v>
      </c>
      <c r="F3958" s="10">
        <v>0</v>
      </c>
      <c r="G3958" s="11">
        <v>54492</v>
      </c>
      <c r="H3958" s="10">
        <v>0.25</v>
      </c>
      <c r="I3958" s="11">
        <v>13623</v>
      </c>
      <c r="J3958" s="11">
        <v>68115</v>
      </c>
      <c r="K3958" s="11">
        <v>36146.400000000001</v>
      </c>
      <c r="L3958" s="11">
        <v>18345.599999999999</v>
      </c>
    </row>
    <row r="3959" spans="1:12" x14ac:dyDescent="0.3">
      <c r="A3959" s="7" t="s">
        <v>8104</v>
      </c>
      <c r="B3959" s="7" t="s">
        <v>3482</v>
      </c>
      <c r="C3959" s="7" t="s">
        <v>1665</v>
      </c>
      <c r="D3959" s="7">
        <v>14</v>
      </c>
      <c r="E3959" s="9">
        <v>2606.69</v>
      </c>
      <c r="F3959" s="10">
        <v>0.05</v>
      </c>
      <c r="G3959" s="11">
        <v>34668.980000000003</v>
      </c>
      <c r="H3959" s="10">
        <v>0.25</v>
      </c>
      <c r="I3959" s="11">
        <v>8667.25</v>
      </c>
      <c r="J3959" s="11">
        <v>43336.23</v>
      </c>
      <c r="K3959" s="11">
        <v>22043</v>
      </c>
      <c r="L3959" s="11">
        <v>12625.98</v>
      </c>
    </row>
    <row r="3960" spans="1:12" x14ac:dyDescent="0.3">
      <c r="A3960" s="7" t="s">
        <v>8105</v>
      </c>
      <c r="B3960" s="7" t="s">
        <v>3482</v>
      </c>
      <c r="C3960" s="7" t="s">
        <v>1987</v>
      </c>
      <c r="D3960" s="7">
        <v>10</v>
      </c>
      <c r="E3960" s="9">
        <v>2359.52</v>
      </c>
      <c r="F3960" s="10">
        <v>0</v>
      </c>
      <c r="G3960" s="11">
        <v>23595.200000000001</v>
      </c>
      <c r="H3960" s="10">
        <v>0.25</v>
      </c>
      <c r="I3960" s="11">
        <v>5898.8</v>
      </c>
      <c r="J3960" s="11">
        <v>29494</v>
      </c>
      <c r="K3960" s="11">
        <v>14668.9</v>
      </c>
      <c r="L3960" s="11">
        <v>8926.2999999999993</v>
      </c>
    </row>
    <row r="3961" spans="1:12" x14ac:dyDescent="0.3">
      <c r="A3961" s="7" t="s">
        <v>8106</v>
      </c>
      <c r="B3961" s="7" t="s">
        <v>3482</v>
      </c>
      <c r="C3961" s="7" t="s">
        <v>1922</v>
      </c>
      <c r="D3961" s="7">
        <v>25</v>
      </c>
      <c r="E3961" s="9">
        <v>1794.53</v>
      </c>
      <c r="F3961" s="10">
        <v>0</v>
      </c>
      <c r="G3961" s="11">
        <v>44863.25</v>
      </c>
      <c r="H3961" s="10">
        <v>0.25</v>
      </c>
      <c r="I3961" s="11">
        <v>11215.81</v>
      </c>
      <c r="J3961" s="11">
        <v>56079.06</v>
      </c>
      <c r="K3961" s="11">
        <v>31447.5</v>
      </c>
      <c r="L3961" s="11">
        <v>13415.75</v>
      </c>
    </row>
    <row r="3962" spans="1:12" x14ac:dyDescent="0.3">
      <c r="A3962" s="7" t="s">
        <v>8107</v>
      </c>
      <c r="B3962" s="7" t="s">
        <v>3482</v>
      </c>
      <c r="C3962" s="7" t="s">
        <v>1831</v>
      </c>
      <c r="D3962" s="7">
        <v>3</v>
      </c>
      <c r="E3962" s="9">
        <v>944.39</v>
      </c>
      <c r="F3962" s="10">
        <v>0.05</v>
      </c>
      <c r="G3962" s="11">
        <v>2691.51</v>
      </c>
      <c r="H3962" s="10">
        <v>0.25</v>
      </c>
      <c r="I3962" s="11">
        <v>672.88</v>
      </c>
      <c r="J3962" s="11">
        <v>3364.39</v>
      </c>
      <c r="K3962" s="11">
        <v>1579.26</v>
      </c>
      <c r="L3962" s="11">
        <v>1112.25</v>
      </c>
    </row>
    <row r="3963" spans="1:12" x14ac:dyDescent="0.3">
      <c r="A3963" s="7" t="s">
        <v>8108</v>
      </c>
      <c r="B3963" s="7" t="s">
        <v>3483</v>
      </c>
      <c r="C3963" s="7" t="s">
        <v>1640</v>
      </c>
      <c r="D3963" s="7">
        <v>12</v>
      </c>
      <c r="E3963" s="9">
        <v>2049.37</v>
      </c>
      <c r="F3963" s="10">
        <v>0</v>
      </c>
      <c r="G3963" s="11">
        <v>24592.44</v>
      </c>
      <c r="H3963" s="10">
        <v>0.25</v>
      </c>
      <c r="I3963" s="11">
        <v>6148.11</v>
      </c>
      <c r="J3963" s="11">
        <v>30740.55</v>
      </c>
      <c r="K3963" s="11">
        <v>16871.52</v>
      </c>
      <c r="L3963" s="11">
        <v>7720.92</v>
      </c>
    </row>
    <row r="3964" spans="1:12" x14ac:dyDescent="0.3">
      <c r="A3964" s="7" t="s">
        <v>8109</v>
      </c>
      <c r="B3964" s="7" t="s">
        <v>3483</v>
      </c>
      <c r="C3964" s="7" t="s">
        <v>1968</v>
      </c>
      <c r="D3964" s="7">
        <v>26</v>
      </c>
      <c r="E3964" s="9">
        <v>721.68</v>
      </c>
      <c r="F3964" s="10">
        <v>0</v>
      </c>
      <c r="G3964" s="11">
        <v>18763.68</v>
      </c>
      <c r="H3964" s="10">
        <v>0.25</v>
      </c>
      <c r="I3964" s="11">
        <v>4690.92</v>
      </c>
      <c r="J3964" s="11">
        <v>23454.6</v>
      </c>
      <c r="K3964" s="11">
        <v>10753.86</v>
      </c>
      <c r="L3964" s="11">
        <v>8009.82</v>
      </c>
    </row>
    <row r="3965" spans="1:12" x14ac:dyDescent="0.3">
      <c r="A3965" s="7" t="s">
        <v>8110</v>
      </c>
      <c r="B3965" s="7" t="s">
        <v>3484</v>
      </c>
      <c r="C3965" s="7" t="s">
        <v>1822</v>
      </c>
      <c r="D3965" s="7">
        <v>12</v>
      </c>
      <c r="E3965" s="9">
        <v>917.91</v>
      </c>
      <c r="F3965" s="10">
        <v>0</v>
      </c>
      <c r="G3965" s="11">
        <v>11014.92</v>
      </c>
      <c r="H3965" s="10">
        <v>0.25</v>
      </c>
      <c r="I3965" s="11">
        <v>2753.73</v>
      </c>
      <c r="J3965" s="11">
        <v>13768.65</v>
      </c>
      <c r="K3965" s="11">
        <v>6669.48</v>
      </c>
      <c r="L3965" s="11">
        <v>4345.4399999999996</v>
      </c>
    </row>
    <row r="3966" spans="1:12" x14ac:dyDescent="0.3">
      <c r="A3966" s="7" t="s">
        <v>8111</v>
      </c>
      <c r="B3966" s="7" t="s">
        <v>3484</v>
      </c>
      <c r="C3966" s="7" t="s">
        <v>1987</v>
      </c>
      <c r="D3966" s="7">
        <v>5</v>
      </c>
      <c r="E3966" s="9">
        <v>2262.56</v>
      </c>
      <c r="F3966" s="10">
        <v>0</v>
      </c>
      <c r="G3966" s="11">
        <v>11312.8</v>
      </c>
      <c r="H3966" s="10">
        <v>0.25</v>
      </c>
      <c r="I3966" s="11">
        <v>2828.2</v>
      </c>
      <c r="J3966" s="11">
        <v>14141</v>
      </c>
      <c r="K3966" s="11">
        <v>7334.45</v>
      </c>
      <c r="L3966" s="11">
        <v>3978.35</v>
      </c>
    </row>
    <row r="3967" spans="1:12" x14ac:dyDescent="0.3">
      <c r="A3967" s="7" t="s">
        <v>8112</v>
      </c>
      <c r="B3967" s="7" t="s">
        <v>3484</v>
      </c>
      <c r="C3967" s="7" t="s">
        <v>1665</v>
      </c>
      <c r="D3967" s="7">
        <v>7</v>
      </c>
      <c r="E3967" s="9">
        <v>2553.25</v>
      </c>
      <c r="F3967" s="10">
        <v>0</v>
      </c>
      <c r="G3967" s="11">
        <v>17872.75</v>
      </c>
      <c r="H3967" s="10">
        <v>0.25</v>
      </c>
      <c r="I3967" s="11">
        <v>4468.1899999999996</v>
      </c>
      <c r="J3967" s="11">
        <v>22340.94</v>
      </c>
      <c r="K3967" s="11">
        <v>11021.5</v>
      </c>
      <c r="L3967" s="11">
        <v>6851.25</v>
      </c>
    </row>
    <row r="3968" spans="1:12" x14ac:dyDescent="0.3">
      <c r="A3968" s="7" t="s">
        <v>8113</v>
      </c>
      <c r="B3968" s="7" t="s">
        <v>3485</v>
      </c>
      <c r="C3968" s="7" t="s">
        <v>1726</v>
      </c>
      <c r="D3968" s="7">
        <v>21</v>
      </c>
      <c r="E3968" s="9">
        <v>1295.3499999999999</v>
      </c>
      <c r="F3968" s="10">
        <v>0</v>
      </c>
      <c r="G3968" s="11">
        <v>27202.35</v>
      </c>
      <c r="H3968" s="10">
        <v>0.25</v>
      </c>
      <c r="I3968" s="11">
        <v>6800.59</v>
      </c>
      <c r="J3968" s="11">
        <v>34002.94</v>
      </c>
      <c r="K3968" s="11">
        <v>14654.22</v>
      </c>
      <c r="L3968" s="11">
        <v>12548.13</v>
      </c>
    </row>
    <row r="3969" spans="1:12" x14ac:dyDescent="0.3">
      <c r="A3969" s="7" t="s">
        <v>8114</v>
      </c>
      <c r="B3969" s="7" t="s">
        <v>3485</v>
      </c>
      <c r="C3969" s="7" t="s">
        <v>1819</v>
      </c>
      <c r="D3969" s="7">
        <v>20</v>
      </c>
      <c r="E3969" s="9">
        <v>56.94</v>
      </c>
      <c r="F3969" s="10">
        <v>0.1</v>
      </c>
      <c r="G3969" s="11">
        <v>1024.92</v>
      </c>
      <c r="H3969" s="10">
        <v>0.25</v>
      </c>
      <c r="I3969" s="11">
        <v>256.23</v>
      </c>
      <c r="J3969" s="11">
        <v>1281.1500000000001</v>
      </c>
      <c r="K3969" s="11">
        <v>795.2</v>
      </c>
      <c r="L3969" s="11">
        <v>229.72</v>
      </c>
    </row>
    <row r="3970" spans="1:12" x14ac:dyDescent="0.3">
      <c r="A3970" s="7" t="s">
        <v>8115</v>
      </c>
      <c r="B3970" s="7" t="s">
        <v>3485</v>
      </c>
      <c r="C3970" s="7" t="s">
        <v>2046</v>
      </c>
      <c r="D3970" s="7">
        <v>2</v>
      </c>
      <c r="E3970" s="9">
        <v>991.22</v>
      </c>
      <c r="F3970" s="10">
        <v>0</v>
      </c>
      <c r="G3970" s="11">
        <v>1982.44</v>
      </c>
      <c r="H3970" s="10">
        <v>0.25</v>
      </c>
      <c r="I3970" s="11">
        <v>495.61</v>
      </c>
      <c r="J3970" s="11">
        <v>2478.0500000000002</v>
      </c>
      <c r="K3970" s="11">
        <v>1307.24</v>
      </c>
      <c r="L3970" s="11">
        <v>675.2</v>
      </c>
    </row>
    <row r="3971" spans="1:12" x14ac:dyDescent="0.3">
      <c r="A3971" s="7" t="s">
        <v>8116</v>
      </c>
      <c r="B3971" s="7" t="s">
        <v>3485</v>
      </c>
      <c r="C3971" s="7" t="s">
        <v>1803</v>
      </c>
      <c r="D3971" s="7">
        <v>24</v>
      </c>
      <c r="E3971" s="9">
        <v>2491.04</v>
      </c>
      <c r="F3971" s="10">
        <v>0</v>
      </c>
      <c r="G3971" s="11">
        <v>59784.959999999999</v>
      </c>
      <c r="H3971" s="10">
        <v>0.25</v>
      </c>
      <c r="I3971" s="11">
        <v>14946.24</v>
      </c>
      <c r="J3971" s="11">
        <v>74731.199999999997</v>
      </c>
      <c r="K3971" s="11">
        <v>34483.199999999997</v>
      </c>
      <c r="L3971" s="11">
        <v>25301.759999999998</v>
      </c>
    </row>
    <row r="3972" spans="1:12" x14ac:dyDescent="0.3">
      <c r="A3972" s="7" t="s">
        <v>8117</v>
      </c>
      <c r="B3972" s="7" t="s">
        <v>3486</v>
      </c>
      <c r="C3972" s="7" t="s">
        <v>2043</v>
      </c>
      <c r="D3972" s="7">
        <v>21</v>
      </c>
      <c r="E3972" s="9">
        <v>378.82</v>
      </c>
      <c r="F3972" s="10">
        <v>0</v>
      </c>
      <c r="G3972" s="11">
        <v>7955.22</v>
      </c>
      <c r="H3972" s="10">
        <v>0.25</v>
      </c>
      <c r="I3972" s="11">
        <v>1988.81</v>
      </c>
      <c r="J3972" s="11">
        <v>9944.02</v>
      </c>
      <c r="K3972" s="11">
        <v>4452.84</v>
      </c>
      <c r="L3972" s="11">
        <v>3502.38</v>
      </c>
    </row>
    <row r="3973" spans="1:12" x14ac:dyDescent="0.3">
      <c r="A3973" s="7" t="s">
        <v>8118</v>
      </c>
      <c r="B3973" s="7" t="s">
        <v>3486</v>
      </c>
      <c r="C3973" s="7" t="s">
        <v>1974</v>
      </c>
      <c r="D3973" s="7">
        <v>24</v>
      </c>
      <c r="E3973" s="9">
        <v>2323.08</v>
      </c>
      <c r="F3973" s="10">
        <v>0</v>
      </c>
      <c r="G3973" s="11">
        <v>55753.919999999998</v>
      </c>
      <c r="H3973" s="10">
        <v>0.25</v>
      </c>
      <c r="I3973" s="11">
        <v>13938.48</v>
      </c>
      <c r="J3973" s="11">
        <v>69692.399999999994</v>
      </c>
      <c r="K3973" s="11">
        <v>40367.519999999997</v>
      </c>
      <c r="L3973" s="11">
        <v>15386.4</v>
      </c>
    </row>
    <row r="3974" spans="1:12" x14ac:dyDescent="0.3">
      <c r="A3974" s="7" t="s">
        <v>8119</v>
      </c>
      <c r="B3974" s="7" t="s">
        <v>3486</v>
      </c>
      <c r="C3974" s="7" t="s">
        <v>1893</v>
      </c>
      <c r="D3974" s="7">
        <v>20</v>
      </c>
      <c r="E3974" s="9">
        <v>2106.2199999999998</v>
      </c>
      <c r="F3974" s="10">
        <v>0.05</v>
      </c>
      <c r="G3974" s="11">
        <v>40018.18</v>
      </c>
      <c r="H3974" s="10">
        <v>0.25</v>
      </c>
      <c r="I3974" s="11">
        <v>10004.549999999999</v>
      </c>
      <c r="J3974" s="11">
        <v>50022.720000000001</v>
      </c>
      <c r="K3974" s="11">
        <v>24415</v>
      </c>
      <c r="L3974" s="11">
        <v>15603.18</v>
      </c>
    </row>
    <row r="3975" spans="1:12" x14ac:dyDescent="0.3">
      <c r="A3975" s="7" t="s">
        <v>8120</v>
      </c>
      <c r="B3975" s="7" t="s">
        <v>3486</v>
      </c>
      <c r="C3975" s="7" t="s">
        <v>1787</v>
      </c>
      <c r="D3975" s="7">
        <v>22</v>
      </c>
      <c r="E3975" s="9">
        <v>2072.13</v>
      </c>
      <c r="F3975" s="10">
        <v>0.15</v>
      </c>
      <c r="G3975" s="11">
        <v>38748.83</v>
      </c>
      <c r="H3975" s="10">
        <v>0.25</v>
      </c>
      <c r="I3975" s="11">
        <v>9687.2099999999991</v>
      </c>
      <c r="J3975" s="11">
        <v>48436.04</v>
      </c>
      <c r="K3975" s="11">
        <v>21837.42</v>
      </c>
      <c r="L3975" s="11">
        <v>16911.41</v>
      </c>
    </row>
    <row r="3976" spans="1:12" x14ac:dyDescent="0.3">
      <c r="A3976" s="7" t="s">
        <v>8121</v>
      </c>
      <c r="B3976" s="7" t="s">
        <v>3487</v>
      </c>
      <c r="C3976" s="7" t="s">
        <v>1764</v>
      </c>
      <c r="D3976" s="7">
        <v>26</v>
      </c>
      <c r="E3976" s="9">
        <v>2920.73</v>
      </c>
      <c r="F3976" s="10">
        <v>0</v>
      </c>
      <c r="G3976" s="11">
        <v>75938.98</v>
      </c>
      <c r="H3976" s="10">
        <v>0.25</v>
      </c>
      <c r="I3976" s="11">
        <v>18984.740000000002</v>
      </c>
      <c r="J3976" s="11">
        <v>94923.72</v>
      </c>
      <c r="K3976" s="11">
        <v>39898.04</v>
      </c>
      <c r="L3976" s="11">
        <v>36040.94</v>
      </c>
    </row>
    <row r="3977" spans="1:12" x14ac:dyDescent="0.3">
      <c r="A3977" s="7" t="s">
        <v>8122</v>
      </c>
      <c r="B3977" s="7" t="s">
        <v>3487</v>
      </c>
      <c r="C3977" s="7" t="s">
        <v>1804</v>
      </c>
      <c r="D3977" s="7">
        <v>6</v>
      </c>
      <c r="E3977" s="9">
        <v>1873.52</v>
      </c>
      <c r="F3977" s="10">
        <v>0.05</v>
      </c>
      <c r="G3977" s="11">
        <v>10679.06</v>
      </c>
      <c r="H3977" s="10">
        <v>0.25</v>
      </c>
      <c r="I3977" s="11">
        <v>2669.76</v>
      </c>
      <c r="J3977" s="11">
        <v>13348.82</v>
      </c>
      <c r="K3977" s="11">
        <v>6635.22</v>
      </c>
      <c r="L3977" s="11">
        <v>4043.84</v>
      </c>
    </row>
    <row r="3978" spans="1:12" x14ac:dyDescent="0.3">
      <c r="A3978" s="7" t="s">
        <v>8123</v>
      </c>
      <c r="B3978" s="7" t="s">
        <v>3487</v>
      </c>
      <c r="C3978" s="7" t="s">
        <v>1727</v>
      </c>
      <c r="D3978" s="7">
        <v>12</v>
      </c>
      <c r="E3978" s="9">
        <v>1356.99</v>
      </c>
      <c r="F3978" s="10">
        <v>0</v>
      </c>
      <c r="G3978" s="11">
        <v>16283.88</v>
      </c>
      <c r="H3978" s="10">
        <v>0.25</v>
      </c>
      <c r="I3978" s="11">
        <v>4070.97</v>
      </c>
      <c r="J3978" s="11">
        <v>20354.849999999999</v>
      </c>
      <c r="K3978" s="11">
        <v>11620.2</v>
      </c>
      <c r="L3978" s="11">
        <v>4663.68</v>
      </c>
    </row>
    <row r="3979" spans="1:12" x14ac:dyDescent="0.3">
      <c r="A3979" s="7" t="s">
        <v>8124</v>
      </c>
      <c r="B3979" s="7" t="s">
        <v>3487</v>
      </c>
      <c r="C3979" s="7" t="s">
        <v>1722</v>
      </c>
      <c r="D3979" s="7">
        <v>5</v>
      </c>
      <c r="E3979" s="9">
        <v>2291.39</v>
      </c>
      <c r="F3979" s="10">
        <v>0</v>
      </c>
      <c r="G3979" s="11">
        <v>11456.95</v>
      </c>
      <c r="H3979" s="10">
        <v>0.25</v>
      </c>
      <c r="I3979" s="11">
        <v>2864.24</v>
      </c>
      <c r="J3979" s="11">
        <v>14321.19</v>
      </c>
      <c r="K3979" s="11">
        <v>8891.1</v>
      </c>
      <c r="L3979" s="11">
        <v>2565.85</v>
      </c>
    </row>
    <row r="3980" spans="1:12" x14ac:dyDescent="0.3">
      <c r="A3980" s="7" t="s">
        <v>8125</v>
      </c>
      <c r="B3980" s="7" t="s">
        <v>3488</v>
      </c>
      <c r="C3980" s="7" t="s">
        <v>1790</v>
      </c>
      <c r="D3980" s="7">
        <v>26</v>
      </c>
      <c r="E3980" s="9">
        <v>1648.72</v>
      </c>
      <c r="F3980" s="10">
        <v>0.1</v>
      </c>
      <c r="G3980" s="11">
        <v>38580.050000000003</v>
      </c>
      <c r="H3980" s="10">
        <v>0.25</v>
      </c>
      <c r="I3980" s="11">
        <v>9645.01</v>
      </c>
      <c r="J3980" s="11">
        <v>48225.06</v>
      </c>
      <c r="K3980" s="11">
        <v>20597.98</v>
      </c>
      <c r="L3980" s="11">
        <v>17982.07</v>
      </c>
    </row>
    <row r="3981" spans="1:12" x14ac:dyDescent="0.3">
      <c r="A3981" s="7" t="s">
        <v>8126</v>
      </c>
      <c r="B3981" s="7" t="s">
        <v>3488</v>
      </c>
      <c r="C3981" s="7" t="s">
        <v>1913</v>
      </c>
      <c r="D3981" s="7">
        <v>10</v>
      </c>
      <c r="E3981" s="9">
        <v>2127.3000000000002</v>
      </c>
      <c r="F3981" s="10">
        <v>0.05</v>
      </c>
      <c r="G3981" s="11">
        <v>20209.349999999999</v>
      </c>
      <c r="H3981" s="10">
        <v>0.25</v>
      </c>
      <c r="I3981" s="11">
        <v>5052.34</v>
      </c>
      <c r="J3981" s="11">
        <v>25261.69</v>
      </c>
      <c r="K3981" s="11">
        <v>13346.6</v>
      </c>
      <c r="L3981" s="11">
        <v>6862.75</v>
      </c>
    </row>
    <row r="3982" spans="1:12" x14ac:dyDescent="0.3">
      <c r="A3982" s="7" t="s">
        <v>8127</v>
      </c>
      <c r="B3982" s="7" t="s">
        <v>3488</v>
      </c>
      <c r="C3982" s="7" t="s">
        <v>1664</v>
      </c>
      <c r="D3982" s="7">
        <v>17</v>
      </c>
      <c r="E3982" s="9">
        <v>494.6</v>
      </c>
      <c r="F3982" s="10">
        <v>0.15</v>
      </c>
      <c r="G3982" s="11">
        <v>7146.97</v>
      </c>
      <c r="H3982" s="10">
        <v>0.25</v>
      </c>
      <c r="I3982" s="11">
        <v>1786.74</v>
      </c>
      <c r="J3982" s="11">
        <v>8933.7099999999991</v>
      </c>
      <c r="K3982" s="11">
        <v>4844.32</v>
      </c>
      <c r="L3982" s="11">
        <v>2302.65</v>
      </c>
    </row>
    <row r="3983" spans="1:12" x14ac:dyDescent="0.3">
      <c r="A3983" s="7" t="s">
        <v>8128</v>
      </c>
      <c r="B3983" s="7" t="s">
        <v>3489</v>
      </c>
      <c r="C3983" s="7" t="s">
        <v>1979</v>
      </c>
      <c r="D3983" s="7">
        <v>12</v>
      </c>
      <c r="E3983" s="9">
        <v>506.51</v>
      </c>
      <c r="F3983" s="10">
        <v>0</v>
      </c>
      <c r="G3983" s="11">
        <v>6078.12</v>
      </c>
      <c r="H3983" s="10">
        <v>0.25</v>
      </c>
      <c r="I3983" s="11">
        <v>1519.53</v>
      </c>
      <c r="J3983" s="11">
        <v>7597.65</v>
      </c>
      <c r="K3983" s="11">
        <v>3071.88</v>
      </c>
      <c r="L3983" s="11">
        <v>3006.24</v>
      </c>
    </row>
    <row r="3984" spans="1:12" x14ac:dyDescent="0.3">
      <c r="A3984" s="7" t="s">
        <v>8129</v>
      </c>
      <c r="B3984" s="7" t="s">
        <v>3489</v>
      </c>
      <c r="C3984" s="7" t="s">
        <v>1645</v>
      </c>
      <c r="D3984" s="7">
        <v>8</v>
      </c>
      <c r="E3984" s="9">
        <v>695.73</v>
      </c>
      <c r="F3984" s="10">
        <v>0</v>
      </c>
      <c r="G3984" s="11">
        <v>5565.84</v>
      </c>
      <c r="H3984" s="10">
        <v>0.25</v>
      </c>
      <c r="I3984" s="11">
        <v>1391.46</v>
      </c>
      <c r="J3984" s="11">
        <v>6957.3</v>
      </c>
      <c r="K3984" s="11">
        <v>3012.32</v>
      </c>
      <c r="L3984" s="11">
        <v>2553.52</v>
      </c>
    </row>
    <row r="3985" spans="1:12" x14ac:dyDescent="0.3">
      <c r="A3985" s="7" t="s">
        <v>8130</v>
      </c>
      <c r="B3985" s="7" t="s">
        <v>3490</v>
      </c>
      <c r="C3985" s="7" t="s">
        <v>1899</v>
      </c>
      <c r="D3985" s="7">
        <v>13</v>
      </c>
      <c r="E3985" s="9">
        <v>1460.28</v>
      </c>
      <c r="F3985" s="10">
        <v>0.15</v>
      </c>
      <c r="G3985" s="11">
        <v>16136.09</v>
      </c>
      <c r="H3985" s="10">
        <v>0.25</v>
      </c>
      <c r="I3985" s="11">
        <v>4034.02</v>
      </c>
      <c r="J3985" s="11">
        <v>20170.11</v>
      </c>
      <c r="K3985" s="11">
        <v>13915.33</v>
      </c>
      <c r="L3985" s="11">
        <v>2220.7600000000002</v>
      </c>
    </row>
    <row r="3986" spans="1:12" x14ac:dyDescent="0.3">
      <c r="A3986" s="7" t="s">
        <v>8131</v>
      </c>
      <c r="B3986" s="7" t="s">
        <v>3490</v>
      </c>
      <c r="C3986" s="7" t="s">
        <v>1723</v>
      </c>
      <c r="D3986" s="7">
        <v>18</v>
      </c>
      <c r="E3986" s="9">
        <v>665.8</v>
      </c>
      <c r="F3986" s="10">
        <v>0</v>
      </c>
      <c r="G3986" s="11">
        <v>11984.4</v>
      </c>
      <c r="H3986" s="10">
        <v>0.25</v>
      </c>
      <c r="I3986" s="11">
        <v>2996.1</v>
      </c>
      <c r="J3986" s="11">
        <v>14980.5</v>
      </c>
      <c r="K3986" s="11">
        <v>8614.6200000000008</v>
      </c>
      <c r="L3986" s="11">
        <v>3369.78</v>
      </c>
    </row>
    <row r="3987" spans="1:12" x14ac:dyDescent="0.3">
      <c r="A3987" s="7" t="s">
        <v>8132</v>
      </c>
      <c r="B3987" s="7" t="s">
        <v>3490</v>
      </c>
      <c r="C3987" s="7" t="s">
        <v>1730</v>
      </c>
      <c r="D3987" s="7">
        <v>22</v>
      </c>
      <c r="E3987" s="9">
        <v>616.28</v>
      </c>
      <c r="F3987" s="10">
        <v>0.1</v>
      </c>
      <c r="G3987" s="11">
        <v>12202.34</v>
      </c>
      <c r="H3987" s="10">
        <v>0.25</v>
      </c>
      <c r="I3987" s="11">
        <v>3050.59</v>
      </c>
      <c r="J3987" s="11">
        <v>15252.92</v>
      </c>
      <c r="K3987" s="11">
        <v>8686.92</v>
      </c>
      <c r="L3987" s="11">
        <v>3515.42</v>
      </c>
    </row>
    <row r="3988" spans="1:12" x14ac:dyDescent="0.3">
      <c r="A3988" s="7" t="s">
        <v>8133</v>
      </c>
      <c r="B3988" s="7" t="s">
        <v>3490</v>
      </c>
      <c r="C3988" s="7" t="s">
        <v>2035</v>
      </c>
      <c r="D3988" s="7">
        <v>1</v>
      </c>
      <c r="E3988" s="9">
        <v>1814.57</v>
      </c>
      <c r="F3988" s="10">
        <v>0.15</v>
      </c>
      <c r="G3988" s="11">
        <v>1542.38</v>
      </c>
      <c r="H3988" s="10">
        <v>0.25</v>
      </c>
      <c r="I3988" s="11">
        <v>385.6</v>
      </c>
      <c r="J3988" s="11">
        <v>1927.98</v>
      </c>
      <c r="K3988" s="11">
        <v>935.88</v>
      </c>
      <c r="L3988" s="11">
        <v>606.5</v>
      </c>
    </row>
    <row r="3989" spans="1:12" x14ac:dyDescent="0.3">
      <c r="A3989" s="7" t="s">
        <v>8134</v>
      </c>
      <c r="B3989" s="7" t="s">
        <v>3490</v>
      </c>
      <c r="C3989" s="7" t="s">
        <v>1924</v>
      </c>
      <c r="D3989" s="7">
        <v>13</v>
      </c>
      <c r="E3989" s="9">
        <v>1836.16</v>
      </c>
      <c r="F3989" s="10">
        <v>0</v>
      </c>
      <c r="G3989" s="11">
        <v>23870.080000000002</v>
      </c>
      <c r="H3989" s="10">
        <v>0.25</v>
      </c>
      <c r="I3989" s="11">
        <v>5967.52</v>
      </c>
      <c r="J3989" s="11">
        <v>29837.599999999999</v>
      </c>
      <c r="K3989" s="11">
        <v>11653.46</v>
      </c>
      <c r="L3989" s="11">
        <v>12216.62</v>
      </c>
    </row>
    <row r="3990" spans="1:12" x14ac:dyDescent="0.3">
      <c r="A3990" s="7" t="s">
        <v>8135</v>
      </c>
      <c r="B3990" s="7" t="s">
        <v>3491</v>
      </c>
      <c r="C3990" s="7" t="s">
        <v>2007</v>
      </c>
      <c r="D3990" s="7">
        <v>8</v>
      </c>
      <c r="E3990" s="9">
        <v>3143.66</v>
      </c>
      <c r="F3990" s="10">
        <v>0</v>
      </c>
      <c r="G3990" s="11">
        <v>25149.279999999999</v>
      </c>
      <c r="H3990" s="10">
        <v>0.25</v>
      </c>
      <c r="I3990" s="11">
        <v>6287.32</v>
      </c>
      <c r="J3990" s="11">
        <v>31436.6</v>
      </c>
      <c r="K3990" s="11">
        <v>10690.56</v>
      </c>
      <c r="L3990" s="11">
        <v>14458.72</v>
      </c>
    </row>
    <row r="3991" spans="1:12" x14ac:dyDescent="0.3">
      <c r="A3991" s="7" t="s">
        <v>8136</v>
      </c>
      <c r="B3991" s="7" t="s">
        <v>3491</v>
      </c>
      <c r="C3991" s="7" t="s">
        <v>1874</v>
      </c>
      <c r="D3991" s="7">
        <v>11</v>
      </c>
      <c r="E3991" s="9">
        <v>2072.27</v>
      </c>
      <c r="F3991" s="10">
        <v>0.1</v>
      </c>
      <c r="G3991" s="11">
        <v>20515.47</v>
      </c>
      <c r="H3991" s="10">
        <v>0.25</v>
      </c>
      <c r="I3991" s="11">
        <v>5128.87</v>
      </c>
      <c r="J3991" s="11">
        <v>25644.34</v>
      </c>
      <c r="K3991" s="11">
        <v>13074.6</v>
      </c>
      <c r="L3991" s="11">
        <v>7440.87</v>
      </c>
    </row>
    <row r="3992" spans="1:12" x14ac:dyDescent="0.3">
      <c r="A3992" s="7" t="s">
        <v>8137</v>
      </c>
      <c r="B3992" s="7" t="s">
        <v>3491</v>
      </c>
      <c r="C3992" s="7" t="s">
        <v>1688</v>
      </c>
      <c r="D3992" s="7">
        <v>23</v>
      </c>
      <c r="E3992" s="9">
        <v>508.94</v>
      </c>
      <c r="F3992" s="10">
        <v>0</v>
      </c>
      <c r="G3992" s="11">
        <v>11705.62</v>
      </c>
      <c r="H3992" s="10">
        <v>0.25</v>
      </c>
      <c r="I3992" s="11">
        <v>2926.41</v>
      </c>
      <c r="J3992" s="11">
        <v>14632.03</v>
      </c>
      <c r="K3992" s="11">
        <v>8418.69</v>
      </c>
      <c r="L3992" s="11">
        <v>3286.93</v>
      </c>
    </row>
    <row r="3993" spans="1:12" x14ac:dyDescent="0.3">
      <c r="A3993" s="7" t="s">
        <v>8138</v>
      </c>
      <c r="B3993" s="7" t="s">
        <v>3491</v>
      </c>
      <c r="C3993" s="7" t="s">
        <v>1993</v>
      </c>
      <c r="D3993" s="7">
        <v>15</v>
      </c>
      <c r="E3993" s="9">
        <v>2693.85</v>
      </c>
      <c r="F3993" s="10">
        <v>0</v>
      </c>
      <c r="G3993" s="11">
        <v>40407.75</v>
      </c>
      <c r="H3993" s="10">
        <v>0.25</v>
      </c>
      <c r="I3993" s="11">
        <v>10101.94</v>
      </c>
      <c r="J3993" s="11">
        <v>50509.69</v>
      </c>
      <c r="K3993" s="11">
        <v>26790.9</v>
      </c>
      <c r="L3993" s="11">
        <v>13616.85</v>
      </c>
    </row>
    <row r="3994" spans="1:12" x14ac:dyDescent="0.3">
      <c r="A3994" s="7" t="s">
        <v>8139</v>
      </c>
      <c r="B3994" s="7" t="s">
        <v>3491</v>
      </c>
      <c r="C3994" s="7" t="s">
        <v>1723</v>
      </c>
      <c r="D3994" s="7">
        <v>13</v>
      </c>
      <c r="E3994" s="9">
        <v>698.38</v>
      </c>
      <c r="F3994" s="10">
        <v>0.05</v>
      </c>
      <c r="G3994" s="11">
        <v>8624.99</v>
      </c>
      <c r="H3994" s="10">
        <v>0.25</v>
      </c>
      <c r="I3994" s="11">
        <v>2156.25</v>
      </c>
      <c r="J3994" s="11">
        <v>10781.24</v>
      </c>
      <c r="K3994" s="11">
        <v>6221.67</v>
      </c>
      <c r="L3994" s="11">
        <v>2403.3200000000002</v>
      </c>
    </row>
    <row r="3995" spans="1:12" x14ac:dyDescent="0.3">
      <c r="A3995" s="7" t="s">
        <v>8140</v>
      </c>
      <c r="B3995" s="7" t="s">
        <v>3492</v>
      </c>
      <c r="C3995" s="7" t="s">
        <v>1911</v>
      </c>
      <c r="D3995" s="7">
        <v>6</v>
      </c>
      <c r="E3995" s="9">
        <v>1568.05</v>
      </c>
      <c r="F3995" s="10">
        <v>0.05</v>
      </c>
      <c r="G3995" s="11">
        <v>8937.8799999999992</v>
      </c>
      <c r="H3995" s="10">
        <v>0.25</v>
      </c>
      <c r="I3995" s="11">
        <v>2234.4699999999998</v>
      </c>
      <c r="J3995" s="11">
        <v>11172.35</v>
      </c>
      <c r="K3995" s="11">
        <v>6659.28</v>
      </c>
      <c r="L3995" s="11">
        <v>2278.6</v>
      </c>
    </row>
    <row r="3996" spans="1:12" x14ac:dyDescent="0.3">
      <c r="A3996" s="7" t="s">
        <v>8141</v>
      </c>
      <c r="B3996" s="7" t="s">
        <v>3492</v>
      </c>
      <c r="C3996" s="7" t="s">
        <v>1828</v>
      </c>
      <c r="D3996" s="7">
        <v>18</v>
      </c>
      <c r="E3996" s="9">
        <v>2751.6</v>
      </c>
      <c r="F3996" s="10">
        <v>0.15</v>
      </c>
      <c r="G3996" s="11">
        <v>42099.48</v>
      </c>
      <c r="H3996" s="10">
        <v>0.25</v>
      </c>
      <c r="I3996" s="11">
        <v>10524.87</v>
      </c>
      <c r="J3996" s="11">
        <v>52624.35</v>
      </c>
      <c r="K3996" s="11">
        <v>27806.94</v>
      </c>
      <c r="L3996" s="11">
        <v>14292.54</v>
      </c>
    </row>
    <row r="3997" spans="1:12" x14ac:dyDescent="0.3">
      <c r="A3997" s="7" t="s">
        <v>8142</v>
      </c>
      <c r="B3997" s="7" t="s">
        <v>3492</v>
      </c>
      <c r="C3997" s="7" t="s">
        <v>1654</v>
      </c>
      <c r="D3997" s="7">
        <v>25</v>
      </c>
      <c r="E3997" s="9">
        <v>1397.74</v>
      </c>
      <c r="F3997" s="10">
        <v>0.1</v>
      </c>
      <c r="G3997" s="11">
        <v>31449.15</v>
      </c>
      <c r="H3997" s="10">
        <v>0.25</v>
      </c>
      <c r="I3997" s="11">
        <v>7862.29</v>
      </c>
      <c r="J3997" s="11">
        <v>39311.440000000002</v>
      </c>
      <c r="K3997" s="11">
        <v>20119</v>
      </c>
      <c r="L3997" s="11">
        <v>11330.15</v>
      </c>
    </row>
    <row r="3998" spans="1:12" x14ac:dyDescent="0.3">
      <c r="A3998" s="7" t="s">
        <v>8143</v>
      </c>
      <c r="B3998" s="7" t="s">
        <v>3493</v>
      </c>
      <c r="C3998" s="7" t="s">
        <v>2033</v>
      </c>
      <c r="D3998" s="7">
        <v>4</v>
      </c>
      <c r="E3998" s="9">
        <v>1551.98</v>
      </c>
      <c r="F3998" s="10">
        <v>0.05</v>
      </c>
      <c r="G3998" s="11">
        <v>5897.52</v>
      </c>
      <c r="H3998" s="10">
        <v>0.25</v>
      </c>
      <c r="I3998" s="11">
        <v>1474.38</v>
      </c>
      <c r="J3998" s="11">
        <v>7371.9</v>
      </c>
      <c r="K3998" s="11">
        <v>3378.64</v>
      </c>
      <c r="L3998" s="11">
        <v>2518.88</v>
      </c>
    </row>
    <row r="3999" spans="1:12" x14ac:dyDescent="0.3">
      <c r="A3999" s="7" t="s">
        <v>8144</v>
      </c>
      <c r="B3999" s="7" t="s">
        <v>3493</v>
      </c>
      <c r="C3999" s="7" t="s">
        <v>1902</v>
      </c>
      <c r="D3999" s="7">
        <v>12</v>
      </c>
      <c r="E3999" s="9">
        <v>2253.98</v>
      </c>
      <c r="F3999" s="10">
        <v>0.1</v>
      </c>
      <c r="G3999" s="11">
        <v>24342.98</v>
      </c>
      <c r="H3999" s="10">
        <v>0.25</v>
      </c>
      <c r="I3999" s="11">
        <v>6085.74</v>
      </c>
      <c r="J3999" s="11">
        <v>30428.720000000001</v>
      </c>
      <c r="K3999" s="11">
        <v>14888.28</v>
      </c>
      <c r="L3999" s="11">
        <v>9454.7000000000007</v>
      </c>
    </row>
    <row r="4000" spans="1:12" x14ac:dyDescent="0.3">
      <c r="A4000" s="7" t="s">
        <v>8145</v>
      </c>
      <c r="B4000" s="7" t="s">
        <v>3493</v>
      </c>
      <c r="C4000" s="7" t="s">
        <v>2038</v>
      </c>
      <c r="D4000" s="7">
        <v>9</v>
      </c>
      <c r="E4000" s="9">
        <v>204.47</v>
      </c>
      <c r="F4000" s="10">
        <v>0.05</v>
      </c>
      <c r="G4000" s="11">
        <v>1748.22</v>
      </c>
      <c r="H4000" s="10">
        <v>0.25</v>
      </c>
      <c r="I4000" s="11">
        <v>437.06</v>
      </c>
      <c r="J4000" s="11">
        <v>2185.2800000000002</v>
      </c>
      <c r="K4000" s="11">
        <v>822.51</v>
      </c>
      <c r="L4000" s="11">
        <v>925.71</v>
      </c>
    </row>
    <row r="4001" spans="1:12" x14ac:dyDescent="0.3">
      <c r="A4001" s="7" t="s">
        <v>8146</v>
      </c>
      <c r="B4001" s="7" t="s">
        <v>3493</v>
      </c>
      <c r="C4001" s="7" t="s">
        <v>1913</v>
      </c>
      <c r="D4001" s="7">
        <v>24</v>
      </c>
      <c r="E4001" s="9">
        <v>2118.36</v>
      </c>
      <c r="F4001" s="10">
        <v>0.15</v>
      </c>
      <c r="G4001" s="11">
        <v>43214.54</v>
      </c>
      <c r="H4001" s="10">
        <v>0.25</v>
      </c>
      <c r="I4001" s="11">
        <v>10803.64</v>
      </c>
      <c r="J4001" s="11">
        <v>54018.18</v>
      </c>
      <c r="K4001" s="11">
        <v>32031.84</v>
      </c>
      <c r="L4001" s="11">
        <v>11182.7</v>
      </c>
    </row>
    <row r="4002" spans="1:12" x14ac:dyDescent="0.3">
      <c r="A4002" s="7" t="s">
        <v>8147</v>
      </c>
      <c r="B4002" s="7" t="s">
        <v>3493</v>
      </c>
      <c r="C4002" s="7" t="s">
        <v>1982</v>
      </c>
      <c r="D4002" s="7">
        <v>2</v>
      </c>
      <c r="E4002" s="9">
        <v>1314.13</v>
      </c>
      <c r="F4002" s="10">
        <v>0.1</v>
      </c>
      <c r="G4002" s="11">
        <v>2365.4299999999998</v>
      </c>
      <c r="H4002" s="10">
        <v>0.25</v>
      </c>
      <c r="I4002" s="11">
        <v>591.36</v>
      </c>
      <c r="J4002" s="11">
        <v>2956.79</v>
      </c>
      <c r="K4002" s="11">
        <v>1436.62</v>
      </c>
      <c r="L4002" s="11">
        <v>928.81</v>
      </c>
    </row>
    <row r="4003" spans="1:12" x14ac:dyDescent="0.3">
      <c r="A4003" s="7" t="s">
        <v>8148</v>
      </c>
      <c r="B4003" s="7" t="s">
        <v>3494</v>
      </c>
      <c r="C4003" s="7" t="s">
        <v>1902</v>
      </c>
      <c r="D4003" s="7">
        <v>11</v>
      </c>
      <c r="E4003" s="9">
        <v>2206.46</v>
      </c>
      <c r="F4003" s="10">
        <v>0.05</v>
      </c>
      <c r="G4003" s="11">
        <v>23057.51</v>
      </c>
      <c r="H4003" s="10">
        <v>0.25</v>
      </c>
      <c r="I4003" s="11">
        <v>5764.38</v>
      </c>
      <c r="J4003" s="11">
        <v>28821.89</v>
      </c>
      <c r="K4003" s="11">
        <v>13647.59</v>
      </c>
      <c r="L4003" s="11">
        <v>9409.92</v>
      </c>
    </row>
    <row r="4004" spans="1:12" x14ac:dyDescent="0.3">
      <c r="A4004" s="7" t="s">
        <v>8149</v>
      </c>
      <c r="B4004" s="7" t="s">
        <v>3495</v>
      </c>
      <c r="C4004" s="7" t="s">
        <v>1901</v>
      </c>
      <c r="D4004" s="7">
        <v>17</v>
      </c>
      <c r="E4004" s="9">
        <v>2304.67</v>
      </c>
      <c r="F4004" s="10">
        <v>0.1</v>
      </c>
      <c r="G4004" s="11">
        <v>35261.449999999997</v>
      </c>
      <c r="H4004" s="10">
        <v>0.25</v>
      </c>
      <c r="I4004" s="11">
        <v>8815.36</v>
      </c>
      <c r="J4004" s="11">
        <v>44076.81</v>
      </c>
      <c r="K4004" s="11">
        <v>24293.68</v>
      </c>
      <c r="L4004" s="11">
        <v>10967.77</v>
      </c>
    </row>
    <row r="4005" spans="1:12" x14ac:dyDescent="0.3">
      <c r="A4005" s="7" t="s">
        <v>8150</v>
      </c>
      <c r="B4005" s="7" t="s">
        <v>3496</v>
      </c>
      <c r="C4005" s="7" t="s">
        <v>1958</v>
      </c>
      <c r="D4005" s="7">
        <v>26</v>
      </c>
      <c r="E4005" s="9">
        <v>2686.01</v>
      </c>
      <c r="F4005" s="10">
        <v>0.05</v>
      </c>
      <c r="G4005" s="11">
        <v>66344.45</v>
      </c>
      <c r="H4005" s="10">
        <v>0.25</v>
      </c>
      <c r="I4005" s="11">
        <v>16586.11</v>
      </c>
      <c r="J4005" s="11">
        <v>82930.559999999998</v>
      </c>
      <c r="K4005" s="11">
        <v>46160.92</v>
      </c>
      <c r="L4005" s="11">
        <v>20183.53</v>
      </c>
    </row>
    <row r="4006" spans="1:12" x14ac:dyDescent="0.3">
      <c r="A4006" s="7" t="s">
        <v>8151</v>
      </c>
      <c r="B4006" s="7" t="s">
        <v>3496</v>
      </c>
      <c r="C4006" s="7" t="s">
        <v>1890</v>
      </c>
      <c r="D4006" s="7">
        <v>15</v>
      </c>
      <c r="E4006" s="9">
        <v>1625.77</v>
      </c>
      <c r="F4006" s="10">
        <v>0</v>
      </c>
      <c r="G4006" s="11">
        <v>24386.55</v>
      </c>
      <c r="H4006" s="10">
        <v>0.25</v>
      </c>
      <c r="I4006" s="11">
        <v>6096.64</v>
      </c>
      <c r="J4006" s="11">
        <v>30483.19</v>
      </c>
      <c r="K4006" s="11">
        <v>12145.2</v>
      </c>
      <c r="L4006" s="11">
        <v>12241.35</v>
      </c>
    </row>
    <row r="4007" spans="1:12" x14ac:dyDescent="0.3">
      <c r="A4007" s="7" t="s">
        <v>8152</v>
      </c>
      <c r="B4007" s="7" t="s">
        <v>3496</v>
      </c>
      <c r="C4007" s="7" t="s">
        <v>1998</v>
      </c>
      <c r="D4007" s="7">
        <v>28</v>
      </c>
      <c r="E4007" s="9">
        <v>736.78</v>
      </c>
      <c r="F4007" s="10">
        <v>0</v>
      </c>
      <c r="G4007" s="11">
        <v>20629.84</v>
      </c>
      <c r="H4007" s="10">
        <v>0.25</v>
      </c>
      <c r="I4007" s="11">
        <v>5157.46</v>
      </c>
      <c r="J4007" s="11">
        <v>25787.3</v>
      </c>
      <c r="K4007" s="11">
        <v>10116.4</v>
      </c>
      <c r="L4007" s="11">
        <v>10513.44</v>
      </c>
    </row>
    <row r="4008" spans="1:12" x14ac:dyDescent="0.3">
      <c r="A4008" s="7" t="s">
        <v>8153</v>
      </c>
      <c r="B4008" s="7" t="s">
        <v>3496</v>
      </c>
      <c r="C4008" s="7" t="s">
        <v>1728</v>
      </c>
      <c r="D4008" s="7">
        <v>23</v>
      </c>
      <c r="E4008" s="9">
        <v>3170.39</v>
      </c>
      <c r="F4008" s="10">
        <v>0</v>
      </c>
      <c r="G4008" s="11">
        <v>72918.97</v>
      </c>
      <c r="H4008" s="10">
        <v>0.25</v>
      </c>
      <c r="I4008" s="11">
        <v>18229.740000000002</v>
      </c>
      <c r="J4008" s="11">
        <v>91148.71</v>
      </c>
      <c r="K4008" s="11">
        <v>32035.09</v>
      </c>
      <c r="L4008" s="11">
        <v>40883.879999999997</v>
      </c>
    </row>
    <row r="4009" spans="1:12" x14ac:dyDescent="0.3">
      <c r="A4009" s="7" t="s">
        <v>8154</v>
      </c>
      <c r="B4009" s="7" t="s">
        <v>3496</v>
      </c>
      <c r="C4009" s="7" t="s">
        <v>1967</v>
      </c>
      <c r="D4009" s="7">
        <v>28</v>
      </c>
      <c r="E4009" s="9">
        <v>344.61</v>
      </c>
      <c r="F4009" s="10">
        <v>0</v>
      </c>
      <c r="G4009" s="11">
        <v>9649.08</v>
      </c>
      <c r="H4009" s="10">
        <v>0.25</v>
      </c>
      <c r="I4009" s="11">
        <v>2412.27</v>
      </c>
      <c r="J4009" s="11">
        <v>12061.35</v>
      </c>
      <c r="K4009" s="11">
        <v>6302.24</v>
      </c>
      <c r="L4009" s="11">
        <v>3346.84</v>
      </c>
    </row>
    <row r="4010" spans="1:12" x14ac:dyDescent="0.3">
      <c r="A4010" s="7" t="s">
        <v>8155</v>
      </c>
      <c r="B4010" s="7" t="s">
        <v>3497</v>
      </c>
      <c r="C4010" s="7" t="s">
        <v>1846</v>
      </c>
      <c r="D4010" s="7">
        <v>2</v>
      </c>
      <c r="E4010" s="9">
        <v>3268.72</v>
      </c>
      <c r="F4010" s="10">
        <v>0</v>
      </c>
      <c r="G4010" s="11">
        <v>6537.44</v>
      </c>
      <c r="H4010" s="10">
        <v>0.25</v>
      </c>
      <c r="I4010" s="11">
        <v>1634.36</v>
      </c>
      <c r="J4010" s="11">
        <v>8171.8</v>
      </c>
      <c r="K4010" s="11">
        <v>3101.14</v>
      </c>
      <c r="L4010" s="11">
        <v>3436.3</v>
      </c>
    </row>
    <row r="4011" spans="1:12" x14ac:dyDescent="0.3">
      <c r="A4011" s="7" t="s">
        <v>8156</v>
      </c>
      <c r="B4011" s="7" t="s">
        <v>3497</v>
      </c>
      <c r="C4011" s="7" t="s">
        <v>1897</v>
      </c>
      <c r="D4011" s="7">
        <v>13</v>
      </c>
      <c r="E4011" s="9">
        <v>2983.24</v>
      </c>
      <c r="F4011" s="10">
        <v>0</v>
      </c>
      <c r="G4011" s="11">
        <v>38782.120000000003</v>
      </c>
      <c r="H4011" s="10">
        <v>0.25</v>
      </c>
      <c r="I4011" s="11">
        <v>9695.5300000000007</v>
      </c>
      <c r="J4011" s="11">
        <v>48477.65</v>
      </c>
      <c r="K4011" s="11">
        <v>20645.689999999999</v>
      </c>
      <c r="L4011" s="11">
        <v>18136.43</v>
      </c>
    </row>
    <row r="4012" spans="1:12" x14ac:dyDescent="0.3">
      <c r="A4012" s="7" t="s">
        <v>8157</v>
      </c>
      <c r="B4012" s="7" t="s">
        <v>3497</v>
      </c>
      <c r="C4012" s="7" t="s">
        <v>1841</v>
      </c>
      <c r="D4012" s="7">
        <v>12</v>
      </c>
      <c r="E4012" s="9">
        <v>2017.77</v>
      </c>
      <c r="F4012" s="10">
        <v>0</v>
      </c>
      <c r="G4012" s="11">
        <v>24213.24</v>
      </c>
      <c r="H4012" s="10">
        <v>0.25</v>
      </c>
      <c r="I4012" s="11">
        <v>6053.31</v>
      </c>
      <c r="J4012" s="11">
        <v>30266.55</v>
      </c>
      <c r="K4012" s="11">
        <v>12619.32</v>
      </c>
      <c r="L4012" s="11">
        <v>11593.92</v>
      </c>
    </row>
    <row r="4013" spans="1:12" x14ac:dyDescent="0.3">
      <c r="A4013" s="7" t="s">
        <v>8158</v>
      </c>
      <c r="B4013" s="7" t="s">
        <v>3498</v>
      </c>
      <c r="C4013" s="7" t="s">
        <v>1769</v>
      </c>
      <c r="D4013" s="7">
        <v>4</v>
      </c>
      <c r="E4013" s="9">
        <v>3233.62</v>
      </c>
      <c r="F4013" s="10">
        <v>0.15</v>
      </c>
      <c r="G4013" s="11">
        <v>10994.31</v>
      </c>
      <c r="H4013" s="10">
        <v>0.25</v>
      </c>
      <c r="I4013" s="11">
        <v>2748.58</v>
      </c>
      <c r="J4013" s="11">
        <v>13742.89</v>
      </c>
      <c r="K4013" s="11">
        <v>5648.64</v>
      </c>
      <c r="L4013" s="11">
        <v>5345.67</v>
      </c>
    </row>
    <row r="4014" spans="1:12" x14ac:dyDescent="0.3">
      <c r="A4014" s="7" t="s">
        <v>8159</v>
      </c>
      <c r="B4014" s="7" t="s">
        <v>3498</v>
      </c>
      <c r="C4014" s="7" t="s">
        <v>1785</v>
      </c>
      <c r="D4014" s="7">
        <v>30</v>
      </c>
      <c r="E4014" s="9">
        <v>1716.18</v>
      </c>
      <c r="F4014" s="10">
        <v>0</v>
      </c>
      <c r="G4014" s="11">
        <v>51485.4</v>
      </c>
      <c r="H4014" s="10">
        <v>0.25</v>
      </c>
      <c r="I4014" s="11">
        <v>12871.35</v>
      </c>
      <c r="J4014" s="11">
        <v>64356.75</v>
      </c>
      <c r="K4014" s="11">
        <v>35225.4</v>
      </c>
      <c r="L4014" s="11">
        <v>16260</v>
      </c>
    </row>
    <row r="4015" spans="1:12" x14ac:dyDescent="0.3">
      <c r="A4015" s="7" t="s">
        <v>8160</v>
      </c>
      <c r="B4015" s="7" t="s">
        <v>3498</v>
      </c>
      <c r="C4015" s="7" t="s">
        <v>1801</v>
      </c>
      <c r="D4015" s="7">
        <v>5</v>
      </c>
      <c r="E4015" s="9">
        <v>2665.72</v>
      </c>
      <c r="F4015" s="10">
        <v>0</v>
      </c>
      <c r="G4015" s="11">
        <v>13328.6</v>
      </c>
      <c r="H4015" s="10">
        <v>0.25</v>
      </c>
      <c r="I4015" s="11">
        <v>3332.15</v>
      </c>
      <c r="J4015" s="11">
        <v>16660.75</v>
      </c>
      <c r="K4015" s="11">
        <v>6811.95</v>
      </c>
      <c r="L4015" s="11">
        <v>6516.65</v>
      </c>
    </row>
    <row r="4016" spans="1:12" x14ac:dyDescent="0.3">
      <c r="A4016" s="7" t="s">
        <v>8161</v>
      </c>
      <c r="B4016" s="7" t="s">
        <v>3498</v>
      </c>
      <c r="C4016" s="7" t="s">
        <v>1823</v>
      </c>
      <c r="D4016" s="7">
        <v>27</v>
      </c>
      <c r="E4016" s="9">
        <v>2202.96</v>
      </c>
      <c r="F4016" s="10">
        <v>0.05</v>
      </c>
      <c r="G4016" s="11">
        <v>56505.919999999998</v>
      </c>
      <c r="H4016" s="10">
        <v>0.25</v>
      </c>
      <c r="I4016" s="11">
        <v>14126.48</v>
      </c>
      <c r="J4016" s="11">
        <v>70632.399999999994</v>
      </c>
      <c r="K4016" s="11">
        <v>26984.34</v>
      </c>
      <c r="L4016" s="11">
        <v>29521.58</v>
      </c>
    </row>
    <row r="4017" spans="1:12" x14ac:dyDescent="0.3">
      <c r="A4017" s="7" t="s">
        <v>8162</v>
      </c>
      <c r="B4017" s="7" t="s">
        <v>3498</v>
      </c>
      <c r="C4017" s="7" t="s">
        <v>1937</v>
      </c>
      <c r="D4017" s="7">
        <v>7</v>
      </c>
      <c r="E4017" s="9">
        <v>2313.9</v>
      </c>
      <c r="F4017" s="10">
        <v>0</v>
      </c>
      <c r="G4017" s="11">
        <v>16197.3</v>
      </c>
      <c r="H4017" s="10">
        <v>0.25</v>
      </c>
      <c r="I4017" s="11">
        <v>4049.32</v>
      </c>
      <c r="J4017" s="11">
        <v>20246.62</v>
      </c>
      <c r="K4017" s="11">
        <v>10358.950000000001</v>
      </c>
      <c r="L4017" s="11">
        <v>5838.35</v>
      </c>
    </row>
    <row r="4018" spans="1:12" x14ac:dyDescent="0.3">
      <c r="A4018" s="7" t="s">
        <v>8163</v>
      </c>
      <c r="B4018" s="7" t="s">
        <v>3499</v>
      </c>
      <c r="C4018" s="7" t="s">
        <v>1667</v>
      </c>
      <c r="D4018" s="7">
        <v>18</v>
      </c>
      <c r="E4018" s="9">
        <v>1542.87</v>
      </c>
      <c r="F4018" s="10">
        <v>0.15</v>
      </c>
      <c r="G4018" s="11">
        <v>23605.91</v>
      </c>
      <c r="H4018" s="10">
        <v>0.25</v>
      </c>
      <c r="I4018" s="11">
        <v>5901.48</v>
      </c>
      <c r="J4018" s="11">
        <v>29507.39</v>
      </c>
      <c r="K4018" s="11">
        <v>19418.22</v>
      </c>
      <c r="L4018" s="11">
        <v>4187.6899999999996</v>
      </c>
    </row>
    <row r="4019" spans="1:12" x14ac:dyDescent="0.3">
      <c r="A4019" s="7" t="s">
        <v>8164</v>
      </c>
      <c r="B4019" s="7" t="s">
        <v>3500</v>
      </c>
      <c r="C4019" s="7" t="s">
        <v>1835</v>
      </c>
      <c r="D4019" s="7">
        <v>18</v>
      </c>
      <c r="E4019" s="9">
        <v>1933.55</v>
      </c>
      <c r="F4019" s="10">
        <v>0</v>
      </c>
      <c r="G4019" s="11">
        <v>34803.9</v>
      </c>
      <c r="H4019" s="10">
        <v>0.25</v>
      </c>
      <c r="I4019" s="11">
        <v>8700.98</v>
      </c>
      <c r="J4019" s="11">
        <v>43504.88</v>
      </c>
      <c r="K4019" s="11">
        <v>15082.2</v>
      </c>
      <c r="L4019" s="11">
        <v>19721.7</v>
      </c>
    </row>
    <row r="4020" spans="1:12" x14ac:dyDescent="0.3">
      <c r="A4020" s="7" t="s">
        <v>8165</v>
      </c>
      <c r="B4020" s="7" t="s">
        <v>3500</v>
      </c>
      <c r="C4020" s="7" t="s">
        <v>2003</v>
      </c>
      <c r="D4020" s="7">
        <v>26</v>
      </c>
      <c r="E4020" s="9">
        <v>3100.19</v>
      </c>
      <c r="F4020" s="10">
        <v>0.15</v>
      </c>
      <c r="G4020" s="11">
        <v>68514.2</v>
      </c>
      <c r="H4020" s="10">
        <v>0.25</v>
      </c>
      <c r="I4020" s="11">
        <v>17128.55</v>
      </c>
      <c r="J4020" s="11">
        <v>85642.75</v>
      </c>
      <c r="K4020" s="11">
        <v>36644.14</v>
      </c>
      <c r="L4020" s="11">
        <v>31870.06</v>
      </c>
    </row>
    <row r="4021" spans="1:12" x14ac:dyDescent="0.3">
      <c r="A4021" s="7" t="s">
        <v>8166</v>
      </c>
      <c r="B4021" s="7" t="s">
        <v>3500</v>
      </c>
      <c r="C4021" s="7" t="s">
        <v>1946</v>
      </c>
      <c r="D4021" s="7">
        <v>15</v>
      </c>
      <c r="E4021" s="9">
        <v>2173.14</v>
      </c>
      <c r="F4021" s="10">
        <v>0</v>
      </c>
      <c r="G4021" s="11">
        <v>32597.1</v>
      </c>
      <c r="H4021" s="10">
        <v>0.25</v>
      </c>
      <c r="I4021" s="11">
        <v>8149.27</v>
      </c>
      <c r="J4021" s="11">
        <v>40746.379999999997</v>
      </c>
      <c r="K4021" s="11">
        <v>22295.1</v>
      </c>
      <c r="L4021" s="11">
        <v>10302</v>
      </c>
    </row>
    <row r="4022" spans="1:12" x14ac:dyDescent="0.3">
      <c r="A4022" s="7" t="s">
        <v>8167</v>
      </c>
      <c r="B4022" s="7" t="s">
        <v>3500</v>
      </c>
      <c r="C4022" s="7" t="s">
        <v>1979</v>
      </c>
      <c r="D4022" s="7">
        <v>12</v>
      </c>
      <c r="E4022" s="9">
        <v>530.41999999999996</v>
      </c>
      <c r="F4022" s="10">
        <v>0.05</v>
      </c>
      <c r="G4022" s="11">
        <v>6046.79</v>
      </c>
      <c r="H4022" s="10">
        <v>0.25</v>
      </c>
      <c r="I4022" s="11">
        <v>1511.7</v>
      </c>
      <c r="J4022" s="11">
        <v>7558.49</v>
      </c>
      <c r="K4022" s="11">
        <v>3071.88</v>
      </c>
      <c r="L4022" s="11">
        <v>2974.91</v>
      </c>
    </row>
    <row r="4023" spans="1:12" x14ac:dyDescent="0.3">
      <c r="A4023" s="7" t="s">
        <v>8168</v>
      </c>
      <c r="B4023" s="7" t="s">
        <v>3500</v>
      </c>
      <c r="C4023" s="7" t="s">
        <v>1962</v>
      </c>
      <c r="D4023" s="7">
        <v>21</v>
      </c>
      <c r="E4023" s="9">
        <v>286.57</v>
      </c>
      <c r="F4023" s="10">
        <v>0.1</v>
      </c>
      <c r="G4023" s="11">
        <v>5416.17</v>
      </c>
      <c r="H4023" s="10">
        <v>0.25</v>
      </c>
      <c r="I4023" s="11">
        <v>1354.04</v>
      </c>
      <c r="J4023" s="11">
        <v>6770.21</v>
      </c>
      <c r="K4023" s="11">
        <v>4092.06</v>
      </c>
      <c r="L4023" s="11">
        <v>1324.11</v>
      </c>
    </row>
    <row r="4024" spans="1:12" x14ac:dyDescent="0.3">
      <c r="A4024" s="7" t="s">
        <v>8169</v>
      </c>
      <c r="B4024" s="7" t="s">
        <v>3501</v>
      </c>
      <c r="C4024" s="7" t="s">
        <v>2038</v>
      </c>
      <c r="D4024" s="7">
        <v>24</v>
      </c>
      <c r="E4024" s="9">
        <v>202.03</v>
      </c>
      <c r="F4024" s="10">
        <v>0</v>
      </c>
      <c r="G4024" s="11">
        <v>4848.72</v>
      </c>
      <c r="H4024" s="10">
        <v>0.25</v>
      </c>
      <c r="I4024" s="11">
        <v>1212.18</v>
      </c>
      <c r="J4024" s="11">
        <v>6060.9</v>
      </c>
      <c r="K4024" s="11">
        <v>2193.36</v>
      </c>
      <c r="L4024" s="11">
        <v>2655.36</v>
      </c>
    </row>
    <row r="4025" spans="1:12" x14ac:dyDescent="0.3">
      <c r="A4025" s="7" t="s">
        <v>8170</v>
      </c>
      <c r="B4025" s="7" t="s">
        <v>3501</v>
      </c>
      <c r="C4025" s="7" t="s">
        <v>1831</v>
      </c>
      <c r="D4025" s="7">
        <v>5</v>
      </c>
      <c r="E4025" s="9">
        <v>927.91</v>
      </c>
      <c r="F4025" s="10">
        <v>0.05</v>
      </c>
      <c r="G4025" s="11">
        <v>4407.57</v>
      </c>
      <c r="H4025" s="10">
        <v>0.25</v>
      </c>
      <c r="I4025" s="11">
        <v>1101.8900000000001</v>
      </c>
      <c r="J4025" s="11">
        <v>5509.46</v>
      </c>
      <c r="K4025" s="11">
        <v>2632.1</v>
      </c>
      <c r="L4025" s="11">
        <v>1775.47</v>
      </c>
    </row>
    <row r="4026" spans="1:12" x14ac:dyDescent="0.3">
      <c r="A4026" s="7" t="s">
        <v>8171</v>
      </c>
      <c r="B4026" s="7" t="s">
        <v>3501</v>
      </c>
      <c r="C4026" s="7" t="s">
        <v>2029</v>
      </c>
      <c r="D4026" s="7">
        <v>17</v>
      </c>
      <c r="E4026" s="9">
        <v>2280.5</v>
      </c>
      <c r="F4026" s="10">
        <v>0.15</v>
      </c>
      <c r="G4026" s="11">
        <v>32953.22</v>
      </c>
      <c r="H4026" s="10">
        <v>0.25</v>
      </c>
      <c r="I4026" s="11">
        <v>8238.31</v>
      </c>
      <c r="J4026" s="11">
        <v>41191.53</v>
      </c>
      <c r="K4026" s="11">
        <v>24872.36</v>
      </c>
      <c r="L4026" s="11">
        <v>8080.86</v>
      </c>
    </row>
    <row r="4027" spans="1:12" x14ac:dyDescent="0.3">
      <c r="A4027" s="7" t="s">
        <v>8172</v>
      </c>
      <c r="B4027" s="7" t="s">
        <v>3502</v>
      </c>
      <c r="C4027" s="7" t="s">
        <v>1865</v>
      </c>
      <c r="D4027" s="7">
        <v>23</v>
      </c>
      <c r="E4027" s="9">
        <v>1978.45</v>
      </c>
      <c r="F4027" s="10">
        <v>0</v>
      </c>
      <c r="G4027" s="11">
        <v>45504.35</v>
      </c>
      <c r="H4027" s="10">
        <v>0.25</v>
      </c>
      <c r="I4027" s="11">
        <v>11376.09</v>
      </c>
      <c r="J4027" s="11">
        <v>56880.44</v>
      </c>
      <c r="K4027" s="11">
        <v>29313.5</v>
      </c>
      <c r="L4027" s="11">
        <v>16190.85</v>
      </c>
    </row>
    <row r="4028" spans="1:12" x14ac:dyDescent="0.3">
      <c r="A4028" s="7" t="s">
        <v>8173</v>
      </c>
      <c r="B4028" s="7" t="s">
        <v>3502</v>
      </c>
      <c r="C4028" s="7" t="s">
        <v>1921</v>
      </c>
      <c r="D4028" s="7">
        <v>24</v>
      </c>
      <c r="E4028" s="9">
        <v>3187</v>
      </c>
      <c r="F4028" s="10">
        <v>0.15</v>
      </c>
      <c r="G4028" s="11">
        <v>65014.8</v>
      </c>
      <c r="H4028" s="10">
        <v>0.25</v>
      </c>
      <c r="I4028" s="11">
        <v>16253.7</v>
      </c>
      <c r="J4028" s="11">
        <v>81268.5</v>
      </c>
      <c r="K4028" s="11">
        <v>40417.68</v>
      </c>
      <c r="L4028" s="11">
        <v>24597.119999999999</v>
      </c>
    </row>
    <row r="4029" spans="1:12" x14ac:dyDescent="0.3">
      <c r="A4029" s="7" t="s">
        <v>8174</v>
      </c>
      <c r="B4029" s="7" t="s">
        <v>3502</v>
      </c>
      <c r="C4029" s="7" t="s">
        <v>1965</v>
      </c>
      <c r="D4029" s="7">
        <v>21</v>
      </c>
      <c r="E4029" s="9">
        <v>2946.08</v>
      </c>
      <c r="F4029" s="10">
        <v>0</v>
      </c>
      <c r="G4029" s="11">
        <v>61867.68</v>
      </c>
      <c r="H4029" s="10">
        <v>0.25</v>
      </c>
      <c r="I4029" s="11">
        <v>15466.92</v>
      </c>
      <c r="J4029" s="11">
        <v>77334.600000000006</v>
      </c>
      <c r="K4029" s="11">
        <v>30822.33</v>
      </c>
      <c r="L4029" s="11">
        <v>31045.35</v>
      </c>
    </row>
    <row r="4030" spans="1:12" x14ac:dyDescent="0.3">
      <c r="A4030" s="7" t="s">
        <v>8175</v>
      </c>
      <c r="B4030" s="7" t="s">
        <v>3503</v>
      </c>
      <c r="C4030" s="7" t="s">
        <v>2015</v>
      </c>
      <c r="D4030" s="7">
        <v>6</v>
      </c>
      <c r="E4030" s="9">
        <v>882.29</v>
      </c>
      <c r="F4030" s="10">
        <v>0</v>
      </c>
      <c r="G4030" s="11">
        <v>5293.74</v>
      </c>
      <c r="H4030" s="10">
        <v>0.25</v>
      </c>
      <c r="I4030" s="11">
        <v>1323.43</v>
      </c>
      <c r="J4030" s="11">
        <v>6617.17</v>
      </c>
      <c r="K4030" s="11">
        <v>3184.68</v>
      </c>
      <c r="L4030" s="11">
        <v>2109.06</v>
      </c>
    </row>
    <row r="4031" spans="1:12" x14ac:dyDescent="0.3">
      <c r="A4031" s="7" t="s">
        <v>8176</v>
      </c>
      <c r="B4031" s="7" t="s">
        <v>3503</v>
      </c>
      <c r="C4031" s="7" t="s">
        <v>1785</v>
      </c>
      <c r="D4031" s="7">
        <v>18</v>
      </c>
      <c r="E4031" s="9">
        <v>1728.25</v>
      </c>
      <c r="F4031" s="10">
        <v>0.05</v>
      </c>
      <c r="G4031" s="11">
        <v>29553.07</v>
      </c>
      <c r="H4031" s="10">
        <v>0.25</v>
      </c>
      <c r="I4031" s="11">
        <v>7388.27</v>
      </c>
      <c r="J4031" s="11">
        <v>36941.339999999997</v>
      </c>
      <c r="K4031" s="11">
        <v>21135.24</v>
      </c>
      <c r="L4031" s="11">
        <v>8417.83</v>
      </c>
    </row>
    <row r="4032" spans="1:12" x14ac:dyDescent="0.3">
      <c r="A4032" s="7" t="s">
        <v>8177</v>
      </c>
      <c r="B4032" s="7" t="s">
        <v>3503</v>
      </c>
      <c r="C4032" s="7" t="s">
        <v>1835</v>
      </c>
      <c r="D4032" s="7">
        <v>8</v>
      </c>
      <c r="E4032" s="9">
        <v>1908.79</v>
      </c>
      <c r="F4032" s="10">
        <v>0.15</v>
      </c>
      <c r="G4032" s="11">
        <v>12979.77</v>
      </c>
      <c r="H4032" s="10">
        <v>0.25</v>
      </c>
      <c r="I4032" s="11">
        <v>3244.94</v>
      </c>
      <c r="J4032" s="11">
        <v>16224.71</v>
      </c>
      <c r="K4032" s="11">
        <v>6703.2</v>
      </c>
      <c r="L4032" s="11">
        <v>6276.57</v>
      </c>
    </row>
    <row r="4033" spans="1:12" x14ac:dyDescent="0.3">
      <c r="A4033" s="7" t="s">
        <v>8178</v>
      </c>
      <c r="B4033" s="7" t="s">
        <v>3503</v>
      </c>
      <c r="C4033" s="7" t="s">
        <v>1753</v>
      </c>
      <c r="D4033" s="7">
        <v>19</v>
      </c>
      <c r="E4033" s="9">
        <v>803.43</v>
      </c>
      <c r="F4033" s="10">
        <v>0.1</v>
      </c>
      <c r="G4033" s="11">
        <v>13738.65</v>
      </c>
      <c r="H4033" s="10">
        <v>0.25</v>
      </c>
      <c r="I4033" s="11">
        <v>3434.66</v>
      </c>
      <c r="J4033" s="11">
        <v>17173.310000000001</v>
      </c>
      <c r="K4033" s="11">
        <v>7989.5</v>
      </c>
      <c r="L4033" s="11">
        <v>5749.15</v>
      </c>
    </row>
    <row r="4034" spans="1:12" x14ac:dyDescent="0.3">
      <c r="A4034" s="7" t="s">
        <v>8179</v>
      </c>
      <c r="B4034" s="7" t="s">
        <v>3504</v>
      </c>
      <c r="C4034" s="7" t="s">
        <v>1805</v>
      </c>
      <c r="D4034" s="7">
        <v>12</v>
      </c>
      <c r="E4034" s="9">
        <v>1923.38</v>
      </c>
      <c r="F4034" s="10">
        <v>0.1</v>
      </c>
      <c r="G4034" s="11">
        <v>20772.5</v>
      </c>
      <c r="H4034" s="10">
        <v>0.25</v>
      </c>
      <c r="I4034" s="11">
        <v>5193.12</v>
      </c>
      <c r="J4034" s="11">
        <v>25965.62</v>
      </c>
      <c r="K4034" s="11">
        <v>13884</v>
      </c>
      <c r="L4034" s="11">
        <v>6888.5</v>
      </c>
    </row>
    <row r="4035" spans="1:12" x14ac:dyDescent="0.3">
      <c r="A4035" s="7" t="s">
        <v>8180</v>
      </c>
      <c r="B4035" s="7" t="s">
        <v>3504</v>
      </c>
      <c r="C4035" s="7" t="s">
        <v>2052</v>
      </c>
      <c r="D4035" s="7">
        <v>25</v>
      </c>
      <c r="E4035" s="9">
        <v>690.91</v>
      </c>
      <c r="F4035" s="10">
        <v>0</v>
      </c>
      <c r="G4035" s="11">
        <v>17272.75</v>
      </c>
      <c r="H4035" s="10">
        <v>0.25</v>
      </c>
      <c r="I4035" s="11">
        <v>4318.1899999999996</v>
      </c>
      <c r="J4035" s="11">
        <v>21590.94</v>
      </c>
      <c r="K4035" s="11">
        <v>12006.5</v>
      </c>
      <c r="L4035" s="11">
        <v>5266.25</v>
      </c>
    </row>
    <row r="4036" spans="1:12" x14ac:dyDescent="0.3">
      <c r="A4036" s="7" t="s">
        <v>8181</v>
      </c>
      <c r="B4036" s="7" t="s">
        <v>3505</v>
      </c>
      <c r="C4036" s="7" t="s">
        <v>1665</v>
      </c>
      <c r="D4036" s="7">
        <v>3</v>
      </c>
      <c r="E4036" s="9">
        <v>2703.6</v>
      </c>
      <c r="F4036" s="10">
        <v>0</v>
      </c>
      <c r="G4036" s="11">
        <v>8110.8</v>
      </c>
      <c r="H4036" s="10">
        <v>0.25</v>
      </c>
      <c r="I4036" s="11">
        <v>2027.7</v>
      </c>
      <c r="J4036" s="11">
        <v>10138.5</v>
      </c>
      <c r="K4036" s="11">
        <v>4723.5</v>
      </c>
      <c r="L4036" s="11">
        <v>3387.3</v>
      </c>
    </row>
    <row r="4037" spans="1:12" x14ac:dyDescent="0.3">
      <c r="A4037" s="7" t="s">
        <v>8182</v>
      </c>
      <c r="B4037" s="7" t="s">
        <v>3505</v>
      </c>
      <c r="C4037" s="7" t="s">
        <v>1671</v>
      </c>
      <c r="D4037" s="7">
        <v>1</v>
      </c>
      <c r="E4037" s="9">
        <v>3176.9</v>
      </c>
      <c r="F4037" s="10">
        <v>0</v>
      </c>
      <c r="G4037" s="11">
        <v>3176.9</v>
      </c>
      <c r="H4037" s="10">
        <v>0.25</v>
      </c>
      <c r="I4037" s="11">
        <v>794.23</v>
      </c>
      <c r="J4037" s="11">
        <v>3971.12</v>
      </c>
      <c r="K4037" s="11">
        <v>1763.91</v>
      </c>
      <c r="L4037" s="11">
        <v>1412.99</v>
      </c>
    </row>
    <row r="4038" spans="1:12" x14ac:dyDescent="0.3">
      <c r="A4038" s="7" t="s">
        <v>8183</v>
      </c>
      <c r="B4038" s="7" t="s">
        <v>3505</v>
      </c>
      <c r="C4038" s="7" t="s">
        <v>2040</v>
      </c>
      <c r="D4038" s="7">
        <v>24</v>
      </c>
      <c r="E4038" s="9">
        <v>2148.44</v>
      </c>
      <c r="F4038" s="10">
        <v>0.15</v>
      </c>
      <c r="G4038" s="11">
        <v>43828.18</v>
      </c>
      <c r="H4038" s="10">
        <v>0.25</v>
      </c>
      <c r="I4038" s="11">
        <v>10957.05</v>
      </c>
      <c r="J4038" s="11">
        <v>54785.22</v>
      </c>
      <c r="K4038" s="11">
        <v>25954.080000000002</v>
      </c>
      <c r="L4038" s="11">
        <v>17874.099999999999</v>
      </c>
    </row>
    <row r="4039" spans="1:12" x14ac:dyDescent="0.3">
      <c r="A4039" s="7" t="s">
        <v>8184</v>
      </c>
      <c r="B4039" s="7" t="s">
        <v>3506</v>
      </c>
      <c r="C4039" s="7" t="s">
        <v>1807</v>
      </c>
      <c r="D4039" s="7">
        <v>2</v>
      </c>
      <c r="E4039" s="9">
        <v>1863.58</v>
      </c>
      <c r="F4039" s="10">
        <v>0</v>
      </c>
      <c r="G4039" s="11">
        <v>3727.16</v>
      </c>
      <c r="H4039" s="10">
        <v>0.25</v>
      </c>
      <c r="I4039" s="11">
        <v>931.79</v>
      </c>
      <c r="J4039" s="11">
        <v>4658.95</v>
      </c>
      <c r="K4039" s="11">
        <v>2542</v>
      </c>
      <c r="L4039" s="11">
        <v>1185.1600000000001</v>
      </c>
    </row>
    <row r="4040" spans="1:12" x14ac:dyDescent="0.3">
      <c r="A4040" s="7" t="s">
        <v>8185</v>
      </c>
      <c r="B4040" s="7" t="s">
        <v>3507</v>
      </c>
      <c r="C4040" s="7" t="s">
        <v>1679</v>
      </c>
      <c r="D4040" s="7">
        <v>17</v>
      </c>
      <c r="E4040" s="9">
        <v>702.08</v>
      </c>
      <c r="F4040" s="10">
        <v>0.05</v>
      </c>
      <c r="G4040" s="11">
        <v>11338.59</v>
      </c>
      <c r="H4040" s="10">
        <v>0.25</v>
      </c>
      <c r="I4040" s="11">
        <v>2834.65</v>
      </c>
      <c r="J4040" s="11">
        <v>14173.24</v>
      </c>
      <c r="K4040" s="11">
        <v>4977.7700000000004</v>
      </c>
      <c r="L4040" s="11">
        <v>6360.82</v>
      </c>
    </row>
    <row r="4041" spans="1:12" x14ac:dyDescent="0.3">
      <c r="A4041" s="7" t="s">
        <v>8186</v>
      </c>
      <c r="B4041" s="7" t="s">
        <v>3507</v>
      </c>
      <c r="C4041" s="7" t="s">
        <v>1836</v>
      </c>
      <c r="D4041" s="7">
        <v>14</v>
      </c>
      <c r="E4041" s="9">
        <v>675.09</v>
      </c>
      <c r="F4041" s="10">
        <v>0</v>
      </c>
      <c r="G4041" s="11">
        <v>9451.26</v>
      </c>
      <c r="H4041" s="10">
        <v>0.25</v>
      </c>
      <c r="I4041" s="11">
        <v>2362.8200000000002</v>
      </c>
      <c r="J4041" s="11">
        <v>11814.08</v>
      </c>
      <c r="K4041" s="11">
        <v>5830.72</v>
      </c>
      <c r="L4041" s="11">
        <v>3620.54</v>
      </c>
    </row>
    <row r="4042" spans="1:12" x14ac:dyDescent="0.3">
      <c r="A4042" s="7" t="s">
        <v>8187</v>
      </c>
      <c r="B4042" s="7" t="s">
        <v>3507</v>
      </c>
      <c r="C4042" s="7" t="s">
        <v>1821</v>
      </c>
      <c r="D4042" s="7">
        <v>7</v>
      </c>
      <c r="E4042" s="9">
        <v>593</v>
      </c>
      <c r="F4042" s="10">
        <v>0.05</v>
      </c>
      <c r="G4042" s="11">
        <v>3943.45</v>
      </c>
      <c r="H4042" s="10">
        <v>0.25</v>
      </c>
      <c r="I4042" s="11">
        <v>985.86</v>
      </c>
      <c r="J4042" s="11">
        <v>4929.3100000000004</v>
      </c>
      <c r="K4042" s="11">
        <v>2225.44</v>
      </c>
      <c r="L4042" s="11">
        <v>1718.01</v>
      </c>
    </row>
    <row r="4043" spans="1:12" x14ac:dyDescent="0.3">
      <c r="A4043" s="7" t="s">
        <v>8188</v>
      </c>
      <c r="B4043" s="7" t="s">
        <v>3507</v>
      </c>
      <c r="C4043" s="7" t="s">
        <v>1722</v>
      </c>
      <c r="D4043" s="7">
        <v>21</v>
      </c>
      <c r="E4043" s="9">
        <v>2281.5500000000002</v>
      </c>
      <c r="F4043" s="10">
        <v>0</v>
      </c>
      <c r="G4043" s="11">
        <v>47912.55</v>
      </c>
      <c r="H4043" s="10">
        <v>0.25</v>
      </c>
      <c r="I4043" s="11">
        <v>11978.14</v>
      </c>
      <c r="J4043" s="11">
        <v>59890.69</v>
      </c>
      <c r="K4043" s="11">
        <v>37342.620000000003</v>
      </c>
      <c r="L4043" s="11">
        <v>10569.93</v>
      </c>
    </row>
    <row r="4044" spans="1:12" x14ac:dyDescent="0.3">
      <c r="A4044" s="7" t="s">
        <v>8189</v>
      </c>
      <c r="B4044" s="7" t="s">
        <v>3508</v>
      </c>
      <c r="C4044" s="7" t="s">
        <v>1760</v>
      </c>
      <c r="D4044" s="7">
        <v>7</v>
      </c>
      <c r="E4044" s="9">
        <v>1076.8399999999999</v>
      </c>
      <c r="F4044" s="10">
        <v>0</v>
      </c>
      <c r="G4044" s="11">
        <v>7537.88</v>
      </c>
      <c r="H4044" s="10">
        <v>0.25</v>
      </c>
      <c r="I4044" s="11">
        <v>1884.47</v>
      </c>
      <c r="J4044" s="11">
        <v>9422.35</v>
      </c>
      <c r="K4044" s="11">
        <v>4418.12</v>
      </c>
      <c r="L4044" s="11">
        <v>3119.76</v>
      </c>
    </row>
    <row r="4045" spans="1:12" x14ac:dyDescent="0.3">
      <c r="A4045" s="7" t="s">
        <v>8190</v>
      </c>
      <c r="B4045" s="7" t="s">
        <v>3509</v>
      </c>
      <c r="C4045" s="7" t="s">
        <v>1718</v>
      </c>
      <c r="D4045" s="7">
        <v>18</v>
      </c>
      <c r="E4045" s="9">
        <v>1937.69</v>
      </c>
      <c r="F4045" s="10">
        <v>0</v>
      </c>
      <c r="G4045" s="11">
        <v>34878.42</v>
      </c>
      <c r="H4045" s="10">
        <v>0.25</v>
      </c>
      <c r="I4045" s="11">
        <v>8719.6</v>
      </c>
      <c r="J4045" s="11">
        <v>43598.02</v>
      </c>
      <c r="K4045" s="11">
        <v>26385.84</v>
      </c>
      <c r="L4045" s="11">
        <v>8492.58</v>
      </c>
    </row>
    <row r="4046" spans="1:12" x14ac:dyDescent="0.3">
      <c r="A4046" s="7" t="s">
        <v>8191</v>
      </c>
      <c r="B4046" s="7" t="s">
        <v>3509</v>
      </c>
      <c r="C4046" s="7" t="s">
        <v>1690</v>
      </c>
      <c r="D4046" s="7">
        <v>18</v>
      </c>
      <c r="E4046" s="9">
        <v>773.11</v>
      </c>
      <c r="F4046" s="10">
        <v>0</v>
      </c>
      <c r="G4046" s="11">
        <v>13915.98</v>
      </c>
      <c r="H4046" s="10">
        <v>0.25</v>
      </c>
      <c r="I4046" s="11">
        <v>3478.99</v>
      </c>
      <c r="J4046" s="11">
        <v>17394.97</v>
      </c>
      <c r="K4046" s="11">
        <v>6743.7</v>
      </c>
      <c r="L4046" s="11">
        <v>7172.28</v>
      </c>
    </row>
    <row r="4047" spans="1:12" x14ac:dyDescent="0.3">
      <c r="A4047" s="7" t="s">
        <v>8192</v>
      </c>
      <c r="B4047" s="7" t="s">
        <v>3509</v>
      </c>
      <c r="C4047" s="7" t="s">
        <v>1913</v>
      </c>
      <c r="D4047" s="7">
        <v>14</v>
      </c>
      <c r="E4047" s="9">
        <v>2321.69</v>
      </c>
      <c r="F4047" s="10">
        <v>0</v>
      </c>
      <c r="G4047" s="11">
        <v>32503.66</v>
      </c>
      <c r="H4047" s="10">
        <v>0.25</v>
      </c>
      <c r="I4047" s="11">
        <v>8125.91</v>
      </c>
      <c r="J4047" s="11">
        <v>40629.57</v>
      </c>
      <c r="K4047" s="11">
        <v>18685.240000000002</v>
      </c>
      <c r="L4047" s="11">
        <v>13818.42</v>
      </c>
    </row>
    <row r="4048" spans="1:12" x14ac:dyDescent="0.3">
      <c r="A4048" s="7" t="s">
        <v>8193</v>
      </c>
      <c r="B4048" s="7" t="s">
        <v>3510</v>
      </c>
      <c r="C4048" s="7" t="s">
        <v>1976</v>
      </c>
      <c r="D4048" s="7">
        <v>27</v>
      </c>
      <c r="E4048" s="9">
        <v>2253.23</v>
      </c>
      <c r="F4048" s="10">
        <v>0</v>
      </c>
      <c r="G4048" s="11">
        <v>60837.21</v>
      </c>
      <c r="H4048" s="10">
        <v>0.25</v>
      </c>
      <c r="I4048" s="11">
        <v>15209.3</v>
      </c>
      <c r="J4048" s="11">
        <v>76046.509999999995</v>
      </c>
      <c r="K4048" s="11">
        <v>27463.59</v>
      </c>
      <c r="L4048" s="11">
        <v>33373.620000000003</v>
      </c>
    </row>
    <row r="4049" spans="1:12" x14ac:dyDescent="0.3">
      <c r="A4049" s="7" t="s">
        <v>8194</v>
      </c>
      <c r="B4049" s="7" t="s">
        <v>3510</v>
      </c>
      <c r="C4049" s="7" t="s">
        <v>1752</v>
      </c>
      <c r="D4049" s="7">
        <v>3</v>
      </c>
      <c r="E4049" s="9">
        <v>2275.13</v>
      </c>
      <c r="F4049" s="10">
        <v>0.05</v>
      </c>
      <c r="G4049" s="11">
        <v>6484.12</v>
      </c>
      <c r="H4049" s="10">
        <v>0.25</v>
      </c>
      <c r="I4049" s="11">
        <v>1621.03</v>
      </c>
      <c r="J4049" s="11">
        <v>8105.15</v>
      </c>
      <c r="K4049" s="11">
        <v>4807.74</v>
      </c>
      <c r="L4049" s="11">
        <v>1676.38</v>
      </c>
    </row>
    <row r="4050" spans="1:12" x14ac:dyDescent="0.3">
      <c r="A4050" s="7" t="s">
        <v>8195</v>
      </c>
      <c r="B4050" s="7" t="s">
        <v>3510</v>
      </c>
      <c r="C4050" s="7" t="s">
        <v>1795</v>
      </c>
      <c r="D4050" s="7">
        <v>21</v>
      </c>
      <c r="E4050" s="9">
        <v>2055.15</v>
      </c>
      <c r="F4050" s="10">
        <v>0.1</v>
      </c>
      <c r="G4050" s="11">
        <v>38842.33</v>
      </c>
      <c r="H4050" s="10">
        <v>0.25</v>
      </c>
      <c r="I4050" s="11">
        <v>9710.58</v>
      </c>
      <c r="J4050" s="11">
        <v>48552.91</v>
      </c>
      <c r="K4050" s="11">
        <v>23432.85</v>
      </c>
      <c r="L4050" s="11">
        <v>15409.48</v>
      </c>
    </row>
    <row r="4051" spans="1:12" x14ac:dyDescent="0.3">
      <c r="A4051" s="7" t="s">
        <v>8196</v>
      </c>
      <c r="B4051" s="7" t="s">
        <v>3511</v>
      </c>
      <c r="C4051" s="7" t="s">
        <v>1870</v>
      </c>
      <c r="D4051" s="7">
        <v>2</v>
      </c>
      <c r="E4051" s="9">
        <v>2607.89</v>
      </c>
      <c r="F4051" s="10">
        <v>0</v>
      </c>
      <c r="G4051" s="11">
        <v>5215.78</v>
      </c>
      <c r="H4051" s="10">
        <v>0.25</v>
      </c>
      <c r="I4051" s="11">
        <v>1303.94</v>
      </c>
      <c r="J4051" s="11">
        <v>6519.72</v>
      </c>
      <c r="K4051" s="11">
        <v>2505.7800000000002</v>
      </c>
      <c r="L4051" s="11">
        <v>2710</v>
      </c>
    </row>
    <row r="4052" spans="1:12" x14ac:dyDescent="0.3">
      <c r="A4052" s="7" t="s">
        <v>8197</v>
      </c>
      <c r="B4052" s="7" t="s">
        <v>3511</v>
      </c>
      <c r="C4052" s="7" t="s">
        <v>2039</v>
      </c>
      <c r="D4052" s="7">
        <v>30</v>
      </c>
      <c r="E4052" s="9">
        <v>465.76</v>
      </c>
      <c r="F4052" s="10">
        <v>0</v>
      </c>
      <c r="G4052" s="11">
        <v>13972.8</v>
      </c>
      <c r="H4052" s="10">
        <v>0.25</v>
      </c>
      <c r="I4052" s="11">
        <v>3493.2</v>
      </c>
      <c r="J4052" s="11">
        <v>17466</v>
      </c>
      <c r="K4052" s="11">
        <v>7522.5</v>
      </c>
      <c r="L4052" s="11">
        <v>6450.3</v>
      </c>
    </row>
    <row r="4053" spans="1:12" x14ac:dyDescent="0.3">
      <c r="A4053" s="7" t="s">
        <v>8198</v>
      </c>
      <c r="B4053" s="7" t="s">
        <v>3511</v>
      </c>
      <c r="C4053" s="7" t="s">
        <v>2001</v>
      </c>
      <c r="D4053" s="7">
        <v>9</v>
      </c>
      <c r="E4053" s="9">
        <v>556.49</v>
      </c>
      <c r="F4053" s="10">
        <v>0.1</v>
      </c>
      <c r="G4053" s="11">
        <v>4507.57</v>
      </c>
      <c r="H4053" s="10">
        <v>0.25</v>
      </c>
      <c r="I4053" s="11">
        <v>1126.8900000000001</v>
      </c>
      <c r="J4053" s="11">
        <v>5634.46</v>
      </c>
      <c r="K4053" s="11">
        <v>3242.7</v>
      </c>
      <c r="L4053" s="11">
        <v>1264.8699999999999</v>
      </c>
    </row>
    <row r="4054" spans="1:12" x14ac:dyDescent="0.3">
      <c r="A4054" s="7" t="s">
        <v>8199</v>
      </c>
      <c r="B4054" s="7" t="s">
        <v>3512</v>
      </c>
      <c r="C4054" s="7" t="s">
        <v>1991</v>
      </c>
      <c r="D4054" s="7">
        <v>14</v>
      </c>
      <c r="E4054" s="9">
        <v>2577.31</v>
      </c>
      <c r="F4054" s="10">
        <v>0</v>
      </c>
      <c r="G4054" s="11">
        <v>36082.339999999997</v>
      </c>
      <c r="H4054" s="10">
        <v>0.25</v>
      </c>
      <c r="I4054" s="11">
        <v>9020.58</v>
      </c>
      <c r="J4054" s="11">
        <v>45102.92</v>
      </c>
      <c r="K4054" s="11">
        <v>23594.06</v>
      </c>
      <c r="L4054" s="11">
        <v>12488.28</v>
      </c>
    </row>
    <row r="4055" spans="1:12" x14ac:dyDescent="0.3">
      <c r="A4055" s="7" t="s">
        <v>8200</v>
      </c>
      <c r="B4055" s="7" t="s">
        <v>3512</v>
      </c>
      <c r="C4055" s="7" t="s">
        <v>1722</v>
      </c>
      <c r="D4055" s="7">
        <v>30</v>
      </c>
      <c r="E4055" s="9">
        <v>2313.9899999999998</v>
      </c>
      <c r="F4055" s="10">
        <v>0.15</v>
      </c>
      <c r="G4055" s="11">
        <v>59006.74</v>
      </c>
      <c r="H4055" s="10">
        <v>0.25</v>
      </c>
      <c r="I4055" s="11">
        <v>14751.68</v>
      </c>
      <c r="J4055" s="11">
        <v>73758.429999999993</v>
      </c>
      <c r="K4055" s="11">
        <v>53346.6</v>
      </c>
      <c r="L4055" s="11">
        <v>5660.14</v>
      </c>
    </row>
    <row r="4056" spans="1:12" x14ac:dyDescent="0.3">
      <c r="A4056" s="7" t="s">
        <v>8201</v>
      </c>
      <c r="B4056" s="7" t="s">
        <v>3512</v>
      </c>
      <c r="C4056" s="7" t="s">
        <v>1965</v>
      </c>
      <c r="D4056" s="7">
        <v>18</v>
      </c>
      <c r="E4056" s="9">
        <v>3026.03</v>
      </c>
      <c r="F4056" s="10">
        <v>0.15</v>
      </c>
      <c r="G4056" s="11">
        <v>46298.26</v>
      </c>
      <c r="H4056" s="10">
        <v>0.25</v>
      </c>
      <c r="I4056" s="11">
        <v>11574.57</v>
      </c>
      <c r="J4056" s="11">
        <v>57872.83</v>
      </c>
      <c r="K4056" s="11">
        <v>26419.14</v>
      </c>
      <c r="L4056" s="11">
        <v>19879.12</v>
      </c>
    </row>
    <row r="4057" spans="1:12" x14ac:dyDescent="0.3">
      <c r="A4057" s="7" t="s">
        <v>8202</v>
      </c>
      <c r="B4057" s="7" t="s">
        <v>3512</v>
      </c>
      <c r="C4057" s="7" t="s">
        <v>2041</v>
      </c>
      <c r="D4057" s="7">
        <v>12</v>
      </c>
      <c r="E4057" s="9">
        <v>1990.04</v>
      </c>
      <c r="F4057" s="10">
        <v>0</v>
      </c>
      <c r="G4057" s="11">
        <v>23880.48</v>
      </c>
      <c r="H4057" s="10">
        <v>0.25</v>
      </c>
      <c r="I4057" s="11">
        <v>5970.12</v>
      </c>
      <c r="J4057" s="11">
        <v>29850.6</v>
      </c>
      <c r="K4057" s="11">
        <v>18588.240000000002</v>
      </c>
      <c r="L4057" s="11">
        <v>5292.24</v>
      </c>
    </row>
    <row r="4058" spans="1:12" x14ac:dyDescent="0.3">
      <c r="A4058" s="7" t="s">
        <v>8203</v>
      </c>
      <c r="B4058" s="7" t="s">
        <v>3512</v>
      </c>
      <c r="C4058" s="7" t="s">
        <v>2021</v>
      </c>
      <c r="D4058" s="7">
        <v>29</v>
      </c>
      <c r="E4058" s="9">
        <v>1608.06</v>
      </c>
      <c r="F4058" s="10">
        <v>0.15</v>
      </c>
      <c r="G4058" s="11">
        <v>39638.68</v>
      </c>
      <c r="H4058" s="10">
        <v>0.25</v>
      </c>
      <c r="I4058" s="11">
        <v>9909.67</v>
      </c>
      <c r="J4058" s="11">
        <v>49548.35</v>
      </c>
      <c r="K4058" s="11">
        <v>35481.5</v>
      </c>
      <c r="L4058" s="11">
        <v>4157.18</v>
      </c>
    </row>
    <row r="4059" spans="1:12" x14ac:dyDescent="0.3">
      <c r="A4059" s="7" t="s">
        <v>8204</v>
      </c>
      <c r="B4059" s="7" t="s">
        <v>3513</v>
      </c>
      <c r="C4059" s="7" t="s">
        <v>2015</v>
      </c>
      <c r="D4059" s="7">
        <v>11</v>
      </c>
      <c r="E4059" s="9">
        <v>881.49</v>
      </c>
      <c r="F4059" s="10">
        <v>0.15</v>
      </c>
      <c r="G4059" s="11">
        <v>8241.93</v>
      </c>
      <c r="H4059" s="10">
        <v>0.25</v>
      </c>
      <c r="I4059" s="11">
        <v>2060.48</v>
      </c>
      <c r="J4059" s="11">
        <v>10302.41</v>
      </c>
      <c r="K4059" s="11">
        <v>5838.58</v>
      </c>
      <c r="L4059" s="11">
        <v>2403.35</v>
      </c>
    </row>
    <row r="4060" spans="1:12" x14ac:dyDescent="0.3">
      <c r="A4060" s="7" t="s">
        <v>8205</v>
      </c>
      <c r="B4060" s="7" t="s">
        <v>3513</v>
      </c>
      <c r="C4060" s="7" t="s">
        <v>1863</v>
      </c>
      <c r="D4060" s="7">
        <v>2</v>
      </c>
      <c r="E4060" s="9">
        <v>3120.69</v>
      </c>
      <c r="F4060" s="10">
        <v>0.05</v>
      </c>
      <c r="G4060" s="11">
        <v>5929.31</v>
      </c>
      <c r="H4060" s="10">
        <v>0.25</v>
      </c>
      <c r="I4060" s="11">
        <v>1482.33</v>
      </c>
      <c r="J4060" s="11">
        <v>7411.64</v>
      </c>
      <c r="K4060" s="11">
        <v>2985.3</v>
      </c>
      <c r="L4060" s="11">
        <v>2944.01</v>
      </c>
    </row>
    <row r="4061" spans="1:12" x14ac:dyDescent="0.3">
      <c r="A4061" s="7" t="s">
        <v>8206</v>
      </c>
      <c r="B4061" s="7" t="s">
        <v>3513</v>
      </c>
      <c r="C4061" s="7" t="s">
        <v>1682</v>
      </c>
      <c r="D4061" s="7">
        <v>5</v>
      </c>
      <c r="E4061" s="9">
        <v>590.83000000000004</v>
      </c>
      <c r="F4061" s="10">
        <v>0.05</v>
      </c>
      <c r="G4061" s="11">
        <v>2806.44</v>
      </c>
      <c r="H4061" s="10">
        <v>0.25</v>
      </c>
      <c r="I4061" s="11">
        <v>701.61</v>
      </c>
      <c r="J4061" s="11">
        <v>3508.05</v>
      </c>
      <c r="K4061" s="11">
        <v>1946.95</v>
      </c>
      <c r="L4061" s="11">
        <v>859.49</v>
      </c>
    </row>
    <row r="4062" spans="1:12" x14ac:dyDescent="0.3">
      <c r="A4062" s="7" t="s">
        <v>8207</v>
      </c>
      <c r="B4062" s="7" t="s">
        <v>3513</v>
      </c>
      <c r="C4062" s="7" t="s">
        <v>1689</v>
      </c>
      <c r="D4062" s="7">
        <v>24</v>
      </c>
      <c r="E4062" s="9">
        <v>1265.55</v>
      </c>
      <c r="F4062" s="10">
        <v>0.1</v>
      </c>
      <c r="G4062" s="11">
        <v>27335.88</v>
      </c>
      <c r="H4062" s="10">
        <v>0.25</v>
      </c>
      <c r="I4062" s="11">
        <v>6833.97</v>
      </c>
      <c r="J4062" s="11">
        <v>34169.85</v>
      </c>
      <c r="K4062" s="11">
        <v>14702.16</v>
      </c>
      <c r="L4062" s="11">
        <v>12633.72</v>
      </c>
    </row>
    <row r="4063" spans="1:12" x14ac:dyDescent="0.3">
      <c r="A4063" s="7" t="s">
        <v>8208</v>
      </c>
      <c r="B4063" s="7" t="s">
        <v>3514</v>
      </c>
      <c r="C4063" s="7" t="s">
        <v>1840</v>
      </c>
      <c r="D4063" s="7">
        <v>30</v>
      </c>
      <c r="E4063" s="9">
        <v>2421.85</v>
      </c>
      <c r="F4063" s="10">
        <v>0.15</v>
      </c>
      <c r="G4063" s="11">
        <v>61757.17</v>
      </c>
      <c r="H4063" s="10">
        <v>0.25</v>
      </c>
      <c r="I4063" s="11">
        <v>15439.29</v>
      </c>
      <c r="J4063" s="11">
        <v>77196.460000000006</v>
      </c>
      <c r="K4063" s="11">
        <v>36456</v>
      </c>
      <c r="L4063" s="11">
        <v>25301.17</v>
      </c>
    </row>
    <row r="4064" spans="1:12" x14ac:dyDescent="0.3">
      <c r="A4064" s="7" t="s">
        <v>8209</v>
      </c>
      <c r="B4064" s="7" t="s">
        <v>3514</v>
      </c>
      <c r="C4064" s="7" t="s">
        <v>1916</v>
      </c>
      <c r="D4064" s="7">
        <v>18</v>
      </c>
      <c r="E4064" s="9">
        <v>1232.74</v>
      </c>
      <c r="F4064" s="10">
        <v>0</v>
      </c>
      <c r="G4064" s="11">
        <v>22189.32</v>
      </c>
      <c r="H4064" s="10">
        <v>0.25</v>
      </c>
      <c r="I4064" s="11">
        <v>5547.33</v>
      </c>
      <c r="J4064" s="11">
        <v>27736.65</v>
      </c>
      <c r="K4064" s="11">
        <v>16285.5</v>
      </c>
      <c r="L4064" s="11">
        <v>5903.82</v>
      </c>
    </row>
    <row r="4065" spans="1:12" x14ac:dyDescent="0.3">
      <c r="A4065" s="7" t="s">
        <v>8210</v>
      </c>
      <c r="B4065" s="7" t="s">
        <v>3514</v>
      </c>
      <c r="C4065" s="7" t="s">
        <v>1833</v>
      </c>
      <c r="D4065" s="7">
        <v>1</v>
      </c>
      <c r="E4065" s="9">
        <v>931.98</v>
      </c>
      <c r="F4065" s="10">
        <v>0</v>
      </c>
      <c r="G4065" s="11">
        <v>931.98</v>
      </c>
      <c r="H4065" s="10">
        <v>0.25</v>
      </c>
      <c r="I4065" s="11">
        <v>233</v>
      </c>
      <c r="J4065" s="11">
        <v>1164.97</v>
      </c>
      <c r="K4065" s="11">
        <v>624.77</v>
      </c>
      <c r="L4065" s="11">
        <v>307.20999999999998</v>
      </c>
    </row>
    <row r="4066" spans="1:12" x14ac:dyDescent="0.3">
      <c r="A4066" s="7" t="s">
        <v>8211</v>
      </c>
      <c r="B4066" s="7" t="s">
        <v>3514</v>
      </c>
      <c r="C4066" s="7" t="s">
        <v>1736</v>
      </c>
      <c r="D4066" s="7">
        <v>11</v>
      </c>
      <c r="E4066" s="9">
        <v>2071.1999999999998</v>
      </c>
      <c r="F4066" s="10">
        <v>0.1</v>
      </c>
      <c r="G4066" s="11">
        <v>20504.88</v>
      </c>
      <c r="H4066" s="10">
        <v>0.25</v>
      </c>
      <c r="I4066" s="11">
        <v>5126.22</v>
      </c>
      <c r="J4066" s="11">
        <v>25631.1</v>
      </c>
      <c r="K4066" s="11">
        <v>10896.82</v>
      </c>
      <c r="L4066" s="11">
        <v>9608.06</v>
      </c>
    </row>
    <row r="4067" spans="1:12" x14ac:dyDescent="0.3">
      <c r="A4067" s="7" t="s">
        <v>8212</v>
      </c>
      <c r="B4067" s="7" t="s">
        <v>3515</v>
      </c>
      <c r="C4067" s="7" t="s">
        <v>1967</v>
      </c>
      <c r="D4067" s="7">
        <v>17</v>
      </c>
      <c r="E4067" s="9">
        <v>361.19</v>
      </c>
      <c r="F4067" s="10">
        <v>0</v>
      </c>
      <c r="G4067" s="11">
        <v>6140.23</v>
      </c>
      <c r="H4067" s="10">
        <v>0.25</v>
      </c>
      <c r="I4067" s="11">
        <v>1535.06</v>
      </c>
      <c r="J4067" s="11">
        <v>7675.29</v>
      </c>
      <c r="K4067" s="11">
        <v>3826.36</v>
      </c>
      <c r="L4067" s="11">
        <v>2313.87</v>
      </c>
    </row>
    <row r="4068" spans="1:12" x14ac:dyDescent="0.3">
      <c r="A4068" s="7" t="s">
        <v>8213</v>
      </c>
      <c r="B4068" s="7" t="s">
        <v>3515</v>
      </c>
      <c r="C4068" s="7" t="s">
        <v>1703</v>
      </c>
      <c r="D4068" s="7">
        <v>10</v>
      </c>
      <c r="E4068" s="9">
        <v>1874.96</v>
      </c>
      <c r="F4068" s="10">
        <v>0.1</v>
      </c>
      <c r="G4068" s="11">
        <v>16874.64</v>
      </c>
      <c r="H4068" s="10">
        <v>0.25</v>
      </c>
      <c r="I4068" s="11">
        <v>4218.66</v>
      </c>
      <c r="J4068" s="11">
        <v>21093.3</v>
      </c>
      <c r="K4068" s="11">
        <v>11044.6</v>
      </c>
      <c r="L4068" s="11">
        <v>5830.04</v>
      </c>
    </row>
    <row r="4069" spans="1:12" x14ac:dyDescent="0.3">
      <c r="A4069" s="7" t="s">
        <v>8214</v>
      </c>
      <c r="B4069" s="7" t="s">
        <v>3516</v>
      </c>
      <c r="C4069" s="7" t="s">
        <v>2020</v>
      </c>
      <c r="D4069" s="7">
        <v>2</v>
      </c>
      <c r="E4069" s="9">
        <v>532.58000000000004</v>
      </c>
      <c r="F4069" s="10">
        <v>0</v>
      </c>
      <c r="G4069" s="11">
        <v>1065.1600000000001</v>
      </c>
      <c r="H4069" s="10">
        <v>0.25</v>
      </c>
      <c r="I4069" s="11">
        <v>266.29000000000002</v>
      </c>
      <c r="J4069" s="11">
        <v>1331.45</v>
      </c>
      <c r="K4069" s="11">
        <v>639.67999999999995</v>
      </c>
      <c r="L4069" s="11">
        <v>425.48</v>
      </c>
    </row>
    <row r="4070" spans="1:12" x14ac:dyDescent="0.3">
      <c r="A4070" s="7" t="s">
        <v>8215</v>
      </c>
      <c r="B4070" s="7" t="s">
        <v>3517</v>
      </c>
      <c r="C4070" s="7" t="s">
        <v>2049</v>
      </c>
      <c r="D4070" s="7">
        <v>17</v>
      </c>
      <c r="E4070" s="9">
        <v>3402.29</v>
      </c>
      <c r="F4070" s="10">
        <v>0.1</v>
      </c>
      <c r="G4070" s="11">
        <v>52055.040000000001</v>
      </c>
      <c r="H4070" s="10">
        <v>0.25</v>
      </c>
      <c r="I4070" s="11">
        <v>13013.76</v>
      </c>
      <c r="J4070" s="11">
        <v>65068.800000000003</v>
      </c>
      <c r="K4070" s="11">
        <v>24555.14</v>
      </c>
      <c r="L4070" s="11">
        <v>27499.9</v>
      </c>
    </row>
    <row r="4071" spans="1:12" x14ac:dyDescent="0.3">
      <c r="A4071" s="7" t="s">
        <v>8216</v>
      </c>
      <c r="B4071" s="7" t="s">
        <v>3517</v>
      </c>
      <c r="C4071" s="7" t="s">
        <v>1899</v>
      </c>
      <c r="D4071" s="7">
        <v>30</v>
      </c>
      <c r="E4071" s="9">
        <v>1569.69</v>
      </c>
      <c r="F4071" s="10">
        <v>0.05</v>
      </c>
      <c r="G4071" s="11">
        <v>44736.17</v>
      </c>
      <c r="H4071" s="10">
        <v>0.25</v>
      </c>
      <c r="I4071" s="11">
        <v>11184.04</v>
      </c>
      <c r="J4071" s="11">
        <v>55920.21</v>
      </c>
      <c r="K4071" s="11">
        <v>32112.3</v>
      </c>
      <c r="L4071" s="11">
        <v>12623.87</v>
      </c>
    </row>
    <row r="4072" spans="1:12" x14ac:dyDescent="0.3">
      <c r="A4072" s="7" t="s">
        <v>8217</v>
      </c>
      <c r="B4072" s="7" t="s">
        <v>3517</v>
      </c>
      <c r="C4072" s="7" t="s">
        <v>1949</v>
      </c>
      <c r="D4072" s="7">
        <v>10</v>
      </c>
      <c r="E4072" s="9">
        <v>1020.85</v>
      </c>
      <c r="F4072" s="10">
        <v>0</v>
      </c>
      <c r="G4072" s="11">
        <v>10208.5</v>
      </c>
      <c r="H4072" s="10">
        <v>0.25</v>
      </c>
      <c r="I4072" s="11">
        <v>2552.12</v>
      </c>
      <c r="J4072" s="11">
        <v>12760.62</v>
      </c>
      <c r="K4072" s="11">
        <v>5343.9</v>
      </c>
      <c r="L4072" s="11">
        <v>4864.6000000000004</v>
      </c>
    </row>
    <row r="4073" spans="1:12" x14ac:dyDescent="0.3">
      <c r="A4073" s="7" t="s">
        <v>8218</v>
      </c>
      <c r="B4073" s="7" t="s">
        <v>3517</v>
      </c>
      <c r="C4073" s="7" t="s">
        <v>1860</v>
      </c>
      <c r="D4073" s="7">
        <v>5</v>
      </c>
      <c r="E4073" s="9">
        <v>3264.7</v>
      </c>
      <c r="F4073" s="10">
        <v>0</v>
      </c>
      <c r="G4073" s="11">
        <v>16323.5</v>
      </c>
      <c r="H4073" s="10">
        <v>0.25</v>
      </c>
      <c r="I4073" s="11">
        <v>4080.88</v>
      </c>
      <c r="J4073" s="11">
        <v>20404.38</v>
      </c>
      <c r="K4073" s="11">
        <v>7277.95</v>
      </c>
      <c r="L4073" s="11">
        <v>9045.5499999999993</v>
      </c>
    </row>
    <row r="4074" spans="1:12" x14ac:dyDescent="0.3">
      <c r="A4074" s="7" t="s">
        <v>8219</v>
      </c>
      <c r="B4074" s="7" t="s">
        <v>3517</v>
      </c>
      <c r="C4074" s="7" t="s">
        <v>1891</v>
      </c>
      <c r="D4074" s="7">
        <v>15</v>
      </c>
      <c r="E4074" s="9">
        <v>387.03</v>
      </c>
      <c r="F4074" s="10">
        <v>0.05</v>
      </c>
      <c r="G4074" s="11">
        <v>5515.18</v>
      </c>
      <c r="H4074" s="10">
        <v>0.25</v>
      </c>
      <c r="I4074" s="11">
        <v>1378.8</v>
      </c>
      <c r="J4074" s="11">
        <v>6893.98</v>
      </c>
      <c r="K4074" s="11">
        <v>2891.1</v>
      </c>
      <c r="L4074" s="11">
        <v>2624.08</v>
      </c>
    </row>
    <row r="4075" spans="1:12" x14ac:dyDescent="0.3">
      <c r="A4075" s="7" t="s">
        <v>8220</v>
      </c>
      <c r="B4075" s="7" t="s">
        <v>3518</v>
      </c>
      <c r="C4075" s="7" t="s">
        <v>1761</v>
      </c>
      <c r="D4075" s="7">
        <v>23</v>
      </c>
      <c r="E4075" s="9">
        <v>2724.34</v>
      </c>
      <c r="F4075" s="10">
        <v>0</v>
      </c>
      <c r="G4075" s="11">
        <v>62659.82</v>
      </c>
      <c r="H4075" s="10">
        <v>0.25</v>
      </c>
      <c r="I4075" s="11">
        <v>15664.95</v>
      </c>
      <c r="J4075" s="11">
        <v>78324.77</v>
      </c>
      <c r="K4075" s="11">
        <v>32159.98</v>
      </c>
      <c r="L4075" s="11">
        <v>30499.84</v>
      </c>
    </row>
    <row r="4076" spans="1:12" x14ac:dyDescent="0.3">
      <c r="A4076" s="7" t="s">
        <v>8221</v>
      </c>
      <c r="B4076" s="7" t="s">
        <v>3518</v>
      </c>
      <c r="C4076" s="7" t="s">
        <v>1968</v>
      </c>
      <c r="D4076" s="7">
        <v>1</v>
      </c>
      <c r="E4076" s="9">
        <v>741.38</v>
      </c>
      <c r="F4076" s="10">
        <v>0</v>
      </c>
      <c r="G4076" s="11">
        <v>741.38</v>
      </c>
      <c r="H4076" s="10">
        <v>0.25</v>
      </c>
      <c r="I4076" s="11">
        <v>185.34</v>
      </c>
      <c r="J4076" s="11">
        <v>926.73</v>
      </c>
      <c r="K4076" s="11">
        <v>413.61</v>
      </c>
      <c r="L4076" s="11">
        <v>327.77</v>
      </c>
    </row>
    <row r="4077" spans="1:12" x14ac:dyDescent="0.3">
      <c r="A4077" s="7" t="s">
        <v>8222</v>
      </c>
      <c r="B4077" s="7" t="s">
        <v>3519</v>
      </c>
      <c r="C4077" s="7" t="s">
        <v>1699</v>
      </c>
      <c r="D4077" s="7">
        <v>6</v>
      </c>
      <c r="E4077" s="9">
        <v>1451.23</v>
      </c>
      <c r="F4077" s="10">
        <v>0</v>
      </c>
      <c r="G4077" s="11">
        <v>8707.3799999999992</v>
      </c>
      <c r="H4077" s="10">
        <v>0.25</v>
      </c>
      <c r="I4077" s="11">
        <v>2176.84</v>
      </c>
      <c r="J4077" s="11">
        <v>10884.22</v>
      </c>
      <c r="K4077" s="11">
        <v>5561.1</v>
      </c>
      <c r="L4077" s="11">
        <v>3146.28</v>
      </c>
    </row>
    <row r="4078" spans="1:12" x14ac:dyDescent="0.3">
      <c r="A4078" s="7" t="s">
        <v>8223</v>
      </c>
      <c r="B4078" s="7" t="s">
        <v>3519</v>
      </c>
      <c r="C4078" s="7" t="s">
        <v>1979</v>
      </c>
      <c r="D4078" s="7">
        <v>21</v>
      </c>
      <c r="E4078" s="9">
        <v>536.92999999999995</v>
      </c>
      <c r="F4078" s="10">
        <v>0</v>
      </c>
      <c r="G4078" s="11">
        <v>11275.53</v>
      </c>
      <c r="H4078" s="10">
        <v>0.25</v>
      </c>
      <c r="I4078" s="11">
        <v>2818.88</v>
      </c>
      <c r="J4078" s="11">
        <v>14094.41</v>
      </c>
      <c r="K4078" s="11">
        <v>5375.79</v>
      </c>
      <c r="L4078" s="11">
        <v>5899.74</v>
      </c>
    </row>
    <row r="4079" spans="1:12" x14ac:dyDescent="0.3">
      <c r="A4079" s="7" t="s">
        <v>8224</v>
      </c>
      <c r="B4079" s="7" t="s">
        <v>3519</v>
      </c>
      <c r="C4079" s="7" t="s">
        <v>1709</v>
      </c>
      <c r="D4079" s="7">
        <v>22</v>
      </c>
      <c r="E4079" s="9">
        <v>153.72999999999999</v>
      </c>
      <c r="F4079" s="10">
        <v>0</v>
      </c>
      <c r="G4079" s="11">
        <v>3382.06</v>
      </c>
      <c r="H4079" s="10">
        <v>0.25</v>
      </c>
      <c r="I4079" s="11">
        <v>845.51</v>
      </c>
      <c r="J4079" s="11">
        <v>4227.57</v>
      </c>
      <c r="K4079" s="11">
        <v>1802.68</v>
      </c>
      <c r="L4079" s="11">
        <v>1579.38</v>
      </c>
    </row>
    <row r="4080" spans="1:12" x14ac:dyDescent="0.3">
      <c r="A4080" s="7" t="s">
        <v>8225</v>
      </c>
      <c r="B4080" s="7" t="s">
        <v>3520</v>
      </c>
      <c r="C4080" s="7" t="s">
        <v>1989</v>
      </c>
      <c r="D4080" s="7">
        <v>20</v>
      </c>
      <c r="E4080" s="9">
        <v>3888.14</v>
      </c>
      <c r="F4080" s="10">
        <v>0</v>
      </c>
      <c r="G4080" s="11">
        <v>77762.8</v>
      </c>
      <c r="H4080" s="10">
        <v>0.25</v>
      </c>
      <c r="I4080" s="11">
        <v>19440.7</v>
      </c>
      <c r="J4080" s="11">
        <v>97203.5</v>
      </c>
      <c r="K4080" s="11">
        <v>33995.199999999997</v>
      </c>
      <c r="L4080" s="11">
        <v>43767.6</v>
      </c>
    </row>
    <row r="4081" spans="1:12" x14ac:dyDescent="0.3">
      <c r="A4081" s="7" t="s">
        <v>8226</v>
      </c>
      <c r="B4081" s="7" t="s">
        <v>3521</v>
      </c>
      <c r="C4081" s="7" t="s">
        <v>1964</v>
      </c>
      <c r="D4081" s="7">
        <v>22</v>
      </c>
      <c r="E4081" s="9">
        <v>2611.25</v>
      </c>
      <c r="F4081" s="10">
        <v>0</v>
      </c>
      <c r="G4081" s="11">
        <v>57447.5</v>
      </c>
      <c r="H4081" s="10">
        <v>0.25</v>
      </c>
      <c r="I4081" s="11">
        <v>14361.88</v>
      </c>
      <c r="J4081" s="11">
        <v>71809.38</v>
      </c>
      <c r="K4081" s="11">
        <v>38310.58</v>
      </c>
      <c r="L4081" s="11">
        <v>19136.919999999998</v>
      </c>
    </row>
    <row r="4082" spans="1:12" x14ac:dyDescent="0.3">
      <c r="A4082" s="7" t="s">
        <v>8227</v>
      </c>
      <c r="B4082" s="7" t="s">
        <v>3521</v>
      </c>
      <c r="C4082" s="7" t="s">
        <v>2038</v>
      </c>
      <c r="D4082" s="7">
        <v>4</v>
      </c>
      <c r="E4082" s="9">
        <v>207.71</v>
      </c>
      <c r="F4082" s="10">
        <v>0</v>
      </c>
      <c r="G4082" s="11">
        <v>830.84</v>
      </c>
      <c r="H4082" s="10">
        <v>0.25</v>
      </c>
      <c r="I4082" s="11">
        <v>207.71</v>
      </c>
      <c r="J4082" s="11">
        <v>1038.55</v>
      </c>
      <c r="K4082" s="11">
        <v>365.56</v>
      </c>
      <c r="L4082" s="11">
        <v>465.28</v>
      </c>
    </row>
    <row r="4083" spans="1:12" x14ac:dyDescent="0.3">
      <c r="A4083" s="7" t="s">
        <v>8228</v>
      </c>
      <c r="B4083" s="7" t="s">
        <v>3521</v>
      </c>
      <c r="C4083" s="7" t="s">
        <v>1899</v>
      </c>
      <c r="D4083" s="7">
        <v>10</v>
      </c>
      <c r="E4083" s="9">
        <v>1480.95</v>
      </c>
      <c r="F4083" s="10">
        <v>0</v>
      </c>
      <c r="G4083" s="11">
        <v>14809.5</v>
      </c>
      <c r="H4083" s="10">
        <v>0.25</v>
      </c>
      <c r="I4083" s="11">
        <v>3702.38</v>
      </c>
      <c r="J4083" s="11">
        <v>18511.88</v>
      </c>
      <c r="K4083" s="11">
        <v>10704.1</v>
      </c>
      <c r="L4083" s="11">
        <v>4105.3999999999996</v>
      </c>
    </row>
    <row r="4084" spans="1:12" x14ac:dyDescent="0.3">
      <c r="A4084" s="7" t="s">
        <v>8229</v>
      </c>
      <c r="B4084" s="7" t="s">
        <v>3521</v>
      </c>
      <c r="C4084" s="7" t="s">
        <v>1960</v>
      </c>
      <c r="D4084" s="7">
        <v>8</v>
      </c>
      <c r="E4084" s="9">
        <v>1457.13</v>
      </c>
      <c r="F4084" s="10">
        <v>0</v>
      </c>
      <c r="G4084" s="11">
        <v>11657.04</v>
      </c>
      <c r="H4084" s="10">
        <v>0.25</v>
      </c>
      <c r="I4084" s="11">
        <v>2914.26</v>
      </c>
      <c r="J4084" s="11">
        <v>14571.3</v>
      </c>
      <c r="K4084" s="11">
        <v>7406.72</v>
      </c>
      <c r="L4084" s="11">
        <v>4250.32</v>
      </c>
    </row>
    <row r="4085" spans="1:12" x14ac:dyDescent="0.3">
      <c r="A4085" s="7" t="s">
        <v>8230</v>
      </c>
      <c r="B4085" s="7" t="s">
        <v>3522</v>
      </c>
      <c r="C4085" s="7" t="s">
        <v>1871</v>
      </c>
      <c r="D4085" s="7">
        <v>24</v>
      </c>
      <c r="E4085" s="9">
        <v>1759.24</v>
      </c>
      <c r="F4085" s="10">
        <v>0.1</v>
      </c>
      <c r="G4085" s="11">
        <v>37999.58</v>
      </c>
      <c r="H4085" s="10">
        <v>0.25</v>
      </c>
      <c r="I4085" s="11">
        <v>9499.9</v>
      </c>
      <c r="J4085" s="11">
        <v>47499.48</v>
      </c>
      <c r="K4085" s="11">
        <v>29851.200000000001</v>
      </c>
      <c r="L4085" s="11">
        <v>8148.38</v>
      </c>
    </row>
    <row r="4086" spans="1:12" x14ac:dyDescent="0.3">
      <c r="A4086" s="7" t="s">
        <v>8231</v>
      </c>
      <c r="B4086" s="7" t="s">
        <v>3522</v>
      </c>
      <c r="C4086" s="7" t="s">
        <v>1672</v>
      </c>
      <c r="D4086" s="7">
        <v>19</v>
      </c>
      <c r="E4086" s="9">
        <v>1742.44</v>
      </c>
      <c r="F4086" s="10">
        <v>0.1</v>
      </c>
      <c r="G4086" s="11">
        <v>29795.72</v>
      </c>
      <c r="H4086" s="10">
        <v>0.25</v>
      </c>
      <c r="I4086" s="11">
        <v>7448.93</v>
      </c>
      <c r="J4086" s="11">
        <v>37244.65</v>
      </c>
      <c r="K4086" s="11">
        <v>18219.48</v>
      </c>
      <c r="L4086" s="11">
        <v>11576.24</v>
      </c>
    </row>
    <row r="4087" spans="1:12" x14ac:dyDescent="0.3">
      <c r="A4087" s="7" t="s">
        <v>8232</v>
      </c>
      <c r="B4087" s="7" t="s">
        <v>3522</v>
      </c>
      <c r="C4087" s="7" t="s">
        <v>1778</v>
      </c>
      <c r="D4087" s="7">
        <v>29</v>
      </c>
      <c r="E4087" s="9">
        <v>1033.52</v>
      </c>
      <c r="F4087" s="10">
        <v>0.1</v>
      </c>
      <c r="G4087" s="11">
        <v>26974.87</v>
      </c>
      <c r="H4087" s="10">
        <v>0.25</v>
      </c>
      <c r="I4087" s="11">
        <v>6743.72</v>
      </c>
      <c r="J4087" s="11">
        <v>33718.589999999997</v>
      </c>
      <c r="K4087" s="11">
        <v>18565.22</v>
      </c>
      <c r="L4087" s="11">
        <v>8409.65</v>
      </c>
    </row>
    <row r="4088" spans="1:12" x14ac:dyDescent="0.3">
      <c r="A4088" s="7" t="s">
        <v>8233</v>
      </c>
      <c r="B4088" s="7" t="s">
        <v>3523</v>
      </c>
      <c r="C4088" s="7" t="s">
        <v>1772</v>
      </c>
      <c r="D4088" s="7">
        <v>15</v>
      </c>
      <c r="E4088" s="9">
        <v>1237.06</v>
      </c>
      <c r="F4088" s="10">
        <v>0.05</v>
      </c>
      <c r="G4088" s="11">
        <v>17628.099999999999</v>
      </c>
      <c r="H4088" s="10">
        <v>0.25</v>
      </c>
      <c r="I4088" s="11">
        <v>4407.0200000000004</v>
      </c>
      <c r="J4088" s="11">
        <v>22035.119999999999</v>
      </c>
      <c r="K4088" s="11">
        <v>13385.55</v>
      </c>
      <c r="L4088" s="11">
        <v>4242.55</v>
      </c>
    </row>
    <row r="4089" spans="1:12" x14ac:dyDescent="0.3">
      <c r="A4089" s="7" t="s">
        <v>8234</v>
      </c>
      <c r="B4089" s="7" t="s">
        <v>3524</v>
      </c>
      <c r="C4089" s="7" t="s">
        <v>2032</v>
      </c>
      <c r="D4089" s="7">
        <v>24</v>
      </c>
      <c r="E4089" s="9">
        <v>327.07</v>
      </c>
      <c r="F4089" s="10">
        <v>0.1</v>
      </c>
      <c r="G4089" s="11">
        <v>7064.71</v>
      </c>
      <c r="H4089" s="10">
        <v>0.25</v>
      </c>
      <c r="I4089" s="11">
        <v>1766.18</v>
      </c>
      <c r="J4089" s="11">
        <v>8830.89</v>
      </c>
      <c r="K4089" s="11">
        <v>5091.3599999999997</v>
      </c>
      <c r="L4089" s="11">
        <v>1973.35</v>
      </c>
    </row>
    <row r="4090" spans="1:12" x14ac:dyDescent="0.3">
      <c r="A4090" s="7" t="s">
        <v>8235</v>
      </c>
      <c r="B4090" s="7" t="s">
        <v>3525</v>
      </c>
      <c r="C4090" s="7" t="s">
        <v>1922</v>
      </c>
      <c r="D4090" s="7">
        <v>17</v>
      </c>
      <c r="E4090" s="9">
        <v>1647.41</v>
      </c>
      <c r="F4090" s="10">
        <v>0</v>
      </c>
      <c r="G4090" s="11">
        <v>28005.97</v>
      </c>
      <c r="H4090" s="10">
        <v>0.25</v>
      </c>
      <c r="I4090" s="11">
        <v>7001.49</v>
      </c>
      <c r="J4090" s="11">
        <v>35007.46</v>
      </c>
      <c r="K4090" s="11">
        <v>21384.3</v>
      </c>
      <c r="L4090" s="11">
        <v>6621.67</v>
      </c>
    </row>
    <row r="4091" spans="1:12" x14ac:dyDescent="0.3">
      <c r="A4091" s="7" t="s">
        <v>8236</v>
      </c>
      <c r="B4091" s="7" t="s">
        <v>3525</v>
      </c>
      <c r="C4091" s="7" t="s">
        <v>1718</v>
      </c>
      <c r="D4091" s="7">
        <v>4</v>
      </c>
      <c r="E4091" s="9">
        <v>2085.73</v>
      </c>
      <c r="F4091" s="10">
        <v>0</v>
      </c>
      <c r="G4091" s="11">
        <v>8342.92</v>
      </c>
      <c r="H4091" s="10">
        <v>0.25</v>
      </c>
      <c r="I4091" s="11">
        <v>2085.73</v>
      </c>
      <c r="J4091" s="11">
        <v>10428.65</v>
      </c>
      <c r="K4091" s="11">
        <v>5863.52</v>
      </c>
      <c r="L4091" s="11">
        <v>2479.4</v>
      </c>
    </row>
    <row r="4092" spans="1:12" x14ac:dyDescent="0.3">
      <c r="A4092" s="7" t="s">
        <v>8237</v>
      </c>
      <c r="B4092" s="7" t="s">
        <v>3525</v>
      </c>
      <c r="C4092" s="7" t="s">
        <v>1838</v>
      </c>
      <c r="D4092" s="7">
        <v>25</v>
      </c>
      <c r="E4092" s="9">
        <v>1950.81</v>
      </c>
      <c r="F4092" s="10">
        <v>0</v>
      </c>
      <c r="G4092" s="11">
        <v>48770.25</v>
      </c>
      <c r="H4092" s="10">
        <v>0.25</v>
      </c>
      <c r="I4092" s="11">
        <v>12192.56</v>
      </c>
      <c r="J4092" s="11">
        <v>60962.81</v>
      </c>
      <c r="K4092" s="11">
        <v>37324.5</v>
      </c>
      <c r="L4092" s="11">
        <v>11445.75</v>
      </c>
    </row>
    <row r="4093" spans="1:12" x14ac:dyDescent="0.3">
      <c r="A4093" s="7" t="s">
        <v>8238</v>
      </c>
      <c r="B4093" s="7" t="s">
        <v>3525</v>
      </c>
      <c r="C4093" s="7" t="s">
        <v>1789</v>
      </c>
      <c r="D4093" s="7">
        <v>7</v>
      </c>
      <c r="E4093" s="9">
        <v>2787.5</v>
      </c>
      <c r="F4093" s="10">
        <v>0.15</v>
      </c>
      <c r="G4093" s="11">
        <v>16585.62</v>
      </c>
      <c r="H4093" s="10">
        <v>0.25</v>
      </c>
      <c r="I4093" s="11">
        <v>4146.3999999999996</v>
      </c>
      <c r="J4093" s="11">
        <v>20732.02</v>
      </c>
      <c r="K4093" s="11">
        <v>9585.1</v>
      </c>
      <c r="L4093" s="11">
        <v>7000.52</v>
      </c>
    </row>
    <row r="4094" spans="1:12" x14ac:dyDescent="0.3">
      <c r="A4094" s="7" t="s">
        <v>8239</v>
      </c>
      <c r="B4094" s="7" t="s">
        <v>3525</v>
      </c>
      <c r="C4094" s="7" t="s">
        <v>1714</v>
      </c>
      <c r="D4094" s="7">
        <v>10</v>
      </c>
      <c r="E4094" s="9">
        <v>1128.73</v>
      </c>
      <c r="F4094" s="10">
        <v>0</v>
      </c>
      <c r="G4094" s="11">
        <v>11287.3</v>
      </c>
      <c r="H4094" s="10">
        <v>0.25</v>
      </c>
      <c r="I4094" s="11">
        <v>2821.82</v>
      </c>
      <c r="J4094" s="11">
        <v>14109.12</v>
      </c>
      <c r="K4094" s="11">
        <v>6037.6</v>
      </c>
      <c r="L4094" s="11">
        <v>5249.7</v>
      </c>
    </row>
    <row r="4095" spans="1:12" x14ac:dyDescent="0.3">
      <c r="A4095" s="7" t="s">
        <v>8240</v>
      </c>
      <c r="B4095" s="7" t="s">
        <v>3526</v>
      </c>
      <c r="C4095" s="7" t="s">
        <v>1778</v>
      </c>
      <c r="D4095" s="7">
        <v>18</v>
      </c>
      <c r="E4095" s="9">
        <v>1092.45</v>
      </c>
      <c r="F4095" s="10">
        <v>0.05</v>
      </c>
      <c r="G4095" s="11">
        <v>18680.900000000001</v>
      </c>
      <c r="H4095" s="10">
        <v>0.25</v>
      </c>
      <c r="I4095" s="11">
        <v>4670.2299999999996</v>
      </c>
      <c r="J4095" s="11">
        <v>23351.119999999999</v>
      </c>
      <c r="K4095" s="11">
        <v>11523.24</v>
      </c>
      <c r="L4095" s="11">
        <v>7157.66</v>
      </c>
    </row>
    <row r="4096" spans="1:12" x14ac:dyDescent="0.3">
      <c r="A4096" s="7" t="s">
        <v>8241</v>
      </c>
      <c r="B4096" s="7" t="s">
        <v>3526</v>
      </c>
      <c r="C4096" s="7" t="s">
        <v>2041</v>
      </c>
      <c r="D4096" s="7">
        <v>15</v>
      </c>
      <c r="E4096" s="9">
        <v>2166.88</v>
      </c>
      <c r="F4096" s="10">
        <v>0.05</v>
      </c>
      <c r="G4096" s="11">
        <v>30878.04</v>
      </c>
      <c r="H4096" s="10">
        <v>0.25</v>
      </c>
      <c r="I4096" s="11">
        <v>7719.51</v>
      </c>
      <c r="J4096" s="11">
        <v>38597.550000000003</v>
      </c>
      <c r="K4096" s="11">
        <v>23235.3</v>
      </c>
      <c r="L4096" s="11">
        <v>7642.74</v>
      </c>
    </row>
    <row r="4097" spans="1:12" x14ac:dyDescent="0.3">
      <c r="A4097" s="7" t="s">
        <v>8242</v>
      </c>
      <c r="B4097" s="7" t="s">
        <v>3526</v>
      </c>
      <c r="C4097" s="7" t="s">
        <v>1788</v>
      </c>
      <c r="D4097" s="7">
        <v>14</v>
      </c>
      <c r="E4097" s="9">
        <v>3891.3</v>
      </c>
      <c r="F4097" s="10">
        <v>0</v>
      </c>
      <c r="G4097" s="11">
        <v>54478.2</v>
      </c>
      <c r="H4097" s="10">
        <v>0.25</v>
      </c>
      <c r="I4097" s="11">
        <v>13619.55</v>
      </c>
      <c r="J4097" s="11">
        <v>68097.75</v>
      </c>
      <c r="K4097" s="11">
        <v>23303.7</v>
      </c>
      <c r="L4097" s="11">
        <v>31174.5</v>
      </c>
    </row>
    <row r="4098" spans="1:12" x14ac:dyDescent="0.3">
      <c r="A4098" s="7" t="s">
        <v>8243</v>
      </c>
      <c r="B4098" s="7" t="s">
        <v>3526</v>
      </c>
      <c r="C4098" s="7" t="s">
        <v>1984</v>
      </c>
      <c r="D4098" s="7">
        <v>18</v>
      </c>
      <c r="E4098" s="9">
        <v>3415.62</v>
      </c>
      <c r="F4098" s="10">
        <v>0</v>
      </c>
      <c r="G4098" s="11">
        <v>61481.16</v>
      </c>
      <c r="H4098" s="10">
        <v>0.25</v>
      </c>
      <c r="I4098" s="11">
        <v>15370.29</v>
      </c>
      <c r="J4098" s="11">
        <v>76851.45</v>
      </c>
      <c r="K4098" s="11">
        <v>27956.7</v>
      </c>
      <c r="L4098" s="11">
        <v>33524.46</v>
      </c>
    </row>
    <row r="4099" spans="1:12" x14ac:dyDescent="0.3">
      <c r="A4099" s="7" t="s">
        <v>8244</v>
      </c>
      <c r="B4099" s="7" t="s">
        <v>3527</v>
      </c>
      <c r="C4099" s="7" t="s">
        <v>1899</v>
      </c>
      <c r="D4099" s="7">
        <v>14</v>
      </c>
      <c r="E4099" s="9">
        <v>1458.45</v>
      </c>
      <c r="F4099" s="10">
        <v>0</v>
      </c>
      <c r="G4099" s="11">
        <v>20418.3</v>
      </c>
      <c r="H4099" s="10">
        <v>0.25</v>
      </c>
      <c r="I4099" s="11">
        <v>5104.57</v>
      </c>
      <c r="J4099" s="11">
        <v>25522.880000000001</v>
      </c>
      <c r="K4099" s="11">
        <v>14985.74</v>
      </c>
      <c r="L4099" s="11">
        <v>5432.56</v>
      </c>
    </row>
    <row r="4100" spans="1:12" x14ac:dyDescent="0.3">
      <c r="A4100" s="7" t="s">
        <v>8245</v>
      </c>
      <c r="B4100" s="7" t="s">
        <v>3527</v>
      </c>
      <c r="C4100" s="7" t="s">
        <v>2007</v>
      </c>
      <c r="D4100" s="7">
        <v>5</v>
      </c>
      <c r="E4100" s="9">
        <v>3020.82</v>
      </c>
      <c r="F4100" s="10">
        <v>0</v>
      </c>
      <c r="G4100" s="11">
        <v>15104.1</v>
      </c>
      <c r="H4100" s="10">
        <v>0.25</v>
      </c>
      <c r="I4100" s="11">
        <v>3776.03</v>
      </c>
      <c r="J4100" s="11">
        <v>18880.12</v>
      </c>
      <c r="K4100" s="11">
        <v>6681.6</v>
      </c>
      <c r="L4100" s="11">
        <v>8422.5</v>
      </c>
    </row>
    <row r="4101" spans="1:12" x14ac:dyDescent="0.3">
      <c r="A4101" s="7" t="s">
        <v>8246</v>
      </c>
      <c r="B4101" s="7" t="s">
        <v>3527</v>
      </c>
      <c r="C4101" s="7" t="s">
        <v>1990</v>
      </c>
      <c r="D4101" s="7">
        <v>12</v>
      </c>
      <c r="E4101" s="9">
        <v>863.42</v>
      </c>
      <c r="F4101" s="10">
        <v>0.05</v>
      </c>
      <c r="G4101" s="11">
        <v>9842.99</v>
      </c>
      <c r="H4101" s="10">
        <v>0.25</v>
      </c>
      <c r="I4101" s="11">
        <v>2460.75</v>
      </c>
      <c r="J4101" s="11">
        <v>12303.74</v>
      </c>
      <c r="K4101" s="11">
        <v>6132</v>
      </c>
      <c r="L4101" s="11">
        <v>3710.99</v>
      </c>
    </row>
    <row r="4102" spans="1:12" x14ac:dyDescent="0.3">
      <c r="A4102" s="7" t="s">
        <v>8247</v>
      </c>
      <c r="B4102" s="7" t="s">
        <v>3527</v>
      </c>
      <c r="C4102" s="7" t="s">
        <v>1987</v>
      </c>
      <c r="D4102" s="7">
        <v>5</v>
      </c>
      <c r="E4102" s="9">
        <v>2211.8000000000002</v>
      </c>
      <c r="F4102" s="10">
        <v>0</v>
      </c>
      <c r="G4102" s="11">
        <v>11059</v>
      </c>
      <c r="H4102" s="10">
        <v>0.25</v>
      </c>
      <c r="I4102" s="11">
        <v>2764.75</v>
      </c>
      <c r="J4102" s="11">
        <v>13823.75</v>
      </c>
      <c r="K4102" s="11">
        <v>7334.45</v>
      </c>
      <c r="L4102" s="11">
        <v>3724.55</v>
      </c>
    </row>
    <row r="4103" spans="1:12" x14ac:dyDescent="0.3">
      <c r="A4103" s="7" t="s">
        <v>8248</v>
      </c>
      <c r="B4103" s="7" t="s">
        <v>3527</v>
      </c>
      <c r="C4103" s="7" t="s">
        <v>1901</v>
      </c>
      <c r="D4103" s="7">
        <v>25</v>
      </c>
      <c r="E4103" s="9">
        <v>2518.5</v>
      </c>
      <c r="F4103" s="10">
        <v>0.05</v>
      </c>
      <c r="G4103" s="11">
        <v>59814.38</v>
      </c>
      <c r="H4103" s="10">
        <v>0.25</v>
      </c>
      <c r="I4103" s="11">
        <v>14953.59</v>
      </c>
      <c r="J4103" s="11">
        <v>74767.97</v>
      </c>
      <c r="K4103" s="11">
        <v>35726</v>
      </c>
      <c r="L4103" s="11">
        <v>24088.38</v>
      </c>
    </row>
    <row r="4104" spans="1:12" x14ac:dyDescent="0.3">
      <c r="A4104" s="7" t="s">
        <v>8249</v>
      </c>
      <c r="B4104" s="7" t="s">
        <v>3528</v>
      </c>
      <c r="C4104" s="7" t="s">
        <v>1921</v>
      </c>
      <c r="D4104" s="7">
        <v>26</v>
      </c>
      <c r="E4104" s="9">
        <v>3214.29</v>
      </c>
      <c r="F4104" s="10">
        <v>0</v>
      </c>
      <c r="G4104" s="11">
        <v>83571.539999999994</v>
      </c>
      <c r="H4104" s="10">
        <v>0.25</v>
      </c>
      <c r="I4104" s="11">
        <v>20892.88</v>
      </c>
      <c r="J4104" s="11">
        <v>104464.42</v>
      </c>
      <c r="K4104" s="11">
        <v>43785.82</v>
      </c>
      <c r="L4104" s="11">
        <v>39785.72</v>
      </c>
    </row>
    <row r="4105" spans="1:12" x14ac:dyDescent="0.3">
      <c r="A4105" s="7" t="s">
        <v>8250</v>
      </c>
      <c r="B4105" s="7" t="s">
        <v>3528</v>
      </c>
      <c r="C4105" s="7" t="s">
        <v>1684</v>
      </c>
      <c r="D4105" s="7">
        <v>29</v>
      </c>
      <c r="E4105" s="9">
        <v>327.20999999999998</v>
      </c>
      <c r="F4105" s="10">
        <v>0.15</v>
      </c>
      <c r="G4105" s="11">
        <v>8065.73</v>
      </c>
      <c r="H4105" s="10">
        <v>0.25</v>
      </c>
      <c r="I4105" s="11">
        <v>2016.43</v>
      </c>
      <c r="J4105" s="11">
        <v>10082.16</v>
      </c>
      <c r="K4105" s="11">
        <v>6733.22</v>
      </c>
      <c r="L4105" s="11">
        <v>1332.51</v>
      </c>
    </row>
    <row r="4106" spans="1:12" x14ac:dyDescent="0.3">
      <c r="A4106" s="7" t="s">
        <v>8251</v>
      </c>
      <c r="B4106" s="7" t="s">
        <v>3528</v>
      </c>
      <c r="C4106" s="7" t="s">
        <v>1851</v>
      </c>
      <c r="D4106" s="7">
        <v>17</v>
      </c>
      <c r="E4106" s="9">
        <v>1895.65</v>
      </c>
      <c r="F4106" s="10">
        <v>0.15</v>
      </c>
      <c r="G4106" s="11">
        <v>27392.14</v>
      </c>
      <c r="H4106" s="10">
        <v>0.25</v>
      </c>
      <c r="I4106" s="11">
        <v>6848.03</v>
      </c>
      <c r="J4106" s="11">
        <v>34240.18</v>
      </c>
      <c r="K4106" s="11">
        <v>24972.66</v>
      </c>
      <c r="L4106" s="11">
        <v>2419.48</v>
      </c>
    </row>
    <row r="4107" spans="1:12" x14ac:dyDescent="0.3">
      <c r="A4107" s="7" t="s">
        <v>8252</v>
      </c>
      <c r="B4107" s="7" t="s">
        <v>3528</v>
      </c>
      <c r="C4107" s="7" t="s">
        <v>1802</v>
      </c>
      <c r="D4107" s="7">
        <v>11</v>
      </c>
      <c r="E4107" s="9">
        <v>2775.01</v>
      </c>
      <c r="F4107" s="10">
        <v>0</v>
      </c>
      <c r="G4107" s="11">
        <v>30525.11</v>
      </c>
      <c r="H4107" s="10">
        <v>0.25</v>
      </c>
      <c r="I4107" s="11">
        <v>7631.28</v>
      </c>
      <c r="J4107" s="11">
        <v>38156.39</v>
      </c>
      <c r="K4107" s="11">
        <v>18554.91</v>
      </c>
      <c r="L4107" s="11">
        <v>11970.2</v>
      </c>
    </row>
    <row r="4108" spans="1:12" x14ac:dyDescent="0.3">
      <c r="A4108" s="7" t="s">
        <v>8253</v>
      </c>
      <c r="B4108" s="7" t="s">
        <v>3528</v>
      </c>
      <c r="C4108" s="7" t="s">
        <v>1865</v>
      </c>
      <c r="D4108" s="7">
        <v>14</v>
      </c>
      <c r="E4108" s="9">
        <v>2125.88</v>
      </c>
      <c r="F4108" s="10">
        <v>0</v>
      </c>
      <c r="G4108" s="11">
        <v>29762.32</v>
      </c>
      <c r="H4108" s="10">
        <v>0.25</v>
      </c>
      <c r="I4108" s="11">
        <v>7440.58</v>
      </c>
      <c r="J4108" s="11">
        <v>37202.9</v>
      </c>
      <c r="K4108" s="11">
        <v>17843</v>
      </c>
      <c r="L4108" s="11">
        <v>11919.32</v>
      </c>
    </row>
    <row r="4109" spans="1:12" x14ac:dyDescent="0.3">
      <c r="A4109" s="7" t="s">
        <v>8254</v>
      </c>
      <c r="B4109" s="7" t="s">
        <v>3529</v>
      </c>
      <c r="C4109" s="7" t="s">
        <v>2032</v>
      </c>
      <c r="D4109" s="7">
        <v>2</v>
      </c>
      <c r="E4109" s="9">
        <v>327.43</v>
      </c>
      <c r="F4109" s="10">
        <v>0</v>
      </c>
      <c r="G4109" s="11">
        <v>654.86</v>
      </c>
      <c r="H4109" s="10">
        <v>0.25</v>
      </c>
      <c r="I4109" s="11">
        <v>163.72</v>
      </c>
      <c r="J4109" s="11">
        <v>818.58</v>
      </c>
      <c r="K4109" s="11">
        <v>424.28</v>
      </c>
      <c r="L4109" s="11">
        <v>230.58</v>
      </c>
    </row>
    <row r="4110" spans="1:12" x14ac:dyDescent="0.3">
      <c r="A4110" s="7" t="s">
        <v>8255</v>
      </c>
      <c r="B4110" s="7" t="s">
        <v>3530</v>
      </c>
      <c r="C4110" s="7" t="s">
        <v>1934</v>
      </c>
      <c r="D4110" s="7">
        <v>5</v>
      </c>
      <c r="E4110" s="9">
        <v>2728.67</v>
      </c>
      <c r="F4110" s="10">
        <v>0</v>
      </c>
      <c r="G4110" s="11">
        <v>13643.35</v>
      </c>
      <c r="H4110" s="10">
        <v>0.25</v>
      </c>
      <c r="I4110" s="11">
        <v>3410.84</v>
      </c>
      <c r="J4110" s="11">
        <v>17054.189999999999</v>
      </c>
      <c r="K4110" s="11">
        <v>8774.4500000000007</v>
      </c>
      <c r="L4110" s="11">
        <v>4868.8999999999996</v>
      </c>
    </row>
    <row r="4111" spans="1:12" x14ac:dyDescent="0.3">
      <c r="A4111" s="7" t="s">
        <v>8256</v>
      </c>
      <c r="B4111" s="7" t="s">
        <v>3530</v>
      </c>
      <c r="C4111" s="7" t="s">
        <v>2037</v>
      </c>
      <c r="D4111" s="7">
        <v>18</v>
      </c>
      <c r="E4111" s="9">
        <v>774.15</v>
      </c>
      <c r="F4111" s="10">
        <v>0.1</v>
      </c>
      <c r="G4111" s="11">
        <v>12541.23</v>
      </c>
      <c r="H4111" s="10">
        <v>0.25</v>
      </c>
      <c r="I4111" s="11">
        <v>3135.31</v>
      </c>
      <c r="J4111" s="11">
        <v>15676.54</v>
      </c>
      <c r="K4111" s="11">
        <v>9370.26</v>
      </c>
      <c r="L4111" s="11">
        <v>3170.97</v>
      </c>
    </row>
    <row r="4112" spans="1:12" x14ac:dyDescent="0.3">
      <c r="A4112" s="7" t="s">
        <v>8257</v>
      </c>
      <c r="B4112" s="7" t="s">
        <v>3531</v>
      </c>
      <c r="C4112" s="7" t="s">
        <v>2039</v>
      </c>
      <c r="D4112" s="7">
        <v>6</v>
      </c>
      <c r="E4112" s="9">
        <v>472.84</v>
      </c>
      <c r="F4112" s="10">
        <v>0</v>
      </c>
      <c r="G4112" s="11">
        <v>2837.04</v>
      </c>
      <c r="H4112" s="10">
        <v>0.25</v>
      </c>
      <c r="I4112" s="11">
        <v>709.26</v>
      </c>
      <c r="J4112" s="11">
        <v>3546.3</v>
      </c>
      <c r="K4112" s="11">
        <v>1504.5</v>
      </c>
      <c r="L4112" s="11">
        <v>1332.54</v>
      </c>
    </row>
    <row r="4113" spans="1:12" x14ac:dyDescent="0.3">
      <c r="A4113" s="7" t="s">
        <v>8258</v>
      </c>
      <c r="B4113" s="7" t="s">
        <v>3532</v>
      </c>
      <c r="C4113" s="7" t="s">
        <v>2029</v>
      </c>
      <c r="D4113" s="7">
        <v>17</v>
      </c>
      <c r="E4113" s="9">
        <v>2293.19</v>
      </c>
      <c r="F4113" s="10">
        <v>0</v>
      </c>
      <c r="G4113" s="11">
        <v>38984.230000000003</v>
      </c>
      <c r="H4113" s="10">
        <v>0.25</v>
      </c>
      <c r="I4113" s="11">
        <v>9746.06</v>
      </c>
      <c r="J4113" s="11">
        <v>48730.29</v>
      </c>
      <c r="K4113" s="11">
        <v>24872.36</v>
      </c>
      <c r="L4113" s="11">
        <v>14111.87</v>
      </c>
    </row>
    <row r="4114" spans="1:12" x14ac:dyDescent="0.3">
      <c r="A4114" s="7" t="s">
        <v>8259</v>
      </c>
      <c r="B4114" s="7" t="s">
        <v>3533</v>
      </c>
      <c r="C4114" s="7" t="s">
        <v>1757</v>
      </c>
      <c r="D4114" s="7">
        <v>28</v>
      </c>
      <c r="E4114" s="9">
        <v>2386.0300000000002</v>
      </c>
      <c r="F4114" s="10">
        <v>0</v>
      </c>
      <c r="G4114" s="11">
        <v>66808.84</v>
      </c>
      <c r="H4114" s="10">
        <v>0.25</v>
      </c>
      <c r="I4114" s="11">
        <v>16702.21</v>
      </c>
      <c r="J4114" s="11">
        <v>83511.05</v>
      </c>
      <c r="K4114" s="11">
        <v>38740.239999999998</v>
      </c>
      <c r="L4114" s="11">
        <v>28068.6</v>
      </c>
    </row>
    <row r="4115" spans="1:12" x14ac:dyDescent="0.3">
      <c r="A4115" s="7" t="s">
        <v>8260</v>
      </c>
      <c r="B4115" s="7" t="s">
        <v>3533</v>
      </c>
      <c r="C4115" s="7" t="s">
        <v>1902</v>
      </c>
      <c r="D4115" s="7">
        <v>8</v>
      </c>
      <c r="E4115" s="9">
        <v>2102.0500000000002</v>
      </c>
      <c r="F4115" s="10">
        <v>0</v>
      </c>
      <c r="G4115" s="11">
        <v>16816.400000000001</v>
      </c>
      <c r="H4115" s="10">
        <v>0.25</v>
      </c>
      <c r="I4115" s="11">
        <v>4204.1000000000004</v>
      </c>
      <c r="J4115" s="11">
        <v>21020.5</v>
      </c>
      <c r="K4115" s="11">
        <v>9925.52</v>
      </c>
      <c r="L4115" s="11">
        <v>6890.88</v>
      </c>
    </row>
    <row r="4116" spans="1:12" x14ac:dyDescent="0.3">
      <c r="A4116" s="7" t="s">
        <v>8261</v>
      </c>
      <c r="B4116" s="7" t="s">
        <v>3533</v>
      </c>
      <c r="C4116" s="7" t="s">
        <v>2029</v>
      </c>
      <c r="D4116" s="7">
        <v>16</v>
      </c>
      <c r="E4116" s="9">
        <v>2396.2399999999998</v>
      </c>
      <c r="F4116" s="10">
        <v>0.05</v>
      </c>
      <c r="G4116" s="11">
        <v>36422.85</v>
      </c>
      <c r="H4116" s="10">
        <v>0.25</v>
      </c>
      <c r="I4116" s="11">
        <v>9105.7099999999991</v>
      </c>
      <c r="J4116" s="11">
        <v>45528.56</v>
      </c>
      <c r="K4116" s="11">
        <v>23409.279999999999</v>
      </c>
      <c r="L4116" s="11">
        <v>13013.57</v>
      </c>
    </row>
    <row r="4117" spans="1:12" x14ac:dyDescent="0.3">
      <c r="A4117" s="7" t="s">
        <v>8262</v>
      </c>
      <c r="B4117" s="7" t="s">
        <v>3533</v>
      </c>
      <c r="C4117" s="7" t="s">
        <v>1926</v>
      </c>
      <c r="D4117" s="7">
        <v>4</v>
      </c>
      <c r="E4117" s="9">
        <v>1255.52</v>
      </c>
      <c r="F4117" s="10">
        <v>0</v>
      </c>
      <c r="G4117" s="11">
        <v>5022.08</v>
      </c>
      <c r="H4117" s="10">
        <v>0.25</v>
      </c>
      <c r="I4117" s="11">
        <v>1255.52</v>
      </c>
      <c r="J4117" s="11">
        <v>6277.6</v>
      </c>
      <c r="K4117" s="11">
        <v>2441.04</v>
      </c>
      <c r="L4117" s="11">
        <v>2581.04</v>
      </c>
    </row>
    <row r="4118" spans="1:12" x14ac:dyDescent="0.3">
      <c r="A4118" s="7" t="s">
        <v>8263</v>
      </c>
      <c r="B4118" s="7" t="s">
        <v>3533</v>
      </c>
      <c r="C4118" s="7" t="s">
        <v>1966</v>
      </c>
      <c r="D4118" s="7">
        <v>20</v>
      </c>
      <c r="E4118" s="9">
        <v>1900.68</v>
      </c>
      <c r="F4118" s="10">
        <v>0.15</v>
      </c>
      <c r="G4118" s="11">
        <v>32311.56</v>
      </c>
      <c r="H4118" s="10">
        <v>0.25</v>
      </c>
      <c r="I4118" s="11">
        <v>8077.89</v>
      </c>
      <c r="J4118" s="11">
        <v>40389.449999999997</v>
      </c>
      <c r="K4118" s="11">
        <v>24065.200000000001</v>
      </c>
      <c r="L4118" s="11">
        <v>8246.36</v>
      </c>
    </row>
    <row r="4119" spans="1:12" x14ac:dyDescent="0.3">
      <c r="A4119" s="7" t="s">
        <v>8264</v>
      </c>
      <c r="B4119" s="7" t="s">
        <v>3534</v>
      </c>
      <c r="C4119" s="7" t="s">
        <v>1841</v>
      </c>
      <c r="D4119" s="7">
        <v>5</v>
      </c>
      <c r="E4119" s="9">
        <v>1991.27</v>
      </c>
      <c r="F4119" s="10">
        <v>0</v>
      </c>
      <c r="G4119" s="11">
        <v>9956.35</v>
      </c>
      <c r="H4119" s="10">
        <v>0.25</v>
      </c>
      <c r="I4119" s="11">
        <v>2489.09</v>
      </c>
      <c r="J4119" s="11">
        <v>12445.44</v>
      </c>
      <c r="K4119" s="11">
        <v>5258.05</v>
      </c>
      <c r="L4119" s="11">
        <v>4698.3</v>
      </c>
    </row>
    <row r="4120" spans="1:12" x14ac:dyDescent="0.3">
      <c r="A4120" s="7" t="s">
        <v>8265</v>
      </c>
      <c r="B4120" s="7" t="s">
        <v>3534</v>
      </c>
      <c r="C4120" s="7" t="s">
        <v>1711</v>
      </c>
      <c r="D4120" s="7">
        <v>7</v>
      </c>
      <c r="E4120" s="9">
        <v>397.25</v>
      </c>
      <c r="F4120" s="10">
        <v>0.05</v>
      </c>
      <c r="G4120" s="11">
        <v>2641.71</v>
      </c>
      <c r="H4120" s="10">
        <v>0.25</v>
      </c>
      <c r="I4120" s="11">
        <v>660.43</v>
      </c>
      <c r="J4120" s="11">
        <v>3302.14</v>
      </c>
      <c r="K4120" s="11">
        <v>1792.07</v>
      </c>
      <c r="L4120" s="11">
        <v>849.64</v>
      </c>
    </row>
    <row r="4121" spans="1:12" x14ac:dyDescent="0.3">
      <c r="A4121" s="7" t="s">
        <v>8266</v>
      </c>
      <c r="B4121" s="7" t="s">
        <v>3534</v>
      </c>
      <c r="C4121" s="7" t="s">
        <v>1822</v>
      </c>
      <c r="D4121" s="7">
        <v>13</v>
      </c>
      <c r="E4121" s="9">
        <v>908.19</v>
      </c>
      <c r="F4121" s="10">
        <v>0.05</v>
      </c>
      <c r="G4121" s="11">
        <v>11216.15</v>
      </c>
      <c r="H4121" s="10">
        <v>0.25</v>
      </c>
      <c r="I4121" s="11">
        <v>2804.04</v>
      </c>
      <c r="J4121" s="11">
        <v>14020.19</v>
      </c>
      <c r="K4121" s="11">
        <v>7225.27</v>
      </c>
      <c r="L4121" s="11">
        <v>3990.88</v>
      </c>
    </row>
    <row r="4122" spans="1:12" x14ac:dyDescent="0.3">
      <c r="A4122" s="7" t="s">
        <v>8267</v>
      </c>
      <c r="B4122" s="7" t="s">
        <v>3535</v>
      </c>
      <c r="C4122" s="7" t="s">
        <v>1717</v>
      </c>
      <c r="D4122" s="7">
        <v>28</v>
      </c>
      <c r="E4122" s="9">
        <v>1261.56</v>
      </c>
      <c r="F4122" s="10">
        <v>0</v>
      </c>
      <c r="G4122" s="11">
        <v>35323.68</v>
      </c>
      <c r="H4122" s="10">
        <v>0.25</v>
      </c>
      <c r="I4122" s="11">
        <v>8830.92</v>
      </c>
      <c r="J4122" s="11">
        <v>44154.6</v>
      </c>
      <c r="K4122" s="11">
        <v>26826.240000000002</v>
      </c>
      <c r="L4122" s="11">
        <v>8497.44</v>
      </c>
    </row>
    <row r="4123" spans="1:12" x14ac:dyDescent="0.3">
      <c r="A4123" s="7" t="s">
        <v>8268</v>
      </c>
      <c r="B4123" s="7" t="s">
        <v>3535</v>
      </c>
      <c r="C4123" s="7" t="s">
        <v>1733</v>
      </c>
      <c r="D4123" s="7">
        <v>12</v>
      </c>
      <c r="E4123" s="9">
        <v>2135.35</v>
      </c>
      <c r="F4123" s="10">
        <v>0</v>
      </c>
      <c r="G4123" s="11">
        <v>25624.2</v>
      </c>
      <c r="H4123" s="10">
        <v>0.25</v>
      </c>
      <c r="I4123" s="11">
        <v>6406.05</v>
      </c>
      <c r="J4123" s="11">
        <v>32030.25</v>
      </c>
      <c r="K4123" s="11">
        <v>14978.64</v>
      </c>
      <c r="L4123" s="11">
        <v>10645.56</v>
      </c>
    </row>
    <row r="4124" spans="1:12" x14ac:dyDescent="0.3">
      <c r="A4124" s="7" t="s">
        <v>8269</v>
      </c>
      <c r="B4124" s="7" t="s">
        <v>3535</v>
      </c>
      <c r="C4124" s="7" t="s">
        <v>1969</v>
      </c>
      <c r="D4124" s="7">
        <v>13</v>
      </c>
      <c r="E4124" s="9">
        <v>1447.19</v>
      </c>
      <c r="F4124" s="10">
        <v>0</v>
      </c>
      <c r="G4124" s="11">
        <v>18813.47</v>
      </c>
      <c r="H4124" s="10">
        <v>0.25</v>
      </c>
      <c r="I4124" s="11">
        <v>4703.37</v>
      </c>
      <c r="J4124" s="11">
        <v>23516.84</v>
      </c>
      <c r="K4124" s="11">
        <v>9741.16</v>
      </c>
      <c r="L4124" s="11">
        <v>9072.31</v>
      </c>
    </row>
    <row r="4125" spans="1:12" x14ac:dyDescent="0.3">
      <c r="A4125" s="7" t="s">
        <v>8270</v>
      </c>
      <c r="B4125" s="7" t="s">
        <v>3535</v>
      </c>
      <c r="C4125" s="7" t="s">
        <v>1879</v>
      </c>
      <c r="D4125" s="7">
        <v>5</v>
      </c>
      <c r="E4125" s="9">
        <v>2425.88</v>
      </c>
      <c r="F4125" s="10">
        <v>0</v>
      </c>
      <c r="G4125" s="11">
        <v>12129.4</v>
      </c>
      <c r="H4125" s="10">
        <v>0.25</v>
      </c>
      <c r="I4125" s="11">
        <v>3032.35</v>
      </c>
      <c r="J4125" s="11">
        <v>15161.75</v>
      </c>
      <c r="K4125" s="11">
        <v>5326.7</v>
      </c>
      <c r="L4125" s="11">
        <v>6802.7</v>
      </c>
    </row>
    <row r="4126" spans="1:12" x14ac:dyDescent="0.3">
      <c r="A4126" s="7" t="s">
        <v>8271</v>
      </c>
      <c r="B4126" s="7" t="s">
        <v>3536</v>
      </c>
      <c r="C4126" s="7" t="s">
        <v>1774</v>
      </c>
      <c r="D4126" s="7">
        <v>27</v>
      </c>
      <c r="E4126" s="9">
        <v>1947.59</v>
      </c>
      <c r="F4126" s="10">
        <v>0</v>
      </c>
      <c r="G4126" s="11">
        <v>52584.93</v>
      </c>
      <c r="H4126" s="10">
        <v>0.25</v>
      </c>
      <c r="I4126" s="11">
        <v>13146.23</v>
      </c>
      <c r="J4126" s="11">
        <v>65731.16</v>
      </c>
      <c r="K4126" s="11">
        <v>30672</v>
      </c>
      <c r="L4126" s="11">
        <v>21912.93</v>
      </c>
    </row>
    <row r="4127" spans="1:12" x14ac:dyDescent="0.3">
      <c r="A4127" s="7" t="s">
        <v>8272</v>
      </c>
      <c r="B4127" s="7" t="s">
        <v>3536</v>
      </c>
      <c r="C4127" s="7" t="s">
        <v>1867</v>
      </c>
      <c r="D4127" s="7">
        <v>18</v>
      </c>
      <c r="E4127" s="9">
        <v>2546.64</v>
      </c>
      <c r="F4127" s="10">
        <v>0.15</v>
      </c>
      <c r="G4127" s="11">
        <v>38963.589999999997</v>
      </c>
      <c r="H4127" s="10">
        <v>0.25</v>
      </c>
      <c r="I4127" s="11">
        <v>9740.9</v>
      </c>
      <c r="J4127" s="11">
        <v>48704.49</v>
      </c>
      <c r="K4127" s="11">
        <v>24110.28</v>
      </c>
      <c r="L4127" s="11">
        <v>14853.31</v>
      </c>
    </row>
    <row r="4128" spans="1:12" x14ac:dyDescent="0.3">
      <c r="A4128" s="7" t="s">
        <v>8273</v>
      </c>
      <c r="B4128" s="7" t="s">
        <v>3537</v>
      </c>
      <c r="C4128" s="7" t="s">
        <v>2026</v>
      </c>
      <c r="D4128" s="7">
        <v>4</v>
      </c>
      <c r="E4128" s="9">
        <v>767.88</v>
      </c>
      <c r="F4128" s="10">
        <v>0</v>
      </c>
      <c r="G4128" s="11">
        <v>3071.52</v>
      </c>
      <c r="H4128" s="10">
        <v>0.25</v>
      </c>
      <c r="I4128" s="11">
        <v>767.88</v>
      </c>
      <c r="J4128" s="11">
        <v>3839.4</v>
      </c>
      <c r="K4128" s="11">
        <v>1597.28</v>
      </c>
      <c r="L4128" s="11">
        <v>1474.24</v>
      </c>
    </row>
    <row r="4129" spans="1:12" x14ac:dyDescent="0.3">
      <c r="A4129" s="7" t="s">
        <v>8274</v>
      </c>
      <c r="B4129" s="7" t="s">
        <v>3537</v>
      </c>
      <c r="C4129" s="7" t="s">
        <v>1853</v>
      </c>
      <c r="D4129" s="7">
        <v>24</v>
      </c>
      <c r="E4129" s="9">
        <v>1240.6400000000001</v>
      </c>
      <c r="F4129" s="10">
        <v>0</v>
      </c>
      <c r="G4129" s="11">
        <v>29775.360000000001</v>
      </c>
      <c r="H4129" s="10">
        <v>0.25</v>
      </c>
      <c r="I4129" s="11">
        <v>7443.84</v>
      </c>
      <c r="J4129" s="11">
        <v>37219.199999999997</v>
      </c>
      <c r="K4129" s="11">
        <v>13276.8</v>
      </c>
      <c r="L4129" s="11">
        <v>16498.560000000001</v>
      </c>
    </row>
    <row r="4130" spans="1:12" x14ac:dyDescent="0.3">
      <c r="A4130" s="7" t="s">
        <v>8275</v>
      </c>
      <c r="B4130" s="7" t="s">
        <v>3537</v>
      </c>
      <c r="C4130" s="7" t="s">
        <v>1694</v>
      </c>
      <c r="D4130" s="7">
        <v>23</v>
      </c>
      <c r="E4130" s="9">
        <v>2133.41</v>
      </c>
      <c r="F4130" s="10">
        <v>0</v>
      </c>
      <c r="G4130" s="11">
        <v>49068.43</v>
      </c>
      <c r="H4130" s="10">
        <v>0.25</v>
      </c>
      <c r="I4130" s="11">
        <v>12267.11</v>
      </c>
      <c r="J4130" s="11">
        <v>61335.54</v>
      </c>
      <c r="K4130" s="11">
        <v>22887.53</v>
      </c>
      <c r="L4130" s="11">
        <v>26180.9</v>
      </c>
    </row>
    <row r="4131" spans="1:12" x14ac:dyDescent="0.3">
      <c r="A4131" s="7" t="s">
        <v>8276</v>
      </c>
      <c r="B4131" s="7" t="s">
        <v>3538</v>
      </c>
      <c r="C4131" s="7" t="s">
        <v>1974</v>
      </c>
      <c r="D4131" s="7">
        <v>1</v>
      </c>
      <c r="E4131" s="9">
        <v>2251.69</v>
      </c>
      <c r="F4131" s="10">
        <v>0</v>
      </c>
      <c r="G4131" s="11">
        <v>2251.69</v>
      </c>
      <c r="H4131" s="10">
        <v>0.25</v>
      </c>
      <c r="I4131" s="11">
        <v>562.91999999999996</v>
      </c>
      <c r="J4131" s="11">
        <v>2814.61</v>
      </c>
      <c r="K4131" s="11">
        <v>1681.98</v>
      </c>
      <c r="L4131" s="11">
        <v>569.71</v>
      </c>
    </row>
    <row r="4132" spans="1:12" x14ac:dyDescent="0.3">
      <c r="A4132" s="7" t="s">
        <v>8277</v>
      </c>
      <c r="B4132" s="7" t="s">
        <v>3538</v>
      </c>
      <c r="C4132" s="7" t="s">
        <v>1826</v>
      </c>
      <c r="D4132" s="7">
        <v>5</v>
      </c>
      <c r="E4132" s="9">
        <v>47.51</v>
      </c>
      <c r="F4132" s="10">
        <v>0.1</v>
      </c>
      <c r="G4132" s="11">
        <v>213.79</v>
      </c>
      <c r="H4132" s="10">
        <v>0.25</v>
      </c>
      <c r="I4132" s="11">
        <v>53.45</v>
      </c>
      <c r="J4132" s="11">
        <v>267.24</v>
      </c>
      <c r="K4132" s="11">
        <v>100.4</v>
      </c>
      <c r="L4132" s="11">
        <v>113.39</v>
      </c>
    </row>
    <row r="4133" spans="1:12" x14ac:dyDescent="0.3">
      <c r="A4133" s="7" t="s">
        <v>8278</v>
      </c>
      <c r="B4133" s="7" t="s">
        <v>3539</v>
      </c>
      <c r="C4133" s="7" t="s">
        <v>1936</v>
      </c>
      <c r="D4133" s="7">
        <v>19</v>
      </c>
      <c r="E4133" s="9">
        <v>1144.57</v>
      </c>
      <c r="F4133" s="10">
        <v>0</v>
      </c>
      <c r="G4133" s="11">
        <v>21746.83</v>
      </c>
      <c r="H4133" s="10">
        <v>0.25</v>
      </c>
      <c r="I4133" s="11">
        <v>5436.71</v>
      </c>
      <c r="J4133" s="11">
        <v>27183.54</v>
      </c>
      <c r="K4133" s="11">
        <v>14206.87</v>
      </c>
      <c r="L4133" s="11">
        <v>7539.96</v>
      </c>
    </row>
    <row r="4134" spans="1:12" x14ac:dyDescent="0.3">
      <c r="A4134" s="7" t="s">
        <v>8279</v>
      </c>
      <c r="B4134" s="7" t="s">
        <v>3540</v>
      </c>
      <c r="C4134" s="7" t="s">
        <v>1732</v>
      </c>
      <c r="D4134" s="7">
        <v>21</v>
      </c>
      <c r="E4134" s="9">
        <v>30.91</v>
      </c>
      <c r="F4134" s="10">
        <v>0</v>
      </c>
      <c r="G4134" s="11">
        <v>649.11</v>
      </c>
      <c r="H4134" s="10">
        <v>0.25</v>
      </c>
      <c r="I4134" s="11">
        <v>162.28</v>
      </c>
      <c r="J4134" s="11">
        <v>811.39</v>
      </c>
      <c r="K4134" s="11">
        <v>308.7</v>
      </c>
      <c r="L4134" s="11">
        <v>340.41</v>
      </c>
    </row>
    <row r="4135" spans="1:12" x14ac:dyDescent="0.3">
      <c r="A4135" s="7" t="s">
        <v>8280</v>
      </c>
      <c r="B4135" s="7" t="s">
        <v>3540</v>
      </c>
      <c r="C4135" s="7" t="s">
        <v>1926</v>
      </c>
      <c r="D4135" s="7">
        <v>25</v>
      </c>
      <c r="E4135" s="9">
        <v>1149.69</v>
      </c>
      <c r="F4135" s="10">
        <v>0.05</v>
      </c>
      <c r="G4135" s="11">
        <v>27305.14</v>
      </c>
      <c r="H4135" s="10">
        <v>0.25</v>
      </c>
      <c r="I4135" s="11">
        <v>6826.28</v>
      </c>
      <c r="J4135" s="11">
        <v>34131.43</v>
      </c>
      <c r="K4135" s="11">
        <v>15256.5</v>
      </c>
      <c r="L4135" s="11">
        <v>12048.64</v>
      </c>
    </row>
    <row r="4136" spans="1:12" x14ac:dyDescent="0.3">
      <c r="A4136" s="7" t="s">
        <v>8281</v>
      </c>
      <c r="B4136" s="7" t="s">
        <v>3541</v>
      </c>
      <c r="C4136" s="7" t="s">
        <v>1775</v>
      </c>
      <c r="D4136" s="7">
        <v>9</v>
      </c>
      <c r="E4136" s="9">
        <v>1036.8699999999999</v>
      </c>
      <c r="F4136" s="10">
        <v>0.1</v>
      </c>
      <c r="G4136" s="11">
        <v>8398.65</v>
      </c>
      <c r="H4136" s="10">
        <v>0.25</v>
      </c>
      <c r="I4136" s="11">
        <v>2099.66</v>
      </c>
      <c r="J4136" s="11">
        <v>10498.31</v>
      </c>
      <c r="K4136" s="11">
        <v>5641.02</v>
      </c>
      <c r="L4136" s="11">
        <v>2757.63</v>
      </c>
    </row>
    <row r="4137" spans="1:12" x14ac:dyDescent="0.3">
      <c r="A4137" s="7" t="s">
        <v>8282</v>
      </c>
      <c r="B4137" s="7" t="s">
        <v>3541</v>
      </c>
      <c r="C4137" s="7" t="s">
        <v>1744</v>
      </c>
      <c r="D4137" s="7">
        <v>29</v>
      </c>
      <c r="E4137" s="9">
        <v>1059.69</v>
      </c>
      <c r="F4137" s="10">
        <v>0</v>
      </c>
      <c r="G4137" s="11">
        <v>30731.01</v>
      </c>
      <c r="H4137" s="10">
        <v>0.25</v>
      </c>
      <c r="I4137" s="11">
        <v>7682.75</v>
      </c>
      <c r="J4137" s="11">
        <v>38413.760000000002</v>
      </c>
      <c r="K4137" s="11">
        <v>19763.21</v>
      </c>
      <c r="L4137" s="11">
        <v>10967.8</v>
      </c>
    </row>
    <row r="4138" spans="1:12" x14ac:dyDescent="0.3">
      <c r="A4138" s="7" t="s">
        <v>8283</v>
      </c>
      <c r="B4138" s="7" t="s">
        <v>3541</v>
      </c>
      <c r="C4138" s="7" t="s">
        <v>1910</v>
      </c>
      <c r="D4138" s="7">
        <v>23</v>
      </c>
      <c r="E4138" s="9">
        <v>2454.5100000000002</v>
      </c>
      <c r="F4138" s="10">
        <v>0</v>
      </c>
      <c r="G4138" s="11">
        <v>56453.73</v>
      </c>
      <c r="H4138" s="10">
        <v>0.25</v>
      </c>
      <c r="I4138" s="11">
        <v>14113.43</v>
      </c>
      <c r="J4138" s="11">
        <v>70567.16</v>
      </c>
      <c r="K4138" s="11">
        <v>28121.18</v>
      </c>
      <c r="L4138" s="11">
        <v>28332.55</v>
      </c>
    </row>
    <row r="4139" spans="1:12" x14ac:dyDescent="0.3">
      <c r="A4139" s="7" t="s">
        <v>8284</v>
      </c>
      <c r="B4139" s="7" t="s">
        <v>3542</v>
      </c>
      <c r="C4139" s="7" t="s">
        <v>1937</v>
      </c>
      <c r="D4139" s="7">
        <v>13</v>
      </c>
      <c r="E4139" s="9">
        <v>2315.34</v>
      </c>
      <c r="F4139" s="10">
        <v>0</v>
      </c>
      <c r="G4139" s="11">
        <v>30099.42</v>
      </c>
      <c r="H4139" s="10">
        <v>0.25</v>
      </c>
      <c r="I4139" s="11">
        <v>7524.85</v>
      </c>
      <c r="J4139" s="11">
        <v>37624.269999999997</v>
      </c>
      <c r="K4139" s="11">
        <v>19238.05</v>
      </c>
      <c r="L4139" s="11">
        <v>10861.37</v>
      </c>
    </row>
    <row r="4140" spans="1:12" x14ac:dyDescent="0.3">
      <c r="A4140" s="7" t="s">
        <v>8285</v>
      </c>
      <c r="B4140" s="7" t="s">
        <v>3542</v>
      </c>
      <c r="C4140" s="7" t="s">
        <v>1757</v>
      </c>
      <c r="D4140" s="7">
        <v>3</v>
      </c>
      <c r="E4140" s="9">
        <v>2478.66</v>
      </c>
      <c r="F4140" s="10">
        <v>0</v>
      </c>
      <c r="G4140" s="11">
        <v>7435.98</v>
      </c>
      <c r="H4140" s="10">
        <v>0.25</v>
      </c>
      <c r="I4140" s="11">
        <v>1858.99</v>
      </c>
      <c r="J4140" s="11">
        <v>9294.9699999999993</v>
      </c>
      <c r="K4140" s="11">
        <v>4150.74</v>
      </c>
      <c r="L4140" s="11">
        <v>3285.24</v>
      </c>
    </row>
    <row r="4141" spans="1:12" x14ac:dyDescent="0.3">
      <c r="A4141" s="7" t="s">
        <v>8286</v>
      </c>
      <c r="B4141" s="7" t="s">
        <v>3543</v>
      </c>
      <c r="C4141" s="7" t="s">
        <v>1883</v>
      </c>
      <c r="D4141" s="7">
        <v>6</v>
      </c>
      <c r="E4141" s="9">
        <v>34.11</v>
      </c>
      <c r="F4141" s="10">
        <v>0.05</v>
      </c>
      <c r="G4141" s="11">
        <v>194.43</v>
      </c>
      <c r="H4141" s="10">
        <v>0.25</v>
      </c>
      <c r="I4141" s="11">
        <v>48.61</v>
      </c>
      <c r="J4141" s="11">
        <v>243.04</v>
      </c>
      <c r="K4141" s="11">
        <v>141.72</v>
      </c>
      <c r="L4141" s="11">
        <v>52.71</v>
      </c>
    </row>
    <row r="4142" spans="1:12" x14ac:dyDescent="0.3">
      <c r="A4142" s="7" t="s">
        <v>8287</v>
      </c>
      <c r="B4142" s="7" t="s">
        <v>3543</v>
      </c>
      <c r="C4142" s="7" t="s">
        <v>1853</v>
      </c>
      <c r="D4142" s="7">
        <v>11</v>
      </c>
      <c r="E4142" s="9">
        <v>1315.73</v>
      </c>
      <c r="F4142" s="10">
        <v>0</v>
      </c>
      <c r="G4142" s="11">
        <v>14473.03</v>
      </c>
      <c r="H4142" s="10">
        <v>0.25</v>
      </c>
      <c r="I4142" s="11">
        <v>3618.26</v>
      </c>
      <c r="J4142" s="11">
        <v>18091.29</v>
      </c>
      <c r="K4142" s="11">
        <v>6085.2</v>
      </c>
      <c r="L4142" s="11">
        <v>8387.83</v>
      </c>
    </row>
    <row r="4143" spans="1:12" x14ac:dyDescent="0.3">
      <c r="A4143" s="7" t="s">
        <v>8288</v>
      </c>
      <c r="B4143" s="7" t="s">
        <v>3543</v>
      </c>
      <c r="C4143" s="7" t="s">
        <v>1943</v>
      </c>
      <c r="D4143" s="7">
        <v>21</v>
      </c>
      <c r="E4143" s="9">
        <v>1524.87</v>
      </c>
      <c r="F4143" s="10">
        <v>0</v>
      </c>
      <c r="G4143" s="11">
        <v>32022.27</v>
      </c>
      <c r="H4143" s="10">
        <v>0.25</v>
      </c>
      <c r="I4143" s="11">
        <v>8005.57</v>
      </c>
      <c r="J4143" s="11">
        <v>40027.839999999997</v>
      </c>
      <c r="K4143" s="11">
        <v>22980.51</v>
      </c>
      <c r="L4143" s="11">
        <v>9041.76</v>
      </c>
    </row>
    <row r="4144" spans="1:12" x14ac:dyDescent="0.3">
      <c r="A4144" s="7" t="s">
        <v>8289</v>
      </c>
      <c r="B4144" s="7" t="s">
        <v>3543</v>
      </c>
      <c r="C4144" s="7" t="s">
        <v>1901</v>
      </c>
      <c r="D4144" s="7">
        <v>24</v>
      </c>
      <c r="E4144" s="9">
        <v>2307.1</v>
      </c>
      <c r="F4144" s="10">
        <v>0</v>
      </c>
      <c r="G4144" s="11">
        <v>55370.400000000001</v>
      </c>
      <c r="H4144" s="10">
        <v>0.25</v>
      </c>
      <c r="I4144" s="11">
        <v>13842.6</v>
      </c>
      <c r="J4144" s="11">
        <v>69213</v>
      </c>
      <c r="K4144" s="11">
        <v>34296.959999999999</v>
      </c>
      <c r="L4144" s="11">
        <v>21073.439999999999</v>
      </c>
    </row>
    <row r="4145" spans="1:12" x14ac:dyDescent="0.3">
      <c r="A4145" s="7" t="s">
        <v>8290</v>
      </c>
      <c r="B4145" s="7" t="s">
        <v>3543</v>
      </c>
      <c r="C4145" s="7" t="s">
        <v>1987</v>
      </c>
      <c r="D4145" s="7">
        <v>19</v>
      </c>
      <c r="E4145" s="9">
        <v>2245.09</v>
      </c>
      <c r="F4145" s="10">
        <v>0.1</v>
      </c>
      <c r="G4145" s="11">
        <v>38391.040000000001</v>
      </c>
      <c r="H4145" s="10">
        <v>0.25</v>
      </c>
      <c r="I4145" s="11">
        <v>9597.76</v>
      </c>
      <c r="J4145" s="11">
        <v>47988.800000000003</v>
      </c>
      <c r="K4145" s="11">
        <v>27870.91</v>
      </c>
      <c r="L4145" s="11">
        <v>10520.13</v>
      </c>
    </row>
    <row r="4146" spans="1:12" x14ac:dyDescent="0.3">
      <c r="A4146" s="7" t="s">
        <v>8291</v>
      </c>
      <c r="B4146" s="7" t="s">
        <v>3544</v>
      </c>
      <c r="C4146" s="7" t="s">
        <v>1950</v>
      </c>
      <c r="D4146" s="7">
        <v>12</v>
      </c>
      <c r="E4146" s="9">
        <v>2455.66</v>
      </c>
      <c r="F4146" s="10">
        <v>0</v>
      </c>
      <c r="G4146" s="11">
        <v>29467.919999999998</v>
      </c>
      <c r="H4146" s="10">
        <v>0.25</v>
      </c>
      <c r="I4146" s="11">
        <v>7366.98</v>
      </c>
      <c r="J4146" s="11">
        <v>36834.9</v>
      </c>
      <c r="K4146" s="11">
        <v>20295.72</v>
      </c>
      <c r="L4146" s="11">
        <v>9172.2000000000007</v>
      </c>
    </row>
    <row r="4147" spans="1:12" x14ac:dyDescent="0.3">
      <c r="A4147" s="7" t="s">
        <v>8292</v>
      </c>
      <c r="B4147" s="7" t="s">
        <v>3544</v>
      </c>
      <c r="C4147" s="7" t="s">
        <v>1890</v>
      </c>
      <c r="D4147" s="7">
        <v>16</v>
      </c>
      <c r="E4147" s="9">
        <v>1552.62</v>
      </c>
      <c r="F4147" s="10">
        <v>0.15</v>
      </c>
      <c r="G4147" s="11">
        <v>21115.63</v>
      </c>
      <c r="H4147" s="10">
        <v>0.25</v>
      </c>
      <c r="I4147" s="11">
        <v>5278.91</v>
      </c>
      <c r="J4147" s="11">
        <v>26394.54</v>
      </c>
      <c r="K4147" s="11">
        <v>12954.88</v>
      </c>
      <c r="L4147" s="11">
        <v>8160.75</v>
      </c>
    </row>
    <row r="4148" spans="1:12" x14ac:dyDescent="0.3">
      <c r="A4148" s="7" t="s">
        <v>8293</v>
      </c>
      <c r="B4148" s="7" t="s">
        <v>3545</v>
      </c>
      <c r="C4148" s="7" t="s">
        <v>1702</v>
      </c>
      <c r="D4148" s="7">
        <v>27</v>
      </c>
      <c r="E4148" s="9">
        <v>1168.72</v>
      </c>
      <c r="F4148" s="10">
        <v>0.15</v>
      </c>
      <c r="G4148" s="11">
        <v>26822.12</v>
      </c>
      <c r="H4148" s="10">
        <v>0.25</v>
      </c>
      <c r="I4148" s="11">
        <v>6705.53</v>
      </c>
      <c r="J4148" s="11">
        <v>33527.65</v>
      </c>
      <c r="K4148" s="11">
        <v>18608.13</v>
      </c>
      <c r="L4148" s="11">
        <v>8213.99</v>
      </c>
    </row>
    <row r="4149" spans="1:12" x14ac:dyDescent="0.3">
      <c r="A4149" s="7" t="s">
        <v>8294</v>
      </c>
      <c r="B4149" s="7" t="s">
        <v>3545</v>
      </c>
      <c r="C4149" s="7" t="s">
        <v>1824</v>
      </c>
      <c r="D4149" s="7">
        <v>7</v>
      </c>
      <c r="E4149" s="9">
        <v>1723.3</v>
      </c>
      <c r="F4149" s="10">
        <v>0</v>
      </c>
      <c r="G4149" s="11">
        <v>12063.1</v>
      </c>
      <c r="H4149" s="10">
        <v>0.25</v>
      </c>
      <c r="I4149" s="11">
        <v>3015.78</v>
      </c>
      <c r="J4149" s="11">
        <v>15078.88</v>
      </c>
      <c r="K4149" s="11">
        <v>6261.57</v>
      </c>
      <c r="L4149" s="11">
        <v>5801.53</v>
      </c>
    </row>
    <row r="4150" spans="1:12" x14ac:dyDescent="0.3">
      <c r="A4150" s="7" t="s">
        <v>8295</v>
      </c>
      <c r="B4150" s="7" t="s">
        <v>3546</v>
      </c>
      <c r="C4150" s="7" t="s">
        <v>1803</v>
      </c>
      <c r="D4150" s="7">
        <v>10</v>
      </c>
      <c r="E4150" s="9">
        <v>2401.34</v>
      </c>
      <c r="F4150" s="10">
        <v>0</v>
      </c>
      <c r="G4150" s="11">
        <v>24013.4</v>
      </c>
      <c r="H4150" s="10">
        <v>0.25</v>
      </c>
      <c r="I4150" s="11">
        <v>6003.35</v>
      </c>
      <c r="J4150" s="11">
        <v>30016.75</v>
      </c>
      <c r="K4150" s="11">
        <v>14368</v>
      </c>
      <c r="L4150" s="11">
        <v>9645.4</v>
      </c>
    </row>
    <row r="4151" spans="1:12" x14ac:dyDescent="0.3">
      <c r="A4151" s="7" t="s">
        <v>8296</v>
      </c>
      <c r="B4151" s="7" t="s">
        <v>3546</v>
      </c>
      <c r="C4151" s="7" t="s">
        <v>1748</v>
      </c>
      <c r="D4151" s="7">
        <v>4</v>
      </c>
      <c r="E4151" s="9">
        <v>603.36</v>
      </c>
      <c r="F4151" s="10">
        <v>0</v>
      </c>
      <c r="G4151" s="11">
        <v>2413.44</v>
      </c>
      <c r="H4151" s="10">
        <v>0.25</v>
      </c>
      <c r="I4151" s="11">
        <v>603.36</v>
      </c>
      <c r="J4151" s="11">
        <v>3016.8</v>
      </c>
      <c r="K4151" s="11">
        <v>1183.68</v>
      </c>
      <c r="L4151" s="11">
        <v>1229.76</v>
      </c>
    </row>
    <row r="4152" spans="1:12" x14ac:dyDescent="0.3">
      <c r="A4152" s="7" t="s">
        <v>8297</v>
      </c>
      <c r="B4152" s="7" t="s">
        <v>3547</v>
      </c>
      <c r="C4152" s="7" t="s">
        <v>1805</v>
      </c>
      <c r="D4152" s="7">
        <v>1</v>
      </c>
      <c r="E4152" s="9">
        <v>1781.95</v>
      </c>
      <c r="F4152" s="10">
        <v>0.15</v>
      </c>
      <c r="G4152" s="11">
        <v>1514.66</v>
      </c>
      <c r="H4152" s="10">
        <v>0.25</v>
      </c>
      <c r="I4152" s="11">
        <v>378.67</v>
      </c>
      <c r="J4152" s="11">
        <v>1893.33</v>
      </c>
      <c r="K4152" s="11">
        <v>1157</v>
      </c>
      <c r="L4152" s="11">
        <v>357.66</v>
      </c>
    </row>
    <row r="4153" spans="1:12" x14ac:dyDescent="0.3">
      <c r="A4153" s="7" t="s">
        <v>8298</v>
      </c>
      <c r="B4153" s="7" t="s">
        <v>3548</v>
      </c>
      <c r="C4153" s="7" t="s">
        <v>2007</v>
      </c>
      <c r="D4153" s="7">
        <v>10</v>
      </c>
      <c r="E4153" s="9">
        <v>3305.42</v>
      </c>
      <c r="F4153" s="10">
        <v>0.1</v>
      </c>
      <c r="G4153" s="11">
        <v>29748.78</v>
      </c>
      <c r="H4153" s="10">
        <v>0.25</v>
      </c>
      <c r="I4153" s="11">
        <v>7437.19</v>
      </c>
      <c r="J4153" s="11">
        <v>37185.97</v>
      </c>
      <c r="K4153" s="11">
        <v>13363.2</v>
      </c>
      <c r="L4153" s="11">
        <v>16385.580000000002</v>
      </c>
    </row>
    <row r="4154" spans="1:12" x14ac:dyDescent="0.3">
      <c r="A4154" s="7" t="s">
        <v>8299</v>
      </c>
      <c r="B4154" s="7" t="s">
        <v>3548</v>
      </c>
      <c r="C4154" s="7" t="s">
        <v>1935</v>
      </c>
      <c r="D4154" s="7">
        <v>10</v>
      </c>
      <c r="E4154" s="9">
        <v>1705.9</v>
      </c>
      <c r="F4154" s="10">
        <v>0</v>
      </c>
      <c r="G4154" s="11">
        <v>17059</v>
      </c>
      <c r="H4154" s="10">
        <v>0.25</v>
      </c>
      <c r="I4154" s="11">
        <v>4264.75</v>
      </c>
      <c r="J4154" s="11">
        <v>21323.75</v>
      </c>
      <c r="K4154" s="11">
        <v>9028</v>
      </c>
      <c r="L4154" s="11">
        <v>8031</v>
      </c>
    </row>
    <row r="4155" spans="1:12" x14ac:dyDescent="0.3">
      <c r="A4155" s="7" t="s">
        <v>8300</v>
      </c>
      <c r="B4155" s="7" t="s">
        <v>3548</v>
      </c>
      <c r="C4155" s="7" t="s">
        <v>2002</v>
      </c>
      <c r="D4155" s="7">
        <v>8</v>
      </c>
      <c r="E4155" s="9">
        <v>2389.0500000000002</v>
      </c>
      <c r="F4155" s="10">
        <v>0</v>
      </c>
      <c r="G4155" s="11">
        <v>19112.400000000001</v>
      </c>
      <c r="H4155" s="10">
        <v>0.25</v>
      </c>
      <c r="I4155" s="11">
        <v>4778.1000000000004</v>
      </c>
      <c r="J4155" s="11">
        <v>23890.5</v>
      </c>
      <c r="K4155" s="11">
        <v>11593.36</v>
      </c>
      <c r="L4155" s="11">
        <v>7519.04</v>
      </c>
    </row>
    <row r="4156" spans="1:12" x14ac:dyDescent="0.3">
      <c r="A4156" s="7" t="s">
        <v>8301</v>
      </c>
      <c r="B4156" s="7" t="s">
        <v>3549</v>
      </c>
      <c r="C4156" s="7" t="s">
        <v>1788</v>
      </c>
      <c r="D4156" s="7">
        <v>1</v>
      </c>
      <c r="E4156" s="9">
        <v>3689.06</v>
      </c>
      <c r="F4156" s="10">
        <v>0</v>
      </c>
      <c r="G4156" s="11">
        <v>3689.06</v>
      </c>
      <c r="H4156" s="10">
        <v>0.25</v>
      </c>
      <c r="I4156" s="11">
        <v>922.26</v>
      </c>
      <c r="J4156" s="11">
        <v>4611.32</v>
      </c>
      <c r="K4156" s="11">
        <v>1664.55</v>
      </c>
      <c r="L4156" s="11">
        <v>2024.51</v>
      </c>
    </row>
    <row r="4157" spans="1:12" x14ac:dyDescent="0.3">
      <c r="A4157" s="7" t="s">
        <v>8302</v>
      </c>
      <c r="B4157" s="7" t="s">
        <v>3550</v>
      </c>
      <c r="C4157" s="7" t="s">
        <v>2024</v>
      </c>
      <c r="D4157" s="7">
        <v>23</v>
      </c>
      <c r="E4157" s="9">
        <v>3122.63</v>
      </c>
      <c r="F4157" s="10">
        <v>0.15</v>
      </c>
      <c r="G4157" s="11">
        <v>61047.42</v>
      </c>
      <c r="H4157" s="10">
        <v>0.25</v>
      </c>
      <c r="I4157" s="11">
        <v>15261.85</v>
      </c>
      <c r="J4157" s="11">
        <v>76309.27</v>
      </c>
      <c r="K4157" s="11">
        <v>40393.519999999997</v>
      </c>
      <c r="L4157" s="11">
        <v>20653.900000000001</v>
      </c>
    </row>
    <row r="4158" spans="1:12" x14ac:dyDescent="0.3">
      <c r="A4158" s="7" t="s">
        <v>8303</v>
      </c>
      <c r="B4158" s="7" t="s">
        <v>3551</v>
      </c>
      <c r="C4158" s="7" t="s">
        <v>1841</v>
      </c>
      <c r="D4158" s="7">
        <v>7</v>
      </c>
      <c r="E4158" s="9">
        <v>2106.3200000000002</v>
      </c>
      <c r="F4158" s="10">
        <v>0.1</v>
      </c>
      <c r="G4158" s="11">
        <v>13269.82</v>
      </c>
      <c r="H4158" s="10">
        <v>0.25</v>
      </c>
      <c r="I4158" s="11">
        <v>3317.45</v>
      </c>
      <c r="J4158" s="11">
        <v>16587.28</v>
      </c>
      <c r="K4158" s="11">
        <v>7361.27</v>
      </c>
      <c r="L4158" s="11">
        <v>5908.55</v>
      </c>
    </row>
    <row r="4159" spans="1:12" x14ac:dyDescent="0.3">
      <c r="A4159" s="7" t="s">
        <v>8304</v>
      </c>
      <c r="B4159" s="7" t="s">
        <v>3552</v>
      </c>
      <c r="C4159" s="7" t="s">
        <v>1744</v>
      </c>
      <c r="D4159" s="7">
        <v>1</v>
      </c>
      <c r="E4159" s="9">
        <v>1023.65</v>
      </c>
      <c r="F4159" s="10">
        <v>0.05</v>
      </c>
      <c r="G4159" s="11">
        <v>972.47</v>
      </c>
      <c r="H4159" s="10">
        <v>0.25</v>
      </c>
      <c r="I4159" s="11">
        <v>243.12</v>
      </c>
      <c r="J4159" s="11">
        <v>1215.5899999999999</v>
      </c>
      <c r="K4159" s="11">
        <v>681.49</v>
      </c>
      <c r="L4159" s="11">
        <v>290.98</v>
      </c>
    </row>
    <row r="4160" spans="1:12" x14ac:dyDescent="0.3">
      <c r="A4160" s="7" t="s">
        <v>8305</v>
      </c>
      <c r="B4160" s="7" t="s">
        <v>3552</v>
      </c>
      <c r="C4160" s="7" t="s">
        <v>1928</v>
      </c>
      <c r="D4160" s="7">
        <v>8</v>
      </c>
      <c r="E4160" s="9">
        <v>3290.27</v>
      </c>
      <c r="F4160" s="10">
        <v>0.05</v>
      </c>
      <c r="G4160" s="11">
        <v>25006.05</v>
      </c>
      <c r="H4160" s="10">
        <v>0.25</v>
      </c>
      <c r="I4160" s="11">
        <v>6251.51</v>
      </c>
      <c r="J4160" s="11">
        <v>31257.56</v>
      </c>
      <c r="K4160" s="11">
        <v>13085.76</v>
      </c>
      <c r="L4160" s="11">
        <v>11920.29</v>
      </c>
    </row>
    <row r="4161" spans="1:12" x14ac:dyDescent="0.3">
      <c r="A4161" s="7" t="s">
        <v>8306</v>
      </c>
      <c r="B4161" s="7" t="s">
        <v>3552</v>
      </c>
      <c r="C4161" s="7" t="s">
        <v>1869</v>
      </c>
      <c r="D4161" s="7">
        <v>18</v>
      </c>
      <c r="E4161" s="9">
        <v>3081.36</v>
      </c>
      <c r="F4161" s="10">
        <v>0</v>
      </c>
      <c r="G4161" s="11">
        <v>55464.480000000003</v>
      </c>
      <c r="H4161" s="10">
        <v>0.25</v>
      </c>
      <c r="I4161" s="11">
        <v>13866.12</v>
      </c>
      <c r="J4161" s="11">
        <v>69330.600000000006</v>
      </c>
      <c r="K4161" s="11">
        <v>31460.58</v>
      </c>
      <c r="L4161" s="11">
        <v>24003.9</v>
      </c>
    </row>
    <row r="4162" spans="1:12" x14ac:dyDescent="0.3">
      <c r="A4162" s="7" t="s">
        <v>8307</v>
      </c>
      <c r="B4162" s="7" t="s">
        <v>3552</v>
      </c>
      <c r="C4162" s="7" t="s">
        <v>1862</v>
      </c>
      <c r="D4162" s="7">
        <v>5</v>
      </c>
      <c r="E4162" s="9">
        <v>2142.8200000000002</v>
      </c>
      <c r="F4162" s="10">
        <v>0.1</v>
      </c>
      <c r="G4162" s="11">
        <v>9642.69</v>
      </c>
      <c r="H4162" s="10">
        <v>0.25</v>
      </c>
      <c r="I4162" s="11">
        <v>2410.67</v>
      </c>
      <c r="J4162" s="11">
        <v>12053.36</v>
      </c>
      <c r="K4162" s="11">
        <v>6070.45</v>
      </c>
      <c r="L4162" s="11">
        <v>3572.24</v>
      </c>
    </row>
    <row r="4163" spans="1:12" x14ac:dyDescent="0.3">
      <c r="A4163" s="7" t="s">
        <v>8308</v>
      </c>
      <c r="B4163" s="7" t="s">
        <v>3553</v>
      </c>
      <c r="C4163" s="7" t="s">
        <v>1919</v>
      </c>
      <c r="D4163" s="7">
        <v>18</v>
      </c>
      <c r="E4163" s="9">
        <v>1271.4000000000001</v>
      </c>
      <c r="F4163" s="10">
        <v>0</v>
      </c>
      <c r="G4163" s="11">
        <v>22885.200000000001</v>
      </c>
      <c r="H4163" s="10">
        <v>0.25</v>
      </c>
      <c r="I4163" s="11">
        <v>5721.3</v>
      </c>
      <c r="J4163" s="11">
        <v>28606.5</v>
      </c>
      <c r="K4163" s="11">
        <v>10171.98</v>
      </c>
      <c r="L4163" s="11">
        <v>12713.22</v>
      </c>
    </row>
    <row r="4164" spans="1:12" x14ac:dyDescent="0.3">
      <c r="A4164" s="7" t="s">
        <v>8309</v>
      </c>
      <c r="B4164" s="7" t="s">
        <v>3553</v>
      </c>
      <c r="C4164" s="7" t="s">
        <v>2039</v>
      </c>
      <c r="D4164" s="7">
        <v>21</v>
      </c>
      <c r="E4164" s="9">
        <v>466.43</v>
      </c>
      <c r="F4164" s="10">
        <v>0.1</v>
      </c>
      <c r="G4164" s="11">
        <v>8815.5300000000007</v>
      </c>
      <c r="H4164" s="10">
        <v>0.25</v>
      </c>
      <c r="I4164" s="11">
        <v>2203.88</v>
      </c>
      <c r="J4164" s="11">
        <v>11019.41</v>
      </c>
      <c r="K4164" s="11">
        <v>5265.75</v>
      </c>
      <c r="L4164" s="11">
        <v>3549.78</v>
      </c>
    </row>
    <row r="4165" spans="1:12" x14ac:dyDescent="0.3">
      <c r="A4165" s="7" t="s">
        <v>8310</v>
      </c>
      <c r="B4165" s="7" t="s">
        <v>3553</v>
      </c>
      <c r="C4165" s="7" t="s">
        <v>1948</v>
      </c>
      <c r="D4165" s="7">
        <v>2</v>
      </c>
      <c r="E4165" s="9">
        <v>2377.65</v>
      </c>
      <c r="F4165" s="10">
        <v>0.15</v>
      </c>
      <c r="G4165" s="11">
        <v>4042.01</v>
      </c>
      <c r="H4165" s="10">
        <v>0.25</v>
      </c>
      <c r="I4165" s="11">
        <v>1010.5</v>
      </c>
      <c r="J4165" s="11">
        <v>5052.51</v>
      </c>
      <c r="K4165" s="11">
        <v>2534.14</v>
      </c>
      <c r="L4165" s="11">
        <v>1507.87</v>
      </c>
    </row>
    <row r="4166" spans="1:12" x14ac:dyDescent="0.3">
      <c r="A4166" s="7" t="s">
        <v>8311</v>
      </c>
      <c r="B4166" s="7" t="s">
        <v>3553</v>
      </c>
      <c r="C4166" s="7" t="s">
        <v>1920</v>
      </c>
      <c r="D4166" s="7">
        <v>12</v>
      </c>
      <c r="E4166" s="9">
        <v>541.30999999999995</v>
      </c>
      <c r="F4166" s="10">
        <v>0.1</v>
      </c>
      <c r="G4166" s="11">
        <v>5846.15</v>
      </c>
      <c r="H4166" s="10">
        <v>0.25</v>
      </c>
      <c r="I4166" s="11">
        <v>1461.54</v>
      </c>
      <c r="J4166" s="11">
        <v>7307.69</v>
      </c>
      <c r="K4166" s="11">
        <v>3229.08</v>
      </c>
      <c r="L4166" s="11">
        <v>2617.0700000000002</v>
      </c>
    </row>
    <row r="4167" spans="1:12" x14ac:dyDescent="0.3">
      <c r="A4167" s="7" t="s">
        <v>8312</v>
      </c>
      <c r="B4167" s="7" t="s">
        <v>3553</v>
      </c>
      <c r="C4167" s="7" t="s">
        <v>1921</v>
      </c>
      <c r="D4167" s="7">
        <v>17</v>
      </c>
      <c r="E4167" s="9">
        <v>2980.67</v>
      </c>
      <c r="F4167" s="10">
        <v>0.05</v>
      </c>
      <c r="G4167" s="11">
        <v>48137.82</v>
      </c>
      <c r="H4167" s="10">
        <v>0.25</v>
      </c>
      <c r="I4167" s="11">
        <v>12034.45</v>
      </c>
      <c r="J4167" s="11">
        <v>60172.28</v>
      </c>
      <c r="K4167" s="11">
        <v>28629.19</v>
      </c>
      <c r="L4167" s="11">
        <v>19508.63</v>
      </c>
    </row>
    <row r="4168" spans="1:12" x14ac:dyDescent="0.3">
      <c r="A4168" s="7" t="s">
        <v>8313</v>
      </c>
      <c r="B4168" s="7" t="s">
        <v>3554</v>
      </c>
      <c r="C4168" s="7" t="s">
        <v>2037</v>
      </c>
      <c r="D4168" s="7">
        <v>9</v>
      </c>
      <c r="E4168" s="9">
        <v>779.3</v>
      </c>
      <c r="F4168" s="10">
        <v>0.05</v>
      </c>
      <c r="G4168" s="11">
        <v>6663.01</v>
      </c>
      <c r="H4168" s="10">
        <v>0.25</v>
      </c>
      <c r="I4168" s="11">
        <v>1665.75</v>
      </c>
      <c r="J4168" s="11">
        <v>8328.76</v>
      </c>
      <c r="K4168" s="11">
        <v>4685.13</v>
      </c>
      <c r="L4168" s="11">
        <v>1977.88</v>
      </c>
    </row>
    <row r="4169" spans="1:12" x14ac:dyDescent="0.3">
      <c r="A4169" s="7" t="s">
        <v>8314</v>
      </c>
      <c r="B4169" s="7" t="s">
        <v>3554</v>
      </c>
      <c r="C4169" s="7" t="s">
        <v>1826</v>
      </c>
      <c r="D4169" s="7">
        <v>6</v>
      </c>
      <c r="E4169" s="9">
        <v>45.74</v>
      </c>
      <c r="F4169" s="10">
        <v>0.15</v>
      </c>
      <c r="G4169" s="11">
        <v>233.27</v>
      </c>
      <c r="H4169" s="10">
        <v>0.25</v>
      </c>
      <c r="I4169" s="11">
        <v>58.32</v>
      </c>
      <c r="J4169" s="11">
        <v>291.58999999999997</v>
      </c>
      <c r="K4169" s="11">
        <v>120.48</v>
      </c>
      <c r="L4169" s="11">
        <v>112.79</v>
      </c>
    </row>
    <row r="4170" spans="1:12" x14ac:dyDescent="0.3">
      <c r="A4170" s="7" t="s">
        <v>8315</v>
      </c>
      <c r="B4170" s="7" t="s">
        <v>3555</v>
      </c>
      <c r="C4170" s="7" t="s">
        <v>1916</v>
      </c>
      <c r="D4170" s="7">
        <v>24</v>
      </c>
      <c r="E4170" s="9">
        <v>1303.95</v>
      </c>
      <c r="F4170" s="10">
        <v>0</v>
      </c>
      <c r="G4170" s="11">
        <v>31294.799999999999</v>
      </c>
      <c r="H4170" s="10">
        <v>0.25</v>
      </c>
      <c r="I4170" s="11">
        <v>7823.7</v>
      </c>
      <c r="J4170" s="11">
        <v>39118.5</v>
      </c>
      <c r="K4170" s="11">
        <v>21714</v>
      </c>
      <c r="L4170" s="11">
        <v>9580.7999999999993</v>
      </c>
    </row>
    <row r="4171" spans="1:12" x14ac:dyDescent="0.3">
      <c r="A4171" s="7" t="s">
        <v>8316</v>
      </c>
      <c r="B4171" s="7" t="s">
        <v>3555</v>
      </c>
      <c r="C4171" s="7" t="s">
        <v>1742</v>
      </c>
      <c r="D4171" s="7">
        <v>1</v>
      </c>
      <c r="E4171" s="9">
        <v>845.09</v>
      </c>
      <c r="F4171" s="10">
        <v>0</v>
      </c>
      <c r="G4171" s="11">
        <v>845.09</v>
      </c>
      <c r="H4171" s="10">
        <v>0.25</v>
      </c>
      <c r="I4171" s="11">
        <v>211.27</v>
      </c>
      <c r="J4171" s="11">
        <v>1056.3599999999999</v>
      </c>
      <c r="K4171" s="11">
        <v>577.88</v>
      </c>
      <c r="L4171" s="11">
        <v>267.20999999999998</v>
      </c>
    </row>
    <row r="4172" spans="1:12" x14ac:dyDescent="0.3">
      <c r="A4172" s="7" t="s">
        <v>8317</v>
      </c>
      <c r="B4172" s="7" t="s">
        <v>3555</v>
      </c>
      <c r="C4172" s="7" t="s">
        <v>1969</v>
      </c>
      <c r="D4172" s="7">
        <v>27</v>
      </c>
      <c r="E4172" s="9">
        <v>1328.62</v>
      </c>
      <c r="F4172" s="10">
        <v>0.15</v>
      </c>
      <c r="G4172" s="11">
        <v>30491.83</v>
      </c>
      <c r="H4172" s="10">
        <v>0.25</v>
      </c>
      <c r="I4172" s="11">
        <v>7622.96</v>
      </c>
      <c r="J4172" s="11">
        <v>38114.79</v>
      </c>
      <c r="K4172" s="11">
        <v>20231.64</v>
      </c>
      <c r="L4172" s="11">
        <v>10260.19</v>
      </c>
    </row>
    <row r="4173" spans="1:12" x14ac:dyDescent="0.3">
      <c r="A4173" s="7" t="s">
        <v>8318</v>
      </c>
      <c r="B4173" s="7" t="s">
        <v>3555</v>
      </c>
      <c r="C4173" s="7" t="s">
        <v>1835</v>
      </c>
      <c r="D4173" s="7">
        <v>26</v>
      </c>
      <c r="E4173" s="9">
        <v>1959.01</v>
      </c>
      <c r="F4173" s="10">
        <v>0</v>
      </c>
      <c r="G4173" s="11">
        <v>50934.26</v>
      </c>
      <c r="H4173" s="10">
        <v>0.25</v>
      </c>
      <c r="I4173" s="11">
        <v>12733.57</v>
      </c>
      <c r="J4173" s="11">
        <v>63667.83</v>
      </c>
      <c r="K4173" s="11">
        <v>21785.4</v>
      </c>
      <c r="L4173" s="11">
        <v>29148.86</v>
      </c>
    </row>
    <row r="4174" spans="1:12" x14ac:dyDescent="0.3">
      <c r="A4174" s="7" t="s">
        <v>8319</v>
      </c>
      <c r="B4174" s="7" t="s">
        <v>3555</v>
      </c>
      <c r="C4174" s="7" t="s">
        <v>1800</v>
      </c>
      <c r="D4174" s="7">
        <v>1</v>
      </c>
      <c r="E4174" s="9">
        <v>2357.59</v>
      </c>
      <c r="F4174" s="10">
        <v>0</v>
      </c>
      <c r="G4174" s="11">
        <v>2357.59</v>
      </c>
      <c r="H4174" s="10">
        <v>0.25</v>
      </c>
      <c r="I4174" s="11">
        <v>589.4</v>
      </c>
      <c r="J4174" s="11">
        <v>2946.99</v>
      </c>
      <c r="K4174" s="11">
        <v>1380.56</v>
      </c>
      <c r="L4174" s="11">
        <v>977.03</v>
      </c>
    </row>
    <row r="4175" spans="1:12" x14ac:dyDescent="0.3">
      <c r="A4175" s="7" t="s">
        <v>8320</v>
      </c>
      <c r="B4175" s="7" t="s">
        <v>3556</v>
      </c>
      <c r="C4175" s="7" t="s">
        <v>1776</v>
      </c>
      <c r="D4175" s="7">
        <v>11</v>
      </c>
      <c r="E4175" s="9">
        <v>2595.61</v>
      </c>
      <c r="F4175" s="10">
        <v>0.15</v>
      </c>
      <c r="G4175" s="11">
        <v>24268.95</v>
      </c>
      <c r="H4175" s="10">
        <v>0.25</v>
      </c>
      <c r="I4175" s="11">
        <v>6067.24</v>
      </c>
      <c r="J4175" s="11">
        <v>30336.19</v>
      </c>
      <c r="K4175" s="11">
        <v>16946.93</v>
      </c>
      <c r="L4175" s="11">
        <v>7322.02</v>
      </c>
    </row>
    <row r="4176" spans="1:12" x14ac:dyDescent="0.3">
      <c r="A4176" s="7" t="s">
        <v>8321</v>
      </c>
      <c r="B4176" s="7" t="s">
        <v>3557</v>
      </c>
      <c r="C4176" s="7" t="s">
        <v>1847</v>
      </c>
      <c r="D4176" s="7">
        <v>5</v>
      </c>
      <c r="E4176" s="9">
        <v>2238.46</v>
      </c>
      <c r="F4176" s="10">
        <v>0</v>
      </c>
      <c r="G4176" s="11">
        <v>11192.3</v>
      </c>
      <c r="H4176" s="10">
        <v>0.25</v>
      </c>
      <c r="I4176" s="11">
        <v>2798.07</v>
      </c>
      <c r="J4176" s="11">
        <v>13990.38</v>
      </c>
      <c r="K4176" s="11">
        <v>6813.45</v>
      </c>
      <c r="L4176" s="11">
        <v>4378.8500000000004</v>
      </c>
    </row>
    <row r="4177" spans="1:12" x14ac:dyDescent="0.3">
      <c r="A4177" s="7" t="s">
        <v>8322</v>
      </c>
      <c r="B4177" s="7" t="s">
        <v>3557</v>
      </c>
      <c r="C4177" s="7" t="s">
        <v>1731</v>
      </c>
      <c r="D4177" s="7">
        <v>18</v>
      </c>
      <c r="E4177" s="9">
        <v>597.04999999999995</v>
      </c>
      <c r="F4177" s="10">
        <v>0.1</v>
      </c>
      <c r="G4177" s="11">
        <v>9672.2099999999991</v>
      </c>
      <c r="H4177" s="10">
        <v>0.25</v>
      </c>
      <c r="I4177" s="11">
        <v>2418.0500000000002</v>
      </c>
      <c r="J4177" s="11">
        <v>12090.26</v>
      </c>
      <c r="K4177" s="11">
        <v>7451.28</v>
      </c>
      <c r="L4177" s="11">
        <v>2220.9299999999998</v>
      </c>
    </row>
    <row r="4178" spans="1:12" x14ac:dyDescent="0.3">
      <c r="A4178" s="7" t="s">
        <v>8323</v>
      </c>
      <c r="B4178" s="7" t="s">
        <v>3557</v>
      </c>
      <c r="C4178" s="7" t="s">
        <v>1668</v>
      </c>
      <c r="D4178" s="7">
        <v>27</v>
      </c>
      <c r="E4178" s="9">
        <v>2032.85</v>
      </c>
      <c r="F4178" s="10">
        <v>0.05</v>
      </c>
      <c r="G4178" s="11">
        <v>52142.6</v>
      </c>
      <c r="H4178" s="10">
        <v>0.25</v>
      </c>
      <c r="I4178" s="11">
        <v>13035.65</v>
      </c>
      <c r="J4178" s="11">
        <v>65178.25</v>
      </c>
      <c r="K4178" s="11">
        <v>26746.2</v>
      </c>
      <c r="L4178" s="11">
        <v>25396.400000000001</v>
      </c>
    </row>
    <row r="4179" spans="1:12" x14ac:dyDescent="0.3">
      <c r="A4179" s="7" t="s">
        <v>8324</v>
      </c>
      <c r="B4179" s="7" t="s">
        <v>3557</v>
      </c>
      <c r="C4179" s="7" t="s">
        <v>2015</v>
      </c>
      <c r="D4179" s="7">
        <v>29</v>
      </c>
      <c r="E4179" s="9">
        <v>908.67</v>
      </c>
      <c r="F4179" s="10">
        <v>0.15</v>
      </c>
      <c r="G4179" s="11">
        <v>22398.720000000001</v>
      </c>
      <c r="H4179" s="10">
        <v>0.25</v>
      </c>
      <c r="I4179" s="11">
        <v>5599.68</v>
      </c>
      <c r="J4179" s="11">
        <v>27998.400000000001</v>
      </c>
      <c r="K4179" s="11">
        <v>15392.62</v>
      </c>
      <c r="L4179" s="11">
        <v>7006.1</v>
      </c>
    </row>
    <row r="4180" spans="1:12" x14ac:dyDescent="0.3">
      <c r="A4180" s="7" t="s">
        <v>8325</v>
      </c>
      <c r="B4180" s="7" t="s">
        <v>3557</v>
      </c>
      <c r="C4180" s="7" t="s">
        <v>1952</v>
      </c>
      <c r="D4180" s="7">
        <v>5</v>
      </c>
      <c r="E4180" s="9">
        <v>446.87</v>
      </c>
      <c r="F4180" s="10">
        <v>0</v>
      </c>
      <c r="G4180" s="11">
        <v>2234.35</v>
      </c>
      <c r="H4180" s="10">
        <v>0.25</v>
      </c>
      <c r="I4180" s="11">
        <v>558.59</v>
      </c>
      <c r="J4180" s="11">
        <v>2792.94</v>
      </c>
      <c r="K4180" s="11">
        <v>1585.1</v>
      </c>
      <c r="L4180" s="11">
        <v>649.25</v>
      </c>
    </row>
    <row r="4181" spans="1:12" x14ac:dyDescent="0.3">
      <c r="A4181" s="7" t="s">
        <v>8326</v>
      </c>
      <c r="B4181" s="7" t="s">
        <v>3558</v>
      </c>
      <c r="C4181" s="7" t="s">
        <v>1876</v>
      </c>
      <c r="D4181" s="7">
        <v>7</v>
      </c>
      <c r="E4181" s="9">
        <v>2732.98</v>
      </c>
      <c r="F4181" s="10">
        <v>0</v>
      </c>
      <c r="G4181" s="11">
        <v>19130.86</v>
      </c>
      <c r="H4181" s="10">
        <v>0.25</v>
      </c>
      <c r="I4181" s="11">
        <v>4782.72</v>
      </c>
      <c r="J4181" s="11">
        <v>23913.58</v>
      </c>
      <c r="K4181" s="11">
        <v>11764.69</v>
      </c>
      <c r="L4181" s="11">
        <v>7366.17</v>
      </c>
    </row>
    <row r="4182" spans="1:12" x14ac:dyDescent="0.3">
      <c r="A4182" s="7" t="s">
        <v>8327</v>
      </c>
      <c r="B4182" s="7" t="s">
        <v>3558</v>
      </c>
      <c r="C4182" s="7" t="s">
        <v>1862</v>
      </c>
      <c r="D4182" s="7">
        <v>20</v>
      </c>
      <c r="E4182" s="9">
        <v>2025.22</v>
      </c>
      <c r="F4182" s="10">
        <v>0</v>
      </c>
      <c r="G4182" s="11">
        <v>40504.400000000001</v>
      </c>
      <c r="H4182" s="10">
        <v>0.25</v>
      </c>
      <c r="I4182" s="11">
        <v>10126.1</v>
      </c>
      <c r="J4182" s="11">
        <v>50630.5</v>
      </c>
      <c r="K4182" s="11">
        <v>24281.8</v>
      </c>
      <c r="L4182" s="11">
        <v>16222.6</v>
      </c>
    </row>
    <row r="4183" spans="1:12" x14ac:dyDescent="0.3">
      <c r="A4183" s="7" t="s">
        <v>8328</v>
      </c>
      <c r="B4183" s="7" t="s">
        <v>3559</v>
      </c>
      <c r="C4183" s="7" t="s">
        <v>1952</v>
      </c>
      <c r="D4183" s="7">
        <v>5</v>
      </c>
      <c r="E4183" s="9">
        <v>455.08</v>
      </c>
      <c r="F4183" s="10">
        <v>0.15</v>
      </c>
      <c r="G4183" s="11">
        <v>1934.09</v>
      </c>
      <c r="H4183" s="10">
        <v>0.25</v>
      </c>
      <c r="I4183" s="11">
        <v>483.52</v>
      </c>
      <c r="J4183" s="11">
        <v>2417.61</v>
      </c>
      <c r="K4183" s="11">
        <v>1585.1</v>
      </c>
      <c r="L4183" s="11">
        <v>348.99</v>
      </c>
    </row>
    <row r="4184" spans="1:12" x14ac:dyDescent="0.3">
      <c r="A4184" s="7" t="s">
        <v>8329</v>
      </c>
      <c r="B4184" s="7" t="s">
        <v>3559</v>
      </c>
      <c r="C4184" s="7" t="s">
        <v>1891</v>
      </c>
      <c r="D4184" s="7">
        <v>4</v>
      </c>
      <c r="E4184" s="9">
        <v>408.28</v>
      </c>
      <c r="F4184" s="10">
        <v>0</v>
      </c>
      <c r="G4184" s="11">
        <v>1633.12</v>
      </c>
      <c r="H4184" s="10">
        <v>0.25</v>
      </c>
      <c r="I4184" s="11">
        <v>408.28</v>
      </c>
      <c r="J4184" s="11">
        <v>2041.4</v>
      </c>
      <c r="K4184" s="11">
        <v>770.96</v>
      </c>
      <c r="L4184" s="11">
        <v>862.16</v>
      </c>
    </row>
    <row r="4185" spans="1:12" x14ac:dyDescent="0.3">
      <c r="A4185" s="7" t="s">
        <v>8330</v>
      </c>
      <c r="B4185" s="7" t="s">
        <v>3559</v>
      </c>
      <c r="C4185" s="7" t="s">
        <v>1951</v>
      </c>
      <c r="D4185" s="7">
        <v>28</v>
      </c>
      <c r="E4185" s="9">
        <v>1769.3</v>
      </c>
      <c r="F4185" s="10">
        <v>0.15</v>
      </c>
      <c r="G4185" s="11">
        <v>42109.34</v>
      </c>
      <c r="H4185" s="10">
        <v>0.25</v>
      </c>
      <c r="I4185" s="11">
        <v>10527.33</v>
      </c>
      <c r="J4185" s="11">
        <v>52636.67</v>
      </c>
      <c r="K4185" s="11">
        <v>38466.68</v>
      </c>
      <c r="L4185" s="11">
        <v>3642.66</v>
      </c>
    </row>
    <row r="4186" spans="1:12" x14ac:dyDescent="0.3">
      <c r="A4186" s="7" t="s">
        <v>8331</v>
      </c>
      <c r="B4186" s="7" t="s">
        <v>3559</v>
      </c>
      <c r="C4186" s="7" t="s">
        <v>1781</v>
      </c>
      <c r="D4186" s="7">
        <v>24</v>
      </c>
      <c r="E4186" s="9">
        <v>321.17</v>
      </c>
      <c r="F4186" s="10">
        <v>0.05</v>
      </c>
      <c r="G4186" s="11">
        <v>7322.68</v>
      </c>
      <c r="H4186" s="10">
        <v>0.25</v>
      </c>
      <c r="I4186" s="11">
        <v>1830.67</v>
      </c>
      <c r="J4186" s="11">
        <v>9153.35</v>
      </c>
      <c r="K4186" s="11">
        <v>5191.4399999999996</v>
      </c>
      <c r="L4186" s="11">
        <v>2131.2399999999998</v>
      </c>
    </row>
    <row r="4187" spans="1:12" x14ac:dyDescent="0.3">
      <c r="A4187" s="7" t="s">
        <v>8332</v>
      </c>
      <c r="B4187" s="7" t="s">
        <v>3560</v>
      </c>
      <c r="C4187" s="7" t="s">
        <v>1736</v>
      </c>
      <c r="D4187" s="7">
        <v>6</v>
      </c>
      <c r="E4187" s="9">
        <v>2056.0700000000002</v>
      </c>
      <c r="F4187" s="10">
        <v>0</v>
      </c>
      <c r="G4187" s="11">
        <v>12336.42</v>
      </c>
      <c r="H4187" s="10">
        <v>0.25</v>
      </c>
      <c r="I4187" s="11">
        <v>3084.11</v>
      </c>
      <c r="J4187" s="11">
        <v>15420.52</v>
      </c>
      <c r="K4187" s="11">
        <v>5943.72</v>
      </c>
      <c r="L4187" s="11">
        <v>6392.7</v>
      </c>
    </row>
    <row r="4188" spans="1:12" x14ac:dyDescent="0.3">
      <c r="A4188" s="7" t="s">
        <v>8333</v>
      </c>
      <c r="B4188" s="7" t="s">
        <v>3560</v>
      </c>
      <c r="C4188" s="7" t="s">
        <v>1671</v>
      </c>
      <c r="D4188" s="7">
        <v>18</v>
      </c>
      <c r="E4188" s="9">
        <v>3303.47</v>
      </c>
      <c r="F4188" s="10">
        <v>0.1</v>
      </c>
      <c r="G4188" s="11">
        <v>53516.21</v>
      </c>
      <c r="H4188" s="10">
        <v>0.25</v>
      </c>
      <c r="I4188" s="11">
        <v>13379.05</v>
      </c>
      <c r="J4188" s="11">
        <v>66895.259999999995</v>
      </c>
      <c r="K4188" s="11">
        <v>31750.38</v>
      </c>
      <c r="L4188" s="11">
        <v>21765.83</v>
      </c>
    </row>
    <row r="4189" spans="1:12" x14ac:dyDescent="0.3">
      <c r="A4189" s="7" t="s">
        <v>8334</v>
      </c>
      <c r="B4189" s="7" t="s">
        <v>3560</v>
      </c>
      <c r="C4189" s="7" t="s">
        <v>1998</v>
      </c>
      <c r="D4189" s="7">
        <v>4</v>
      </c>
      <c r="E4189" s="9">
        <v>724.91</v>
      </c>
      <c r="F4189" s="10">
        <v>0</v>
      </c>
      <c r="G4189" s="11">
        <v>2899.64</v>
      </c>
      <c r="H4189" s="10">
        <v>0.25</v>
      </c>
      <c r="I4189" s="11">
        <v>724.91</v>
      </c>
      <c r="J4189" s="11">
        <v>3624.55</v>
      </c>
      <c r="K4189" s="11">
        <v>1445.2</v>
      </c>
      <c r="L4189" s="11">
        <v>1454.44</v>
      </c>
    </row>
    <row r="4190" spans="1:12" x14ac:dyDescent="0.3">
      <c r="A4190" s="7" t="s">
        <v>8335</v>
      </c>
      <c r="B4190" s="7" t="s">
        <v>3560</v>
      </c>
      <c r="C4190" s="7" t="s">
        <v>1668</v>
      </c>
      <c r="D4190" s="7">
        <v>23</v>
      </c>
      <c r="E4190" s="9">
        <v>1982.08</v>
      </c>
      <c r="F4190" s="10">
        <v>0.15</v>
      </c>
      <c r="G4190" s="11">
        <v>38749.660000000003</v>
      </c>
      <c r="H4190" s="10">
        <v>0.25</v>
      </c>
      <c r="I4190" s="11">
        <v>9687.42</v>
      </c>
      <c r="J4190" s="11">
        <v>48437.08</v>
      </c>
      <c r="K4190" s="11">
        <v>22783.8</v>
      </c>
      <c r="L4190" s="11">
        <v>15965.86</v>
      </c>
    </row>
    <row r="4191" spans="1:12" x14ac:dyDescent="0.3">
      <c r="A4191" s="7" t="s">
        <v>8336</v>
      </c>
      <c r="B4191" s="7" t="s">
        <v>3560</v>
      </c>
      <c r="C4191" s="7" t="s">
        <v>1967</v>
      </c>
      <c r="D4191" s="7">
        <v>13</v>
      </c>
      <c r="E4191" s="9">
        <v>356.75</v>
      </c>
      <c r="F4191" s="10">
        <v>0.15</v>
      </c>
      <c r="G4191" s="11">
        <v>3942.09</v>
      </c>
      <c r="H4191" s="10">
        <v>0.25</v>
      </c>
      <c r="I4191" s="11">
        <v>985.52</v>
      </c>
      <c r="J4191" s="11">
        <v>4927.6099999999997</v>
      </c>
      <c r="K4191" s="11">
        <v>2926.04</v>
      </c>
      <c r="L4191" s="11">
        <v>1016.05</v>
      </c>
    </row>
    <row r="4192" spans="1:12" x14ac:dyDescent="0.3">
      <c r="A4192" s="7" t="s">
        <v>8337</v>
      </c>
      <c r="B4192" s="7" t="s">
        <v>3561</v>
      </c>
      <c r="C4192" s="7" t="s">
        <v>1906</v>
      </c>
      <c r="D4192" s="7">
        <v>11</v>
      </c>
      <c r="E4192" s="9">
        <v>2494.5100000000002</v>
      </c>
      <c r="F4192" s="10">
        <v>0</v>
      </c>
      <c r="G4192" s="11">
        <v>27439.61</v>
      </c>
      <c r="H4192" s="10">
        <v>0.25</v>
      </c>
      <c r="I4192" s="11">
        <v>6859.9</v>
      </c>
      <c r="J4192" s="11">
        <v>34299.51</v>
      </c>
      <c r="K4192" s="11">
        <v>12876.16</v>
      </c>
      <c r="L4192" s="11">
        <v>14563.45</v>
      </c>
    </row>
    <row r="4193" spans="1:12" x14ac:dyDescent="0.3">
      <c r="A4193" s="7" t="s">
        <v>8338</v>
      </c>
      <c r="B4193" s="7" t="s">
        <v>3561</v>
      </c>
      <c r="C4193" s="7" t="s">
        <v>2032</v>
      </c>
      <c r="D4193" s="7">
        <v>2</v>
      </c>
      <c r="E4193" s="9">
        <v>324.10000000000002</v>
      </c>
      <c r="F4193" s="10">
        <v>0</v>
      </c>
      <c r="G4193" s="11">
        <v>648.20000000000005</v>
      </c>
      <c r="H4193" s="10">
        <v>0.25</v>
      </c>
      <c r="I4193" s="11">
        <v>162.05000000000001</v>
      </c>
      <c r="J4193" s="11">
        <v>810.25</v>
      </c>
      <c r="K4193" s="11">
        <v>424.28</v>
      </c>
      <c r="L4193" s="11">
        <v>223.92</v>
      </c>
    </row>
    <row r="4194" spans="1:12" x14ac:dyDescent="0.3">
      <c r="A4194" s="7" t="s">
        <v>8339</v>
      </c>
      <c r="B4194" s="7" t="s">
        <v>3561</v>
      </c>
      <c r="C4194" s="7" t="s">
        <v>2022</v>
      </c>
      <c r="D4194" s="7">
        <v>25</v>
      </c>
      <c r="E4194" s="9">
        <v>2990.73</v>
      </c>
      <c r="F4194" s="10">
        <v>0.05</v>
      </c>
      <c r="G4194" s="11">
        <v>71029.84</v>
      </c>
      <c r="H4194" s="10">
        <v>0.25</v>
      </c>
      <c r="I4194" s="11">
        <v>17757.46</v>
      </c>
      <c r="J4194" s="11">
        <v>88787.3</v>
      </c>
      <c r="K4194" s="11">
        <v>42104.5</v>
      </c>
      <c r="L4194" s="11">
        <v>28925.34</v>
      </c>
    </row>
    <row r="4195" spans="1:12" x14ac:dyDescent="0.3">
      <c r="A4195" s="7" t="s">
        <v>8340</v>
      </c>
      <c r="B4195" s="7" t="s">
        <v>3562</v>
      </c>
      <c r="C4195" s="7" t="s">
        <v>1679</v>
      </c>
      <c r="D4195" s="7">
        <v>9</v>
      </c>
      <c r="E4195" s="9">
        <v>684.61</v>
      </c>
      <c r="F4195" s="10">
        <v>0.1</v>
      </c>
      <c r="G4195" s="11">
        <v>5545.34</v>
      </c>
      <c r="H4195" s="10">
        <v>0.25</v>
      </c>
      <c r="I4195" s="11">
        <v>1386.34</v>
      </c>
      <c r="J4195" s="11">
        <v>6931.68</v>
      </c>
      <c r="K4195" s="11">
        <v>2635.29</v>
      </c>
      <c r="L4195" s="11">
        <v>2910.05</v>
      </c>
    </row>
    <row r="4196" spans="1:12" x14ac:dyDescent="0.3">
      <c r="A4196" s="7" t="s">
        <v>8341</v>
      </c>
      <c r="B4196" s="7" t="s">
        <v>3562</v>
      </c>
      <c r="C4196" s="7" t="s">
        <v>1731</v>
      </c>
      <c r="D4196" s="7">
        <v>29</v>
      </c>
      <c r="E4196" s="9">
        <v>575.14</v>
      </c>
      <c r="F4196" s="10">
        <v>0.05</v>
      </c>
      <c r="G4196" s="11">
        <v>15845.11</v>
      </c>
      <c r="H4196" s="10">
        <v>0.25</v>
      </c>
      <c r="I4196" s="11">
        <v>3961.28</v>
      </c>
      <c r="J4196" s="11">
        <v>19806.39</v>
      </c>
      <c r="K4196" s="11">
        <v>12004.84</v>
      </c>
      <c r="L4196" s="11">
        <v>3840.27</v>
      </c>
    </row>
    <row r="4197" spans="1:12" x14ac:dyDescent="0.3">
      <c r="A4197" s="7" t="s">
        <v>8342</v>
      </c>
      <c r="B4197" s="7" t="s">
        <v>3562</v>
      </c>
      <c r="C4197" s="7" t="s">
        <v>1778</v>
      </c>
      <c r="D4197" s="7">
        <v>17</v>
      </c>
      <c r="E4197" s="9">
        <v>998.25</v>
      </c>
      <c r="F4197" s="10">
        <v>0.05</v>
      </c>
      <c r="G4197" s="11">
        <v>16121.74</v>
      </c>
      <c r="H4197" s="10">
        <v>0.25</v>
      </c>
      <c r="I4197" s="11">
        <v>4030.43</v>
      </c>
      <c r="J4197" s="11">
        <v>20152.169999999998</v>
      </c>
      <c r="K4197" s="11">
        <v>10883.06</v>
      </c>
      <c r="L4197" s="11">
        <v>5238.68</v>
      </c>
    </row>
    <row r="4198" spans="1:12" x14ac:dyDescent="0.3">
      <c r="A4198" s="7" t="s">
        <v>8343</v>
      </c>
      <c r="B4198" s="7" t="s">
        <v>3563</v>
      </c>
      <c r="C4198" s="7" t="s">
        <v>1694</v>
      </c>
      <c r="D4198" s="7">
        <v>15</v>
      </c>
      <c r="E4198" s="9">
        <v>2107.69</v>
      </c>
      <c r="F4198" s="10">
        <v>0.15</v>
      </c>
      <c r="G4198" s="11">
        <v>26873.05</v>
      </c>
      <c r="H4198" s="10">
        <v>0.25</v>
      </c>
      <c r="I4198" s="11">
        <v>6718.26</v>
      </c>
      <c r="J4198" s="11">
        <v>33591.31</v>
      </c>
      <c r="K4198" s="11">
        <v>14926.65</v>
      </c>
      <c r="L4198" s="11">
        <v>11946.4</v>
      </c>
    </row>
    <row r="4199" spans="1:12" x14ac:dyDescent="0.3">
      <c r="A4199" s="7" t="s">
        <v>8344</v>
      </c>
      <c r="B4199" s="7" t="s">
        <v>3563</v>
      </c>
      <c r="C4199" s="7" t="s">
        <v>1750</v>
      </c>
      <c r="D4199" s="7">
        <v>17</v>
      </c>
      <c r="E4199" s="9">
        <v>1163.3800000000001</v>
      </c>
      <c r="F4199" s="10">
        <v>0.05</v>
      </c>
      <c r="G4199" s="11">
        <v>18788.59</v>
      </c>
      <c r="H4199" s="10">
        <v>0.25</v>
      </c>
      <c r="I4199" s="11">
        <v>4697.1499999999996</v>
      </c>
      <c r="J4199" s="11">
        <v>23485.74</v>
      </c>
      <c r="K4199" s="11">
        <v>12705.29</v>
      </c>
      <c r="L4199" s="11">
        <v>6083.3</v>
      </c>
    </row>
    <row r="4200" spans="1:12" x14ac:dyDescent="0.3">
      <c r="A4200" s="7" t="s">
        <v>8345</v>
      </c>
      <c r="B4200" s="7" t="s">
        <v>3563</v>
      </c>
      <c r="C4200" s="7" t="s">
        <v>1897</v>
      </c>
      <c r="D4200" s="7">
        <v>11</v>
      </c>
      <c r="E4200" s="9">
        <v>3096.38</v>
      </c>
      <c r="F4200" s="10">
        <v>0.05</v>
      </c>
      <c r="G4200" s="11">
        <v>32357.17</v>
      </c>
      <c r="H4200" s="10">
        <v>0.25</v>
      </c>
      <c r="I4200" s="11">
        <v>8089.29</v>
      </c>
      <c r="J4200" s="11">
        <v>40446.46</v>
      </c>
      <c r="K4200" s="11">
        <v>17469.43</v>
      </c>
      <c r="L4200" s="11">
        <v>14887.74</v>
      </c>
    </row>
    <row r="4201" spans="1:12" x14ac:dyDescent="0.3">
      <c r="A4201" s="7" t="s">
        <v>8346</v>
      </c>
      <c r="B4201" s="7" t="s">
        <v>3563</v>
      </c>
      <c r="C4201" s="7" t="s">
        <v>1936</v>
      </c>
      <c r="D4201" s="7">
        <v>22</v>
      </c>
      <c r="E4201" s="9">
        <v>1098.67</v>
      </c>
      <c r="F4201" s="10">
        <v>0</v>
      </c>
      <c r="G4201" s="11">
        <v>24170.74</v>
      </c>
      <c r="H4201" s="10">
        <v>0.25</v>
      </c>
      <c r="I4201" s="11">
        <v>6042.69</v>
      </c>
      <c r="J4201" s="11">
        <v>30213.43</v>
      </c>
      <c r="K4201" s="11">
        <v>16450.060000000001</v>
      </c>
      <c r="L4201" s="11">
        <v>7720.68</v>
      </c>
    </row>
    <row r="4202" spans="1:12" x14ac:dyDescent="0.3">
      <c r="A4202" s="7" t="s">
        <v>8347</v>
      </c>
      <c r="B4202" s="7" t="s">
        <v>3564</v>
      </c>
      <c r="C4202" s="7" t="s">
        <v>1911</v>
      </c>
      <c r="D4202" s="7">
        <v>15</v>
      </c>
      <c r="E4202" s="9">
        <v>1570.96</v>
      </c>
      <c r="F4202" s="10">
        <v>0</v>
      </c>
      <c r="G4202" s="11">
        <v>23564.400000000001</v>
      </c>
      <c r="H4202" s="10">
        <v>0.25</v>
      </c>
      <c r="I4202" s="11">
        <v>5891.1</v>
      </c>
      <c r="J4202" s="11">
        <v>29455.5</v>
      </c>
      <c r="K4202" s="11">
        <v>16648.2</v>
      </c>
      <c r="L4202" s="11">
        <v>6916.2</v>
      </c>
    </row>
    <row r="4203" spans="1:12" x14ac:dyDescent="0.3">
      <c r="A4203" s="7" t="s">
        <v>8348</v>
      </c>
      <c r="B4203" s="7" t="s">
        <v>3564</v>
      </c>
      <c r="C4203" s="7" t="s">
        <v>1991</v>
      </c>
      <c r="D4203" s="7">
        <v>29</v>
      </c>
      <c r="E4203" s="9">
        <v>2534.09</v>
      </c>
      <c r="F4203" s="10">
        <v>0</v>
      </c>
      <c r="G4203" s="11">
        <v>73488.61</v>
      </c>
      <c r="H4203" s="10">
        <v>0.25</v>
      </c>
      <c r="I4203" s="11">
        <v>18372.150000000001</v>
      </c>
      <c r="J4203" s="11">
        <v>91860.76</v>
      </c>
      <c r="K4203" s="11">
        <v>48873.41</v>
      </c>
      <c r="L4203" s="11">
        <v>24615.200000000001</v>
      </c>
    </row>
    <row r="4204" spans="1:12" x14ac:dyDescent="0.3">
      <c r="A4204" s="7" t="s">
        <v>8349</v>
      </c>
      <c r="B4204" s="7" t="s">
        <v>3564</v>
      </c>
      <c r="C4204" s="7" t="s">
        <v>1790</v>
      </c>
      <c r="D4204" s="7">
        <v>23</v>
      </c>
      <c r="E4204" s="9">
        <v>1671.48</v>
      </c>
      <c r="F4204" s="10">
        <v>0.1</v>
      </c>
      <c r="G4204" s="11">
        <v>34599.64</v>
      </c>
      <c r="H4204" s="10">
        <v>0.25</v>
      </c>
      <c r="I4204" s="11">
        <v>8649.91</v>
      </c>
      <c r="J4204" s="11">
        <v>43249.55</v>
      </c>
      <c r="K4204" s="11">
        <v>18221.29</v>
      </c>
      <c r="L4204" s="11">
        <v>16378.35</v>
      </c>
    </row>
    <row r="4205" spans="1:12" x14ac:dyDescent="0.3">
      <c r="A4205" s="7" t="s">
        <v>8350</v>
      </c>
      <c r="B4205" s="7" t="s">
        <v>3565</v>
      </c>
      <c r="C4205" s="7" t="s">
        <v>1860</v>
      </c>
      <c r="D4205" s="7">
        <v>26</v>
      </c>
      <c r="E4205" s="9">
        <v>3122.26</v>
      </c>
      <c r="F4205" s="10">
        <v>0</v>
      </c>
      <c r="G4205" s="11">
        <v>81178.759999999995</v>
      </c>
      <c r="H4205" s="10">
        <v>0.25</v>
      </c>
      <c r="I4205" s="11">
        <v>20294.689999999999</v>
      </c>
      <c r="J4205" s="11">
        <v>101473.45</v>
      </c>
      <c r="K4205" s="11">
        <v>37845.339999999997</v>
      </c>
      <c r="L4205" s="11">
        <v>43333.42</v>
      </c>
    </row>
    <row r="4206" spans="1:12" x14ac:dyDescent="0.3">
      <c r="A4206" s="7" t="s">
        <v>8351</v>
      </c>
      <c r="B4206" s="7" t="s">
        <v>3565</v>
      </c>
      <c r="C4206" s="7" t="s">
        <v>1690</v>
      </c>
      <c r="D4206" s="7">
        <v>4</v>
      </c>
      <c r="E4206" s="9">
        <v>830.35</v>
      </c>
      <c r="F4206" s="10">
        <v>0.1</v>
      </c>
      <c r="G4206" s="11">
        <v>2989.26</v>
      </c>
      <c r="H4206" s="10">
        <v>0.25</v>
      </c>
      <c r="I4206" s="11">
        <v>747.32</v>
      </c>
      <c r="J4206" s="11">
        <v>3736.58</v>
      </c>
      <c r="K4206" s="11">
        <v>1498.6</v>
      </c>
      <c r="L4206" s="11">
        <v>1490.66</v>
      </c>
    </row>
    <row r="4207" spans="1:12" x14ac:dyDescent="0.3">
      <c r="A4207" s="7" t="s">
        <v>8352</v>
      </c>
      <c r="B4207" s="7" t="s">
        <v>3565</v>
      </c>
      <c r="C4207" s="7" t="s">
        <v>1966</v>
      </c>
      <c r="D4207" s="7">
        <v>11</v>
      </c>
      <c r="E4207" s="9">
        <v>1790.74</v>
      </c>
      <c r="F4207" s="10">
        <v>0</v>
      </c>
      <c r="G4207" s="11">
        <v>19698.14</v>
      </c>
      <c r="H4207" s="10">
        <v>0.25</v>
      </c>
      <c r="I4207" s="11">
        <v>4924.53</v>
      </c>
      <c r="J4207" s="11">
        <v>24622.67</v>
      </c>
      <c r="K4207" s="11">
        <v>13235.86</v>
      </c>
      <c r="L4207" s="11">
        <v>6462.28</v>
      </c>
    </row>
    <row r="4208" spans="1:12" x14ac:dyDescent="0.3">
      <c r="A4208" s="7" t="s">
        <v>8353</v>
      </c>
      <c r="B4208" s="7" t="s">
        <v>3565</v>
      </c>
      <c r="C4208" s="7" t="s">
        <v>1725</v>
      </c>
      <c r="D4208" s="7">
        <v>3</v>
      </c>
      <c r="E4208" s="9">
        <v>1603.1</v>
      </c>
      <c r="F4208" s="10">
        <v>0.05</v>
      </c>
      <c r="G4208" s="11">
        <v>4568.83</v>
      </c>
      <c r="H4208" s="10">
        <v>0.25</v>
      </c>
      <c r="I4208" s="11">
        <v>1142.21</v>
      </c>
      <c r="J4208" s="11">
        <v>5711.04</v>
      </c>
      <c r="K4208" s="11">
        <v>3140.22</v>
      </c>
      <c r="L4208" s="11">
        <v>1428.61</v>
      </c>
    </row>
    <row r="4209" spans="1:12" x14ac:dyDescent="0.3">
      <c r="A4209" s="7" t="s">
        <v>8354</v>
      </c>
      <c r="B4209" s="7" t="s">
        <v>3565</v>
      </c>
      <c r="C4209" s="7" t="s">
        <v>2026</v>
      </c>
      <c r="D4209" s="7">
        <v>13</v>
      </c>
      <c r="E4209" s="9">
        <v>787.12</v>
      </c>
      <c r="F4209" s="10">
        <v>0.05</v>
      </c>
      <c r="G4209" s="11">
        <v>9720.93</v>
      </c>
      <c r="H4209" s="10">
        <v>0.25</v>
      </c>
      <c r="I4209" s="11">
        <v>2430.23</v>
      </c>
      <c r="J4209" s="11">
        <v>12151.16</v>
      </c>
      <c r="K4209" s="11">
        <v>5191.16</v>
      </c>
      <c r="L4209" s="11">
        <v>4529.7700000000004</v>
      </c>
    </row>
    <row r="4210" spans="1:12" x14ac:dyDescent="0.3">
      <c r="A4210" s="7" t="s">
        <v>8355</v>
      </c>
      <c r="B4210" s="7" t="s">
        <v>3566</v>
      </c>
      <c r="C4210" s="7" t="s">
        <v>1738</v>
      </c>
      <c r="D4210" s="7">
        <v>27</v>
      </c>
      <c r="E4210" s="9">
        <v>1183.8499999999999</v>
      </c>
      <c r="F4210" s="10">
        <v>0</v>
      </c>
      <c r="G4210" s="11">
        <v>31963.95</v>
      </c>
      <c r="H4210" s="10">
        <v>0.25</v>
      </c>
      <c r="I4210" s="11">
        <v>7990.99</v>
      </c>
      <c r="J4210" s="11">
        <v>39954.94</v>
      </c>
      <c r="K4210" s="11">
        <v>20424.150000000001</v>
      </c>
      <c r="L4210" s="11">
        <v>11539.8</v>
      </c>
    </row>
    <row r="4211" spans="1:12" x14ac:dyDescent="0.3">
      <c r="A4211" s="7" t="s">
        <v>8356</v>
      </c>
      <c r="B4211" s="7" t="s">
        <v>3566</v>
      </c>
      <c r="C4211" s="7" t="s">
        <v>1680</v>
      </c>
      <c r="D4211" s="7">
        <v>9</v>
      </c>
      <c r="E4211" s="9">
        <v>1041.1199999999999</v>
      </c>
      <c r="F4211" s="10">
        <v>0</v>
      </c>
      <c r="G4211" s="11">
        <v>9370.08</v>
      </c>
      <c r="H4211" s="10">
        <v>0.25</v>
      </c>
      <c r="I4211" s="11">
        <v>2342.52</v>
      </c>
      <c r="J4211" s="11">
        <v>11712.6</v>
      </c>
      <c r="K4211" s="11">
        <v>4281.66</v>
      </c>
      <c r="L4211" s="11">
        <v>5088.42</v>
      </c>
    </row>
    <row r="4212" spans="1:12" x14ac:dyDescent="0.3">
      <c r="A4212" s="7" t="s">
        <v>8357</v>
      </c>
      <c r="B4212" s="7" t="s">
        <v>3566</v>
      </c>
      <c r="C4212" s="7" t="s">
        <v>1901</v>
      </c>
      <c r="D4212" s="7">
        <v>12</v>
      </c>
      <c r="E4212" s="9">
        <v>2522.67</v>
      </c>
      <c r="F4212" s="10">
        <v>0</v>
      </c>
      <c r="G4212" s="11">
        <v>30272.04</v>
      </c>
      <c r="H4212" s="10">
        <v>0.25</v>
      </c>
      <c r="I4212" s="11">
        <v>7568.01</v>
      </c>
      <c r="J4212" s="11">
        <v>37840.050000000003</v>
      </c>
      <c r="K4212" s="11">
        <v>17148.48</v>
      </c>
      <c r="L4212" s="11">
        <v>13123.56</v>
      </c>
    </row>
    <row r="4213" spans="1:12" x14ac:dyDescent="0.3">
      <c r="A4213" s="7" t="s">
        <v>8358</v>
      </c>
      <c r="B4213" s="7" t="s">
        <v>3566</v>
      </c>
      <c r="C4213" s="7" t="s">
        <v>1816</v>
      </c>
      <c r="D4213" s="7">
        <v>8</v>
      </c>
      <c r="E4213" s="9">
        <v>3201.88</v>
      </c>
      <c r="F4213" s="10">
        <v>0.15</v>
      </c>
      <c r="G4213" s="11">
        <v>21772.78</v>
      </c>
      <c r="H4213" s="10">
        <v>0.25</v>
      </c>
      <c r="I4213" s="11">
        <v>5443.19</v>
      </c>
      <c r="J4213" s="11">
        <v>27215.97</v>
      </c>
      <c r="K4213" s="11">
        <v>12266.24</v>
      </c>
      <c r="L4213" s="11">
        <v>9506.5400000000009</v>
      </c>
    </row>
    <row r="4214" spans="1:12" x14ac:dyDescent="0.3">
      <c r="A4214" s="7" t="s">
        <v>8359</v>
      </c>
      <c r="B4214" s="7" t="s">
        <v>3567</v>
      </c>
      <c r="C4214" s="7" t="s">
        <v>2007</v>
      </c>
      <c r="D4214" s="7">
        <v>2</v>
      </c>
      <c r="E4214" s="9">
        <v>3168.35</v>
      </c>
      <c r="F4214" s="10">
        <v>0</v>
      </c>
      <c r="G4214" s="11">
        <v>6336.7</v>
      </c>
      <c r="H4214" s="10">
        <v>0.25</v>
      </c>
      <c r="I4214" s="11">
        <v>1584.17</v>
      </c>
      <c r="J4214" s="11">
        <v>7920.88</v>
      </c>
      <c r="K4214" s="11">
        <v>2672.64</v>
      </c>
      <c r="L4214" s="11">
        <v>3664.06</v>
      </c>
    </row>
    <row r="4215" spans="1:12" x14ac:dyDescent="0.3">
      <c r="A4215" s="7" t="s">
        <v>8360</v>
      </c>
      <c r="B4215" s="7" t="s">
        <v>3567</v>
      </c>
      <c r="C4215" s="7" t="s">
        <v>1871</v>
      </c>
      <c r="D4215" s="7">
        <v>19</v>
      </c>
      <c r="E4215" s="9">
        <v>1819.33</v>
      </c>
      <c r="F4215" s="10">
        <v>0</v>
      </c>
      <c r="G4215" s="11">
        <v>34567.269999999997</v>
      </c>
      <c r="H4215" s="10">
        <v>0.25</v>
      </c>
      <c r="I4215" s="11">
        <v>8641.82</v>
      </c>
      <c r="J4215" s="11">
        <v>43209.09</v>
      </c>
      <c r="K4215" s="11">
        <v>23632.2</v>
      </c>
      <c r="L4215" s="11">
        <v>10935.07</v>
      </c>
    </row>
    <row r="4216" spans="1:12" x14ac:dyDescent="0.3">
      <c r="A4216" s="7" t="s">
        <v>8361</v>
      </c>
      <c r="B4216" s="7" t="s">
        <v>3567</v>
      </c>
      <c r="C4216" s="7" t="s">
        <v>1952</v>
      </c>
      <c r="D4216" s="7">
        <v>27</v>
      </c>
      <c r="E4216" s="9">
        <v>459.52</v>
      </c>
      <c r="F4216" s="10">
        <v>0</v>
      </c>
      <c r="G4216" s="11">
        <v>12407.04</v>
      </c>
      <c r="H4216" s="10">
        <v>0.25</v>
      </c>
      <c r="I4216" s="11">
        <v>3101.76</v>
      </c>
      <c r="J4216" s="11">
        <v>15508.8</v>
      </c>
      <c r="K4216" s="11">
        <v>8559.5400000000009</v>
      </c>
      <c r="L4216" s="11">
        <v>3847.5</v>
      </c>
    </row>
    <row r="4217" spans="1:12" x14ac:dyDescent="0.3">
      <c r="A4217" s="7" t="s">
        <v>8362</v>
      </c>
      <c r="B4217" s="7" t="s">
        <v>3567</v>
      </c>
      <c r="C4217" s="7" t="s">
        <v>1855</v>
      </c>
      <c r="D4217" s="7">
        <v>1</v>
      </c>
      <c r="E4217" s="9">
        <v>1435.71</v>
      </c>
      <c r="F4217" s="10">
        <v>0</v>
      </c>
      <c r="G4217" s="11">
        <v>1435.71</v>
      </c>
      <c r="H4217" s="10">
        <v>0.25</v>
      </c>
      <c r="I4217" s="11">
        <v>358.93</v>
      </c>
      <c r="J4217" s="11">
        <v>1794.64</v>
      </c>
      <c r="K4217" s="11">
        <v>735.45</v>
      </c>
      <c r="L4217" s="11">
        <v>700.26</v>
      </c>
    </row>
    <row r="4218" spans="1:12" x14ac:dyDescent="0.3">
      <c r="A4218" s="7" t="s">
        <v>8363</v>
      </c>
      <c r="B4218" s="7" t="s">
        <v>3568</v>
      </c>
      <c r="C4218" s="7" t="s">
        <v>1874</v>
      </c>
      <c r="D4218" s="7">
        <v>18</v>
      </c>
      <c r="E4218" s="9">
        <v>2072.67</v>
      </c>
      <c r="F4218" s="10">
        <v>0</v>
      </c>
      <c r="G4218" s="11">
        <v>37308.06</v>
      </c>
      <c r="H4218" s="10">
        <v>0.25</v>
      </c>
      <c r="I4218" s="11">
        <v>9327.01</v>
      </c>
      <c r="J4218" s="11">
        <v>46635.07</v>
      </c>
      <c r="K4218" s="11">
        <v>21394.799999999999</v>
      </c>
      <c r="L4218" s="11">
        <v>15913.26</v>
      </c>
    </row>
    <row r="4219" spans="1:12" x14ac:dyDescent="0.3">
      <c r="A4219" s="7" t="s">
        <v>8364</v>
      </c>
      <c r="B4219" s="7" t="s">
        <v>3569</v>
      </c>
      <c r="C4219" s="7" t="s">
        <v>1967</v>
      </c>
      <c r="D4219" s="7">
        <v>12</v>
      </c>
      <c r="E4219" s="9">
        <v>354.21</v>
      </c>
      <c r="F4219" s="10">
        <v>0</v>
      </c>
      <c r="G4219" s="11">
        <v>4250.5200000000004</v>
      </c>
      <c r="H4219" s="10">
        <v>0.25</v>
      </c>
      <c r="I4219" s="11">
        <v>1062.6300000000001</v>
      </c>
      <c r="J4219" s="11">
        <v>5313.15</v>
      </c>
      <c r="K4219" s="11">
        <v>2700.96</v>
      </c>
      <c r="L4219" s="11">
        <v>1549.56</v>
      </c>
    </row>
    <row r="4220" spans="1:12" x14ac:dyDescent="0.3">
      <c r="A4220" s="7" t="s">
        <v>8365</v>
      </c>
      <c r="B4220" s="7" t="s">
        <v>3569</v>
      </c>
      <c r="C4220" s="7" t="s">
        <v>1680</v>
      </c>
      <c r="D4220" s="7">
        <v>23</v>
      </c>
      <c r="E4220" s="9">
        <v>1086.56</v>
      </c>
      <c r="F4220" s="10">
        <v>0.1</v>
      </c>
      <c r="G4220" s="11">
        <v>22491.79</v>
      </c>
      <c r="H4220" s="10">
        <v>0.25</v>
      </c>
      <c r="I4220" s="11">
        <v>5622.95</v>
      </c>
      <c r="J4220" s="11">
        <v>28114.74</v>
      </c>
      <c r="K4220" s="11">
        <v>10942.02</v>
      </c>
      <c r="L4220" s="11">
        <v>11549.77</v>
      </c>
    </row>
    <row r="4221" spans="1:12" x14ac:dyDescent="0.3">
      <c r="A4221" s="7" t="s">
        <v>8366</v>
      </c>
      <c r="B4221" s="7" t="s">
        <v>3569</v>
      </c>
      <c r="C4221" s="7" t="s">
        <v>1966</v>
      </c>
      <c r="D4221" s="7">
        <v>25</v>
      </c>
      <c r="E4221" s="9">
        <v>1903</v>
      </c>
      <c r="F4221" s="10">
        <v>0</v>
      </c>
      <c r="G4221" s="11">
        <v>47575</v>
      </c>
      <c r="H4221" s="10">
        <v>0.25</v>
      </c>
      <c r="I4221" s="11">
        <v>11893.75</v>
      </c>
      <c r="J4221" s="11">
        <v>59468.75</v>
      </c>
      <c r="K4221" s="11">
        <v>30081.5</v>
      </c>
      <c r="L4221" s="11">
        <v>17493.5</v>
      </c>
    </row>
    <row r="4222" spans="1:12" x14ac:dyDescent="0.3">
      <c r="A4222" s="7" t="s">
        <v>8367</v>
      </c>
      <c r="B4222" s="7" t="s">
        <v>3570</v>
      </c>
      <c r="C4222" s="7" t="s">
        <v>1907</v>
      </c>
      <c r="D4222" s="7">
        <v>17</v>
      </c>
      <c r="E4222" s="9">
        <v>1476.5</v>
      </c>
      <c r="F4222" s="10">
        <v>0.1</v>
      </c>
      <c r="G4222" s="11">
        <v>22590.45</v>
      </c>
      <c r="H4222" s="10">
        <v>0.25</v>
      </c>
      <c r="I4222" s="11">
        <v>5647.61</v>
      </c>
      <c r="J4222" s="11">
        <v>28238.06</v>
      </c>
      <c r="K4222" s="11">
        <v>11185.32</v>
      </c>
      <c r="L4222" s="11">
        <v>11405.13</v>
      </c>
    </row>
    <row r="4223" spans="1:12" x14ac:dyDescent="0.3">
      <c r="A4223" s="7" t="s">
        <v>8368</v>
      </c>
      <c r="B4223" s="7" t="s">
        <v>3570</v>
      </c>
      <c r="C4223" s="7" t="s">
        <v>1953</v>
      </c>
      <c r="D4223" s="7">
        <v>23</v>
      </c>
      <c r="E4223" s="9">
        <v>669.3</v>
      </c>
      <c r="F4223" s="10">
        <v>0.05</v>
      </c>
      <c r="G4223" s="11">
        <v>14624.2</v>
      </c>
      <c r="H4223" s="10">
        <v>0.25</v>
      </c>
      <c r="I4223" s="11">
        <v>3656.05</v>
      </c>
      <c r="J4223" s="11">
        <v>18280.25</v>
      </c>
      <c r="K4223" s="11">
        <v>10096.31</v>
      </c>
      <c r="L4223" s="11">
        <v>4527.8900000000003</v>
      </c>
    </row>
    <row r="4224" spans="1:12" x14ac:dyDescent="0.3">
      <c r="A4224" s="7" t="s">
        <v>8369</v>
      </c>
      <c r="B4224" s="7" t="s">
        <v>3571</v>
      </c>
      <c r="C4224" s="7" t="s">
        <v>1946</v>
      </c>
      <c r="D4224" s="7">
        <v>23</v>
      </c>
      <c r="E4224" s="9">
        <v>2166.58</v>
      </c>
      <c r="F4224" s="10">
        <v>0</v>
      </c>
      <c r="G4224" s="11">
        <v>49831.34</v>
      </c>
      <c r="H4224" s="10">
        <v>0.25</v>
      </c>
      <c r="I4224" s="11">
        <v>12457.83</v>
      </c>
      <c r="J4224" s="11">
        <v>62289.17</v>
      </c>
      <c r="K4224" s="11">
        <v>34185.82</v>
      </c>
      <c r="L4224" s="11">
        <v>15645.52</v>
      </c>
    </row>
    <row r="4225" spans="1:12" x14ac:dyDescent="0.3">
      <c r="A4225" s="7" t="s">
        <v>8370</v>
      </c>
      <c r="B4225" s="7" t="s">
        <v>3572</v>
      </c>
      <c r="C4225" s="7" t="s">
        <v>1679</v>
      </c>
      <c r="D4225" s="7">
        <v>26</v>
      </c>
      <c r="E4225" s="9">
        <v>667.82</v>
      </c>
      <c r="F4225" s="10">
        <v>0</v>
      </c>
      <c r="G4225" s="11">
        <v>17363.32</v>
      </c>
      <c r="H4225" s="10">
        <v>0.25</v>
      </c>
      <c r="I4225" s="11">
        <v>4340.83</v>
      </c>
      <c r="J4225" s="11">
        <v>21704.15</v>
      </c>
      <c r="K4225" s="11">
        <v>7613.06</v>
      </c>
      <c r="L4225" s="11">
        <v>9750.26</v>
      </c>
    </row>
    <row r="4226" spans="1:12" x14ac:dyDescent="0.3">
      <c r="A4226" s="7" t="s">
        <v>8371</v>
      </c>
      <c r="B4226" s="7" t="s">
        <v>3572</v>
      </c>
      <c r="C4226" s="7" t="s">
        <v>2004</v>
      </c>
      <c r="D4226" s="7">
        <v>12</v>
      </c>
      <c r="E4226" s="9">
        <v>1148.75</v>
      </c>
      <c r="F4226" s="10">
        <v>0.15</v>
      </c>
      <c r="G4226" s="11">
        <v>11717.25</v>
      </c>
      <c r="H4226" s="10">
        <v>0.25</v>
      </c>
      <c r="I4226" s="11">
        <v>2929.31</v>
      </c>
      <c r="J4226" s="11">
        <v>14646.56</v>
      </c>
      <c r="K4226" s="11">
        <v>8910</v>
      </c>
      <c r="L4226" s="11">
        <v>2807.25</v>
      </c>
    </row>
    <row r="4227" spans="1:12" x14ac:dyDescent="0.3">
      <c r="A4227" s="7" t="s">
        <v>8372</v>
      </c>
      <c r="B4227" s="7" t="s">
        <v>3572</v>
      </c>
      <c r="C4227" s="7" t="s">
        <v>1910</v>
      </c>
      <c r="D4227" s="7">
        <v>13</v>
      </c>
      <c r="E4227" s="9">
        <v>2501.37</v>
      </c>
      <c r="F4227" s="10">
        <v>0.15</v>
      </c>
      <c r="G4227" s="11">
        <v>27640.14</v>
      </c>
      <c r="H4227" s="10">
        <v>0.25</v>
      </c>
      <c r="I4227" s="11">
        <v>6910.03</v>
      </c>
      <c r="J4227" s="11">
        <v>34550.18</v>
      </c>
      <c r="K4227" s="11">
        <v>15894.58</v>
      </c>
      <c r="L4227" s="11">
        <v>11745.56</v>
      </c>
    </row>
    <row r="4228" spans="1:12" x14ac:dyDescent="0.3">
      <c r="A4228" s="7" t="s">
        <v>8373</v>
      </c>
      <c r="B4228" s="7" t="s">
        <v>3572</v>
      </c>
      <c r="C4228" s="7" t="s">
        <v>1879</v>
      </c>
      <c r="D4228" s="7">
        <v>15</v>
      </c>
      <c r="E4228" s="9">
        <v>2486.13</v>
      </c>
      <c r="F4228" s="10">
        <v>0</v>
      </c>
      <c r="G4228" s="11">
        <v>37291.949999999997</v>
      </c>
      <c r="H4228" s="10">
        <v>0.25</v>
      </c>
      <c r="I4228" s="11">
        <v>9322.99</v>
      </c>
      <c r="J4228" s="11">
        <v>46614.94</v>
      </c>
      <c r="K4228" s="11">
        <v>15980.1</v>
      </c>
      <c r="L4228" s="11">
        <v>21311.85</v>
      </c>
    </row>
    <row r="4229" spans="1:12" x14ac:dyDescent="0.3">
      <c r="A4229" s="7" t="s">
        <v>8374</v>
      </c>
      <c r="B4229" s="7" t="s">
        <v>3573</v>
      </c>
      <c r="C4229" s="7" t="s">
        <v>1919</v>
      </c>
      <c r="D4229" s="7">
        <v>10</v>
      </c>
      <c r="E4229" s="9">
        <v>1283.9100000000001</v>
      </c>
      <c r="F4229" s="10">
        <v>0.1</v>
      </c>
      <c r="G4229" s="11">
        <v>11555.19</v>
      </c>
      <c r="H4229" s="10">
        <v>0.25</v>
      </c>
      <c r="I4229" s="11">
        <v>2888.8</v>
      </c>
      <c r="J4229" s="11">
        <v>14443.99</v>
      </c>
      <c r="K4229" s="11">
        <v>5651.1</v>
      </c>
      <c r="L4229" s="11">
        <v>5904.09</v>
      </c>
    </row>
    <row r="4230" spans="1:12" x14ac:dyDescent="0.3">
      <c r="A4230" s="7" t="s">
        <v>8375</v>
      </c>
      <c r="B4230" s="7" t="s">
        <v>3573</v>
      </c>
      <c r="C4230" s="7" t="s">
        <v>1659</v>
      </c>
      <c r="D4230" s="7">
        <v>1</v>
      </c>
      <c r="E4230" s="9">
        <v>2417.2399999999998</v>
      </c>
      <c r="F4230" s="10">
        <v>0.05</v>
      </c>
      <c r="G4230" s="11">
        <v>2296.38</v>
      </c>
      <c r="H4230" s="10">
        <v>0.25</v>
      </c>
      <c r="I4230" s="11">
        <v>574.1</v>
      </c>
      <c r="J4230" s="11">
        <v>2870.48</v>
      </c>
      <c r="K4230" s="11">
        <v>1353.89</v>
      </c>
      <c r="L4230" s="11">
        <v>942.49</v>
      </c>
    </row>
    <row r="4231" spans="1:12" x14ac:dyDescent="0.3">
      <c r="A4231" s="7" t="s">
        <v>8376</v>
      </c>
      <c r="B4231" s="7" t="s">
        <v>3574</v>
      </c>
      <c r="C4231" s="7" t="s">
        <v>1736</v>
      </c>
      <c r="D4231" s="7">
        <v>28</v>
      </c>
      <c r="E4231" s="9">
        <v>2054.0700000000002</v>
      </c>
      <c r="F4231" s="10">
        <v>0.1</v>
      </c>
      <c r="G4231" s="11">
        <v>51762.559999999998</v>
      </c>
      <c r="H4231" s="10">
        <v>0.25</v>
      </c>
      <c r="I4231" s="11">
        <v>12940.64</v>
      </c>
      <c r="J4231" s="11">
        <v>64703.199999999997</v>
      </c>
      <c r="K4231" s="11">
        <v>27737.360000000001</v>
      </c>
      <c r="L4231" s="11">
        <v>24025.200000000001</v>
      </c>
    </row>
    <row r="4232" spans="1:12" x14ac:dyDescent="0.3">
      <c r="A4232" s="7" t="s">
        <v>8377</v>
      </c>
      <c r="B4232" s="7" t="s">
        <v>3574</v>
      </c>
      <c r="C4232" s="7" t="s">
        <v>2045</v>
      </c>
      <c r="D4232" s="7">
        <v>12</v>
      </c>
      <c r="E4232" s="9">
        <v>126.26</v>
      </c>
      <c r="F4232" s="10">
        <v>0</v>
      </c>
      <c r="G4232" s="11">
        <v>1515.12</v>
      </c>
      <c r="H4232" s="10">
        <v>0.25</v>
      </c>
      <c r="I4232" s="11">
        <v>378.78</v>
      </c>
      <c r="J4232" s="11">
        <v>1893.9</v>
      </c>
      <c r="K4232" s="11">
        <v>717.24</v>
      </c>
      <c r="L4232" s="11">
        <v>797.88</v>
      </c>
    </row>
    <row r="4233" spans="1:12" x14ac:dyDescent="0.3">
      <c r="A4233" s="7" t="s">
        <v>8378</v>
      </c>
      <c r="B4233" s="7" t="s">
        <v>3574</v>
      </c>
      <c r="C4233" s="7" t="s">
        <v>1991</v>
      </c>
      <c r="D4233" s="7">
        <v>8</v>
      </c>
      <c r="E4233" s="9">
        <v>2522.8000000000002</v>
      </c>
      <c r="F4233" s="10">
        <v>0</v>
      </c>
      <c r="G4233" s="11">
        <v>20182.400000000001</v>
      </c>
      <c r="H4233" s="10">
        <v>0.25</v>
      </c>
      <c r="I4233" s="11">
        <v>5045.6000000000004</v>
      </c>
      <c r="J4233" s="11">
        <v>25228</v>
      </c>
      <c r="K4233" s="11">
        <v>13482.32</v>
      </c>
      <c r="L4233" s="11">
        <v>6700.08</v>
      </c>
    </row>
    <row r="4234" spans="1:12" x14ac:dyDescent="0.3">
      <c r="A4234" s="7" t="s">
        <v>8379</v>
      </c>
      <c r="B4234" s="7" t="s">
        <v>3575</v>
      </c>
      <c r="C4234" s="7" t="s">
        <v>1774</v>
      </c>
      <c r="D4234" s="7">
        <v>23</v>
      </c>
      <c r="E4234" s="9">
        <v>1844.36</v>
      </c>
      <c r="F4234" s="10">
        <v>0</v>
      </c>
      <c r="G4234" s="11">
        <v>42420.28</v>
      </c>
      <c r="H4234" s="10">
        <v>0.25</v>
      </c>
      <c r="I4234" s="11">
        <v>10605.07</v>
      </c>
      <c r="J4234" s="11">
        <v>53025.35</v>
      </c>
      <c r="K4234" s="11">
        <v>26128</v>
      </c>
      <c r="L4234" s="11">
        <v>16292.28</v>
      </c>
    </row>
    <row r="4235" spans="1:12" x14ac:dyDescent="0.3">
      <c r="A4235" s="7" t="s">
        <v>8380</v>
      </c>
      <c r="B4235" s="7" t="s">
        <v>3575</v>
      </c>
      <c r="C4235" s="7" t="s">
        <v>1894</v>
      </c>
      <c r="D4235" s="7">
        <v>8</v>
      </c>
      <c r="E4235" s="9">
        <v>1006.92</v>
      </c>
      <c r="F4235" s="10">
        <v>0.05</v>
      </c>
      <c r="G4235" s="11">
        <v>7652.59</v>
      </c>
      <c r="H4235" s="10">
        <v>0.25</v>
      </c>
      <c r="I4235" s="11">
        <v>1913.15</v>
      </c>
      <c r="J4235" s="11">
        <v>9565.74</v>
      </c>
      <c r="K4235" s="11">
        <v>5266.8</v>
      </c>
      <c r="L4235" s="11">
        <v>2385.79</v>
      </c>
    </row>
    <row r="4236" spans="1:12" x14ac:dyDescent="0.3">
      <c r="A4236" s="7" t="s">
        <v>8381</v>
      </c>
      <c r="B4236" s="7" t="s">
        <v>3575</v>
      </c>
      <c r="C4236" s="7" t="s">
        <v>1993</v>
      </c>
      <c r="D4236" s="7">
        <v>26</v>
      </c>
      <c r="E4236" s="9">
        <v>2923.16</v>
      </c>
      <c r="F4236" s="10">
        <v>0</v>
      </c>
      <c r="G4236" s="11">
        <v>76002.16</v>
      </c>
      <c r="H4236" s="10">
        <v>0.25</v>
      </c>
      <c r="I4236" s="11">
        <v>19000.54</v>
      </c>
      <c r="J4236" s="11">
        <v>95002.7</v>
      </c>
      <c r="K4236" s="11">
        <v>46437.56</v>
      </c>
      <c r="L4236" s="11">
        <v>29564.6</v>
      </c>
    </row>
    <row r="4237" spans="1:12" x14ac:dyDescent="0.3">
      <c r="A4237" s="7" t="s">
        <v>8382</v>
      </c>
      <c r="B4237" s="7" t="s">
        <v>3576</v>
      </c>
      <c r="C4237" s="7" t="s">
        <v>2046</v>
      </c>
      <c r="D4237" s="7">
        <v>24</v>
      </c>
      <c r="E4237" s="9">
        <v>1007.01</v>
      </c>
      <c r="F4237" s="10">
        <v>0</v>
      </c>
      <c r="G4237" s="11">
        <v>24168.240000000002</v>
      </c>
      <c r="H4237" s="10">
        <v>0.25</v>
      </c>
      <c r="I4237" s="11">
        <v>6042.06</v>
      </c>
      <c r="J4237" s="11">
        <v>30210.3</v>
      </c>
      <c r="K4237" s="11">
        <v>15686.88</v>
      </c>
      <c r="L4237" s="11">
        <v>8481.36</v>
      </c>
    </row>
    <row r="4238" spans="1:12" x14ac:dyDescent="0.3">
      <c r="A4238" s="7" t="s">
        <v>8383</v>
      </c>
      <c r="B4238" s="7" t="s">
        <v>3576</v>
      </c>
      <c r="C4238" s="7" t="s">
        <v>1789</v>
      </c>
      <c r="D4238" s="7">
        <v>7</v>
      </c>
      <c r="E4238" s="9">
        <v>2631.9</v>
      </c>
      <c r="F4238" s="10">
        <v>0</v>
      </c>
      <c r="G4238" s="11">
        <v>18423.3</v>
      </c>
      <c r="H4238" s="10">
        <v>0.25</v>
      </c>
      <c r="I4238" s="11">
        <v>4605.82</v>
      </c>
      <c r="J4238" s="11">
        <v>23029.119999999999</v>
      </c>
      <c r="K4238" s="11">
        <v>9585.1</v>
      </c>
      <c r="L4238" s="11">
        <v>8838.2000000000007</v>
      </c>
    </row>
    <row r="4239" spans="1:12" x14ac:dyDescent="0.3">
      <c r="A4239" s="7" t="s">
        <v>8384</v>
      </c>
      <c r="B4239" s="7" t="s">
        <v>3576</v>
      </c>
      <c r="C4239" s="7" t="s">
        <v>1682</v>
      </c>
      <c r="D4239" s="7">
        <v>11</v>
      </c>
      <c r="E4239" s="9">
        <v>599.82000000000005</v>
      </c>
      <c r="F4239" s="10">
        <v>0.15</v>
      </c>
      <c r="G4239" s="11">
        <v>5608.32</v>
      </c>
      <c r="H4239" s="10">
        <v>0.25</v>
      </c>
      <c r="I4239" s="11">
        <v>1402.08</v>
      </c>
      <c r="J4239" s="11">
        <v>7010.4</v>
      </c>
      <c r="K4239" s="11">
        <v>4283.29</v>
      </c>
      <c r="L4239" s="11">
        <v>1325.03</v>
      </c>
    </row>
    <row r="4240" spans="1:12" x14ac:dyDescent="0.3">
      <c r="A4240" s="7" t="s">
        <v>8385</v>
      </c>
      <c r="B4240" s="7" t="s">
        <v>3576</v>
      </c>
      <c r="C4240" s="7" t="s">
        <v>2035</v>
      </c>
      <c r="D4240" s="7">
        <v>12</v>
      </c>
      <c r="E4240" s="9">
        <v>1724.25</v>
      </c>
      <c r="F4240" s="10">
        <v>0.15</v>
      </c>
      <c r="G4240" s="11">
        <v>17587.349999999999</v>
      </c>
      <c r="H4240" s="10">
        <v>0.25</v>
      </c>
      <c r="I4240" s="11">
        <v>4396.84</v>
      </c>
      <c r="J4240" s="11">
        <v>21984.19</v>
      </c>
      <c r="K4240" s="11">
        <v>11230.56</v>
      </c>
      <c r="L4240" s="11">
        <v>6356.79</v>
      </c>
    </row>
    <row r="4241" spans="1:12" x14ac:dyDescent="0.3">
      <c r="A4241" s="7" t="s">
        <v>8386</v>
      </c>
      <c r="B4241" s="7" t="s">
        <v>3576</v>
      </c>
      <c r="C4241" s="7" t="s">
        <v>2000</v>
      </c>
      <c r="D4241" s="7">
        <v>14</v>
      </c>
      <c r="E4241" s="9">
        <v>966.53</v>
      </c>
      <c r="F4241" s="10">
        <v>0</v>
      </c>
      <c r="G4241" s="11">
        <v>13531.42</v>
      </c>
      <c r="H4241" s="10">
        <v>0.25</v>
      </c>
      <c r="I4241" s="11">
        <v>3382.86</v>
      </c>
      <c r="J4241" s="11">
        <v>16914.28</v>
      </c>
      <c r="K4241" s="11">
        <v>6253.8</v>
      </c>
      <c r="L4241" s="11">
        <v>7277.62</v>
      </c>
    </row>
    <row r="4242" spans="1:12" x14ac:dyDescent="0.3">
      <c r="A4242" s="7" t="s">
        <v>8387</v>
      </c>
      <c r="B4242" s="7" t="s">
        <v>3577</v>
      </c>
      <c r="C4242" s="7" t="s">
        <v>1999</v>
      </c>
      <c r="D4242" s="7">
        <v>18</v>
      </c>
      <c r="E4242" s="9">
        <v>963.71</v>
      </c>
      <c r="F4242" s="10">
        <v>0.05</v>
      </c>
      <c r="G4242" s="11">
        <v>16479.439999999999</v>
      </c>
      <c r="H4242" s="10">
        <v>0.25</v>
      </c>
      <c r="I4242" s="11">
        <v>4119.8599999999997</v>
      </c>
      <c r="J4242" s="11">
        <v>20599.3</v>
      </c>
      <c r="K4242" s="11">
        <v>11759.04</v>
      </c>
      <c r="L4242" s="11">
        <v>4720.3999999999996</v>
      </c>
    </row>
    <row r="4243" spans="1:12" x14ac:dyDescent="0.3">
      <c r="A4243" s="7" t="s">
        <v>8388</v>
      </c>
      <c r="B4243" s="7" t="s">
        <v>3577</v>
      </c>
      <c r="C4243" s="7" t="s">
        <v>1797</v>
      </c>
      <c r="D4243" s="7">
        <v>23</v>
      </c>
      <c r="E4243" s="9">
        <v>2826.47</v>
      </c>
      <c r="F4243" s="10">
        <v>0</v>
      </c>
      <c r="G4243" s="11">
        <v>65008.81</v>
      </c>
      <c r="H4243" s="10">
        <v>0.25</v>
      </c>
      <c r="I4243" s="11">
        <v>16252.2</v>
      </c>
      <c r="J4243" s="11">
        <v>81261.009999999995</v>
      </c>
      <c r="K4243" s="11">
        <v>29090.63</v>
      </c>
      <c r="L4243" s="11">
        <v>35918.18</v>
      </c>
    </row>
    <row r="4244" spans="1:12" x14ac:dyDescent="0.3">
      <c r="A4244" s="7" t="s">
        <v>8389</v>
      </c>
      <c r="B4244" s="7" t="s">
        <v>3578</v>
      </c>
      <c r="C4244" s="7" t="s">
        <v>1800</v>
      </c>
      <c r="D4244" s="7">
        <v>26</v>
      </c>
      <c r="E4244" s="9">
        <v>2300.8000000000002</v>
      </c>
      <c r="F4244" s="10">
        <v>0.05</v>
      </c>
      <c r="G4244" s="11">
        <v>56829.760000000002</v>
      </c>
      <c r="H4244" s="10">
        <v>0.25</v>
      </c>
      <c r="I4244" s="11">
        <v>14207.44</v>
      </c>
      <c r="J4244" s="11">
        <v>71037.2</v>
      </c>
      <c r="K4244" s="11">
        <v>35894.559999999998</v>
      </c>
      <c r="L4244" s="11">
        <v>20935.2</v>
      </c>
    </row>
    <row r="4245" spans="1:12" x14ac:dyDescent="0.3">
      <c r="A4245" s="7" t="s">
        <v>8390</v>
      </c>
      <c r="B4245" s="7" t="s">
        <v>3579</v>
      </c>
      <c r="C4245" s="7" t="s">
        <v>1720</v>
      </c>
      <c r="D4245" s="7">
        <v>3</v>
      </c>
      <c r="E4245" s="9">
        <v>258.39</v>
      </c>
      <c r="F4245" s="10">
        <v>0.1</v>
      </c>
      <c r="G4245" s="11">
        <v>697.65</v>
      </c>
      <c r="H4245" s="10">
        <v>0.25</v>
      </c>
      <c r="I4245" s="11">
        <v>174.41</v>
      </c>
      <c r="J4245" s="11">
        <v>872.06</v>
      </c>
      <c r="K4245" s="11">
        <v>486.09</v>
      </c>
      <c r="L4245" s="11">
        <v>211.56</v>
      </c>
    </row>
    <row r="4246" spans="1:12" x14ac:dyDescent="0.3">
      <c r="A4246" s="7" t="s">
        <v>8391</v>
      </c>
      <c r="B4246" s="7" t="s">
        <v>3580</v>
      </c>
      <c r="C4246" s="7" t="s">
        <v>1988</v>
      </c>
      <c r="D4246" s="7">
        <v>28</v>
      </c>
      <c r="E4246" s="9">
        <v>572.44000000000005</v>
      </c>
      <c r="F4246" s="10">
        <v>0</v>
      </c>
      <c r="G4246" s="11">
        <v>16028.32</v>
      </c>
      <c r="H4246" s="10">
        <v>0.25</v>
      </c>
      <c r="I4246" s="11">
        <v>4007.08</v>
      </c>
      <c r="J4246" s="11">
        <v>20035.400000000001</v>
      </c>
      <c r="K4246" s="11">
        <v>9535.9599999999991</v>
      </c>
      <c r="L4246" s="11">
        <v>6492.36</v>
      </c>
    </row>
    <row r="4247" spans="1:12" x14ac:dyDescent="0.3">
      <c r="A4247" s="7" t="s">
        <v>8392</v>
      </c>
      <c r="B4247" s="7" t="s">
        <v>3580</v>
      </c>
      <c r="C4247" s="7" t="s">
        <v>1785</v>
      </c>
      <c r="D4247" s="7">
        <v>25</v>
      </c>
      <c r="E4247" s="9">
        <v>1592.6</v>
      </c>
      <c r="F4247" s="10">
        <v>0.15</v>
      </c>
      <c r="G4247" s="11">
        <v>33842.75</v>
      </c>
      <c r="H4247" s="10">
        <v>0.25</v>
      </c>
      <c r="I4247" s="11">
        <v>8460.69</v>
      </c>
      <c r="J4247" s="11">
        <v>42303.44</v>
      </c>
      <c r="K4247" s="11">
        <v>29354.5</v>
      </c>
      <c r="L4247" s="11">
        <v>4488.25</v>
      </c>
    </row>
    <row r="4248" spans="1:12" x14ac:dyDescent="0.3">
      <c r="A4248" s="7" t="s">
        <v>8393</v>
      </c>
      <c r="B4248" s="7" t="s">
        <v>3581</v>
      </c>
      <c r="C4248" s="7" t="s">
        <v>1844</v>
      </c>
      <c r="D4248" s="7">
        <v>4</v>
      </c>
      <c r="E4248" s="9">
        <v>2251.15</v>
      </c>
      <c r="F4248" s="10">
        <v>0.05</v>
      </c>
      <c r="G4248" s="11">
        <v>8554.3700000000008</v>
      </c>
      <c r="H4248" s="10">
        <v>0.25</v>
      </c>
      <c r="I4248" s="11">
        <v>2138.59</v>
      </c>
      <c r="J4248" s="11">
        <v>10692.96</v>
      </c>
      <c r="K4248" s="11">
        <v>6018.08</v>
      </c>
      <c r="L4248" s="11">
        <v>2536.29</v>
      </c>
    </row>
    <row r="4249" spans="1:12" x14ac:dyDescent="0.3">
      <c r="A4249" s="7" t="s">
        <v>8394</v>
      </c>
      <c r="B4249" s="7" t="s">
        <v>3581</v>
      </c>
      <c r="C4249" s="7" t="s">
        <v>1838</v>
      </c>
      <c r="D4249" s="7">
        <v>12</v>
      </c>
      <c r="E4249" s="9">
        <v>2018.64</v>
      </c>
      <c r="F4249" s="10">
        <v>0</v>
      </c>
      <c r="G4249" s="11">
        <v>24223.68</v>
      </c>
      <c r="H4249" s="10">
        <v>0.25</v>
      </c>
      <c r="I4249" s="11">
        <v>6055.92</v>
      </c>
      <c r="J4249" s="11">
        <v>30279.599999999999</v>
      </c>
      <c r="K4249" s="11">
        <v>17915.759999999998</v>
      </c>
      <c r="L4249" s="11">
        <v>6307.92</v>
      </c>
    </row>
    <row r="4250" spans="1:12" x14ac:dyDescent="0.3">
      <c r="A4250" s="7" t="s">
        <v>8395</v>
      </c>
      <c r="B4250" s="7" t="s">
        <v>3581</v>
      </c>
      <c r="C4250" s="7" t="s">
        <v>2042</v>
      </c>
      <c r="D4250" s="7">
        <v>6</v>
      </c>
      <c r="E4250" s="9">
        <v>984.4</v>
      </c>
      <c r="F4250" s="10">
        <v>0.1</v>
      </c>
      <c r="G4250" s="11">
        <v>5315.76</v>
      </c>
      <c r="H4250" s="10">
        <v>0.25</v>
      </c>
      <c r="I4250" s="11">
        <v>1328.94</v>
      </c>
      <c r="J4250" s="11">
        <v>6644.7</v>
      </c>
      <c r="K4250" s="11">
        <v>2852.16</v>
      </c>
      <c r="L4250" s="11">
        <v>2463.6</v>
      </c>
    </row>
    <row r="4251" spans="1:12" x14ac:dyDescent="0.3">
      <c r="A4251" s="7" t="s">
        <v>8396</v>
      </c>
      <c r="B4251" s="7" t="s">
        <v>3582</v>
      </c>
      <c r="C4251" s="7" t="s">
        <v>1789</v>
      </c>
      <c r="D4251" s="7">
        <v>29</v>
      </c>
      <c r="E4251" s="9">
        <v>2649.01</v>
      </c>
      <c r="F4251" s="10">
        <v>0</v>
      </c>
      <c r="G4251" s="11">
        <v>76821.289999999994</v>
      </c>
      <c r="H4251" s="10">
        <v>0.25</v>
      </c>
      <c r="I4251" s="11">
        <v>19205.32</v>
      </c>
      <c r="J4251" s="11">
        <v>96026.61</v>
      </c>
      <c r="K4251" s="11">
        <v>39709.699999999997</v>
      </c>
      <c r="L4251" s="11">
        <v>37111.589999999997</v>
      </c>
    </row>
    <row r="4252" spans="1:12" x14ac:dyDescent="0.3">
      <c r="A4252" s="7" t="s">
        <v>8397</v>
      </c>
      <c r="B4252" s="7" t="s">
        <v>3582</v>
      </c>
      <c r="C4252" s="7" t="s">
        <v>1946</v>
      </c>
      <c r="D4252" s="7">
        <v>26</v>
      </c>
      <c r="E4252" s="9">
        <v>1983.46</v>
      </c>
      <c r="F4252" s="10">
        <v>0.05</v>
      </c>
      <c r="G4252" s="11">
        <v>48991.46</v>
      </c>
      <c r="H4252" s="10">
        <v>0.25</v>
      </c>
      <c r="I4252" s="11">
        <v>12247.86</v>
      </c>
      <c r="J4252" s="11">
        <v>61239.32</v>
      </c>
      <c r="K4252" s="11">
        <v>38644.839999999997</v>
      </c>
      <c r="L4252" s="11">
        <v>10346.620000000001</v>
      </c>
    </row>
    <row r="4253" spans="1:12" x14ac:dyDescent="0.3">
      <c r="A4253" s="7" t="s">
        <v>8398</v>
      </c>
      <c r="B4253" s="7" t="s">
        <v>3582</v>
      </c>
      <c r="C4253" s="7" t="s">
        <v>1785</v>
      </c>
      <c r="D4253" s="7">
        <v>29</v>
      </c>
      <c r="E4253" s="9">
        <v>1638.82</v>
      </c>
      <c r="F4253" s="10">
        <v>0.1</v>
      </c>
      <c r="G4253" s="11">
        <v>42773.2</v>
      </c>
      <c r="H4253" s="10">
        <v>0.25</v>
      </c>
      <c r="I4253" s="11">
        <v>10693.3</v>
      </c>
      <c r="J4253" s="11">
        <v>53466.5</v>
      </c>
      <c r="K4253" s="11">
        <v>34051.22</v>
      </c>
      <c r="L4253" s="11">
        <v>8721.98</v>
      </c>
    </row>
    <row r="4254" spans="1:12" x14ac:dyDescent="0.3">
      <c r="A4254" s="7" t="s">
        <v>8399</v>
      </c>
      <c r="B4254" s="7" t="s">
        <v>3582</v>
      </c>
      <c r="C4254" s="7" t="s">
        <v>1878</v>
      </c>
      <c r="D4254" s="7">
        <v>28</v>
      </c>
      <c r="E4254" s="9">
        <v>1142.1400000000001</v>
      </c>
      <c r="F4254" s="10">
        <v>0.15</v>
      </c>
      <c r="G4254" s="11">
        <v>27182.93</v>
      </c>
      <c r="H4254" s="10">
        <v>0.25</v>
      </c>
      <c r="I4254" s="11">
        <v>6795.73</v>
      </c>
      <c r="J4254" s="11">
        <v>33978.660000000003</v>
      </c>
      <c r="K4254" s="11">
        <v>16450.28</v>
      </c>
      <c r="L4254" s="11">
        <v>10732.65</v>
      </c>
    </row>
    <row r="4255" spans="1:12" x14ac:dyDescent="0.3">
      <c r="A4255" s="7" t="s">
        <v>8400</v>
      </c>
      <c r="B4255" s="7" t="s">
        <v>3582</v>
      </c>
      <c r="C4255" s="7" t="s">
        <v>1929</v>
      </c>
      <c r="D4255" s="7">
        <v>16</v>
      </c>
      <c r="E4255" s="9">
        <v>2768.82</v>
      </c>
      <c r="F4255" s="10">
        <v>0.15</v>
      </c>
      <c r="G4255" s="11">
        <v>37655.949999999997</v>
      </c>
      <c r="H4255" s="10">
        <v>0.25</v>
      </c>
      <c r="I4255" s="11">
        <v>9413.99</v>
      </c>
      <c r="J4255" s="11">
        <v>47069.94</v>
      </c>
      <c r="K4255" s="11">
        <v>19270.560000000001</v>
      </c>
      <c r="L4255" s="11">
        <v>18385.39</v>
      </c>
    </row>
    <row r="4256" spans="1:12" x14ac:dyDescent="0.3">
      <c r="A4256" s="7" t="s">
        <v>8401</v>
      </c>
      <c r="B4256" s="7" t="s">
        <v>3583</v>
      </c>
      <c r="C4256" s="7" t="s">
        <v>1706</v>
      </c>
      <c r="D4256" s="7">
        <v>25</v>
      </c>
      <c r="E4256" s="9">
        <v>100</v>
      </c>
      <c r="F4256" s="10">
        <v>0.15</v>
      </c>
      <c r="G4256" s="11">
        <v>2125</v>
      </c>
      <c r="H4256" s="10">
        <v>0.25</v>
      </c>
      <c r="I4256" s="11">
        <v>531.25</v>
      </c>
      <c r="J4256" s="11">
        <v>2656.25</v>
      </c>
      <c r="K4256" s="11">
        <v>1174.25</v>
      </c>
      <c r="L4256" s="11">
        <v>950.75</v>
      </c>
    </row>
    <row r="4257" spans="1:12" x14ac:dyDescent="0.3">
      <c r="A4257" s="7" t="s">
        <v>8402</v>
      </c>
      <c r="B4257" s="7" t="s">
        <v>3583</v>
      </c>
      <c r="C4257" s="7" t="s">
        <v>1893</v>
      </c>
      <c r="D4257" s="7">
        <v>20</v>
      </c>
      <c r="E4257" s="9">
        <v>1959.38</v>
      </c>
      <c r="F4257" s="10">
        <v>0.05</v>
      </c>
      <c r="G4257" s="11">
        <v>37228.22</v>
      </c>
      <c r="H4257" s="10">
        <v>0.25</v>
      </c>
      <c r="I4257" s="11">
        <v>9307.06</v>
      </c>
      <c r="J4257" s="11">
        <v>46535.28</v>
      </c>
      <c r="K4257" s="11">
        <v>24415</v>
      </c>
      <c r="L4257" s="11">
        <v>12813.22</v>
      </c>
    </row>
    <row r="4258" spans="1:12" x14ac:dyDescent="0.3">
      <c r="A4258" s="7" t="s">
        <v>8403</v>
      </c>
      <c r="B4258" s="7" t="s">
        <v>3583</v>
      </c>
      <c r="C4258" s="7" t="s">
        <v>1844</v>
      </c>
      <c r="D4258" s="7">
        <v>19</v>
      </c>
      <c r="E4258" s="9">
        <v>2198.9499999999998</v>
      </c>
      <c r="F4258" s="10">
        <v>0</v>
      </c>
      <c r="G4258" s="11">
        <v>41780.050000000003</v>
      </c>
      <c r="H4258" s="10">
        <v>0.25</v>
      </c>
      <c r="I4258" s="11">
        <v>10445.01</v>
      </c>
      <c r="J4258" s="11">
        <v>52225.06</v>
      </c>
      <c r="K4258" s="11">
        <v>28585.88</v>
      </c>
      <c r="L4258" s="11">
        <v>13194.17</v>
      </c>
    </row>
    <row r="4259" spans="1:12" x14ac:dyDescent="0.3">
      <c r="A4259" s="7" t="s">
        <v>8404</v>
      </c>
      <c r="B4259" s="7" t="s">
        <v>3583</v>
      </c>
      <c r="C4259" s="7" t="s">
        <v>2038</v>
      </c>
      <c r="D4259" s="7">
        <v>1</v>
      </c>
      <c r="E4259" s="9">
        <v>215.36</v>
      </c>
      <c r="F4259" s="10">
        <v>0.05</v>
      </c>
      <c r="G4259" s="11">
        <v>204.59</v>
      </c>
      <c r="H4259" s="10">
        <v>0.25</v>
      </c>
      <c r="I4259" s="11">
        <v>51.15</v>
      </c>
      <c r="J4259" s="11">
        <v>255.74</v>
      </c>
      <c r="K4259" s="11">
        <v>91.39</v>
      </c>
      <c r="L4259" s="11">
        <v>113.2</v>
      </c>
    </row>
    <row r="4260" spans="1:12" x14ac:dyDescent="0.3">
      <c r="A4260" s="7" t="s">
        <v>8405</v>
      </c>
      <c r="B4260" s="7" t="s">
        <v>3583</v>
      </c>
      <c r="C4260" s="7" t="s">
        <v>1810</v>
      </c>
      <c r="D4260" s="7">
        <v>6</v>
      </c>
      <c r="E4260" s="9">
        <v>3436.69</v>
      </c>
      <c r="F4260" s="10">
        <v>0.15</v>
      </c>
      <c r="G4260" s="11">
        <v>17527.12</v>
      </c>
      <c r="H4260" s="10">
        <v>0.25</v>
      </c>
      <c r="I4260" s="11">
        <v>4381.78</v>
      </c>
      <c r="J4260" s="11">
        <v>21908.9</v>
      </c>
      <c r="K4260" s="11">
        <v>10649.04</v>
      </c>
      <c r="L4260" s="11">
        <v>6878.08</v>
      </c>
    </row>
    <row r="4261" spans="1:12" x14ac:dyDescent="0.3">
      <c r="A4261" s="7" t="s">
        <v>8406</v>
      </c>
      <c r="B4261" s="7" t="s">
        <v>3584</v>
      </c>
      <c r="C4261" s="7" t="s">
        <v>1953</v>
      </c>
      <c r="D4261" s="7">
        <v>27</v>
      </c>
      <c r="E4261" s="9">
        <v>671.29</v>
      </c>
      <c r="F4261" s="10">
        <v>0.05</v>
      </c>
      <c r="G4261" s="11">
        <v>17218.59</v>
      </c>
      <c r="H4261" s="10">
        <v>0.25</v>
      </c>
      <c r="I4261" s="11">
        <v>4304.6499999999996</v>
      </c>
      <c r="J4261" s="11">
        <v>21523.24</v>
      </c>
      <c r="K4261" s="11">
        <v>11852.19</v>
      </c>
      <c r="L4261" s="11">
        <v>5366.4</v>
      </c>
    </row>
    <row r="4262" spans="1:12" x14ac:dyDescent="0.3">
      <c r="A4262" s="7" t="s">
        <v>8407</v>
      </c>
      <c r="B4262" s="7" t="s">
        <v>3584</v>
      </c>
      <c r="C4262" s="7" t="s">
        <v>1823</v>
      </c>
      <c r="D4262" s="7">
        <v>1</v>
      </c>
      <c r="E4262" s="9">
        <v>2232.91</v>
      </c>
      <c r="F4262" s="10">
        <v>0.1</v>
      </c>
      <c r="G4262" s="11">
        <v>2009.62</v>
      </c>
      <c r="H4262" s="10">
        <v>0.25</v>
      </c>
      <c r="I4262" s="11">
        <v>502.4</v>
      </c>
      <c r="J4262" s="11">
        <v>2512.02</v>
      </c>
      <c r="K4262" s="11">
        <v>999.42</v>
      </c>
      <c r="L4262" s="11">
        <v>1010.2</v>
      </c>
    </row>
    <row r="4263" spans="1:12" x14ac:dyDescent="0.3">
      <c r="A4263" s="7" t="s">
        <v>8408</v>
      </c>
      <c r="B4263" s="7" t="s">
        <v>3585</v>
      </c>
      <c r="C4263" s="7" t="s">
        <v>1852</v>
      </c>
      <c r="D4263" s="7">
        <v>13</v>
      </c>
      <c r="E4263" s="9">
        <v>2456.6</v>
      </c>
      <c r="F4263" s="10">
        <v>0</v>
      </c>
      <c r="G4263" s="11">
        <v>31935.8</v>
      </c>
      <c r="H4263" s="10">
        <v>0.25</v>
      </c>
      <c r="I4263" s="11">
        <v>7983.95</v>
      </c>
      <c r="J4263" s="11">
        <v>39919.75</v>
      </c>
      <c r="K4263" s="11">
        <v>18229.509999999998</v>
      </c>
      <c r="L4263" s="11">
        <v>13706.29</v>
      </c>
    </row>
    <row r="4264" spans="1:12" x14ac:dyDescent="0.3">
      <c r="A4264" s="7" t="s">
        <v>8409</v>
      </c>
      <c r="B4264" s="7" t="s">
        <v>3585</v>
      </c>
      <c r="C4264" s="7" t="s">
        <v>1805</v>
      </c>
      <c r="D4264" s="7">
        <v>7</v>
      </c>
      <c r="E4264" s="9">
        <v>1856.94</v>
      </c>
      <c r="F4264" s="10">
        <v>0.1</v>
      </c>
      <c r="G4264" s="11">
        <v>11698.72</v>
      </c>
      <c r="H4264" s="10">
        <v>0.25</v>
      </c>
      <c r="I4264" s="11">
        <v>2924.68</v>
      </c>
      <c r="J4264" s="11">
        <v>14623.4</v>
      </c>
      <c r="K4264" s="11">
        <v>8099</v>
      </c>
      <c r="L4264" s="11">
        <v>3599.72</v>
      </c>
    </row>
    <row r="4265" spans="1:12" x14ac:dyDescent="0.3">
      <c r="A4265" s="7" t="s">
        <v>8410</v>
      </c>
      <c r="B4265" s="7" t="s">
        <v>3586</v>
      </c>
      <c r="C4265" s="7" t="s">
        <v>1922</v>
      </c>
      <c r="D4265" s="7">
        <v>9</v>
      </c>
      <c r="E4265" s="9">
        <v>1783.88</v>
      </c>
      <c r="F4265" s="10">
        <v>0</v>
      </c>
      <c r="G4265" s="11">
        <v>16054.92</v>
      </c>
      <c r="H4265" s="10">
        <v>0.25</v>
      </c>
      <c r="I4265" s="11">
        <v>4013.73</v>
      </c>
      <c r="J4265" s="11">
        <v>20068.650000000001</v>
      </c>
      <c r="K4265" s="11">
        <v>11321.1</v>
      </c>
      <c r="L4265" s="11">
        <v>4733.82</v>
      </c>
    </row>
    <row r="4266" spans="1:12" x14ac:dyDescent="0.3">
      <c r="A4266" s="7" t="s">
        <v>8411</v>
      </c>
      <c r="B4266" s="7" t="s">
        <v>3586</v>
      </c>
      <c r="C4266" s="7" t="s">
        <v>1926</v>
      </c>
      <c r="D4266" s="7">
        <v>7</v>
      </c>
      <c r="E4266" s="9">
        <v>1170.8499999999999</v>
      </c>
      <c r="F4266" s="10">
        <v>0</v>
      </c>
      <c r="G4266" s="11">
        <v>8195.9500000000007</v>
      </c>
      <c r="H4266" s="10">
        <v>0.25</v>
      </c>
      <c r="I4266" s="11">
        <v>2048.9899999999998</v>
      </c>
      <c r="J4266" s="11">
        <v>10244.94</v>
      </c>
      <c r="K4266" s="11">
        <v>4271.82</v>
      </c>
      <c r="L4266" s="11">
        <v>3924.13</v>
      </c>
    </row>
    <row r="4267" spans="1:12" x14ac:dyDescent="0.3">
      <c r="A4267" s="7" t="s">
        <v>8412</v>
      </c>
      <c r="B4267" s="7" t="s">
        <v>3586</v>
      </c>
      <c r="C4267" s="7" t="s">
        <v>1778</v>
      </c>
      <c r="D4267" s="7">
        <v>29</v>
      </c>
      <c r="E4267" s="9">
        <v>1079.01</v>
      </c>
      <c r="F4267" s="10">
        <v>0</v>
      </c>
      <c r="G4267" s="11">
        <v>31291.29</v>
      </c>
      <c r="H4267" s="10">
        <v>0.25</v>
      </c>
      <c r="I4267" s="11">
        <v>7822.82</v>
      </c>
      <c r="J4267" s="11">
        <v>39114.11</v>
      </c>
      <c r="K4267" s="11">
        <v>18565.22</v>
      </c>
      <c r="L4267" s="11">
        <v>12726.07</v>
      </c>
    </row>
    <row r="4268" spans="1:12" x14ac:dyDescent="0.3">
      <c r="A4268" s="7" t="s">
        <v>8413</v>
      </c>
      <c r="B4268" s="7" t="s">
        <v>3586</v>
      </c>
      <c r="C4268" s="7" t="s">
        <v>1935</v>
      </c>
      <c r="D4268" s="7">
        <v>1</v>
      </c>
      <c r="E4268" s="9">
        <v>1611.47</v>
      </c>
      <c r="F4268" s="10">
        <v>0</v>
      </c>
      <c r="G4268" s="11">
        <v>1611.47</v>
      </c>
      <c r="H4268" s="10">
        <v>0.25</v>
      </c>
      <c r="I4268" s="11">
        <v>402.87</v>
      </c>
      <c r="J4268" s="11">
        <v>2014.34</v>
      </c>
      <c r="K4268" s="11">
        <v>902.8</v>
      </c>
      <c r="L4268" s="11">
        <v>708.67</v>
      </c>
    </row>
    <row r="4269" spans="1:12" x14ac:dyDescent="0.3">
      <c r="A4269" s="7" t="s">
        <v>8414</v>
      </c>
      <c r="B4269" s="7" t="s">
        <v>3587</v>
      </c>
      <c r="C4269" s="7" t="s">
        <v>1902</v>
      </c>
      <c r="D4269" s="7">
        <v>28</v>
      </c>
      <c r="E4269" s="9">
        <v>2093.3200000000002</v>
      </c>
      <c r="F4269" s="10">
        <v>0</v>
      </c>
      <c r="G4269" s="11">
        <v>58612.959999999999</v>
      </c>
      <c r="H4269" s="10">
        <v>0.25</v>
      </c>
      <c r="I4269" s="11">
        <v>14653.24</v>
      </c>
      <c r="J4269" s="11">
        <v>73266.2</v>
      </c>
      <c r="K4269" s="11">
        <v>34739.32</v>
      </c>
      <c r="L4269" s="11">
        <v>23873.64</v>
      </c>
    </row>
    <row r="4270" spans="1:12" x14ac:dyDescent="0.3">
      <c r="A4270" s="7" t="s">
        <v>8415</v>
      </c>
      <c r="B4270" s="7" t="s">
        <v>3587</v>
      </c>
      <c r="C4270" s="7" t="s">
        <v>1944</v>
      </c>
      <c r="D4270" s="7">
        <v>28</v>
      </c>
      <c r="E4270" s="9">
        <v>2329</v>
      </c>
      <c r="F4270" s="10">
        <v>0</v>
      </c>
      <c r="G4270" s="11">
        <v>65212</v>
      </c>
      <c r="H4270" s="10">
        <v>0.25</v>
      </c>
      <c r="I4270" s="11">
        <v>16303</v>
      </c>
      <c r="J4270" s="11">
        <v>81515</v>
      </c>
      <c r="K4270" s="11">
        <v>47535.6</v>
      </c>
      <c r="L4270" s="11">
        <v>17676.400000000001</v>
      </c>
    </row>
    <row r="4271" spans="1:12" x14ac:dyDescent="0.3">
      <c r="A4271" s="7" t="s">
        <v>8416</v>
      </c>
      <c r="B4271" s="7" t="s">
        <v>3588</v>
      </c>
      <c r="C4271" s="7" t="s">
        <v>2002</v>
      </c>
      <c r="D4271" s="7">
        <v>11</v>
      </c>
      <c r="E4271" s="9">
        <v>2394.4499999999998</v>
      </c>
      <c r="F4271" s="10">
        <v>0</v>
      </c>
      <c r="G4271" s="11">
        <v>26338.95</v>
      </c>
      <c r="H4271" s="10">
        <v>0.25</v>
      </c>
      <c r="I4271" s="11">
        <v>6584.74</v>
      </c>
      <c r="J4271" s="11">
        <v>32923.69</v>
      </c>
      <c r="K4271" s="11">
        <v>15940.87</v>
      </c>
      <c r="L4271" s="11">
        <v>10398.08</v>
      </c>
    </row>
    <row r="4272" spans="1:12" x14ac:dyDescent="0.3">
      <c r="A4272" s="7" t="s">
        <v>8417</v>
      </c>
      <c r="B4272" s="7" t="s">
        <v>3589</v>
      </c>
      <c r="C4272" s="7" t="s">
        <v>1785</v>
      </c>
      <c r="D4272" s="7">
        <v>20</v>
      </c>
      <c r="E4272" s="9">
        <v>1735.41</v>
      </c>
      <c r="F4272" s="10">
        <v>0.1</v>
      </c>
      <c r="G4272" s="11">
        <v>31237.38</v>
      </c>
      <c r="H4272" s="10">
        <v>0.25</v>
      </c>
      <c r="I4272" s="11">
        <v>7809.35</v>
      </c>
      <c r="J4272" s="11">
        <v>39046.720000000001</v>
      </c>
      <c r="K4272" s="11">
        <v>23483.599999999999</v>
      </c>
      <c r="L4272" s="11">
        <v>7753.78</v>
      </c>
    </row>
    <row r="4273" spans="1:12" x14ac:dyDescent="0.3">
      <c r="A4273" s="7" t="s">
        <v>8418</v>
      </c>
      <c r="B4273" s="7" t="s">
        <v>3589</v>
      </c>
      <c r="C4273" s="7" t="s">
        <v>2042</v>
      </c>
      <c r="D4273" s="7">
        <v>2</v>
      </c>
      <c r="E4273" s="9">
        <v>922.99</v>
      </c>
      <c r="F4273" s="10">
        <v>0.05</v>
      </c>
      <c r="G4273" s="11">
        <v>1753.68</v>
      </c>
      <c r="H4273" s="10">
        <v>0.25</v>
      </c>
      <c r="I4273" s="11">
        <v>438.42</v>
      </c>
      <c r="J4273" s="11">
        <v>2192.1</v>
      </c>
      <c r="K4273" s="11">
        <v>950.72</v>
      </c>
      <c r="L4273" s="11">
        <v>802.96</v>
      </c>
    </row>
    <row r="4274" spans="1:12" x14ac:dyDescent="0.3">
      <c r="A4274" s="7" t="s">
        <v>8419</v>
      </c>
      <c r="B4274" s="7" t="s">
        <v>3589</v>
      </c>
      <c r="C4274" s="7" t="s">
        <v>1868</v>
      </c>
      <c r="D4274" s="7">
        <v>27</v>
      </c>
      <c r="E4274" s="9">
        <v>334.86</v>
      </c>
      <c r="F4274" s="10">
        <v>0</v>
      </c>
      <c r="G4274" s="11">
        <v>9041.2199999999993</v>
      </c>
      <c r="H4274" s="10">
        <v>0.25</v>
      </c>
      <c r="I4274" s="11">
        <v>2260.3000000000002</v>
      </c>
      <c r="J4274" s="11">
        <v>11301.52</v>
      </c>
      <c r="K4274" s="11">
        <v>6512.94</v>
      </c>
      <c r="L4274" s="11">
        <v>2528.2800000000002</v>
      </c>
    </row>
    <row r="4275" spans="1:12" x14ac:dyDescent="0.3">
      <c r="A4275" s="7" t="s">
        <v>8420</v>
      </c>
      <c r="B4275" s="7" t="s">
        <v>3589</v>
      </c>
      <c r="C4275" s="7" t="s">
        <v>1752</v>
      </c>
      <c r="D4275" s="7">
        <v>2</v>
      </c>
      <c r="E4275" s="9">
        <v>2257.2600000000002</v>
      </c>
      <c r="F4275" s="10">
        <v>0</v>
      </c>
      <c r="G4275" s="11">
        <v>4514.5200000000004</v>
      </c>
      <c r="H4275" s="10">
        <v>0.25</v>
      </c>
      <c r="I4275" s="11">
        <v>1128.6300000000001</v>
      </c>
      <c r="J4275" s="11">
        <v>5643.15</v>
      </c>
      <c r="K4275" s="11">
        <v>3205.16</v>
      </c>
      <c r="L4275" s="11">
        <v>1309.3599999999999</v>
      </c>
    </row>
    <row r="4276" spans="1:12" x14ac:dyDescent="0.3">
      <c r="A4276" s="7" t="s">
        <v>8421</v>
      </c>
      <c r="B4276" s="7" t="s">
        <v>3590</v>
      </c>
      <c r="C4276" s="7" t="s">
        <v>1990</v>
      </c>
      <c r="D4276" s="7">
        <v>25</v>
      </c>
      <c r="E4276" s="9">
        <v>869.47</v>
      </c>
      <c r="F4276" s="10">
        <v>0.15</v>
      </c>
      <c r="G4276" s="11">
        <v>18476.240000000002</v>
      </c>
      <c r="H4276" s="10">
        <v>0.25</v>
      </c>
      <c r="I4276" s="11">
        <v>4619.0600000000004</v>
      </c>
      <c r="J4276" s="11">
        <v>23095.3</v>
      </c>
      <c r="K4276" s="11">
        <v>12775</v>
      </c>
      <c r="L4276" s="11">
        <v>5701.24</v>
      </c>
    </row>
    <row r="4277" spans="1:12" x14ac:dyDescent="0.3">
      <c r="A4277" s="7" t="s">
        <v>8422</v>
      </c>
      <c r="B4277" s="7" t="s">
        <v>3591</v>
      </c>
      <c r="C4277" s="7" t="s">
        <v>1877</v>
      </c>
      <c r="D4277" s="7">
        <v>24</v>
      </c>
      <c r="E4277" s="9">
        <v>632.63</v>
      </c>
      <c r="F4277" s="10">
        <v>0.15</v>
      </c>
      <c r="G4277" s="11">
        <v>12905.65</v>
      </c>
      <c r="H4277" s="10">
        <v>0.25</v>
      </c>
      <c r="I4277" s="11">
        <v>3226.41</v>
      </c>
      <c r="J4277" s="11">
        <v>16132.06</v>
      </c>
      <c r="K4277" s="11">
        <v>10981.44</v>
      </c>
      <c r="L4277" s="11">
        <v>1924.21</v>
      </c>
    </row>
    <row r="4278" spans="1:12" x14ac:dyDescent="0.3">
      <c r="A4278" s="7" t="s">
        <v>8423</v>
      </c>
      <c r="B4278" s="7" t="s">
        <v>3591</v>
      </c>
      <c r="C4278" s="7" t="s">
        <v>1817</v>
      </c>
      <c r="D4278" s="7">
        <v>21</v>
      </c>
      <c r="E4278" s="9">
        <v>1426.88</v>
      </c>
      <c r="F4278" s="10">
        <v>0</v>
      </c>
      <c r="G4278" s="11">
        <v>29964.48</v>
      </c>
      <c r="H4278" s="10">
        <v>0.25</v>
      </c>
      <c r="I4278" s="11">
        <v>7491.12</v>
      </c>
      <c r="J4278" s="11">
        <v>37455.599999999999</v>
      </c>
      <c r="K4278" s="11">
        <v>20573.91</v>
      </c>
      <c r="L4278" s="11">
        <v>9390.57</v>
      </c>
    </row>
    <row r="4279" spans="1:12" x14ac:dyDescent="0.3">
      <c r="A4279" s="7" t="s">
        <v>8424</v>
      </c>
      <c r="B4279" s="7" t="s">
        <v>3592</v>
      </c>
      <c r="C4279" s="7" t="s">
        <v>1944</v>
      </c>
      <c r="D4279" s="7">
        <v>24</v>
      </c>
      <c r="E4279" s="9">
        <v>2275.56</v>
      </c>
      <c r="F4279" s="10">
        <v>0</v>
      </c>
      <c r="G4279" s="11">
        <v>54613.440000000002</v>
      </c>
      <c r="H4279" s="10">
        <v>0.25</v>
      </c>
      <c r="I4279" s="11">
        <v>13653.36</v>
      </c>
      <c r="J4279" s="11">
        <v>68266.8</v>
      </c>
      <c r="K4279" s="11">
        <v>40744.800000000003</v>
      </c>
      <c r="L4279" s="11">
        <v>13868.64</v>
      </c>
    </row>
    <row r="4280" spans="1:12" x14ac:dyDescent="0.3">
      <c r="A4280" s="7" t="s">
        <v>8425</v>
      </c>
      <c r="B4280" s="7" t="s">
        <v>3592</v>
      </c>
      <c r="C4280" s="7" t="s">
        <v>1892</v>
      </c>
      <c r="D4280" s="7">
        <v>12</v>
      </c>
      <c r="E4280" s="9">
        <v>780.8</v>
      </c>
      <c r="F4280" s="10">
        <v>0</v>
      </c>
      <c r="G4280" s="11">
        <v>9369.6</v>
      </c>
      <c r="H4280" s="10">
        <v>0.25</v>
      </c>
      <c r="I4280" s="11">
        <v>2342.4</v>
      </c>
      <c r="J4280" s="11">
        <v>11712</v>
      </c>
      <c r="K4280" s="11">
        <v>5430.72</v>
      </c>
      <c r="L4280" s="11">
        <v>3938.88</v>
      </c>
    </row>
    <row r="4281" spans="1:12" x14ac:dyDescent="0.3">
      <c r="A4281" s="7" t="s">
        <v>8426</v>
      </c>
      <c r="B4281" s="7" t="s">
        <v>3592</v>
      </c>
      <c r="C4281" s="7" t="s">
        <v>1960</v>
      </c>
      <c r="D4281" s="7">
        <v>11</v>
      </c>
      <c r="E4281" s="9">
        <v>1452.68</v>
      </c>
      <c r="F4281" s="10">
        <v>0.15</v>
      </c>
      <c r="G4281" s="11">
        <v>13582.56</v>
      </c>
      <c r="H4281" s="10">
        <v>0.25</v>
      </c>
      <c r="I4281" s="11">
        <v>3395.64</v>
      </c>
      <c r="J4281" s="11">
        <v>16978.2</v>
      </c>
      <c r="K4281" s="11">
        <v>10184.24</v>
      </c>
      <c r="L4281" s="11">
        <v>3398.32</v>
      </c>
    </row>
    <row r="4282" spans="1:12" x14ac:dyDescent="0.3">
      <c r="A4282" s="7" t="s">
        <v>8427</v>
      </c>
      <c r="B4282" s="7" t="s">
        <v>3593</v>
      </c>
      <c r="C4282" s="7" t="s">
        <v>1689</v>
      </c>
      <c r="D4282" s="7">
        <v>11</v>
      </c>
      <c r="E4282" s="9">
        <v>1268.1300000000001</v>
      </c>
      <c r="F4282" s="10">
        <v>0.1</v>
      </c>
      <c r="G4282" s="11">
        <v>12554.49</v>
      </c>
      <c r="H4282" s="10">
        <v>0.25</v>
      </c>
      <c r="I4282" s="11">
        <v>3138.62</v>
      </c>
      <c r="J4282" s="11">
        <v>15693.11</v>
      </c>
      <c r="K4282" s="11">
        <v>6738.49</v>
      </c>
      <c r="L4282" s="11">
        <v>5816</v>
      </c>
    </row>
    <row r="4283" spans="1:12" x14ac:dyDescent="0.3">
      <c r="A4283" s="7" t="s">
        <v>8428</v>
      </c>
      <c r="B4283" s="7" t="s">
        <v>3593</v>
      </c>
      <c r="C4283" s="7" t="s">
        <v>1932</v>
      </c>
      <c r="D4283" s="7">
        <v>28</v>
      </c>
      <c r="E4283" s="9">
        <v>583.66999999999996</v>
      </c>
      <c r="F4283" s="10">
        <v>0</v>
      </c>
      <c r="G4283" s="11">
        <v>16342.76</v>
      </c>
      <c r="H4283" s="10">
        <v>0.25</v>
      </c>
      <c r="I4283" s="11">
        <v>4085.69</v>
      </c>
      <c r="J4283" s="11">
        <v>20428.45</v>
      </c>
      <c r="K4283" s="11">
        <v>11121.88</v>
      </c>
      <c r="L4283" s="11">
        <v>5220.88</v>
      </c>
    </row>
    <row r="4284" spans="1:12" x14ac:dyDescent="0.3">
      <c r="A4284" s="7" t="s">
        <v>8429</v>
      </c>
      <c r="B4284" s="7" t="s">
        <v>3594</v>
      </c>
      <c r="C4284" s="7" t="s">
        <v>1761</v>
      </c>
      <c r="D4284" s="7">
        <v>8</v>
      </c>
      <c r="E4284" s="9">
        <v>2935.34</v>
      </c>
      <c r="F4284" s="10">
        <v>0</v>
      </c>
      <c r="G4284" s="11">
        <v>23482.720000000001</v>
      </c>
      <c r="H4284" s="10">
        <v>0.25</v>
      </c>
      <c r="I4284" s="11">
        <v>5870.68</v>
      </c>
      <c r="J4284" s="11">
        <v>29353.4</v>
      </c>
      <c r="K4284" s="11">
        <v>11186.08</v>
      </c>
      <c r="L4284" s="11">
        <v>12296.64</v>
      </c>
    </row>
    <row r="4285" spans="1:12" x14ac:dyDescent="0.3">
      <c r="A4285" s="7" t="s">
        <v>8430</v>
      </c>
      <c r="B4285" s="7" t="s">
        <v>3594</v>
      </c>
      <c r="C4285" s="7" t="s">
        <v>1930</v>
      </c>
      <c r="D4285" s="7">
        <v>30</v>
      </c>
      <c r="E4285" s="9">
        <v>3008.51</v>
      </c>
      <c r="F4285" s="10">
        <v>0</v>
      </c>
      <c r="G4285" s="11">
        <v>90255.3</v>
      </c>
      <c r="H4285" s="10">
        <v>0.25</v>
      </c>
      <c r="I4285" s="11">
        <v>22563.83</v>
      </c>
      <c r="J4285" s="11">
        <v>112819.12</v>
      </c>
      <c r="K4285" s="11">
        <v>41270.400000000001</v>
      </c>
      <c r="L4285" s="11">
        <v>48984.9</v>
      </c>
    </row>
    <row r="4286" spans="1:12" x14ac:dyDescent="0.3">
      <c r="A4286" s="7" t="s">
        <v>8431</v>
      </c>
      <c r="B4286" s="7" t="s">
        <v>3594</v>
      </c>
      <c r="C4286" s="7" t="s">
        <v>1828</v>
      </c>
      <c r="D4286" s="7">
        <v>26</v>
      </c>
      <c r="E4286" s="9">
        <v>2567.11</v>
      </c>
      <c r="F4286" s="10">
        <v>0.15</v>
      </c>
      <c r="G4286" s="11">
        <v>56733.13</v>
      </c>
      <c r="H4286" s="10">
        <v>0.25</v>
      </c>
      <c r="I4286" s="11">
        <v>14183.28</v>
      </c>
      <c r="J4286" s="11">
        <v>70916.41</v>
      </c>
      <c r="K4286" s="11">
        <v>40165.58</v>
      </c>
      <c r="L4286" s="11">
        <v>16567.55</v>
      </c>
    </row>
    <row r="4287" spans="1:12" x14ac:dyDescent="0.3">
      <c r="A4287" s="7" t="s">
        <v>8432</v>
      </c>
      <c r="B4287" s="7" t="s">
        <v>3594</v>
      </c>
      <c r="C4287" s="7" t="s">
        <v>1913</v>
      </c>
      <c r="D4287" s="7">
        <v>16</v>
      </c>
      <c r="E4287" s="9">
        <v>2242.12</v>
      </c>
      <c r="F4287" s="10">
        <v>0</v>
      </c>
      <c r="G4287" s="11">
        <v>35873.919999999998</v>
      </c>
      <c r="H4287" s="10">
        <v>0.25</v>
      </c>
      <c r="I4287" s="11">
        <v>8968.48</v>
      </c>
      <c r="J4287" s="11">
        <v>44842.400000000001</v>
      </c>
      <c r="K4287" s="11">
        <v>21354.560000000001</v>
      </c>
      <c r="L4287" s="11">
        <v>14519.36</v>
      </c>
    </row>
    <row r="4288" spans="1:12" x14ac:dyDescent="0.3">
      <c r="A4288" s="7" t="s">
        <v>8433</v>
      </c>
      <c r="B4288" s="7" t="s">
        <v>3595</v>
      </c>
      <c r="C4288" s="7" t="s">
        <v>1916</v>
      </c>
      <c r="D4288" s="7">
        <v>6</v>
      </c>
      <c r="E4288" s="9">
        <v>1199.72</v>
      </c>
      <c r="F4288" s="10">
        <v>0.15</v>
      </c>
      <c r="G4288" s="11">
        <v>6118.57</v>
      </c>
      <c r="H4288" s="10">
        <v>0.25</v>
      </c>
      <c r="I4288" s="11">
        <v>1529.64</v>
      </c>
      <c r="J4288" s="11">
        <v>7648.21</v>
      </c>
      <c r="K4288" s="11">
        <v>5428.5</v>
      </c>
      <c r="L4288" s="11">
        <v>690.07</v>
      </c>
    </row>
    <row r="4289" spans="1:12" x14ac:dyDescent="0.3">
      <c r="A4289" s="7" t="s">
        <v>8434</v>
      </c>
      <c r="B4289" s="7" t="s">
        <v>3595</v>
      </c>
      <c r="C4289" s="7" t="s">
        <v>1650</v>
      </c>
      <c r="D4289" s="7">
        <v>30</v>
      </c>
      <c r="E4289" s="9">
        <v>3198.87</v>
      </c>
      <c r="F4289" s="10">
        <v>0</v>
      </c>
      <c r="G4289" s="11">
        <v>95966.1</v>
      </c>
      <c r="H4289" s="10">
        <v>0.25</v>
      </c>
      <c r="I4289" s="11">
        <v>23991.53</v>
      </c>
      <c r="J4289" s="11">
        <v>119957.62</v>
      </c>
      <c r="K4289" s="11">
        <v>48870.6</v>
      </c>
      <c r="L4289" s="11">
        <v>47095.5</v>
      </c>
    </row>
    <row r="4290" spans="1:12" x14ac:dyDescent="0.3">
      <c r="A4290" s="7" t="s">
        <v>8435</v>
      </c>
      <c r="B4290" s="7" t="s">
        <v>3595</v>
      </c>
      <c r="C4290" s="7" t="s">
        <v>1845</v>
      </c>
      <c r="D4290" s="7">
        <v>22</v>
      </c>
      <c r="E4290" s="9">
        <v>2629.45</v>
      </c>
      <c r="F4290" s="10">
        <v>0</v>
      </c>
      <c r="G4290" s="11">
        <v>57847.9</v>
      </c>
      <c r="H4290" s="10">
        <v>0.25</v>
      </c>
      <c r="I4290" s="11">
        <v>14461.98</v>
      </c>
      <c r="J4290" s="11">
        <v>72309.88</v>
      </c>
      <c r="K4290" s="11">
        <v>39132.06</v>
      </c>
      <c r="L4290" s="11">
        <v>18715.84</v>
      </c>
    </row>
    <row r="4291" spans="1:12" x14ac:dyDescent="0.3">
      <c r="A4291" s="7" t="s">
        <v>8436</v>
      </c>
      <c r="B4291" s="7" t="s">
        <v>3595</v>
      </c>
      <c r="C4291" s="7" t="s">
        <v>1878</v>
      </c>
      <c r="D4291" s="7">
        <v>13</v>
      </c>
      <c r="E4291" s="9">
        <v>1105.3</v>
      </c>
      <c r="F4291" s="10">
        <v>0.1</v>
      </c>
      <c r="G4291" s="11">
        <v>12932.01</v>
      </c>
      <c r="H4291" s="10">
        <v>0.25</v>
      </c>
      <c r="I4291" s="11">
        <v>3233</v>
      </c>
      <c r="J4291" s="11">
        <v>16165.01</v>
      </c>
      <c r="K4291" s="11">
        <v>7637.63</v>
      </c>
      <c r="L4291" s="11">
        <v>5294.38</v>
      </c>
    </row>
    <row r="4292" spans="1:12" x14ac:dyDescent="0.3">
      <c r="A4292" s="7" t="s">
        <v>8437</v>
      </c>
      <c r="B4292" s="7" t="s">
        <v>3596</v>
      </c>
      <c r="C4292" s="7" t="s">
        <v>2045</v>
      </c>
      <c r="D4292" s="7">
        <v>11</v>
      </c>
      <c r="E4292" s="9">
        <v>132.28</v>
      </c>
      <c r="F4292" s="10">
        <v>0</v>
      </c>
      <c r="G4292" s="11">
        <v>1455.08</v>
      </c>
      <c r="H4292" s="10">
        <v>0.25</v>
      </c>
      <c r="I4292" s="11">
        <v>363.77</v>
      </c>
      <c r="J4292" s="11">
        <v>1818.85</v>
      </c>
      <c r="K4292" s="11">
        <v>657.47</v>
      </c>
      <c r="L4292" s="11">
        <v>797.61</v>
      </c>
    </row>
    <row r="4293" spans="1:12" x14ac:dyDescent="0.3">
      <c r="A4293" s="7" t="s">
        <v>8438</v>
      </c>
      <c r="B4293" s="7" t="s">
        <v>3596</v>
      </c>
      <c r="C4293" s="7" t="s">
        <v>1668</v>
      </c>
      <c r="D4293" s="7">
        <v>29</v>
      </c>
      <c r="E4293" s="9">
        <v>2095.2199999999998</v>
      </c>
      <c r="F4293" s="10">
        <v>0.1</v>
      </c>
      <c r="G4293" s="11">
        <v>54685.24</v>
      </c>
      <c r="H4293" s="10">
        <v>0.25</v>
      </c>
      <c r="I4293" s="11">
        <v>13671.31</v>
      </c>
      <c r="J4293" s="11">
        <v>68356.55</v>
      </c>
      <c r="K4293" s="11">
        <v>28727.4</v>
      </c>
      <c r="L4293" s="11">
        <v>25957.84</v>
      </c>
    </row>
    <row r="4294" spans="1:12" x14ac:dyDescent="0.3">
      <c r="A4294" s="7" t="s">
        <v>8439</v>
      </c>
      <c r="B4294" s="7" t="s">
        <v>3596</v>
      </c>
      <c r="C4294" s="7" t="s">
        <v>1935</v>
      </c>
      <c r="D4294" s="7">
        <v>5</v>
      </c>
      <c r="E4294" s="9">
        <v>1689.41</v>
      </c>
      <c r="F4294" s="10">
        <v>0</v>
      </c>
      <c r="G4294" s="11">
        <v>8447.0499999999993</v>
      </c>
      <c r="H4294" s="10">
        <v>0.25</v>
      </c>
      <c r="I4294" s="11">
        <v>2111.7600000000002</v>
      </c>
      <c r="J4294" s="11">
        <v>10558.81</v>
      </c>
      <c r="K4294" s="11">
        <v>4514</v>
      </c>
      <c r="L4294" s="11">
        <v>3933.05</v>
      </c>
    </row>
    <row r="4295" spans="1:12" x14ac:dyDescent="0.3">
      <c r="A4295" s="7" t="s">
        <v>8440</v>
      </c>
      <c r="B4295" s="7" t="s">
        <v>3596</v>
      </c>
      <c r="C4295" s="7" t="s">
        <v>1914</v>
      </c>
      <c r="D4295" s="7">
        <v>12</v>
      </c>
      <c r="E4295" s="9">
        <v>2905.43</v>
      </c>
      <c r="F4295" s="10">
        <v>0</v>
      </c>
      <c r="G4295" s="11">
        <v>34865.160000000003</v>
      </c>
      <c r="H4295" s="10">
        <v>0.25</v>
      </c>
      <c r="I4295" s="11">
        <v>8716.2900000000009</v>
      </c>
      <c r="J4295" s="11">
        <v>43581.45</v>
      </c>
      <c r="K4295" s="11">
        <v>16909.32</v>
      </c>
      <c r="L4295" s="11">
        <v>17955.84</v>
      </c>
    </row>
    <row r="4296" spans="1:12" x14ac:dyDescent="0.3">
      <c r="A4296" s="7" t="s">
        <v>8441</v>
      </c>
      <c r="B4296" s="7" t="s">
        <v>3596</v>
      </c>
      <c r="C4296" s="7" t="s">
        <v>1671</v>
      </c>
      <c r="D4296" s="7">
        <v>19</v>
      </c>
      <c r="E4296" s="9">
        <v>3092.33</v>
      </c>
      <c r="F4296" s="10">
        <v>0.05</v>
      </c>
      <c r="G4296" s="11">
        <v>55816.56</v>
      </c>
      <c r="H4296" s="10">
        <v>0.25</v>
      </c>
      <c r="I4296" s="11">
        <v>13954.14</v>
      </c>
      <c r="J4296" s="11">
        <v>69770.7</v>
      </c>
      <c r="K4296" s="11">
        <v>33514.29</v>
      </c>
      <c r="L4296" s="11">
        <v>22302.27</v>
      </c>
    </row>
    <row r="4297" spans="1:12" x14ac:dyDescent="0.3">
      <c r="A4297" s="7" t="s">
        <v>8442</v>
      </c>
      <c r="B4297" s="7" t="s">
        <v>3597</v>
      </c>
      <c r="C4297" s="7" t="s">
        <v>1772</v>
      </c>
      <c r="D4297" s="7">
        <v>4</v>
      </c>
      <c r="E4297" s="9">
        <v>1241.6300000000001</v>
      </c>
      <c r="F4297" s="10">
        <v>0.05</v>
      </c>
      <c r="G4297" s="11">
        <v>4718.1899999999996</v>
      </c>
      <c r="H4297" s="10">
        <v>0.25</v>
      </c>
      <c r="I4297" s="11">
        <v>1179.55</v>
      </c>
      <c r="J4297" s="11">
        <v>5897.74</v>
      </c>
      <c r="K4297" s="11">
        <v>3569.48</v>
      </c>
      <c r="L4297" s="11">
        <v>1148.71</v>
      </c>
    </row>
    <row r="4298" spans="1:12" x14ac:dyDescent="0.3">
      <c r="A4298" s="7" t="s">
        <v>8443</v>
      </c>
      <c r="B4298" s="7" t="s">
        <v>3597</v>
      </c>
      <c r="C4298" s="7" t="s">
        <v>1989</v>
      </c>
      <c r="D4298" s="7">
        <v>12</v>
      </c>
      <c r="E4298" s="9">
        <v>3801.51</v>
      </c>
      <c r="F4298" s="10">
        <v>0</v>
      </c>
      <c r="G4298" s="11">
        <v>45618.12</v>
      </c>
      <c r="H4298" s="10">
        <v>0.25</v>
      </c>
      <c r="I4298" s="11">
        <v>11404.53</v>
      </c>
      <c r="J4298" s="11">
        <v>57022.65</v>
      </c>
      <c r="K4298" s="11">
        <v>20397.12</v>
      </c>
      <c r="L4298" s="11">
        <v>25221</v>
      </c>
    </row>
    <row r="4299" spans="1:12" x14ac:dyDescent="0.3">
      <c r="A4299" s="7" t="s">
        <v>8444</v>
      </c>
      <c r="B4299" s="7" t="s">
        <v>3597</v>
      </c>
      <c r="C4299" s="7" t="s">
        <v>1811</v>
      </c>
      <c r="D4299" s="7">
        <v>19</v>
      </c>
      <c r="E4299" s="9">
        <v>932.15</v>
      </c>
      <c r="F4299" s="10">
        <v>0</v>
      </c>
      <c r="G4299" s="11">
        <v>17710.849999999999</v>
      </c>
      <c r="H4299" s="10">
        <v>0.25</v>
      </c>
      <c r="I4299" s="11">
        <v>4427.71</v>
      </c>
      <c r="J4299" s="11">
        <v>22138.560000000001</v>
      </c>
      <c r="K4299" s="11">
        <v>9142.7999999999993</v>
      </c>
      <c r="L4299" s="11">
        <v>8568.0499999999993</v>
      </c>
    </row>
    <row r="4300" spans="1:12" x14ac:dyDescent="0.3">
      <c r="A4300" s="7" t="s">
        <v>8445</v>
      </c>
      <c r="B4300" s="7" t="s">
        <v>3597</v>
      </c>
      <c r="C4300" s="7" t="s">
        <v>1693</v>
      </c>
      <c r="D4300" s="7">
        <v>28</v>
      </c>
      <c r="E4300" s="9">
        <v>2797.91</v>
      </c>
      <c r="F4300" s="10">
        <v>0</v>
      </c>
      <c r="G4300" s="11">
        <v>78341.48</v>
      </c>
      <c r="H4300" s="10">
        <v>0.25</v>
      </c>
      <c r="I4300" s="11">
        <v>19585.37</v>
      </c>
      <c r="J4300" s="11">
        <v>97926.85</v>
      </c>
      <c r="K4300" s="11">
        <v>48254.64</v>
      </c>
      <c r="L4300" s="11">
        <v>30086.84</v>
      </c>
    </row>
    <row r="4301" spans="1:12" x14ac:dyDescent="0.3">
      <c r="A4301" s="7" t="s">
        <v>8446</v>
      </c>
      <c r="B4301" s="7" t="s">
        <v>3597</v>
      </c>
      <c r="C4301" s="7" t="s">
        <v>1979</v>
      </c>
      <c r="D4301" s="7">
        <v>19</v>
      </c>
      <c r="E4301" s="9">
        <v>556.12</v>
      </c>
      <c r="F4301" s="10">
        <v>0.1</v>
      </c>
      <c r="G4301" s="11">
        <v>9509.65</v>
      </c>
      <c r="H4301" s="10">
        <v>0.25</v>
      </c>
      <c r="I4301" s="11">
        <v>2377.41</v>
      </c>
      <c r="J4301" s="11">
        <v>11887.06</v>
      </c>
      <c r="K4301" s="11">
        <v>4863.8100000000004</v>
      </c>
      <c r="L4301" s="11">
        <v>4645.84</v>
      </c>
    </row>
    <row r="4302" spans="1:12" x14ac:dyDescent="0.3">
      <c r="A4302" s="7" t="s">
        <v>8447</v>
      </c>
      <c r="B4302" s="7" t="s">
        <v>3598</v>
      </c>
      <c r="C4302" s="7" t="s">
        <v>1795</v>
      </c>
      <c r="D4302" s="7">
        <v>30</v>
      </c>
      <c r="E4302" s="9">
        <v>2165.19</v>
      </c>
      <c r="F4302" s="10">
        <v>0</v>
      </c>
      <c r="G4302" s="11">
        <v>64955.7</v>
      </c>
      <c r="H4302" s="10">
        <v>0.25</v>
      </c>
      <c r="I4302" s="11">
        <v>16238.92</v>
      </c>
      <c r="J4302" s="11">
        <v>81194.62</v>
      </c>
      <c r="K4302" s="11">
        <v>33475.5</v>
      </c>
      <c r="L4302" s="11">
        <v>31480.2</v>
      </c>
    </row>
    <row r="4303" spans="1:12" x14ac:dyDescent="0.3">
      <c r="A4303" s="7" t="s">
        <v>8448</v>
      </c>
      <c r="B4303" s="7" t="s">
        <v>3598</v>
      </c>
      <c r="C4303" s="7" t="s">
        <v>1945</v>
      </c>
      <c r="D4303" s="7">
        <v>7</v>
      </c>
      <c r="E4303" s="9">
        <v>53.85</v>
      </c>
      <c r="F4303" s="10">
        <v>0</v>
      </c>
      <c r="G4303" s="11">
        <v>376.95</v>
      </c>
      <c r="H4303" s="10">
        <v>0.25</v>
      </c>
      <c r="I4303" s="11">
        <v>94.24</v>
      </c>
      <c r="J4303" s="11">
        <v>471.19</v>
      </c>
      <c r="K4303" s="11">
        <v>249.34</v>
      </c>
      <c r="L4303" s="11">
        <v>127.61</v>
      </c>
    </row>
    <row r="4304" spans="1:12" x14ac:dyDescent="0.3">
      <c r="A4304" s="7" t="s">
        <v>8449</v>
      </c>
      <c r="B4304" s="7" t="s">
        <v>3598</v>
      </c>
      <c r="C4304" s="7" t="s">
        <v>1802</v>
      </c>
      <c r="D4304" s="7">
        <v>12</v>
      </c>
      <c r="E4304" s="9">
        <v>2773.29</v>
      </c>
      <c r="F4304" s="10">
        <v>0.05</v>
      </c>
      <c r="G4304" s="11">
        <v>31615.51</v>
      </c>
      <c r="H4304" s="10">
        <v>0.25</v>
      </c>
      <c r="I4304" s="11">
        <v>7903.88</v>
      </c>
      <c r="J4304" s="11">
        <v>39519.39</v>
      </c>
      <c r="K4304" s="11">
        <v>20241.72</v>
      </c>
      <c r="L4304" s="11">
        <v>11373.79</v>
      </c>
    </row>
    <row r="4305" spans="1:12" x14ac:dyDescent="0.3">
      <c r="A4305" s="7" t="s">
        <v>8450</v>
      </c>
      <c r="B4305" s="7" t="s">
        <v>3598</v>
      </c>
      <c r="C4305" s="7" t="s">
        <v>1756</v>
      </c>
      <c r="D4305" s="7">
        <v>1</v>
      </c>
      <c r="E4305" s="9">
        <v>1088.95</v>
      </c>
      <c r="F4305" s="10">
        <v>0</v>
      </c>
      <c r="G4305" s="11">
        <v>1088.95</v>
      </c>
      <c r="H4305" s="10">
        <v>0.25</v>
      </c>
      <c r="I4305" s="11">
        <v>272.24</v>
      </c>
      <c r="J4305" s="11">
        <v>1361.19</v>
      </c>
      <c r="K4305" s="11">
        <v>573.4</v>
      </c>
      <c r="L4305" s="11">
        <v>515.54999999999995</v>
      </c>
    </row>
    <row r="4306" spans="1:12" x14ac:dyDescent="0.3">
      <c r="A4306" s="7" t="s">
        <v>8451</v>
      </c>
      <c r="B4306" s="7" t="s">
        <v>3599</v>
      </c>
      <c r="C4306" s="7" t="s">
        <v>1709</v>
      </c>
      <c r="D4306" s="7">
        <v>23</v>
      </c>
      <c r="E4306" s="9">
        <v>144.69999999999999</v>
      </c>
      <c r="F4306" s="10">
        <v>0.05</v>
      </c>
      <c r="G4306" s="11">
        <v>3161.69</v>
      </c>
      <c r="H4306" s="10">
        <v>0.25</v>
      </c>
      <c r="I4306" s="11">
        <v>790.42</v>
      </c>
      <c r="J4306" s="11">
        <v>3952.11</v>
      </c>
      <c r="K4306" s="11">
        <v>1884.62</v>
      </c>
      <c r="L4306" s="11">
        <v>1277.07</v>
      </c>
    </row>
    <row r="4307" spans="1:12" x14ac:dyDescent="0.3">
      <c r="A4307" s="7" t="s">
        <v>8452</v>
      </c>
      <c r="B4307" s="7" t="s">
        <v>3599</v>
      </c>
      <c r="C4307" s="7" t="s">
        <v>1921</v>
      </c>
      <c r="D4307" s="7">
        <v>7</v>
      </c>
      <c r="E4307" s="9">
        <v>3076.63</v>
      </c>
      <c r="F4307" s="10">
        <v>0.1</v>
      </c>
      <c r="G4307" s="11">
        <v>19382.77</v>
      </c>
      <c r="H4307" s="10">
        <v>0.25</v>
      </c>
      <c r="I4307" s="11">
        <v>4845.6899999999996</v>
      </c>
      <c r="J4307" s="11">
        <v>24228.46</v>
      </c>
      <c r="K4307" s="11">
        <v>11788.49</v>
      </c>
      <c r="L4307" s="11">
        <v>7594.28</v>
      </c>
    </row>
    <row r="4308" spans="1:12" x14ac:dyDescent="0.3">
      <c r="A4308" s="7" t="s">
        <v>8453</v>
      </c>
      <c r="B4308" s="7" t="s">
        <v>3600</v>
      </c>
      <c r="C4308" s="7" t="s">
        <v>1964</v>
      </c>
      <c r="D4308" s="7">
        <v>1</v>
      </c>
      <c r="E4308" s="9">
        <v>2700.08</v>
      </c>
      <c r="F4308" s="10">
        <v>0</v>
      </c>
      <c r="G4308" s="11">
        <v>2700.08</v>
      </c>
      <c r="H4308" s="10">
        <v>0.25</v>
      </c>
      <c r="I4308" s="11">
        <v>675.02</v>
      </c>
      <c r="J4308" s="11">
        <v>3375.1</v>
      </c>
      <c r="K4308" s="11">
        <v>1741.39</v>
      </c>
      <c r="L4308" s="11">
        <v>958.69</v>
      </c>
    </row>
    <row r="4309" spans="1:12" x14ac:dyDescent="0.3">
      <c r="A4309" s="7" t="s">
        <v>8454</v>
      </c>
      <c r="B4309" s="7" t="s">
        <v>3601</v>
      </c>
      <c r="C4309" s="7" t="s">
        <v>1788</v>
      </c>
      <c r="D4309" s="7">
        <v>15</v>
      </c>
      <c r="E4309" s="9">
        <v>3932.76</v>
      </c>
      <c r="F4309" s="10">
        <v>0</v>
      </c>
      <c r="G4309" s="11">
        <v>58991.4</v>
      </c>
      <c r="H4309" s="10">
        <v>0.25</v>
      </c>
      <c r="I4309" s="11">
        <v>14747.85</v>
      </c>
      <c r="J4309" s="11">
        <v>73739.25</v>
      </c>
      <c r="K4309" s="11">
        <v>24968.25</v>
      </c>
      <c r="L4309" s="11">
        <v>34023.15</v>
      </c>
    </row>
    <row r="4310" spans="1:12" x14ac:dyDescent="0.3">
      <c r="A4310" s="7" t="s">
        <v>8455</v>
      </c>
      <c r="B4310" s="7" t="s">
        <v>3601</v>
      </c>
      <c r="C4310" s="7" t="s">
        <v>2054</v>
      </c>
      <c r="D4310" s="7">
        <v>29</v>
      </c>
      <c r="E4310" s="9">
        <v>1356.61</v>
      </c>
      <c r="F4310" s="10">
        <v>0.15</v>
      </c>
      <c r="G4310" s="11">
        <v>33440.44</v>
      </c>
      <c r="H4310" s="10">
        <v>0.25</v>
      </c>
      <c r="I4310" s="11">
        <v>8360.11</v>
      </c>
      <c r="J4310" s="11">
        <v>41800.550000000003</v>
      </c>
      <c r="K4310" s="11">
        <v>17161.62</v>
      </c>
      <c r="L4310" s="11">
        <v>16278.82</v>
      </c>
    </row>
    <row r="4311" spans="1:12" x14ac:dyDescent="0.3">
      <c r="A4311" s="7" t="s">
        <v>8456</v>
      </c>
      <c r="B4311" s="7" t="s">
        <v>3601</v>
      </c>
      <c r="C4311" s="7" t="s">
        <v>2039</v>
      </c>
      <c r="D4311" s="7">
        <v>13</v>
      </c>
      <c r="E4311" s="9">
        <v>448.77</v>
      </c>
      <c r="F4311" s="10">
        <v>0.05</v>
      </c>
      <c r="G4311" s="11">
        <v>5542.31</v>
      </c>
      <c r="H4311" s="10">
        <v>0.25</v>
      </c>
      <c r="I4311" s="11">
        <v>1385.58</v>
      </c>
      <c r="J4311" s="11">
        <v>6927.89</v>
      </c>
      <c r="K4311" s="11">
        <v>3259.75</v>
      </c>
      <c r="L4311" s="11">
        <v>2282.56</v>
      </c>
    </row>
    <row r="4312" spans="1:12" x14ac:dyDescent="0.3">
      <c r="A4312" s="7" t="s">
        <v>8457</v>
      </c>
      <c r="B4312" s="7" t="s">
        <v>3601</v>
      </c>
      <c r="C4312" s="7" t="s">
        <v>1910</v>
      </c>
      <c r="D4312" s="7">
        <v>30</v>
      </c>
      <c r="E4312" s="9">
        <v>2590.67</v>
      </c>
      <c r="F4312" s="10">
        <v>0.15</v>
      </c>
      <c r="G4312" s="11">
        <v>66062.09</v>
      </c>
      <c r="H4312" s="10">
        <v>0.25</v>
      </c>
      <c r="I4312" s="11">
        <v>16515.52</v>
      </c>
      <c r="J4312" s="11">
        <v>82577.61</v>
      </c>
      <c r="K4312" s="11">
        <v>36679.800000000003</v>
      </c>
      <c r="L4312" s="11">
        <v>29382.29</v>
      </c>
    </row>
    <row r="4313" spans="1:12" x14ac:dyDescent="0.3">
      <c r="A4313" s="7" t="s">
        <v>8458</v>
      </c>
      <c r="B4313" s="7" t="s">
        <v>3601</v>
      </c>
      <c r="C4313" s="7" t="s">
        <v>1821</v>
      </c>
      <c r="D4313" s="7">
        <v>27</v>
      </c>
      <c r="E4313" s="9">
        <v>593.24</v>
      </c>
      <c r="F4313" s="10">
        <v>0</v>
      </c>
      <c r="G4313" s="11">
        <v>16017.48</v>
      </c>
      <c r="H4313" s="10">
        <v>0.25</v>
      </c>
      <c r="I4313" s="11">
        <v>4004.37</v>
      </c>
      <c r="J4313" s="11">
        <v>20021.849999999999</v>
      </c>
      <c r="K4313" s="11">
        <v>8583.84</v>
      </c>
      <c r="L4313" s="11">
        <v>7433.64</v>
      </c>
    </row>
    <row r="4314" spans="1:12" x14ac:dyDescent="0.3">
      <c r="A4314" s="7" t="s">
        <v>8459</v>
      </c>
      <c r="B4314" s="7" t="s">
        <v>3602</v>
      </c>
      <c r="C4314" s="7" t="s">
        <v>1645</v>
      </c>
      <c r="D4314" s="7">
        <v>20</v>
      </c>
      <c r="E4314" s="9">
        <v>709.37</v>
      </c>
      <c r="F4314" s="10">
        <v>0</v>
      </c>
      <c r="G4314" s="11">
        <v>14187.4</v>
      </c>
      <c r="H4314" s="10">
        <v>0.25</v>
      </c>
      <c r="I4314" s="11">
        <v>3546.85</v>
      </c>
      <c r="J4314" s="11">
        <v>17734.25</v>
      </c>
      <c r="K4314" s="11">
        <v>7530.8</v>
      </c>
      <c r="L4314" s="11">
        <v>6656.6</v>
      </c>
    </row>
    <row r="4315" spans="1:12" x14ac:dyDescent="0.3">
      <c r="A4315" s="7" t="s">
        <v>8460</v>
      </c>
      <c r="B4315" s="7" t="s">
        <v>3602</v>
      </c>
      <c r="C4315" s="7" t="s">
        <v>1793</v>
      </c>
      <c r="D4315" s="7">
        <v>21</v>
      </c>
      <c r="E4315" s="9">
        <v>667.17</v>
      </c>
      <c r="F4315" s="10">
        <v>0.05</v>
      </c>
      <c r="G4315" s="11">
        <v>13310.04</v>
      </c>
      <c r="H4315" s="10">
        <v>0.25</v>
      </c>
      <c r="I4315" s="11">
        <v>3327.51</v>
      </c>
      <c r="J4315" s="11">
        <v>16637.55</v>
      </c>
      <c r="K4315" s="11">
        <v>6538.35</v>
      </c>
      <c r="L4315" s="11">
        <v>6771.69</v>
      </c>
    </row>
    <row r="4316" spans="1:12" x14ac:dyDescent="0.3">
      <c r="A4316" s="7" t="s">
        <v>8461</v>
      </c>
      <c r="B4316" s="7" t="s">
        <v>3602</v>
      </c>
      <c r="C4316" s="7" t="s">
        <v>1876</v>
      </c>
      <c r="D4316" s="7">
        <v>3</v>
      </c>
      <c r="E4316" s="9">
        <v>2811.05</v>
      </c>
      <c r="F4316" s="10">
        <v>0</v>
      </c>
      <c r="G4316" s="11">
        <v>8433.15</v>
      </c>
      <c r="H4316" s="10">
        <v>0.25</v>
      </c>
      <c r="I4316" s="11">
        <v>2108.29</v>
      </c>
      <c r="J4316" s="11">
        <v>10541.44</v>
      </c>
      <c r="K4316" s="11">
        <v>5042.01</v>
      </c>
      <c r="L4316" s="11">
        <v>3391.14</v>
      </c>
    </row>
    <row r="4317" spans="1:12" x14ac:dyDescent="0.3">
      <c r="A4317" s="7" t="s">
        <v>8462</v>
      </c>
      <c r="B4317" s="7" t="s">
        <v>3602</v>
      </c>
      <c r="C4317" s="7" t="s">
        <v>2032</v>
      </c>
      <c r="D4317" s="7">
        <v>4</v>
      </c>
      <c r="E4317" s="9">
        <v>348.27</v>
      </c>
      <c r="F4317" s="10">
        <v>0</v>
      </c>
      <c r="G4317" s="11">
        <v>1393.08</v>
      </c>
      <c r="H4317" s="10">
        <v>0.25</v>
      </c>
      <c r="I4317" s="11">
        <v>348.27</v>
      </c>
      <c r="J4317" s="11">
        <v>1741.35</v>
      </c>
      <c r="K4317" s="11">
        <v>848.56</v>
      </c>
      <c r="L4317" s="11">
        <v>544.52</v>
      </c>
    </row>
    <row r="4318" spans="1:12" x14ac:dyDescent="0.3">
      <c r="A4318" s="7" t="s">
        <v>8463</v>
      </c>
      <c r="B4318" s="7" t="s">
        <v>3602</v>
      </c>
      <c r="C4318" s="7" t="s">
        <v>1841</v>
      </c>
      <c r="D4318" s="7">
        <v>27</v>
      </c>
      <c r="E4318" s="9">
        <v>1921.34</v>
      </c>
      <c r="F4318" s="10">
        <v>0.15</v>
      </c>
      <c r="G4318" s="11">
        <v>44094.75</v>
      </c>
      <c r="H4318" s="10">
        <v>0.25</v>
      </c>
      <c r="I4318" s="11">
        <v>11023.69</v>
      </c>
      <c r="J4318" s="11">
        <v>55118.44</v>
      </c>
      <c r="K4318" s="11">
        <v>28393.47</v>
      </c>
      <c r="L4318" s="11">
        <v>15701.28</v>
      </c>
    </row>
    <row r="4319" spans="1:12" x14ac:dyDescent="0.3">
      <c r="A4319" s="7" t="s">
        <v>8464</v>
      </c>
      <c r="B4319" s="7" t="s">
        <v>3603</v>
      </c>
      <c r="C4319" s="7" t="s">
        <v>1857</v>
      </c>
      <c r="D4319" s="7">
        <v>8</v>
      </c>
      <c r="E4319" s="9">
        <v>1904.76</v>
      </c>
      <c r="F4319" s="10">
        <v>0.1</v>
      </c>
      <c r="G4319" s="11">
        <v>13714.27</v>
      </c>
      <c r="H4319" s="10">
        <v>0.25</v>
      </c>
      <c r="I4319" s="11">
        <v>3428.57</v>
      </c>
      <c r="J4319" s="11">
        <v>17142.84</v>
      </c>
      <c r="K4319" s="11">
        <v>7264.56</v>
      </c>
      <c r="L4319" s="11">
        <v>6449.71</v>
      </c>
    </row>
    <row r="4320" spans="1:12" x14ac:dyDescent="0.3">
      <c r="A4320" s="7" t="s">
        <v>8465</v>
      </c>
      <c r="B4320" s="7" t="s">
        <v>3603</v>
      </c>
      <c r="C4320" s="7" t="s">
        <v>1919</v>
      </c>
      <c r="D4320" s="7">
        <v>8</v>
      </c>
      <c r="E4320" s="9">
        <v>1293.83</v>
      </c>
      <c r="F4320" s="10">
        <v>0.15</v>
      </c>
      <c r="G4320" s="11">
        <v>8798.0400000000009</v>
      </c>
      <c r="H4320" s="10">
        <v>0.25</v>
      </c>
      <c r="I4320" s="11">
        <v>2199.5100000000002</v>
      </c>
      <c r="J4320" s="11">
        <v>10997.55</v>
      </c>
      <c r="K4320" s="11">
        <v>4520.88</v>
      </c>
      <c r="L4320" s="11">
        <v>4277.16</v>
      </c>
    </row>
    <row r="4321" spans="1:12" x14ac:dyDescent="0.3">
      <c r="A4321" s="7" t="s">
        <v>8466</v>
      </c>
      <c r="B4321" s="7" t="s">
        <v>3604</v>
      </c>
      <c r="C4321" s="7" t="s">
        <v>1671</v>
      </c>
      <c r="D4321" s="7">
        <v>23</v>
      </c>
      <c r="E4321" s="9">
        <v>3154.75</v>
      </c>
      <c r="F4321" s="10">
        <v>0.1</v>
      </c>
      <c r="G4321" s="11">
        <v>65303.33</v>
      </c>
      <c r="H4321" s="10">
        <v>0.25</v>
      </c>
      <c r="I4321" s="11">
        <v>16325.83</v>
      </c>
      <c r="J4321" s="11">
        <v>81629.16</v>
      </c>
      <c r="K4321" s="11">
        <v>40569.93</v>
      </c>
      <c r="L4321" s="11">
        <v>24733.4</v>
      </c>
    </row>
    <row r="4322" spans="1:12" x14ac:dyDescent="0.3">
      <c r="A4322" s="7" t="s">
        <v>8467</v>
      </c>
      <c r="B4322" s="7" t="s">
        <v>3604</v>
      </c>
      <c r="C4322" s="7" t="s">
        <v>1671</v>
      </c>
      <c r="D4322" s="7">
        <v>22</v>
      </c>
      <c r="E4322" s="9">
        <v>3161.69</v>
      </c>
      <c r="F4322" s="10">
        <v>0</v>
      </c>
      <c r="G4322" s="11">
        <v>69557.179999999993</v>
      </c>
      <c r="H4322" s="10">
        <v>0.25</v>
      </c>
      <c r="I4322" s="11">
        <v>17389.29</v>
      </c>
      <c r="J4322" s="11">
        <v>86946.47</v>
      </c>
      <c r="K4322" s="11">
        <v>38806.019999999997</v>
      </c>
      <c r="L4322" s="11">
        <v>30751.16</v>
      </c>
    </row>
    <row r="4323" spans="1:12" x14ac:dyDescent="0.3">
      <c r="A4323" s="7" t="s">
        <v>8468</v>
      </c>
      <c r="B4323" s="7" t="s">
        <v>3604</v>
      </c>
      <c r="C4323" s="7" t="s">
        <v>1796</v>
      </c>
      <c r="D4323" s="7">
        <v>7</v>
      </c>
      <c r="E4323" s="9">
        <v>1613.74</v>
      </c>
      <c r="F4323" s="10">
        <v>0.15</v>
      </c>
      <c r="G4323" s="11">
        <v>9601.75</v>
      </c>
      <c r="H4323" s="10">
        <v>0.25</v>
      </c>
      <c r="I4323" s="11">
        <v>2400.44</v>
      </c>
      <c r="J4323" s="11">
        <v>12002.19</v>
      </c>
      <c r="K4323" s="11">
        <v>5493.88</v>
      </c>
      <c r="L4323" s="11">
        <v>4107.87</v>
      </c>
    </row>
    <row r="4324" spans="1:12" x14ac:dyDescent="0.3">
      <c r="A4324" s="7" t="s">
        <v>8469</v>
      </c>
      <c r="B4324" s="7" t="s">
        <v>3604</v>
      </c>
      <c r="C4324" s="7" t="s">
        <v>1870</v>
      </c>
      <c r="D4324" s="7">
        <v>5</v>
      </c>
      <c r="E4324" s="9">
        <v>2762.24</v>
      </c>
      <c r="F4324" s="10">
        <v>0</v>
      </c>
      <c r="G4324" s="11">
        <v>13811.2</v>
      </c>
      <c r="H4324" s="10">
        <v>0.25</v>
      </c>
      <c r="I4324" s="11">
        <v>3452.8</v>
      </c>
      <c r="J4324" s="11">
        <v>17264</v>
      </c>
      <c r="K4324" s="11">
        <v>6264.45</v>
      </c>
      <c r="L4324" s="11">
        <v>7546.75</v>
      </c>
    </row>
    <row r="4325" spans="1:12" x14ac:dyDescent="0.3">
      <c r="A4325" s="7" t="s">
        <v>8470</v>
      </c>
      <c r="B4325" s="7" t="s">
        <v>3604</v>
      </c>
      <c r="C4325" s="7" t="s">
        <v>2050</v>
      </c>
      <c r="D4325" s="7">
        <v>12</v>
      </c>
      <c r="E4325" s="9">
        <v>1722.47</v>
      </c>
      <c r="F4325" s="10">
        <v>0.15</v>
      </c>
      <c r="G4325" s="11">
        <v>17569.189999999999</v>
      </c>
      <c r="H4325" s="10">
        <v>0.25</v>
      </c>
      <c r="I4325" s="11">
        <v>4392.3</v>
      </c>
      <c r="J4325" s="11">
        <v>21961.49</v>
      </c>
      <c r="K4325" s="11">
        <v>14937.96</v>
      </c>
      <c r="L4325" s="11">
        <v>2631.23</v>
      </c>
    </row>
    <row r="4326" spans="1:12" x14ac:dyDescent="0.3">
      <c r="A4326" s="7" t="s">
        <v>8471</v>
      </c>
      <c r="B4326" s="7" t="s">
        <v>3605</v>
      </c>
      <c r="C4326" s="7" t="s">
        <v>1999</v>
      </c>
      <c r="D4326" s="7">
        <v>12</v>
      </c>
      <c r="E4326" s="9">
        <v>967.54</v>
      </c>
      <c r="F4326" s="10">
        <v>0.1</v>
      </c>
      <c r="G4326" s="11">
        <v>10449.43</v>
      </c>
      <c r="H4326" s="10">
        <v>0.25</v>
      </c>
      <c r="I4326" s="11">
        <v>2612.36</v>
      </c>
      <c r="J4326" s="11">
        <v>13061.79</v>
      </c>
      <c r="K4326" s="11">
        <v>7839.36</v>
      </c>
      <c r="L4326" s="11">
        <v>2610.0700000000002</v>
      </c>
    </row>
    <row r="4327" spans="1:12" x14ac:dyDescent="0.3">
      <c r="A4327" s="7" t="s">
        <v>8472</v>
      </c>
      <c r="B4327" s="7" t="s">
        <v>3605</v>
      </c>
      <c r="C4327" s="7" t="s">
        <v>1727</v>
      </c>
      <c r="D4327" s="7">
        <v>19</v>
      </c>
      <c r="E4327" s="9">
        <v>1325.98</v>
      </c>
      <c r="F4327" s="10">
        <v>0.1</v>
      </c>
      <c r="G4327" s="11">
        <v>22674.26</v>
      </c>
      <c r="H4327" s="10">
        <v>0.25</v>
      </c>
      <c r="I4327" s="11">
        <v>5668.56</v>
      </c>
      <c r="J4327" s="11">
        <v>28342.82</v>
      </c>
      <c r="K4327" s="11">
        <v>18398.650000000001</v>
      </c>
      <c r="L4327" s="11">
        <v>4275.6099999999997</v>
      </c>
    </row>
    <row r="4328" spans="1:12" x14ac:dyDescent="0.3">
      <c r="A4328" s="7" t="s">
        <v>8473</v>
      </c>
      <c r="B4328" s="7" t="s">
        <v>3605</v>
      </c>
      <c r="C4328" s="7" t="s">
        <v>1942</v>
      </c>
      <c r="D4328" s="7">
        <v>16</v>
      </c>
      <c r="E4328" s="9">
        <v>3178.11</v>
      </c>
      <c r="F4328" s="10">
        <v>0.05</v>
      </c>
      <c r="G4328" s="11">
        <v>48307.27</v>
      </c>
      <c r="H4328" s="10">
        <v>0.25</v>
      </c>
      <c r="I4328" s="11">
        <v>12076.82</v>
      </c>
      <c r="J4328" s="11">
        <v>60384.09</v>
      </c>
      <c r="K4328" s="11">
        <v>22022.080000000002</v>
      </c>
      <c r="L4328" s="11">
        <v>26285.19</v>
      </c>
    </row>
    <row r="4329" spans="1:12" x14ac:dyDescent="0.3">
      <c r="A4329" s="7" t="s">
        <v>8474</v>
      </c>
      <c r="B4329" s="7" t="s">
        <v>3605</v>
      </c>
      <c r="C4329" s="7" t="s">
        <v>2054</v>
      </c>
      <c r="D4329" s="7">
        <v>23</v>
      </c>
      <c r="E4329" s="9">
        <v>1341.64</v>
      </c>
      <c r="F4329" s="10">
        <v>0.15</v>
      </c>
      <c r="G4329" s="11">
        <v>26229.06</v>
      </c>
      <c r="H4329" s="10">
        <v>0.25</v>
      </c>
      <c r="I4329" s="11">
        <v>6557.27</v>
      </c>
      <c r="J4329" s="11">
        <v>32786.33</v>
      </c>
      <c r="K4329" s="11">
        <v>13610.94</v>
      </c>
      <c r="L4329" s="11">
        <v>12618.12</v>
      </c>
    </row>
    <row r="4330" spans="1:12" x14ac:dyDescent="0.3">
      <c r="A4330" s="7" t="s">
        <v>8475</v>
      </c>
      <c r="B4330" s="7" t="s">
        <v>3606</v>
      </c>
      <c r="C4330" s="7" t="s">
        <v>1919</v>
      </c>
      <c r="D4330" s="7">
        <v>24</v>
      </c>
      <c r="E4330" s="9">
        <v>1349.6</v>
      </c>
      <c r="F4330" s="10">
        <v>0.05</v>
      </c>
      <c r="G4330" s="11">
        <v>30770.880000000001</v>
      </c>
      <c r="H4330" s="10">
        <v>0.25</v>
      </c>
      <c r="I4330" s="11">
        <v>7692.72</v>
      </c>
      <c r="J4330" s="11">
        <v>38463.599999999999</v>
      </c>
      <c r="K4330" s="11">
        <v>13562.64</v>
      </c>
      <c r="L4330" s="11">
        <v>17208.240000000002</v>
      </c>
    </row>
    <row r="4331" spans="1:12" x14ac:dyDescent="0.3">
      <c r="A4331" s="7" t="s">
        <v>8476</v>
      </c>
      <c r="B4331" s="7" t="s">
        <v>3606</v>
      </c>
      <c r="C4331" s="7" t="s">
        <v>1653</v>
      </c>
      <c r="D4331" s="7">
        <v>2</v>
      </c>
      <c r="E4331" s="9">
        <v>404.77</v>
      </c>
      <c r="F4331" s="10">
        <v>0</v>
      </c>
      <c r="G4331" s="11">
        <v>809.54</v>
      </c>
      <c r="H4331" s="10">
        <v>0.25</v>
      </c>
      <c r="I4331" s="11">
        <v>202.38</v>
      </c>
      <c r="J4331" s="11">
        <v>1011.92</v>
      </c>
      <c r="K4331" s="11">
        <v>466.88</v>
      </c>
      <c r="L4331" s="11">
        <v>342.66</v>
      </c>
    </row>
    <row r="4332" spans="1:12" x14ac:dyDescent="0.3">
      <c r="A4332" s="7" t="s">
        <v>8477</v>
      </c>
      <c r="B4332" s="7" t="s">
        <v>3606</v>
      </c>
      <c r="C4332" s="7" t="s">
        <v>2014</v>
      </c>
      <c r="D4332" s="7">
        <v>28</v>
      </c>
      <c r="E4332" s="9">
        <v>1984.04</v>
      </c>
      <c r="F4332" s="10">
        <v>0</v>
      </c>
      <c r="G4332" s="11">
        <v>55553.120000000003</v>
      </c>
      <c r="H4332" s="10">
        <v>0.25</v>
      </c>
      <c r="I4332" s="11">
        <v>13888.28</v>
      </c>
      <c r="J4332" s="11">
        <v>69441.399999999994</v>
      </c>
      <c r="K4332" s="11">
        <v>41693.96</v>
      </c>
      <c r="L4332" s="11">
        <v>13859.16</v>
      </c>
    </row>
    <row r="4333" spans="1:12" x14ac:dyDescent="0.3">
      <c r="A4333" s="7" t="s">
        <v>8478</v>
      </c>
      <c r="B4333" s="7" t="s">
        <v>3607</v>
      </c>
      <c r="C4333" s="7" t="s">
        <v>1778</v>
      </c>
      <c r="D4333" s="7">
        <v>9</v>
      </c>
      <c r="E4333" s="9">
        <v>1076.27</v>
      </c>
      <c r="F4333" s="10">
        <v>0.15</v>
      </c>
      <c r="G4333" s="11">
        <v>8233.4699999999993</v>
      </c>
      <c r="H4333" s="10">
        <v>0.25</v>
      </c>
      <c r="I4333" s="11">
        <v>2058.37</v>
      </c>
      <c r="J4333" s="11">
        <v>10291.84</v>
      </c>
      <c r="K4333" s="11">
        <v>5761.62</v>
      </c>
      <c r="L4333" s="11">
        <v>2471.85</v>
      </c>
    </row>
    <row r="4334" spans="1:12" x14ac:dyDescent="0.3">
      <c r="A4334" s="7" t="s">
        <v>8479</v>
      </c>
      <c r="B4334" s="7" t="s">
        <v>3608</v>
      </c>
      <c r="C4334" s="7" t="s">
        <v>1893</v>
      </c>
      <c r="D4334" s="7">
        <v>27</v>
      </c>
      <c r="E4334" s="9">
        <v>2059.77</v>
      </c>
      <c r="F4334" s="10">
        <v>0</v>
      </c>
      <c r="G4334" s="11">
        <v>55613.79</v>
      </c>
      <c r="H4334" s="10">
        <v>0.25</v>
      </c>
      <c r="I4334" s="11">
        <v>13903.45</v>
      </c>
      <c r="J4334" s="11">
        <v>69517.240000000005</v>
      </c>
      <c r="K4334" s="11">
        <v>32960.25</v>
      </c>
      <c r="L4334" s="11">
        <v>22653.54</v>
      </c>
    </row>
    <row r="4335" spans="1:12" x14ac:dyDescent="0.3">
      <c r="A4335" s="7" t="s">
        <v>8480</v>
      </c>
      <c r="B4335" s="7" t="s">
        <v>3609</v>
      </c>
      <c r="C4335" s="7" t="s">
        <v>1853</v>
      </c>
      <c r="D4335" s="7">
        <v>11</v>
      </c>
      <c r="E4335" s="9">
        <v>1280.79</v>
      </c>
      <c r="F4335" s="10">
        <v>0</v>
      </c>
      <c r="G4335" s="11">
        <v>14088.69</v>
      </c>
      <c r="H4335" s="10">
        <v>0.25</v>
      </c>
      <c r="I4335" s="11">
        <v>3522.17</v>
      </c>
      <c r="J4335" s="11">
        <v>17610.86</v>
      </c>
      <c r="K4335" s="11">
        <v>6085.2</v>
      </c>
      <c r="L4335" s="11">
        <v>8003.49</v>
      </c>
    </row>
    <row r="4336" spans="1:12" x14ac:dyDescent="0.3">
      <c r="A4336" s="7" t="s">
        <v>8481</v>
      </c>
      <c r="B4336" s="7" t="s">
        <v>3609</v>
      </c>
      <c r="C4336" s="7" t="s">
        <v>1660</v>
      </c>
      <c r="D4336" s="7">
        <v>24</v>
      </c>
      <c r="E4336" s="9">
        <v>2640.62</v>
      </c>
      <c r="F4336" s="10">
        <v>0</v>
      </c>
      <c r="G4336" s="11">
        <v>63374.879999999997</v>
      </c>
      <c r="H4336" s="10">
        <v>0.25</v>
      </c>
      <c r="I4336" s="11">
        <v>15843.72</v>
      </c>
      <c r="J4336" s="11">
        <v>79218.600000000006</v>
      </c>
      <c r="K4336" s="11">
        <v>32922.239999999998</v>
      </c>
      <c r="L4336" s="11">
        <v>30452.639999999999</v>
      </c>
    </row>
    <row r="4337" spans="1:12" x14ac:dyDescent="0.3">
      <c r="A4337" s="7" t="s">
        <v>8482</v>
      </c>
      <c r="B4337" s="7" t="s">
        <v>3609</v>
      </c>
      <c r="C4337" s="7" t="s">
        <v>1795</v>
      </c>
      <c r="D4337" s="7">
        <v>16</v>
      </c>
      <c r="E4337" s="9">
        <v>2139.7600000000002</v>
      </c>
      <c r="F4337" s="10">
        <v>0</v>
      </c>
      <c r="G4337" s="11">
        <v>34236.160000000003</v>
      </c>
      <c r="H4337" s="10">
        <v>0.25</v>
      </c>
      <c r="I4337" s="11">
        <v>8559.0400000000009</v>
      </c>
      <c r="J4337" s="11">
        <v>42795.199999999997</v>
      </c>
      <c r="K4337" s="11">
        <v>17853.599999999999</v>
      </c>
      <c r="L4337" s="11">
        <v>16382.56</v>
      </c>
    </row>
    <row r="4338" spans="1:12" x14ac:dyDescent="0.3">
      <c r="A4338" s="7" t="s">
        <v>8483</v>
      </c>
      <c r="B4338" s="7" t="s">
        <v>3609</v>
      </c>
      <c r="C4338" s="7" t="s">
        <v>1785</v>
      </c>
      <c r="D4338" s="7">
        <v>28</v>
      </c>
      <c r="E4338" s="9">
        <v>1731.4</v>
      </c>
      <c r="F4338" s="10">
        <v>0.1</v>
      </c>
      <c r="G4338" s="11">
        <v>43631.28</v>
      </c>
      <c r="H4338" s="10">
        <v>0.25</v>
      </c>
      <c r="I4338" s="11">
        <v>10907.82</v>
      </c>
      <c r="J4338" s="11">
        <v>54539.1</v>
      </c>
      <c r="K4338" s="11">
        <v>32877.040000000001</v>
      </c>
      <c r="L4338" s="11">
        <v>10754.24</v>
      </c>
    </row>
    <row r="4339" spans="1:12" x14ac:dyDescent="0.3">
      <c r="A4339" s="7" t="s">
        <v>8484</v>
      </c>
      <c r="B4339" s="7" t="s">
        <v>3610</v>
      </c>
      <c r="C4339" s="7" t="s">
        <v>1974</v>
      </c>
      <c r="D4339" s="7">
        <v>15</v>
      </c>
      <c r="E4339" s="9">
        <v>2338.98</v>
      </c>
      <c r="F4339" s="10">
        <v>0.15</v>
      </c>
      <c r="G4339" s="11">
        <v>29821.99</v>
      </c>
      <c r="H4339" s="10">
        <v>0.25</v>
      </c>
      <c r="I4339" s="11">
        <v>7455.5</v>
      </c>
      <c r="J4339" s="11">
        <v>37277.49</v>
      </c>
      <c r="K4339" s="11">
        <v>25229.7</v>
      </c>
      <c r="L4339" s="11">
        <v>4592.29</v>
      </c>
    </row>
    <row r="4340" spans="1:12" x14ac:dyDescent="0.3">
      <c r="A4340" s="7" t="s">
        <v>8485</v>
      </c>
      <c r="B4340" s="7" t="s">
        <v>3610</v>
      </c>
      <c r="C4340" s="7" t="s">
        <v>1702</v>
      </c>
      <c r="D4340" s="7">
        <v>17</v>
      </c>
      <c r="E4340" s="9">
        <v>1203.3800000000001</v>
      </c>
      <c r="F4340" s="10">
        <v>0</v>
      </c>
      <c r="G4340" s="11">
        <v>20457.46</v>
      </c>
      <c r="H4340" s="10">
        <v>0.25</v>
      </c>
      <c r="I4340" s="11">
        <v>5114.3599999999997</v>
      </c>
      <c r="J4340" s="11">
        <v>25571.82</v>
      </c>
      <c r="K4340" s="11">
        <v>11716.23</v>
      </c>
      <c r="L4340" s="11">
        <v>8741.23</v>
      </c>
    </row>
    <row r="4341" spans="1:12" x14ac:dyDescent="0.3">
      <c r="A4341" s="7" t="s">
        <v>8486</v>
      </c>
      <c r="B4341" s="7" t="s">
        <v>3610</v>
      </c>
      <c r="C4341" s="7" t="s">
        <v>1659</v>
      </c>
      <c r="D4341" s="7">
        <v>1</v>
      </c>
      <c r="E4341" s="9">
        <v>2459.3200000000002</v>
      </c>
      <c r="F4341" s="10">
        <v>0.05</v>
      </c>
      <c r="G4341" s="11">
        <v>2336.35</v>
      </c>
      <c r="H4341" s="10">
        <v>0.25</v>
      </c>
      <c r="I4341" s="11">
        <v>584.09</v>
      </c>
      <c r="J4341" s="11">
        <v>2920.44</v>
      </c>
      <c r="K4341" s="11">
        <v>1353.89</v>
      </c>
      <c r="L4341" s="11">
        <v>982.46</v>
      </c>
    </row>
    <row r="4342" spans="1:12" x14ac:dyDescent="0.3">
      <c r="A4342" s="7" t="s">
        <v>8487</v>
      </c>
      <c r="B4342" s="7" t="s">
        <v>3610</v>
      </c>
      <c r="C4342" s="7" t="s">
        <v>1865</v>
      </c>
      <c r="D4342" s="7">
        <v>6</v>
      </c>
      <c r="E4342" s="9">
        <v>2099.5700000000002</v>
      </c>
      <c r="F4342" s="10">
        <v>0</v>
      </c>
      <c r="G4342" s="11">
        <v>12597.42</v>
      </c>
      <c r="H4342" s="10">
        <v>0.25</v>
      </c>
      <c r="I4342" s="11">
        <v>3149.36</v>
      </c>
      <c r="J4342" s="11">
        <v>15746.77</v>
      </c>
      <c r="K4342" s="11">
        <v>7647</v>
      </c>
      <c r="L4342" s="11">
        <v>4950.42</v>
      </c>
    </row>
    <row r="4343" spans="1:12" x14ac:dyDescent="0.3">
      <c r="A4343" s="7" t="s">
        <v>8488</v>
      </c>
      <c r="B4343" s="7" t="s">
        <v>3611</v>
      </c>
      <c r="C4343" s="7" t="s">
        <v>1826</v>
      </c>
      <c r="D4343" s="7">
        <v>23</v>
      </c>
      <c r="E4343" s="9">
        <v>43.51</v>
      </c>
      <c r="F4343" s="10">
        <v>0</v>
      </c>
      <c r="G4343" s="11">
        <v>1000.73</v>
      </c>
      <c r="H4343" s="10">
        <v>0.25</v>
      </c>
      <c r="I4343" s="11">
        <v>250.18</v>
      </c>
      <c r="J4343" s="11">
        <v>1250.9100000000001</v>
      </c>
      <c r="K4343" s="11">
        <v>461.84</v>
      </c>
      <c r="L4343" s="11">
        <v>538.89</v>
      </c>
    </row>
    <row r="4344" spans="1:12" x14ac:dyDescent="0.3">
      <c r="A4344" s="7" t="s">
        <v>8489</v>
      </c>
      <c r="B4344" s="7" t="s">
        <v>3612</v>
      </c>
      <c r="C4344" s="7" t="s">
        <v>1660</v>
      </c>
      <c r="D4344" s="7">
        <v>29</v>
      </c>
      <c r="E4344" s="9">
        <v>2669.13</v>
      </c>
      <c r="F4344" s="10">
        <v>0.05</v>
      </c>
      <c r="G4344" s="11">
        <v>73534.53</v>
      </c>
      <c r="H4344" s="10">
        <v>0.25</v>
      </c>
      <c r="I4344" s="11">
        <v>18383.63</v>
      </c>
      <c r="J4344" s="11">
        <v>91918.16</v>
      </c>
      <c r="K4344" s="11">
        <v>39781.040000000001</v>
      </c>
      <c r="L4344" s="11">
        <v>33753.49</v>
      </c>
    </row>
    <row r="4345" spans="1:12" x14ac:dyDescent="0.3">
      <c r="A4345" s="7" t="s">
        <v>8490</v>
      </c>
      <c r="B4345" s="7" t="s">
        <v>3613</v>
      </c>
      <c r="C4345" s="7" t="s">
        <v>1941</v>
      </c>
      <c r="D4345" s="7">
        <v>11</v>
      </c>
      <c r="E4345" s="9">
        <v>3390.91</v>
      </c>
      <c r="F4345" s="10">
        <v>0</v>
      </c>
      <c r="G4345" s="11">
        <v>37300.01</v>
      </c>
      <c r="H4345" s="10">
        <v>0.25</v>
      </c>
      <c r="I4345" s="11">
        <v>9325</v>
      </c>
      <c r="J4345" s="11">
        <v>46625.01</v>
      </c>
      <c r="K4345" s="11">
        <v>15397.47</v>
      </c>
      <c r="L4345" s="11">
        <v>21902.54</v>
      </c>
    </row>
    <row r="4346" spans="1:12" x14ac:dyDescent="0.3">
      <c r="A4346" s="7" t="s">
        <v>8491</v>
      </c>
      <c r="B4346" s="7" t="s">
        <v>3614</v>
      </c>
      <c r="C4346" s="7" t="s">
        <v>1799</v>
      </c>
      <c r="D4346" s="7">
        <v>28</v>
      </c>
      <c r="E4346" s="9">
        <v>2431.29</v>
      </c>
      <c r="F4346" s="10">
        <v>0.15</v>
      </c>
      <c r="G4346" s="11">
        <v>57864.7</v>
      </c>
      <c r="H4346" s="10">
        <v>0.25</v>
      </c>
      <c r="I4346" s="11">
        <v>14466.17</v>
      </c>
      <c r="J4346" s="11">
        <v>72330.880000000005</v>
      </c>
      <c r="K4346" s="11">
        <v>33087.32</v>
      </c>
      <c r="L4346" s="11">
        <v>24777.38</v>
      </c>
    </row>
    <row r="4347" spans="1:12" x14ac:dyDescent="0.3">
      <c r="A4347" s="7" t="s">
        <v>8492</v>
      </c>
      <c r="B4347" s="7" t="s">
        <v>3614</v>
      </c>
      <c r="C4347" s="7" t="s">
        <v>1955</v>
      </c>
      <c r="D4347" s="7">
        <v>10</v>
      </c>
      <c r="E4347" s="9">
        <v>58.75</v>
      </c>
      <c r="F4347" s="10">
        <v>0</v>
      </c>
      <c r="G4347" s="11">
        <v>587.5</v>
      </c>
      <c r="H4347" s="10">
        <v>0.25</v>
      </c>
      <c r="I4347" s="11">
        <v>146.88</v>
      </c>
      <c r="J4347" s="11">
        <v>734.38</v>
      </c>
      <c r="K4347" s="11">
        <v>414.5</v>
      </c>
      <c r="L4347" s="11">
        <v>173</v>
      </c>
    </row>
    <row r="4348" spans="1:12" x14ac:dyDescent="0.3">
      <c r="A4348" s="7" t="s">
        <v>8493</v>
      </c>
      <c r="B4348" s="7" t="s">
        <v>3614</v>
      </c>
      <c r="C4348" s="7" t="s">
        <v>2029</v>
      </c>
      <c r="D4348" s="7">
        <v>9</v>
      </c>
      <c r="E4348" s="9">
        <v>2202.88</v>
      </c>
      <c r="F4348" s="10">
        <v>0.1</v>
      </c>
      <c r="G4348" s="11">
        <v>17843.330000000002</v>
      </c>
      <c r="H4348" s="10">
        <v>0.25</v>
      </c>
      <c r="I4348" s="11">
        <v>4460.83</v>
      </c>
      <c r="J4348" s="11">
        <v>22304.16</v>
      </c>
      <c r="K4348" s="11">
        <v>13167.72</v>
      </c>
      <c r="L4348" s="11">
        <v>4675.6099999999997</v>
      </c>
    </row>
    <row r="4349" spans="1:12" x14ac:dyDescent="0.3">
      <c r="A4349" s="7" t="s">
        <v>8494</v>
      </c>
      <c r="B4349" s="7" t="s">
        <v>3614</v>
      </c>
      <c r="C4349" s="7" t="s">
        <v>1886</v>
      </c>
      <c r="D4349" s="7">
        <v>30</v>
      </c>
      <c r="E4349" s="9">
        <v>882.38</v>
      </c>
      <c r="F4349" s="10">
        <v>0</v>
      </c>
      <c r="G4349" s="11">
        <v>26471.4</v>
      </c>
      <c r="H4349" s="10">
        <v>0.25</v>
      </c>
      <c r="I4349" s="11">
        <v>6617.85</v>
      </c>
      <c r="J4349" s="11">
        <v>33089.25</v>
      </c>
      <c r="K4349" s="11">
        <v>18334.2</v>
      </c>
      <c r="L4349" s="11">
        <v>8137.2</v>
      </c>
    </row>
    <row r="4350" spans="1:12" x14ac:dyDescent="0.3">
      <c r="A4350" s="7" t="s">
        <v>8495</v>
      </c>
      <c r="B4350" s="7" t="s">
        <v>3614</v>
      </c>
      <c r="C4350" s="7" t="s">
        <v>2026</v>
      </c>
      <c r="D4350" s="7">
        <v>12</v>
      </c>
      <c r="E4350" s="9">
        <v>767.03</v>
      </c>
      <c r="F4350" s="10">
        <v>0.15</v>
      </c>
      <c r="G4350" s="11">
        <v>7823.71</v>
      </c>
      <c r="H4350" s="10">
        <v>0.25</v>
      </c>
      <c r="I4350" s="11">
        <v>1955.93</v>
      </c>
      <c r="J4350" s="11">
        <v>9779.64</v>
      </c>
      <c r="K4350" s="11">
        <v>4791.84</v>
      </c>
      <c r="L4350" s="11">
        <v>3031.87</v>
      </c>
    </row>
    <row r="4351" spans="1:12" x14ac:dyDescent="0.3">
      <c r="A4351" s="7" t="s">
        <v>8496</v>
      </c>
      <c r="B4351" s="7" t="s">
        <v>3615</v>
      </c>
      <c r="C4351" s="7" t="s">
        <v>1714</v>
      </c>
      <c r="D4351" s="7">
        <v>2</v>
      </c>
      <c r="E4351" s="9">
        <v>1040.8</v>
      </c>
      <c r="F4351" s="10">
        <v>0</v>
      </c>
      <c r="G4351" s="11">
        <v>2081.6</v>
      </c>
      <c r="H4351" s="10">
        <v>0.25</v>
      </c>
      <c r="I4351" s="11">
        <v>520.4</v>
      </c>
      <c r="J4351" s="11">
        <v>2602</v>
      </c>
      <c r="K4351" s="11">
        <v>1207.52</v>
      </c>
      <c r="L4351" s="11">
        <v>874.08</v>
      </c>
    </row>
    <row r="4352" spans="1:12" x14ac:dyDescent="0.3">
      <c r="A4352" s="7" t="s">
        <v>8497</v>
      </c>
      <c r="B4352" s="7" t="s">
        <v>3616</v>
      </c>
      <c r="C4352" s="7" t="s">
        <v>1654</v>
      </c>
      <c r="D4352" s="7">
        <v>21</v>
      </c>
      <c r="E4352" s="9">
        <v>1397.51</v>
      </c>
      <c r="F4352" s="10">
        <v>0.05</v>
      </c>
      <c r="G4352" s="11">
        <v>27880.32</v>
      </c>
      <c r="H4352" s="10">
        <v>0.25</v>
      </c>
      <c r="I4352" s="11">
        <v>6970.08</v>
      </c>
      <c r="J4352" s="11">
        <v>34850.400000000001</v>
      </c>
      <c r="K4352" s="11">
        <v>16899.96</v>
      </c>
      <c r="L4352" s="11">
        <v>10980.36</v>
      </c>
    </row>
    <row r="4353" spans="1:12" x14ac:dyDescent="0.3">
      <c r="A4353" s="7" t="s">
        <v>8498</v>
      </c>
      <c r="B4353" s="7" t="s">
        <v>3616</v>
      </c>
      <c r="C4353" s="7" t="s">
        <v>1930</v>
      </c>
      <c r="D4353" s="7">
        <v>15</v>
      </c>
      <c r="E4353" s="9">
        <v>2989.61</v>
      </c>
      <c r="F4353" s="10">
        <v>0</v>
      </c>
      <c r="G4353" s="11">
        <v>44844.15</v>
      </c>
      <c r="H4353" s="10">
        <v>0.25</v>
      </c>
      <c r="I4353" s="11">
        <v>11211.04</v>
      </c>
      <c r="J4353" s="11">
        <v>56055.19</v>
      </c>
      <c r="K4353" s="11">
        <v>20635.2</v>
      </c>
      <c r="L4353" s="11">
        <v>24208.95</v>
      </c>
    </row>
    <row r="4354" spans="1:12" x14ac:dyDescent="0.3">
      <c r="A4354" s="7" t="s">
        <v>8499</v>
      </c>
      <c r="B4354" s="7" t="s">
        <v>3616</v>
      </c>
      <c r="C4354" s="7" t="s">
        <v>1659</v>
      </c>
      <c r="D4354" s="7">
        <v>19</v>
      </c>
      <c r="E4354" s="9">
        <v>2415.2199999999998</v>
      </c>
      <c r="F4354" s="10">
        <v>0</v>
      </c>
      <c r="G4354" s="11">
        <v>45889.18</v>
      </c>
      <c r="H4354" s="10">
        <v>0.25</v>
      </c>
      <c r="I4354" s="11">
        <v>11472.3</v>
      </c>
      <c r="J4354" s="11">
        <v>57361.47</v>
      </c>
      <c r="K4354" s="11">
        <v>25723.91</v>
      </c>
      <c r="L4354" s="11">
        <v>20165.27</v>
      </c>
    </row>
    <row r="4355" spans="1:12" x14ac:dyDescent="0.3">
      <c r="A4355" s="7" t="s">
        <v>8500</v>
      </c>
      <c r="B4355" s="7" t="s">
        <v>3617</v>
      </c>
      <c r="C4355" s="7" t="s">
        <v>1969</v>
      </c>
      <c r="D4355" s="7">
        <v>1</v>
      </c>
      <c r="E4355" s="9">
        <v>1327.81</v>
      </c>
      <c r="F4355" s="10">
        <v>0</v>
      </c>
      <c r="G4355" s="11">
        <v>1327.81</v>
      </c>
      <c r="H4355" s="10">
        <v>0.25</v>
      </c>
      <c r="I4355" s="11">
        <v>331.95</v>
      </c>
      <c r="J4355" s="11">
        <v>1659.76</v>
      </c>
      <c r="K4355" s="11">
        <v>749.32</v>
      </c>
      <c r="L4355" s="11">
        <v>578.49</v>
      </c>
    </row>
    <row r="4356" spans="1:12" x14ac:dyDescent="0.3">
      <c r="A4356" s="7" t="s">
        <v>8501</v>
      </c>
      <c r="B4356" s="7" t="s">
        <v>3617</v>
      </c>
      <c r="C4356" s="7" t="s">
        <v>1908</v>
      </c>
      <c r="D4356" s="7">
        <v>18</v>
      </c>
      <c r="E4356" s="9">
        <v>1552.61</v>
      </c>
      <c r="F4356" s="10">
        <v>0.05</v>
      </c>
      <c r="G4356" s="11">
        <v>26549.63</v>
      </c>
      <c r="H4356" s="10">
        <v>0.25</v>
      </c>
      <c r="I4356" s="11">
        <v>6637.41</v>
      </c>
      <c r="J4356" s="11">
        <v>33187.040000000001</v>
      </c>
      <c r="K4356" s="11">
        <v>13768.02</v>
      </c>
      <c r="L4356" s="11">
        <v>12781.61</v>
      </c>
    </row>
    <row r="4357" spans="1:12" x14ac:dyDescent="0.3">
      <c r="A4357" s="7" t="s">
        <v>8502</v>
      </c>
      <c r="B4357" s="7" t="s">
        <v>3618</v>
      </c>
      <c r="C4357" s="7" t="s">
        <v>1664</v>
      </c>
      <c r="D4357" s="7">
        <v>3</v>
      </c>
      <c r="E4357" s="9">
        <v>479.62</v>
      </c>
      <c r="F4357" s="10">
        <v>0</v>
      </c>
      <c r="G4357" s="11">
        <v>1438.86</v>
      </c>
      <c r="H4357" s="10">
        <v>0.25</v>
      </c>
      <c r="I4357" s="11">
        <v>359.71</v>
      </c>
      <c r="J4357" s="11">
        <v>1798.57</v>
      </c>
      <c r="K4357" s="11">
        <v>854.88</v>
      </c>
      <c r="L4357" s="11">
        <v>583.98</v>
      </c>
    </row>
    <row r="4358" spans="1:12" x14ac:dyDescent="0.3">
      <c r="A4358" s="7" t="s">
        <v>8503</v>
      </c>
      <c r="B4358" s="7" t="s">
        <v>3618</v>
      </c>
      <c r="C4358" s="7" t="s">
        <v>1965</v>
      </c>
      <c r="D4358" s="7">
        <v>13</v>
      </c>
      <c r="E4358" s="9">
        <v>2872.4</v>
      </c>
      <c r="F4358" s="10">
        <v>0</v>
      </c>
      <c r="G4358" s="11">
        <v>37341.199999999997</v>
      </c>
      <c r="H4358" s="10">
        <v>0.25</v>
      </c>
      <c r="I4358" s="11">
        <v>9335.2999999999993</v>
      </c>
      <c r="J4358" s="11">
        <v>46676.5</v>
      </c>
      <c r="K4358" s="11">
        <v>19080.490000000002</v>
      </c>
      <c r="L4358" s="11">
        <v>18260.71</v>
      </c>
    </row>
    <row r="4359" spans="1:12" x14ac:dyDescent="0.3">
      <c r="A4359" s="7" t="s">
        <v>8504</v>
      </c>
      <c r="B4359" s="7" t="s">
        <v>3619</v>
      </c>
      <c r="C4359" s="7" t="s">
        <v>1796</v>
      </c>
      <c r="D4359" s="7">
        <v>8</v>
      </c>
      <c r="E4359" s="9">
        <v>1547.6</v>
      </c>
      <c r="F4359" s="10">
        <v>0.15</v>
      </c>
      <c r="G4359" s="11">
        <v>10523.68</v>
      </c>
      <c r="H4359" s="10">
        <v>0.25</v>
      </c>
      <c r="I4359" s="11">
        <v>2630.92</v>
      </c>
      <c r="J4359" s="11">
        <v>13154.6</v>
      </c>
      <c r="K4359" s="11">
        <v>6278.72</v>
      </c>
      <c r="L4359" s="11">
        <v>4244.96</v>
      </c>
    </row>
    <row r="4360" spans="1:12" x14ac:dyDescent="0.3">
      <c r="A4360" s="7" t="s">
        <v>8505</v>
      </c>
      <c r="B4360" s="7" t="s">
        <v>3619</v>
      </c>
      <c r="C4360" s="7" t="s">
        <v>1733</v>
      </c>
      <c r="D4360" s="7">
        <v>30</v>
      </c>
      <c r="E4360" s="9">
        <v>2000.28</v>
      </c>
      <c r="F4360" s="10">
        <v>0</v>
      </c>
      <c r="G4360" s="11">
        <v>60008.4</v>
      </c>
      <c r="H4360" s="10">
        <v>0.25</v>
      </c>
      <c r="I4360" s="11">
        <v>15002.1</v>
      </c>
      <c r="J4360" s="11">
        <v>75010.5</v>
      </c>
      <c r="K4360" s="11">
        <v>37446.6</v>
      </c>
      <c r="L4360" s="11">
        <v>22561.8</v>
      </c>
    </row>
    <row r="4361" spans="1:12" x14ac:dyDescent="0.3">
      <c r="A4361" s="7" t="s">
        <v>8506</v>
      </c>
      <c r="B4361" s="7" t="s">
        <v>3619</v>
      </c>
      <c r="C4361" s="7" t="s">
        <v>1772</v>
      </c>
      <c r="D4361" s="7">
        <v>10</v>
      </c>
      <c r="E4361" s="9">
        <v>1324.61</v>
      </c>
      <c r="F4361" s="10">
        <v>0.05</v>
      </c>
      <c r="G4361" s="11">
        <v>12583.79</v>
      </c>
      <c r="H4361" s="10">
        <v>0.25</v>
      </c>
      <c r="I4361" s="11">
        <v>3145.95</v>
      </c>
      <c r="J4361" s="11">
        <v>15729.74</v>
      </c>
      <c r="K4361" s="11">
        <v>8923.7000000000007</v>
      </c>
      <c r="L4361" s="11">
        <v>3660.09</v>
      </c>
    </row>
    <row r="4362" spans="1:12" x14ac:dyDescent="0.3">
      <c r="A4362" s="7" t="s">
        <v>8507</v>
      </c>
      <c r="B4362" s="7" t="s">
        <v>3619</v>
      </c>
      <c r="C4362" s="7" t="s">
        <v>1795</v>
      </c>
      <c r="D4362" s="7">
        <v>28</v>
      </c>
      <c r="E4362" s="9">
        <v>2156.11</v>
      </c>
      <c r="F4362" s="10">
        <v>0.15</v>
      </c>
      <c r="G4362" s="11">
        <v>51315.42</v>
      </c>
      <c r="H4362" s="10">
        <v>0.25</v>
      </c>
      <c r="I4362" s="11">
        <v>12828.85</v>
      </c>
      <c r="J4362" s="11">
        <v>64144.27</v>
      </c>
      <c r="K4362" s="11">
        <v>31243.8</v>
      </c>
      <c r="L4362" s="11">
        <v>20071.62</v>
      </c>
    </row>
    <row r="4363" spans="1:12" x14ac:dyDescent="0.3">
      <c r="A4363" s="7" t="s">
        <v>8508</v>
      </c>
      <c r="B4363" s="7" t="s">
        <v>3620</v>
      </c>
      <c r="C4363" s="7" t="s">
        <v>1902</v>
      </c>
      <c r="D4363" s="7">
        <v>11</v>
      </c>
      <c r="E4363" s="9">
        <v>2091.7199999999998</v>
      </c>
      <c r="F4363" s="10">
        <v>0</v>
      </c>
      <c r="G4363" s="11">
        <v>23008.92</v>
      </c>
      <c r="H4363" s="10">
        <v>0.25</v>
      </c>
      <c r="I4363" s="11">
        <v>5752.23</v>
      </c>
      <c r="J4363" s="11">
        <v>28761.15</v>
      </c>
      <c r="K4363" s="11">
        <v>13647.59</v>
      </c>
      <c r="L4363" s="11">
        <v>9361.33</v>
      </c>
    </row>
    <row r="4364" spans="1:12" x14ac:dyDescent="0.3">
      <c r="A4364" s="7" t="s">
        <v>8509</v>
      </c>
      <c r="B4364" s="7" t="s">
        <v>3620</v>
      </c>
      <c r="C4364" s="7" t="s">
        <v>1853</v>
      </c>
      <c r="D4364" s="7">
        <v>19</v>
      </c>
      <c r="E4364" s="9">
        <v>1248.7</v>
      </c>
      <c r="F4364" s="10">
        <v>0.1</v>
      </c>
      <c r="G4364" s="11">
        <v>21352.77</v>
      </c>
      <c r="H4364" s="10">
        <v>0.25</v>
      </c>
      <c r="I4364" s="11">
        <v>5338.19</v>
      </c>
      <c r="J4364" s="11">
        <v>26690.959999999999</v>
      </c>
      <c r="K4364" s="11">
        <v>10510.8</v>
      </c>
      <c r="L4364" s="11">
        <v>10841.97</v>
      </c>
    </row>
    <row r="4365" spans="1:12" x14ac:dyDescent="0.3">
      <c r="A4365" s="7" t="s">
        <v>8510</v>
      </c>
      <c r="B4365" s="7" t="s">
        <v>3620</v>
      </c>
      <c r="C4365" s="7" t="s">
        <v>1776</v>
      </c>
      <c r="D4365" s="7">
        <v>14</v>
      </c>
      <c r="E4365" s="9">
        <v>2588.0100000000002</v>
      </c>
      <c r="F4365" s="10">
        <v>0</v>
      </c>
      <c r="G4365" s="11">
        <v>36232.14</v>
      </c>
      <c r="H4365" s="10">
        <v>0.25</v>
      </c>
      <c r="I4365" s="11">
        <v>9058.0300000000007</v>
      </c>
      <c r="J4365" s="11">
        <v>45290.18</v>
      </c>
      <c r="K4365" s="11">
        <v>21568.82</v>
      </c>
      <c r="L4365" s="11">
        <v>14663.32</v>
      </c>
    </row>
    <row r="4366" spans="1:12" x14ac:dyDescent="0.3">
      <c r="A4366" s="7" t="s">
        <v>8511</v>
      </c>
      <c r="B4366" s="7" t="s">
        <v>3620</v>
      </c>
      <c r="C4366" s="7" t="s">
        <v>2049</v>
      </c>
      <c r="D4366" s="7">
        <v>22</v>
      </c>
      <c r="E4366" s="9">
        <v>3400.26</v>
      </c>
      <c r="F4366" s="10">
        <v>0</v>
      </c>
      <c r="G4366" s="11">
        <v>74805.72</v>
      </c>
      <c r="H4366" s="10">
        <v>0.25</v>
      </c>
      <c r="I4366" s="11">
        <v>18701.43</v>
      </c>
      <c r="J4366" s="11">
        <v>93507.15</v>
      </c>
      <c r="K4366" s="11">
        <v>31777.24</v>
      </c>
      <c r="L4366" s="11">
        <v>43028.480000000003</v>
      </c>
    </row>
    <row r="4367" spans="1:12" x14ac:dyDescent="0.3">
      <c r="A4367" s="7" t="s">
        <v>8512</v>
      </c>
      <c r="B4367" s="7" t="s">
        <v>3621</v>
      </c>
      <c r="C4367" s="7" t="s">
        <v>1856</v>
      </c>
      <c r="D4367" s="7">
        <v>21</v>
      </c>
      <c r="E4367" s="9">
        <v>1369.93</v>
      </c>
      <c r="F4367" s="10">
        <v>0</v>
      </c>
      <c r="G4367" s="11">
        <v>28768.53</v>
      </c>
      <c r="H4367" s="10">
        <v>0.25</v>
      </c>
      <c r="I4367" s="11">
        <v>7192.13</v>
      </c>
      <c r="J4367" s="11">
        <v>35960.660000000003</v>
      </c>
      <c r="K4367" s="11">
        <v>19174.05</v>
      </c>
      <c r="L4367" s="11">
        <v>9594.48</v>
      </c>
    </row>
    <row r="4368" spans="1:12" x14ac:dyDescent="0.3">
      <c r="A4368" s="7" t="s">
        <v>8513</v>
      </c>
      <c r="B4368" s="7" t="s">
        <v>3621</v>
      </c>
      <c r="C4368" s="7" t="s">
        <v>1844</v>
      </c>
      <c r="D4368" s="7">
        <v>13</v>
      </c>
      <c r="E4368" s="9">
        <v>2265.11</v>
      </c>
      <c r="F4368" s="10">
        <v>0</v>
      </c>
      <c r="G4368" s="11">
        <v>29446.43</v>
      </c>
      <c r="H4368" s="10">
        <v>0.25</v>
      </c>
      <c r="I4368" s="11">
        <v>7361.61</v>
      </c>
      <c r="J4368" s="11">
        <v>36808.04</v>
      </c>
      <c r="K4368" s="11">
        <v>19558.759999999998</v>
      </c>
      <c r="L4368" s="11">
        <v>9887.67</v>
      </c>
    </row>
    <row r="4369" spans="1:12" x14ac:dyDescent="0.3">
      <c r="A4369" s="7" t="s">
        <v>8514</v>
      </c>
      <c r="B4369" s="7" t="s">
        <v>3622</v>
      </c>
      <c r="C4369" s="7" t="s">
        <v>1844</v>
      </c>
      <c r="D4369" s="7">
        <v>28</v>
      </c>
      <c r="E4369" s="9">
        <v>2160.34</v>
      </c>
      <c r="F4369" s="10">
        <v>0</v>
      </c>
      <c r="G4369" s="11">
        <v>60489.52</v>
      </c>
      <c r="H4369" s="10">
        <v>0.25</v>
      </c>
      <c r="I4369" s="11">
        <v>15122.38</v>
      </c>
      <c r="J4369" s="11">
        <v>75611.899999999994</v>
      </c>
      <c r="K4369" s="11">
        <v>42126.559999999998</v>
      </c>
      <c r="L4369" s="11">
        <v>18362.96</v>
      </c>
    </row>
    <row r="4370" spans="1:12" x14ac:dyDescent="0.3">
      <c r="A4370" s="7" t="s">
        <v>8515</v>
      </c>
      <c r="B4370" s="7" t="s">
        <v>3622</v>
      </c>
      <c r="C4370" s="7" t="s">
        <v>1675</v>
      </c>
      <c r="D4370" s="7">
        <v>30</v>
      </c>
      <c r="E4370" s="9">
        <v>2577.37</v>
      </c>
      <c r="F4370" s="10">
        <v>0</v>
      </c>
      <c r="G4370" s="11">
        <v>77321.100000000006</v>
      </c>
      <c r="H4370" s="10">
        <v>0.25</v>
      </c>
      <c r="I4370" s="11">
        <v>19330.28</v>
      </c>
      <c r="J4370" s="11">
        <v>96651.38</v>
      </c>
      <c r="K4370" s="11">
        <v>35111.1</v>
      </c>
      <c r="L4370" s="11">
        <v>42210</v>
      </c>
    </row>
    <row r="4371" spans="1:12" x14ac:dyDescent="0.3">
      <c r="A4371" s="7" t="s">
        <v>8516</v>
      </c>
      <c r="B4371" s="7" t="s">
        <v>3622</v>
      </c>
      <c r="C4371" s="7" t="s">
        <v>2015</v>
      </c>
      <c r="D4371" s="7">
        <v>25</v>
      </c>
      <c r="E4371" s="9">
        <v>873.65</v>
      </c>
      <c r="F4371" s="10">
        <v>0</v>
      </c>
      <c r="G4371" s="11">
        <v>21841.25</v>
      </c>
      <c r="H4371" s="10">
        <v>0.25</v>
      </c>
      <c r="I4371" s="11">
        <v>5460.31</v>
      </c>
      <c r="J4371" s="11">
        <v>27301.56</v>
      </c>
      <c r="K4371" s="11">
        <v>13269.5</v>
      </c>
      <c r="L4371" s="11">
        <v>8571.75</v>
      </c>
    </row>
    <row r="4372" spans="1:12" x14ac:dyDescent="0.3">
      <c r="A4372" s="7" t="s">
        <v>8517</v>
      </c>
      <c r="B4372" s="7" t="s">
        <v>3623</v>
      </c>
      <c r="C4372" s="7" t="s">
        <v>1753</v>
      </c>
      <c r="D4372" s="7">
        <v>4</v>
      </c>
      <c r="E4372" s="9">
        <v>838.32</v>
      </c>
      <c r="F4372" s="10">
        <v>0</v>
      </c>
      <c r="G4372" s="11">
        <v>3353.28</v>
      </c>
      <c r="H4372" s="10">
        <v>0.25</v>
      </c>
      <c r="I4372" s="11">
        <v>838.32</v>
      </c>
      <c r="J4372" s="11">
        <v>4191.6000000000004</v>
      </c>
      <c r="K4372" s="11">
        <v>1682</v>
      </c>
      <c r="L4372" s="11">
        <v>1671.28</v>
      </c>
    </row>
    <row r="4373" spans="1:12" x14ac:dyDescent="0.3">
      <c r="A4373" s="7" t="s">
        <v>8518</v>
      </c>
      <c r="B4373" s="7" t="s">
        <v>3623</v>
      </c>
      <c r="C4373" s="7" t="s">
        <v>1995</v>
      </c>
      <c r="D4373" s="7">
        <v>29</v>
      </c>
      <c r="E4373" s="9">
        <v>1531.46</v>
      </c>
      <c r="F4373" s="10">
        <v>0.05</v>
      </c>
      <c r="G4373" s="11">
        <v>42191.72</v>
      </c>
      <c r="H4373" s="10">
        <v>0.25</v>
      </c>
      <c r="I4373" s="11">
        <v>10547.93</v>
      </c>
      <c r="J4373" s="11">
        <v>52739.65</v>
      </c>
      <c r="K4373" s="11">
        <v>32040.36</v>
      </c>
      <c r="L4373" s="11">
        <v>10151.36</v>
      </c>
    </row>
    <row r="4374" spans="1:12" x14ac:dyDescent="0.3">
      <c r="A4374" s="7" t="s">
        <v>8519</v>
      </c>
      <c r="B4374" s="7" t="s">
        <v>3623</v>
      </c>
      <c r="C4374" s="7" t="s">
        <v>1890</v>
      </c>
      <c r="D4374" s="7">
        <v>18</v>
      </c>
      <c r="E4374" s="9">
        <v>1577.57</v>
      </c>
      <c r="F4374" s="10">
        <v>0.05</v>
      </c>
      <c r="G4374" s="11">
        <v>26976.45</v>
      </c>
      <c r="H4374" s="10">
        <v>0.25</v>
      </c>
      <c r="I4374" s="11">
        <v>6744.11</v>
      </c>
      <c r="J4374" s="11">
        <v>33720.559999999998</v>
      </c>
      <c r="K4374" s="11">
        <v>14574.24</v>
      </c>
      <c r="L4374" s="11">
        <v>12402.21</v>
      </c>
    </row>
    <row r="4375" spans="1:12" x14ac:dyDescent="0.3">
      <c r="A4375" s="7" t="s">
        <v>8520</v>
      </c>
      <c r="B4375" s="7" t="s">
        <v>3624</v>
      </c>
      <c r="C4375" s="7" t="s">
        <v>1850</v>
      </c>
      <c r="D4375" s="7">
        <v>19</v>
      </c>
      <c r="E4375" s="9">
        <v>1871.5</v>
      </c>
      <c r="F4375" s="10">
        <v>0.15</v>
      </c>
      <c r="G4375" s="11">
        <v>30224.720000000001</v>
      </c>
      <c r="H4375" s="10">
        <v>0.25</v>
      </c>
      <c r="I4375" s="11">
        <v>7556.18</v>
      </c>
      <c r="J4375" s="11">
        <v>37780.9</v>
      </c>
      <c r="K4375" s="11">
        <v>18619.810000000001</v>
      </c>
      <c r="L4375" s="11">
        <v>11604.91</v>
      </c>
    </row>
    <row r="4376" spans="1:12" x14ac:dyDescent="0.3">
      <c r="A4376" s="7" t="s">
        <v>8521</v>
      </c>
      <c r="B4376" s="7" t="s">
        <v>3624</v>
      </c>
      <c r="C4376" s="7" t="s">
        <v>1976</v>
      </c>
      <c r="D4376" s="7">
        <v>5</v>
      </c>
      <c r="E4376" s="9">
        <v>2097.1999999999998</v>
      </c>
      <c r="F4376" s="10">
        <v>0.15</v>
      </c>
      <c r="G4376" s="11">
        <v>8913.1</v>
      </c>
      <c r="H4376" s="10">
        <v>0.25</v>
      </c>
      <c r="I4376" s="11">
        <v>2228.2800000000002</v>
      </c>
      <c r="J4376" s="11">
        <v>11141.38</v>
      </c>
      <c r="K4376" s="11">
        <v>5085.8500000000004</v>
      </c>
      <c r="L4376" s="11">
        <v>3827.25</v>
      </c>
    </row>
    <row r="4377" spans="1:12" x14ac:dyDescent="0.3">
      <c r="A4377" s="7" t="s">
        <v>8522</v>
      </c>
      <c r="B4377" s="7" t="s">
        <v>3624</v>
      </c>
      <c r="C4377" s="7" t="s">
        <v>1984</v>
      </c>
      <c r="D4377" s="7">
        <v>2</v>
      </c>
      <c r="E4377" s="9">
        <v>3186.06</v>
      </c>
      <c r="F4377" s="10">
        <v>0</v>
      </c>
      <c r="G4377" s="11">
        <v>6372.12</v>
      </c>
      <c r="H4377" s="10">
        <v>0.25</v>
      </c>
      <c r="I4377" s="11">
        <v>1593.03</v>
      </c>
      <c r="J4377" s="11">
        <v>7965.15</v>
      </c>
      <c r="K4377" s="11">
        <v>3106.3</v>
      </c>
      <c r="L4377" s="11">
        <v>3265.82</v>
      </c>
    </row>
    <row r="4378" spans="1:12" x14ac:dyDescent="0.3">
      <c r="A4378" s="7" t="s">
        <v>8523</v>
      </c>
      <c r="B4378" s="7" t="s">
        <v>3624</v>
      </c>
      <c r="C4378" s="7" t="s">
        <v>1640</v>
      </c>
      <c r="D4378" s="7">
        <v>17</v>
      </c>
      <c r="E4378" s="9">
        <v>2180.06</v>
      </c>
      <c r="F4378" s="10">
        <v>0</v>
      </c>
      <c r="G4378" s="11">
        <v>37061.019999999997</v>
      </c>
      <c r="H4378" s="10">
        <v>0.25</v>
      </c>
      <c r="I4378" s="11">
        <v>9265.25</v>
      </c>
      <c r="J4378" s="11">
        <v>46326.27</v>
      </c>
      <c r="K4378" s="11">
        <v>23901.32</v>
      </c>
      <c r="L4378" s="11">
        <v>13159.7</v>
      </c>
    </row>
    <row r="4379" spans="1:12" x14ac:dyDescent="0.3">
      <c r="A4379" s="7" t="s">
        <v>8524</v>
      </c>
      <c r="B4379" s="7" t="s">
        <v>3624</v>
      </c>
      <c r="C4379" s="7" t="s">
        <v>1833</v>
      </c>
      <c r="D4379" s="7">
        <v>17</v>
      </c>
      <c r="E4379" s="9">
        <v>945.63</v>
      </c>
      <c r="F4379" s="10">
        <v>0.1</v>
      </c>
      <c r="G4379" s="11">
        <v>14468.14</v>
      </c>
      <c r="H4379" s="10">
        <v>0.25</v>
      </c>
      <c r="I4379" s="11">
        <v>3617.03</v>
      </c>
      <c r="J4379" s="11">
        <v>18085.169999999998</v>
      </c>
      <c r="K4379" s="11">
        <v>10621.09</v>
      </c>
      <c r="L4379" s="11">
        <v>3847.05</v>
      </c>
    </row>
    <row r="4380" spans="1:12" x14ac:dyDescent="0.3">
      <c r="A4380" s="7" t="s">
        <v>8525</v>
      </c>
      <c r="B4380" s="7" t="s">
        <v>3625</v>
      </c>
      <c r="C4380" s="7" t="s">
        <v>1860</v>
      </c>
      <c r="D4380" s="7">
        <v>6</v>
      </c>
      <c r="E4380" s="9">
        <v>3147.03</v>
      </c>
      <c r="F4380" s="10">
        <v>0.05</v>
      </c>
      <c r="G4380" s="11">
        <v>17938.07</v>
      </c>
      <c r="H4380" s="10">
        <v>0.25</v>
      </c>
      <c r="I4380" s="11">
        <v>4484.5200000000004</v>
      </c>
      <c r="J4380" s="11">
        <v>22422.59</v>
      </c>
      <c r="K4380" s="11">
        <v>8733.5400000000009</v>
      </c>
      <c r="L4380" s="11">
        <v>9204.5300000000007</v>
      </c>
    </row>
    <row r="4381" spans="1:12" x14ac:dyDescent="0.3">
      <c r="A4381" s="7" t="s">
        <v>8526</v>
      </c>
      <c r="B4381" s="7" t="s">
        <v>3625</v>
      </c>
      <c r="C4381" s="7" t="s">
        <v>1937</v>
      </c>
      <c r="D4381" s="7">
        <v>25</v>
      </c>
      <c r="E4381" s="9">
        <v>2229.31</v>
      </c>
      <c r="F4381" s="10">
        <v>0</v>
      </c>
      <c r="G4381" s="11">
        <v>55732.75</v>
      </c>
      <c r="H4381" s="10">
        <v>0.25</v>
      </c>
      <c r="I4381" s="11">
        <v>13933.19</v>
      </c>
      <c r="J4381" s="11">
        <v>69665.94</v>
      </c>
      <c r="K4381" s="11">
        <v>36996.25</v>
      </c>
      <c r="L4381" s="11">
        <v>18736.5</v>
      </c>
    </row>
    <row r="4382" spans="1:12" x14ac:dyDescent="0.3">
      <c r="A4382" s="7" t="s">
        <v>8527</v>
      </c>
      <c r="B4382" s="7" t="s">
        <v>3625</v>
      </c>
      <c r="C4382" s="7" t="s">
        <v>1939</v>
      </c>
      <c r="D4382" s="7">
        <v>11</v>
      </c>
      <c r="E4382" s="9">
        <v>4000.94</v>
      </c>
      <c r="F4382" s="10">
        <v>0.1</v>
      </c>
      <c r="G4382" s="11">
        <v>39609.31</v>
      </c>
      <c r="H4382" s="10">
        <v>0.25</v>
      </c>
      <c r="I4382" s="11">
        <v>9902.33</v>
      </c>
      <c r="J4382" s="11">
        <v>49511.64</v>
      </c>
      <c r="K4382" s="11">
        <v>19442.060000000001</v>
      </c>
      <c r="L4382" s="11">
        <v>20167.25</v>
      </c>
    </row>
    <row r="4383" spans="1:12" x14ac:dyDescent="0.3">
      <c r="A4383" s="7" t="s">
        <v>8528</v>
      </c>
      <c r="B4383" s="7" t="s">
        <v>3625</v>
      </c>
      <c r="C4383" s="7" t="s">
        <v>2042</v>
      </c>
      <c r="D4383" s="7">
        <v>7</v>
      </c>
      <c r="E4383" s="9">
        <v>993.18</v>
      </c>
      <c r="F4383" s="10">
        <v>0.05</v>
      </c>
      <c r="G4383" s="11">
        <v>6604.65</v>
      </c>
      <c r="H4383" s="10">
        <v>0.25</v>
      </c>
      <c r="I4383" s="11">
        <v>1651.16</v>
      </c>
      <c r="J4383" s="11">
        <v>8255.81</v>
      </c>
      <c r="K4383" s="11">
        <v>3327.52</v>
      </c>
      <c r="L4383" s="11">
        <v>3277.13</v>
      </c>
    </row>
    <row r="4384" spans="1:12" x14ac:dyDescent="0.3">
      <c r="A4384" s="7" t="s">
        <v>8529</v>
      </c>
      <c r="B4384" s="7" t="s">
        <v>3626</v>
      </c>
      <c r="C4384" s="7" t="s">
        <v>2006</v>
      </c>
      <c r="D4384" s="7">
        <v>26</v>
      </c>
      <c r="E4384" s="9">
        <v>1278.1400000000001</v>
      </c>
      <c r="F4384" s="10">
        <v>0</v>
      </c>
      <c r="G4384" s="11">
        <v>33231.64</v>
      </c>
      <c r="H4384" s="10">
        <v>0.25</v>
      </c>
      <c r="I4384" s="11">
        <v>8307.91</v>
      </c>
      <c r="J4384" s="11">
        <v>41539.550000000003</v>
      </c>
      <c r="K4384" s="11">
        <v>20669.22</v>
      </c>
      <c r="L4384" s="11">
        <v>12562.42</v>
      </c>
    </row>
    <row r="4385" spans="1:12" x14ac:dyDescent="0.3">
      <c r="A4385" s="7" t="s">
        <v>8530</v>
      </c>
      <c r="B4385" s="7" t="s">
        <v>3626</v>
      </c>
      <c r="C4385" s="7" t="s">
        <v>1890</v>
      </c>
      <c r="D4385" s="7">
        <v>24</v>
      </c>
      <c r="E4385" s="9">
        <v>1539.64</v>
      </c>
      <c r="F4385" s="10">
        <v>0</v>
      </c>
      <c r="G4385" s="11">
        <v>36951.360000000001</v>
      </c>
      <c r="H4385" s="10">
        <v>0.25</v>
      </c>
      <c r="I4385" s="11">
        <v>9237.84</v>
      </c>
      <c r="J4385" s="11">
        <v>46189.2</v>
      </c>
      <c r="K4385" s="11">
        <v>19432.32</v>
      </c>
      <c r="L4385" s="11">
        <v>17519.04</v>
      </c>
    </row>
    <row r="4386" spans="1:12" x14ac:dyDescent="0.3">
      <c r="A4386" s="7" t="s">
        <v>8531</v>
      </c>
      <c r="B4386" s="7" t="s">
        <v>3626</v>
      </c>
      <c r="C4386" s="7" t="s">
        <v>2050</v>
      </c>
      <c r="D4386" s="7">
        <v>24</v>
      </c>
      <c r="E4386" s="9">
        <v>1726.93</v>
      </c>
      <c r="F4386" s="10">
        <v>0</v>
      </c>
      <c r="G4386" s="11">
        <v>41446.32</v>
      </c>
      <c r="H4386" s="10">
        <v>0.25</v>
      </c>
      <c r="I4386" s="11">
        <v>10361.58</v>
      </c>
      <c r="J4386" s="11">
        <v>51807.9</v>
      </c>
      <c r="K4386" s="11">
        <v>29875.919999999998</v>
      </c>
      <c r="L4386" s="11">
        <v>11570.4</v>
      </c>
    </row>
    <row r="4387" spans="1:12" x14ac:dyDescent="0.3">
      <c r="A4387" s="7" t="s">
        <v>8532</v>
      </c>
      <c r="B4387" s="7" t="s">
        <v>3626</v>
      </c>
      <c r="C4387" s="7" t="s">
        <v>1990</v>
      </c>
      <c r="D4387" s="7">
        <v>12</v>
      </c>
      <c r="E4387" s="9">
        <v>812.11</v>
      </c>
      <c r="F4387" s="10">
        <v>0</v>
      </c>
      <c r="G4387" s="11">
        <v>9745.32</v>
      </c>
      <c r="H4387" s="10">
        <v>0.25</v>
      </c>
      <c r="I4387" s="11">
        <v>2436.33</v>
      </c>
      <c r="J4387" s="11">
        <v>12181.65</v>
      </c>
      <c r="K4387" s="11">
        <v>6132</v>
      </c>
      <c r="L4387" s="11">
        <v>3613.32</v>
      </c>
    </row>
    <row r="4388" spans="1:12" x14ac:dyDescent="0.3">
      <c r="A4388" s="7" t="s">
        <v>8533</v>
      </c>
      <c r="B4388" s="7" t="s">
        <v>3627</v>
      </c>
      <c r="C4388" s="7" t="s">
        <v>1732</v>
      </c>
      <c r="D4388" s="7">
        <v>3</v>
      </c>
      <c r="E4388" s="9">
        <v>30.07</v>
      </c>
      <c r="F4388" s="10">
        <v>0</v>
      </c>
      <c r="G4388" s="11">
        <v>90.21</v>
      </c>
      <c r="H4388" s="10">
        <v>0.25</v>
      </c>
      <c r="I4388" s="11">
        <v>22.55</v>
      </c>
      <c r="J4388" s="11">
        <v>112.76</v>
      </c>
      <c r="K4388" s="11">
        <v>44.1</v>
      </c>
      <c r="L4388" s="11">
        <v>46.11</v>
      </c>
    </row>
    <row r="4389" spans="1:12" x14ac:dyDescent="0.3">
      <c r="A4389" s="7" t="s">
        <v>8534</v>
      </c>
      <c r="B4389" s="7" t="s">
        <v>3627</v>
      </c>
      <c r="C4389" s="7" t="s">
        <v>1914</v>
      </c>
      <c r="D4389" s="7">
        <v>2</v>
      </c>
      <c r="E4389" s="9">
        <v>2757.93</v>
      </c>
      <c r="F4389" s="10">
        <v>0</v>
      </c>
      <c r="G4389" s="11">
        <v>5515.86</v>
      </c>
      <c r="H4389" s="10">
        <v>0.25</v>
      </c>
      <c r="I4389" s="11">
        <v>1378.96</v>
      </c>
      <c r="J4389" s="11">
        <v>6894.82</v>
      </c>
      <c r="K4389" s="11">
        <v>2818.22</v>
      </c>
      <c r="L4389" s="11">
        <v>2697.64</v>
      </c>
    </row>
    <row r="4390" spans="1:12" x14ac:dyDescent="0.3">
      <c r="A4390" s="7" t="s">
        <v>8535</v>
      </c>
      <c r="B4390" s="7" t="s">
        <v>3627</v>
      </c>
      <c r="C4390" s="7" t="s">
        <v>2033</v>
      </c>
      <c r="D4390" s="7">
        <v>3</v>
      </c>
      <c r="E4390" s="9">
        <v>1600.44</v>
      </c>
      <c r="F4390" s="10">
        <v>0</v>
      </c>
      <c r="G4390" s="11">
        <v>4801.32</v>
      </c>
      <c r="H4390" s="10">
        <v>0.25</v>
      </c>
      <c r="I4390" s="11">
        <v>1200.33</v>
      </c>
      <c r="J4390" s="11">
        <v>6001.65</v>
      </c>
      <c r="K4390" s="11">
        <v>2533.98</v>
      </c>
      <c r="L4390" s="11">
        <v>2267.34</v>
      </c>
    </row>
    <row r="4391" spans="1:12" x14ac:dyDescent="0.3">
      <c r="A4391" s="7" t="s">
        <v>8536</v>
      </c>
      <c r="B4391" s="7" t="s">
        <v>3627</v>
      </c>
      <c r="C4391" s="7" t="s">
        <v>1969</v>
      </c>
      <c r="D4391" s="7">
        <v>9</v>
      </c>
      <c r="E4391" s="9">
        <v>1389.56</v>
      </c>
      <c r="F4391" s="10">
        <v>0</v>
      </c>
      <c r="G4391" s="11">
        <v>12506.04</v>
      </c>
      <c r="H4391" s="10">
        <v>0.25</v>
      </c>
      <c r="I4391" s="11">
        <v>3126.51</v>
      </c>
      <c r="J4391" s="11">
        <v>15632.55</v>
      </c>
      <c r="K4391" s="11">
        <v>6743.88</v>
      </c>
      <c r="L4391" s="11">
        <v>5762.16</v>
      </c>
    </row>
    <row r="4392" spans="1:12" x14ac:dyDescent="0.3">
      <c r="A4392" s="7" t="s">
        <v>8537</v>
      </c>
      <c r="B4392" s="7" t="s">
        <v>3628</v>
      </c>
      <c r="C4392" s="7" t="s">
        <v>1949</v>
      </c>
      <c r="D4392" s="7">
        <v>17</v>
      </c>
      <c r="E4392" s="9">
        <v>1070.17</v>
      </c>
      <c r="F4392" s="10">
        <v>0</v>
      </c>
      <c r="G4392" s="11">
        <v>18192.89</v>
      </c>
      <c r="H4392" s="10">
        <v>0.25</v>
      </c>
      <c r="I4392" s="11">
        <v>4548.22</v>
      </c>
      <c r="J4392" s="11">
        <v>22741.11</v>
      </c>
      <c r="K4392" s="11">
        <v>9084.6299999999992</v>
      </c>
      <c r="L4392" s="11">
        <v>9108.26</v>
      </c>
    </row>
    <row r="4393" spans="1:12" x14ac:dyDescent="0.3">
      <c r="A4393" s="7" t="s">
        <v>8538</v>
      </c>
      <c r="B4393" s="7" t="s">
        <v>3629</v>
      </c>
      <c r="C4393" s="7" t="s">
        <v>2035</v>
      </c>
      <c r="D4393" s="7">
        <v>2</v>
      </c>
      <c r="E4393" s="9">
        <v>1728.88</v>
      </c>
      <c r="F4393" s="10">
        <v>0</v>
      </c>
      <c r="G4393" s="11">
        <v>3457.76</v>
      </c>
      <c r="H4393" s="10">
        <v>0.25</v>
      </c>
      <c r="I4393" s="11">
        <v>864.44</v>
      </c>
      <c r="J4393" s="11">
        <v>4322.2</v>
      </c>
      <c r="K4393" s="11">
        <v>1871.76</v>
      </c>
      <c r="L4393" s="11">
        <v>1586</v>
      </c>
    </row>
    <row r="4394" spans="1:12" x14ac:dyDescent="0.3">
      <c r="A4394" s="7" t="s">
        <v>8539</v>
      </c>
      <c r="B4394" s="7" t="s">
        <v>3630</v>
      </c>
      <c r="C4394" s="7" t="s">
        <v>1795</v>
      </c>
      <c r="D4394" s="7">
        <v>23</v>
      </c>
      <c r="E4394" s="9">
        <v>2177.98</v>
      </c>
      <c r="F4394" s="10">
        <v>0</v>
      </c>
      <c r="G4394" s="11">
        <v>50093.54</v>
      </c>
      <c r="H4394" s="10">
        <v>0.25</v>
      </c>
      <c r="I4394" s="11">
        <v>12523.39</v>
      </c>
      <c r="J4394" s="11">
        <v>62616.93</v>
      </c>
      <c r="K4394" s="11">
        <v>25664.55</v>
      </c>
      <c r="L4394" s="11">
        <v>24428.99</v>
      </c>
    </row>
    <row r="4395" spans="1:12" x14ac:dyDescent="0.3">
      <c r="A4395" s="7" t="s">
        <v>8540</v>
      </c>
      <c r="B4395" s="7" t="s">
        <v>3630</v>
      </c>
      <c r="C4395" s="7" t="s">
        <v>1876</v>
      </c>
      <c r="D4395" s="7">
        <v>19</v>
      </c>
      <c r="E4395" s="9">
        <v>2743.26</v>
      </c>
      <c r="F4395" s="10">
        <v>0</v>
      </c>
      <c r="G4395" s="11">
        <v>52121.94</v>
      </c>
      <c r="H4395" s="10">
        <v>0.25</v>
      </c>
      <c r="I4395" s="11">
        <v>13030.49</v>
      </c>
      <c r="J4395" s="11">
        <v>65152.43</v>
      </c>
      <c r="K4395" s="11">
        <v>31932.73</v>
      </c>
      <c r="L4395" s="11">
        <v>20189.21</v>
      </c>
    </row>
    <row r="4396" spans="1:12" x14ac:dyDescent="0.3">
      <c r="A4396" s="7" t="s">
        <v>8541</v>
      </c>
      <c r="B4396" s="7" t="s">
        <v>3630</v>
      </c>
      <c r="C4396" s="7" t="s">
        <v>1878</v>
      </c>
      <c r="D4396" s="7">
        <v>28</v>
      </c>
      <c r="E4396" s="9">
        <v>1114.8</v>
      </c>
      <c r="F4396" s="10">
        <v>0</v>
      </c>
      <c r="G4396" s="11">
        <v>31214.400000000001</v>
      </c>
      <c r="H4396" s="10">
        <v>0.25</v>
      </c>
      <c r="I4396" s="11">
        <v>7803.6</v>
      </c>
      <c r="J4396" s="11">
        <v>39018</v>
      </c>
      <c r="K4396" s="11">
        <v>16450.28</v>
      </c>
      <c r="L4396" s="11">
        <v>14764.12</v>
      </c>
    </row>
    <row r="4397" spans="1:12" x14ac:dyDescent="0.3">
      <c r="A4397" s="7" t="s">
        <v>8542</v>
      </c>
      <c r="B4397" s="7" t="s">
        <v>3630</v>
      </c>
      <c r="C4397" s="7" t="s">
        <v>2050</v>
      </c>
      <c r="D4397" s="7">
        <v>14</v>
      </c>
      <c r="E4397" s="9">
        <v>1609.61</v>
      </c>
      <c r="F4397" s="10">
        <v>0.1</v>
      </c>
      <c r="G4397" s="11">
        <v>20281.09</v>
      </c>
      <c r="H4397" s="10">
        <v>0.25</v>
      </c>
      <c r="I4397" s="11">
        <v>5070.2700000000004</v>
      </c>
      <c r="J4397" s="11">
        <v>25351.360000000001</v>
      </c>
      <c r="K4397" s="11">
        <v>17427.62</v>
      </c>
      <c r="L4397" s="11">
        <v>2853.47</v>
      </c>
    </row>
    <row r="4398" spans="1:12" x14ac:dyDescent="0.3">
      <c r="A4398" s="7" t="s">
        <v>8543</v>
      </c>
      <c r="B4398" s="7" t="s">
        <v>3631</v>
      </c>
      <c r="C4398" s="7" t="s">
        <v>1960</v>
      </c>
      <c r="D4398" s="7">
        <v>6</v>
      </c>
      <c r="E4398" s="9">
        <v>1468.81</v>
      </c>
      <c r="F4398" s="10">
        <v>0.15</v>
      </c>
      <c r="G4398" s="11">
        <v>7490.93</v>
      </c>
      <c r="H4398" s="10">
        <v>0.25</v>
      </c>
      <c r="I4398" s="11">
        <v>1872.73</v>
      </c>
      <c r="J4398" s="11">
        <v>9363.66</v>
      </c>
      <c r="K4398" s="11">
        <v>5555.04</v>
      </c>
      <c r="L4398" s="11">
        <v>1935.89</v>
      </c>
    </row>
    <row r="4399" spans="1:12" x14ac:dyDescent="0.3">
      <c r="A4399" s="7" t="s">
        <v>8544</v>
      </c>
      <c r="B4399" s="7" t="s">
        <v>3631</v>
      </c>
      <c r="C4399" s="7" t="s">
        <v>1782</v>
      </c>
      <c r="D4399" s="7">
        <v>20</v>
      </c>
      <c r="E4399" s="9">
        <v>1944.42</v>
      </c>
      <c r="F4399" s="10">
        <v>0.15</v>
      </c>
      <c r="G4399" s="11">
        <v>33055.14</v>
      </c>
      <c r="H4399" s="10">
        <v>0.25</v>
      </c>
      <c r="I4399" s="11">
        <v>8263.7800000000007</v>
      </c>
      <c r="J4399" s="11">
        <v>41318.93</v>
      </c>
      <c r="K4399" s="11">
        <v>21823.8</v>
      </c>
      <c r="L4399" s="11">
        <v>11231.34</v>
      </c>
    </row>
    <row r="4400" spans="1:12" x14ac:dyDescent="0.3">
      <c r="A4400" s="7" t="s">
        <v>8545</v>
      </c>
      <c r="B4400" s="7" t="s">
        <v>3631</v>
      </c>
      <c r="C4400" s="7" t="s">
        <v>1920</v>
      </c>
      <c r="D4400" s="7">
        <v>29</v>
      </c>
      <c r="E4400" s="9">
        <v>555.03</v>
      </c>
      <c r="F4400" s="10">
        <v>0</v>
      </c>
      <c r="G4400" s="11">
        <v>16095.87</v>
      </c>
      <c r="H4400" s="10">
        <v>0.25</v>
      </c>
      <c r="I4400" s="11">
        <v>4023.97</v>
      </c>
      <c r="J4400" s="11">
        <v>20119.84</v>
      </c>
      <c r="K4400" s="11">
        <v>7803.61</v>
      </c>
      <c r="L4400" s="11">
        <v>8292.26</v>
      </c>
    </row>
    <row r="4401" spans="1:12" x14ac:dyDescent="0.3">
      <c r="A4401" s="7" t="s">
        <v>8546</v>
      </c>
      <c r="B4401" s="7" t="s">
        <v>3631</v>
      </c>
      <c r="C4401" s="7" t="s">
        <v>1932</v>
      </c>
      <c r="D4401" s="7">
        <v>9</v>
      </c>
      <c r="E4401" s="9">
        <v>631.24</v>
      </c>
      <c r="F4401" s="10">
        <v>0</v>
      </c>
      <c r="G4401" s="11">
        <v>5681.16</v>
      </c>
      <c r="H4401" s="10">
        <v>0.25</v>
      </c>
      <c r="I4401" s="11">
        <v>1420.29</v>
      </c>
      <c r="J4401" s="11">
        <v>7101.45</v>
      </c>
      <c r="K4401" s="11">
        <v>3574.89</v>
      </c>
      <c r="L4401" s="11">
        <v>2106.27</v>
      </c>
    </row>
    <row r="4402" spans="1:12" x14ac:dyDescent="0.3">
      <c r="A4402" s="7" t="s">
        <v>8547</v>
      </c>
      <c r="B4402" s="7" t="s">
        <v>3632</v>
      </c>
      <c r="C4402" s="7" t="s">
        <v>1913</v>
      </c>
      <c r="D4402" s="7">
        <v>4</v>
      </c>
      <c r="E4402" s="9">
        <v>2125.41</v>
      </c>
      <c r="F4402" s="10">
        <v>0</v>
      </c>
      <c r="G4402" s="11">
        <v>8501.64</v>
      </c>
      <c r="H4402" s="10">
        <v>0.25</v>
      </c>
      <c r="I4402" s="11">
        <v>2125.41</v>
      </c>
      <c r="J4402" s="11">
        <v>10627.05</v>
      </c>
      <c r="K4402" s="11">
        <v>5338.64</v>
      </c>
      <c r="L4402" s="11">
        <v>3163</v>
      </c>
    </row>
    <row r="4403" spans="1:12" x14ac:dyDescent="0.3">
      <c r="A4403" s="7" t="s">
        <v>8548</v>
      </c>
      <c r="B4403" s="7" t="s">
        <v>3632</v>
      </c>
      <c r="C4403" s="7" t="s">
        <v>1726</v>
      </c>
      <c r="D4403" s="7">
        <v>25</v>
      </c>
      <c r="E4403" s="9">
        <v>1303.93</v>
      </c>
      <c r="F4403" s="10">
        <v>0</v>
      </c>
      <c r="G4403" s="11">
        <v>32598.25</v>
      </c>
      <c r="H4403" s="10">
        <v>0.25</v>
      </c>
      <c r="I4403" s="11">
        <v>8149.56</v>
      </c>
      <c r="J4403" s="11">
        <v>40747.81</v>
      </c>
      <c r="K4403" s="11">
        <v>17445.5</v>
      </c>
      <c r="L4403" s="11">
        <v>15152.75</v>
      </c>
    </row>
    <row r="4404" spans="1:12" x14ac:dyDescent="0.3">
      <c r="A4404" s="7" t="s">
        <v>8549</v>
      </c>
      <c r="B4404" s="7" t="s">
        <v>3632</v>
      </c>
      <c r="C4404" s="7" t="s">
        <v>2043</v>
      </c>
      <c r="D4404" s="7">
        <v>6</v>
      </c>
      <c r="E4404" s="9">
        <v>362.11</v>
      </c>
      <c r="F4404" s="10">
        <v>0.1</v>
      </c>
      <c r="G4404" s="11">
        <v>1955.39</v>
      </c>
      <c r="H4404" s="10">
        <v>0.25</v>
      </c>
      <c r="I4404" s="11">
        <v>488.85</v>
      </c>
      <c r="J4404" s="11">
        <v>2444.2399999999998</v>
      </c>
      <c r="K4404" s="11">
        <v>1272.24</v>
      </c>
      <c r="L4404" s="11">
        <v>683.15</v>
      </c>
    </row>
    <row r="4405" spans="1:12" x14ac:dyDescent="0.3">
      <c r="A4405" s="7" t="s">
        <v>8550</v>
      </c>
      <c r="B4405" s="7" t="s">
        <v>3632</v>
      </c>
      <c r="C4405" s="7" t="s">
        <v>1884</v>
      </c>
      <c r="D4405" s="7">
        <v>15</v>
      </c>
      <c r="E4405" s="9">
        <v>639.9</v>
      </c>
      <c r="F4405" s="10">
        <v>0</v>
      </c>
      <c r="G4405" s="11">
        <v>9598.5</v>
      </c>
      <c r="H4405" s="10">
        <v>0.25</v>
      </c>
      <c r="I4405" s="11">
        <v>2399.62</v>
      </c>
      <c r="J4405" s="11">
        <v>11998.12</v>
      </c>
      <c r="K4405" s="11">
        <v>6108.75</v>
      </c>
      <c r="L4405" s="11">
        <v>3489.75</v>
      </c>
    </row>
    <row r="4406" spans="1:12" x14ac:dyDescent="0.3">
      <c r="A4406" s="7" t="s">
        <v>8551</v>
      </c>
      <c r="B4406" s="7" t="s">
        <v>3632</v>
      </c>
      <c r="C4406" s="7" t="s">
        <v>2026</v>
      </c>
      <c r="D4406" s="7">
        <v>7</v>
      </c>
      <c r="E4406" s="9">
        <v>766.9</v>
      </c>
      <c r="F4406" s="10">
        <v>0</v>
      </c>
      <c r="G4406" s="11">
        <v>5368.3</v>
      </c>
      <c r="H4406" s="10">
        <v>0.25</v>
      </c>
      <c r="I4406" s="11">
        <v>1342.08</v>
      </c>
      <c r="J4406" s="11">
        <v>6710.38</v>
      </c>
      <c r="K4406" s="11">
        <v>2795.24</v>
      </c>
      <c r="L4406" s="11">
        <v>2573.06</v>
      </c>
    </row>
    <row r="4407" spans="1:12" x14ac:dyDescent="0.3">
      <c r="A4407" s="7" t="s">
        <v>8552</v>
      </c>
      <c r="B4407" s="7" t="s">
        <v>3633</v>
      </c>
      <c r="C4407" s="7" t="s">
        <v>1988</v>
      </c>
      <c r="D4407" s="7">
        <v>7</v>
      </c>
      <c r="E4407" s="9">
        <v>612.73</v>
      </c>
      <c r="F4407" s="10">
        <v>0.05</v>
      </c>
      <c r="G4407" s="11">
        <v>4074.65</v>
      </c>
      <c r="H4407" s="10">
        <v>0.25</v>
      </c>
      <c r="I4407" s="11">
        <v>1018.66</v>
      </c>
      <c r="J4407" s="11">
        <v>5093.3100000000004</v>
      </c>
      <c r="K4407" s="11">
        <v>2383.9899999999998</v>
      </c>
      <c r="L4407" s="11">
        <v>1690.66</v>
      </c>
    </row>
    <row r="4408" spans="1:12" x14ac:dyDescent="0.3">
      <c r="A4408" s="7" t="s">
        <v>8553</v>
      </c>
      <c r="B4408" s="7" t="s">
        <v>3633</v>
      </c>
      <c r="C4408" s="7" t="s">
        <v>2018</v>
      </c>
      <c r="D4408" s="7">
        <v>8</v>
      </c>
      <c r="E4408" s="9">
        <v>1799.37</v>
      </c>
      <c r="F4408" s="10">
        <v>0.15</v>
      </c>
      <c r="G4408" s="11">
        <v>12235.72</v>
      </c>
      <c r="H4408" s="10">
        <v>0.25</v>
      </c>
      <c r="I4408" s="11">
        <v>3058.93</v>
      </c>
      <c r="J4408" s="11">
        <v>15294.65</v>
      </c>
      <c r="K4408" s="11">
        <v>10165.92</v>
      </c>
      <c r="L4408" s="11">
        <v>2069.8000000000002</v>
      </c>
    </row>
    <row r="4409" spans="1:12" x14ac:dyDescent="0.3">
      <c r="A4409" s="7" t="s">
        <v>8554</v>
      </c>
      <c r="B4409" s="7" t="s">
        <v>3633</v>
      </c>
      <c r="C4409" s="7" t="s">
        <v>1929</v>
      </c>
      <c r="D4409" s="7">
        <v>23</v>
      </c>
      <c r="E4409" s="9">
        <v>2872.98</v>
      </c>
      <c r="F4409" s="10">
        <v>0</v>
      </c>
      <c r="G4409" s="11">
        <v>66078.539999999994</v>
      </c>
      <c r="H4409" s="10">
        <v>0.25</v>
      </c>
      <c r="I4409" s="11">
        <v>16519.63</v>
      </c>
      <c r="J4409" s="11">
        <v>82598.17</v>
      </c>
      <c r="K4409" s="11">
        <v>27701.43</v>
      </c>
      <c r="L4409" s="11">
        <v>38377.11</v>
      </c>
    </row>
    <row r="4410" spans="1:12" x14ac:dyDescent="0.3">
      <c r="A4410" s="7" t="s">
        <v>8555</v>
      </c>
      <c r="B4410" s="7" t="s">
        <v>3633</v>
      </c>
      <c r="C4410" s="7" t="s">
        <v>1949</v>
      </c>
      <c r="D4410" s="7">
        <v>15</v>
      </c>
      <c r="E4410" s="9">
        <v>1081.2</v>
      </c>
      <c r="F4410" s="10">
        <v>0</v>
      </c>
      <c r="G4410" s="11">
        <v>16218</v>
      </c>
      <c r="H4410" s="10">
        <v>0.25</v>
      </c>
      <c r="I4410" s="11">
        <v>4054.5</v>
      </c>
      <c r="J4410" s="11">
        <v>20272.5</v>
      </c>
      <c r="K4410" s="11">
        <v>8015.85</v>
      </c>
      <c r="L4410" s="11">
        <v>8202.15</v>
      </c>
    </row>
    <row r="4411" spans="1:12" x14ac:dyDescent="0.3">
      <c r="A4411" s="7" t="s">
        <v>8556</v>
      </c>
      <c r="B4411" s="7" t="s">
        <v>3634</v>
      </c>
      <c r="C4411" s="7" t="s">
        <v>2049</v>
      </c>
      <c r="D4411" s="7">
        <v>3</v>
      </c>
      <c r="E4411" s="9">
        <v>3277.72</v>
      </c>
      <c r="F4411" s="10">
        <v>0</v>
      </c>
      <c r="G4411" s="11">
        <v>9833.16</v>
      </c>
      <c r="H4411" s="10">
        <v>0.25</v>
      </c>
      <c r="I4411" s="11">
        <v>2458.29</v>
      </c>
      <c r="J4411" s="11">
        <v>12291.45</v>
      </c>
      <c r="K4411" s="11">
        <v>4333.26</v>
      </c>
      <c r="L4411" s="11">
        <v>5499.9</v>
      </c>
    </row>
    <row r="4412" spans="1:12" x14ac:dyDescent="0.3">
      <c r="A4412" s="7" t="s">
        <v>8557</v>
      </c>
      <c r="B4412" s="7" t="s">
        <v>3634</v>
      </c>
      <c r="C4412" s="7" t="s">
        <v>1894</v>
      </c>
      <c r="D4412" s="7">
        <v>3</v>
      </c>
      <c r="E4412" s="9">
        <v>1021.22</v>
      </c>
      <c r="F4412" s="10">
        <v>0</v>
      </c>
      <c r="G4412" s="11">
        <v>3063.66</v>
      </c>
      <c r="H4412" s="10">
        <v>0.25</v>
      </c>
      <c r="I4412" s="11">
        <v>765.91</v>
      </c>
      <c r="J4412" s="11">
        <v>3829.57</v>
      </c>
      <c r="K4412" s="11">
        <v>1975.05</v>
      </c>
      <c r="L4412" s="11">
        <v>1088.6099999999999</v>
      </c>
    </row>
    <row r="4413" spans="1:12" x14ac:dyDescent="0.3">
      <c r="A4413" s="7" t="s">
        <v>8558</v>
      </c>
      <c r="B4413" s="7" t="s">
        <v>3635</v>
      </c>
      <c r="C4413" s="7" t="s">
        <v>2018</v>
      </c>
      <c r="D4413" s="7">
        <v>3</v>
      </c>
      <c r="E4413" s="9">
        <v>1807.69</v>
      </c>
      <c r="F4413" s="10">
        <v>0</v>
      </c>
      <c r="G4413" s="11">
        <v>5423.07</v>
      </c>
      <c r="H4413" s="10">
        <v>0.25</v>
      </c>
      <c r="I4413" s="11">
        <v>1355.77</v>
      </c>
      <c r="J4413" s="11">
        <v>6778.84</v>
      </c>
      <c r="K4413" s="11">
        <v>3812.22</v>
      </c>
      <c r="L4413" s="11">
        <v>1610.85</v>
      </c>
    </row>
    <row r="4414" spans="1:12" x14ac:dyDescent="0.3">
      <c r="A4414" s="7" t="s">
        <v>8559</v>
      </c>
      <c r="B4414" s="7" t="s">
        <v>3635</v>
      </c>
      <c r="C4414" s="7" t="s">
        <v>1945</v>
      </c>
      <c r="D4414" s="7">
        <v>7</v>
      </c>
      <c r="E4414" s="9">
        <v>54.74</v>
      </c>
      <c r="F4414" s="10">
        <v>0</v>
      </c>
      <c r="G4414" s="11">
        <v>383.18</v>
      </c>
      <c r="H4414" s="10">
        <v>0.25</v>
      </c>
      <c r="I4414" s="11">
        <v>95.8</v>
      </c>
      <c r="J4414" s="11">
        <v>478.98</v>
      </c>
      <c r="K4414" s="11">
        <v>249.34</v>
      </c>
      <c r="L4414" s="11">
        <v>133.84</v>
      </c>
    </row>
    <row r="4415" spans="1:12" x14ac:dyDescent="0.3">
      <c r="A4415" s="7" t="s">
        <v>8560</v>
      </c>
      <c r="B4415" s="7" t="s">
        <v>3635</v>
      </c>
      <c r="C4415" s="7" t="s">
        <v>2008</v>
      </c>
      <c r="D4415" s="7">
        <v>14</v>
      </c>
      <c r="E4415" s="9">
        <v>1812.6</v>
      </c>
      <c r="F4415" s="10">
        <v>0.1</v>
      </c>
      <c r="G4415" s="11">
        <v>22838.76</v>
      </c>
      <c r="H4415" s="10">
        <v>0.25</v>
      </c>
      <c r="I4415" s="11">
        <v>5709.69</v>
      </c>
      <c r="J4415" s="11">
        <v>28548.45</v>
      </c>
      <c r="K4415" s="11">
        <v>16868.32</v>
      </c>
      <c r="L4415" s="11">
        <v>5970.44</v>
      </c>
    </row>
    <row r="4416" spans="1:12" x14ac:dyDescent="0.3">
      <c r="A4416" s="7" t="s">
        <v>8561</v>
      </c>
      <c r="B4416" s="7" t="s">
        <v>3636</v>
      </c>
      <c r="C4416" s="7" t="s">
        <v>1986</v>
      </c>
      <c r="D4416" s="7">
        <v>26</v>
      </c>
      <c r="E4416" s="9">
        <v>1366.98</v>
      </c>
      <c r="F4416" s="10">
        <v>0.05</v>
      </c>
      <c r="G4416" s="11">
        <v>33764.410000000003</v>
      </c>
      <c r="H4416" s="10">
        <v>0.25</v>
      </c>
      <c r="I4416" s="11">
        <v>8441.1</v>
      </c>
      <c r="J4416" s="11">
        <v>42205.51</v>
      </c>
      <c r="K4416" s="11">
        <v>19255.080000000002</v>
      </c>
      <c r="L4416" s="11">
        <v>14509.33</v>
      </c>
    </row>
    <row r="4417" spans="1:12" x14ac:dyDescent="0.3">
      <c r="A4417" s="7" t="s">
        <v>8562</v>
      </c>
      <c r="B4417" s="7" t="s">
        <v>3636</v>
      </c>
      <c r="C4417" s="7" t="s">
        <v>1846</v>
      </c>
      <c r="D4417" s="7">
        <v>12</v>
      </c>
      <c r="E4417" s="9">
        <v>3418.73</v>
      </c>
      <c r="F4417" s="10">
        <v>0.1</v>
      </c>
      <c r="G4417" s="11">
        <v>36922.28</v>
      </c>
      <c r="H4417" s="10">
        <v>0.25</v>
      </c>
      <c r="I4417" s="11">
        <v>9230.57</v>
      </c>
      <c r="J4417" s="11">
        <v>46152.85</v>
      </c>
      <c r="K4417" s="11">
        <v>18606.84</v>
      </c>
      <c r="L4417" s="11">
        <v>18315.439999999999</v>
      </c>
    </row>
    <row r="4418" spans="1:12" x14ac:dyDescent="0.3">
      <c r="A4418" s="7" t="s">
        <v>8563</v>
      </c>
      <c r="B4418" s="7" t="s">
        <v>3637</v>
      </c>
      <c r="C4418" s="7" t="s">
        <v>1680</v>
      </c>
      <c r="D4418" s="7">
        <v>17</v>
      </c>
      <c r="E4418" s="9">
        <v>1071.53</v>
      </c>
      <c r="F4418" s="10">
        <v>0.15</v>
      </c>
      <c r="G4418" s="11">
        <v>15483.61</v>
      </c>
      <c r="H4418" s="10">
        <v>0.25</v>
      </c>
      <c r="I4418" s="11">
        <v>3870.9</v>
      </c>
      <c r="J4418" s="11">
        <v>19354.509999999998</v>
      </c>
      <c r="K4418" s="11">
        <v>8087.58</v>
      </c>
      <c r="L4418" s="11">
        <v>7396.03</v>
      </c>
    </row>
    <row r="4419" spans="1:12" x14ac:dyDescent="0.3">
      <c r="A4419" s="7" t="s">
        <v>8564</v>
      </c>
      <c r="B4419" s="7" t="s">
        <v>3637</v>
      </c>
      <c r="C4419" s="7" t="s">
        <v>2010</v>
      </c>
      <c r="D4419" s="7">
        <v>20</v>
      </c>
      <c r="E4419" s="9">
        <v>1154.6199999999999</v>
      </c>
      <c r="F4419" s="10">
        <v>0</v>
      </c>
      <c r="G4419" s="11">
        <v>23092.400000000001</v>
      </c>
      <c r="H4419" s="10">
        <v>0.25</v>
      </c>
      <c r="I4419" s="11">
        <v>5773.1</v>
      </c>
      <c r="J4419" s="11">
        <v>28865.5</v>
      </c>
      <c r="K4419" s="11">
        <v>14289.8</v>
      </c>
      <c r="L4419" s="11">
        <v>8802.6</v>
      </c>
    </row>
    <row r="4420" spans="1:12" x14ac:dyDescent="0.3">
      <c r="A4420" s="7" t="s">
        <v>8565</v>
      </c>
      <c r="B4420" s="7" t="s">
        <v>3637</v>
      </c>
      <c r="C4420" s="7" t="s">
        <v>1775</v>
      </c>
      <c r="D4420" s="7">
        <v>14</v>
      </c>
      <c r="E4420" s="9">
        <v>1051.3399999999999</v>
      </c>
      <c r="F4420" s="10">
        <v>0.05</v>
      </c>
      <c r="G4420" s="11">
        <v>13982.82</v>
      </c>
      <c r="H4420" s="10">
        <v>0.25</v>
      </c>
      <c r="I4420" s="11">
        <v>3495.7</v>
      </c>
      <c r="J4420" s="11">
        <v>17478.53</v>
      </c>
      <c r="K4420" s="11">
        <v>8774.92</v>
      </c>
      <c r="L4420" s="11">
        <v>5207.8999999999996</v>
      </c>
    </row>
    <row r="4421" spans="1:12" x14ac:dyDescent="0.3">
      <c r="A4421" s="7" t="s">
        <v>8566</v>
      </c>
      <c r="B4421" s="7" t="s">
        <v>3638</v>
      </c>
      <c r="C4421" s="7" t="s">
        <v>1818</v>
      </c>
      <c r="D4421" s="7">
        <v>24</v>
      </c>
      <c r="E4421" s="9">
        <v>1607.19</v>
      </c>
      <c r="F4421" s="10">
        <v>0.15</v>
      </c>
      <c r="G4421" s="11">
        <v>32786.68</v>
      </c>
      <c r="H4421" s="10">
        <v>0.25</v>
      </c>
      <c r="I4421" s="11">
        <v>8196.67</v>
      </c>
      <c r="J4421" s="11">
        <v>40983.35</v>
      </c>
      <c r="K4421" s="11">
        <v>30057.360000000001</v>
      </c>
      <c r="L4421" s="11">
        <v>2729.32</v>
      </c>
    </row>
    <row r="4422" spans="1:12" x14ac:dyDescent="0.3">
      <c r="A4422" s="7" t="s">
        <v>8567</v>
      </c>
      <c r="B4422" s="7" t="s">
        <v>3638</v>
      </c>
      <c r="C4422" s="7" t="s">
        <v>1692</v>
      </c>
      <c r="D4422" s="7">
        <v>8</v>
      </c>
      <c r="E4422" s="9">
        <v>1490.27</v>
      </c>
      <c r="F4422" s="10">
        <v>0.1</v>
      </c>
      <c r="G4422" s="11">
        <v>10729.94</v>
      </c>
      <c r="H4422" s="10">
        <v>0.25</v>
      </c>
      <c r="I4422" s="11">
        <v>2682.49</v>
      </c>
      <c r="J4422" s="11">
        <v>13412.43</v>
      </c>
      <c r="K4422" s="11">
        <v>7948.88</v>
      </c>
      <c r="L4422" s="11">
        <v>2781.06</v>
      </c>
    </row>
    <row r="4423" spans="1:12" x14ac:dyDescent="0.3">
      <c r="A4423" s="7" t="s">
        <v>8568</v>
      </c>
      <c r="B4423" s="7" t="s">
        <v>3639</v>
      </c>
      <c r="C4423" s="7" t="s">
        <v>1958</v>
      </c>
      <c r="D4423" s="7">
        <v>26</v>
      </c>
      <c r="E4423" s="9">
        <v>2515.87</v>
      </c>
      <c r="F4423" s="10">
        <v>0</v>
      </c>
      <c r="G4423" s="11">
        <v>65412.62</v>
      </c>
      <c r="H4423" s="10">
        <v>0.25</v>
      </c>
      <c r="I4423" s="11">
        <v>16353.16</v>
      </c>
      <c r="J4423" s="11">
        <v>81765.78</v>
      </c>
      <c r="K4423" s="11">
        <v>46160.92</v>
      </c>
      <c r="L4423" s="11">
        <v>19251.7</v>
      </c>
    </row>
    <row r="4424" spans="1:12" x14ac:dyDescent="0.3">
      <c r="A4424" s="7" t="s">
        <v>8569</v>
      </c>
      <c r="B4424" s="7" t="s">
        <v>3639</v>
      </c>
      <c r="C4424" s="7" t="s">
        <v>1783</v>
      </c>
      <c r="D4424" s="7">
        <v>28</v>
      </c>
      <c r="E4424" s="9">
        <v>471.43</v>
      </c>
      <c r="F4424" s="10">
        <v>0</v>
      </c>
      <c r="G4424" s="11">
        <v>13200.04</v>
      </c>
      <c r="H4424" s="10">
        <v>0.25</v>
      </c>
      <c r="I4424" s="11">
        <v>3300.01</v>
      </c>
      <c r="J4424" s="11">
        <v>16500.05</v>
      </c>
      <c r="K4424" s="11">
        <v>5669.44</v>
      </c>
      <c r="L4424" s="11">
        <v>7530.6</v>
      </c>
    </row>
    <row r="4425" spans="1:12" x14ac:dyDescent="0.3">
      <c r="A4425" s="7" t="s">
        <v>8570</v>
      </c>
      <c r="B4425" s="7" t="s">
        <v>3639</v>
      </c>
      <c r="C4425" s="7" t="s">
        <v>1816</v>
      </c>
      <c r="D4425" s="7">
        <v>18</v>
      </c>
      <c r="E4425" s="9">
        <v>3245.99</v>
      </c>
      <c r="F4425" s="10">
        <v>0.15</v>
      </c>
      <c r="G4425" s="11">
        <v>49663.65</v>
      </c>
      <c r="H4425" s="10">
        <v>0.25</v>
      </c>
      <c r="I4425" s="11">
        <v>12415.91</v>
      </c>
      <c r="J4425" s="11">
        <v>62079.56</v>
      </c>
      <c r="K4425" s="11">
        <v>27599.040000000001</v>
      </c>
      <c r="L4425" s="11">
        <v>22064.61</v>
      </c>
    </row>
    <row r="4426" spans="1:12" x14ac:dyDescent="0.3">
      <c r="A4426" s="7" t="s">
        <v>8571</v>
      </c>
      <c r="B4426" s="7" t="s">
        <v>3639</v>
      </c>
      <c r="C4426" s="7" t="s">
        <v>1884</v>
      </c>
      <c r="D4426" s="7">
        <v>6</v>
      </c>
      <c r="E4426" s="9">
        <v>636.23</v>
      </c>
      <c r="F4426" s="10">
        <v>0</v>
      </c>
      <c r="G4426" s="11">
        <v>3817.38</v>
      </c>
      <c r="H4426" s="10">
        <v>0.25</v>
      </c>
      <c r="I4426" s="11">
        <v>954.35</v>
      </c>
      <c r="J4426" s="11">
        <v>4771.7299999999996</v>
      </c>
      <c r="K4426" s="11">
        <v>2443.5</v>
      </c>
      <c r="L4426" s="11">
        <v>1373.88</v>
      </c>
    </row>
    <row r="4427" spans="1:12" x14ac:dyDescent="0.3">
      <c r="A4427" s="7" t="s">
        <v>8572</v>
      </c>
      <c r="B4427" s="7" t="s">
        <v>3640</v>
      </c>
      <c r="C4427" s="7" t="s">
        <v>1650</v>
      </c>
      <c r="D4427" s="7">
        <v>20</v>
      </c>
      <c r="E4427" s="9">
        <v>3092.72</v>
      </c>
      <c r="F4427" s="10">
        <v>0.15</v>
      </c>
      <c r="G4427" s="11">
        <v>52576.24</v>
      </c>
      <c r="H4427" s="10">
        <v>0.25</v>
      </c>
      <c r="I4427" s="11">
        <v>13144.06</v>
      </c>
      <c r="J4427" s="11">
        <v>65720.3</v>
      </c>
      <c r="K4427" s="11">
        <v>32580.400000000001</v>
      </c>
      <c r="L4427" s="11">
        <v>19995.84</v>
      </c>
    </row>
    <row r="4428" spans="1:12" x14ac:dyDescent="0.3">
      <c r="A4428" s="7" t="s">
        <v>8573</v>
      </c>
      <c r="B4428" s="7" t="s">
        <v>3640</v>
      </c>
      <c r="C4428" s="7" t="s">
        <v>1868</v>
      </c>
      <c r="D4428" s="7">
        <v>11</v>
      </c>
      <c r="E4428" s="9">
        <v>362.61</v>
      </c>
      <c r="F4428" s="10">
        <v>0</v>
      </c>
      <c r="G4428" s="11">
        <v>3988.71</v>
      </c>
      <c r="H4428" s="10">
        <v>0.25</v>
      </c>
      <c r="I4428" s="11">
        <v>997.18</v>
      </c>
      <c r="J4428" s="11">
        <v>4985.8900000000003</v>
      </c>
      <c r="K4428" s="11">
        <v>2653.42</v>
      </c>
      <c r="L4428" s="11">
        <v>1335.29</v>
      </c>
    </row>
    <row r="4429" spans="1:12" x14ac:dyDescent="0.3">
      <c r="A4429" s="7" t="s">
        <v>8574</v>
      </c>
      <c r="B4429" s="7" t="s">
        <v>3640</v>
      </c>
      <c r="C4429" s="7" t="s">
        <v>1770</v>
      </c>
      <c r="D4429" s="7">
        <v>29</v>
      </c>
      <c r="E4429" s="9">
        <v>2192.64</v>
      </c>
      <c r="F4429" s="10">
        <v>0.05</v>
      </c>
      <c r="G4429" s="11">
        <v>60407.23</v>
      </c>
      <c r="H4429" s="10">
        <v>0.25</v>
      </c>
      <c r="I4429" s="11">
        <v>15101.81</v>
      </c>
      <c r="J4429" s="11">
        <v>75509.039999999994</v>
      </c>
      <c r="K4429" s="11">
        <v>45931.65</v>
      </c>
      <c r="L4429" s="11">
        <v>14475.58</v>
      </c>
    </row>
    <row r="4430" spans="1:12" x14ac:dyDescent="0.3">
      <c r="A4430" s="7" t="s">
        <v>8575</v>
      </c>
      <c r="B4430" s="7" t="s">
        <v>3640</v>
      </c>
      <c r="C4430" s="7" t="s">
        <v>1797</v>
      </c>
      <c r="D4430" s="7">
        <v>19</v>
      </c>
      <c r="E4430" s="9">
        <v>3016.12</v>
      </c>
      <c r="F4430" s="10">
        <v>0</v>
      </c>
      <c r="G4430" s="11">
        <v>57306.28</v>
      </c>
      <c r="H4430" s="10">
        <v>0.25</v>
      </c>
      <c r="I4430" s="11">
        <v>14326.57</v>
      </c>
      <c r="J4430" s="11">
        <v>71632.850000000006</v>
      </c>
      <c r="K4430" s="11">
        <v>24031.39</v>
      </c>
      <c r="L4430" s="11">
        <v>33274.89</v>
      </c>
    </row>
    <row r="4431" spans="1:12" x14ac:dyDescent="0.3">
      <c r="A4431" s="7" t="s">
        <v>8576</v>
      </c>
      <c r="B4431" s="7" t="s">
        <v>3640</v>
      </c>
      <c r="C4431" s="7" t="s">
        <v>1722</v>
      </c>
      <c r="D4431" s="7">
        <v>25</v>
      </c>
      <c r="E4431" s="9">
        <v>2291.69</v>
      </c>
      <c r="F4431" s="10">
        <v>0</v>
      </c>
      <c r="G4431" s="11">
        <v>57292.25</v>
      </c>
      <c r="H4431" s="10">
        <v>0.25</v>
      </c>
      <c r="I4431" s="11">
        <v>14323.06</v>
      </c>
      <c r="J4431" s="11">
        <v>71615.31</v>
      </c>
      <c r="K4431" s="11">
        <v>44455.5</v>
      </c>
      <c r="L4431" s="11">
        <v>12836.75</v>
      </c>
    </row>
    <row r="4432" spans="1:12" x14ac:dyDescent="0.3">
      <c r="A4432" s="7" t="s">
        <v>8577</v>
      </c>
      <c r="B4432" s="7" t="s">
        <v>3641</v>
      </c>
      <c r="C4432" s="7" t="s">
        <v>1989</v>
      </c>
      <c r="D4432" s="7">
        <v>27</v>
      </c>
      <c r="E4432" s="9">
        <v>4001.24</v>
      </c>
      <c r="F4432" s="10">
        <v>0.15</v>
      </c>
      <c r="G4432" s="11">
        <v>91828.46</v>
      </c>
      <c r="H4432" s="10">
        <v>0.25</v>
      </c>
      <c r="I4432" s="11">
        <v>22957.119999999999</v>
      </c>
      <c r="J4432" s="11">
        <v>114785.58</v>
      </c>
      <c r="K4432" s="11">
        <v>45893.52</v>
      </c>
      <c r="L4432" s="11">
        <v>45934.94</v>
      </c>
    </row>
    <row r="4433" spans="1:12" x14ac:dyDescent="0.3">
      <c r="A4433" s="7" t="s">
        <v>8578</v>
      </c>
      <c r="B4433" s="7" t="s">
        <v>3641</v>
      </c>
      <c r="C4433" s="7" t="s">
        <v>1904</v>
      </c>
      <c r="D4433" s="7">
        <v>12</v>
      </c>
      <c r="E4433" s="9">
        <v>443.32</v>
      </c>
      <c r="F4433" s="10">
        <v>0.15</v>
      </c>
      <c r="G4433" s="11">
        <v>4521.8599999999997</v>
      </c>
      <c r="H4433" s="10">
        <v>0.25</v>
      </c>
      <c r="I4433" s="11">
        <v>1130.46</v>
      </c>
      <c r="J4433" s="11">
        <v>5652.32</v>
      </c>
      <c r="K4433" s="11">
        <v>3019.68</v>
      </c>
      <c r="L4433" s="11">
        <v>1502.18</v>
      </c>
    </row>
    <row r="4434" spans="1:12" x14ac:dyDescent="0.3">
      <c r="A4434" s="7" t="s">
        <v>8579</v>
      </c>
      <c r="B4434" s="7" t="s">
        <v>3641</v>
      </c>
      <c r="C4434" s="7" t="s">
        <v>1831</v>
      </c>
      <c r="D4434" s="7">
        <v>9</v>
      </c>
      <c r="E4434" s="9">
        <v>923.21</v>
      </c>
      <c r="F4434" s="10">
        <v>0</v>
      </c>
      <c r="G4434" s="11">
        <v>8308.89</v>
      </c>
      <c r="H4434" s="10">
        <v>0.25</v>
      </c>
      <c r="I4434" s="11">
        <v>2077.2199999999998</v>
      </c>
      <c r="J4434" s="11">
        <v>10386.11</v>
      </c>
      <c r="K4434" s="11">
        <v>4737.78</v>
      </c>
      <c r="L4434" s="11">
        <v>3571.11</v>
      </c>
    </row>
    <row r="4435" spans="1:12" x14ac:dyDescent="0.3">
      <c r="A4435" s="7" t="s">
        <v>8580</v>
      </c>
      <c r="B4435" s="7" t="s">
        <v>3642</v>
      </c>
      <c r="C4435" s="7" t="s">
        <v>1693</v>
      </c>
      <c r="D4435" s="7">
        <v>30</v>
      </c>
      <c r="E4435" s="9">
        <v>2812.38</v>
      </c>
      <c r="F4435" s="10">
        <v>0.05</v>
      </c>
      <c r="G4435" s="11">
        <v>80152.83</v>
      </c>
      <c r="H4435" s="10">
        <v>0.25</v>
      </c>
      <c r="I4435" s="11">
        <v>20038.21</v>
      </c>
      <c r="J4435" s="11">
        <v>100191.03999999999</v>
      </c>
      <c r="K4435" s="11">
        <v>51701.4</v>
      </c>
      <c r="L4435" s="11">
        <v>28451.43</v>
      </c>
    </row>
    <row r="4436" spans="1:12" x14ac:dyDescent="0.3">
      <c r="A4436" s="7" t="s">
        <v>8581</v>
      </c>
      <c r="B4436" s="7" t="s">
        <v>3642</v>
      </c>
      <c r="C4436" s="7" t="s">
        <v>1800</v>
      </c>
      <c r="D4436" s="7">
        <v>19</v>
      </c>
      <c r="E4436" s="9">
        <v>2309.58</v>
      </c>
      <c r="F4436" s="10">
        <v>0.15</v>
      </c>
      <c r="G4436" s="11">
        <v>37299.72</v>
      </c>
      <c r="H4436" s="10">
        <v>0.25</v>
      </c>
      <c r="I4436" s="11">
        <v>9324.93</v>
      </c>
      <c r="J4436" s="11">
        <v>46624.65</v>
      </c>
      <c r="K4436" s="11">
        <v>26230.639999999999</v>
      </c>
      <c r="L4436" s="11">
        <v>11069.08</v>
      </c>
    </row>
    <row r="4437" spans="1:12" x14ac:dyDescent="0.3">
      <c r="A4437" s="7" t="s">
        <v>8582</v>
      </c>
      <c r="B4437" s="7" t="s">
        <v>3642</v>
      </c>
      <c r="C4437" s="7" t="s">
        <v>2045</v>
      </c>
      <c r="D4437" s="7">
        <v>26</v>
      </c>
      <c r="E4437" s="9">
        <v>127.52</v>
      </c>
      <c r="F4437" s="10">
        <v>0</v>
      </c>
      <c r="G4437" s="11">
        <v>3315.52</v>
      </c>
      <c r="H4437" s="10">
        <v>0.25</v>
      </c>
      <c r="I4437" s="11">
        <v>828.88</v>
      </c>
      <c r="J4437" s="11">
        <v>4144.3999999999996</v>
      </c>
      <c r="K4437" s="11">
        <v>1554.02</v>
      </c>
      <c r="L4437" s="11">
        <v>1761.5</v>
      </c>
    </row>
    <row r="4438" spans="1:12" x14ac:dyDescent="0.3">
      <c r="A4438" s="7" t="s">
        <v>8583</v>
      </c>
      <c r="B4438" s="7" t="s">
        <v>3642</v>
      </c>
      <c r="C4438" s="7" t="s">
        <v>1789</v>
      </c>
      <c r="D4438" s="7">
        <v>13</v>
      </c>
      <c r="E4438" s="9">
        <v>2660.43</v>
      </c>
      <c r="F4438" s="10">
        <v>0</v>
      </c>
      <c r="G4438" s="11">
        <v>34585.589999999997</v>
      </c>
      <c r="H4438" s="10">
        <v>0.25</v>
      </c>
      <c r="I4438" s="11">
        <v>8646.4</v>
      </c>
      <c r="J4438" s="11">
        <v>43231.99</v>
      </c>
      <c r="K4438" s="11">
        <v>17800.900000000001</v>
      </c>
      <c r="L4438" s="11">
        <v>16784.689999999999</v>
      </c>
    </row>
    <row r="4439" spans="1:12" x14ac:dyDescent="0.3">
      <c r="A4439" s="7" t="s">
        <v>8584</v>
      </c>
      <c r="B4439" s="7" t="s">
        <v>3642</v>
      </c>
      <c r="C4439" s="7" t="s">
        <v>1805</v>
      </c>
      <c r="D4439" s="7">
        <v>24</v>
      </c>
      <c r="E4439" s="9">
        <v>1820.57</v>
      </c>
      <c r="F4439" s="10">
        <v>0</v>
      </c>
      <c r="G4439" s="11">
        <v>43693.68</v>
      </c>
      <c r="H4439" s="10">
        <v>0.25</v>
      </c>
      <c r="I4439" s="11">
        <v>10923.42</v>
      </c>
      <c r="J4439" s="11">
        <v>54617.1</v>
      </c>
      <c r="K4439" s="11">
        <v>27768</v>
      </c>
      <c r="L4439" s="11">
        <v>15925.68</v>
      </c>
    </row>
    <row r="4440" spans="1:12" x14ac:dyDescent="0.3">
      <c r="A4440" s="7" t="s">
        <v>8585</v>
      </c>
      <c r="B4440" s="7" t="s">
        <v>3643</v>
      </c>
      <c r="C4440" s="7" t="s">
        <v>1926</v>
      </c>
      <c r="D4440" s="7">
        <v>17</v>
      </c>
      <c r="E4440" s="9">
        <v>1245.05</v>
      </c>
      <c r="F4440" s="10">
        <v>0.1</v>
      </c>
      <c r="G4440" s="11">
        <v>19049.259999999998</v>
      </c>
      <c r="H4440" s="10">
        <v>0.25</v>
      </c>
      <c r="I4440" s="11">
        <v>4762.3100000000004</v>
      </c>
      <c r="J4440" s="11">
        <v>23811.57</v>
      </c>
      <c r="K4440" s="11">
        <v>10374.42</v>
      </c>
      <c r="L4440" s="11">
        <v>8674.84</v>
      </c>
    </row>
    <row r="4441" spans="1:12" x14ac:dyDescent="0.3">
      <c r="A4441" s="7" t="s">
        <v>8586</v>
      </c>
      <c r="B4441" s="7" t="s">
        <v>3644</v>
      </c>
      <c r="C4441" s="7" t="s">
        <v>2006</v>
      </c>
      <c r="D4441" s="7">
        <v>5</v>
      </c>
      <c r="E4441" s="9">
        <v>1269.99</v>
      </c>
      <c r="F4441" s="10">
        <v>0.1</v>
      </c>
      <c r="G4441" s="11">
        <v>5714.95</v>
      </c>
      <c r="H4441" s="10">
        <v>0.25</v>
      </c>
      <c r="I4441" s="11">
        <v>1428.74</v>
      </c>
      <c r="J4441" s="11">
        <v>7143.69</v>
      </c>
      <c r="K4441" s="11">
        <v>3974.85</v>
      </c>
      <c r="L4441" s="11">
        <v>1740.1</v>
      </c>
    </row>
    <row r="4442" spans="1:12" x14ac:dyDescent="0.3">
      <c r="A4442" s="7" t="s">
        <v>8587</v>
      </c>
      <c r="B4442" s="7" t="s">
        <v>3644</v>
      </c>
      <c r="C4442" s="7" t="s">
        <v>1703</v>
      </c>
      <c r="D4442" s="7">
        <v>26</v>
      </c>
      <c r="E4442" s="9">
        <v>2021.06</v>
      </c>
      <c r="F4442" s="10">
        <v>0</v>
      </c>
      <c r="G4442" s="11">
        <v>52547.56</v>
      </c>
      <c r="H4442" s="10">
        <v>0.25</v>
      </c>
      <c r="I4442" s="11">
        <v>13136.89</v>
      </c>
      <c r="J4442" s="11">
        <v>65684.45</v>
      </c>
      <c r="K4442" s="11">
        <v>28715.96</v>
      </c>
      <c r="L4442" s="11">
        <v>23831.599999999999</v>
      </c>
    </row>
    <row r="4443" spans="1:12" x14ac:dyDescent="0.3">
      <c r="A4443" s="7" t="s">
        <v>8588</v>
      </c>
      <c r="B4443" s="7" t="s">
        <v>3645</v>
      </c>
      <c r="C4443" s="7" t="s">
        <v>1911</v>
      </c>
      <c r="D4443" s="7">
        <v>13</v>
      </c>
      <c r="E4443" s="9">
        <v>1671.73</v>
      </c>
      <c r="F4443" s="10">
        <v>0.1</v>
      </c>
      <c r="G4443" s="11">
        <v>19559.240000000002</v>
      </c>
      <c r="H4443" s="10">
        <v>0.25</v>
      </c>
      <c r="I4443" s="11">
        <v>4889.8100000000004</v>
      </c>
      <c r="J4443" s="11">
        <v>24449.05</v>
      </c>
      <c r="K4443" s="11">
        <v>14428.44</v>
      </c>
      <c r="L4443" s="11">
        <v>5130.8</v>
      </c>
    </row>
    <row r="4444" spans="1:12" x14ac:dyDescent="0.3">
      <c r="A4444" s="7" t="s">
        <v>8589</v>
      </c>
      <c r="B4444" s="7" t="s">
        <v>3645</v>
      </c>
      <c r="C4444" s="7" t="s">
        <v>1748</v>
      </c>
      <c r="D4444" s="7">
        <v>8</v>
      </c>
      <c r="E4444" s="9">
        <v>602.32000000000005</v>
      </c>
      <c r="F4444" s="10">
        <v>0</v>
      </c>
      <c r="G4444" s="11">
        <v>4818.5600000000004</v>
      </c>
      <c r="H4444" s="10">
        <v>0.25</v>
      </c>
      <c r="I4444" s="11">
        <v>1204.6400000000001</v>
      </c>
      <c r="J4444" s="11">
        <v>6023.2</v>
      </c>
      <c r="K4444" s="11">
        <v>2367.36</v>
      </c>
      <c r="L4444" s="11">
        <v>2451.1999999999998</v>
      </c>
    </row>
    <row r="4445" spans="1:12" x14ac:dyDescent="0.3">
      <c r="A4445" s="7" t="s">
        <v>8590</v>
      </c>
      <c r="B4445" s="7" t="s">
        <v>3646</v>
      </c>
      <c r="C4445" s="7" t="s">
        <v>1730</v>
      </c>
      <c r="D4445" s="7">
        <v>17</v>
      </c>
      <c r="E4445" s="9">
        <v>630.20000000000005</v>
      </c>
      <c r="F4445" s="10">
        <v>0.15</v>
      </c>
      <c r="G4445" s="11">
        <v>9106.39</v>
      </c>
      <c r="H4445" s="10">
        <v>0.25</v>
      </c>
      <c r="I4445" s="11">
        <v>2276.6</v>
      </c>
      <c r="J4445" s="11">
        <v>11382.99</v>
      </c>
      <c r="K4445" s="11">
        <v>6712.62</v>
      </c>
      <c r="L4445" s="11">
        <v>2393.77</v>
      </c>
    </row>
    <row r="4446" spans="1:12" x14ac:dyDescent="0.3">
      <c r="A4446" s="7" t="s">
        <v>8591</v>
      </c>
      <c r="B4446" s="7" t="s">
        <v>3647</v>
      </c>
      <c r="C4446" s="7" t="s">
        <v>1640</v>
      </c>
      <c r="D4446" s="7">
        <v>3</v>
      </c>
      <c r="E4446" s="9">
        <v>2022.4</v>
      </c>
      <c r="F4446" s="10">
        <v>0</v>
      </c>
      <c r="G4446" s="11">
        <v>6067.2</v>
      </c>
      <c r="H4446" s="10">
        <v>0.25</v>
      </c>
      <c r="I4446" s="11">
        <v>1516.8</v>
      </c>
      <c r="J4446" s="11">
        <v>7584</v>
      </c>
      <c r="K4446" s="11">
        <v>4217.88</v>
      </c>
      <c r="L4446" s="11">
        <v>1849.32</v>
      </c>
    </row>
    <row r="4447" spans="1:12" x14ac:dyDescent="0.3">
      <c r="A4447" s="7" t="s">
        <v>8592</v>
      </c>
      <c r="B4447" s="7" t="s">
        <v>3648</v>
      </c>
      <c r="C4447" s="7" t="s">
        <v>1823</v>
      </c>
      <c r="D4447" s="7">
        <v>23</v>
      </c>
      <c r="E4447" s="9">
        <v>2061.8200000000002</v>
      </c>
      <c r="F4447" s="10">
        <v>0.05</v>
      </c>
      <c r="G4447" s="11">
        <v>45050.77</v>
      </c>
      <c r="H4447" s="10">
        <v>0.25</v>
      </c>
      <c r="I4447" s="11">
        <v>11262.69</v>
      </c>
      <c r="J4447" s="11">
        <v>56313.46</v>
      </c>
      <c r="K4447" s="11">
        <v>22986.66</v>
      </c>
      <c r="L4447" s="11">
        <v>22064.11</v>
      </c>
    </row>
    <row r="4448" spans="1:12" x14ac:dyDescent="0.3">
      <c r="A4448" s="7" t="s">
        <v>8593</v>
      </c>
      <c r="B4448" s="7" t="s">
        <v>3648</v>
      </c>
      <c r="C4448" s="7" t="s">
        <v>1695</v>
      </c>
      <c r="D4448" s="7">
        <v>6</v>
      </c>
      <c r="E4448" s="9">
        <v>1870.58</v>
      </c>
      <c r="F4448" s="10">
        <v>0.1</v>
      </c>
      <c r="G4448" s="11">
        <v>10101.129999999999</v>
      </c>
      <c r="H4448" s="10">
        <v>0.25</v>
      </c>
      <c r="I4448" s="11">
        <v>2525.2800000000002</v>
      </c>
      <c r="J4448" s="11">
        <v>12626.41</v>
      </c>
      <c r="K4448" s="11">
        <v>7699.74</v>
      </c>
      <c r="L4448" s="11">
        <v>2401.39</v>
      </c>
    </row>
    <row r="4449" spans="1:12" x14ac:dyDescent="0.3">
      <c r="A4449" s="7" t="s">
        <v>8594</v>
      </c>
      <c r="B4449" s="7" t="s">
        <v>3648</v>
      </c>
      <c r="C4449" s="7" t="s">
        <v>1660</v>
      </c>
      <c r="D4449" s="7">
        <v>10</v>
      </c>
      <c r="E4449" s="9">
        <v>2476.86</v>
      </c>
      <c r="F4449" s="10">
        <v>0</v>
      </c>
      <c r="G4449" s="11">
        <v>24768.6</v>
      </c>
      <c r="H4449" s="10">
        <v>0.25</v>
      </c>
      <c r="I4449" s="11">
        <v>6192.15</v>
      </c>
      <c r="J4449" s="11">
        <v>30960.75</v>
      </c>
      <c r="K4449" s="11">
        <v>13717.6</v>
      </c>
      <c r="L4449" s="11">
        <v>11051</v>
      </c>
    </row>
    <row r="4450" spans="1:12" x14ac:dyDescent="0.3">
      <c r="A4450" s="7" t="s">
        <v>8595</v>
      </c>
      <c r="B4450" s="7" t="s">
        <v>3649</v>
      </c>
      <c r="C4450" s="7" t="s">
        <v>1907</v>
      </c>
      <c r="D4450" s="7">
        <v>11</v>
      </c>
      <c r="E4450" s="9">
        <v>1415.18</v>
      </c>
      <c r="F4450" s="10">
        <v>0</v>
      </c>
      <c r="G4450" s="11">
        <v>15566.98</v>
      </c>
      <c r="H4450" s="10">
        <v>0.25</v>
      </c>
      <c r="I4450" s="11">
        <v>3891.74</v>
      </c>
      <c r="J4450" s="11">
        <v>19458.72</v>
      </c>
      <c r="K4450" s="11">
        <v>7237.56</v>
      </c>
      <c r="L4450" s="11">
        <v>8329.42</v>
      </c>
    </row>
    <row r="4451" spans="1:12" x14ac:dyDescent="0.3">
      <c r="A4451" s="7" t="s">
        <v>8596</v>
      </c>
      <c r="B4451" s="7" t="s">
        <v>3649</v>
      </c>
      <c r="C4451" s="7" t="s">
        <v>1857</v>
      </c>
      <c r="D4451" s="7">
        <v>5</v>
      </c>
      <c r="E4451" s="9">
        <v>1929.82</v>
      </c>
      <c r="F4451" s="10">
        <v>0</v>
      </c>
      <c r="G4451" s="11">
        <v>9649.1</v>
      </c>
      <c r="H4451" s="10">
        <v>0.25</v>
      </c>
      <c r="I4451" s="11">
        <v>2412.2800000000002</v>
      </c>
      <c r="J4451" s="11">
        <v>12061.38</v>
      </c>
      <c r="K4451" s="11">
        <v>4540.3500000000004</v>
      </c>
      <c r="L4451" s="11">
        <v>5108.75</v>
      </c>
    </row>
    <row r="4452" spans="1:12" x14ac:dyDescent="0.3">
      <c r="A4452" s="7" t="s">
        <v>8597</v>
      </c>
      <c r="B4452" s="7" t="s">
        <v>3649</v>
      </c>
      <c r="C4452" s="7" t="s">
        <v>1953</v>
      </c>
      <c r="D4452" s="7">
        <v>17</v>
      </c>
      <c r="E4452" s="9">
        <v>661.06</v>
      </c>
      <c r="F4452" s="10">
        <v>0</v>
      </c>
      <c r="G4452" s="11">
        <v>11238.02</v>
      </c>
      <c r="H4452" s="10">
        <v>0.25</v>
      </c>
      <c r="I4452" s="11">
        <v>2809.51</v>
      </c>
      <c r="J4452" s="11">
        <v>14047.53</v>
      </c>
      <c r="K4452" s="11">
        <v>7462.49</v>
      </c>
      <c r="L4452" s="11">
        <v>3775.53</v>
      </c>
    </row>
    <row r="4453" spans="1:12" x14ac:dyDescent="0.3">
      <c r="A4453" s="7" t="s">
        <v>8598</v>
      </c>
      <c r="B4453" s="7" t="s">
        <v>3650</v>
      </c>
      <c r="C4453" s="7" t="s">
        <v>1901</v>
      </c>
      <c r="D4453" s="7">
        <v>19</v>
      </c>
      <c r="E4453" s="9">
        <v>2490.02</v>
      </c>
      <c r="F4453" s="10">
        <v>0.15</v>
      </c>
      <c r="G4453" s="11">
        <v>40213.82</v>
      </c>
      <c r="H4453" s="10">
        <v>0.25</v>
      </c>
      <c r="I4453" s="11">
        <v>10053.450000000001</v>
      </c>
      <c r="J4453" s="11">
        <v>50267.28</v>
      </c>
      <c r="K4453" s="11">
        <v>27151.759999999998</v>
      </c>
      <c r="L4453" s="11">
        <v>13062.06</v>
      </c>
    </row>
    <row r="4454" spans="1:12" x14ac:dyDescent="0.3">
      <c r="A4454" s="7" t="s">
        <v>8599</v>
      </c>
      <c r="B4454" s="7" t="s">
        <v>3651</v>
      </c>
      <c r="C4454" s="7" t="s">
        <v>2049</v>
      </c>
      <c r="D4454" s="7">
        <v>19</v>
      </c>
      <c r="E4454" s="9">
        <v>3295.83</v>
      </c>
      <c r="F4454" s="10">
        <v>0</v>
      </c>
      <c r="G4454" s="11">
        <v>62620.77</v>
      </c>
      <c r="H4454" s="10">
        <v>0.25</v>
      </c>
      <c r="I4454" s="11">
        <v>15655.19</v>
      </c>
      <c r="J4454" s="11">
        <v>78275.960000000006</v>
      </c>
      <c r="K4454" s="11">
        <v>27443.98</v>
      </c>
      <c r="L4454" s="11">
        <v>35176.79</v>
      </c>
    </row>
    <row r="4455" spans="1:12" x14ac:dyDescent="0.3">
      <c r="A4455" s="7" t="s">
        <v>8600</v>
      </c>
      <c r="B4455" s="7" t="s">
        <v>3651</v>
      </c>
      <c r="C4455" s="7" t="s">
        <v>1802</v>
      </c>
      <c r="D4455" s="7">
        <v>8</v>
      </c>
      <c r="E4455" s="9">
        <v>2712.33</v>
      </c>
      <c r="F4455" s="10">
        <v>0</v>
      </c>
      <c r="G4455" s="11">
        <v>21698.639999999999</v>
      </c>
      <c r="H4455" s="10">
        <v>0.25</v>
      </c>
      <c r="I4455" s="11">
        <v>5424.66</v>
      </c>
      <c r="J4455" s="11">
        <v>27123.3</v>
      </c>
      <c r="K4455" s="11">
        <v>13494.48</v>
      </c>
      <c r="L4455" s="11">
        <v>8204.16</v>
      </c>
    </row>
    <row r="4456" spans="1:12" x14ac:dyDescent="0.3">
      <c r="A4456" s="7" t="s">
        <v>8601</v>
      </c>
      <c r="B4456" s="7" t="s">
        <v>3651</v>
      </c>
      <c r="C4456" s="7" t="s">
        <v>1951</v>
      </c>
      <c r="D4456" s="7">
        <v>25</v>
      </c>
      <c r="E4456" s="9">
        <v>1779.74</v>
      </c>
      <c r="F4456" s="10">
        <v>0.15</v>
      </c>
      <c r="G4456" s="11">
        <v>37819.47</v>
      </c>
      <c r="H4456" s="10">
        <v>0.25</v>
      </c>
      <c r="I4456" s="11">
        <v>9454.8700000000008</v>
      </c>
      <c r="J4456" s="11">
        <v>47274.34</v>
      </c>
      <c r="K4456" s="11">
        <v>34345.25</v>
      </c>
      <c r="L4456" s="11">
        <v>3474.22</v>
      </c>
    </row>
    <row r="4457" spans="1:12" x14ac:dyDescent="0.3">
      <c r="A4457" s="7" t="s">
        <v>8602</v>
      </c>
      <c r="B4457" s="7" t="s">
        <v>3652</v>
      </c>
      <c r="C4457" s="7" t="s">
        <v>1810</v>
      </c>
      <c r="D4457" s="7">
        <v>2</v>
      </c>
      <c r="E4457" s="9">
        <v>3154.3</v>
      </c>
      <c r="F4457" s="10">
        <v>0</v>
      </c>
      <c r="G4457" s="11">
        <v>6308.6</v>
      </c>
      <c r="H4457" s="10">
        <v>0.25</v>
      </c>
      <c r="I4457" s="11">
        <v>1577.15</v>
      </c>
      <c r="J4457" s="11">
        <v>7885.75</v>
      </c>
      <c r="K4457" s="11">
        <v>3549.68</v>
      </c>
      <c r="L4457" s="11">
        <v>2758.92</v>
      </c>
    </row>
    <row r="4458" spans="1:12" x14ac:dyDescent="0.3">
      <c r="A4458" s="7" t="s">
        <v>8603</v>
      </c>
      <c r="B4458" s="7" t="s">
        <v>3652</v>
      </c>
      <c r="C4458" s="7" t="s">
        <v>1865</v>
      </c>
      <c r="D4458" s="7">
        <v>9</v>
      </c>
      <c r="E4458" s="9">
        <v>2080.6799999999998</v>
      </c>
      <c r="F4458" s="10">
        <v>0.05</v>
      </c>
      <c r="G4458" s="11">
        <v>17789.810000000001</v>
      </c>
      <c r="H4458" s="10">
        <v>0.25</v>
      </c>
      <c r="I4458" s="11">
        <v>4447.45</v>
      </c>
      <c r="J4458" s="11">
        <v>22237.26</v>
      </c>
      <c r="K4458" s="11">
        <v>11470.5</v>
      </c>
      <c r="L4458" s="11">
        <v>6319.31</v>
      </c>
    </row>
    <row r="4459" spans="1:12" x14ac:dyDescent="0.3">
      <c r="A4459" s="7" t="s">
        <v>8604</v>
      </c>
      <c r="B4459" s="7" t="s">
        <v>3652</v>
      </c>
      <c r="C4459" s="7" t="s">
        <v>1952</v>
      </c>
      <c r="D4459" s="7">
        <v>6</v>
      </c>
      <c r="E4459" s="9">
        <v>435.89</v>
      </c>
      <c r="F4459" s="10">
        <v>0</v>
      </c>
      <c r="G4459" s="11">
        <v>2615.34</v>
      </c>
      <c r="H4459" s="10">
        <v>0.25</v>
      </c>
      <c r="I4459" s="11">
        <v>653.84</v>
      </c>
      <c r="J4459" s="11">
        <v>3269.18</v>
      </c>
      <c r="K4459" s="11">
        <v>1902.12</v>
      </c>
      <c r="L4459" s="11">
        <v>713.22</v>
      </c>
    </row>
    <row r="4460" spans="1:12" x14ac:dyDescent="0.3">
      <c r="A4460" s="7" t="s">
        <v>8605</v>
      </c>
      <c r="B4460" s="7" t="s">
        <v>3652</v>
      </c>
      <c r="C4460" s="7" t="s">
        <v>1752</v>
      </c>
      <c r="D4460" s="7">
        <v>14</v>
      </c>
      <c r="E4460" s="9">
        <v>2387.6</v>
      </c>
      <c r="F4460" s="10">
        <v>0.15</v>
      </c>
      <c r="G4460" s="11">
        <v>28412.44</v>
      </c>
      <c r="H4460" s="10">
        <v>0.25</v>
      </c>
      <c r="I4460" s="11">
        <v>7103.11</v>
      </c>
      <c r="J4460" s="11">
        <v>35515.550000000003</v>
      </c>
      <c r="K4460" s="11">
        <v>22436.12</v>
      </c>
      <c r="L4460" s="11">
        <v>5976.32</v>
      </c>
    </row>
    <row r="4461" spans="1:12" x14ac:dyDescent="0.3">
      <c r="A4461" s="7" t="s">
        <v>8606</v>
      </c>
      <c r="B4461" s="7" t="s">
        <v>3653</v>
      </c>
      <c r="C4461" s="7" t="s">
        <v>1910</v>
      </c>
      <c r="D4461" s="7">
        <v>21</v>
      </c>
      <c r="E4461" s="9">
        <v>2549.59</v>
      </c>
      <c r="F4461" s="10">
        <v>0.15</v>
      </c>
      <c r="G4461" s="11">
        <v>45510.18</v>
      </c>
      <c r="H4461" s="10">
        <v>0.25</v>
      </c>
      <c r="I4461" s="11">
        <v>11377.55</v>
      </c>
      <c r="J4461" s="11">
        <v>56887.72</v>
      </c>
      <c r="K4461" s="11">
        <v>25675.86</v>
      </c>
      <c r="L4461" s="11">
        <v>19834.32</v>
      </c>
    </row>
    <row r="4462" spans="1:12" x14ac:dyDescent="0.3">
      <c r="A4462" s="7" t="s">
        <v>8607</v>
      </c>
      <c r="B4462" s="7" t="s">
        <v>3654</v>
      </c>
      <c r="C4462" s="7" t="s">
        <v>1770</v>
      </c>
      <c r="D4462" s="7">
        <v>8</v>
      </c>
      <c r="E4462" s="9">
        <v>2257.9</v>
      </c>
      <c r="F4462" s="10">
        <v>0.05</v>
      </c>
      <c r="G4462" s="11">
        <v>17160.04</v>
      </c>
      <c r="H4462" s="10">
        <v>0.25</v>
      </c>
      <c r="I4462" s="11">
        <v>4290.01</v>
      </c>
      <c r="J4462" s="11">
        <v>21450.05</v>
      </c>
      <c r="K4462" s="11">
        <v>12670.8</v>
      </c>
      <c r="L4462" s="11">
        <v>4489.24</v>
      </c>
    </row>
    <row r="4463" spans="1:12" x14ac:dyDescent="0.3">
      <c r="A4463" s="7" t="s">
        <v>8608</v>
      </c>
      <c r="B4463" s="7" t="s">
        <v>3654</v>
      </c>
      <c r="C4463" s="7" t="s">
        <v>1990</v>
      </c>
      <c r="D4463" s="7">
        <v>9</v>
      </c>
      <c r="E4463" s="9">
        <v>794.86</v>
      </c>
      <c r="F4463" s="10">
        <v>0</v>
      </c>
      <c r="G4463" s="11">
        <v>7153.74</v>
      </c>
      <c r="H4463" s="10">
        <v>0.25</v>
      </c>
      <c r="I4463" s="11">
        <v>1788.43</v>
      </c>
      <c r="J4463" s="11">
        <v>8942.17</v>
      </c>
      <c r="K4463" s="11">
        <v>4599</v>
      </c>
      <c r="L4463" s="11">
        <v>2554.7399999999998</v>
      </c>
    </row>
    <row r="4464" spans="1:12" x14ac:dyDescent="0.3">
      <c r="A4464" s="7" t="s">
        <v>8609</v>
      </c>
      <c r="B4464" s="7" t="s">
        <v>3654</v>
      </c>
      <c r="C4464" s="7" t="s">
        <v>1937</v>
      </c>
      <c r="D4464" s="7">
        <v>28</v>
      </c>
      <c r="E4464" s="9">
        <v>2154.56</v>
      </c>
      <c r="F4464" s="10">
        <v>0.1</v>
      </c>
      <c r="G4464" s="11">
        <v>54294.91</v>
      </c>
      <c r="H4464" s="10">
        <v>0.25</v>
      </c>
      <c r="I4464" s="11">
        <v>13573.73</v>
      </c>
      <c r="J4464" s="11">
        <v>67868.639999999999</v>
      </c>
      <c r="K4464" s="11">
        <v>41435.800000000003</v>
      </c>
      <c r="L4464" s="11">
        <v>12859.11</v>
      </c>
    </row>
    <row r="4465" spans="1:12" x14ac:dyDescent="0.3">
      <c r="A4465" s="7" t="s">
        <v>8610</v>
      </c>
      <c r="B4465" s="7" t="s">
        <v>3654</v>
      </c>
      <c r="C4465" s="7" t="s">
        <v>1831</v>
      </c>
      <c r="D4465" s="7">
        <v>20</v>
      </c>
      <c r="E4465" s="9">
        <v>890.78</v>
      </c>
      <c r="F4465" s="10">
        <v>0.1</v>
      </c>
      <c r="G4465" s="11">
        <v>16034.04</v>
      </c>
      <c r="H4465" s="10">
        <v>0.25</v>
      </c>
      <c r="I4465" s="11">
        <v>4008.51</v>
      </c>
      <c r="J4465" s="11">
        <v>20042.55</v>
      </c>
      <c r="K4465" s="11">
        <v>10528.4</v>
      </c>
      <c r="L4465" s="11">
        <v>5505.64</v>
      </c>
    </row>
    <row r="4466" spans="1:12" x14ac:dyDescent="0.3">
      <c r="A4466" s="7" t="s">
        <v>8611</v>
      </c>
      <c r="B4466" s="7" t="s">
        <v>3654</v>
      </c>
      <c r="C4466" s="7" t="s">
        <v>1833</v>
      </c>
      <c r="D4466" s="7">
        <v>1</v>
      </c>
      <c r="E4466" s="9">
        <v>1016.84</v>
      </c>
      <c r="F4466" s="10">
        <v>0</v>
      </c>
      <c r="G4466" s="11">
        <v>1016.84</v>
      </c>
      <c r="H4466" s="10">
        <v>0.25</v>
      </c>
      <c r="I4466" s="11">
        <v>254.21</v>
      </c>
      <c r="J4466" s="11">
        <v>1271.05</v>
      </c>
      <c r="K4466" s="11">
        <v>624.77</v>
      </c>
      <c r="L4466" s="11">
        <v>392.07</v>
      </c>
    </row>
    <row r="4467" spans="1:12" x14ac:dyDescent="0.3">
      <c r="A4467" s="7" t="s">
        <v>8612</v>
      </c>
      <c r="B4467" s="7" t="s">
        <v>3655</v>
      </c>
      <c r="C4467" s="7" t="s">
        <v>1953</v>
      </c>
      <c r="D4467" s="7">
        <v>17</v>
      </c>
      <c r="E4467" s="9">
        <v>613.37</v>
      </c>
      <c r="F4467" s="10">
        <v>0.1</v>
      </c>
      <c r="G4467" s="11">
        <v>9384.56</v>
      </c>
      <c r="H4467" s="10">
        <v>0.25</v>
      </c>
      <c r="I4467" s="11">
        <v>2346.14</v>
      </c>
      <c r="J4467" s="11">
        <v>11730.7</v>
      </c>
      <c r="K4467" s="11">
        <v>7462.49</v>
      </c>
      <c r="L4467" s="11">
        <v>1922.07</v>
      </c>
    </row>
    <row r="4468" spans="1:12" x14ac:dyDescent="0.3">
      <c r="A4468" s="7" t="s">
        <v>8613</v>
      </c>
      <c r="B4468" s="7" t="s">
        <v>3655</v>
      </c>
      <c r="C4468" s="7" t="s">
        <v>1932</v>
      </c>
      <c r="D4468" s="7">
        <v>29</v>
      </c>
      <c r="E4468" s="9">
        <v>596.13</v>
      </c>
      <c r="F4468" s="10">
        <v>0</v>
      </c>
      <c r="G4468" s="11">
        <v>17287.77</v>
      </c>
      <c r="H4468" s="10">
        <v>0.25</v>
      </c>
      <c r="I4468" s="11">
        <v>4321.9399999999996</v>
      </c>
      <c r="J4468" s="11">
        <v>21609.71</v>
      </c>
      <c r="K4468" s="11">
        <v>11519.09</v>
      </c>
      <c r="L4468" s="11">
        <v>5768.68</v>
      </c>
    </row>
    <row r="4469" spans="1:12" x14ac:dyDescent="0.3">
      <c r="A4469" s="7" t="s">
        <v>8614</v>
      </c>
      <c r="B4469" s="7" t="s">
        <v>3656</v>
      </c>
      <c r="C4469" s="7" t="s">
        <v>1942</v>
      </c>
      <c r="D4469" s="7">
        <v>1</v>
      </c>
      <c r="E4469" s="9">
        <v>3039.54</v>
      </c>
      <c r="F4469" s="10">
        <v>0</v>
      </c>
      <c r="G4469" s="11">
        <v>3039.54</v>
      </c>
      <c r="H4469" s="10">
        <v>0.25</v>
      </c>
      <c r="I4469" s="11">
        <v>759.88</v>
      </c>
      <c r="J4469" s="11">
        <v>3799.43</v>
      </c>
      <c r="K4469" s="11">
        <v>1376.38</v>
      </c>
      <c r="L4469" s="11">
        <v>1663.16</v>
      </c>
    </row>
    <row r="4470" spans="1:12" x14ac:dyDescent="0.3">
      <c r="A4470" s="7" t="s">
        <v>8615</v>
      </c>
      <c r="B4470" s="7" t="s">
        <v>3656</v>
      </c>
      <c r="C4470" s="7" t="s">
        <v>1838</v>
      </c>
      <c r="D4470" s="7">
        <v>1</v>
      </c>
      <c r="E4470" s="9">
        <v>2040.32</v>
      </c>
      <c r="F4470" s="10">
        <v>0.15</v>
      </c>
      <c r="G4470" s="11">
        <v>1734.27</v>
      </c>
      <c r="H4470" s="10">
        <v>0.25</v>
      </c>
      <c r="I4470" s="11">
        <v>433.57</v>
      </c>
      <c r="J4470" s="11">
        <v>2167.84</v>
      </c>
      <c r="K4470" s="11">
        <v>1492.98</v>
      </c>
      <c r="L4470" s="11">
        <v>241.29</v>
      </c>
    </row>
    <row r="4471" spans="1:12" x14ac:dyDescent="0.3">
      <c r="A4471" s="7" t="s">
        <v>8616</v>
      </c>
      <c r="B4471" s="7" t="s">
        <v>3657</v>
      </c>
      <c r="C4471" s="7" t="s">
        <v>1728</v>
      </c>
      <c r="D4471" s="7">
        <v>27</v>
      </c>
      <c r="E4471" s="9">
        <v>3201.97</v>
      </c>
      <c r="F4471" s="10">
        <v>0.15</v>
      </c>
      <c r="G4471" s="11">
        <v>73485.210000000006</v>
      </c>
      <c r="H4471" s="10">
        <v>0.25</v>
      </c>
      <c r="I4471" s="11">
        <v>18371.3</v>
      </c>
      <c r="J4471" s="11">
        <v>91856.51</v>
      </c>
      <c r="K4471" s="11">
        <v>37606.410000000003</v>
      </c>
      <c r="L4471" s="11">
        <v>35878.800000000003</v>
      </c>
    </row>
    <row r="4472" spans="1:12" x14ac:dyDescent="0.3">
      <c r="A4472" s="7" t="s">
        <v>8617</v>
      </c>
      <c r="B4472" s="7" t="s">
        <v>3657</v>
      </c>
      <c r="C4472" s="7" t="s">
        <v>1684</v>
      </c>
      <c r="D4472" s="7">
        <v>11</v>
      </c>
      <c r="E4472" s="9">
        <v>299.60000000000002</v>
      </c>
      <c r="F4472" s="10">
        <v>0.1</v>
      </c>
      <c r="G4472" s="11">
        <v>2966.04</v>
      </c>
      <c r="H4472" s="10">
        <v>0.25</v>
      </c>
      <c r="I4472" s="11">
        <v>741.51</v>
      </c>
      <c r="J4472" s="11">
        <v>3707.55</v>
      </c>
      <c r="K4472" s="11">
        <v>2553.98</v>
      </c>
      <c r="L4472" s="11">
        <v>412.06</v>
      </c>
    </row>
    <row r="4473" spans="1:12" x14ac:dyDescent="0.3">
      <c r="A4473" s="7" t="s">
        <v>8618</v>
      </c>
      <c r="B4473" s="7" t="s">
        <v>3658</v>
      </c>
      <c r="C4473" s="7" t="s">
        <v>1976</v>
      </c>
      <c r="D4473" s="7">
        <v>24</v>
      </c>
      <c r="E4473" s="9">
        <v>2271.48</v>
      </c>
      <c r="F4473" s="10">
        <v>0.15</v>
      </c>
      <c r="G4473" s="11">
        <v>46338.19</v>
      </c>
      <c r="H4473" s="10">
        <v>0.25</v>
      </c>
      <c r="I4473" s="11">
        <v>11584.55</v>
      </c>
      <c r="J4473" s="11">
        <v>57922.74</v>
      </c>
      <c r="K4473" s="11">
        <v>24412.080000000002</v>
      </c>
      <c r="L4473" s="11">
        <v>21926.11</v>
      </c>
    </row>
    <row r="4474" spans="1:12" x14ac:dyDescent="0.3">
      <c r="A4474" s="7" t="s">
        <v>8619</v>
      </c>
      <c r="B4474" s="7" t="s">
        <v>3658</v>
      </c>
      <c r="C4474" s="7" t="s">
        <v>1753</v>
      </c>
      <c r="D4474" s="7">
        <v>21</v>
      </c>
      <c r="E4474" s="9">
        <v>838.32</v>
      </c>
      <c r="F4474" s="10">
        <v>0</v>
      </c>
      <c r="G4474" s="11">
        <v>17604.72</v>
      </c>
      <c r="H4474" s="10">
        <v>0.25</v>
      </c>
      <c r="I4474" s="11">
        <v>4401.18</v>
      </c>
      <c r="J4474" s="11">
        <v>22005.9</v>
      </c>
      <c r="K4474" s="11">
        <v>8830.5</v>
      </c>
      <c r="L4474" s="11">
        <v>8774.2199999999993</v>
      </c>
    </row>
    <row r="4475" spans="1:12" x14ac:dyDescent="0.3">
      <c r="A4475" s="7" t="s">
        <v>8620</v>
      </c>
      <c r="B4475" s="7" t="s">
        <v>3659</v>
      </c>
      <c r="C4475" s="7" t="s">
        <v>1948</v>
      </c>
      <c r="D4475" s="7">
        <v>3</v>
      </c>
      <c r="E4475" s="9">
        <v>2276.6</v>
      </c>
      <c r="F4475" s="10">
        <v>0.1</v>
      </c>
      <c r="G4475" s="11">
        <v>6146.82</v>
      </c>
      <c r="H4475" s="10">
        <v>0.25</v>
      </c>
      <c r="I4475" s="11">
        <v>1536.7</v>
      </c>
      <c r="J4475" s="11">
        <v>7683.52</v>
      </c>
      <c r="K4475" s="11">
        <v>3801.21</v>
      </c>
      <c r="L4475" s="11">
        <v>2345.61</v>
      </c>
    </row>
    <row r="4476" spans="1:12" x14ac:dyDescent="0.3">
      <c r="A4476" s="7" t="s">
        <v>8621</v>
      </c>
      <c r="B4476" s="7" t="s">
        <v>3660</v>
      </c>
      <c r="C4476" s="7" t="s">
        <v>1720</v>
      </c>
      <c r="D4476" s="7">
        <v>19</v>
      </c>
      <c r="E4476" s="9">
        <v>265.07</v>
      </c>
      <c r="F4476" s="10">
        <v>0.15</v>
      </c>
      <c r="G4476" s="11">
        <v>4280.88</v>
      </c>
      <c r="H4476" s="10">
        <v>0.25</v>
      </c>
      <c r="I4476" s="11">
        <v>1070.22</v>
      </c>
      <c r="J4476" s="11">
        <v>5351.1</v>
      </c>
      <c r="K4476" s="11">
        <v>3078.57</v>
      </c>
      <c r="L4476" s="11">
        <v>1202.31</v>
      </c>
    </row>
    <row r="4477" spans="1:12" x14ac:dyDescent="0.3">
      <c r="A4477" s="7" t="s">
        <v>8622</v>
      </c>
      <c r="B4477" s="7" t="s">
        <v>3660</v>
      </c>
      <c r="C4477" s="7" t="s">
        <v>1894</v>
      </c>
      <c r="D4477" s="7">
        <v>2</v>
      </c>
      <c r="E4477" s="9">
        <v>983.39</v>
      </c>
      <c r="F4477" s="10">
        <v>0.15</v>
      </c>
      <c r="G4477" s="11">
        <v>1671.76</v>
      </c>
      <c r="H4477" s="10">
        <v>0.25</v>
      </c>
      <c r="I4477" s="11">
        <v>417.94</v>
      </c>
      <c r="J4477" s="11">
        <v>2089.6999999999998</v>
      </c>
      <c r="K4477" s="11">
        <v>1316.7</v>
      </c>
      <c r="L4477" s="11">
        <v>355.06</v>
      </c>
    </row>
    <row r="4478" spans="1:12" x14ac:dyDescent="0.3">
      <c r="A4478" s="7" t="s">
        <v>8623</v>
      </c>
      <c r="B4478" s="7" t="s">
        <v>3660</v>
      </c>
      <c r="C4478" s="7" t="s">
        <v>1821</v>
      </c>
      <c r="D4478" s="7">
        <v>9</v>
      </c>
      <c r="E4478" s="9">
        <v>588.29</v>
      </c>
      <c r="F4478" s="10">
        <v>0</v>
      </c>
      <c r="G4478" s="11">
        <v>5294.61</v>
      </c>
      <c r="H4478" s="10">
        <v>0.25</v>
      </c>
      <c r="I4478" s="11">
        <v>1323.65</v>
      </c>
      <c r="J4478" s="11">
        <v>6618.26</v>
      </c>
      <c r="K4478" s="11">
        <v>2861.28</v>
      </c>
      <c r="L4478" s="11">
        <v>2433.33</v>
      </c>
    </row>
    <row r="4479" spans="1:12" x14ac:dyDescent="0.3">
      <c r="A4479" s="7" t="s">
        <v>8624</v>
      </c>
      <c r="B4479" s="7" t="s">
        <v>3661</v>
      </c>
      <c r="C4479" s="7" t="s">
        <v>1774</v>
      </c>
      <c r="D4479" s="7">
        <v>4</v>
      </c>
      <c r="E4479" s="9">
        <v>1869.95</v>
      </c>
      <c r="F4479" s="10">
        <v>0.1</v>
      </c>
      <c r="G4479" s="11">
        <v>6731.82</v>
      </c>
      <c r="H4479" s="10">
        <v>0.25</v>
      </c>
      <c r="I4479" s="11">
        <v>1682.95</v>
      </c>
      <c r="J4479" s="11">
        <v>8414.77</v>
      </c>
      <c r="K4479" s="11">
        <v>4544</v>
      </c>
      <c r="L4479" s="11">
        <v>2187.8200000000002</v>
      </c>
    </row>
    <row r="4480" spans="1:12" x14ac:dyDescent="0.3">
      <c r="A4480" s="7" t="s">
        <v>8625</v>
      </c>
      <c r="B4480" s="7" t="s">
        <v>3661</v>
      </c>
      <c r="C4480" s="7" t="s">
        <v>1742</v>
      </c>
      <c r="D4480" s="7">
        <v>7</v>
      </c>
      <c r="E4480" s="9">
        <v>881.18</v>
      </c>
      <c r="F4480" s="10">
        <v>0</v>
      </c>
      <c r="G4480" s="11">
        <v>6168.26</v>
      </c>
      <c r="H4480" s="10">
        <v>0.25</v>
      </c>
      <c r="I4480" s="11">
        <v>1542.07</v>
      </c>
      <c r="J4480" s="11">
        <v>7710.33</v>
      </c>
      <c r="K4480" s="11">
        <v>4045.16</v>
      </c>
      <c r="L4480" s="11">
        <v>2123.1</v>
      </c>
    </row>
    <row r="4481" spans="1:12" x14ac:dyDescent="0.3">
      <c r="A4481" s="7" t="s">
        <v>8626</v>
      </c>
      <c r="B4481" s="7" t="s">
        <v>3661</v>
      </c>
      <c r="C4481" s="7" t="s">
        <v>1958</v>
      </c>
      <c r="D4481" s="7">
        <v>2</v>
      </c>
      <c r="E4481" s="9">
        <v>2523.13</v>
      </c>
      <c r="F4481" s="10">
        <v>0</v>
      </c>
      <c r="G4481" s="11">
        <v>5046.26</v>
      </c>
      <c r="H4481" s="10">
        <v>0.25</v>
      </c>
      <c r="I4481" s="11">
        <v>1261.57</v>
      </c>
      <c r="J4481" s="11">
        <v>6307.83</v>
      </c>
      <c r="K4481" s="11">
        <v>3550.84</v>
      </c>
      <c r="L4481" s="11">
        <v>1495.42</v>
      </c>
    </row>
    <row r="4482" spans="1:12" x14ac:dyDescent="0.3">
      <c r="A4482" s="7" t="s">
        <v>8627</v>
      </c>
      <c r="B4482" s="7" t="s">
        <v>3661</v>
      </c>
      <c r="C4482" s="7" t="s">
        <v>1836</v>
      </c>
      <c r="D4482" s="7">
        <v>6</v>
      </c>
      <c r="E4482" s="9">
        <v>736.71</v>
      </c>
      <c r="F4482" s="10">
        <v>0</v>
      </c>
      <c r="G4482" s="11">
        <v>4420.26</v>
      </c>
      <c r="H4482" s="10">
        <v>0.25</v>
      </c>
      <c r="I4482" s="11">
        <v>1105.07</v>
      </c>
      <c r="J4482" s="11">
        <v>5525.33</v>
      </c>
      <c r="K4482" s="11">
        <v>2498.88</v>
      </c>
      <c r="L4482" s="11">
        <v>1921.38</v>
      </c>
    </row>
    <row r="4483" spans="1:12" x14ac:dyDescent="0.3">
      <c r="A4483" s="7" t="s">
        <v>8628</v>
      </c>
      <c r="B4483" s="7" t="s">
        <v>3661</v>
      </c>
      <c r="C4483" s="7" t="s">
        <v>1796</v>
      </c>
      <c r="D4483" s="7">
        <v>27</v>
      </c>
      <c r="E4483" s="9">
        <v>1520.69</v>
      </c>
      <c r="F4483" s="10">
        <v>0.05</v>
      </c>
      <c r="G4483" s="11">
        <v>39005.699999999997</v>
      </c>
      <c r="H4483" s="10">
        <v>0.25</v>
      </c>
      <c r="I4483" s="11">
        <v>9751.42</v>
      </c>
      <c r="J4483" s="11">
        <v>48757.120000000003</v>
      </c>
      <c r="K4483" s="11">
        <v>21190.68</v>
      </c>
      <c r="L4483" s="11">
        <v>17815.02</v>
      </c>
    </row>
    <row r="4484" spans="1:12" x14ac:dyDescent="0.3">
      <c r="A4484" s="7" t="s">
        <v>8629</v>
      </c>
      <c r="B4484" s="7" t="s">
        <v>3662</v>
      </c>
      <c r="C4484" s="7" t="s">
        <v>1938</v>
      </c>
      <c r="D4484" s="7">
        <v>27</v>
      </c>
      <c r="E4484" s="9">
        <v>2514.09</v>
      </c>
      <c r="F4484" s="10">
        <v>0.15</v>
      </c>
      <c r="G4484" s="11">
        <v>57698.37</v>
      </c>
      <c r="H4484" s="10">
        <v>0.25</v>
      </c>
      <c r="I4484" s="11">
        <v>14424.59</v>
      </c>
      <c r="J4484" s="11">
        <v>72122.960000000006</v>
      </c>
      <c r="K4484" s="11">
        <v>38186.1</v>
      </c>
      <c r="L4484" s="11">
        <v>19512.27</v>
      </c>
    </row>
    <row r="4485" spans="1:12" x14ac:dyDescent="0.3">
      <c r="A4485" s="7" t="s">
        <v>8630</v>
      </c>
      <c r="B4485" s="7" t="s">
        <v>3662</v>
      </c>
      <c r="C4485" s="7" t="s">
        <v>1884</v>
      </c>
      <c r="D4485" s="7">
        <v>19</v>
      </c>
      <c r="E4485" s="9">
        <v>597.23</v>
      </c>
      <c r="F4485" s="10">
        <v>0.15</v>
      </c>
      <c r="G4485" s="11">
        <v>9645.26</v>
      </c>
      <c r="H4485" s="10">
        <v>0.25</v>
      </c>
      <c r="I4485" s="11">
        <v>2411.3200000000002</v>
      </c>
      <c r="J4485" s="11">
        <v>12056.58</v>
      </c>
      <c r="K4485" s="11">
        <v>7737.75</v>
      </c>
      <c r="L4485" s="11">
        <v>1907.51</v>
      </c>
    </row>
    <row r="4486" spans="1:12" x14ac:dyDescent="0.3">
      <c r="A4486" s="7" t="s">
        <v>8631</v>
      </c>
      <c r="B4486" s="7" t="s">
        <v>3662</v>
      </c>
      <c r="C4486" s="7" t="s">
        <v>2019</v>
      </c>
      <c r="D4486" s="7">
        <v>11</v>
      </c>
      <c r="E4486" s="9">
        <v>51.72</v>
      </c>
      <c r="F4486" s="10">
        <v>0.1</v>
      </c>
      <c r="G4486" s="11">
        <v>512.03</v>
      </c>
      <c r="H4486" s="10">
        <v>0.25</v>
      </c>
      <c r="I4486" s="11">
        <v>128.01</v>
      </c>
      <c r="J4486" s="11">
        <v>640.04</v>
      </c>
      <c r="K4486" s="11">
        <v>434.17</v>
      </c>
      <c r="L4486" s="11">
        <v>77.86</v>
      </c>
    </row>
    <row r="4487" spans="1:12" x14ac:dyDescent="0.3">
      <c r="A4487" s="7" t="s">
        <v>8632</v>
      </c>
      <c r="B4487" s="7" t="s">
        <v>3662</v>
      </c>
      <c r="C4487" s="7" t="s">
        <v>1842</v>
      </c>
      <c r="D4487" s="7">
        <v>23</v>
      </c>
      <c r="E4487" s="9">
        <v>444.13</v>
      </c>
      <c r="F4487" s="10">
        <v>0</v>
      </c>
      <c r="G4487" s="11">
        <v>10214.99</v>
      </c>
      <c r="H4487" s="10">
        <v>0.25</v>
      </c>
      <c r="I4487" s="11">
        <v>2553.75</v>
      </c>
      <c r="J4487" s="11">
        <v>12768.74</v>
      </c>
      <c r="K4487" s="11">
        <v>5580.26</v>
      </c>
      <c r="L4487" s="11">
        <v>4634.7299999999996</v>
      </c>
    </row>
    <row r="4488" spans="1:12" x14ac:dyDescent="0.3">
      <c r="A4488" s="7" t="s">
        <v>8633</v>
      </c>
      <c r="B4488" s="7" t="s">
        <v>3663</v>
      </c>
      <c r="C4488" s="7" t="s">
        <v>2020</v>
      </c>
      <c r="D4488" s="7">
        <v>22</v>
      </c>
      <c r="E4488" s="9">
        <v>521.22</v>
      </c>
      <c r="F4488" s="10">
        <v>0</v>
      </c>
      <c r="G4488" s="11">
        <v>11466.84</v>
      </c>
      <c r="H4488" s="10">
        <v>0.25</v>
      </c>
      <c r="I4488" s="11">
        <v>2866.71</v>
      </c>
      <c r="J4488" s="11">
        <v>14333.55</v>
      </c>
      <c r="K4488" s="11">
        <v>7036.48</v>
      </c>
      <c r="L4488" s="11">
        <v>4430.3599999999997</v>
      </c>
    </row>
    <row r="4489" spans="1:12" x14ac:dyDescent="0.3">
      <c r="A4489" s="7" t="s">
        <v>8634</v>
      </c>
      <c r="B4489" s="7" t="s">
        <v>3663</v>
      </c>
      <c r="C4489" s="7" t="s">
        <v>1810</v>
      </c>
      <c r="D4489" s="7">
        <v>9</v>
      </c>
      <c r="E4489" s="9">
        <v>3370.89</v>
      </c>
      <c r="F4489" s="10">
        <v>0.15</v>
      </c>
      <c r="G4489" s="11">
        <v>25787.31</v>
      </c>
      <c r="H4489" s="10">
        <v>0.25</v>
      </c>
      <c r="I4489" s="11">
        <v>6446.83</v>
      </c>
      <c r="J4489" s="11">
        <v>32234.14</v>
      </c>
      <c r="K4489" s="11">
        <v>15973.56</v>
      </c>
      <c r="L4489" s="11">
        <v>9813.75</v>
      </c>
    </row>
    <row r="4490" spans="1:12" x14ac:dyDescent="0.3">
      <c r="A4490" s="7" t="s">
        <v>8635</v>
      </c>
      <c r="B4490" s="7" t="s">
        <v>3663</v>
      </c>
      <c r="C4490" s="7" t="s">
        <v>1733</v>
      </c>
      <c r="D4490" s="7">
        <v>29</v>
      </c>
      <c r="E4490" s="9">
        <v>2138.46</v>
      </c>
      <c r="F4490" s="10">
        <v>0</v>
      </c>
      <c r="G4490" s="11">
        <v>62015.34</v>
      </c>
      <c r="H4490" s="10">
        <v>0.25</v>
      </c>
      <c r="I4490" s="11">
        <v>15503.83</v>
      </c>
      <c r="J4490" s="11">
        <v>77519.17</v>
      </c>
      <c r="K4490" s="11">
        <v>36198.379999999997</v>
      </c>
      <c r="L4490" s="11">
        <v>25816.959999999999</v>
      </c>
    </row>
    <row r="4491" spans="1:12" x14ac:dyDescent="0.3">
      <c r="A4491" s="7" t="s">
        <v>8636</v>
      </c>
      <c r="B4491" s="7" t="s">
        <v>3663</v>
      </c>
      <c r="C4491" s="7" t="s">
        <v>1785</v>
      </c>
      <c r="D4491" s="7">
        <v>18</v>
      </c>
      <c r="E4491" s="9">
        <v>1722.94</v>
      </c>
      <c r="F4491" s="10">
        <v>0</v>
      </c>
      <c r="G4491" s="11">
        <v>31012.92</v>
      </c>
      <c r="H4491" s="10">
        <v>0.25</v>
      </c>
      <c r="I4491" s="11">
        <v>7753.23</v>
      </c>
      <c r="J4491" s="11">
        <v>38766.15</v>
      </c>
      <c r="K4491" s="11">
        <v>21135.24</v>
      </c>
      <c r="L4491" s="11">
        <v>9877.68</v>
      </c>
    </row>
    <row r="4492" spans="1:12" x14ac:dyDescent="0.3">
      <c r="A4492" s="7" t="s">
        <v>8637</v>
      </c>
      <c r="B4492" s="7" t="s">
        <v>3663</v>
      </c>
      <c r="C4492" s="7" t="s">
        <v>1717</v>
      </c>
      <c r="D4492" s="7">
        <v>24</v>
      </c>
      <c r="E4492" s="9">
        <v>1241.06</v>
      </c>
      <c r="F4492" s="10">
        <v>0.05</v>
      </c>
      <c r="G4492" s="11">
        <v>28296.17</v>
      </c>
      <c r="H4492" s="10">
        <v>0.25</v>
      </c>
      <c r="I4492" s="11">
        <v>7074.04</v>
      </c>
      <c r="J4492" s="11">
        <v>35370.21</v>
      </c>
      <c r="K4492" s="11">
        <v>22993.919999999998</v>
      </c>
      <c r="L4492" s="11">
        <v>5302.25</v>
      </c>
    </row>
    <row r="4493" spans="1:12" x14ac:dyDescent="0.3">
      <c r="A4493" s="7" t="s">
        <v>8638</v>
      </c>
      <c r="B4493" s="7" t="s">
        <v>3664</v>
      </c>
      <c r="C4493" s="7" t="s">
        <v>1938</v>
      </c>
      <c r="D4493" s="7">
        <v>14</v>
      </c>
      <c r="E4493" s="9">
        <v>2527.4</v>
      </c>
      <c r="F4493" s="10">
        <v>0.1</v>
      </c>
      <c r="G4493" s="11">
        <v>31845.24</v>
      </c>
      <c r="H4493" s="10">
        <v>0.25</v>
      </c>
      <c r="I4493" s="11">
        <v>7961.31</v>
      </c>
      <c r="J4493" s="11">
        <v>39806.550000000003</v>
      </c>
      <c r="K4493" s="11">
        <v>19800.2</v>
      </c>
      <c r="L4493" s="11">
        <v>12045.04</v>
      </c>
    </row>
    <row r="4494" spans="1:12" x14ac:dyDescent="0.3">
      <c r="A4494" s="7" t="s">
        <v>8639</v>
      </c>
      <c r="B4494" s="7" t="s">
        <v>3664</v>
      </c>
      <c r="C4494" s="7" t="s">
        <v>1731</v>
      </c>
      <c r="D4494" s="7">
        <v>14</v>
      </c>
      <c r="E4494" s="9">
        <v>582.41999999999996</v>
      </c>
      <c r="F4494" s="10">
        <v>0</v>
      </c>
      <c r="G4494" s="11">
        <v>8153.88</v>
      </c>
      <c r="H4494" s="10">
        <v>0.25</v>
      </c>
      <c r="I4494" s="11">
        <v>2038.47</v>
      </c>
      <c r="J4494" s="11">
        <v>10192.35</v>
      </c>
      <c r="K4494" s="11">
        <v>5795.44</v>
      </c>
      <c r="L4494" s="11">
        <v>2358.44</v>
      </c>
    </row>
    <row r="4495" spans="1:12" x14ac:dyDescent="0.3">
      <c r="A4495" s="7" t="s">
        <v>8640</v>
      </c>
      <c r="B4495" s="7" t="s">
        <v>3664</v>
      </c>
      <c r="C4495" s="7" t="s">
        <v>2046</v>
      </c>
      <c r="D4495" s="7">
        <v>14</v>
      </c>
      <c r="E4495" s="9">
        <v>975.41</v>
      </c>
      <c r="F4495" s="10">
        <v>0.1</v>
      </c>
      <c r="G4495" s="11">
        <v>12290.17</v>
      </c>
      <c r="H4495" s="10">
        <v>0.25</v>
      </c>
      <c r="I4495" s="11">
        <v>3072.54</v>
      </c>
      <c r="J4495" s="11">
        <v>15362.71</v>
      </c>
      <c r="K4495" s="11">
        <v>9150.68</v>
      </c>
      <c r="L4495" s="11">
        <v>3139.49</v>
      </c>
    </row>
    <row r="4496" spans="1:12" x14ac:dyDescent="0.3">
      <c r="A4496" s="7" t="s">
        <v>8641</v>
      </c>
      <c r="B4496" s="7" t="s">
        <v>3665</v>
      </c>
      <c r="C4496" s="7" t="s">
        <v>1823</v>
      </c>
      <c r="D4496" s="7">
        <v>30</v>
      </c>
      <c r="E4496" s="9">
        <v>2206.35</v>
      </c>
      <c r="F4496" s="10">
        <v>0</v>
      </c>
      <c r="G4496" s="11">
        <v>66190.5</v>
      </c>
      <c r="H4496" s="10">
        <v>0.25</v>
      </c>
      <c r="I4496" s="11">
        <v>16547.62</v>
      </c>
      <c r="J4496" s="11">
        <v>82738.12</v>
      </c>
      <c r="K4496" s="11">
        <v>29982.6</v>
      </c>
      <c r="L4496" s="11">
        <v>36207.9</v>
      </c>
    </row>
    <row r="4497" spans="1:12" x14ac:dyDescent="0.3">
      <c r="A4497" s="7" t="s">
        <v>8642</v>
      </c>
      <c r="B4497" s="7" t="s">
        <v>3666</v>
      </c>
      <c r="C4497" s="7" t="s">
        <v>2024</v>
      </c>
      <c r="D4497" s="7">
        <v>30</v>
      </c>
      <c r="E4497" s="9">
        <v>3006.07</v>
      </c>
      <c r="F4497" s="10">
        <v>0</v>
      </c>
      <c r="G4497" s="11">
        <v>90182.1</v>
      </c>
      <c r="H4497" s="10">
        <v>0.25</v>
      </c>
      <c r="I4497" s="11">
        <v>22545.53</v>
      </c>
      <c r="J4497" s="11">
        <v>112727.62</v>
      </c>
      <c r="K4497" s="11">
        <v>52687.199999999997</v>
      </c>
      <c r="L4497" s="11">
        <v>37494.9</v>
      </c>
    </row>
    <row r="4498" spans="1:12" x14ac:dyDescent="0.3">
      <c r="A4498" s="7" t="s">
        <v>8643</v>
      </c>
      <c r="B4498" s="7" t="s">
        <v>3666</v>
      </c>
      <c r="C4498" s="7" t="s">
        <v>1886</v>
      </c>
      <c r="D4498" s="7">
        <v>20</v>
      </c>
      <c r="E4498" s="9">
        <v>863.73</v>
      </c>
      <c r="F4498" s="10">
        <v>0</v>
      </c>
      <c r="G4498" s="11">
        <v>17274.599999999999</v>
      </c>
      <c r="H4498" s="10">
        <v>0.25</v>
      </c>
      <c r="I4498" s="11">
        <v>4318.6499999999996</v>
      </c>
      <c r="J4498" s="11">
        <v>21593.25</v>
      </c>
      <c r="K4498" s="11">
        <v>12222.8</v>
      </c>
      <c r="L4498" s="11">
        <v>5051.8</v>
      </c>
    </row>
    <row r="4499" spans="1:12" x14ac:dyDescent="0.3">
      <c r="A4499" s="7" t="s">
        <v>8644</v>
      </c>
      <c r="B4499" s="7" t="s">
        <v>3666</v>
      </c>
      <c r="C4499" s="7" t="s">
        <v>1987</v>
      </c>
      <c r="D4499" s="7">
        <v>16</v>
      </c>
      <c r="E4499" s="9">
        <v>2397.1799999999998</v>
      </c>
      <c r="F4499" s="10">
        <v>0.15</v>
      </c>
      <c r="G4499" s="11">
        <v>32601.65</v>
      </c>
      <c r="H4499" s="10">
        <v>0.25</v>
      </c>
      <c r="I4499" s="11">
        <v>8150.41</v>
      </c>
      <c r="J4499" s="11">
        <v>40752.06</v>
      </c>
      <c r="K4499" s="11">
        <v>23470.240000000002</v>
      </c>
      <c r="L4499" s="11">
        <v>9131.41</v>
      </c>
    </row>
    <row r="4500" spans="1:12" x14ac:dyDescent="0.3">
      <c r="A4500" s="7" t="s">
        <v>8645</v>
      </c>
      <c r="B4500" s="7" t="s">
        <v>3667</v>
      </c>
      <c r="C4500" s="7" t="s">
        <v>1927</v>
      </c>
      <c r="D4500" s="7">
        <v>3</v>
      </c>
      <c r="E4500" s="9">
        <v>1680.42</v>
      </c>
      <c r="F4500" s="10">
        <v>0.15</v>
      </c>
      <c r="G4500" s="11">
        <v>4285.07</v>
      </c>
      <c r="H4500" s="10">
        <v>0.25</v>
      </c>
      <c r="I4500" s="11">
        <v>1071.27</v>
      </c>
      <c r="J4500" s="11">
        <v>5356.34</v>
      </c>
      <c r="K4500" s="11">
        <v>3360.96</v>
      </c>
      <c r="L4500" s="11">
        <v>924.11</v>
      </c>
    </row>
    <row r="4501" spans="1:12" x14ac:dyDescent="0.3">
      <c r="A4501" s="7" t="s">
        <v>8646</v>
      </c>
      <c r="B4501" s="7" t="s">
        <v>3667</v>
      </c>
      <c r="C4501" s="7" t="s">
        <v>1855</v>
      </c>
      <c r="D4501" s="7">
        <v>10</v>
      </c>
      <c r="E4501" s="9">
        <v>1472.46</v>
      </c>
      <c r="F4501" s="10">
        <v>0.1</v>
      </c>
      <c r="G4501" s="11">
        <v>13252.14</v>
      </c>
      <c r="H4501" s="10">
        <v>0.25</v>
      </c>
      <c r="I4501" s="11">
        <v>3313.03</v>
      </c>
      <c r="J4501" s="11">
        <v>16565.169999999998</v>
      </c>
      <c r="K4501" s="11">
        <v>7354.5</v>
      </c>
      <c r="L4501" s="11">
        <v>5897.64</v>
      </c>
    </row>
    <row r="4502" spans="1:12" x14ac:dyDescent="0.3">
      <c r="A4502" s="7" t="s">
        <v>8647</v>
      </c>
      <c r="B4502" s="7" t="s">
        <v>3667</v>
      </c>
      <c r="C4502" s="7" t="s">
        <v>1855</v>
      </c>
      <c r="D4502" s="7">
        <v>14</v>
      </c>
      <c r="E4502" s="9">
        <v>1373.74</v>
      </c>
      <c r="F4502" s="10">
        <v>0</v>
      </c>
      <c r="G4502" s="11">
        <v>19232.36</v>
      </c>
      <c r="H4502" s="10">
        <v>0.25</v>
      </c>
      <c r="I4502" s="11">
        <v>4808.09</v>
      </c>
      <c r="J4502" s="11">
        <v>24040.45</v>
      </c>
      <c r="K4502" s="11">
        <v>10296.299999999999</v>
      </c>
      <c r="L4502" s="11">
        <v>8936.06</v>
      </c>
    </row>
    <row r="4503" spans="1:12" x14ac:dyDescent="0.3">
      <c r="A4503" s="7" t="s">
        <v>8648</v>
      </c>
      <c r="B4503" s="7" t="s">
        <v>3667</v>
      </c>
      <c r="C4503" s="7" t="s">
        <v>1976</v>
      </c>
      <c r="D4503" s="7">
        <v>28</v>
      </c>
      <c r="E4503" s="9">
        <v>2248.62</v>
      </c>
      <c r="F4503" s="10">
        <v>0.05</v>
      </c>
      <c r="G4503" s="11">
        <v>59813.29</v>
      </c>
      <c r="H4503" s="10">
        <v>0.25</v>
      </c>
      <c r="I4503" s="11">
        <v>14953.32</v>
      </c>
      <c r="J4503" s="11">
        <v>74766.61</v>
      </c>
      <c r="K4503" s="11">
        <v>28480.76</v>
      </c>
      <c r="L4503" s="11">
        <v>31332.53</v>
      </c>
    </row>
    <row r="4504" spans="1:12" x14ac:dyDescent="0.3">
      <c r="A4504" s="7" t="s">
        <v>8649</v>
      </c>
      <c r="B4504" s="7" t="s">
        <v>3668</v>
      </c>
      <c r="C4504" s="7" t="s">
        <v>2021</v>
      </c>
      <c r="D4504" s="7">
        <v>7</v>
      </c>
      <c r="E4504" s="9">
        <v>1603.09</v>
      </c>
      <c r="F4504" s="10">
        <v>0</v>
      </c>
      <c r="G4504" s="11">
        <v>11221.63</v>
      </c>
      <c r="H4504" s="10">
        <v>0.25</v>
      </c>
      <c r="I4504" s="11">
        <v>2805.41</v>
      </c>
      <c r="J4504" s="11">
        <v>14027.04</v>
      </c>
      <c r="K4504" s="11">
        <v>8564.5</v>
      </c>
      <c r="L4504" s="11">
        <v>2657.13</v>
      </c>
    </row>
    <row r="4505" spans="1:12" x14ac:dyDescent="0.3">
      <c r="A4505" s="7" t="s">
        <v>8650</v>
      </c>
      <c r="B4505" s="7" t="s">
        <v>3669</v>
      </c>
      <c r="C4505" s="7" t="s">
        <v>1909</v>
      </c>
      <c r="D4505" s="7">
        <v>26</v>
      </c>
      <c r="E4505" s="9">
        <v>2520.65</v>
      </c>
      <c r="F4505" s="10">
        <v>0.1</v>
      </c>
      <c r="G4505" s="11">
        <v>58983.21</v>
      </c>
      <c r="H4505" s="10">
        <v>0.25</v>
      </c>
      <c r="I4505" s="11">
        <v>14745.8</v>
      </c>
      <c r="J4505" s="11">
        <v>73729.009999999995</v>
      </c>
      <c r="K4505" s="11">
        <v>46240.22</v>
      </c>
      <c r="L4505" s="11">
        <v>12742.99</v>
      </c>
    </row>
    <row r="4506" spans="1:12" x14ac:dyDescent="0.3">
      <c r="A4506" s="7" t="s">
        <v>8651</v>
      </c>
      <c r="B4506" s="7" t="s">
        <v>3669</v>
      </c>
      <c r="C4506" s="7" t="s">
        <v>1972</v>
      </c>
      <c r="D4506" s="7">
        <v>1</v>
      </c>
      <c r="E4506" s="9">
        <v>2741.18</v>
      </c>
      <c r="F4506" s="10">
        <v>0.1</v>
      </c>
      <c r="G4506" s="11">
        <v>2467.06</v>
      </c>
      <c r="H4506" s="10">
        <v>0.25</v>
      </c>
      <c r="I4506" s="11">
        <v>616.76</v>
      </c>
      <c r="J4506" s="11">
        <v>3083.82</v>
      </c>
      <c r="K4506" s="11">
        <v>1613.22</v>
      </c>
      <c r="L4506" s="11">
        <v>853.84</v>
      </c>
    </row>
    <row r="4507" spans="1:12" x14ac:dyDescent="0.3">
      <c r="A4507" s="7" t="s">
        <v>8652</v>
      </c>
      <c r="B4507" s="7" t="s">
        <v>3669</v>
      </c>
      <c r="C4507" s="7" t="s">
        <v>1870</v>
      </c>
      <c r="D4507" s="7">
        <v>7</v>
      </c>
      <c r="E4507" s="9">
        <v>2811.93</v>
      </c>
      <c r="F4507" s="10">
        <v>0</v>
      </c>
      <c r="G4507" s="11">
        <v>19683.509999999998</v>
      </c>
      <c r="H4507" s="10">
        <v>0.25</v>
      </c>
      <c r="I4507" s="11">
        <v>4920.88</v>
      </c>
      <c r="J4507" s="11">
        <v>24604.39</v>
      </c>
      <c r="K4507" s="11">
        <v>8770.23</v>
      </c>
      <c r="L4507" s="11">
        <v>10913.28</v>
      </c>
    </row>
    <row r="4508" spans="1:12" x14ac:dyDescent="0.3">
      <c r="A4508" s="7" t="s">
        <v>8653</v>
      </c>
      <c r="B4508" s="7" t="s">
        <v>3669</v>
      </c>
      <c r="C4508" s="7" t="s">
        <v>2034</v>
      </c>
      <c r="D4508" s="7">
        <v>15</v>
      </c>
      <c r="E4508" s="9">
        <v>1058.04</v>
      </c>
      <c r="F4508" s="10">
        <v>0.15</v>
      </c>
      <c r="G4508" s="11">
        <v>13490.01</v>
      </c>
      <c r="H4508" s="10">
        <v>0.25</v>
      </c>
      <c r="I4508" s="11">
        <v>3372.5</v>
      </c>
      <c r="J4508" s="11">
        <v>16862.509999999998</v>
      </c>
      <c r="K4508" s="11">
        <v>11006.55</v>
      </c>
      <c r="L4508" s="11">
        <v>2483.46</v>
      </c>
    </row>
    <row r="4509" spans="1:12" x14ac:dyDescent="0.3">
      <c r="A4509" s="7" t="s">
        <v>8654</v>
      </c>
      <c r="B4509" s="7" t="s">
        <v>3670</v>
      </c>
      <c r="C4509" s="7" t="s">
        <v>2046</v>
      </c>
      <c r="D4509" s="7">
        <v>1</v>
      </c>
      <c r="E4509" s="9">
        <v>980.42</v>
      </c>
      <c r="F4509" s="10">
        <v>0.15</v>
      </c>
      <c r="G4509" s="11">
        <v>833.36</v>
      </c>
      <c r="H4509" s="10">
        <v>0.25</v>
      </c>
      <c r="I4509" s="11">
        <v>208.34</v>
      </c>
      <c r="J4509" s="11">
        <v>1041.7</v>
      </c>
      <c r="K4509" s="11">
        <v>653.62</v>
      </c>
      <c r="L4509" s="11">
        <v>179.74</v>
      </c>
    </row>
    <row r="4510" spans="1:12" x14ac:dyDescent="0.3">
      <c r="A4510" s="7" t="s">
        <v>8655</v>
      </c>
      <c r="B4510" s="7" t="s">
        <v>3670</v>
      </c>
      <c r="C4510" s="7" t="s">
        <v>1841</v>
      </c>
      <c r="D4510" s="7">
        <v>30</v>
      </c>
      <c r="E4510" s="9">
        <v>2075.0700000000002</v>
      </c>
      <c r="F4510" s="10">
        <v>0.15</v>
      </c>
      <c r="G4510" s="11">
        <v>52914.29</v>
      </c>
      <c r="H4510" s="10">
        <v>0.25</v>
      </c>
      <c r="I4510" s="11">
        <v>13228.57</v>
      </c>
      <c r="J4510" s="11">
        <v>66142.86</v>
      </c>
      <c r="K4510" s="11">
        <v>31548.3</v>
      </c>
      <c r="L4510" s="11">
        <v>21365.99</v>
      </c>
    </row>
    <row r="4511" spans="1:12" x14ac:dyDescent="0.3">
      <c r="A4511" s="7" t="s">
        <v>8656</v>
      </c>
      <c r="B4511" s="7" t="s">
        <v>3670</v>
      </c>
      <c r="C4511" s="7" t="s">
        <v>2006</v>
      </c>
      <c r="D4511" s="7">
        <v>24</v>
      </c>
      <c r="E4511" s="9">
        <v>1250.98</v>
      </c>
      <c r="F4511" s="10">
        <v>0</v>
      </c>
      <c r="G4511" s="11">
        <v>30023.52</v>
      </c>
      <c r="H4511" s="10">
        <v>0.25</v>
      </c>
      <c r="I4511" s="11">
        <v>7505.88</v>
      </c>
      <c r="J4511" s="11">
        <v>37529.4</v>
      </c>
      <c r="K4511" s="11">
        <v>19079.28</v>
      </c>
      <c r="L4511" s="11">
        <v>10944.24</v>
      </c>
    </row>
    <row r="4512" spans="1:12" x14ac:dyDescent="0.3">
      <c r="A4512" s="7" t="s">
        <v>8657</v>
      </c>
      <c r="B4512" s="7" t="s">
        <v>3670</v>
      </c>
      <c r="C4512" s="7" t="s">
        <v>1757</v>
      </c>
      <c r="D4512" s="7">
        <v>14</v>
      </c>
      <c r="E4512" s="9">
        <v>2374.3000000000002</v>
      </c>
      <c r="F4512" s="10">
        <v>0.15</v>
      </c>
      <c r="G4512" s="11">
        <v>28254.17</v>
      </c>
      <c r="H4512" s="10">
        <v>0.25</v>
      </c>
      <c r="I4512" s="11">
        <v>7063.54</v>
      </c>
      <c r="J4512" s="11">
        <v>35317.71</v>
      </c>
      <c r="K4512" s="11">
        <v>19370.12</v>
      </c>
      <c r="L4512" s="11">
        <v>8884.0499999999993</v>
      </c>
    </row>
    <row r="4513" spans="1:12" x14ac:dyDescent="0.3">
      <c r="A4513" s="7" t="s">
        <v>8658</v>
      </c>
      <c r="B4513" s="7" t="s">
        <v>3671</v>
      </c>
      <c r="C4513" s="7" t="s">
        <v>1693</v>
      </c>
      <c r="D4513" s="7">
        <v>5</v>
      </c>
      <c r="E4513" s="9">
        <v>2775.35</v>
      </c>
      <c r="F4513" s="10">
        <v>0.05</v>
      </c>
      <c r="G4513" s="11">
        <v>13182.91</v>
      </c>
      <c r="H4513" s="10">
        <v>0.25</v>
      </c>
      <c r="I4513" s="11">
        <v>3295.73</v>
      </c>
      <c r="J4513" s="11">
        <v>16478.64</v>
      </c>
      <c r="K4513" s="11">
        <v>8616.9</v>
      </c>
      <c r="L4513" s="11">
        <v>4566.01</v>
      </c>
    </row>
    <row r="4514" spans="1:12" x14ac:dyDescent="0.3">
      <c r="A4514" s="7" t="s">
        <v>8659</v>
      </c>
      <c r="B4514" s="7" t="s">
        <v>3671</v>
      </c>
      <c r="C4514" s="7" t="s">
        <v>1863</v>
      </c>
      <c r="D4514" s="7">
        <v>14</v>
      </c>
      <c r="E4514" s="9">
        <v>3138.64</v>
      </c>
      <c r="F4514" s="10">
        <v>0.05</v>
      </c>
      <c r="G4514" s="11">
        <v>41743.910000000003</v>
      </c>
      <c r="H4514" s="10">
        <v>0.25</v>
      </c>
      <c r="I4514" s="11">
        <v>10435.98</v>
      </c>
      <c r="J4514" s="11">
        <v>52179.89</v>
      </c>
      <c r="K4514" s="11">
        <v>20897.099999999999</v>
      </c>
      <c r="L4514" s="11">
        <v>20846.810000000001</v>
      </c>
    </row>
    <row r="4515" spans="1:12" x14ac:dyDescent="0.3">
      <c r="A4515" s="7" t="s">
        <v>8660</v>
      </c>
      <c r="B4515" s="7" t="s">
        <v>3671</v>
      </c>
      <c r="C4515" s="7" t="s">
        <v>1720</v>
      </c>
      <c r="D4515" s="7">
        <v>10</v>
      </c>
      <c r="E4515" s="9">
        <v>277.5</v>
      </c>
      <c r="F4515" s="10">
        <v>0</v>
      </c>
      <c r="G4515" s="11">
        <v>2775</v>
      </c>
      <c r="H4515" s="10">
        <v>0.25</v>
      </c>
      <c r="I4515" s="11">
        <v>693.75</v>
      </c>
      <c r="J4515" s="11">
        <v>3468.75</v>
      </c>
      <c r="K4515" s="11">
        <v>1620.3</v>
      </c>
      <c r="L4515" s="11">
        <v>1154.7</v>
      </c>
    </row>
    <row r="4516" spans="1:12" x14ac:dyDescent="0.3">
      <c r="A4516" s="7" t="s">
        <v>8661</v>
      </c>
      <c r="B4516" s="7" t="s">
        <v>3671</v>
      </c>
      <c r="C4516" s="7" t="s">
        <v>2026</v>
      </c>
      <c r="D4516" s="7">
        <v>11</v>
      </c>
      <c r="E4516" s="9">
        <v>819.8</v>
      </c>
      <c r="F4516" s="10">
        <v>0.15</v>
      </c>
      <c r="G4516" s="11">
        <v>7665.13</v>
      </c>
      <c r="H4516" s="10">
        <v>0.25</v>
      </c>
      <c r="I4516" s="11">
        <v>1916.28</v>
      </c>
      <c r="J4516" s="11">
        <v>9581.41</v>
      </c>
      <c r="K4516" s="11">
        <v>4392.5200000000004</v>
      </c>
      <c r="L4516" s="11">
        <v>3272.61</v>
      </c>
    </row>
    <row r="4517" spans="1:12" x14ac:dyDescent="0.3">
      <c r="A4517" s="7" t="s">
        <v>8662</v>
      </c>
      <c r="B4517" s="7" t="s">
        <v>3671</v>
      </c>
      <c r="C4517" s="7" t="s">
        <v>1927</v>
      </c>
      <c r="D4517" s="7">
        <v>8</v>
      </c>
      <c r="E4517" s="9">
        <v>1727.2</v>
      </c>
      <c r="F4517" s="10">
        <v>0</v>
      </c>
      <c r="G4517" s="11">
        <v>13817.6</v>
      </c>
      <c r="H4517" s="10">
        <v>0.25</v>
      </c>
      <c r="I4517" s="11">
        <v>3454.4</v>
      </c>
      <c r="J4517" s="11">
        <v>17272</v>
      </c>
      <c r="K4517" s="11">
        <v>8962.56</v>
      </c>
      <c r="L4517" s="11">
        <v>4855.04</v>
      </c>
    </row>
    <row r="4518" spans="1:12" x14ac:dyDescent="0.3">
      <c r="A4518" s="7" t="s">
        <v>8663</v>
      </c>
      <c r="B4518" s="7" t="s">
        <v>3672</v>
      </c>
      <c r="C4518" s="7" t="s">
        <v>1810</v>
      </c>
      <c r="D4518" s="7">
        <v>29</v>
      </c>
      <c r="E4518" s="9">
        <v>3267.17</v>
      </c>
      <c r="F4518" s="10">
        <v>0</v>
      </c>
      <c r="G4518" s="11">
        <v>94747.93</v>
      </c>
      <c r="H4518" s="10">
        <v>0.25</v>
      </c>
      <c r="I4518" s="11">
        <v>23686.98</v>
      </c>
      <c r="J4518" s="11">
        <v>118434.91</v>
      </c>
      <c r="K4518" s="11">
        <v>51470.36</v>
      </c>
      <c r="L4518" s="11">
        <v>43277.57</v>
      </c>
    </row>
    <row r="4519" spans="1:12" x14ac:dyDescent="0.3">
      <c r="A4519" s="7" t="s">
        <v>8664</v>
      </c>
      <c r="B4519" s="7" t="s">
        <v>3672</v>
      </c>
      <c r="C4519" s="7" t="s">
        <v>1974</v>
      </c>
      <c r="D4519" s="7">
        <v>2</v>
      </c>
      <c r="E4519" s="9">
        <v>2268.8200000000002</v>
      </c>
      <c r="F4519" s="10">
        <v>0.15</v>
      </c>
      <c r="G4519" s="11">
        <v>3856.99</v>
      </c>
      <c r="H4519" s="10">
        <v>0.25</v>
      </c>
      <c r="I4519" s="11">
        <v>964.25</v>
      </c>
      <c r="J4519" s="11">
        <v>4821.24</v>
      </c>
      <c r="K4519" s="11">
        <v>3363.96</v>
      </c>
      <c r="L4519" s="11">
        <v>493.03</v>
      </c>
    </row>
    <row r="4520" spans="1:12" x14ac:dyDescent="0.3">
      <c r="A4520" s="7" t="s">
        <v>8665</v>
      </c>
      <c r="B4520" s="7" t="s">
        <v>3672</v>
      </c>
      <c r="C4520" s="7" t="s">
        <v>1877</v>
      </c>
      <c r="D4520" s="7">
        <v>17</v>
      </c>
      <c r="E4520" s="9">
        <v>639.61</v>
      </c>
      <c r="F4520" s="10">
        <v>0</v>
      </c>
      <c r="G4520" s="11">
        <v>10873.37</v>
      </c>
      <c r="H4520" s="10">
        <v>0.25</v>
      </c>
      <c r="I4520" s="11">
        <v>2718.34</v>
      </c>
      <c r="J4520" s="11">
        <v>13591.71</v>
      </c>
      <c r="K4520" s="11">
        <v>7778.52</v>
      </c>
      <c r="L4520" s="11">
        <v>3094.85</v>
      </c>
    </row>
    <row r="4521" spans="1:12" x14ac:dyDescent="0.3">
      <c r="A4521" s="7" t="s">
        <v>8666</v>
      </c>
      <c r="B4521" s="7" t="s">
        <v>3672</v>
      </c>
      <c r="C4521" s="7" t="s">
        <v>1789</v>
      </c>
      <c r="D4521" s="7">
        <v>20</v>
      </c>
      <c r="E4521" s="9">
        <v>2767.46</v>
      </c>
      <c r="F4521" s="10">
        <v>0</v>
      </c>
      <c r="G4521" s="11">
        <v>55349.2</v>
      </c>
      <c r="H4521" s="10">
        <v>0.25</v>
      </c>
      <c r="I4521" s="11">
        <v>13837.3</v>
      </c>
      <c r="J4521" s="11">
        <v>69186.5</v>
      </c>
      <c r="K4521" s="11">
        <v>27386</v>
      </c>
      <c r="L4521" s="11">
        <v>27963.200000000001</v>
      </c>
    </row>
    <row r="4522" spans="1:12" x14ac:dyDescent="0.3">
      <c r="A4522" s="7" t="s">
        <v>8667</v>
      </c>
      <c r="B4522" s="7" t="s">
        <v>3672</v>
      </c>
      <c r="C4522" s="7" t="s">
        <v>2021</v>
      </c>
      <c r="D4522" s="7">
        <v>1</v>
      </c>
      <c r="E4522" s="9">
        <v>1674.34</v>
      </c>
      <c r="F4522" s="10">
        <v>0</v>
      </c>
      <c r="G4522" s="11">
        <v>1674.34</v>
      </c>
      <c r="H4522" s="10">
        <v>0.25</v>
      </c>
      <c r="I4522" s="11">
        <v>418.58</v>
      </c>
      <c r="J4522" s="11">
        <v>2092.92</v>
      </c>
      <c r="K4522" s="11">
        <v>1223.5</v>
      </c>
      <c r="L4522" s="11">
        <v>450.84</v>
      </c>
    </row>
    <row r="4523" spans="1:12" x14ac:dyDescent="0.3">
      <c r="A4523" s="7" t="s">
        <v>8668</v>
      </c>
      <c r="B4523" s="7" t="s">
        <v>3673</v>
      </c>
      <c r="C4523" s="7" t="s">
        <v>1672</v>
      </c>
      <c r="D4523" s="7">
        <v>4</v>
      </c>
      <c r="E4523" s="9">
        <v>1777.19</v>
      </c>
      <c r="F4523" s="10">
        <v>0</v>
      </c>
      <c r="G4523" s="11">
        <v>7108.76</v>
      </c>
      <c r="H4523" s="10">
        <v>0.25</v>
      </c>
      <c r="I4523" s="11">
        <v>1777.19</v>
      </c>
      <c r="J4523" s="11">
        <v>8885.9500000000007</v>
      </c>
      <c r="K4523" s="11">
        <v>3835.68</v>
      </c>
      <c r="L4523" s="11">
        <v>3273.08</v>
      </c>
    </row>
    <row r="4524" spans="1:12" x14ac:dyDescent="0.3">
      <c r="A4524" s="7" t="s">
        <v>8669</v>
      </c>
      <c r="B4524" s="7" t="s">
        <v>3673</v>
      </c>
      <c r="C4524" s="7" t="s">
        <v>2013</v>
      </c>
      <c r="D4524" s="7">
        <v>25</v>
      </c>
      <c r="E4524" s="9">
        <v>2441.85</v>
      </c>
      <c r="F4524" s="10">
        <v>0.1</v>
      </c>
      <c r="G4524" s="11">
        <v>54941.62</v>
      </c>
      <c r="H4524" s="10">
        <v>0.25</v>
      </c>
      <c r="I4524" s="11">
        <v>13735.41</v>
      </c>
      <c r="J4524" s="11">
        <v>68677.03</v>
      </c>
      <c r="K4524" s="11">
        <v>32771.25</v>
      </c>
      <c r="L4524" s="11">
        <v>22170.37</v>
      </c>
    </row>
    <row r="4525" spans="1:12" x14ac:dyDescent="0.3">
      <c r="A4525" s="7" t="s">
        <v>8670</v>
      </c>
      <c r="B4525" s="7" t="s">
        <v>3673</v>
      </c>
      <c r="C4525" s="7" t="s">
        <v>2052</v>
      </c>
      <c r="D4525" s="7">
        <v>1</v>
      </c>
      <c r="E4525" s="9">
        <v>682.59</v>
      </c>
      <c r="F4525" s="10">
        <v>0.1</v>
      </c>
      <c r="G4525" s="11">
        <v>614.33000000000004</v>
      </c>
      <c r="H4525" s="10">
        <v>0.25</v>
      </c>
      <c r="I4525" s="11">
        <v>153.58000000000001</v>
      </c>
      <c r="J4525" s="11">
        <v>767.91</v>
      </c>
      <c r="K4525" s="11">
        <v>480.26</v>
      </c>
      <c r="L4525" s="11">
        <v>134.07</v>
      </c>
    </row>
    <row r="4526" spans="1:12" x14ac:dyDescent="0.3">
      <c r="A4526" s="7" t="s">
        <v>8671</v>
      </c>
      <c r="B4526" s="7" t="s">
        <v>3673</v>
      </c>
      <c r="C4526" s="7" t="s">
        <v>1855</v>
      </c>
      <c r="D4526" s="7">
        <v>1</v>
      </c>
      <c r="E4526" s="9">
        <v>1417.45</v>
      </c>
      <c r="F4526" s="10">
        <v>0</v>
      </c>
      <c r="G4526" s="11">
        <v>1417.45</v>
      </c>
      <c r="H4526" s="10">
        <v>0.25</v>
      </c>
      <c r="I4526" s="11">
        <v>354.36</v>
      </c>
      <c r="J4526" s="11">
        <v>1771.81</v>
      </c>
      <c r="K4526" s="11">
        <v>735.45</v>
      </c>
      <c r="L4526" s="11">
        <v>682</v>
      </c>
    </row>
    <row r="4527" spans="1:12" x14ac:dyDescent="0.3">
      <c r="A4527" s="7" t="s">
        <v>8672</v>
      </c>
      <c r="B4527" s="7" t="s">
        <v>3674</v>
      </c>
      <c r="C4527" s="7" t="s">
        <v>2024</v>
      </c>
      <c r="D4527" s="7">
        <v>20</v>
      </c>
      <c r="E4527" s="9">
        <v>2985.12</v>
      </c>
      <c r="F4527" s="10">
        <v>0.05</v>
      </c>
      <c r="G4527" s="11">
        <v>56717.279999999999</v>
      </c>
      <c r="H4527" s="10">
        <v>0.25</v>
      </c>
      <c r="I4527" s="11">
        <v>14179.32</v>
      </c>
      <c r="J4527" s="11">
        <v>70896.600000000006</v>
      </c>
      <c r="K4527" s="11">
        <v>35124.800000000003</v>
      </c>
      <c r="L4527" s="11">
        <v>21592.48</v>
      </c>
    </row>
    <row r="4528" spans="1:12" x14ac:dyDescent="0.3">
      <c r="A4528" s="7" t="s">
        <v>8673</v>
      </c>
      <c r="B4528" s="7" t="s">
        <v>3674</v>
      </c>
      <c r="C4528" s="7" t="s">
        <v>1685</v>
      </c>
      <c r="D4528" s="7">
        <v>6</v>
      </c>
      <c r="E4528" s="9">
        <v>870.88</v>
      </c>
      <c r="F4528" s="10">
        <v>0.15</v>
      </c>
      <c r="G4528" s="11">
        <v>4441.49</v>
      </c>
      <c r="H4528" s="10">
        <v>0.25</v>
      </c>
      <c r="I4528" s="11">
        <v>1110.3699999999999</v>
      </c>
      <c r="J4528" s="11">
        <v>5551.86</v>
      </c>
      <c r="K4528" s="11">
        <v>2485.02</v>
      </c>
      <c r="L4528" s="11">
        <v>1956.47</v>
      </c>
    </row>
    <row r="4529" spans="1:12" x14ac:dyDescent="0.3">
      <c r="A4529" s="7" t="s">
        <v>8674</v>
      </c>
      <c r="B4529" s="7" t="s">
        <v>3674</v>
      </c>
      <c r="C4529" s="7" t="s">
        <v>1758</v>
      </c>
      <c r="D4529" s="7">
        <v>13</v>
      </c>
      <c r="E4529" s="9">
        <v>3366.44</v>
      </c>
      <c r="F4529" s="10">
        <v>0.15</v>
      </c>
      <c r="G4529" s="11">
        <v>37199.160000000003</v>
      </c>
      <c r="H4529" s="10">
        <v>0.25</v>
      </c>
      <c r="I4529" s="11">
        <v>9299.7900000000009</v>
      </c>
      <c r="J4529" s="11">
        <v>46498.95</v>
      </c>
      <c r="K4529" s="11">
        <v>21528</v>
      </c>
      <c r="L4529" s="11">
        <v>15671.16</v>
      </c>
    </row>
    <row r="4530" spans="1:12" x14ac:dyDescent="0.3">
      <c r="A4530" s="7" t="s">
        <v>8675</v>
      </c>
      <c r="B4530" s="7" t="s">
        <v>3674</v>
      </c>
      <c r="C4530" s="7" t="s">
        <v>1853</v>
      </c>
      <c r="D4530" s="7">
        <v>22</v>
      </c>
      <c r="E4530" s="9">
        <v>1218.6500000000001</v>
      </c>
      <c r="F4530" s="10">
        <v>0.05</v>
      </c>
      <c r="G4530" s="11">
        <v>25469.78</v>
      </c>
      <c r="H4530" s="10">
        <v>0.25</v>
      </c>
      <c r="I4530" s="11">
        <v>6367.44</v>
      </c>
      <c r="J4530" s="11">
        <v>31837.22</v>
      </c>
      <c r="K4530" s="11">
        <v>12170.4</v>
      </c>
      <c r="L4530" s="11">
        <v>13299.38</v>
      </c>
    </row>
    <row r="4531" spans="1:12" x14ac:dyDescent="0.3">
      <c r="A4531" s="7" t="s">
        <v>8676</v>
      </c>
      <c r="B4531" s="7" t="s">
        <v>3674</v>
      </c>
      <c r="C4531" s="7" t="s">
        <v>1998</v>
      </c>
      <c r="D4531" s="7">
        <v>16</v>
      </c>
      <c r="E4531" s="9">
        <v>775.29</v>
      </c>
      <c r="F4531" s="10">
        <v>0</v>
      </c>
      <c r="G4531" s="11">
        <v>12404.64</v>
      </c>
      <c r="H4531" s="10">
        <v>0.25</v>
      </c>
      <c r="I4531" s="11">
        <v>3101.16</v>
      </c>
      <c r="J4531" s="11">
        <v>15505.8</v>
      </c>
      <c r="K4531" s="11">
        <v>5780.8</v>
      </c>
      <c r="L4531" s="11">
        <v>6623.84</v>
      </c>
    </row>
    <row r="4532" spans="1:12" x14ac:dyDescent="0.3">
      <c r="A4532" s="7" t="s">
        <v>8677</v>
      </c>
      <c r="B4532" s="7" t="s">
        <v>3675</v>
      </c>
      <c r="C4532" s="7" t="s">
        <v>1694</v>
      </c>
      <c r="D4532" s="7">
        <v>26</v>
      </c>
      <c r="E4532" s="9">
        <v>2087.25</v>
      </c>
      <c r="F4532" s="10">
        <v>0.05</v>
      </c>
      <c r="G4532" s="11">
        <v>51555.07</v>
      </c>
      <c r="H4532" s="10">
        <v>0.25</v>
      </c>
      <c r="I4532" s="11">
        <v>12888.77</v>
      </c>
      <c r="J4532" s="11">
        <v>64443.839999999997</v>
      </c>
      <c r="K4532" s="11">
        <v>25872.86</v>
      </c>
      <c r="L4532" s="11">
        <v>25682.21</v>
      </c>
    </row>
    <row r="4533" spans="1:12" x14ac:dyDescent="0.3">
      <c r="A4533" s="7" t="s">
        <v>8678</v>
      </c>
      <c r="B4533" s="7" t="s">
        <v>3676</v>
      </c>
      <c r="C4533" s="7" t="s">
        <v>1994</v>
      </c>
      <c r="D4533" s="7">
        <v>26</v>
      </c>
      <c r="E4533" s="9">
        <v>1810.82</v>
      </c>
      <c r="F4533" s="10">
        <v>0</v>
      </c>
      <c r="G4533" s="11">
        <v>47081.32</v>
      </c>
      <c r="H4533" s="10">
        <v>0.25</v>
      </c>
      <c r="I4533" s="11">
        <v>11770.33</v>
      </c>
      <c r="J4533" s="11">
        <v>58851.65</v>
      </c>
      <c r="K4533" s="11">
        <v>25009.66</v>
      </c>
      <c r="L4533" s="11">
        <v>22071.66</v>
      </c>
    </row>
    <row r="4534" spans="1:12" x14ac:dyDescent="0.3">
      <c r="A4534" s="7" t="s">
        <v>8679</v>
      </c>
      <c r="B4534" s="7" t="s">
        <v>3676</v>
      </c>
      <c r="C4534" s="7" t="s">
        <v>1819</v>
      </c>
      <c r="D4534" s="7">
        <v>8</v>
      </c>
      <c r="E4534" s="9">
        <v>58.46</v>
      </c>
      <c r="F4534" s="10">
        <v>0</v>
      </c>
      <c r="G4534" s="11">
        <v>467.68</v>
      </c>
      <c r="H4534" s="10">
        <v>0.25</v>
      </c>
      <c r="I4534" s="11">
        <v>116.92</v>
      </c>
      <c r="J4534" s="11">
        <v>584.6</v>
      </c>
      <c r="K4534" s="11">
        <v>318.08</v>
      </c>
      <c r="L4534" s="11">
        <v>149.6</v>
      </c>
    </row>
    <row r="4535" spans="1:12" x14ac:dyDescent="0.3">
      <c r="A4535" s="7" t="s">
        <v>8680</v>
      </c>
      <c r="B4535" s="7" t="s">
        <v>3676</v>
      </c>
      <c r="C4535" s="7" t="s">
        <v>1733</v>
      </c>
      <c r="D4535" s="7">
        <v>18</v>
      </c>
      <c r="E4535" s="9">
        <v>2089.41</v>
      </c>
      <c r="F4535" s="10">
        <v>0.05</v>
      </c>
      <c r="G4535" s="11">
        <v>35728.910000000003</v>
      </c>
      <c r="H4535" s="10">
        <v>0.25</v>
      </c>
      <c r="I4535" s="11">
        <v>8932.23</v>
      </c>
      <c r="J4535" s="11">
        <v>44661.14</v>
      </c>
      <c r="K4535" s="11">
        <v>22467.96</v>
      </c>
      <c r="L4535" s="11">
        <v>13260.95</v>
      </c>
    </row>
    <row r="4536" spans="1:12" x14ac:dyDescent="0.3">
      <c r="A4536" s="7" t="s">
        <v>8681</v>
      </c>
      <c r="B4536" s="7" t="s">
        <v>3676</v>
      </c>
      <c r="C4536" s="7" t="s">
        <v>1886</v>
      </c>
      <c r="D4536" s="7">
        <v>7</v>
      </c>
      <c r="E4536" s="9">
        <v>872.91</v>
      </c>
      <c r="F4536" s="10">
        <v>0</v>
      </c>
      <c r="G4536" s="11">
        <v>6110.37</v>
      </c>
      <c r="H4536" s="10">
        <v>0.25</v>
      </c>
      <c r="I4536" s="11">
        <v>1527.59</v>
      </c>
      <c r="J4536" s="11">
        <v>7637.96</v>
      </c>
      <c r="K4536" s="11">
        <v>4277.9799999999996</v>
      </c>
      <c r="L4536" s="11">
        <v>1832.39</v>
      </c>
    </row>
    <row r="4537" spans="1:12" x14ac:dyDescent="0.3">
      <c r="A4537" s="7" t="s">
        <v>8682</v>
      </c>
      <c r="B4537" s="7" t="s">
        <v>3677</v>
      </c>
      <c r="C4537" s="7" t="s">
        <v>1914</v>
      </c>
      <c r="D4537" s="7">
        <v>2</v>
      </c>
      <c r="E4537" s="9">
        <v>2837.18</v>
      </c>
      <c r="F4537" s="10">
        <v>0</v>
      </c>
      <c r="G4537" s="11">
        <v>5674.36</v>
      </c>
      <c r="H4537" s="10">
        <v>0.25</v>
      </c>
      <c r="I4537" s="11">
        <v>1418.59</v>
      </c>
      <c r="J4537" s="11">
        <v>7092.95</v>
      </c>
      <c r="K4537" s="11">
        <v>2818.22</v>
      </c>
      <c r="L4537" s="11">
        <v>2856.14</v>
      </c>
    </row>
    <row r="4538" spans="1:12" x14ac:dyDescent="0.3">
      <c r="A4538" s="7" t="s">
        <v>8683</v>
      </c>
      <c r="B4538" s="7" t="s">
        <v>3677</v>
      </c>
      <c r="C4538" s="7" t="s">
        <v>1969</v>
      </c>
      <c r="D4538" s="7">
        <v>22</v>
      </c>
      <c r="E4538" s="9">
        <v>1415.43</v>
      </c>
      <c r="F4538" s="10">
        <v>0</v>
      </c>
      <c r="G4538" s="11">
        <v>31139.46</v>
      </c>
      <c r="H4538" s="10">
        <v>0.25</v>
      </c>
      <c r="I4538" s="11">
        <v>7784.86</v>
      </c>
      <c r="J4538" s="11">
        <v>38924.32</v>
      </c>
      <c r="K4538" s="11">
        <v>16485.04</v>
      </c>
      <c r="L4538" s="11">
        <v>14654.42</v>
      </c>
    </row>
    <row r="4539" spans="1:12" x14ac:dyDescent="0.3">
      <c r="A4539" s="7" t="s">
        <v>8684</v>
      </c>
      <c r="B4539" s="7" t="s">
        <v>3677</v>
      </c>
      <c r="C4539" s="7" t="s">
        <v>2054</v>
      </c>
      <c r="D4539" s="7">
        <v>16</v>
      </c>
      <c r="E4539" s="9">
        <v>1337.38</v>
      </c>
      <c r="F4539" s="10">
        <v>0</v>
      </c>
      <c r="G4539" s="11">
        <v>21398.080000000002</v>
      </c>
      <c r="H4539" s="10">
        <v>0.25</v>
      </c>
      <c r="I4539" s="11">
        <v>5349.52</v>
      </c>
      <c r="J4539" s="11">
        <v>26747.599999999999</v>
      </c>
      <c r="K4539" s="11">
        <v>9468.48</v>
      </c>
      <c r="L4539" s="11">
        <v>11929.6</v>
      </c>
    </row>
    <row r="4540" spans="1:12" x14ac:dyDescent="0.3">
      <c r="A4540" s="7" t="s">
        <v>8685</v>
      </c>
      <c r="B4540" s="7" t="s">
        <v>3678</v>
      </c>
      <c r="C4540" s="7" t="s">
        <v>1770</v>
      </c>
      <c r="D4540" s="7">
        <v>5</v>
      </c>
      <c r="E4540" s="9">
        <v>2253.86</v>
      </c>
      <c r="F4540" s="10">
        <v>0.05</v>
      </c>
      <c r="G4540" s="11">
        <v>10705.84</v>
      </c>
      <c r="H4540" s="10">
        <v>0.25</v>
      </c>
      <c r="I4540" s="11">
        <v>2676.46</v>
      </c>
      <c r="J4540" s="11">
        <v>13382.3</v>
      </c>
      <c r="K4540" s="11">
        <v>7919.25</v>
      </c>
      <c r="L4540" s="11">
        <v>2786.59</v>
      </c>
    </row>
    <row r="4541" spans="1:12" x14ac:dyDescent="0.3">
      <c r="A4541" s="7" t="s">
        <v>8686</v>
      </c>
      <c r="B4541" s="7" t="s">
        <v>3679</v>
      </c>
      <c r="C4541" s="7" t="s">
        <v>2049</v>
      </c>
      <c r="D4541" s="7">
        <v>16</v>
      </c>
      <c r="E4541" s="9">
        <v>3279.1</v>
      </c>
      <c r="F4541" s="10">
        <v>0.15</v>
      </c>
      <c r="G4541" s="11">
        <v>44595.76</v>
      </c>
      <c r="H4541" s="10">
        <v>0.25</v>
      </c>
      <c r="I4541" s="11">
        <v>11148.94</v>
      </c>
      <c r="J4541" s="11">
        <v>55744.7</v>
      </c>
      <c r="K4541" s="11">
        <v>23110.720000000001</v>
      </c>
      <c r="L4541" s="11">
        <v>21485.040000000001</v>
      </c>
    </row>
    <row r="4542" spans="1:12" x14ac:dyDescent="0.3">
      <c r="A4542" s="7" t="s">
        <v>8687</v>
      </c>
      <c r="B4542" s="7" t="s">
        <v>3679</v>
      </c>
      <c r="C4542" s="7" t="s">
        <v>1989</v>
      </c>
      <c r="D4542" s="7">
        <v>11</v>
      </c>
      <c r="E4542" s="9">
        <v>3879.11</v>
      </c>
      <c r="F4542" s="10">
        <v>0.15</v>
      </c>
      <c r="G4542" s="11">
        <v>36269.68</v>
      </c>
      <c r="H4542" s="10">
        <v>0.25</v>
      </c>
      <c r="I4542" s="11">
        <v>9067.42</v>
      </c>
      <c r="J4542" s="11">
        <v>45337.1</v>
      </c>
      <c r="K4542" s="11">
        <v>18697.36</v>
      </c>
      <c r="L4542" s="11">
        <v>17572.32</v>
      </c>
    </row>
    <row r="4543" spans="1:12" x14ac:dyDescent="0.3">
      <c r="A4543" s="7" t="s">
        <v>8688</v>
      </c>
      <c r="B4543" s="7" t="s">
        <v>3680</v>
      </c>
      <c r="C4543" s="7" t="s">
        <v>1761</v>
      </c>
      <c r="D4543" s="7">
        <v>30</v>
      </c>
      <c r="E4543" s="9">
        <v>2803.53</v>
      </c>
      <c r="F4543" s="10">
        <v>0</v>
      </c>
      <c r="G4543" s="11">
        <v>84105.9</v>
      </c>
      <c r="H4543" s="10">
        <v>0.25</v>
      </c>
      <c r="I4543" s="11">
        <v>21026.47</v>
      </c>
      <c r="J4543" s="11">
        <v>105132.38</v>
      </c>
      <c r="K4543" s="11">
        <v>41947.8</v>
      </c>
      <c r="L4543" s="11">
        <v>42158.1</v>
      </c>
    </row>
    <row r="4544" spans="1:12" x14ac:dyDescent="0.3">
      <c r="A4544" s="7" t="s">
        <v>8689</v>
      </c>
      <c r="B4544" s="7" t="s">
        <v>3680</v>
      </c>
      <c r="C4544" s="7" t="s">
        <v>1985</v>
      </c>
      <c r="D4544" s="7">
        <v>26</v>
      </c>
      <c r="E4544" s="9">
        <v>1116.05</v>
      </c>
      <c r="F4544" s="10">
        <v>0.15</v>
      </c>
      <c r="G4544" s="11">
        <v>24664.7</v>
      </c>
      <c r="H4544" s="10">
        <v>0.25</v>
      </c>
      <c r="I4544" s="11">
        <v>6166.18</v>
      </c>
      <c r="J4544" s="11">
        <v>30830.880000000001</v>
      </c>
      <c r="K4544" s="11">
        <v>18834.14</v>
      </c>
      <c r="L4544" s="11">
        <v>5830.56</v>
      </c>
    </row>
    <row r="4545" spans="1:12" x14ac:dyDescent="0.3">
      <c r="A4545" s="7" t="s">
        <v>8690</v>
      </c>
      <c r="B4545" s="7" t="s">
        <v>3680</v>
      </c>
      <c r="C4545" s="7" t="s">
        <v>1843</v>
      </c>
      <c r="D4545" s="7">
        <v>14</v>
      </c>
      <c r="E4545" s="9">
        <v>1972.4</v>
      </c>
      <c r="F4545" s="10">
        <v>0</v>
      </c>
      <c r="G4545" s="11">
        <v>27613.599999999999</v>
      </c>
      <c r="H4545" s="10">
        <v>0.25</v>
      </c>
      <c r="I4545" s="11">
        <v>6903.4</v>
      </c>
      <c r="J4545" s="11">
        <v>34517</v>
      </c>
      <c r="K4545" s="11">
        <v>13585.04</v>
      </c>
      <c r="L4545" s="11">
        <v>14028.56</v>
      </c>
    </row>
    <row r="4546" spans="1:12" x14ac:dyDescent="0.3">
      <c r="A4546" s="7" t="s">
        <v>8691</v>
      </c>
      <c r="B4546" s="7" t="s">
        <v>3680</v>
      </c>
      <c r="C4546" s="7" t="s">
        <v>1679</v>
      </c>
      <c r="D4546" s="7">
        <v>28</v>
      </c>
      <c r="E4546" s="9">
        <v>686.52</v>
      </c>
      <c r="F4546" s="10">
        <v>0.15</v>
      </c>
      <c r="G4546" s="11">
        <v>16339.18</v>
      </c>
      <c r="H4546" s="10">
        <v>0.25</v>
      </c>
      <c r="I4546" s="11">
        <v>4084.8</v>
      </c>
      <c r="J4546" s="11">
        <v>20423.97</v>
      </c>
      <c r="K4546" s="11">
        <v>8198.68</v>
      </c>
      <c r="L4546" s="11">
        <v>8140.5</v>
      </c>
    </row>
    <row r="4547" spans="1:12" x14ac:dyDescent="0.3">
      <c r="A4547" s="7" t="s">
        <v>8692</v>
      </c>
      <c r="B4547" s="7" t="s">
        <v>3680</v>
      </c>
      <c r="C4547" s="7" t="s">
        <v>1998</v>
      </c>
      <c r="D4547" s="7">
        <v>10</v>
      </c>
      <c r="E4547" s="9">
        <v>792.16</v>
      </c>
      <c r="F4547" s="10">
        <v>0.1</v>
      </c>
      <c r="G4547" s="11">
        <v>7129.44</v>
      </c>
      <c r="H4547" s="10">
        <v>0.25</v>
      </c>
      <c r="I4547" s="11">
        <v>1782.36</v>
      </c>
      <c r="J4547" s="11">
        <v>8911.7999999999993</v>
      </c>
      <c r="K4547" s="11">
        <v>3613</v>
      </c>
      <c r="L4547" s="11">
        <v>3516.44</v>
      </c>
    </row>
    <row r="4548" spans="1:12" x14ac:dyDescent="0.3">
      <c r="A4548" s="7" t="s">
        <v>8693</v>
      </c>
      <c r="B4548" s="7" t="s">
        <v>3681</v>
      </c>
      <c r="C4548" s="7" t="s">
        <v>1645</v>
      </c>
      <c r="D4548" s="7">
        <v>10</v>
      </c>
      <c r="E4548" s="9">
        <v>682.04</v>
      </c>
      <c r="F4548" s="10">
        <v>0.15</v>
      </c>
      <c r="G4548" s="11">
        <v>5797.34</v>
      </c>
      <c r="H4548" s="10">
        <v>0.25</v>
      </c>
      <c r="I4548" s="11">
        <v>1449.34</v>
      </c>
      <c r="J4548" s="11">
        <v>7246.68</v>
      </c>
      <c r="K4548" s="11">
        <v>3765.4</v>
      </c>
      <c r="L4548" s="11">
        <v>2031.94</v>
      </c>
    </row>
    <row r="4549" spans="1:12" x14ac:dyDescent="0.3">
      <c r="A4549" s="7" t="s">
        <v>8694</v>
      </c>
      <c r="B4549" s="7" t="s">
        <v>3681</v>
      </c>
      <c r="C4549" s="7" t="s">
        <v>1859</v>
      </c>
      <c r="D4549" s="7">
        <v>16</v>
      </c>
      <c r="E4549" s="9">
        <v>733.7</v>
      </c>
      <c r="F4549" s="10">
        <v>0</v>
      </c>
      <c r="G4549" s="11">
        <v>11739.2</v>
      </c>
      <c r="H4549" s="10">
        <v>0.25</v>
      </c>
      <c r="I4549" s="11">
        <v>2934.8</v>
      </c>
      <c r="J4549" s="11">
        <v>14674</v>
      </c>
      <c r="K4549" s="11">
        <v>7617.28</v>
      </c>
      <c r="L4549" s="11">
        <v>4121.92</v>
      </c>
    </row>
    <row r="4550" spans="1:12" x14ac:dyDescent="0.3">
      <c r="A4550" s="7" t="s">
        <v>8695</v>
      </c>
      <c r="B4550" s="7" t="s">
        <v>3681</v>
      </c>
      <c r="C4550" s="7" t="s">
        <v>1664</v>
      </c>
      <c r="D4550" s="7">
        <v>3</v>
      </c>
      <c r="E4550" s="9">
        <v>472.69</v>
      </c>
      <c r="F4550" s="10">
        <v>0</v>
      </c>
      <c r="G4550" s="11">
        <v>1418.07</v>
      </c>
      <c r="H4550" s="10">
        <v>0.25</v>
      </c>
      <c r="I4550" s="11">
        <v>354.52</v>
      </c>
      <c r="J4550" s="11">
        <v>1772.59</v>
      </c>
      <c r="K4550" s="11">
        <v>854.88</v>
      </c>
      <c r="L4550" s="11">
        <v>563.19000000000005</v>
      </c>
    </row>
    <row r="4551" spans="1:12" x14ac:dyDescent="0.3">
      <c r="A4551" s="7" t="s">
        <v>8696</v>
      </c>
      <c r="B4551" s="7" t="s">
        <v>3681</v>
      </c>
      <c r="C4551" s="7" t="s">
        <v>1892</v>
      </c>
      <c r="D4551" s="7">
        <v>8</v>
      </c>
      <c r="E4551" s="9">
        <v>841.44</v>
      </c>
      <c r="F4551" s="10">
        <v>0</v>
      </c>
      <c r="G4551" s="11">
        <v>6731.52</v>
      </c>
      <c r="H4551" s="10">
        <v>0.25</v>
      </c>
      <c r="I4551" s="11">
        <v>1682.88</v>
      </c>
      <c r="J4551" s="11">
        <v>8414.4</v>
      </c>
      <c r="K4551" s="11">
        <v>3620.48</v>
      </c>
      <c r="L4551" s="11">
        <v>3111.04</v>
      </c>
    </row>
    <row r="4552" spans="1:12" x14ac:dyDescent="0.3">
      <c r="A4552" s="7" t="s">
        <v>8697</v>
      </c>
      <c r="B4552" s="7" t="s">
        <v>3681</v>
      </c>
      <c r="C4552" s="7" t="s">
        <v>1990</v>
      </c>
      <c r="D4552" s="7">
        <v>18</v>
      </c>
      <c r="E4552" s="9">
        <v>804.1</v>
      </c>
      <c r="F4552" s="10">
        <v>0.1</v>
      </c>
      <c r="G4552" s="11">
        <v>13026.42</v>
      </c>
      <c r="H4552" s="10">
        <v>0.25</v>
      </c>
      <c r="I4552" s="11">
        <v>3256.61</v>
      </c>
      <c r="J4552" s="11">
        <v>16283.02</v>
      </c>
      <c r="K4552" s="11">
        <v>9198</v>
      </c>
      <c r="L4552" s="11">
        <v>3828.42</v>
      </c>
    </row>
    <row r="4553" spans="1:12" x14ac:dyDescent="0.3">
      <c r="A4553" s="7" t="s">
        <v>8698</v>
      </c>
      <c r="B4553" s="7" t="s">
        <v>3682</v>
      </c>
      <c r="C4553" s="7" t="s">
        <v>1769</v>
      </c>
      <c r="D4553" s="7">
        <v>22</v>
      </c>
      <c r="E4553" s="9">
        <v>3197.78</v>
      </c>
      <c r="F4553" s="10">
        <v>0.1</v>
      </c>
      <c r="G4553" s="11">
        <v>63316.04</v>
      </c>
      <c r="H4553" s="10">
        <v>0.25</v>
      </c>
      <c r="I4553" s="11">
        <v>15829.01</v>
      </c>
      <c r="J4553" s="11">
        <v>79145.05</v>
      </c>
      <c r="K4553" s="11">
        <v>31067.52</v>
      </c>
      <c r="L4553" s="11">
        <v>32248.52</v>
      </c>
    </row>
    <row r="4554" spans="1:12" x14ac:dyDescent="0.3">
      <c r="A4554" s="7" t="s">
        <v>8699</v>
      </c>
      <c r="B4554" s="7" t="s">
        <v>3682</v>
      </c>
      <c r="C4554" s="7" t="s">
        <v>1750</v>
      </c>
      <c r="D4554" s="7">
        <v>14</v>
      </c>
      <c r="E4554" s="9">
        <v>1175.08</v>
      </c>
      <c r="F4554" s="10">
        <v>0</v>
      </c>
      <c r="G4554" s="11">
        <v>16451.12</v>
      </c>
      <c r="H4554" s="10">
        <v>0.25</v>
      </c>
      <c r="I4554" s="11">
        <v>4112.78</v>
      </c>
      <c r="J4554" s="11">
        <v>20563.900000000001</v>
      </c>
      <c r="K4554" s="11">
        <v>10463.18</v>
      </c>
      <c r="L4554" s="11">
        <v>5987.94</v>
      </c>
    </row>
    <row r="4555" spans="1:12" x14ac:dyDescent="0.3">
      <c r="A4555" s="7" t="s">
        <v>8700</v>
      </c>
      <c r="B4555" s="7" t="s">
        <v>3682</v>
      </c>
      <c r="C4555" s="7" t="s">
        <v>1769</v>
      </c>
      <c r="D4555" s="7">
        <v>3</v>
      </c>
      <c r="E4555" s="9">
        <v>3462.97</v>
      </c>
      <c r="F4555" s="10">
        <v>0.05</v>
      </c>
      <c r="G4555" s="11">
        <v>9869.4599999999991</v>
      </c>
      <c r="H4555" s="10">
        <v>0.25</v>
      </c>
      <c r="I4555" s="11">
        <v>2467.36</v>
      </c>
      <c r="J4555" s="11">
        <v>12336.82</v>
      </c>
      <c r="K4555" s="11">
        <v>4236.4799999999996</v>
      </c>
      <c r="L4555" s="11">
        <v>5632.98</v>
      </c>
    </row>
    <row r="4556" spans="1:12" x14ac:dyDescent="0.3">
      <c r="A4556" s="7" t="s">
        <v>8701</v>
      </c>
      <c r="B4556" s="7" t="s">
        <v>3682</v>
      </c>
      <c r="C4556" s="7" t="s">
        <v>1690</v>
      </c>
      <c r="D4556" s="7">
        <v>8</v>
      </c>
      <c r="E4556" s="9">
        <v>821.35</v>
      </c>
      <c r="F4556" s="10">
        <v>0</v>
      </c>
      <c r="G4556" s="11">
        <v>6570.8</v>
      </c>
      <c r="H4556" s="10">
        <v>0.25</v>
      </c>
      <c r="I4556" s="11">
        <v>1642.7</v>
      </c>
      <c r="J4556" s="11">
        <v>8213.5</v>
      </c>
      <c r="K4556" s="11">
        <v>2997.2</v>
      </c>
      <c r="L4556" s="11">
        <v>3573.6</v>
      </c>
    </row>
    <row r="4557" spans="1:12" x14ac:dyDescent="0.3">
      <c r="A4557" s="7" t="s">
        <v>8702</v>
      </c>
      <c r="B4557" s="7" t="s">
        <v>3683</v>
      </c>
      <c r="C4557" s="7" t="s">
        <v>1913</v>
      </c>
      <c r="D4557" s="7">
        <v>21</v>
      </c>
      <c r="E4557" s="9">
        <v>2307.83</v>
      </c>
      <c r="F4557" s="10">
        <v>0</v>
      </c>
      <c r="G4557" s="11">
        <v>48464.43</v>
      </c>
      <c r="H4557" s="10">
        <v>0.25</v>
      </c>
      <c r="I4557" s="11">
        <v>12116.11</v>
      </c>
      <c r="J4557" s="11">
        <v>60580.54</v>
      </c>
      <c r="K4557" s="11">
        <v>28027.86</v>
      </c>
      <c r="L4557" s="11">
        <v>20436.57</v>
      </c>
    </row>
    <row r="4558" spans="1:12" x14ac:dyDescent="0.3">
      <c r="A4558" s="7" t="s">
        <v>8703</v>
      </c>
      <c r="B4558" s="7" t="s">
        <v>3683</v>
      </c>
      <c r="C4558" s="7" t="s">
        <v>1824</v>
      </c>
      <c r="D4558" s="7">
        <v>20</v>
      </c>
      <c r="E4558" s="9">
        <v>1818.69</v>
      </c>
      <c r="F4558" s="10">
        <v>0</v>
      </c>
      <c r="G4558" s="11">
        <v>36373.800000000003</v>
      </c>
      <c r="H4558" s="10">
        <v>0.25</v>
      </c>
      <c r="I4558" s="11">
        <v>9093.4500000000007</v>
      </c>
      <c r="J4558" s="11">
        <v>45467.25</v>
      </c>
      <c r="K4558" s="11">
        <v>17890.2</v>
      </c>
      <c r="L4558" s="11">
        <v>18483.599999999999</v>
      </c>
    </row>
    <row r="4559" spans="1:12" x14ac:dyDescent="0.3">
      <c r="A4559" s="7" t="s">
        <v>8704</v>
      </c>
      <c r="B4559" s="7" t="s">
        <v>3684</v>
      </c>
      <c r="C4559" s="7" t="s">
        <v>1918</v>
      </c>
      <c r="D4559" s="7">
        <v>6</v>
      </c>
      <c r="E4559" s="9">
        <v>3275.65</v>
      </c>
      <c r="F4559" s="10">
        <v>0.15</v>
      </c>
      <c r="G4559" s="11">
        <v>16705.82</v>
      </c>
      <c r="H4559" s="10">
        <v>0.25</v>
      </c>
      <c r="I4559" s="11">
        <v>4176.45</v>
      </c>
      <c r="J4559" s="11">
        <v>20882.28</v>
      </c>
      <c r="K4559" s="11">
        <v>9162.5400000000009</v>
      </c>
      <c r="L4559" s="11">
        <v>7543.28</v>
      </c>
    </row>
    <row r="4560" spans="1:12" x14ac:dyDescent="0.3">
      <c r="A4560" s="7" t="s">
        <v>8705</v>
      </c>
      <c r="B4560" s="7" t="s">
        <v>3684</v>
      </c>
      <c r="C4560" s="7" t="s">
        <v>1797</v>
      </c>
      <c r="D4560" s="7">
        <v>22</v>
      </c>
      <c r="E4560" s="9">
        <v>2764.96</v>
      </c>
      <c r="F4560" s="10">
        <v>0</v>
      </c>
      <c r="G4560" s="11">
        <v>60829.120000000003</v>
      </c>
      <c r="H4560" s="10">
        <v>0.25</v>
      </c>
      <c r="I4560" s="11">
        <v>15207.28</v>
      </c>
      <c r="J4560" s="11">
        <v>76036.399999999994</v>
      </c>
      <c r="K4560" s="11">
        <v>27825.82</v>
      </c>
      <c r="L4560" s="11">
        <v>33003.300000000003</v>
      </c>
    </row>
    <row r="4561" spans="1:12" x14ac:dyDescent="0.3">
      <c r="A4561" s="7" t="s">
        <v>8706</v>
      </c>
      <c r="B4561" s="7" t="s">
        <v>3684</v>
      </c>
      <c r="C4561" s="7" t="s">
        <v>1951</v>
      </c>
      <c r="D4561" s="7">
        <v>13</v>
      </c>
      <c r="E4561" s="9">
        <v>1757.31</v>
      </c>
      <c r="F4561" s="10">
        <v>0.1</v>
      </c>
      <c r="G4561" s="11">
        <v>20560.53</v>
      </c>
      <c r="H4561" s="10">
        <v>0.25</v>
      </c>
      <c r="I4561" s="11">
        <v>5140.13</v>
      </c>
      <c r="J4561" s="11">
        <v>25700.66</v>
      </c>
      <c r="K4561" s="11">
        <v>17859.53</v>
      </c>
      <c r="L4561" s="11">
        <v>2701</v>
      </c>
    </row>
    <row r="4562" spans="1:12" x14ac:dyDescent="0.3">
      <c r="A4562" s="7" t="s">
        <v>8707</v>
      </c>
      <c r="B4562" s="7" t="s">
        <v>3684</v>
      </c>
      <c r="C4562" s="7" t="s">
        <v>2030</v>
      </c>
      <c r="D4562" s="7">
        <v>11</v>
      </c>
      <c r="E4562" s="9">
        <v>234.89</v>
      </c>
      <c r="F4562" s="10">
        <v>0.1</v>
      </c>
      <c r="G4562" s="11">
        <v>2325.41</v>
      </c>
      <c r="H4562" s="10">
        <v>0.25</v>
      </c>
      <c r="I4562" s="11">
        <v>581.35</v>
      </c>
      <c r="J4562" s="11">
        <v>2906.76</v>
      </c>
      <c r="K4562" s="11">
        <v>1303.6099999999999</v>
      </c>
      <c r="L4562" s="11">
        <v>1021.8</v>
      </c>
    </row>
    <row r="4563" spans="1:12" x14ac:dyDescent="0.3">
      <c r="A4563" s="7" t="s">
        <v>8708</v>
      </c>
      <c r="B4563" s="7" t="s">
        <v>3684</v>
      </c>
      <c r="C4563" s="7" t="s">
        <v>1862</v>
      </c>
      <c r="D4563" s="7">
        <v>3</v>
      </c>
      <c r="E4563" s="9">
        <v>2162.17</v>
      </c>
      <c r="F4563" s="10">
        <v>0</v>
      </c>
      <c r="G4563" s="11">
        <v>6486.51</v>
      </c>
      <c r="H4563" s="10">
        <v>0.25</v>
      </c>
      <c r="I4563" s="11">
        <v>1621.63</v>
      </c>
      <c r="J4563" s="11">
        <v>8108.14</v>
      </c>
      <c r="K4563" s="11">
        <v>3642.27</v>
      </c>
      <c r="L4563" s="11">
        <v>2844.24</v>
      </c>
    </row>
    <row r="4564" spans="1:12" x14ac:dyDescent="0.3">
      <c r="A4564" s="7" t="s">
        <v>8709</v>
      </c>
      <c r="B4564" s="7" t="s">
        <v>3685</v>
      </c>
      <c r="C4564" s="7" t="s">
        <v>1935</v>
      </c>
      <c r="D4564" s="7">
        <v>5</v>
      </c>
      <c r="E4564" s="9">
        <v>1660.65</v>
      </c>
      <c r="F4564" s="10">
        <v>0</v>
      </c>
      <c r="G4564" s="11">
        <v>8303.25</v>
      </c>
      <c r="H4564" s="10">
        <v>0.25</v>
      </c>
      <c r="I4564" s="11">
        <v>2075.81</v>
      </c>
      <c r="J4564" s="11">
        <v>10379.06</v>
      </c>
      <c r="K4564" s="11">
        <v>4514</v>
      </c>
      <c r="L4564" s="11">
        <v>3789.25</v>
      </c>
    </row>
    <row r="4565" spans="1:12" x14ac:dyDescent="0.3">
      <c r="A4565" s="7" t="s">
        <v>8710</v>
      </c>
      <c r="B4565" s="7" t="s">
        <v>3685</v>
      </c>
      <c r="C4565" s="7" t="s">
        <v>1942</v>
      </c>
      <c r="D4565" s="7">
        <v>21</v>
      </c>
      <c r="E4565" s="9">
        <v>3085.42</v>
      </c>
      <c r="F4565" s="10">
        <v>0.15</v>
      </c>
      <c r="G4565" s="11">
        <v>55074.75</v>
      </c>
      <c r="H4565" s="10">
        <v>0.25</v>
      </c>
      <c r="I4565" s="11">
        <v>13768.69</v>
      </c>
      <c r="J4565" s="11">
        <v>68843.44</v>
      </c>
      <c r="K4565" s="11">
        <v>28903.98</v>
      </c>
      <c r="L4565" s="11">
        <v>26170.77</v>
      </c>
    </row>
    <row r="4566" spans="1:12" x14ac:dyDescent="0.3">
      <c r="A4566" s="7" t="s">
        <v>8711</v>
      </c>
      <c r="B4566" s="7" t="s">
        <v>3685</v>
      </c>
      <c r="C4566" s="7" t="s">
        <v>1779</v>
      </c>
      <c r="D4566" s="7">
        <v>14</v>
      </c>
      <c r="E4566" s="9">
        <v>1280.1199999999999</v>
      </c>
      <c r="F4566" s="10">
        <v>0</v>
      </c>
      <c r="G4566" s="11">
        <v>17921.68</v>
      </c>
      <c r="H4566" s="10">
        <v>0.25</v>
      </c>
      <c r="I4566" s="11">
        <v>4480.42</v>
      </c>
      <c r="J4566" s="11">
        <v>22402.1</v>
      </c>
      <c r="K4566" s="11">
        <v>10841.46</v>
      </c>
      <c r="L4566" s="11">
        <v>7080.22</v>
      </c>
    </row>
    <row r="4567" spans="1:12" x14ac:dyDescent="0.3">
      <c r="A4567" s="7" t="s">
        <v>8712</v>
      </c>
      <c r="B4567" s="7" t="s">
        <v>3685</v>
      </c>
      <c r="C4567" s="7" t="s">
        <v>2006</v>
      </c>
      <c r="D4567" s="7">
        <v>7</v>
      </c>
      <c r="E4567" s="9">
        <v>1327.2</v>
      </c>
      <c r="F4567" s="10">
        <v>0</v>
      </c>
      <c r="G4567" s="11">
        <v>9290.4</v>
      </c>
      <c r="H4567" s="10">
        <v>0.25</v>
      </c>
      <c r="I4567" s="11">
        <v>2322.6</v>
      </c>
      <c r="J4567" s="11">
        <v>11613</v>
      </c>
      <c r="K4567" s="11">
        <v>5564.79</v>
      </c>
      <c r="L4567" s="11">
        <v>3725.61</v>
      </c>
    </row>
    <row r="4568" spans="1:12" x14ac:dyDescent="0.3">
      <c r="A4568" s="7" t="s">
        <v>8713</v>
      </c>
      <c r="B4568" s="7" t="s">
        <v>3686</v>
      </c>
      <c r="C4568" s="7" t="s">
        <v>1728</v>
      </c>
      <c r="D4568" s="7">
        <v>7</v>
      </c>
      <c r="E4568" s="9">
        <v>3189.04</v>
      </c>
      <c r="F4568" s="10">
        <v>0</v>
      </c>
      <c r="G4568" s="11">
        <v>22323.279999999999</v>
      </c>
      <c r="H4568" s="10">
        <v>0.25</v>
      </c>
      <c r="I4568" s="11">
        <v>5580.82</v>
      </c>
      <c r="J4568" s="11">
        <v>27904.1</v>
      </c>
      <c r="K4568" s="11">
        <v>9749.81</v>
      </c>
      <c r="L4568" s="11">
        <v>12573.47</v>
      </c>
    </row>
    <row r="4569" spans="1:12" x14ac:dyDescent="0.3">
      <c r="A4569" s="7" t="s">
        <v>8714</v>
      </c>
      <c r="B4569" s="7" t="s">
        <v>3687</v>
      </c>
      <c r="C4569" s="7" t="s">
        <v>1680</v>
      </c>
      <c r="D4569" s="7">
        <v>11</v>
      </c>
      <c r="E4569" s="9">
        <v>1128.4000000000001</v>
      </c>
      <c r="F4569" s="10">
        <v>0.05</v>
      </c>
      <c r="G4569" s="11">
        <v>11791.78</v>
      </c>
      <c r="H4569" s="10">
        <v>0.25</v>
      </c>
      <c r="I4569" s="11">
        <v>2947.95</v>
      </c>
      <c r="J4569" s="11">
        <v>14739.73</v>
      </c>
      <c r="K4569" s="11">
        <v>5233.1400000000003</v>
      </c>
      <c r="L4569" s="11">
        <v>6558.64</v>
      </c>
    </row>
    <row r="4570" spans="1:12" x14ac:dyDescent="0.3">
      <c r="A4570" s="7" t="s">
        <v>8715</v>
      </c>
      <c r="B4570" s="7" t="s">
        <v>3687</v>
      </c>
      <c r="C4570" s="7" t="s">
        <v>1692</v>
      </c>
      <c r="D4570" s="7">
        <v>18</v>
      </c>
      <c r="E4570" s="9">
        <v>1469.38</v>
      </c>
      <c r="F4570" s="10">
        <v>0.05</v>
      </c>
      <c r="G4570" s="11">
        <v>25126.400000000001</v>
      </c>
      <c r="H4570" s="10">
        <v>0.25</v>
      </c>
      <c r="I4570" s="11">
        <v>6281.6</v>
      </c>
      <c r="J4570" s="11">
        <v>31408</v>
      </c>
      <c r="K4570" s="11">
        <v>17884.98</v>
      </c>
      <c r="L4570" s="11">
        <v>7241.42</v>
      </c>
    </row>
    <row r="4571" spans="1:12" x14ac:dyDescent="0.3">
      <c r="A4571" s="7" t="s">
        <v>8716</v>
      </c>
      <c r="B4571" s="7" t="s">
        <v>3688</v>
      </c>
      <c r="C4571" s="7" t="s">
        <v>1967</v>
      </c>
      <c r="D4571" s="7">
        <v>3</v>
      </c>
      <c r="E4571" s="9">
        <v>360.11</v>
      </c>
      <c r="F4571" s="10">
        <v>0</v>
      </c>
      <c r="G4571" s="11">
        <v>1080.33</v>
      </c>
      <c r="H4571" s="10">
        <v>0.25</v>
      </c>
      <c r="I4571" s="11">
        <v>270.08</v>
      </c>
      <c r="J4571" s="11">
        <v>1350.41</v>
      </c>
      <c r="K4571" s="11">
        <v>675.24</v>
      </c>
      <c r="L4571" s="11">
        <v>405.09</v>
      </c>
    </row>
    <row r="4572" spans="1:12" x14ac:dyDescent="0.3">
      <c r="A4572" s="7" t="s">
        <v>8717</v>
      </c>
      <c r="B4572" s="7" t="s">
        <v>3688</v>
      </c>
      <c r="C4572" s="7" t="s">
        <v>2016</v>
      </c>
      <c r="D4572" s="7">
        <v>14</v>
      </c>
      <c r="E4572" s="9">
        <v>1359.53</v>
      </c>
      <c r="F4572" s="10">
        <v>0</v>
      </c>
      <c r="G4572" s="11">
        <v>19033.419999999998</v>
      </c>
      <c r="H4572" s="10">
        <v>0.25</v>
      </c>
      <c r="I4572" s="11">
        <v>4758.3500000000004</v>
      </c>
      <c r="J4572" s="11">
        <v>23791.77</v>
      </c>
      <c r="K4572" s="11">
        <v>9163.42</v>
      </c>
      <c r="L4572" s="11">
        <v>9870</v>
      </c>
    </row>
    <row r="4573" spans="1:12" x14ac:dyDescent="0.3">
      <c r="A4573" s="7" t="s">
        <v>8718</v>
      </c>
      <c r="B4573" s="7" t="s">
        <v>3689</v>
      </c>
      <c r="C4573" s="7" t="s">
        <v>2027</v>
      </c>
      <c r="D4573" s="7">
        <v>19</v>
      </c>
      <c r="E4573" s="9">
        <v>1271.67</v>
      </c>
      <c r="F4573" s="10">
        <v>0</v>
      </c>
      <c r="G4573" s="11">
        <v>24161.73</v>
      </c>
      <c r="H4573" s="10">
        <v>0.25</v>
      </c>
      <c r="I4573" s="11">
        <v>6040.43</v>
      </c>
      <c r="J4573" s="11">
        <v>30202.16</v>
      </c>
      <c r="K4573" s="11">
        <v>10920.82</v>
      </c>
      <c r="L4573" s="11">
        <v>13240.91</v>
      </c>
    </row>
    <row r="4574" spans="1:12" x14ac:dyDescent="0.3">
      <c r="A4574" s="7" t="s">
        <v>8719</v>
      </c>
      <c r="B4574" s="7" t="s">
        <v>3689</v>
      </c>
      <c r="C4574" s="7" t="s">
        <v>2029</v>
      </c>
      <c r="D4574" s="7">
        <v>8</v>
      </c>
      <c r="E4574" s="9">
        <v>2209.4699999999998</v>
      </c>
      <c r="F4574" s="10">
        <v>0.15</v>
      </c>
      <c r="G4574" s="11">
        <v>15024.4</v>
      </c>
      <c r="H4574" s="10">
        <v>0.25</v>
      </c>
      <c r="I4574" s="11">
        <v>3756.1</v>
      </c>
      <c r="J4574" s="11">
        <v>18780.5</v>
      </c>
      <c r="K4574" s="11">
        <v>11704.64</v>
      </c>
      <c r="L4574" s="11">
        <v>3319.76</v>
      </c>
    </row>
    <row r="4575" spans="1:12" x14ac:dyDescent="0.3">
      <c r="A4575" s="7" t="s">
        <v>8720</v>
      </c>
      <c r="B4575" s="7" t="s">
        <v>3689</v>
      </c>
      <c r="C4575" s="7" t="s">
        <v>1776</v>
      </c>
      <c r="D4575" s="7">
        <v>27</v>
      </c>
      <c r="E4575" s="9">
        <v>2578.54</v>
      </c>
      <c r="F4575" s="10">
        <v>0</v>
      </c>
      <c r="G4575" s="11">
        <v>69620.58</v>
      </c>
      <c r="H4575" s="10">
        <v>0.25</v>
      </c>
      <c r="I4575" s="11">
        <v>17405.150000000001</v>
      </c>
      <c r="J4575" s="11">
        <v>87025.73</v>
      </c>
      <c r="K4575" s="11">
        <v>41597.01</v>
      </c>
      <c r="L4575" s="11">
        <v>28023.57</v>
      </c>
    </row>
    <row r="4576" spans="1:12" x14ac:dyDescent="0.3">
      <c r="A4576" s="7" t="s">
        <v>8721</v>
      </c>
      <c r="B4576" s="7" t="s">
        <v>3690</v>
      </c>
      <c r="C4576" s="7" t="s">
        <v>2021</v>
      </c>
      <c r="D4576" s="7">
        <v>16</v>
      </c>
      <c r="E4576" s="9">
        <v>1688.59</v>
      </c>
      <c r="F4576" s="10">
        <v>0.15</v>
      </c>
      <c r="G4576" s="11">
        <v>22964.82</v>
      </c>
      <c r="H4576" s="10">
        <v>0.25</v>
      </c>
      <c r="I4576" s="11">
        <v>5741.2</v>
      </c>
      <c r="J4576" s="11">
        <v>28706.03</v>
      </c>
      <c r="K4576" s="11">
        <v>19576</v>
      </c>
      <c r="L4576" s="11">
        <v>3388.82</v>
      </c>
    </row>
    <row r="4577" spans="1:12" x14ac:dyDescent="0.3">
      <c r="A4577" s="7" t="s">
        <v>8722</v>
      </c>
      <c r="B4577" s="7" t="s">
        <v>3691</v>
      </c>
      <c r="C4577" s="7" t="s">
        <v>1889</v>
      </c>
      <c r="D4577" s="7">
        <v>28</v>
      </c>
      <c r="E4577" s="9">
        <v>3015.07</v>
      </c>
      <c r="F4577" s="10">
        <v>0.15</v>
      </c>
      <c r="G4577" s="11">
        <v>71758.67</v>
      </c>
      <c r="H4577" s="10">
        <v>0.25</v>
      </c>
      <c r="I4577" s="11">
        <v>17939.669999999998</v>
      </c>
      <c r="J4577" s="11">
        <v>89698.34</v>
      </c>
      <c r="K4577" s="11">
        <v>43973.16</v>
      </c>
      <c r="L4577" s="11">
        <v>27785.51</v>
      </c>
    </row>
    <row r="4578" spans="1:12" x14ac:dyDescent="0.3">
      <c r="A4578" s="7" t="s">
        <v>8723</v>
      </c>
      <c r="B4578" s="7" t="s">
        <v>3691</v>
      </c>
      <c r="C4578" s="7" t="s">
        <v>1681</v>
      </c>
      <c r="D4578" s="7">
        <v>4</v>
      </c>
      <c r="E4578" s="9">
        <v>1517.53</v>
      </c>
      <c r="F4578" s="10">
        <v>0.15</v>
      </c>
      <c r="G4578" s="11">
        <v>5159.6000000000004</v>
      </c>
      <c r="H4578" s="10">
        <v>0.25</v>
      </c>
      <c r="I4578" s="11">
        <v>1289.9000000000001</v>
      </c>
      <c r="J4578" s="11">
        <v>6449.5</v>
      </c>
      <c r="K4578" s="11">
        <v>4308.2</v>
      </c>
      <c r="L4578" s="11">
        <v>851.4</v>
      </c>
    </row>
    <row r="4579" spans="1:12" x14ac:dyDescent="0.3">
      <c r="A4579" s="7" t="s">
        <v>8724</v>
      </c>
      <c r="B4579" s="7" t="s">
        <v>3691</v>
      </c>
      <c r="C4579" s="7" t="s">
        <v>1723</v>
      </c>
      <c r="D4579" s="7">
        <v>11</v>
      </c>
      <c r="E4579" s="9">
        <v>726.58</v>
      </c>
      <c r="F4579" s="10">
        <v>0.1</v>
      </c>
      <c r="G4579" s="11">
        <v>7193.14</v>
      </c>
      <c r="H4579" s="10">
        <v>0.25</v>
      </c>
      <c r="I4579" s="11">
        <v>1798.29</v>
      </c>
      <c r="J4579" s="11">
        <v>8991.43</v>
      </c>
      <c r="K4579" s="11">
        <v>5264.49</v>
      </c>
      <c r="L4579" s="11">
        <v>1928.65</v>
      </c>
    </row>
    <row r="4580" spans="1:12" x14ac:dyDescent="0.3">
      <c r="A4580" s="7" t="s">
        <v>8725</v>
      </c>
      <c r="B4580" s="7" t="s">
        <v>3691</v>
      </c>
      <c r="C4580" s="7" t="s">
        <v>1981</v>
      </c>
      <c r="D4580" s="7">
        <v>7</v>
      </c>
      <c r="E4580" s="9">
        <v>2306.1</v>
      </c>
      <c r="F4580" s="10">
        <v>0</v>
      </c>
      <c r="G4580" s="11">
        <v>16142.7</v>
      </c>
      <c r="H4580" s="10">
        <v>0.25</v>
      </c>
      <c r="I4580" s="11">
        <v>4035.68</v>
      </c>
      <c r="J4580" s="11">
        <v>20178.38</v>
      </c>
      <c r="K4580" s="11">
        <v>8959.3700000000008</v>
      </c>
      <c r="L4580" s="11">
        <v>7183.33</v>
      </c>
    </row>
    <row r="4581" spans="1:12" x14ac:dyDescent="0.3">
      <c r="A4581" s="7" t="s">
        <v>8726</v>
      </c>
      <c r="B4581" s="7" t="s">
        <v>3692</v>
      </c>
      <c r="C4581" s="7" t="s">
        <v>1862</v>
      </c>
      <c r="D4581" s="7">
        <v>7</v>
      </c>
      <c r="E4581" s="9">
        <v>2062.6999999999998</v>
      </c>
      <c r="F4581" s="10">
        <v>0</v>
      </c>
      <c r="G4581" s="11">
        <v>14438.9</v>
      </c>
      <c r="H4581" s="10">
        <v>0.25</v>
      </c>
      <c r="I4581" s="11">
        <v>3609.72</v>
      </c>
      <c r="J4581" s="11">
        <v>18048.62</v>
      </c>
      <c r="K4581" s="11">
        <v>8498.6299999999992</v>
      </c>
      <c r="L4581" s="11">
        <v>5940.27</v>
      </c>
    </row>
    <row r="4582" spans="1:12" x14ac:dyDescent="0.3">
      <c r="A4582" s="7" t="s">
        <v>8727</v>
      </c>
      <c r="B4582" s="7" t="s">
        <v>3693</v>
      </c>
      <c r="C4582" s="7" t="s">
        <v>1751</v>
      </c>
      <c r="D4582" s="7">
        <v>3</v>
      </c>
      <c r="E4582" s="9">
        <v>1839.66</v>
      </c>
      <c r="F4582" s="10">
        <v>0.05</v>
      </c>
      <c r="G4582" s="11">
        <v>5243.03</v>
      </c>
      <c r="H4582" s="10">
        <v>0.25</v>
      </c>
      <c r="I4582" s="11">
        <v>1310.76</v>
      </c>
      <c r="J4582" s="11">
        <v>6553.79</v>
      </c>
      <c r="K4582" s="11">
        <v>3134.01</v>
      </c>
      <c r="L4582" s="11">
        <v>2109.02</v>
      </c>
    </row>
    <row r="4583" spans="1:12" x14ac:dyDescent="0.3">
      <c r="A4583" s="7" t="s">
        <v>8728</v>
      </c>
      <c r="B4583" s="7" t="s">
        <v>3693</v>
      </c>
      <c r="C4583" s="7" t="s">
        <v>1842</v>
      </c>
      <c r="D4583" s="7">
        <v>14</v>
      </c>
      <c r="E4583" s="9">
        <v>441.02</v>
      </c>
      <c r="F4583" s="10">
        <v>0.1</v>
      </c>
      <c r="G4583" s="11">
        <v>5556.85</v>
      </c>
      <c r="H4583" s="10">
        <v>0.25</v>
      </c>
      <c r="I4583" s="11">
        <v>1389.21</v>
      </c>
      <c r="J4583" s="11">
        <v>6946.06</v>
      </c>
      <c r="K4583" s="11">
        <v>3396.68</v>
      </c>
      <c r="L4583" s="11">
        <v>2160.17</v>
      </c>
    </row>
    <row r="4584" spans="1:12" x14ac:dyDescent="0.3">
      <c r="A4584" s="7" t="s">
        <v>8729</v>
      </c>
      <c r="B4584" s="7" t="s">
        <v>3693</v>
      </c>
      <c r="C4584" s="7" t="s">
        <v>1671</v>
      </c>
      <c r="D4584" s="7">
        <v>9</v>
      </c>
      <c r="E4584" s="9">
        <v>3174.19</v>
      </c>
      <c r="F4584" s="10">
        <v>0.15</v>
      </c>
      <c r="G4584" s="11">
        <v>24282.55</v>
      </c>
      <c r="H4584" s="10">
        <v>0.25</v>
      </c>
      <c r="I4584" s="11">
        <v>6070.64</v>
      </c>
      <c r="J4584" s="11">
        <v>30353.19</v>
      </c>
      <c r="K4584" s="11">
        <v>15875.19</v>
      </c>
      <c r="L4584" s="11">
        <v>8407.36</v>
      </c>
    </row>
    <row r="4585" spans="1:12" x14ac:dyDescent="0.3">
      <c r="A4585" s="7" t="s">
        <v>8730</v>
      </c>
      <c r="B4585" s="7" t="s">
        <v>3693</v>
      </c>
      <c r="C4585" s="7" t="s">
        <v>1998</v>
      </c>
      <c r="D4585" s="7">
        <v>26</v>
      </c>
      <c r="E4585" s="9">
        <v>777.76</v>
      </c>
      <c r="F4585" s="10">
        <v>0.05</v>
      </c>
      <c r="G4585" s="11">
        <v>19210.669999999998</v>
      </c>
      <c r="H4585" s="10">
        <v>0.25</v>
      </c>
      <c r="I4585" s="11">
        <v>4802.67</v>
      </c>
      <c r="J4585" s="11">
        <v>24013.34</v>
      </c>
      <c r="K4585" s="11">
        <v>9393.7999999999993</v>
      </c>
      <c r="L4585" s="11">
        <v>9816.8700000000008</v>
      </c>
    </row>
    <row r="4586" spans="1:12" x14ac:dyDescent="0.3">
      <c r="A4586" s="7" t="s">
        <v>8731</v>
      </c>
      <c r="B4586" s="7" t="s">
        <v>3693</v>
      </c>
      <c r="C4586" s="7" t="s">
        <v>1790</v>
      </c>
      <c r="D4586" s="7">
        <v>3</v>
      </c>
      <c r="E4586" s="9">
        <v>1576.13</v>
      </c>
      <c r="F4586" s="10">
        <v>0</v>
      </c>
      <c r="G4586" s="11">
        <v>4728.3900000000003</v>
      </c>
      <c r="H4586" s="10">
        <v>0.25</v>
      </c>
      <c r="I4586" s="11">
        <v>1182.0999999999999</v>
      </c>
      <c r="J4586" s="11">
        <v>5910.49</v>
      </c>
      <c r="K4586" s="11">
        <v>2376.69</v>
      </c>
      <c r="L4586" s="11">
        <v>2351.6999999999998</v>
      </c>
    </row>
    <row r="4587" spans="1:12" x14ac:dyDescent="0.3">
      <c r="A4587" s="7" t="s">
        <v>8732</v>
      </c>
      <c r="B4587" s="7" t="s">
        <v>3694</v>
      </c>
      <c r="C4587" s="7" t="s">
        <v>2021</v>
      </c>
      <c r="D4587" s="7">
        <v>18</v>
      </c>
      <c r="E4587" s="9">
        <v>1704.98</v>
      </c>
      <c r="F4587" s="10">
        <v>0</v>
      </c>
      <c r="G4587" s="11">
        <v>30689.64</v>
      </c>
      <c r="H4587" s="10">
        <v>0.25</v>
      </c>
      <c r="I4587" s="11">
        <v>7672.41</v>
      </c>
      <c r="J4587" s="11">
        <v>38362.050000000003</v>
      </c>
      <c r="K4587" s="11">
        <v>22023</v>
      </c>
      <c r="L4587" s="11">
        <v>8666.64</v>
      </c>
    </row>
    <row r="4588" spans="1:12" x14ac:dyDescent="0.3">
      <c r="A4588" s="7" t="s">
        <v>8733</v>
      </c>
      <c r="B4588" s="7" t="s">
        <v>3695</v>
      </c>
      <c r="C4588" s="7" t="s">
        <v>1888</v>
      </c>
      <c r="D4588" s="7">
        <v>8</v>
      </c>
      <c r="E4588" s="9">
        <v>2419.36</v>
      </c>
      <c r="F4588" s="10">
        <v>0</v>
      </c>
      <c r="G4588" s="11">
        <v>19354.88</v>
      </c>
      <c r="H4588" s="10">
        <v>0.25</v>
      </c>
      <c r="I4588" s="11">
        <v>4838.72</v>
      </c>
      <c r="J4588" s="11">
        <v>24193.599999999999</v>
      </c>
      <c r="K4588" s="11">
        <v>11657.84</v>
      </c>
      <c r="L4588" s="11">
        <v>7697.04</v>
      </c>
    </row>
    <row r="4589" spans="1:12" x14ac:dyDescent="0.3">
      <c r="A4589" s="7" t="s">
        <v>8734</v>
      </c>
      <c r="B4589" s="7" t="s">
        <v>3695</v>
      </c>
      <c r="C4589" s="7" t="s">
        <v>1758</v>
      </c>
      <c r="D4589" s="7">
        <v>9</v>
      </c>
      <c r="E4589" s="9">
        <v>3286.53</v>
      </c>
      <c r="F4589" s="10">
        <v>0.15</v>
      </c>
      <c r="G4589" s="11">
        <v>25141.95</v>
      </c>
      <c r="H4589" s="10">
        <v>0.25</v>
      </c>
      <c r="I4589" s="11">
        <v>6285.49</v>
      </c>
      <c r="J4589" s="11">
        <v>31427.439999999999</v>
      </c>
      <c r="K4589" s="11">
        <v>14904</v>
      </c>
      <c r="L4589" s="11">
        <v>10237.950000000001</v>
      </c>
    </row>
    <row r="4590" spans="1:12" x14ac:dyDescent="0.3">
      <c r="A4590" s="7" t="s">
        <v>8735</v>
      </c>
      <c r="B4590" s="7" t="s">
        <v>3695</v>
      </c>
      <c r="C4590" s="7" t="s">
        <v>1931</v>
      </c>
      <c r="D4590" s="7">
        <v>10</v>
      </c>
      <c r="E4590" s="9">
        <v>1337.76</v>
      </c>
      <c r="F4590" s="10">
        <v>0.1</v>
      </c>
      <c r="G4590" s="11">
        <v>12039.84</v>
      </c>
      <c r="H4590" s="10">
        <v>0.25</v>
      </c>
      <c r="I4590" s="11">
        <v>3009.96</v>
      </c>
      <c r="J4590" s="11">
        <v>15049.8</v>
      </c>
      <c r="K4590" s="11">
        <v>8306.7999999999993</v>
      </c>
      <c r="L4590" s="11">
        <v>3733.04</v>
      </c>
    </row>
    <row r="4591" spans="1:12" x14ac:dyDescent="0.3">
      <c r="A4591" s="7" t="s">
        <v>8736</v>
      </c>
      <c r="B4591" s="7" t="s">
        <v>3695</v>
      </c>
      <c r="C4591" s="7" t="s">
        <v>1664</v>
      </c>
      <c r="D4591" s="7">
        <v>8</v>
      </c>
      <c r="E4591" s="9">
        <v>493.8</v>
      </c>
      <c r="F4591" s="10">
        <v>0</v>
      </c>
      <c r="G4591" s="11">
        <v>3950.4</v>
      </c>
      <c r="H4591" s="10">
        <v>0.25</v>
      </c>
      <c r="I4591" s="11">
        <v>987.6</v>
      </c>
      <c r="J4591" s="11">
        <v>4938</v>
      </c>
      <c r="K4591" s="11">
        <v>2279.6799999999998</v>
      </c>
      <c r="L4591" s="11">
        <v>1670.72</v>
      </c>
    </row>
    <row r="4592" spans="1:12" x14ac:dyDescent="0.3">
      <c r="A4592" s="7" t="s">
        <v>8737</v>
      </c>
      <c r="B4592" s="7" t="s">
        <v>3695</v>
      </c>
      <c r="C4592" s="7" t="s">
        <v>2007</v>
      </c>
      <c r="D4592" s="7">
        <v>19</v>
      </c>
      <c r="E4592" s="9">
        <v>3146.05</v>
      </c>
      <c r="F4592" s="10">
        <v>0.1</v>
      </c>
      <c r="G4592" s="11">
        <v>53797.46</v>
      </c>
      <c r="H4592" s="10">
        <v>0.25</v>
      </c>
      <c r="I4592" s="11">
        <v>13449.36</v>
      </c>
      <c r="J4592" s="11">
        <v>67246.820000000007</v>
      </c>
      <c r="K4592" s="11">
        <v>25390.080000000002</v>
      </c>
      <c r="L4592" s="11">
        <v>28407.38</v>
      </c>
    </row>
    <row r="4593" spans="1:12" x14ac:dyDescent="0.3">
      <c r="A4593" s="7" t="s">
        <v>8738</v>
      </c>
      <c r="B4593" s="7" t="s">
        <v>3696</v>
      </c>
      <c r="C4593" s="7" t="s">
        <v>1828</v>
      </c>
      <c r="D4593" s="7">
        <v>18</v>
      </c>
      <c r="E4593" s="9">
        <v>2686.64</v>
      </c>
      <c r="F4593" s="10">
        <v>0</v>
      </c>
      <c r="G4593" s="11">
        <v>48359.519999999997</v>
      </c>
      <c r="H4593" s="10">
        <v>0.25</v>
      </c>
      <c r="I4593" s="11">
        <v>12089.88</v>
      </c>
      <c r="J4593" s="11">
        <v>60449.4</v>
      </c>
      <c r="K4593" s="11">
        <v>27806.94</v>
      </c>
      <c r="L4593" s="11">
        <v>20552.580000000002</v>
      </c>
    </row>
    <row r="4594" spans="1:12" x14ac:dyDescent="0.3">
      <c r="A4594" s="7" t="s">
        <v>8739</v>
      </c>
      <c r="B4594" s="7" t="s">
        <v>3696</v>
      </c>
      <c r="C4594" s="7" t="s">
        <v>2011</v>
      </c>
      <c r="D4594" s="7">
        <v>4</v>
      </c>
      <c r="E4594" s="9">
        <v>679.75</v>
      </c>
      <c r="F4594" s="10">
        <v>0</v>
      </c>
      <c r="G4594" s="11">
        <v>2719</v>
      </c>
      <c r="H4594" s="10">
        <v>0.25</v>
      </c>
      <c r="I4594" s="11">
        <v>679.75</v>
      </c>
      <c r="J4594" s="11">
        <v>3398.75</v>
      </c>
      <c r="K4594" s="11">
        <v>1645.36</v>
      </c>
      <c r="L4594" s="11">
        <v>1073.6400000000001</v>
      </c>
    </row>
    <row r="4595" spans="1:12" x14ac:dyDescent="0.3">
      <c r="A4595" s="7" t="s">
        <v>8740</v>
      </c>
      <c r="B4595" s="7" t="s">
        <v>3696</v>
      </c>
      <c r="C4595" s="7" t="s">
        <v>1897</v>
      </c>
      <c r="D4595" s="7">
        <v>21</v>
      </c>
      <c r="E4595" s="9">
        <v>3181.02</v>
      </c>
      <c r="F4595" s="10">
        <v>0.05</v>
      </c>
      <c r="G4595" s="11">
        <v>63461.35</v>
      </c>
      <c r="H4595" s="10">
        <v>0.25</v>
      </c>
      <c r="I4595" s="11">
        <v>15865.34</v>
      </c>
      <c r="J4595" s="11">
        <v>79326.69</v>
      </c>
      <c r="K4595" s="11">
        <v>33350.730000000003</v>
      </c>
      <c r="L4595" s="11">
        <v>30110.62</v>
      </c>
    </row>
    <row r="4596" spans="1:12" x14ac:dyDescent="0.3">
      <c r="A4596" s="7" t="s">
        <v>8741</v>
      </c>
      <c r="B4596" s="7" t="s">
        <v>3697</v>
      </c>
      <c r="C4596" s="7" t="s">
        <v>2019</v>
      </c>
      <c r="D4596" s="7">
        <v>5</v>
      </c>
      <c r="E4596" s="9">
        <v>51.43</v>
      </c>
      <c r="F4596" s="10">
        <v>0.05</v>
      </c>
      <c r="G4596" s="11">
        <v>244.29</v>
      </c>
      <c r="H4596" s="10">
        <v>0.25</v>
      </c>
      <c r="I4596" s="11">
        <v>61.07</v>
      </c>
      <c r="J4596" s="11">
        <v>305.36</v>
      </c>
      <c r="K4596" s="11">
        <v>197.35</v>
      </c>
      <c r="L4596" s="11">
        <v>46.94</v>
      </c>
    </row>
    <row r="4597" spans="1:12" x14ac:dyDescent="0.3">
      <c r="A4597" s="7" t="s">
        <v>8742</v>
      </c>
      <c r="B4597" s="7" t="s">
        <v>3697</v>
      </c>
      <c r="C4597" s="7" t="s">
        <v>1857</v>
      </c>
      <c r="D4597" s="7">
        <v>21</v>
      </c>
      <c r="E4597" s="9">
        <v>1921.65</v>
      </c>
      <c r="F4597" s="10">
        <v>0.1</v>
      </c>
      <c r="G4597" s="11">
        <v>36319.19</v>
      </c>
      <c r="H4597" s="10">
        <v>0.25</v>
      </c>
      <c r="I4597" s="11">
        <v>9079.7999999999993</v>
      </c>
      <c r="J4597" s="11">
        <v>45398.99</v>
      </c>
      <c r="K4597" s="11">
        <v>19069.47</v>
      </c>
      <c r="L4597" s="11">
        <v>17249.72</v>
      </c>
    </row>
    <row r="4598" spans="1:12" x14ac:dyDescent="0.3">
      <c r="A4598" s="7" t="s">
        <v>8743</v>
      </c>
      <c r="B4598" s="7" t="s">
        <v>3697</v>
      </c>
      <c r="C4598" s="7" t="s">
        <v>1927</v>
      </c>
      <c r="D4598" s="7">
        <v>25</v>
      </c>
      <c r="E4598" s="9">
        <v>1634.57</v>
      </c>
      <c r="F4598" s="10">
        <v>0.15</v>
      </c>
      <c r="G4598" s="11">
        <v>34734.61</v>
      </c>
      <c r="H4598" s="10">
        <v>0.25</v>
      </c>
      <c r="I4598" s="11">
        <v>8683.65</v>
      </c>
      <c r="J4598" s="11">
        <v>43418.26</v>
      </c>
      <c r="K4598" s="11">
        <v>28008</v>
      </c>
      <c r="L4598" s="11">
        <v>6726.61</v>
      </c>
    </row>
    <row r="4599" spans="1:12" x14ac:dyDescent="0.3">
      <c r="A4599" s="7" t="s">
        <v>8744</v>
      </c>
      <c r="B4599" s="7" t="s">
        <v>3698</v>
      </c>
      <c r="C4599" s="7" t="s">
        <v>1968</v>
      </c>
      <c r="D4599" s="7">
        <v>3</v>
      </c>
      <c r="E4599" s="9">
        <v>710.21</v>
      </c>
      <c r="F4599" s="10">
        <v>0.05</v>
      </c>
      <c r="G4599" s="11">
        <v>2024.1</v>
      </c>
      <c r="H4599" s="10">
        <v>0.25</v>
      </c>
      <c r="I4599" s="11">
        <v>506.02</v>
      </c>
      <c r="J4599" s="11">
        <v>2530.12</v>
      </c>
      <c r="K4599" s="11">
        <v>1240.83</v>
      </c>
      <c r="L4599" s="11">
        <v>783.27</v>
      </c>
    </row>
    <row r="4600" spans="1:12" x14ac:dyDescent="0.3">
      <c r="A4600" s="7" t="s">
        <v>8745</v>
      </c>
      <c r="B4600" s="7" t="s">
        <v>3698</v>
      </c>
      <c r="C4600" s="7" t="s">
        <v>1919</v>
      </c>
      <c r="D4600" s="7">
        <v>16</v>
      </c>
      <c r="E4600" s="9">
        <v>1325.57</v>
      </c>
      <c r="F4600" s="10">
        <v>0.1</v>
      </c>
      <c r="G4600" s="11">
        <v>19088.21</v>
      </c>
      <c r="H4600" s="10">
        <v>0.25</v>
      </c>
      <c r="I4600" s="11">
        <v>4772.05</v>
      </c>
      <c r="J4600" s="11">
        <v>23860.26</v>
      </c>
      <c r="K4600" s="11">
        <v>9041.76</v>
      </c>
      <c r="L4600" s="11">
        <v>10046.450000000001</v>
      </c>
    </row>
    <row r="4601" spans="1:12" x14ac:dyDescent="0.3">
      <c r="A4601" s="7" t="s">
        <v>8746</v>
      </c>
      <c r="B4601" s="7" t="s">
        <v>3699</v>
      </c>
      <c r="C4601" s="7" t="s">
        <v>2040</v>
      </c>
      <c r="D4601" s="7">
        <v>14</v>
      </c>
      <c r="E4601" s="9">
        <v>1999.67</v>
      </c>
      <c r="F4601" s="10">
        <v>0</v>
      </c>
      <c r="G4601" s="11">
        <v>27995.38</v>
      </c>
      <c r="H4601" s="10">
        <v>0.25</v>
      </c>
      <c r="I4601" s="11">
        <v>6998.85</v>
      </c>
      <c r="J4601" s="11">
        <v>34994.22</v>
      </c>
      <c r="K4601" s="11">
        <v>15139.88</v>
      </c>
      <c r="L4601" s="11">
        <v>12855.5</v>
      </c>
    </row>
    <row r="4602" spans="1:12" x14ac:dyDescent="0.3">
      <c r="A4602" s="7" t="s">
        <v>8747</v>
      </c>
      <c r="B4602" s="7" t="s">
        <v>3699</v>
      </c>
      <c r="C4602" s="7" t="s">
        <v>1981</v>
      </c>
      <c r="D4602" s="7">
        <v>20</v>
      </c>
      <c r="E4602" s="9">
        <v>2286.54</v>
      </c>
      <c r="F4602" s="10">
        <v>0</v>
      </c>
      <c r="G4602" s="11">
        <v>45730.8</v>
      </c>
      <c r="H4602" s="10">
        <v>0.25</v>
      </c>
      <c r="I4602" s="11">
        <v>11432.7</v>
      </c>
      <c r="J4602" s="11">
        <v>57163.5</v>
      </c>
      <c r="K4602" s="11">
        <v>25598.2</v>
      </c>
      <c r="L4602" s="11">
        <v>20132.599999999999</v>
      </c>
    </row>
    <row r="4603" spans="1:12" x14ac:dyDescent="0.3">
      <c r="A4603" s="7" t="s">
        <v>8748</v>
      </c>
      <c r="B4603" s="7" t="s">
        <v>3699</v>
      </c>
      <c r="C4603" s="7" t="s">
        <v>2054</v>
      </c>
      <c r="D4603" s="7">
        <v>3</v>
      </c>
      <c r="E4603" s="9">
        <v>1384.3</v>
      </c>
      <c r="F4603" s="10">
        <v>0</v>
      </c>
      <c r="G4603" s="11">
        <v>4152.8999999999996</v>
      </c>
      <c r="H4603" s="10">
        <v>0.25</v>
      </c>
      <c r="I4603" s="11">
        <v>1038.22</v>
      </c>
      <c r="J4603" s="11">
        <v>5191.12</v>
      </c>
      <c r="K4603" s="11">
        <v>1775.34</v>
      </c>
      <c r="L4603" s="11">
        <v>2377.56</v>
      </c>
    </row>
    <row r="4604" spans="1:12" x14ac:dyDescent="0.3">
      <c r="A4604" s="7" t="s">
        <v>8749</v>
      </c>
      <c r="B4604" s="7" t="s">
        <v>3699</v>
      </c>
      <c r="C4604" s="7" t="s">
        <v>1845</v>
      </c>
      <c r="D4604" s="7">
        <v>10</v>
      </c>
      <c r="E4604" s="9">
        <v>2452.27</v>
      </c>
      <c r="F4604" s="10">
        <v>0.1</v>
      </c>
      <c r="G4604" s="11">
        <v>22070.43</v>
      </c>
      <c r="H4604" s="10">
        <v>0.25</v>
      </c>
      <c r="I4604" s="11">
        <v>5517.61</v>
      </c>
      <c r="J4604" s="11">
        <v>27588.04</v>
      </c>
      <c r="K4604" s="11">
        <v>17787.3</v>
      </c>
      <c r="L4604" s="11">
        <v>4283.13</v>
      </c>
    </row>
    <row r="4605" spans="1:12" x14ac:dyDescent="0.3">
      <c r="A4605" s="7" t="s">
        <v>8750</v>
      </c>
      <c r="B4605" s="7" t="s">
        <v>3699</v>
      </c>
      <c r="C4605" s="7" t="s">
        <v>1948</v>
      </c>
      <c r="D4605" s="7">
        <v>30</v>
      </c>
      <c r="E4605" s="9">
        <v>2416.09</v>
      </c>
      <c r="F4605" s="10">
        <v>0.05</v>
      </c>
      <c r="G4605" s="11">
        <v>68858.570000000007</v>
      </c>
      <c r="H4605" s="10">
        <v>0.25</v>
      </c>
      <c r="I4605" s="11">
        <v>17214.64</v>
      </c>
      <c r="J4605" s="11">
        <v>86073.21</v>
      </c>
      <c r="K4605" s="11">
        <v>38012.1</v>
      </c>
      <c r="L4605" s="11">
        <v>30846.47</v>
      </c>
    </row>
    <row r="4606" spans="1:12" x14ac:dyDescent="0.3">
      <c r="A4606" s="7" t="s">
        <v>8751</v>
      </c>
      <c r="B4606" s="7" t="s">
        <v>3700</v>
      </c>
      <c r="C4606" s="7" t="s">
        <v>1922</v>
      </c>
      <c r="D4606" s="7">
        <v>19</v>
      </c>
      <c r="E4606" s="9">
        <v>1743.82</v>
      </c>
      <c r="F4606" s="10">
        <v>0</v>
      </c>
      <c r="G4606" s="11">
        <v>33132.58</v>
      </c>
      <c r="H4606" s="10">
        <v>0.25</v>
      </c>
      <c r="I4606" s="11">
        <v>8283.15</v>
      </c>
      <c r="J4606" s="11">
        <v>41415.730000000003</v>
      </c>
      <c r="K4606" s="11">
        <v>23900.1</v>
      </c>
      <c r="L4606" s="11">
        <v>9232.48</v>
      </c>
    </row>
    <row r="4607" spans="1:12" x14ac:dyDescent="0.3">
      <c r="A4607" s="7" t="s">
        <v>8752</v>
      </c>
      <c r="B4607" s="7" t="s">
        <v>3700</v>
      </c>
      <c r="C4607" s="7" t="s">
        <v>1700</v>
      </c>
      <c r="D4607" s="7">
        <v>28</v>
      </c>
      <c r="E4607" s="9">
        <v>2306.2800000000002</v>
      </c>
      <c r="F4607" s="10">
        <v>0</v>
      </c>
      <c r="G4607" s="11">
        <v>64575.839999999997</v>
      </c>
      <c r="H4607" s="10">
        <v>0.25</v>
      </c>
      <c r="I4607" s="11">
        <v>16143.96</v>
      </c>
      <c r="J4607" s="11">
        <v>80719.8</v>
      </c>
      <c r="K4607" s="11">
        <v>31421.88</v>
      </c>
      <c r="L4607" s="11">
        <v>33153.96</v>
      </c>
    </row>
    <row r="4608" spans="1:12" x14ac:dyDescent="0.3">
      <c r="A4608" s="7" t="s">
        <v>8753</v>
      </c>
      <c r="B4608" s="7" t="s">
        <v>3700</v>
      </c>
      <c r="C4608" s="7" t="s">
        <v>2005</v>
      </c>
      <c r="D4608" s="7">
        <v>19</v>
      </c>
      <c r="E4608" s="9">
        <v>2617.46</v>
      </c>
      <c r="F4608" s="10">
        <v>0</v>
      </c>
      <c r="G4608" s="11">
        <v>49731.74</v>
      </c>
      <c r="H4608" s="10">
        <v>0.25</v>
      </c>
      <c r="I4608" s="11">
        <v>12432.93</v>
      </c>
      <c r="J4608" s="11">
        <v>62164.67</v>
      </c>
      <c r="K4608" s="11">
        <v>23146.18</v>
      </c>
      <c r="L4608" s="11">
        <v>26585.56</v>
      </c>
    </row>
    <row r="4609" spans="1:12" x14ac:dyDescent="0.3">
      <c r="A4609" s="7" t="s">
        <v>8754</v>
      </c>
      <c r="B4609" s="7" t="s">
        <v>3700</v>
      </c>
      <c r="C4609" s="7" t="s">
        <v>2008</v>
      </c>
      <c r="D4609" s="7">
        <v>20</v>
      </c>
      <c r="E4609" s="9">
        <v>1778.7</v>
      </c>
      <c r="F4609" s="10">
        <v>0.1</v>
      </c>
      <c r="G4609" s="11">
        <v>32016.6</v>
      </c>
      <c r="H4609" s="10">
        <v>0.25</v>
      </c>
      <c r="I4609" s="11">
        <v>8004.15</v>
      </c>
      <c r="J4609" s="11">
        <v>40020.75</v>
      </c>
      <c r="K4609" s="11">
        <v>24097.599999999999</v>
      </c>
      <c r="L4609" s="11">
        <v>7919</v>
      </c>
    </row>
    <row r="4610" spans="1:12" x14ac:dyDescent="0.3">
      <c r="A4610" s="7" t="s">
        <v>8755</v>
      </c>
      <c r="B4610" s="7" t="s">
        <v>3701</v>
      </c>
      <c r="C4610" s="7" t="s">
        <v>1902</v>
      </c>
      <c r="D4610" s="7">
        <v>9</v>
      </c>
      <c r="E4610" s="9">
        <v>2124.5500000000002</v>
      </c>
      <c r="F4610" s="10">
        <v>0.05</v>
      </c>
      <c r="G4610" s="11">
        <v>18164.900000000001</v>
      </c>
      <c r="H4610" s="10">
        <v>0.25</v>
      </c>
      <c r="I4610" s="11">
        <v>4541.2299999999996</v>
      </c>
      <c r="J4610" s="11">
        <v>22706.12</v>
      </c>
      <c r="K4610" s="11">
        <v>11166.21</v>
      </c>
      <c r="L4610" s="11">
        <v>6998.69</v>
      </c>
    </row>
    <row r="4611" spans="1:12" x14ac:dyDescent="0.3">
      <c r="A4611" s="7" t="s">
        <v>8756</v>
      </c>
      <c r="B4611" s="7" t="s">
        <v>3701</v>
      </c>
      <c r="C4611" s="7" t="s">
        <v>2024</v>
      </c>
      <c r="D4611" s="7">
        <v>16</v>
      </c>
      <c r="E4611" s="9">
        <v>3017.6</v>
      </c>
      <c r="F4611" s="10">
        <v>0</v>
      </c>
      <c r="G4611" s="11">
        <v>48281.599999999999</v>
      </c>
      <c r="H4611" s="10">
        <v>0.25</v>
      </c>
      <c r="I4611" s="11">
        <v>12070.4</v>
      </c>
      <c r="J4611" s="11">
        <v>60352</v>
      </c>
      <c r="K4611" s="11">
        <v>28099.84</v>
      </c>
      <c r="L4611" s="11">
        <v>20181.759999999998</v>
      </c>
    </row>
    <row r="4612" spans="1:12" x14ac:dyDescent="0.3">
      <c r="A4612" s="7" t="s">
        <v>8757</v>
      </c>
      <c r="B4612" s="7" t="s">
        <v>3701</v>
      </c>
      <c r="C4612" s="7" t="s">
        <v>1842</v>
      </c>
      <c r="D4612" s="7">
        <v>18</v>
      </c>
      <c r="E4612" s="9">
        <v>463.46</v>
      </c>
      <c r="F4612" s="10">
        <v>0</v>
      </c>
      <c r="G4612" s="11">
        <v>8342.2800000000007</v>
      </c>
      <c r="H4612" s="10">
        <v>0.25</v>
      </c>
      <c r="I4612" s="11">
        <v>2085.5700000000002</v>
      </c>
      <c r="J4612" s="11">
        <v>10427.85</v>
      </c>
      <c r="K4612" s="11">
        <v>4367.16</v>
      </c>
      <c r="L4612" s="11">
        <v>3975.12</v>
      </c>
    </row>
    <row r="4613" spans="1:12" x14ac:dyDescent="0.3">
      <c r="A4613" s="7" t="s">
        <v>8758</v>
      </c>
      <c r="B4613" s="7" t="s">
        <v>3702</v>
      </c>
      <c r="C4613" s="7" t="s">
        <v>1650</v>
      </c>
      <c r="D4613" s="7">
        <v>29</v>
      </c>
      <c r="E4613" s="9">
        <v>3170.18</v>
      </c>
      <c r="F4613" s="10">
        <v>0.05</v>
      </c>
      <c r="G4613" s="11">
        <v>87338.46</v>
      </c>
      <c r="H4613" s="10">
        <v>0.25</v>
      </c>
      <c r="I4613" s="11">
        <v>21834.62</v>
      </c>
      <c r="J4613" s="11">
        <v>109173.08</v>
      </c>
      <c r="K4613" s="11">
        <v>47241.58</v>
      </c>
      <c r="L4613" s="11">
        <v>40096.879999999997</v>
      </c>
    </row>
    <row r="4614" spans="1:12" x14ac:dyDescent="0.3">
      <c r="A4614" s="7" t="s">
        <v>8759</v>
      </c>
      <c r="B4614" s="7" t="s">
        <v>3702</v>
      </c>
      <c r="C4614" s="7" t="s">
        <v>1936</v>
      </c>
      <c r="D4614" s="7">
        <v>3</v>
      </c>
      <c r="E4614" s="9">
        <v>1105.94</v>
      </c>
      <c r="F4614" s="10">
        <v>0</v>
      </c>
      <c r="G4614" s="11">
        <v>3317.82</v>
      </c>
      <c r="H4614" s="10">
        <v>0.25</v>
      </c>
      <c r="I4614" s="11">
        <v>829.46</v>
      </c>
      <c r="J4614" s="11">
        <v>4147.28</v>
      </c>
      <c r="K4614" s="11">
        <v>2243.19</v>
      </c>
      <c r="L4614" s="11">
        <v>1074.6300000000001</v>
      </c>
    </row>
    <row r="4615" spans="1:12" x14ac:dyDescent="0.3">
      <c r="A4615" s="7" t="s">
        <v>8760</v>
      </c>
      <c r="B4615" s="7" t="s">
        <v>3702</v>
      </c>
      <c r="C4615" s="7" t="s">
        <v>1723</v>
      </c>
      <c r="D4615" s="7">
        <v>9</v>
      </c>
      <c r="E4615" s="9">
        <v>663.02</v>
      </c>
      <c r="F4615" s="10">
        <v>0</v>
      </c>
      <c r="G4615" s="11">
        <v>5967.18</v>
      </c>
      <c r="H4615" s="10">
        <v>0.25</v>
      </c>
      <c r="I4615" s="11">
        <v>1491.8</v>
      </c>
      <c r="J4615" s="11">
        <v>7458.98</v>
      </c>
      <c r="K4615" s="11">
        <v>4307.3100000000004</v>
      </c>
      <c r="L4615" s="11">
        <v>1659.87</v>
      </c>
    </row>
    <row r="4616" spans="1:12" x14ac:dyDescent="0.3">
      <c r="A4616" s="7" t="s">
        <v>8761</v>
      </c>
      <c r="B4616" s="7" t="s">
        <v>3702</v>
      </c>
      <c r="C4616" s="7" t="s">
        <v>1824</v>
      </c>
      <c r="D4616" s="7">
        <v>6</v>
      </c>
      <c r="E4616" s="9">
        <v>1802.9</v>
      </c>
      <c r="F4616" s="10">
        <v>0</v>
      </c>
      <c r="G4616" s="11">
        <v>10817.4</v>
      </c>
      <c r="H4616" s="10">
        <v>0.25</v>
      </c>
      <c r="I4616" s="11">
        <v>2704.35</v>
      </c>
      <c r="J4616" s="11">
        <v>13521.75</v>
      </c>
      <c r="K4616" s="11">
        <v>5367.06</v>
      </c>
      <c r="L4616" s="11">
        <v>5450.34</v>
      </c>
    </row>
    <row r="4617" spans="1:12" x14ac:dyDescent="0.3">
      <c r="A4617" s="7" t="s">
        <v>8762</v>
      </c>
      <c r="B4617" s="7" t="s">
        <v>3702</v>
      </c>
      <c r="C4617" s="7" t="s">
        <v>1788</v>
      </c>
      <c r="D4617" s="7">
        <v>29</v>
      </c>
      <c r="E4617" s="9">
        <v>3865.17</v>
      </c>
      <c r="F4617" s="10">
        <v>0.1</v>
      </c>
      <c r="G4617" s="11">
        <v>100880.94</v>
      </c>
      <c r="H4617" s="10">
        <v>0.25</v>
      </c>
      <c r="I4617" s="11">
        <v>25220.240000000002</v>
      </c>
      <c r="J4617" s="11">
        <v>126101.18</v>
      </c>
      <c r="K4617" s="11">
        <v>48271.95</v>
      </c>
      <c r="L4617" s="11">
        <v>52608.99</v>
      </c>
    </row>
    <row r="4618" spans="1:12" x14ac:dyDescent="0.3">
      <c r="A4618" s="7" t="s">
        <v>8763</v>
      </c>
      <c r="B4618" s="7" t="s">
        <v>3703</v>
      </c>
      <c r="C4618" s="7" t="s">
        <v>1755</v>
      </c>
      <c r="D4618" s="7">
        <v>25</v>
      </c>
      <c r="E4618" s="9">
        <v>3737.84</v>
      </c>
      <c r="F4618" s="10">
        <v>0.15</v>
      </c>
      <c r="G4618" s="11">
        <v>79429.100000000006</v>
      </c>
      <c r="H4618" s="10">
        <v>0.25</v>
      </c>
      <c r="I4618" s="11">
        <v>19857.28</v>
      </c>
      <c r="J4618" s="11">
        <v>99286.38</v>
      </c>
      <c r="K4618" s="11">
        <v>43717.75</v>
      </c>
      <c r="L4618" s="11">
        <v>35711.35</v>
      </c>
    </row>
    <row r="4619" spans="1:12" x14ac:dyDescent="0.3">
      <c r="A4619" s="7" t="s">
        <v>8764</v>
      </c>
      <c r="B4619" s="7" t="s">
        <v>3703</v>
      </c>
      <c r="C4619" s="7" t="s">
        <v>1956</v>
      </c>
      <c r="D4619" s="7">
        <v>23</v>
      </c>
      <c r="E4619" s="9">
        <v>2530.59</v>
      </c>
      <c r="F4619" s="10">
        <v>0.05</v>
      </c>
      <c r="G4619" s="11">
        <v>55293.39</v>
      </c>
      <c r="H4619" s="10">
        <v>0.25</v>
      </c>
      <c r="I4619" s="11">
        <v>13823.35</v>
      </c>
      <c r="J4619" s="11">
        <v>69116.740000000005</v>
      </c>
      <c r="K4619" s="11">
        <v>37729.43</v>
      </c>
      <c r="L4619" s="11">
        <v>17563.96</v>
      </c>
    </row>
    <row r="4620" spans="1:12" x14ac:dyDescent="0.3">
      <c r="A4620" s="7" t="s">
        <v>8765</v>
      </c>
      <c r="B4620" s="7" t="s">
        <v>3703</v>
      </c>
      <c r="C4620" s="7" t="s">
        <v>1659</v>
      </c>
      <c r="D4620" s="7">
        <v>11</v>
      </c>
      <c r="E4620" s="9">
        <v>2450.9</v>
      </c>
      <c r="F4620" s="10">
        <v>0.15</v>
      </c>
      <c r="G4620" s="11">
        <v>22915.919999999998</v>
      </c>
      <c r="H4620" s="10">
        <v>0.25</v>
      </c>
      <c r="I4620" s="11">
        <v>5728.98</v>
      </c>
      <c r="J4620" s="11">
        <v>28644.9</v>
      </c>
      <c r="K4620" s="11">
        <v>14892.79</v>
      </c>
      <c r="L4620" s="11">
        <v>8023.13</v>
      </c>
    </row>
    <row r="4621" spans="1:12" x14ac:dyDescent="0.3">
      <c r="A4621" s="7" t="s">
        <v>8766</v>
      </c>
      <c r="B4621" s="7" t="s">
        <v>3703</v>
      </c>
      <c r="C4621" s="7" t="s">
        <v>1685</v>
      </c>
      <c r="D4621" s="7">
        <v>7</v>
      </c>
      <c r="E4621" s="9">
        <v>923.99</v>
      </c>
      <c r="F4621" s="10">
        <v>0</v>
      </c>
      <c r="G4621" s="11">
        <v>6467.93</v>
      </c>
      <c r="H4621" s="10">
        <v>0.25</v>
      </c>
      <c r="I4621" s="11">
        <v>1616.98</v>
      </c>
      <c r="J4621" s="11">
        <v>8084.91</v>
      </c>
      <c r="K4621" s="11">
        <v>2899.19</v>
      </c>
      <c r="L4621" s="11">
        <v>3568.74</v>
      </c>
    </row>
    <row r="4622" spans="1:12" x14ac:dyDescent="0.3">
      <c r="A4622" s="7" t="s">
        <v>8767</v>
      </c>
      <c r="B4622" s="7" t="s">
        <v>3704</v>
      </c>
      <c r="C4622" s="7" t="s">
        <v>1859</v>
      </c>
      <c r="D4622" s="7">
        <v>1</v>
      </c>
      <c r="E4622" s="9">
        <v>710.72</v>
      </c>
      <c r="F4622" s="10">
        <v>0</v>
      </c>
      <c r="G4622" s="11">
        <v>710.72</v>
      </c>
      <c r="H4622" s="10">
        <v>0.25</v>
      </c>
      <c r="I4622" s="11">
        <v>177.68</v>
      </c>
      <c r="J4622" s="11">
        <v>888.4</v>
      </c>
      <c r="K4622" s="11">
        <v>476.08</v>
      </c>
      <c r="L4622" s="11">
        <v>234.64</v>
      </c>
    </row>
    <row r="4623" spans="1:12" x14ac:dyDescent="0.3">
      <c r="A4623" s="7" t="s">
        <v>8768</v>
      </c>
      <c r="B4623" s="7" t="s">
        <v>3704</v>
      </c>
      <c r="C4623" s="7" t="s">
        <v>1975</v>
      </c>
      <c r="D4623" s="7">
        <v>26</v>
      </c>
      <c r="E4623" s="9">
        <v>1584.06</v>
      </c>
      <c r="F4623" s="10">
        <v>0.1</v>
      </c>
      <c r="G4623" s="11">
        <v>37067</v>
      </c>
      <c r="H4623" s="10">
        <v>0.25</v>
      </c>
      <c r="I4623" s="11">
        <v>9266.75</v>
      </c>
      <c r="J4623" s="11">
        <v>46333.75</v>
      </c>
      <c r="K4623" s="11">
        <v>20710.04</v>
      </c>
      <c r="L4623" s="11">
        <v>16356.96</v>
      </c>
    </row>
    <row r="4624" spans="1:12" x14ac:dyDescent="0.3">
      <c r="A4624" s="7" t="s">
        <v>8769</v>
      </c>
      <c r="B4624" s="7" t="s">
        <v>3704</v>
      </c>
      <c r="C4624" s="7" t="s">
        <v>1650</v>
      </c>
      <c r="D4624" s="7">
        <v>23</v>
      </c>
      <c r="E4624" s="9">
        <v>2997.22</v>
      </c>
      <c r="F4624" s="10">
        <v>0</v>
      </c>
      <c r="G4624" s="11">
        <v>68936.06</v>
      </c>
      <c r="H4624" s="10">
        <v>0.25</v>
      </c>
      <c r="I4624" s="11">
        <v>17234.009999999998</v>
      </c>
      <c r="J4624" s="11">
        <v>86170.07</v>
      </c>
      <c r="K4624" s="11">
        <v>37467.46</v>
      </c>
      <c r="L4624" s="11">
        <v>31468.6</v>
      </c>
    </row>
    <row r="4625" spans="1:12" x14ac:dyDescent="0.3">
      <c r="A4625" s="7" t="s">
        <v>8770</v>
      </c>
      <c r="B4625" s="7" t="s">
        <v>3704</v>
      </c>
      <c r="C4625" s="7" t="s">
        <v>1759</v>
      </c>
      <c r="D4625" s="7">
        <v>8</v>
      </c>
      <c r="E4625" s="9">
        <v>1236.3499999999999</v>
      </c>
      <c r="F4625" s="10">
        <v>0.15</v>
      </c>
      <c r="G4625" s="11">
        <v>8407.18</v>
      </c>
      <c r="H4625" s="10">
        <v>0.25</v>
      </c>
      <c r="I4625" s="11">
        <v>2101.8000000000002</v>
      </c>
      <c r="J4625" s="11">
        <v>10508.98</v>
      </c>
      <c r="K4625" s="11">
        <v>5856.88</v>
      </c>
      <c r="L4625" s="11">
        <v>2550.3000000000002</v>
      </c>
    </row>
    <row r="4626" spans="1:12" x14ac:dyDescent="0.3">
      <c r="A4626" s="7" t="s">
        <v>8771</v>
      </c>
      <c r="B4626" s="7" t="s">
        <v>3704</v>
      </c>
      <c r="C4626" s="7" t="s">
        <v>1760</v>
      </c>
      <c r="D4626" s="7">
        <v>18</v>
      </c>
      <c r="E4626" s="9">
        <v>1070.27</v>
      </c>
      <c r="F4626" s="10">
        <v>0</v>
      </c>
      <c r="G4626" s="11">
        <v>19264.86</v>
      </c>
      <c r="H4626" s="10">
        <v>0.25</v>
      </c>
      <c r="I4626" s="11">
        <v>4816.22</v>
      </c>
      <c r="J4626" s="11">
        <v>24081.08</v>
      </c>
      <c r="K4626" s="11">
        <v>11360.88</v>
      </c>
      <c r="L4626" s="11">
        <v>7903.98</v>
      </c>
    </row>
    <row r="4627" spans="1:12" x14ac:dyDescent="0.3">
      <c r="A4627" s="7" t="s">
        <v>8772</v>
      </c>
      <c r="B4627" s="7" t="s">
        <v>3705</v>
      </c>
      <c r="C4627" s="7" t="s">
        <v>1851</v>
      </c>
      <c r="D4627" s="7">
        <v>9</v>
      </c>
      <c r="E4627" s="9">
        <v>1905.96</v>
      </c>
      <c r="F4627" s="10">
        <v>0.1</v>
      </c>
      <c r="G4627" s="11">
        <v>15438.28</v>
      </c>
      <c r="H4627" s="10">
        <v>0.25</v>
      </c>
      <c r="I4627" s="11">
        <v>3859.57</v>
      </c>
      <c r="J4627" s="11">
        <v>19297.849999999999</v>
      </c>
      <c r="K4627" s="11">
        <v>13220.82</v>
      </c>
      <c r="L4627" s="11">
        <v>2217.46</v>
      </c>
    </row>
    <row r="4628" spans="1:12" x14ac:dyDescent="0.3">
      <c r="A4628" s="7" t="s">
        <v>8773</v>
      </c>
      <c r="B4628" s="7" t="s">
        <v>3705</v>
      </c>
      <c r="C4628" s="7" t="s">
        <v>1965</v>
      </c>
      <c r="D4628" s="7">
        <v>30</v>
      </c>
      <c r="E4628" s="9">
        <v>2998.5</v>
      </c>
      <c r="F4628" s="10">
        <v>0</v>
      </c>
      <c r="G4628" s="11">
        <v>89955</v>
      </c>
      <c r="H4628" s="10">
        <v>0.25</v>
      </c>
      <c r="I4628" s="11">
        <v>22488.75</v>
      </c>
      <c r="J4628" s="11">
        <v>112443.75</v>
      </c>
      <c r="K4628" s="11">
        <v>44031.9</v>
      </c>
      <c r="L4628" s="11">
        <v>45923.1</v>
      </c>
    </row>
    <row r="4629" spans="1:12" x14ac:dyDescent="0.3">
      <c r="A4629" s="7" t="s">
        <v>8774</v>
      </c>
      <c r="B4629" s="7" t="s">
        <v>3705</v>
      </c>
      <c r="C4629" s="7" t="s">
        <v>1996</v>
      </c>
      <c r="D4629" s="7">
        <v>5</v>
      </c>
      <c r="E4629" s="9">
        <v>1174.18</v>
      </c>
      <c r="F4629" s="10">
        <v>0</v>
      </c>
      <c r="G4629" s="11">
        <v>5870.9</v>
      </c>
      <c r="H4629" s="10">
        <v>0.25</v>
      </c>
      <c r="I4629" s="11">
        <v>1467.72</v>
      </c>
      <c r="J4629" s="11">
        <v>7338.62</v>
      </c>
      <c r="K4629" s="11">
        <v>3234.05</v>
      </c>
      <c r="L4629" s="11">
        <v>2636.85</v>
      </c>
    </row>
    <row r="4630" spans="1:12" x14ac:dyDescent="0.3">
      <c r="A4630" s="7" t="s">
        <v>8775</v>
      </c>
      <c r="B4630" s="7" t="s">
        <v>3705</v>
      </c>
      <c r="C4630" s="7" t="s">
        <v>1979</v>
      </c>
      <c r="D4630" s="7">
        <v>27</v>
      </c>
      <c r="E4630" s="9">
        <v>514.84</v>
      </c>
      <c r="F4630" s="10">
        <v>0</v>
      </c>
      <c r="G4630" s="11">
        <v>13900.68</v>
      </c>
      <c r="H4630" s="10">
        <v>0.25</v>
      </c>
      <c r="I4630" s="11">
        <v>3475.17</v>
      </c>
      <c r="J4630" s="11">
        <v>17375.849999999999</v>
      </c>
      <c r="K4630" s="11">
        <v>6911.73</v>
      </c>
      <c r="L4630" s="11">
        <v>6988.95</v>
      </c>
    </row>
    <row r="4631" spans="1:12" x14ac:dyDescent="0.3">
      <c r="A4631" s="7" t="s">
        <v>8776</v>
      </c>
      <c r="B4631" s="7" t="s">
        <v>3705</v>
      </c>
      <c r="C4631" s="7" t="s">
        <v>1684</v>
      </c>
      <c r="D4631" s="7">
        <v>8</v>
      </c>
      <c r="E4631" s="9">
        <v>323.02999999999997</v>
      </c>
      <c r="F4631" s="10">
        <v>0.1</v>
      </c>
      <c r="G4631" s="11">
        <v>2325.8200000000002</v>
      </c>
      <c r="H4631" s="10">
        <v>0.25</v>
      </c>
      <c r="I4631" s="11">
        <v>581.46</v>
      </c>
      <c r="J4631" s="11">
        <v>2907.28</v>
      </c>
      <c r="K4631" s="11">
        <v>1857.44</v>
      </c>
      <c r="L4631" s="11">
        <v>468.38</v>
      </c>
    </row>
    <row r="4632" spans="1:12" x14ac:dyDescent="0.3">
      <c r="A4632" s="7" t="s">
        <v>8777</v>
      </c>
      <c r="B4632" s="7" t="s">
        <v>3706</v>
      </c>
      <c r="C4632" s="7" t="s">
        <v>1752</v>
      </c>
      <c r="D4632" s="7">
        <v>18</v>
      </c>
      <c r="E4632" s="9">
        <v>2296.14</v>
      </c>
      <c r="F4632" s="10">
        <v>0.05</v>
      </c>
      <c r="G4632" s="11">
        <v>39263.99</v>
      </c>
      <c r="H4632" s="10">
        <v>0.25</v>
      </c>
      <c r="I4632" s="11">
        <v>9816</v>
      </c>
      <c r="J4632" s="11">
        <v>49079.99</v>
      </c>
      <c r="K4632" s="11">
        <v>28846.44</v>
      </c>
      <c r="L4632" s="11">
        <v>10417.549999999999</v>
      </c>
    </row>
    <row r="4633" spans="1:12" x14ac:dyDescent="0.3">
      <c r="A4633" s="7" t="s">
        <v>8778</v>
      </c>
      <c r="B4633" s="7" t="s">
        <v>3706</v>
      </c>
      <c r="C4633" s="7" t="s">
        <v>1759</v>
      </c>
      <c r="D4633" s="7">
        <v>14</v>
      </c>
      <c r="E4633" s="9">
        <v>1179.6300000000001</v>
      </c>
      <c r="F4633" s="10">
        <v>0.1</v>
      </c>
      <c r="G4633" s="11">
        <v>14863.34</v>
      </c>
      <c r="H4633" s="10">
        <v>0.25</v>
      </c>
      <c r="I4633" s="11">
        <v>3715.84</v>
      </c>
      <c r="J4633" s="11">
        <v>18579.169999999998</v>
      </c>
      <c r="K4633" s="11">
        <v>10249.540000000001</v>
      </c>
      <c r="L4633" s="11">
        <v>4613.8</v>
      </c>
    </row>
    <row r="4634" spans="1:12" x14ac:dyDescent="0.3">
      <c r="A4634" s="7" t="s">
        <v>8779</v>
      </c>
      <c r="B4634" s="7" t="s">
        <v>3706</v>
      </c>
      <c r="C4634" s="7" t="s">
        <v>2020</v>
      </c>
      <c r="D4634" s="7">
        <v>19</v>
      </c>
      <c r="E4634" s="9">
        <v>520.63</v>
      </c>
      <c r="F4634" s="10">
        <v>0.1</v>
      </c>
      <c r="G4634" s="11">
        <v>8902.77</v>
      </c>
      <c r="H4634" s="10">
        <v>0.25</v>
      </c>
      <c r="I4634" s="11">
        <v>2225.69</v>
      </c>
      <c r="J4634" s="11">
        <v>11128.46</v>
      </c>
      <c r="K4634" s="11">
        <v>6076.96</v>
      </c>
      <c r="L4634" s="11">
        <v>2825.81</v>
      </c>
    </row>
    <row r="4635" spans="1:12" x14ac:dyDescent="0.3">
      <c r="A4635" s="7" t="s">
        <v>8780</v>
      </c>
      <c r="B4635" s="7" t="s">
        <v>3706</v>
      </c>
      <c r="C4635" s="7" t="s">
        <v>1772</v>
      </c>
      <c r="D4635" s="7">
        <v>11</v>
      </c>
      <c r="E4635" s="9">
        <v>1236.48</v>
      </c>
      <c r="F4635" s="10">
        <v>0</v>
      </c>
      <c r="G4635" s="11">
        <v>13601.28</v>
      </c>
      <c r="H4635" s="10">
        <v>0.25</v>
      </c>
      <c r="I4635" s="11">
        <v>3400.32</v>
      </c>
      <c r="J4635" s="11">
        <v>17001.599999999999</v>
      </c>
      <c r="K4635" s="11">
        <v>9816.07</v>
      </c>
      <c r="L4635" s="11">
        <v>3785.21</v>
      </c>
    </row>
    <row r="4636" spans="1:12" x14ac:dyDescent="0.3">
      <c r="A4636" s="7" t="s">
        <v>8781</v>
      </c>
      <c r="B4636" s="7" t="s">
        <v>3707</v>
      </c>
      <c r="C4636" s="7" t="s">
        <v>1846</v>
      </c>
      <c r="D4636" s="7">
        <v>3</v>
      </c>
      <c r="E4636" s="9">
        <v>3380.09</v>
      </c>
      <c r="F4636" s="10">
        <v>0.1</v>
      </c>
      <c r="G4636" s="11">
        <v>9126.24</v>
      </c>
      <c r="H4636" s="10">
        <v>0.25</v>
      </c>
      <c r="I4636" s="11">
        <v>2281.56</v>
      </c>
      <c r="J4636" s="11">
        <v>11407.8</v>
      </c>
      <c r="K4636" s="11">
        <v>4651.71</v>
      </c>
      <c r="L4636" s="11">
        <v>4474.53</v>
      </c>
    </row>
    <row r="4637" spans="1:12" x14ac:dyDescent="0.3">
      <c r="A4637" s="7" t="s">
        <v>8782</v>
      </c>
      <c r="B4637" s="7" t="s">
        <v>3707</v>
      </c>
      <c r="C4637" s="7" t="s">
        <v>1838</v>
      </c>
      <c r="D4637" s="7">
        <v>6</v>
      </c>
      <c r="E4637" s="9">
        <v>2068.48</v>
      </c>
      <c r="F4637" s="10">
        <v>0</v>
      </c>
      <c r="G4637" s="11">
        <v>12410.88</v>
      </c>
      <c r="H4637" s="10">
        <v>0.25</v>
      </c>
      <c r="I4637" s="11">
        <v>3102.72</v>
      </c>
      <c r="J4637" s="11">
        <v>15513.6</v>
      </c>
      <c r="K4637" s="11">
        <v>8957.8799999999992</v>
      </c>
      <c r="L4637" s="11">
        <v>3453</v>
      </c>
    </row>
    <row r="4638" spans="1:12" x14ac:dyDescent="0.3">
      <c r="A4638" s="7" t="s">
        <v>8783</v>
      </c>
      <c r="B4638" s="7" t="s">
        <v>3707</v>
      </c>
      <c r="C4638" s="7" t="s">
        <v>1797</v>
      </c>
      <c r="D4638" s="7">
        <v>17</v>
      </c>
      <c r="E4638" s="9">
        <v>2769.83</v>
      </c>
      <c r="F4638" s="10">
        <v>0.05</v>
      </c>
      <c r="G4638" s="11">
        <v>44732.75</v>
      </c>
      <c r="H4638" s="10">
        <v>0.25</v>
      </c>
      <c r="I4638" s="11">
        <v>11183.19</v>
      </c>
      <c r="J4638" s="11">
        <v>55915.94</v>
      </c>
      <c r="K4638" s="11">
        <v>21501.77</v>
      </c>
      <c r="L4638" s="11">
        <v>23230.98</v>
      </c>
    </row>
    <row r="4639" spans="1:12" x14ac:dyDescent="0.3">
      <c r="A4639" s="7" t="s">
        <v>8784</v>
      </c>
      <c r="B4639" s="7" t="s">
        <v>3708</v>
      </c>
      <c r="C4639" s="7" t="s">
        <v>1795</v>
      </c>
      <c r="D4639" s="7">
        <v>20</v>
      </c>
      <c r="E4639" s="9">
        <v>2234.02</v>
      </c>
      <c r="F4639" s="10">
        <v>0</v>
      </c>
      <c r="G4639" s="11">
        <v>44680.4</v>
      </c>
      <c r="H4639" s="10">
        <v>0.25</v>
      </c>
      <c r="I4639" s="11">
        <v>11170.1</v>
      </c>
      <c r="J4639" s="11">
        <v>55850.5</v>
      </c>
      <c r="K4639" s="11">
        <v>22317</v>
      </c>
      <c r="L4639" s="11">
        <v>22363.4</v>
      </c>
    </row>
    <row r="4640" spans="1:12" x14ac:dyDescent="0.3">
      <c r="A4640" s="7" t="s">
        <v>8785</v>
      </c>
      <c r="B4640" s="7" t="s">
        <v>3708</v>
      </c>
      <c r="C4640" s="7" t="s">
        <v>1723</v>
      </c>
      <c r="D4640" s="7">
        <v>2</v>
      </c>
      <c r="E4640" s="9">
        <v>668.17</v>
      </c>
      <c r="F4640" s="10">
        <v>0.15</v>
      </c>
      <c r="G4640" s="11">
        <v>1135.8900000000001</v>
      </c>
      <c r="H4640" s="10">
        <v>0.25</v>
      </c>
      <c r="I4640" s="11">
        <v>283.97000000000003</v>
      </c>
      <c r="J4640" s="11">
        <v>1419.86</v>
      </c>
      <c r="K4640" s="11">
        <v>957.18</v>
      </c>
      <c r="L4640" s="11">
        <v>178.71</v>
      </c>
    </row>
    <row r="4641" spans="1:12" x14ac:dyDescent="0.3">
      <c r="A4641" s="7" t="s">
        <v>8786</v>
      </c>
      <c r="B4641" s="7" t="s">
        <v>3709</v>
      </c>
      <c r="C4641" s="7" t="s">
        <v>1948</v>
      </c>
      <c r="D4641" s="7">
        <v>28</v>
      </c>
      <c r="E4641" s="9">
        <v>2193.4699999999998</v>
      </c>
      <c r="F4641" s="10">
        <v>0.15</v>
      </c>
      <c r="G4641" s="11">
        <v>52204.59</v>
      </c>
      <c r="H4641" s="10">
        <v>0.25</v>
      </c>
      <c r="I4641" s="11">
        <v>13051.15</v>
      </c>
      <c r="J4641" s="11">
        <v>65255.74</v>
      </c>
      <c r="K4641" s="11">
        <v>35477.96</v>
      </c>
      <c r="L4641" s="11">
        <v>16726.63</v>
      </c>
    </row>
    <row r="4642" spans="1:12" x14ac:dyDescent="0.3">
      <c r="A4642" s="7" t="s">
        <v>8787</v>
      </c>
      <c r="B4642" s="7" t="s">
        <v>3709</v>
      </c>
      <c r="C4642" s="7" t="s">
        <v>1770</v>
      </c>
      <c r="D4642" s="7">
        <v>29</v>
      </c>
      <c r="E4642" s="9">
        <v>2232.91</v>
      </c>
      <c r="F4642" s="10">
        <v>0</v>
      </c>
      <c r="G4642" s="11">
        <v>64754.39</v>
      </c>
      <c r="H4642" s="10">
        <v>0.25</v>
      </c>
      <c r="I4642" s="11">
        <v>16188.6</v>
      </c>
      <c r="J4642" s="11">
        <v>80942.990000000005</v>
      </c>
      <c r="K4642" s="11">
        <v>45931.65</v>
      </c>
      <c r="L4642" s="11">
        <v>18822.740000000002</v>
      </c>
    </row>
    <row r="4643" spans="1:12" x14ac:dyDescent="0.3">
      <c r="A4643" s="7" t="s">
        <v>8788</v>
      </c>
      <c r="B4643" s="7" t="s">
        <v>3709</v>
      </c>
      <c r="C4643" s="7" t="s">
        <v>2005</v>
      </c>
      <c r="D4643" s="7">
        <v>10</v>
      </c>
      <c r="E4643" s="9">
        <v>2810.38</v>
      </c>
      <c r="F4643" s="10">
        <v>0.15</v>
      </c>
      <c r="G4643" s="11">
        <v>23888.23</v>
      </c>
      <c r="H4643" s="10">
        <v>0.25</v>
      </c>
      <c r="I4643" s="11">
        <v>5972.06</v>
      </c>
      <c r="J4643" s="11">
        <v>29860.29</v>
      </c>
      <c r="K4643" s="11">
        <v>12182.2</v>
      </c>
      <c r="L4643" s="11">
        <v>11706.03</v>
      </c>
    </row>
    <row r="4644" spans="1:12" x14ac:dyDescent="0.3">
      <c r="A4644" s="7" t="s">
        <v>8789</v>
      </c>
      <c r="B4644" s="7" t="s">
        <v>3709</v>
      </c>
      <c r="C4644" s="7" t="s">
        <v>1926</v>
      </c>
      <c r="D4644" s="7">
        <v>17</v>
      </c>
      <c r="E4644" s="9">
        <v>1194.03</v>
      </c>
      <c r="F4644" s="10">
        <v>0.15</v>
      </c>
      <c r="G4644" s="11">
        <v>17253.73</v>
      </c>
      <c r="H4644" s="10">
        <v>0.25</v>
      </c>
      <c r="I4644" s="11">
        <v>4313.43</v>
      </c>
      <c r="J4644" s="11">
        <v>21567.16</v>
      </c>
      <c r="K4644" s="11">
        <v>10374.42</v>
      </c>
      <c r="L4644" s="11">
        <v>6879.31</v>
      </c>
    </row>
    <row r="4645" spans="1:12" x14ac:dyDescent="0.3">
      <c r="A4645" s="7" t="s">
        <v>8790</v>
      </c>
      <c r="B4645" s="7" t="s">
        <v>3710</v>
      </c>
      <c r="C4645" s="7" t="s">
        <v>1760</v>
      </c>
      <c r="D4645" s="7">
        <v>26</v>
      </c>
      <c r="E4645" s="9">
        <v>1064.1099999999999</v>
      </c>
      <c r="F4645" s="10">
        <v>0</v>
      </c>
      <c r="G4645" s="11">
        <v>27666.86</v>
      </c>
      <c r="H4645" s="10">
        <v>0.25</v>
      </c>
      <c r="I4645" s="11">
        <v>6916.72</v>
      </c>
      <c r="J4645" s="11">
        <v>34583.57</v>
      </c>
      <c r="K4645" s="11">
        <v>16410.16</v>
      </c>
      <c r="L4645" s="11">
        <v>11256.7</v>
      </c>
    </row>
    <row r="4646" spans="1:12" x14ac:dyDescent="0.3">
      <c r="A4646" s="7" t="s">
        <v>8791</v>
      </c>
      <c r="B4646" s="7" t="s">
        <v>3710</v>
      </c>
      <c r="C4646" s="7" t="s">
        <v>1964</v>
      </c>
      <c r="D4646" s="7">
        <v>17</v>
      </c>
      <c r="E4646" s="9">
        <v>2674.55</v>
      </c>
      <c r="F4646" s="10">
        <v>0</v>
      </c>
      <c r="G4646" s="11">
        <v>45467.35</v>
      </c>
      <c r="H4646" s="10">
        <v>0.25</v>
      </c>
      <c r="I4646" s="11">
        <v>11366.84</v>
      </c>
      <c r="J4646" s="11">
        <v>56834.19</v>
      </c>
      <c r="K4646" s="11">
        <v>29603.63</v>
      </c>
      <c r="L4646" s="11">
        <v>15863.72</v>
      </c>
    </row>
    <row r="4647" spans="1:12" x14ac:dyDescent="0.3">
      <c r="A4647" s="7" t="s">
        <v>8792</v>
      </c>
      <c r="B4647" s="7" t="s">
        <v>3710</v>
      </c>
      <c r="C4647" s="7" t="s">
        <v>1869</v>
      </c>
      <c r="D4647" s="7">
        <v>2</v>
      </c>
      <c r="E4647" s="9">
        <v>3198.56</v>
      </c>
      <c r="F4647" s="10">
        <v>0</v>
      </c>
      <c r="G4647" s="11">
        <v>6397.12</v>
      </c>
      <c r="H4647" s="10">
        <v>0.25</v>
      </c>
      <c r="I4647" s="11">
        <v>1599.28</v>
      </c>
      <c r="J4647" s="11">
        <v>7996.4</v>
      </c>
      <c r="K4647" s="11">
        <v>3495.62</v>
      </c>
      <c r="L4647" s="11">
        <v>2901.5</v>
      </c>
    </row>
    <row r="4648" spans="1:12" x14ac:dyDescent="0.3">
      <c r="A4648" s="7" t="s">
        <v>8793</v>
      </c>
      <c r="B4648" s="7" t="s">
        <v>3711</v>
      </c>
      <c r="C4648" s="7" t="s">
        <v>1817</v>
      </c>
      <c r="D4648" s="7">
        <v>12</v>
      </c>
      <c r="E4648" s="9">
        <v>1432.16</v>
      </c>
      <c r="F4648" s="10">
        <v>0.05</v>
      </c>
      <c r="G4648" s="11">
        <v>16326.62</v>
      </c>
      <c r="H4648" s="10">
        <v>0.25</v>
      </c>
      <c r="I4648" s="11">
        <v>4081.66</v>
      </c>
      <c r="J4648" s="11">
        <v>20408.28</v>
      </c>
      <c r="K4648" s="11">
        <v>11756.52</v>
      </c>
      <c r="L4648" s="11">
        <v>4570.1000000000004</v>
      </c>
    </row>
    <row r="4649" spans="1:12" x14ac:dyDescent="0.3">
      <c r="A4649" s="7" t="s">
        <v>8794</v>
      </c>
      <c r="B4649" s="7" t="s">
        <v>3712</v>
      </c>
      <c r="C4649" s="7" t="s">
        <v>1922</v>
      </c>
      <c r="D4649" s="7">
        <v>24</v>
      </c>
      <c r="E4649" s="9">
        <v>1669.06</v>
      </c>
      <c r="F4649" s="10">
        <v>0.1</v>
      </c>
      <c r="G4649" s="11">
        <v>36051.699999999997</v>
      </c>
      <c r="H4649" s="10">
        <v>0.25</v>
      </c>
      <c r="I4649" s="11">
        <v>9012.92</v>
      </c>
      <c r="J4649" s="11">
        <v>45064.62</v>
      </c>
      <c r="K4649" s="11">
        <v>30189.599999999999</v>
      </c>
      <c r="L4649" s="11">
        <v>5862.1</v>
      </c>
    </row>
    <row r="4650" spans="1:12" x14ac:dyDescent="0.3">
      <c r="A4650" s="7" t="s">
        <v>8795</v>
      </c>
      <c r="B4650" s="7" t="s">
        <v>3712</v>
      </c>
      <c r="C4650" s="7" t="s">
        <v>1942</v>
      </c>
      <c r="D4650" s="7">
        <v>22</v>
      </c>
      <c r="E4650" s="9">
        <v>3024.74</v>
      </c>
      <c r="F4650" s="10">
        <v>0</v>
      </c>
      <c r="G4650" s="11">
        <v>66544.28</v>
      </c>
      <c r="H4650" s="10">
        <v>0.25</v>
      </c>
      <c r="I4650" s="11">
        <v>16636.07</v>
      </c>
      <c r="J4650" s="11">
        <v>83180.350000000006</v>
      </c>
      <c r="K4650" s="11">
        <v>30280.36</v>
      </c>
      <c r="L4650" s="11">
        <v>36263.919999999998</v>
      </c>
    </row>
    <row r="4651" spans="1:12" x14ac:dyDescent="0.3">
      <c r="A4651" s="7" t="s">
        <v>8796</v>
      </c>
      <c r="B4651" s="7" t="s">
        <v>3712</v>
      </c>
      <c r="C4651" s="7" t="s">
        <v>2037</v>
      </c>
      <c r="D4651" s="7">
        <v>3</v>
      </c>
      <c r="E4651" s="9">
        <v>763.26</v>
      </c>
      <c r="F4651" s="10">
        <v>0</v>
      </c>
      <c r="G4651" s="11">
        <v>2289.7800000000002</v>
      </c>
      <c r="H4651" s="10">
        <v>0.25</v>
      </c>
      <c r="I4651" s="11">
        <v>572.45000000000005</v>
      </c>
      <c r="J4651" s="11">
        <v>2862.23</v>
      </c>
      <c r="K4651" s="11">
        <v>1561.71</v>
      </c>
      <c r="L4651" s="11">
        <v>728.07</v>
      </c>
    </row>
    <row r="4652" spans="1:12" x14ac:dyDescent="0.3">
      <c r="A4652" s="7" t="s">
        <v>8797</v>
      </c>
      <c r="B4652" s="7" t="s">
        <v>3712</v>
      </c>
      <c r="C4652" s="7" t="s">
        <v>1906</v>
      </c>
      <c r="D4652" s="7">
        <v>17</v>
      </c>
      <c r="E4652" s="9">
        <v>2731.13</v>
      </c>
      <c r="F4652" s="10">
        <v>0</v>
      </c>
      <c r="G4652" s="11">
        <v>46429.21</v>
      </c>
      <c r="H4652" s="10">
        <v>0.25</v>
      </c>
      <c r="I4652" s="11">
        <v>11607.3</v>
      </c>
      <c r="J4652" s="11">
        <v>58036.51</v>
      </c>
      <c r="K4652" s="11">
        <v>19899.52</v>
      </c>
      <c r="L4652" s="11">
        <v>26529.69</v>
      </c>
    </row>
    <row r="4653" spans="1:12" x14ac:dyDescent="0.3">
      <c r="A4653" s="7" t="s">
        <v>8798</v>
      </c>
      <c r="B4653" s="7" t="s">
        <v>3712</v>
      </c>
      <c r="C4653" s="7" t="s">
        <v>1712</v>
      </c>
      <c r="D4653" s="7">
        <v>6</v>
      </c>
      <c r="E4653" s="9">
        <v>2251.3200000000002</v>
      </c>
      <c r="F4653" s="10">
        <v>0</v>
      </c>
      <c r="G4653" s="11">
        <v>13507.92</v>
      </c>
      <c r="H4653" s="10">
        <v>0.25</v>
      </c>
      <c r="I4653" s="11">
        <v>3376.98</v>
      </c>
      <c r="J4653" s="11">
        <v>16884.900000000001</v>
      </c>
      <c r="K4653" s="11">
        <v>9154.92</v>
      </c>
      <c r="L4653" s="11">
        <v>4353</v>
      </c>
    </row>
    <row r="4654" spans="1:12" x14ac:dyDescent="0.3">
      <c r="A4654" s="7" t="s">
        <v>8799</v>
      </c>
      <c r="B4654" s="7" t="s">
        <v>3713</v>
      </c>
      <c r="C4654" s="7" t="s">
        <v>1798</v>
      </c>
      <c r="D4654" s="7">
        <v>7</v>
      </c>
      <c r="E4654" s="9">
        <v>629.26</v>
      </c>
      <c r="F4654" s="10">
        <v>0.05</v>
      </c>
      <c r="G4654" s="11">
        <v>4184.58</v>
      </c>
      <c r="H4654" s="10">
        <v>0.25</v>
      </c>
      <c r="I4654" s="11">
        <v>1046.1400000000001</v>
      </c>
      <c r="J4654" s="11">
        <v>5230.7299999999996</v>
      </c>
      <c r="K4654" s="11">
        <v>1993.11</v>
      </c>
      <c r="L4654" s="11">
        <v>2191.4699999999998</v>
      </c>
    </row>
    <row r="4655" spans="1:12" x14ac:dyDescent="0.3">
      <c r="A4655" s="7" t="s">
        <v>8800</v>
      </c>
      <c r="B4655" s="7" t="s">
        <v>3713</v>
      </c>
      <c r="C4655" s="7" t="s">
        <v>1676</v>
      </c>
      <c r="D4655" s="7">
        <v>20</v>
      </c>
      <c r="E4655" s="9">
        <v>3997.63</v>
      </c>
      <c r="F4655" s="10">
        <v>0.15</v>
      </c>
      <c r="G4655" s="11">
        <v>67959.710000000006</v>
      </c>
      <c r="H4655" s="10">
        <v>0.25</v>
      </c>
      <c r="I4655" s="11">
        <v>16989.93</v>
      </c>
      <c r="J4655" s="11">
        <v>84949.64</v>
      </c>
      <c r="K4655" s="11">
        <v>34474.400000000001</v>
      </c>
      <c r="L4655" s="11">
        <v>33485.31</v>
      </c>
    </row>
    <row r="4656" spans="1:12" x14ac:dyDescent="0.3">
      <c r="A4656" s="7" t="s">
        <v>8801</v>
      </c>
      <c r="B4656" s="7" t="s">
        <v>3713</v>
      </c>
      <c r="C4656" s="7" t="s">
        <v>1876</v>
      </c>
      <c r="D4656" s="7">
        <v>9</v>
      </c>
      <c r="E4656" s="9">
        <v>2686.96</v>
      </c>
      <c r="F4656" s="10">
        <v>0</v>
      </c>
      <c r="G4656" s="11">
        <v>24182.639999999999</v>
      </c>
      <c r="H4656" s="10">
        <v>0.25</v>
      </c>
      <c r="I4656" s="11">
        <v>6045.66</v>
      </c>
      <c r="J4656" s="11">
        <v>30228.3</v>
      </c>
      <c r="K4656" s="11">
        <v>15126.03</v>
      </c>
      <c r="L4656" s="11">
        <v>9056.61</v>
      </c>
    </row>
    <row r="4657" spans="1:12" x14ac:dyDescent="0.3">
      <c r="A4657" s="7" t="s">
        <v>8802</v>
      </c>
      <c r="B4657" s="7" t="s">
        <v>3713</v>
      </c>
      <c r="C4657" s="7" t="s">
        <v>1982</v>
      </c>
      <c r="D4657" s="7">
        <v>27</v>
      </c>
      <c r="E4657" s="9">
        <v>1204.43</v>
      </c>
      <c r="F4657" s="10">
        <v>0.15</v>
      </c>
      <c r="G4657" s="11">
        <v>27641.67</v>
      </c>
      <c r="H4657" s="10">
        <v>0.25</v>
      </c>
      <c r="I4657" s="11">
        <v>6910.42</v>
      </c>
      <c r="J4657" s="11">
        <v>34552.089999999997</v>
      </c>
      <c r="K4657" s="11">
        <v>19394.37</v>
      </c>
      <c r="L4657" s="11">
        <v>8247.2999999999993</v>
      </c>
    </row>
    <row r="4658" spans="1:12" x14ac:dyDescent="0.3">
      <c r="A4658" s="7" t="s">
        <v>8803</v>
      </c>
      <c r="B4658" s="7" t="s">
        <v>3714</v>
      </c>
      <c r="C4658" s="7" t="s">
        <v>1818</v>
      </c>
      <c r="D4658" s="7">
        <v>23</v>
      </c>
      <c r="E4658" s="9">
        <v>1723.84</v>
      </c>
      <c r="F4658" s="10">
        <v>0.1</v>
      </c>
      <c r="G4658" s="11">
        <v>35683.49</v>
      </c>
      <c r="H4658" s="10">
        <v>0.25</v>
      </c>
      <c r="I4658" s="11">
        <v>8920.8700000000008</v>
      </c>
      <c r="J4658" s="11">
        <v>44604.36</v>
      </c>
      <c r="K4658" s="11">
        <v>28804.97</v>
      </c>
      <c r="L4658" s="11">
        <v>6878.52</v>
      </c>
    </row>
    <row r="4659" spans="1:12" x14ac:dyDescent="0.3">
      <c r="A4659" s="7" t="s">
        <v>8804</v>
      </c>
      <c r="B4659" s="7" t="s">
        <v>3714</v>
      </c>
      <c r="C4659" s="7" t="s">
        <v>1681</v>
      </c>
      <c r="D4659" s="7">
        <v>20</v>
      </c>
      <c r="E4659" s="9">
        <v>1551.35</v>
      </c>
      <c r="F4659" s="10">
        <v>0.05</v>
      </c>
      <c r="G4659" s="11">
        <v>29475.65</v>
      </c>
      <c r="H4659" s="10">
        <v>0.25</v>
      </c>
      <c r="I4659" s="11">
        <v>7368.91</v>
      </c>
      <c r="J4659" s="11">
        <v>36844.559999999998</v>
      </c>
      <c r="K4659" s="11">
        <v>21541</v>
      </c>
      <c r="L4659" s="11">
        <v>7934.65</v>
      </c>
    </row>
    <row r="4660" spans="1:12" x14ac:dyDescent="0.3">
      <c r="A4660" s="7" t="s">
        <v>8805</v>
      </c>
      <c r="B4660" s="7" t="s">
        <v>3714</v>
      </c>
      <c r="C4660" s="7" t="s">
        <v>1819</v>
      </c>
      <c r="D4660" s="7">
        <v>21</v>
      </c>
      <c r="E4660" s="9">
        <v>57.05</v>
      </c>
      <c r="F4660" s="10">
        <v>0</v>
      </c>
      <c r="G4660" s="11">
        <v>1198.05</v>
      </c>
      <c r="H4660" s="10">
        <v>0.25</v>
      </c>
      <c r="I4660" s="11">
        <v>299.51</v>
      </c>
      <c r="J4660" s="11">
        <v>1497.56</v>
      </c>
      <c r="K4660" s="11">
        <v>834.96</v>
      </c>
      <c r="L4660" s="11">
        <v>363.09</v>
      </c>
    </row>
    <row r="4661" spans="1:12" x14ac:dyDescent="0.3">
      <c r="A4661" s="7" t="s">
        <v>8806</v>
      </c>
      <c r="B4661" s="7" t="s">
        <v>3715</v>
      </c>
      <c r="C4661" s="7" t="s">
        <v>2052</v>
      </c>
      <c r="D4661" s="7">
        <v>27</v>
      </c>
      <c r="E4661" s="9">
        <v>682.61</v>
      </c>
      <c r="F4661" s="10">
        <v>0</v>
      </c>
      <c r="G4661" s="11">
        <v>18430.47</v>
      </c>
      <c r="H4661" s="10">
        <v>0.25</v>
      </c>
      <c r="I4661" s="11">
        <v>4607.62</v>
      </c>
      <c r="J4661" s="11">
        <v>23038.09</v>
      </c>
      <c r="K4661" s="11">
        <v>12967.02</v>
      </c>
      <c r="L4661" s="11">
        <v>5463.45</v>
      </c>
    </row>
    <row r="4662" spans="1:12" x14ac:dyDescent="0.3">
      <c r="A4662" s="7" t="s">
        <v>8807</v>
      </c>
      <c r="B4662" s="7" t="s">
        <v>3715</v>
      </c>
      <c r="C4662" s="7" t="s">
        <v>1991</v>
      </c>
      <c r="D4662" s="7">
        <v>24</v>
      </c>
      <c r="E4662" s="9">
        <v>2634.62</v>
      </c>
      <c r="F4662" s="10">
        <v>0</v>
      </c>
      <c r="G4662" s="11">
        <v>63230.879999999997</v>
      </c>
      <c r="H4662" s="10">
        <v>0.25</v>
      </c>
      <c r="I4662" s="11">
        <v>15807.72</v>
      </c>
      <c r="J4662" s="11">
        <v>79038.600000000006</v>
      </c>
      <c r="K4662" s="11">
        <v>40446.959999999999</v>
      </c>
      <c r="L4662" s="11">
        <v>22783.919999999998</v>
      </c>
    </row>
    <row r="4663" spans="1:12" x14ac:dyDescent="0.3">
      <c r="A4663" s="7" t="s">
        <v>8808</v>
      </c>
      <c r="B4663" s="7" t="s">
        <v>3715</v>
      </c>
      <c r="C4663" s="7" t="s">
        <v>1695</v>
      </c>
      <c r="D4663" s="7">
        <v>24</v>
      </c>
      <c r="E4663" s="9">
        <v>1848.22</v>
      </c>
      <c r="F4663" s="10">
        <v>0.15</v>
      </c>
      <c r="G4663" s="11">
        <v>37703.69</v>
      </c>
      <c r="H4663" s="10">
        <v>0.25</v>
      </c>
      <c r="I4663" s="11">
        <v>9425.92</v>
      </c>
      <c r="J4663" s="11">
        <v>47129.61</v>
      </c>
      <c r="K4663" s="11">
        <v>30798.959999999999</v>
      </c>
      <c r="L4663" s="11">
        <v>6904.73</v>
      </c>
    </row>
    <row r="4664" spans="1:12" x14ac:dyDescent="0.3">
      <c r="A4664" s="7" t="s">
        <v>8809</v>
      </c>
      <c r="B4664" s="7" t="s">
        <v>3716</v>
      </c>
      <c r="C4664" s="7" t="s">
        <v>1796</v>
      </c>
      <c r="D4664" s="7">
        <v>11</v>
      </c>
      <c r="E4664" s="9">
        <v>1482.43</v>
      </c>
      <c r="F4664" s="10">
        <v>0</v>
      </c>
      <c r="G4664" s="11">
        <v>16306.73</v>
      </c>
      <c r="H4664" s="10">
        <v>0.25</v>
      </c>
      <c r="I4664" s="11">
        <v>4076.68</v>
      </c>
      <c r="J4664" s="11">
        <v>20383.41</v>
      </c>
      <c r="K4664" s="11">
        <v>8633.24</v>
      </c>
      <c r="L4664" s="11">
        <v>7673.49</v>
      </c>
    </row>
    <row r="4665" spans="1:12" x14ac:dyDescent="0.3">
      <c r="A4665" s="7" t="s">
        <v>8810</v>
      </c>
      <c r="B4665" s="7" t="s">
        <v>3716</v>
      </c>
      <c r="C4665" s="7" t="s">
        <v>1881</v>
      </c>
      <c r="D4665" s="7">
        <v>15</v>
      </c>
      <c r="E4665" s="9">
        <v>1734.3</v>
      </c>
      <c r="F4665" s="10">
        <v>0</v>
      </c>
      <c r="G4665" s="11">
        <v>26014.5</v>
      </c>
      <c r="H4665" s="10">
        <v>0.25</v>
      </c>
      <c r="I4665" s="11">
        <v>6503.62</v>
      </c>
      <c r="J4665" s="11">
        <v>32518.12</v>
      </c>
      <c r="K4665" s="11">
        <v>15051</v>
      </c>
      <c r="L4665" s="11">
        <v>10963.5</v>
      </c>
    </row>
    <row r="4666" spans="1:12" x14ac:dyDescent="0.3">
      <c r="A4666" s="7" t="s">
        <v>8811</v>
      </c>
      <c r="B4666" s="7" t="s">
        <v>3716</v>
      </c>
      <c r="C4666" s="7" t="s">
        <v>1969</v>
      </c>
      <c r="D4666" s="7">
        <v>17</v>
      </c>
      <c r="E4666" s="9">
        <v>1368.57</v>
      </c>
      <c r="F4666" s="10">
        <v>0.05</v>
      </c>
      <c r="G4666" s="11">
        <v>22102.41</v>
      </c>
      <c r="H4666" s="10">
        <v>0.25</v>
      </c>
      <c r="I4666" s="11">
        <v>5525.6</v>
      </c>
      <c r="J4666" s="11">
        <v>27628.01</v>
      </c>
      <c r="K4666" s="11">
        <v>12738.44</v>
      </c>
      <c r="L4666" s="11">
        <v>9363.9699999999993</v>
      </c>
    </row>
    <row r="4667" spans="1:12" x14ac:dyDescent="0.3">
      <c r="A4667" s="7" t="s">
        <v>8812</v>
      </c>
      <c r="B4667" s="7" t="s">
        <v>3716</v>
      </c>
      <c r="C4667" s="7" t="s">
        <v>2039</v>
      </c>
      <c r="D4667" s="7">
        <v>2</v>
      </c>
      <c r="E4667" s="9">
        <v>463.26</v>
      </c>
      <c r="F4667" s="10">
        <v>0</v>
      </c>
      <c r="G4667" s="11">
        <v>926.52</v>
      </c>
      <c r="H4667" s="10">
        <v>0.25</v>
      </c>
      <c r="I4667" s="11">
        <v>231.63</v>
      </c>
      <c r="J4667" s="11">
        <v>1158.1500000000001</v>
      </c>
      <c r="K4667" s="11">
        <v>501.5</v>
      </c>
      <c r="L4667" s="11">
        <v>425.02</v>
      </c>
    </row>
    <row r="4668" spans="1:12" x14ac:dyDescent="0.3">
      <c r="A4668" s="7" t="s">
        <v>8813</v>
      </c>
      <c r="B4668" s="7" t="s">
        <v>3717</v>
      </c>
      <c r="C4668" s="7" t="s">
        <v>1689</v>
      </c>
      <c r="D4668" s="7">
        <v>17</v>
      </c>
      <c r="E4668" s="9">
        <v>1306</v>
      </c>
      <c r="F4668" s="10">
        <v>0.05</v>
      </c>
      <c r="G4668" s="11">
        <v>21091.9</v>
      </c>
      <c r="H4668" s="10">
        <v>0.25</v>
      </c>
      <c r="I4668" s="11">
        <v>5272.98</v>
      </c>
      <c r="J4668" s="11">
        <v>26364.880000000001</v>
      </c>
      <c r="K4668" s="11">
        <v>10414.030000000001</v>
      </c>
      <c r="L4668" s="11">
        <v>10677.87</v>
      </c>
    </row>
    <row r="4669" spans="1:12" x14ac:dyDescent="0.3">
      <c r="A4669" s="7" t="s">
        <v>8814</v>
      </c>
      <c r="B4669" s="7" t="s">
        <v>3717</v>
      </c>
      <c r="C4669" s="7" t="s">
        <v>1900</v>
      </c>
      <c r="D4669" s="7">
        <v>30</v>
      </c>
      <c r="E4669" s="9">
        <v>2042.08</v>
      </c>
      <c r="F4669" s="10">
        <v>0.15</v>
      </c>
      <c r="G4669" s="11">
        <v>52073.04</v>
      </c>
      <c r="H4669" s="10">
        <v>0.25</v>
      </c>
      <c r="I4669" s="11">
        <v>13018.26</v>
      </c>
      <c r="J4669" s="11">
        <v>65091.3</v>
      </c>
      <c r="K4669" s="11">
        <v>42174.6</v>
      </c>
      <c r="L4669" s="11">
        <v>9898.44</v>
      </c>
    </row>
    <row r="4670" spans="1:12" x14ac:dyDescent="0.3">
      <c r="A4670" s="7" t="s">
        <v>8815</v>
      </c>
      <c r="B4670" s="7" t="s">
        <v>3717</v>
      </c>
      <c r="C4670" s="7" t="s">
        <v>1948</v>
      </c>
      <c r="D4670" s="7">
        <v>10</v>
      </c>
      <c r="E4670" s="9">
        <v>2336.02</v>
      </c>
      <c r="F4670" s="10">
        <v>0</v>
      </c>
      <c r="G4670" s="11">
        <v>23360.2</v>
      </c>
      <c r="H4670" s="10">
        <v>0.25</v>
      </c>
      <c r="I4670" s="11">
        <v>5840.05</v>
      </c>
      <c r="J4670" s="11">
        <v>29200.25</v>
      </c>
      <c r="K4670" s="11">
        <v>12670.7</v>
      </c>
      <c r="L4670" s="11">
        <v>10689.5</v>
      </c>
    </row>
    <row r="4671" spans="1:12" x14ac:dyDescent="0.3">
      <c r="A4671" s="7" t="s">
        <v>8816</v>
      </c>
      <c r="B4671" s="7" t="s">
        <v>3718</v>
      </c>
      <c r="C4671" s="7" t="s">
        <v>1803</v>
      </c>
      <c r="D4671" s="7">
        <v>27</v>
      </c>
      <c r="E4671" s="9">
        <v>2422.3200000000002</v>
      </c>
      <c r="F4671" s="10">
        <v>0</v>
      </c>
      <c r="G4671" s="11">
        <v>65402.64</v>
      </c>
      <c r="H4671" s="10">
        <v>0.25</v>
      </c>
      <c r="I4671" s="11">
        <v>16350.66</v>
      </c>
      <c r="J4671" s="11">
        <v>81753.3</v>
      </c>
      <c r="K4671" s="11">
        <v>38793.599999999999</v>
      </c>
      <c r="L4671" s="11">
        <v>26609.040000000001</v>
      </c>
    </row>
    <row r="4672" spans="1:12" x14ac:dyDescent="0.3">
      <c r="A4672" s="7" t="s">
        <v>8817</v>
      </c>
      <c r="B4672" s="7" t="s">
        <v>3718</v>
      </c>
      <c r="C4672" s="7" t="s">
        <v>1938</v>
      </c>
      <c r="D4672" s="7">
        <v>17</v>
      </c>
      <c r="E4672" s="9">
        <v>2379.77</v>
      </c>
      <c r="F4672" s="10">
        <v>0.1</v>
      </c>
      <c r="G4672" s="11">
        <v>36410.480000000003</v>
      </c>
      <c r="H4672" s="10">
        <v>0.25</v>
      </c>
      <c r="I4672" s="11">
        <v>9102.6200000000008</v>
      </c>
      <c r="J4672" s="11">
        <v>45513.1</v>
      </c>
      <c r="K4672" s="11">
        <v>24043.1</v>
      </c>
      <c r="L4672" s="11">
        <v>12367.38</v>
      </c>
    </row>
    <row r="4673" spans="1:12" x14ac:dyDescent="0.3">
      <c r="A4673" s="7" t="s">
        <v>8818</v>
      </c>
      <c r="B4673" s="7" t="s">
        <v>3719</v>
      </c>
      <c r="C4673" s="7" t="s">
        <v>2010</v>
      </c>
      <c r="D4673" s="7">
        <v>13</v>
      </c>
      <c r="E4673" s="9">
        <v>1201.27</v>
      </c>
      <c r="F4673" s="10">
        <v>0.1</v>
      </c>
      <c r="G4673" s="11">
        <v>14054.86</v>
      </c>
      <c r="H4673" s="10">
        <v>0.25</v>
      </c>
      <c r="I4673" s="11">
        <v>3513.72</v>
      </c>
      <c r="J4673" s="11">
        <v>17568.580000000002</v>
      </c>
      <c r="K4673" s="11">
        <v>9288.3700000000008</v>
      </c>
      <c r="L4673" s="11">
        <v>4766.49</v>
      </c>
    </row>
    <row r="4674" spans="1:12" x14ac:dyDescent="0.3">
      <c r="A4674" s="7" t="s">
        <v>8819</v>
      </c>
      <c r="B4674" s="7" t="s">
        <v>3719</v>
      </c>
      <c r="C4674" s="7" t="s">
        <v>1852</v>
      </c>
      <c r="D4674" s="7">
        <v>4</v>
      </c>
      <c r="E4674" s="9">
        <v>2324.42</v>
      </c>
      <c r="F4674" s="10">
        <v>0.1</v>
      </c>
      <c r="G4674" s="11">
        <v>8367.91</v>
      </c>
      <c r="H4674" s="10">
        <v>0.25</v>
      </c>
      <c r="I4674" s="11">
        <v>2091.98</v>
      </c>
      <c r="J4674" s="11">
        <v>10459.89</v>
      </c>
      <c r="K4674" s="11">
        <v>5609.08</v>
      </c>
      <c r="L4674" s="11">
        <v>2758.83</v>
      </c>
    </row>
    <row r="4675" spans="1:12" x14ac:dyDescent="0.3">
      <c r="A4675" s="7" t="s">
        <v>8820</v>
      </c>
      <c r="B4675" s="7" t="s">
        <v>3719</v>
      </c>
      <c r="C4675" s="7" t="s">
        <v>2052</v>
      </c>
      <c r="D4675" s="7">
        <v>25</v>
      </c>
      <c r="E4675" s="9">
        <v>659.63</v>
      </c>
      <c r="F4675" s="10">
        <v>0</v>
      </c>
      <c r="G4675" s="11">
        <v>16490.75</v>
      </c>
      <c r="H4675" s="10">
        <v>0.25</v>
      </c>
      <c r="I4675" s="11">
        <v>4122.6899999999996</v>
      </c>
      <c r="J4675" s="11">
        <v>20613.439999999999</v>
      </c>
      <c r="K4675" s="11">
        <v>12006.5</v>
      </c>
      <c r="L4675" s="11">
        <v>4484.25</v>
      </c>
    </row>
    <row r="4676" spans="1:12" x14ac:dyDescent="0.3">
      <c r="A4676" s="7" t="s">
        <v>8821</v>
      </c>
      <c r="B4676" s="7" t="s">
        <v>3719</v>
      </c>
      <c r="C4676" s="7" t="s">
        <v>1999</v>
      </c>
      <c r="D4676" s="7">
        <v>14</v>
      </c>
      <c r="E4676" s="9">
        <v>1009.83</v>
      </c>
      <c r="F4676" s="10">
        <v>0.05</v>
      </c>
      <c r="G4676" s="11">
        <v>13430.74</v>
      </c>
      <c r="H4676" s="10">
        <v>0.25</v>
      </c>
      <c r="I4676" s="11">
        <v>3357.68</v>
      </c>
      <c r="J4676" s="11">
        <v>16788.419999999998</v>
      </c>
      <c r="K4676" s="11">
        <v>9145.92</v>
      </c>
      <c r="L4676" s="11">
        <v>4284.82</v>
      </c>
    </row>
    <row r="4677" spans="1:12" x14ac:dyDescent="0.3">
      <c r="A4677" s="7" t="s">
        <v>8822</v>
      </c>
      <c r="B4677" s="7" t="s">
        <v>3720</v>
      </c>
      <c r="C4677" s="7" t="s">
        <v>1709</v>
      </c>
      <c r="D4677" s="7">
        <v>5</v>
      </c>
      <c r="E4677" s="9">
        <v>148.08000000000001</v>
      </c>
      <c r="F4677" s="10">
        <v>0</v>
      </c>
      <c r="G4677" s="11">
        <v>740.4</v>
      </c>
      <c r="H4677" s="10">
        <v>0.25</v>
      </c>
      <c r="I4677" s="11">
        <v>185.1</v>
      </c>
      <c r="J4677" s="11">
        <v>925.5</v>
      </c>
      <c r="K4677" s="11">
        <v>409.7</v>
      </c>
      <c r="L4677" s="11">
        <v>330.7</v>
      </c>
    </row>
    <row r="4678" spans="1:12" x14ac:dyDescent="0.3">
      <c r="A4678" s="7" t="s">
        <v>8823</v>
      </c>
      <c r="B4678" s="7" t="s">
        <v>3720</v>
      </c>
      <c r="C4678" s="7" t="s">
        <v>1936</v>
      </c>
      <c r="D4678" s="7">
        <v>27</v>
      </c>
      <c r="E4678" s="9">
        <v>1136.93</v>
      </c>
      <c r="F4678" s="10">
        <v>0.15</v>
      </c>
      <c r="G4678" s="11">
        <v>26092.54</v>
      </c>
      <c r="H4678" s="10">
        <v>0.25</v>
      </c>
      <c r="I4678" s="11">
        <v>6523.14</v>
      </c>
      <c r="J4678" s="11">
        <v>32615.68</v>
      </c>
      <c r="K4678" s="11">
        <v>20188.71</v>
      </c>
      <c r="L4678" s="11">
        <v>5903.83</v>
      </c>
    </row>
    <row r="4679" spans="1:12" x14ac:dyDescent="0.3">
      <c r="A4679" s="7" t="s">
        <v>8824</v>
      </c>
      <c r="B4679" s="7" t="s">
        <v>3721</v>
      </c>
      <c r="C4679" s="7" t="s">
        <v>1967</v>
      </c>
      <c r="D4679" s="7">
        <v>12</v>
      </c>
      <c r="E4679" s="9">
        <v>362.02</v>
      </c>
      <c r="F4679" s="10">
        <v>0</v>
      </c>
      <c r="G4679" s="11">
        <v>4344.24</v>
      </c>
      <c r="H4679" s="10">
        <v>0.25</v>
      </c>
      <c r="I4679" s="11">
        <v>1086.06</v>
      </c>
      <c r="J4679" s="11">
        <v>5430.3</v>
      </c>
      <c r="K4679" s="11">
        <v>2700.96</v>
      </c>
      <c r="L4679" s="11">
        <v>1643.28</v>
      </c>
    </row>
    <row r="4680" spans="1:12" x14ac:dyDescent="0.3">
      <c r="A4680" s="7" t="s">
        <v>8825</v>
      </c>
      <c r="B4680" s="7" t="s">
        <v>3721</v>
      </c>
      <c r="C4680" s="7" t="s">
        <v>2050</v>
      </c>
      <c r="D4680" s="7">
        <v>11</v>
      </c>
      <c r="E4680" s="9">
        <v>1705.17</v>
      </c>
      <c r="F4680" s="10">
        <v>0.1</v>
      </c>
      <c r="G4680" s="11">
        <v>16881.18</v>
      </c>
      <c r="H4680" s="10">
        <v>0.25</v>
      </c>
      <c r="I4680" s="11">
        <v>4220.3</v>
      </c>
      <c r="J4680" s="11">
        <v>21101.47</v>
      </c>
      <c r="K4680" s="11">
        <v>13693.13</v>
      </c>
      <c r="L4680" s="11">
        <v>3188.05</v>
      </c>
    </row>
    <row r="4681" spans="1:12" x14ac:dyDescent="0.3">
      <c r="A4681" s="7" t="s">
        <v>8826</v>
      </c>
      <c r="B4681" s="7" t="s">
        <v>3721</v>
      </c>
      <c r="C4681" s="7" t="s">
        <v>1934</v>
      </c>
      <c r="D4681" s="7">
        <v>30</v>
      </c>
      <c r="E4681" s="9">
        <v>2546.6</v>
      </c>
      <c r="F4681" s="10">
        <v>0.15</v>
      </c>
      <c r="G4681" s="11">
        <v>64938.3</v>
      </c>
      <c r="H4681" s="10">
        <v>0.25</v>
      </c>
      <c r="I4681" s="11">
        <v>16234.58</v>
      </c>
      <c r="J4681" s="11">
        <v>81172.88</v>
      </c>
      <c r="K4681" s="11">
        <v>52646.7</v>
      </c>
      <c r="L4681" s="11">
        <v>12291.6</v>
      </c>
    </row>
    <row r="4682" spans="1:12" x14ac:dyDescent="0.3">
      <c r="A4682" s="7" t="s">
        <v>8827</v>
      </c>
      <c r="B4682" s="7" t="s">
        <v>3721</v>
      </c>
      <c r="C4682" s="7" t="s">
        <v>1989</v>
      </c>
      <c r="D4682" s="7">
        <v>21</v>
      </c>
      <c r="E4682" s="9">
        <v>3793.27</v>
      </c>
      <c r="F4682" s="10">
        <v>0.1</v>
      </c>
      <c r="G4682" s="11">
        <v>71692.800000000003</v>
      </c>
      <c r="H4682" s="10">
        <v>0.25</v>
      </c>
      <c r="I4682" s="11">
        <v>17923.2</v>
      </c>
      <c r="J4682" s="11">
        <v>89616</v>
      </c>
      <c r="K4682" s="11">
        <v>35694.959999999999</v>
      </c>
      <c r="L4682" s="11">
        <v>35997.839999999997</v>
      </c>
    </row>
    <row r="4683" spans="1:12" x14ac:dyDescent="0.3">
      <c r="A4683" s="7" t="s">
        <v>8828</v>
      </c>
      <c r="B4683" s="7" t="s">
        <v>3722</v>
      </c>
      <c r="C4683" s="7" t="s">
        <v>1975</v>
      </c>
      <c r="D4683" s="7">
        <v>11</v>
      </c>
      <c r="E4683" s="9">
        <v>1477.77</v>
      </c>
      <c r="F4683" s="10">
        <v>0</v>
      </c>
      <c r="G4683" s="11">
        <v>16255.47</v>
      </c>
      <c r="H4683" s="10">
        <v>0.25</v>
      </c>
      <c r="I4683" s="11">
        <v>4063.87</v>
      </c>
      <c r="J4683" s="11">
        <v>20319.34</v>
      </c>
      <c r="K4683" s="11">
        <v>8761.94</v>
      </c>
      <c r="L4683" s="11">
        <v>7493.53</v>
      </c>
    </row>
    <row r="4684" spans="1:12" x14ac:dyDescent="0.3">
      <c r="A4684" s="7" t="s">
        <v>8829</v>
      </c>
      <c r="B4684" s="7" t="s">
        <v>3723</v>
      </c>
      <c r="C4684" s="7" t="s">
        <v>1811</v>
      </c>
      <c r="D4684" s="7">
        <v>11</v>
      </c>
      <c r="E4684" s="9">
        <v>911.97</v>
      </c>
      <c r="F4684" s="10">
        <v>0.1</v>
      </c>
      <c r="G4684" s="11">
        <v>9028.5</v>
      </c>
      <c r="H4684" s="10">
        <v>0.25</v>
      </c>
      <c r="I4684" s="11">
        <v>2257.12</v>
      </c>
      <c r="J4684" s="11">
        <v>11285.62</v>
      </c>
      <c r="K4684" s="11">
        <v>5293.2</v>
      </c>
      <c r="L4684" s="11">
        <v>3735.3</v>
      </c>
    </row>
    <row r="4685" spans="1:12" x14ac:dyDescent="0.3">
      <c r="A4685" s="7" t="s">
        <v>8830</v>
      </c>
      <c r="B4685" s="7" t="s">
        <v>3723</v>
      </c>
      <c r="C4685" s="7" t="s">
        <v>2042</v>
      </c>
      <c r="D4685" s="7">
        <v>19</v>
      </c>
      <c r="E4685" s="9">
        <v>962.22</v>
      </c>
      <c r="F4685" s="10">
        <v>0</v>
      </c>
      <c r="G4685" s="11">
        <v>18282.18</v>
      </c>
      <c r="H4685" s="10">
        <v>0.25</v>
      </c>
      <c r="I4685" s="11">
        <v>4570.55</v>
      </c>
      <c r="J4685" s="11">
        <v>22852.720000000001</v>
      </c>
      <c r="K4685" s="11">
        <v>9031.84</v>
      </c>
      <c r="L4685" s="11">
        <v>9250.34</v>
      </c>
    </row>
    <row r="4686" spans="1:12" x14ac:dyDescent="0.3">
      <c r="A4686" s="7" t="s">
        <v>8831</v>
      </c>
      <c r="B4686" s="7" t="s">
        <v>3723</v>
      </c>
      <c r="C4686" s="7" t="s">
        <v>1770</v>
      </c>
      <c r="D4686" s="7">
        <v>4</v>
      </c>
      <c r="E4686" s="9">
        <v>2316.7800000000002</v>
      </c>
      <c r="F4686" s="10">
        <v>0.15</v>
      </c>
      <c r="G4686" s="11">
        <v>7877.05</v>
      </c>
      <c r="H4686" s="10">
        <v>0.25</v>
      </c>
      <c r="I4686" s="11">
        <v>1969.26</v>
      </c>
      <c r="J4686" s="11">
        <v>9846.31</v>
      </c>
      <c r="K4686" s="11">
        <v>6335.4</v>
      </c>
      <c r="L4686" s="11">
        <v>1541.65</v>
      </c>
    </row>
    <row r="4687" spans="1:12" x14ac:dyDescent="0.3">
      <c r="A4687" s="7" t="s">
        <v>8832</v>
      </c>
      <c r="B4687" s="7" t="s">
        <v>3723</v>
      </c>
      <c r="C4687" s="7" t="s">
        <v>1869</v>
      </c>
      <c r="D4687" s="7">
        <v>28</v>
      </c>
      <c r="E4687" s="9">
        <v>3281.43</v>
      </c>
      <c r="F4687" s="10">
        <v>0</v>
      </c>
      <c r="G4687" s="11">
        <v>91880.04</v>
      </c>
      <c r="H4687" s="10">
        <v>0.25</v>
      </c>
      <c r="I4687" s="11">
        <v>22970.01</v>
      </c>
      <c r="J4687" s="11">
        <v>114850.05</v>
      </c>
      <c r="K4687" s="11">
        <v>48938.68</v>
      </c>
      <c r="L4687" s="11">
        <v>42941.36</v>
      </c>
    </row>
    <row r="4688" spans="1:12" x14ac:dyDescent="0.3">
      <c r="A4688" s="7" t="s">
        <v>8833</v>
      </c>
      <c r="B4688" s="7" t="s">
        <v>3724</v>
      </c>
      <c r="C4688" s="7" t="s">
        <v>1748</v>
      </c>
      <c r="D4688" s="7">
        <v>14</v>
      </c>
      <c r="E4688" s="9">
        <v>591.96</v>
      </c>
      <c r="F4688" s="10">
        <v>0.15</v>
      </c>
      <c r="G4688" s="11">
        <v>7044.32</v>
      </c>
      <c r="H4688" s="10">
        <v>0.25</v>
      </c>
      <c r="I4688" s="11">
        <v>1761.08</v>
      </c>
      <c r="J4688" s="11">
        <v>8805.4</v>
      </c>
      <c r="K4688" s="11">
        <v>4142.88</v>
      </c>
      <c r="L4688" s="11">
        <v>2901.44</v>
      </c>
    </row>
    <row r="4689" spans="1:12" x14ac:dyDescent="0.3">
      <c r="A4689" s="7" t="s">
        <v>8834</v>
      </c>
      <c r="B4689" s="7" t="s">
        <v>3724</v>
      </c>
      <c r="C4689" s="7" t="s">
        <v>1766</v>
      </c>
      <c r="D4689" s="7">
        <v>16</v>
      </c>
      <c r="E4689" s="9">
        <v>933.46</v>
      </c>
      <c r="F4689" s="10">
        <v>0.05</v>
      </c>
      <c r="G4689" s="11">
        <v>14188.59</v>
      </c>
      <c r="H4689" s="10">
        <v>0.25</v>
      </c>
      <c r="I4689" s="11">
        <v>3547.15</v>
      </c>
      <c r="J4689" s="11">
        <v>17735.740000000002</v>
      </c>
      <c r="K4689" s="11">
        <v>9714.08</v>
      </c>
      <c r="L4689" s="11">
        <v>4474.51</v>
      </c>
    </row>
    <row r="4690" spans="1:12" x14ac:dyDescent="0.3">
      <c r="A4690" s="7" t="s">
        <v>8835</v>
      </c>
      <c r="B4690" s="7" t="s">
        <v>3724</v>
      </c>
      <c r="C4690" s="7" t="s">
        <v>1772</v>
      </c>
      <c r="D4690" s="7">
        <v>12</v>
      </c>
      <c r="E4690" s="9">
        <v>1211.56</v>
      </c>
      <c r="F4690" s="10">
        <v>0</v>
      </c>
      <c r="G4690" s="11">
        <v>14538.72</v>
      </c>
      <c r="H4690" s="10">
        <v>0.25</v>
      </c>
      <c r="I4690" s="11">
        <v>3634.68</v>
      </c>
      <c r="J4690" s="11">
        <v>18173.400000000001</v>
      </c>
      <c r="K4690" s="11">
        <v>10708.44</v>
      </c>
      <c r="L4690" s="11">
        <v>3830.28</v>
      </c>
    </row>
    <row r="4691" spans="1:12" x14ac:dyDescent="0.3">
      <c r="A4691" s="7" t="s">
        <v>8836</v>
      </c>
      <c r="B4691" s="7" t="s">
        <v>3724</v>
      </c>
      <c r="C4691" s="7" t="s">
        <v>2019</v>
      </c>
      <c r="D4691" s="7">
        <v>16</v>
      </c>
      <c r="E4691" s="9">
        <v>53.35</v>
      </c>
      <c r="F4691" s="10">
        <v>0.1</v>
      </c>
      <c r="G4691" s="11">
        <v>768.24</v>
      </c>
      <c r="H4691" s="10">
        <v>0.25</v>
      </c>
      <c r="I4691" s="11">
        <v>192.06</v>
      </c>
      <c r="J4691" s="11">
        <v>960.3</v>
      </c>
      <c r="K4691" s="11">
        <v>631.52</v>
      </c>
      <c r="L4691" s="11">
        <v>136.72</v>
      </c>
    </row>
    <row r="4692" spans="1:12" x14ac:dyDescent="0.3">
      <c r="A4692" s="7" t="s">
        <v>8837</v>
      </c>
      <c r="B4692" s="7" t="s">
        <v>3725</v>
      </c>
      <c r="C4692" s="7" t="s">
        <v>1950</v>
      </c>
      <c r="D4692" s="7">
        <v>19</v>
      </c>
      <c r="E4692" s="9">
        <v>2363.6799999999998</v>
      </c>
      <c r="F4692" s="10">
        <v>0.1</v>
      </c>
      <c r="G4692" s="11">
        <v>40418.93</v>
      </c>
      <c r="H4692" s="10">
        <v>0.25</v>
      </c>
      <c r="I4692" s="11">
        <v>10104.73</v>
      </c>
      <c r="J4692" s="11">
        <v>50523.66</v>
      </c>
      <c r="K4692" s="11">
        <v>32134.89</v>
      </c>
      <c r="L4692" s="11">
        <v>8284.0400000000009</v>
      </c>
    </row>
    <row r="4693" spans="1:12" x14ac:dyDescent="0.3">
      <c r="A4693" s="7" t="s">
        <v>8838</v>
      </c>
      <c r="B4693" s="7" t="s">
        <v>3725</v>
      </c>
      <c r="C4693" s="7" t="s">
        <v>1778</v>
      </c>
      <c r="D4693" s="7">
        <v>25</v>
      </c>
      <c r="E4693" s="9">
        <v>1021.22</v>
      </c>
      <c r="F4693" s="10">
        <v>0</v>
      </c>
      <c r="G4693" s="11">
        <v>25530.5</v>
      </c>
      <c r="H4693" s="10">
        <v>0.25</v>
      </c>
      <c r="I4693" s="11">
        <v>6382.62</v>
      </c>
      <c r="J4693" s="11">
        <v>31913.119999999999</v>
      </c>
      <c r="K4693" s="11">
        <v>16004.5</v>
      </c>
      <c r="L4693" s="11">
        <v>9526</v>
      </c>
    </row>
    <row r="4694" spans="1:12" x14ac:dyDescent="0.3">
      <c r="A4694" s="7" t="s">
        <v>8839</v>
      </c>
      <c r="B4694" s="7" t="s">
        <v>3725</v>
      </c>
      <c r="C4694" s="7" t="s">
        <v>1955</v>
      </c>
      <c r="D4694" s="7">
        <v>22</v>
      </c>
      <c r="E4694" s="9">
        <v>60.06</v>
      </c>
      <c r="F4694" s="10">
        <v>0</v>
      </c>
      <c r="G4694" s="11">
        <v>1321.32</v>
      </c>
      <c r="H4694" s="10">
        <v>0.25</v>
      </c>
      <c r="I4694" s="11">
        <v>330.33</v>
      </c>
      <c r="J4694" s="11">
        <v>1651.65</v>
      </c>
      <c r="K4694" s="11">
        <v>911.9</v>
      </c>
      <c r="L4694" s="11">
        <v>409.42</v>
      </c>
    </row>
    <row r="4695" spans="1:12" x14ac:dyDescent="0.3">
      <c r="A4695" s="7" t="s">
        <v>8840</v>
      </c>
      <c r="B4695" s="7" t="s">
        <v>3725</v>
      </c>
      <c r="C4695" s="7" t="s">
        <v>2052</v>
      </c>
      <c r="D4695" s="7">
        <v>1</v>
      </c>
      <c r="E4695" s="9">
        <v>684.76</v>
      </c>
      <c r="F4695" s="10">
        <v>0</v>
      </c>
      <c r="G4695" s="11">
        <v>684.76</v>
      </c>
      <c r="H4695" s="10">
        <v>0.25</v>
      </c>
      <c r="I4695" s="11">
        <v>171.19</v>
      </c>
      <c r="J4695" s="11">
        <v>855.95</v>
      </c>
      <c r="K4695" s="11">
        <v>480.26</v>
      </c>
      <c r="L4695" s="11">
        <v>204.5</v>
      </c>
    </row>
    <row r="4696" spans="1:12" x14ac:dyDescent="0.3">
      <c r="A4696" s="7" t="s">
        <v>8841</v>
      </c>
      <c r="B4696" s="7" t="s">
        <v>3726</v>
      </c>
      <c r="C4696" s="7" t="s">
        <v>1990</v>
      </c>
      <c r="D4696" s="7">
        <v>5</v>
      </c>
      <c r="E4696" s="9">
        <v>869.61</v>
      </c>
      <c r="F4696" s="10">
        <v>0</v>
      </c>
      <c r="G4696" s="11">
        <v>4348.05</v>
      </c>
      <c r="H4696" s="10">
        <v>0.25</v>
      </c>
      <c r="I4696" s="11">
        <v>1087.01</v>
      </c>
      <c r="J4696" s="11">
        <v>5435.06</v>
      </c>
      <c r="K4696" s="11">
        <v>2555</v>
      </c>
      <c r="L4696" s="11">
        <v>1793.05</v>
      </c>
    </row>
    <row r="4697" spans="1:12" x14ac:dyDescent="0.3">
      <c r="A4697" s="7" t="s">
        <v>8842</v>
      </c>
      <c r="B4697" s="7" t="s">
        <v>3726</v>
      </c>
      <c r="C4697" s="7" t="s">
        <v>1918</v>
      </c>
      <c r="D4697" s="7">
        <v>19</v>
      </c>
      <c r="E4697" s="9">
        <v>3536.15</v>
      </c>
      <c r="F4697" s="10">
        <v>0.05</v>
      </c>
      <c r="G4697" s="11">
        <v>63827.51</v>
      </c>
      <c r="H4697" s="10">
        <v>0.25</v>
      </c>
      <c r="I4697" s="11">
        <v>15956.88</v>
      </c>
      <c r="J4697" s="11">
        <v>79784.39</v>
      </c>
      <c r="K4697" s="11">
        <v>29014.71</v>
      </c>
      <c r="L4697" s="11">
        <v>34812.800000000003</v>
      </c>
    </row>
    <row r="4698" spans="1:12" x14ac:dyDescent="0.3">
      <c r="A4698" s="7" t="s">
        <v>8843</v>
      </c>
      <c r="B4698" s="7" t="s">
        <v>3727</v>
      </c>
      <c r="C4698" s="7" t="s">
        <v>1883</v>
      </c>
      <c r="D4698" s="7">
        <v>8</v>
      </c>
      <c r="E4698" s="9">
        <v>35.61</v>
      </c>
      <c r="F4698" s="10">
        <v>0.05</v>
      </c>
      <c r="G4698" s="11">
        <v>270.64</v>
      </c>
      <c r="H4698" s="10">
        <v>0.25</v>
      </c>
      <c r="I4698" s="11">
        <v>67.66</v>
      </c>
      <c r="J4698" s="11">
        <v>338.3</v>
      </c>
      <c r="K4698" s="11">
        <v>188.96</v>
      </c>
      <c r="L4698" s="11">
        <v>81.680000000000007</v>
      </c>
    </row>
    <row r="4699" spans="1:12" x14ac:dyDescent="0.3">
      <c r="A4699" s="7" t="s">
        <v>8844</v>
      </c>
      <c r="B4699" s="7" t="s">
        <v>3727</v>
      </c>
      <c r="C4699" s="7" t="s">
        <v>1943</v>
      </c>
      <c r="D4699" s="7">
        <v>7</v>
      </c>
      <c r="E4699" s="9">
        <v>1467.67</v>
      </c>
      <c r="F4699" s="10">
        <v>0.05</v>
      </c>
      <c r="G4699" s="11">
        <v>9760.01</v>
      </c>
      <c r="H4699" s="10">
        <v>0.25</v>
      </c>
      <c r="I4699" s="11">
        <v>2440</v>
      </c>
      <c r="J4699" s="11">
        <v>12200.01</v>
      </c>
      <c r="K4699" s="11">
        <v>7660.17</v>
      </c>
      <c r="L4699" s="11">
        <v>2099.84</v>
      </c>
    </row>
    <row r="4700" spans="1:12" x14ac:dyDescent="0.3">
      <c r="A4700" s="7" t="s">
        <v>8845</v>
      </c>
      <c r="B4700" s="7" t="s">
        <v>3728</v>
      </c>
      <c r="C4700" s="7" t="s">
        <v>1857</v>
      </c>
      <c r="D4700" s="7">
        <v>20</v>
      </c>
      <c r="E4700" s="9">
        <v>1862.99</v>
      </c>
      <c r="F4700" s="10">
        <v>0</v>
      </c>
      <c r="G4700" s="11">
        <v>37259.800000000003</v>
      </c>
      <c r="H4700" s="10">
        <v>0.25</v>
      </c>
      <c r="I4700" s="11">
        <v>9314.9500000000007</v>
      </c>
      <c r="J4700" s="11">
        <v>46574.75</v>
      </c>
      <c r="K4700" s="11">
        <v>18161.400000000001</v>
      </c>
      <c r="L4700" s="11">
        <v>19098.400000000001</v>
      </c>
    </row>
    <row r="4701" spans="1:12" x14ac:dyDescent="0.3">
      <c r="A4701" s="7" t="s">
        <v>8846</v>
      </c>
      <c r="B4701" s="7" t="s">
        <v>3728</v>
      </c>
      <c r="C4701" s="7" t="s">
        <v>1924</v>
      </c>
      <c r="D4701" s="7">
        <v>11</v>
      </c>
      <c r="E4701" s="9">
        <v>1953.99</v>
      </c>
      <c r="F4701" s="10">
        <v>0.1</v>
      </c>
      <c r="G4701" s="11">
        <v>19344.5</v>
      </c>
      <c r="H4701" s="10">
        <v>0.25</v>
      </c>
      <c r="I4701" s="11">
        <v>4836.12</v>
      </c>
      <c r="J4701" s="11">
        <v>24180.62</v>
      </c>
      <c r="K4701" s="11">
        <v>9860.6200000000008</v>
      </c>
      <c r="L4701" s="11">
        <v>9483.8799999999992</v>
      </c>
    </row>
    <row r="4702" spans="1:12" x14ac:dyDescent="0.3">
      <c r="A4702" s="7" t="s">
        <v>8847</v>
      </c>
      <c r="B4702" s="7" t="s">
        <v>3729</v>
      </c>
      <c r="C4702" s="7" t="s">
        <v>1760</v>
      </c>
      <c r="D4702" s="7">
        <v>6</v>
      </c>
      <c r="E4702" s="9">
        <v>1041.46</v>
      </c>
      <c r="F4702" s="10">
        <v>0.15</v>
      </c>
      <c r="G4702" s="11">
        <v>5311.45</v>
      </c>
      <c r="H4702" s="10">
        <v>0.25</v>
      </c>
      <c r="I4702" s="11">
        <v>1327.86</v>
      </c>
      <c r="J4702" s="11">
        <v>6639.31</v>
      </c>
      <c r="K4702" s="11">
        <v>3786.96</v>
      </c>
      <c r="L4702" s="11">
        <v>1524.49</v>
      </c>
    </row>
    <row r="4703" spans="1:12" x14ac:dyDescent="0.3">
      <c r="A4703" s="7" t="s">
        <v>8848</v>
      </c>
      <c r="B4703" s="7" t="s">
        <v>3729</v>
      </c>
      <c r="C4703" s="7" t="s">
        <v>1995</v>
      </c>
      <c r="D4703" s="7">
        <v>19</v>
      </c>
      <c r="E4703" s="9">
        <v>1612.57</v>
      </c>
      <c r="F4703" s="10">
        <v>0</v>
      </c>
      <c r="G4703" s="11">
        <v>30638.83</v>
      </c>
      <c r="H4703" s="10">
        <v>0.25</v>
      </c>
      <c r="I4703" s="11">
        <v>7659.71</v>
      </c>
      <c r="J4703" s="11">
        <v>38298.54</v>
      </c>
      <c r="K4703" s="11">
        <v>20991.96</v>
      </c>
      <c r="L4703" s="11">
        <v>9646.8700000000008</v>
      </c>
    </row>
    <row r="4704" spans="1:12" x14ac:dyDescent="0.3">
      <c r="A4704" s="7" t="s">
        <v>8849</v>
      </c>
      <c r="B4704" s="7" t="s">
        <v>3729</v>
      </c>
      <c r="C4704" s="7" t="s">
        <v>1932</v>
      </c>
      <c r="D4704" s="7">
        <v>8</v>
      </c>
      <c r="E4704" s="9">
        <v>578.4</v>
      </c>
      <c r="F4704" s="10">
        <v>0.05</v>
      </c>
      <c r="G4704" s="11">
        <v>4395.84</v>
      </c>
      <c r="H4704" s="10">
        <v>0.25</v>
      </c>
      <c r="I4704" s="11">
        <v>1098.96</v>
      </c>
      <c r="J4704" s="11">
        <v>5494.8</v>
      </c>
      <c r="K4704" s="11">
        <v>3177.68</v>
      </c>
      <c r="L4704" s="11">
        <v>1218.1600000000001</v>
      </c>
    </row>
    <row r="4705" spans="1:12" x14ac:dyDescent="0.3">
      <c r="A4705" s="7" t="s">
        <v>8850</v>
      </c>
      <c r="B4705" s="7" t="s">
        <v>3730</v>
      </c>
      <c r="C4705" s="7" t="s">
        <v>1867</v>
      </c>
      <c r="D4705" s="7">
        <v>22</v>
      </c>
      <c r="E4705" s="9">
        <v>2474.63</v>
      </c>
      <c r="F4705" s="10">
        <v>0.1</v>
      </c>
      <c r="G4705" s="11">
        <v>48997.67</v>
      </c>
      <c r="H4705" s="10">
        <v>0.25</v>
      </c>
      <c r="I4705" s="11">
        <v>12249.42</v>
      </c>
      <c r="J4705" s="11">
        <v>61247.09</v>
      </c>
      <c r="K4705" s="11">
        <v>29468.12</v>
      </c>
      <c r="L4705" s="11">
        <v>19529.55</v>
      </c>
    </row>
    <row r="4706" spans="1:12" x14ac:dyDescent="0.3">
      <c r="A4706" s="7" t="s">
        <v>8851</v>
      </c>
      <c r="B4706" s="7" t="s">
        <v>3731</v>
      </c>
      <c r="C4706" s="7" t="s">
        <v>1987</v>
      </c>
      <c r="D4706" s="7">
        <v>12</v>
      </c>
      <c r="E4706" s="9">
        <v>2381.5</v>
      </c>
      <c r="F4706" s="10">
        <v>0.15</v>
      </c>
      <c r="G4706" s="11">
        <v>24291.3</v>
      </c>
      <c r="H4706" s="10">
        <v>0.25</v>
      </c>
      <c r="I4706" s="11">
        <v>6072.82</v>
      </c>
      <c r="J4706" s="11">
        <v>30364.12</v>
      </c>
      <c r="K4706" s="11">
        <v>17602.68</v>
      </c>
      <c r="L4706" s="11">
        <v>6688.62</v>
      </c>
    </row>
    <row r="4707" spans="1:12" x14ac:dyDescent="0.3">
      <c r="A4707" s="7" t="s">
        <v>8852</v>
      </c>
      <c r="B4707" s="7" t="s">
        <v>3731</v>
      </c>
      <c r="C4707" s="7" t="s">
        <v>2010</v>
      </c>
      <c r="D4707" s="7">
        <v>7</v>
      </c>
      <c r="E4707" s="9">
        <v>1171.81</v>
      </c>
      <c r="F4707" s="10">
        <v>0</v>
      </c>
      <c r="G4707" s="11">
        <v>8202.67</v>
      </c>
      <c r="H4707" s="10">
        <v>0.25</v>
      </c>
      <c r="I4707" s="11">
        <v>2050.67</v>
      </c>
      <c r="J4707" s="11">
        <v>10253.34</v>
      </c>
      <c r="K4707" s="11">
        <v>5001.43</v>
      </c>
      <c r="L4707" s="11">
        <v>3201.24</v>
      </c>
    </row>
    <row r="4708" spans="1:12" x14ac:dyDescent="0.3">
      <c r="A4708" s="7" t="s">
        <v>8853</v>
      </c>
      <c r="B4708" s="7" t="s">
        <v>3732</v>
      </c>
      <c r="C4708" s="7" t="s">
        <v>1884</v>
      </c>
      <c r="D4708" s="7">
        <v>24</v>
      </c>
      <c r="E4708" s="9">
        <v>598.54999999999995</v>
      </c>
      <c r="F4708" s="10">
        <v>0</v>
      </c>
      <c r="G4708" s="11">
        <v>14365.2</v>
      </c>
      <c r="H4708" s="10">
        <v>0.25</v>
      </c>
      <c r="I4708" s="11">
        <v>3591.3</v>
      </c>
      <c r="J4708" s="11">
        <v>17956.5</v>
      </c>
      <c r="K4708" s="11">
        <v>9774</v>
      </c>
      <c r="L4708" s="11">
        <v>4591.2</v>
      </c>
    </row>
    <row r="4709" spans="1:12" x14ac:dyDescent="0.3">
      <c r="A4709" s="7" t="s">
        <v>8854</v>
      </c>
      <c r="B4709" s="7" t="s">
        <v>3732</v>
      </c>
      <c r="C4709" s="7" t="s">
        <v>1899</v>
      </c>
      <c r="D4709" s="7">
        <v>6</v>
      </c>
      <c r="E4709" s="9">
        <v>1569.05</v>
      </c>
      <c r="F4709" s="10">
        <v>0.1</v>
      </c>
      <c r="G4709" s="11">
        <v>8472.8700000000008</v>
      </c>
      <c r="H4709" s="10">
        <v>0.25</v>
      </c>
      <c r="I4709" s="11">
        <v>2118.2199999999998</v>
      </c>
      <c r="J4709" s="11">
        <v>10591.09</v>
      </c>
      <c r="K4709" s="11">
        <v>6422.46</v>
      </c>
      <c r="L4709" s="11">
        <v>2050.41</v>
      </c>
    </row>
    <row r="4710" spans="1:12" x14ac:dyDescent="0.3">
      <c r="A4710" s="7" t="s">
        <v>8855</v>
      </c>
      <c r="B4710" s="7" t="s">
        <v>3732</v>
      </c>
      <c r="C4710" s="7" t="s">
        <v>1690</v>
      </c>
      <c r="D4710" s="7">
        <v>30</v>
      </c>
      <c r="E4710" s="9">
        <v>817.36</v>
      </c>
      <c r="F4710" s="10">
        <v>0</v>
      </c>
      <c r="G4710" s="11">
        <v>24520.799999999999</v>
      </c>
      <c r="H4710" s="10">
        <v>0.25</v>
      </c>
      <c r="I4710" s="11">
        <v>6130.2</v>
      </c>
      <c r="J4710" s="11">
        <v>30651</v>
      </c>
      <c r="K4710" s="11">
        <v>11239.5</v>
      </c>
      <c r="L4710" s="11">
        <v>13281.3</v>
      </c>
    </row>
    <row r="4711" spans="1:12" x14ac:dyDescent="0.3">
      <c r="A4711" s="7" t="s">
        <v>8856</v>
      </c>
      <c r="B4711" s="7" t="s">
        <v>3732</v>
      </c>
      <c r="C4711" s="7" t="s">
        <v>1775</v>
      </c>
      <c r="D4711" s="7">
        <v>4</v>
      </c>
      <c r="E4711" s="9">
        <v>1010.77</v>
      </c>
      <c r="F4711" s="10">
        <v>0</v>
      </c>
      <c r="G4711" s="11">
        <v>4043.08</v>
      </c>
      <c r="H4711" s="10">
        <v>0.25</v>
      </c>
      <c r="I4711" s="11">
        <v>1010.77</v>
      </c>
      <c r="J4711" s="11">
        <v>5053.8500000000004</v>
      </c>
      <c r="K4711" s="11">
        <v>2507.12</v>
      </c>
      <c r="L4711" s="11">
        <v>1535.96</v>
      </c>
    </row>
    <row r="4712" spans="1:12" x14ac:dyDescent="0.3">
      <c r="A4712" s="7" t="s">
        <v>8857</v>
      </c>
      <c r="B4712" s="7" t="s">
        <v>3732</v>
      </c>
      <c r="C4712" s="7" t="s">
        <v>1819</v>
      </c>
      <c r="D4712" s="7">
        <v>25</v>
      </c>
      <c r="E4712" s="9">
        <v>57.18</v>
      </c>
      <c r="F4712" s="10">
        <v>0.1</v>
      </c>
      <c r="G4712" s="11">
        <v>1286.55</v>
      </c>
      <c r="H4712" s="10">
        <v>0.25</v>
      </c>
      <c r="I4712" s="11">
        <v>321.64</v>
      </c>
      <c r="J4712" s="11">
        <v>1608.19</v>
      </c>
      <c r="K4712" s="11">
        <v>994</v>
      </c>
      <c r="L4712" s="11">
        <v>292.55</v>
      </c>
    </row>
    <row r="4713" spans="1:12" x14ac:dyDescent="0.3">
      <c r="A4713" s="7" t="s">
        <v>8858</v>
      </c>
      <c r="B4713" s="7" t="s">
        <v>3733</v>
      </c>
      <c r="C4713" s="7" t="s">
        <v>2049</v>
      </c>
      <c r="D4713" s="7">
        <v>24</v>
      </c>
      <c r="E4713" s="9">
        <v>3181.32</v>
      </c>
      <c r="F4713" s="10">
        <v>0</v>
      </c>
      <c r="G4713" s="11">
        <v>76351.679999999993</v>
      </c>
      <c r="H4713" s="10">
        <v>0.25</v>
      </c>
      <c r="I4713" s="11">
        <v>19087.919999999998</v>
      </c>
      <c r="J4713" s="11">
        <v>95439.6</v>
      </c>
      <c r="K4713" s="11">
        <v>34666.080000000002</v>
      </c>
      <c r="L4713" s="11">
        <v>41685.599999999999</v>
      </c>
    </row>
    <row r="4714" spans="1:12" x14ac:dyDescent="0.3">
      <c r="A4714" s="7" t="s">
        <v>8859</v>
      </c>
      <c r="B4714" s="7" t="s">
        <v>3733</v>
      </c>
      <c r="C4714" s="7" t="s">
        <v>1900</v>
      </c>
      <c r="D4714" s="7">
        <v>8</v>
      </c>
      <c r="E4714" s="9">
        <v>1919.46</v>
      </c>
      <c r="F4714" s="10">
        <v>0</v>
      </c>
      <c r="G4714" s="11">
        <v>15355.68</v>
      </c>
      <c r="H4714" s="10">
        <v>0.25</v>
      </c>
      <c r="I4714" s="11">
        <v>3838.92</v>
      </c>
      <c r="J4714" s="11">
        <v>19194.599999999999</v>
      </c>
      <c r="K4714" s="11">
        <v>11246.56</v>
      </c>
      <c r="L4714" s="11">
        <v>4109.12</v>
      </c>
    </row>
    <row r="4715" spans="1:12" x14ac:dyDescent="0.3">
      <c r="A4715" s="7" t="s">
        <v>8860</v>
      </c>
      <c r="B4715" s="7" t="s">
        <v>3733</v>
      </c>
      <c r="C4715" s="7" t="s">
        <v>1665</v>
      </c>
      <c r="D4715" s="7">
        <v>6</v>
      </c>
      <c r="E4715" s="9">
        <v>2578.37</v>
      </c>
      <c r="F4715" s="10">
        <v>0</v>
      </c>
      <c r="G4715" s="11">
        <v>15470.22</v>
      </c>
      <c r="H4715" s="10">
        <v>0.25</v>
      </c>
      <c r="I4715" s="11">
        <v>3867.55</v>
      </c>
      <c r="J4715" s="11">
        <v>19337.77</v>
      </c>
      <c r="K4715" s="11">
        <v>9447</v>
      </c>
      <c r="L4715" s="11">
        <v>6023.22</v>
      </c>
    </row>
    <row r="4716" spans="1:12" x14ac:dyDescent="0.3">
      <c r="A4716" s="7" t="s">
        <v>8861</v>
      </c>
      <c r="B4716" s="7" t="s">
        <v>3733</v>
      </c>
      <c r="C4716" s="7" t="s">
        <v>1857</v>
      </c>
      <c r="D4716" s="7">
        <v>26</v>
      </c>
      <c r="E4716" s="9">
        <v>1933.16</v>
      </c>
      <c r="F4716" s="10">
        <v>0.1</v>
      </c>
      <c r="G4716" s="11">
        <v>45235.94</v>
      </c>
      <c r="H4716" s="10">
        <v>0.25</v>
      </c>
      <c r="I4716" s="11">
        <v>11308.99</v>
      </c>
      <c r="J4716" s="11">
        <v>56544.93</v>
      </c>
      <c r="K4716" s="11">
        <v>23609.82</v>
      </c>
      <c r="L4716" s="11">
        <v>21626.12</v>
      </c>
    </row>
    <row r="4717" spans="1:12" x14ac:dyDescent="0.3">
      <c r="A4717" s="7" t="s">
        <v>8862</v>
      </c>
      <c r="B4717" s="7" t="s">
        <v>3734</v>
      </c>
      <c r="C4717" s="7" t="s">
        <v>1938</v>
      </c>
      <c r="D4717" s="7">
        <v>15</v>
      </c>
      <c r="E4717" s="9">
        <v>2481.7399999999998</v>
      </c>
      <c r="F4717" s="10">
        <v>0.1</v>
      </c>
      <c r="G4717" s="11">
        <v>33503.49</v>
      </c>
      <c r="H4717" s="10">
        <v>0.25</v>
      </c>
      <c r="I4717" s="11">
        <v>8375.8700000000008</v>
      </c>
      <c r="J4717" s="11">
        <v>41879.360000000001</v>
      </c>
      <c r="K4717" s="11">
        <v>21214.5</v>
      </c>
      <c r="L4717" s="11">
        <v>12288.99</v>
      </c>
    </row>
    <row r="4718" spans="1:12" x14ac:dyDescent="0.3">
      <c r="A4718" s="7" t="s">
        <v>8863</v>
      </c>
      <c r="B4718" s="7" t="s">
        <v>3734</v>
      </c>
      <c r="C4718" s="7" t="s">
        <v>2046</v>
      </c>
      <c r="D4718" s="7">
        <v>7</v>
      </c>
      <c r="E4718" s="9">
        <v>1020.36</v>
      </c>
      <c r="F4718" s="10">
        <v>0</v>
      </c>
      <c r="G4718" s="11">
        <v>7142.52</v>
      </c>
      <c r="H4718" s="10">
        <v>0.25</v>
      </c>
      <c r="I4718" s="11">
        <v>1785.63</v>
      </c>
      <c r="J4718" s="11">
        <v>8928.15</v>
      </c>
      <c r="K4718" s="11">
        <v>4575.34</v>
      </c>
      <c r="L4718" s="11">
        <v>2567.1799999999998</v>
      </c>
    </row>
    <row r="4719" spans="1:12" x14ac:dyDescent="0.3">
      <c r="A4719" s="7" t="s">
        <v>8864</v>
      </c>
      <c r="B4719" s="7" t="s">
        <v>3734</v>
      </c>
      <c r="C4719" s="7" t="s">
        <v>1922</v>
      </c>
      <c r="D4719" s="7">
        <v>23</v>
      </c>
      <c r="E4719" s="9">
        <v>1677.13</v>
      </c>
      <c r="F4719" s="10">
        <v>0</v>
      </c>
      <c r="G4719" s="11">
        <v>38573.99</v>
      </c>
      <c r="H4719" s="10">
        <v>0.25</v>
      </c>
      <c r="I4719" s="11">
        <v>9643.5</v>
      </c>
      <c r="J4719" s="11">
        <v>48217.49</v>
      </c>
      <c r="K4719" s="11">
        <v>28931.7</v>
      </c>
      <c r="L4719" s="11">
        <v>9642.2900000000009</v>
      </c>
    </row>
    <row r="4720" spans="1:12" x14ac:dyDescent="0.3">
      <c r="A4720" s="7" t="s">
        <v>8865</v>
      </c>
      <c r="B4720" s="7" t="s">
        <v>3735</v>
      </c>
      <c r="C4720" s="7" t="s">
        <v>1680</v>
      </c>
      <c r="D4720" s="7">
        <v>14</v>
      </c>
      <c r="E4720" s="9">
        <v>1096.82</v>
      </c>
      <c r="F4720" s="10">
        <v>0</v>
      </c>
      <c r="G4720" s="11">
        <v>15355.48</v>
      </c>
      <c r="H4720" s="10">
        <v>0.25</v>
      </c>
      <c r="I4720" s="11">
        <v>3838.87</v>
      </c>
      <c r="J4720" s="11">
        <v>19194.349999999999</v>
      </c>
      <c r="K4720" s="11">
        <v>6660.36</v>
      </c>
      <c r="L4720" s="11">
        <v>8695.1200000000008</v>
      </c>
    </row>
    <row r="4721" spans="1:12" x14ac:dyDescent="0.3">
      <c r="A4721" s="7" t="s">
        <v>8866</v>
      </c>
      <c r="B4721" s="7" t="s">
        <v>3735</v>
      </c>
      <c r="C4721" s="7" t="s">
        <v>1988</v>
      </c>
      <c r="D4721" s="7">
        <v>26</v>
      </c>
      <c r="E4721" s="9">
        <v>612.30999999999995</v>
      </c>
      <c r="F4721" s="10">
        <v>0.15</v>
      </c>
      <c r="G4721" s="11">
        <v>13532.05</v>
      </c>
      <c r="H4721" s="10">
        <v>0.25</v>
      </c>
      <c r="I4721" s="11">
        <v>3383.01</v>
      </c>
      <c r="J4721" s="11">
        <v>16915.060000000001</v>
      </c>
      <c r="K4721" s="11">
        <v>8854.82</v>
      </c>
      <c r="L4721" s="11">
        <v>4677.2299999999996</v>
      </c>
    </row>
    <row r="4722" spans="1:12" x14ac:dyDescent="0.3">
      <c r="A4722" s="7" t="s">
        <v>8867</v>
      </c>
      <c r="B4722" s="7" t="s">
        <v>3736</v>
      </c>
      <c r="C4722" s="7" t="s">
        <v>1860</v>
      </c>
      <c r="D4722" s="7">
        <v>10</v>
      </c>
      <c r="E4722" s="9">
        <v>3323.38</v>
      </c>
      <c r="F4722" s="10">
        <v>0.05</v>
      </c>
      <c r="G4722" s="11">
        <v>31572.11</v>
      </c>
      <c r="H4722" s="10">
        <v>0.25</v>
      </c>
      <c r="I4722" s="11">
        <v>7893.03</v>
      </c>
      <c r="J4722" s="11">
        <v>39465.14</v>
      </c>
      <c r="K4722" s="11">
        <v>14555.9</v>
      </c>
      <c r="L4722" s="11">
        <v>17016.21</v>
      </c>
    </row>
    <row r="4723" spans="1:12" x14ac:dyDescent="0.3">
      <c r="A4723" s="7" t="s">
        <v>8868</v>
      </c>
      <c r="B4723" s="7" t="s">
        <v>3736</v>
      </c>
      <c r="C4723" s="7" t="s">
        <v>1785</v>
      </c>
      <c r="D4723" s="7">
        <v>17</v>
      </c>
      <c r="E4723" s="9">
        <v>1683.71</v>
      </c>
      <c r="F4723" s="10">
        <v>0.05</v>
      </c>
      <c r="G4723" s="11">
        <v>27191.919999999998</v>
      </c>
      <c r="H4723" s="10">
        <v>0.25</v>
      </c>
      <c r="I4723" s="11">
        <v>6797.98</v>
      </c>
      <c r="J4723" s="11">
        <v>33989.9</v>
      </c>
      <c r="K4723" s="11">
        <v>19961.060000000001</v>
      </c>
      <c r="L4723" s="11">
        <v>7230.86</v>
      </c>
    </row>
    <row r="4724" spans="1:12" x14ac:dyDescent="0.3">
      <c r="A4724" s="7" t="s">
        <v>8869</v>
      </c>
      <c r="B4724" s="7" t="s">
        <v>3736</v>
      </c>
      <c r="C4724" s="7" t="s">
        <v>1844</v>
      </c>
      <c r="D4724" s="7">
        <v>30</v>
      </c>
      <c r="E4724" s="9">
        <v>2260.48</v>
      </c>
      <c r="F4724" s="10">
        <v>0</v>
      </c>
      <c r="G4724" s="11">
        <v>67814.399999999994</v>
      </c>
      <c r="H4724" s="10">
        <v>0.25</v>
      </c>
      <c r="I4724" s="11">
        <v>16953.599999999999</v>
      </c>
      <c r="J4724" s="11">
        <v>84768</v>
      </c>
      <c r="K4724" s="11">
        <v>45135.6</v>
      </c>
      <c r="L4724" s="11">
        <v>22678.799999999999</v>
      </c>
    </row>
    <row r="4725" spans="1:12" x14ac:dyDescent="0.3">
      <c r="A4725" s="7" t="s">
        <v>8870</v>
      </c>
      <c r="B4725" s="7" t="s">
        <v>3736</v>
      </c>
      <c r="C4725" s="7" t="s">
        <v>1962</v>
      </c>
      <c r="D4725" s="7">
        <v>12</v>
      </c>
      <c r="E4725" s="9">
        <v>285.85000000000002</v>
      </c>
      <c r="F4725" s="10">
        <v>0</v>
      </c>
      <c r="G4725" s="11">
        <v>3430.2</v>
      </c>
      <c r="H4725" s="10">
        <v>0.25</v>
      </c>
      <c r="I4725" s="11">
        <v>857.55</v>
      </c>
      <c r="J4725" s="11">
        <v>4287.75</v>
      </c>
      <c r="K4725" s="11">
        <v>2338.3200000000002</v>
      </c>
      <c r="L4725" s="11">
        <v>1091.8800000000001</v>
      </c>
    </row>
    <row r="4726" spans="1:12" x14ac:dyDescent="0.3">
      <c r="A4726" s="7" t="s">
        <v>8871</v>
      </c>
      <c r="B4726" s="7" t="s">
        <v>3737</v>
      </c>
      <c r="C4726" s="7" t="s">
        <v>1744</v>
      </c>
      <c r="D4726" s="7">
        <v>3</v>
      </c>
      <c r="E4726" s="9">
        <v>985.84</v>
      </c>
      <c r="F4726" s="10">
        <v>0</v>
      </c>
      <c r="G4726" s="11">
        <v>2957.52</v>
      </c>
      <c r="H4726" s="10">
        <v>0.25</v>
      </c>
      <c r="I4726" s="11">
        <v>739.38</v>
      </c>
      <c r="J4726" s="11">
        <v>3696.9</v>
      </c>
      <c r="K4726" s="11">
        <v>2044.47</v>
      </c>
      <c r="L4726" s="11">
        <v>913.05</v>
      </c>
    </row>
    <row r="4727" spans="1:12" x14ac:dyDescent="0.3">
      <c r="A4727" s="7" t="s">
        <v>8872</v>
      </c>
      <c r="B4727" s="7" t="s">
        <v>3738</v>
      </c>
      <c r="C4727" s="7" t="s">
        <v>1975</v>
      </c>
      <c r="D4727" s="7">
        <v>13</v>
      </c>
      <c r="E4727" s="9">
        <v>1576.86</v>
      </c>
      <c r="F4727" s="10">
        <v>0.1</v>
      </c>
      <c r="G4727" s="11">
        <v>18449.259999999998</v>
      </c>
      <c r="H4727" s="10">
        <v>0.25</v>
      </c>
      <c r="I4727" s="11">
        <v>4612.3100000000004</v>
      </c>
      <c r="J4727" s="11">
        <v>23061.57</v>
      </c>
      <c r="K4727" s="11">
        <v>10355.02</v>
      </c>
      <c r="L4727" s="11">
        <v>8094.24</v>
      </c>
    </row>
    <row r="4728" spans="1:12" x14ac:dyDescent="0.3">
      <c r="A4728" s="7" t="s">
        <v>8873</v>
      </c>
      <c r="B4728" s="7" t="s">
        <v>3738</v>
      </c>
      <c r="C4728" s="7" t="s">
        <v>1717</v>
      </c>
      <c r="D4728" s="7">
        <v>18</v>
      </c>
      <c r="E4728" s="9">
        <v>1348.09</v>
      </c>
      <c r="F4728" s="10">
        <v>0.1</v>
      </c>
      <c r="G4728" s="11">
        <v>21839.06</v>
      </c>
      <c r="H4728" s="10">
        <v>0.25</v>
      </c>
      <c r="I4728" s="11">
        <v>5459.77</v>
      </c>
      <c r="J4728" s="11">
        <v>27298.83</v>
      </c>
      <c r="K4728" s="11">
        <v>17245.439999999999</v>
      </c>
      <c r="L4728" s="11">
        <v>4593.62</v>
      </c>
    </row>
    <row r="4729" spans="1:12" x14ac:dyDescent="0.3">
      <c r="A4729" s="7" t="s">
        <v>8874</v>
      </c>
      <c r="B4729" s="7" t="s">
        <v>3738</v>
      </c>
      <c r="C4729" s="7" t="s">
        <v>1836</v>
      </c>
      <c r="D4729" s="7">
        <v>23</v>
      </c>
      <c r="E4729" s="9">
        <v>703.32</v>
      </c>
      <c r="F4729" s="10">
        <v>0.15</v>
      </c>
      <c r="G4729" s="11">
        <v>13749.91</v>
      </c>
      <c r="H4729" s="10">
        <v>0.25</v>
      </c>
      <c r="I4729" s="11">
        <v>3437.48</v>
      </c>
      <c r="J4729" s="11">
        <v>17187.39</v>
      </c>
      <c r="K4729" s="11">
        <v>9579.0400000000009</v>
      </c>
      <c r="L4729" s="11">
        <v>4170.87</v>
      </c>
    </row>
    <row r="4730" spans="1:12" x14ac:dyDescent="0.3">
      <c r="A4730" s="7" t="s">
        <v>8875</v>
      </c>
      <c r="B4730" s="7" t="s">
        <v>3738</v>
      </c>
      <c r="C4730" s="7" t="s">
        <v>1931</v>
      </c>
      <c r="D4730" s="7">
        <v>19</v>
      </c>
      <c r="E4730" s="9">
        <v>1402.3</v>
      </c>
      <c r="F4730" s="10">
        <v>0</v>
      </c>
      <c r="G4730" s="11">
        <v>26643.7</v>
      </c>
      <c r="H4730" s="10">
        <v>0.25</v>
      </c>
      <c r="I4730" s="11">
        <v>6660.93</v>
      </c>
      <c r="J4730" s="11">
        <v>33304.620000000003</v>
      </c>
      <c r="K4730" s="11">
        <v>15782.92</v>
      </c>
      <c r="L4730" s="11">
        <v>10860.78</v>
      </c>
    </row>
    <row r="4731" spans="1:12" x14ac:dyDescent="0.3">
      <c r="A4731" s="7" t="s">
        <v>8876</v>
      </c>
      <c r="B4731" s="7" t="s">
        <v>3739</v>
      </c>
      <c r="C4731" s="7" t="s">
        <v>1796</v>
      </c>
      <c r="D4731" s="7">
        <v>12</v>
      </c>
      <c r="E4731" s="9">
        <v>1610.95</v>
      </c>
      <c r="F4731" s="10">
        <v>0</v>
      </c>
      <c r="G4731" s="11">
        <v>19331.400000000001</v>
      </c>
      <c r="H4731" s="10">
        <v>0.25</v>
      </c>
      <c r="I4731" s="11">
        <v>4832.8500000000004</v>
      </c>
      <c r="J4731" s="11">
        <v>24164.25</v>
      </c>
      <c r="K4731" s="11">
        <v>9418.08</v>
      </c>
      <c r="L4731" s="11">
        <v>9913.32</v>
      </c>
    </row>
    <row r="4732" spans="1:12" x14ac:dyDescent="0.3">
      <c r="A4732" s="7" t="s">
        <v>8877</v>
      </c>
      <c r="B4732" s="7" t="s">
        <v>3739</v>
      </c>
      <c r="C4732" s="7" t="s">
        <v>1910</v>
      </c>
      <c r="D4732" s="7">
        <v>9</v>
      </c>
      <c r="E4732" s="9">
        <v>2440.6999999999998</v>
      </c>
      <c r="F4732" s="10">
        <v>0.05</v>
      </c>
      <c r="G4732" s="11">
        <v>20867.98</v>
      </c>
      <c r="H4732" s="10">
        <v>0.25</v>
      </c>
      <c r="I4732" s="11">
        <v>5216.99</v>
      </c>
      <c r="J4732" s="11">
        <v>26084.97</v>
      </c>
      <c r="K4732" s="11">
        <v>11003.94</v>
      </c>
      <c r="L4732" s="11">
        <v>9864.0400000000009</v>
      </c>
    </row>
    <row r="4733" spans="1:12" x14ac:dyDescent="0.3">
      <c r="A4733" s="7" t="s">
        <v>8878</v>
      </c>
      <c r="B4733" s="7" t="s">
        <v>3740</v>
      </c>
      <c r="C4733" s="7" t="s">
        <v>1795</v>
      </c>
      <c r="D4733" s="7">
        <v>13</v>
      </c>
      <c r="E4733" s="9">
        <v>2176.1999999999998</v>
      </c>
      <c r="F4733" s="10">
        <v>0</v>
      </c>
      <c r="G4733" s="11">
        <v>28290.6</v>
      </c>
      <c r="H4733" s="10">
        <v>0.25</v>
      </c>
      <c r="I4733" s="11">
        <v>7072.65</v>
      </c>
      <c r="J4733" s="11">
        <v>35363.25</v>
      </c>
      <c r="K4733" s="11">
        <v>14506.05</v>
      </c>
      <c r="L4733" s="11">
        <v>13784.55</v>
      </c>
    </row>
    <row r="4734" spans="1:12" x14ac:dyDescent="0.3">
      <c r="A4734" s="7" t="s">
        <v>8879</v>
      </c>
      <c r="B4734" s="7" t="s">
        <v>3740</v>
      </c>
      <c r="C4734" s="7" t="s">
        <v>1712</v>
      </c>
      <c r="D4734" s="7">
        <v>20</v>
      </c>
      <c r="E4734" s="9">
        <v>2230.27</v>
      </c>
      <c r="F4734" s="10">
        <v>0.1</v>
      </c>
      <c r="G4734" s="11">
        <v>40144.86</v>
      </c>
      <c r="H4734" s="10">
        <v>0.25</v>
      </c>
      <c r="I4734" s="11">
        <v>10036.219999999999</v>
      </c>
      <c r="J4734" s="11">
        <v>50181.07</v>
      </c>
      <c r="K4734" s="11">
        <v>30516.400000000001</v>
      </c>
      <c r="L4734" s="11">
        <v>9628.4599999999991</v>
      </c>
    </row>
    <row r="4735" spans="1:12" x14ac:dyDescent="0.3">
      <c r="A4735" s="7" t="s">
        <v>8880</v>
      </c>
      <c r="B4735" s="7" t="s">
        <v>3740</v>
      </c>
      <c r="C4735" s="7" t="s">
        <v>1788</v>
      </c>
      <c r="D4735" s="7">
        <v>6</v>
      </c>
      <c r="E4735" s="9">
        <v>3676.16</v>
      </c>
      <c r="F4735" s="10">
        <v>0.15</v>
      </c>
      <c r="G4735" s="11">
        <v>18748.419999999998</v>
      </c>
      <c r="H4735" s="10">
        <v>0.25</v>
      </c>
      <c r="I4735" s="11">
        <v>4687.1000000000004</v>
      </c>
      <c r="J4735" s="11">
        <v>23435.52</v>
      </c>
      <c r="K4735" s="11">
        <v>9987.2999999999993</v>
      </c>
      <c r="L4735" s="11">
        <v>8761.1200000000008</v>
      </c>
    </row>
    <row r="4736" spans="1:12" x14ac:dyDescent="0.3">
      <c r="A4736" s="7" t="s">
        <v>8881</v>
      </c>
      <c r="B4736" s="7" t="s">
        <v>3740</v>
      </c>
      <c r="C4736" s="7" t="s">
        <v>1811</v>
      </c>
      <c r="D4736" s="7">
        <v>12</v>
      </c>
      <c r="E4736" s="9">
        <v>943.74</v>
      </c>
      <c r="F4736" s="10">
        <v>0.15</v>
      </c>
      <c r="G4736" s="11">
        <v>9626.15</v>
      </c>
      <c r="H4736" s="10">
        <v>0.25</v>
      </c>
      <c r="I4736" s="11">
        <v>2406.54</v>
      </c>
      <c r="J4736" s="11">
        <v>12032.69</v>
      </c>
      <c r="K4736" s="11">
        <v>5774.4</v>
      </c>
      <c r="L4736" s="11">
        <v>3851.75</v>
      </c>
    </row>
    <row r="4737" spans="1:12" x14ac:dyDescent="0.3">
      <c r="A4737" s="7" t="s">
        <v>8882</v>
      </c>
      <c r="B4737" s="7" t="s">
        <v>3740</v>
      </c>
      <c r="C4737" s="7" t="s">
        <v>2005</v>
      </c>
      <c r="D4737" s="7">
        <v>29</v>
      </c>
      <c r="E4737" s="9">
        <v>2709.96</v>
      </c>
      <c r="F4737" s="10">
        <v>0</v>
      </c>
      <c r="G4737" s="11">
        <v>78588.84</v>
      </c>
      <c r="H4737" s="10">
        <v>0.25</v>
      </c>
      <c r="I4737" s="11">
        <v>19647.21</v>
      </c>
      <c r="J4737" s="11">
        <v>98236.05</v>
      </c>
      <c r="K4737" s="11">
        <v>35328.379999999997</v>
      </c>
      <c r="L4737" s="11">
        <v>43260.46</v>
      </c>
    </row>
    <row r="4738" spans="1:12" x14ac:dyDescent="0.3">
      <c r="A4738" s="7" t="s">
        <v>8883</v>
      </c>
      <c r="B4738" s="7" t="s">
        <v>3741</v>
      </c>
      <c r="C4738" s="7" t="s">
        <v>2006</v>
      </c>
      <c r="D4738" s="7">
        <v>24</v>
      </c>
      <c r="E4738" s="9">
        <v>1209.1199999999999</v>
      </c>
      <c r="F4738" s="10">
        <v>0</v>
      </c>
      <c r="G4738" s="11">
        <v>29018.880000000001</v>
      </c>
      <c r="H4738" s="10">
        <v>0.25</v>
      </c>
      <c r="I4738" s="11">
        <v>7254.72</v>
      </c>
      <c r="J4738" s="11">
        <v>36273.599999999999</v>
      </c>
      <c r="K4738" s="11">
        <v>19079.28</v>
      </c>
      <c r="L4738" s="11">
        <v>9939.6</v>
      </c>
    </row>
    <row r="4739" spans="1:12" x14ac:dyDescent="0.3">
      <c r="A4739" s="7" t="s">
        <v>8884</v>
      </c>
      <c r="B4739" s="7" t="s">
        <v>3741</v>
      </c>
      <c r="C4739" s="7" t="s">
        <v>1958</v>
      </c>
      <c r="D4739" s="7">
        <v>7</v>
      </c>
      <c r="E4739" s="9">
        <v>2534.83</v>
      </c>
      <c r="F4739" s="10">
        <v>0</v>
      </c>
      <c r="G4739" s="11">
        <v>17743.810000000001</v>
      </c>
      <c r="H4739" s="10">
        <v>0.25</v>
      </c>
      <c r="I4739" s="11">
        <v>4435.95</v>
      </c>
      <c r="J4739" s="11">
        <v>22179.759999999998</v>
      </c>
      <c r="K4739" s="11">
        <v>12427.94</v>
      </c>
      <c r="L4739" s="11">
        <v>5315.87</v>
      </c>
    </row>
    <row r="4740" spans="1:12" x14ac:dyDescent="0.3">
      <c r="A4740" s="7" t="s">
        <v>8885</v>
      </c>
      <c r="B4740" s="7" t="s">
        <v>3741</v>
      </c>
      <c r="C4740" s="7" t="s">
        <v>2037</v>
      </c>
      <c r="D4740" s="7">
        <v>5</v>
      </c>
      <c r="E4740" s="9">
        <v>767.35</v>
      </c>
      <c r="F4740" s="10">
        <v>0</v>
      </c>
      <c r="G4740" s="11">
        <v>3836.75</v>
      </c>
      <c r="H4740" s="10">
        <v>0.25</v>
      </c>
      <c r="I4740" s="11">
        <v>959.19</v>
      </c>
      <c r="J4740" s="11">
        <v>4795.9399999999996</v>
      </c>
      <c r="K4740" s="11">
        <v>2602.85</v>
      </c>
      <c r="L4740" s="11">
        <v>1233.9000000000001</v>
      </c>
    </row>
    <row r="4741" spans="1:12" x14ac:dyDescent="0.3">
      <c r="A4741" s="7" t="s">
        <v>8886</v>
      </c>
      <c r="B4741" s="7" t="s">
        <v>3742</v>
      </c>
      <c r="C4741" s="7" t="s">
        <v>1717</v>
      </c>
      <c r="D4741" s="7">
        <v>18</v>
      </c>
      <c r="E4741" s="9">
        <v>1284.53</v>
      </c>
      <c r="F4741" s="10">
        <v>0</v>
      </c>
      <c r="G4741" s="11">
        <v>23121.54</v>
      </c>
      <c r="H4741" s="10">
        <v>0.25</v>
      </c>
      <c r="I4741" s="11">
        <v>5780.39</v>
      </c>
      <c r="J4741" s="11">
        <v>28901.93</v>
      </c>
      <c r="K4741" s="11">
        <v>17245.439999999999</v>
      </c>
      <c r="L4741" s="11">
        <v>5876.1</v>
      </c>
    </row>
    <row r="4742" spans="1:12" x14ac:dyDescent="0.3">
      <c r="A4742" s="7" t="s">
        <v>8887</v>
      </c>
      <c r="B4742" s="7" t="s">
        <v>3742</v>
      </c>
      <c r="C4742" s="7" t="s">
        <v>1919</v>
      </c>
      <c r="D4742" s="7">
        <v>24</v>
      </c>
      <c r="E4742" s="9">
        <v>1344.11</v>
      </c>
      <c r="F4742" s="10">
        <v>0</v>
      </c>
      <c r="G4742" s="11">
        <v>32258.639999999999</v>
      </c>
      <c r="H4742" s="10">
        <v>0.25</v>
      </c>
      <c r="I4742" s="11">
        <v>8064.66</v>
      </c>
      <c r="J4742" s="11">
        <v>40323.300000000003</v>
      </c>
      <c r="K4742" s="11">
        <v>13562.64</v>
      </c>
      <c r="L4742" s="11">
        <v>18696</v>
      </c>
    </row>
    <row r="4743" spans="1:12" x14ac:dyDescent="0.3">
      <c r="A4743" s="7" t="s">
        <v>8888</v>
      </c>
      <c r="B4743" s="7" t="s">
        <v>3742</v>
      </c>
      <c r="C4743" s="7" t="s">
        <v>1775</v>
      </c>
      <c r="D4743" s="7">
        <v>12</v>
      </c>
      <c r="E4743" s="9">
        <v>1042.04</v>
      </c>
      <c r="F4743" s="10">
        <v>0</v>
      </c>
      <c r="G4743" s="11">
        <v>12504.48</v>
      </c>
      <c r="H4743" s="10">
        <v>0.25</v>
      </c>
      <c r="I4743" s="11">
        <v>3126.12</v>
      </c>
      <c r="J4743" s="11">
        <v>15630.6</v>
      </c>
      <c r="K4743" s="11">
        <v>7521.36</v>
      </c>
      <c r="L4743" s="11">
        <v>4983.12</v>
      </c>
    </row>
    <row r="4744" spans="1:12" x14ac:dyDescent="0.3">
      <c r="A4744" s="7" t="s">
        <v>8889</v>
      </c>
      <c r="B4744" s="7" t="s">
        <v>3742</v>
      </c>
      <c r="C4744" s="7" t="s">
        <v>1744</v>
      </c>
      <c r="D4744" s="7">
        <v>16</v>
      </c>
      <c r="E4744" s="9">
        <v>1067.7</v>
      </c>
      <c r="F4744" s="10">
        <v>0</v>
      </c>
      <c r="G4744" s="11">
        <v>17083.2</v>
      </c>
      <c r="H4744" s="10">
        <v>0.25</v>
      </c>
      <c r="I4744" s="11">
        <v>4270.8</v>
      </c>
      <c r="J4744" s="11">
        <v>21354</v>
      </c>
      <c r="K4744" s="11">
        <v>10903.84</v>
      </c>
      <c r="L4744" s="11">
        <v>6179.36</v>
      </c>
    </row>
    <row r="4745" spans="1:12" x14ac:dyDescent="0.3">
      <c r="A4745" s="7" t="s">
        <v>8890</v>
      </c>
      <c r="B4745" s="7" t="s">
        <v>3743</v>
      </c>
      <c r="C4745" s="7" t="s">
        <v>1897</v>
      </c>
      <c r="D4745" s="7">
        <v>17</v>
      </c>
      <c r="E4745" s="9">
        <v>3118.21</v>
      </c>
      <c r="F4745" s="10">
        <v>0.15</v>
      </c>
      <c r="G4745" s="11">
        <v>45058.13</v>
      </c>
      <c r="H4745" s="10">
        <v>0.25</v>
      </c>
      <c r="I4745" s="11">
        <v>11264.53</v>
      </c>
      <c r="J4745" s="11">
        <v>56322.66</v>
      </c>
      <c r="K4745" s="11">
        <v>26998.21</v>
      </c>
      <c r="L4745" s="11">
        <v>18059.919999999998</v>
      </c>
    </row>
    <row r="4746" spans="1:12" x14ac:dyDescent="0.3">
      <c r="A4746" s="7" t="s">
        <v>8891</v>
      </c>
      <c r="B4746" s="7" t="s">
        <v>3743</v>
      </c>
      <c r="C4746" s="7" t="s">
        <v>1653</v>
      </c>
      <c r="D4746" s="7">
        <v>3</v>
      </c>
      <c r="E4746" s="9">
        <v>399.61</v>
      </c>
      <c r="F4746" s="10">
        <v>0.15</v>
      </c>
      <c r="G4746" s="11">
        <v>1019.01</v>
      </c>
      <c r="H4746" s="10">
        <v>0.25</v>
      </c>
      <c r="I4746" s="11">
        <v>254.75</v>
      </c>
      <c r="J4746" s="11">
        <v>1273.76</v>
      </c>
      <c r="K4746" s="11">
        <v>700.32</v>
      </c>
      <c r="L4746" s="11">
        <v>318.69</v>
      </c>
    </row>
    <row r="4747" spans="1:12" x14ac:dyDescent="0.3">
      <c r="A4747" s="7" t="s">
        <v>8892</v>
      </c>
      <c r="B4747" s="7" t="s">
        <v>3743</v>
      </c>
      <c r="C4747" s="7" t="s">
        <v>2026</v>
      </c>
      <c r="D4747" s="7">
        <v>29</v>
      </c>
      <c r="E4747" s="9">
        <v>834.21</v>
      </c>
      <c r="F4747" s="10">
        <v>0</v>
      </c>
      <c r="G4747" s="11">
        <v>24192.09</v>
      </c>
      <c r="H4747" s="10">
        <v>0.25</v>
      </c>
      <c r="I4747" s="11">
        <v>6048.02</v>
      </c>
      <c r="J4747" s="11">
        <v>30240.11</v>
      </c>
      <c r="K4747" s="11">
        <v>11580.28</v>
      </c>
      <c r="L4747" s="11">
        <v>12611.81</v>
      </c>
    </row>
    <row r="4748" spans="1:12" x14ac:dyDescent="0.3">
      <c r="A4748" s="7" t="s">
        <v>8893</v>
      </c>
      <c r="B4748" s="7" t="s">
        <v>3743</v>
      </c>
      <c r="C4748" s="7" t="s">
        <v>1803</v>
      </c>
      <c r="D4748" s="7">
        <v>7</v>
      </c>
      <c r="E4748" s="9">
        <v>2499.59</v>
      </c>
      <c r="F4748" s="10">
        <v>0</v>
      </c>
      <c r="G4748" s="11">
        <v>17497.13</v>
      </c>
      <c r="H4748" s="10">
        <v>0.25</v>
      </c>
      <c r="I4748" s="11">
        <v>4374.28</v>
      </c>
      <c r="J4748" s="11">
        <v>21871.41</v>
      </c>
      <c r="K4748" s="11">
        <v>10057.6</v>
      </c>
      <c r="L4748" s="11">
        <v>7439.53</v>
      </c>
    </row>
    <row r="4749" spans="1:12" x14ac:dyDescent="0.3">
      <c r="A4749" s="7" t="s">
        <v>8894</v>
      </c>
      <c r="B4749" s="7" t="s">
        <v>3743</v>
      </c>
      <c r="C4749" s="7" t="s">
        <v>1659</v>
      </c>
      <c r="D4749" s="7">
        <v>24</v>
      </c>
      <c r="E4749" s="9">
        <v>2296.4299999999998</v>
      </c>
      <c r="F4749" s="10">
        <v>0</v>
      </c>
      <c r="G4749" s="11">
        <v>55114.32</v>
      </c>
      <c r="H4749" s="10">
        <v>0.25</v>
      </c>
      <c r="I4749" s="11">
        <v>13778.58</v>
      </c>
      <c r="J4749" s="11">
        <v>68892.899999999994</v>
      </c>
      <c r="K4749" s="11">
        <v>32493.360000000001</v>
      </c>
      <c r="L4749" s="11">
        <v>22620.959999999999</v>
      </c>
    </row>
    <row r="4750" spans="1:12" x14ac:dyDescent="0.3">
      <c r="A4750" s="7" t="s">
        <v>8895</v>
      </c>
      <c r="B4750" s="7" t="s">
        <v>3744</v>
      </c>
      <c r="C4750" s="7" t="s">
        <v>1714</v>
      </c>
      <c r="D4750" s="7">
        <v>28</v>
      </c>
      <c r="E4750" s="9">
        <v>1082.46</v>
      </c>
      <c r="F4750" s="10">
        <v>0.1</v>
      </c>
      <c r="G4750" s="11">
        <v>27277.99</v>
      </c>
      <c r="H4750" s="10">
        <v>0.25</v>
      </c>
      <c r="I4750" s="11">
        <v>6819.5</v>
      </c>
      <c r="J4750" s="11">
        <v>34097.49</v>
      </c>
      <c r="K4750" s="11">
        <v>16905.28</v>
      </c>
      <c r="L4750" s="11">
        <v>10372.709999999999</v>
      </c>
    </row>
    <row r="4751" spans="1:12" x14ac:dyDescent="0.3">
      <c r="A4751" s="7" t="s">
        <v>8896</v>
      </c>
      <c r="B4751" s="7" t="s">
        <v>3744</v>
      </c>
      <c r="C4751" s="7" t="s">
        <v>1802</v>
      </c>
      <c r="D4751" s="7">
        <v>28</v>
      </c>
      <c r="E4751" s="9">
        <v>2677.26</v>
      </c>
      <c r="F4751" s="10">
        <v>0.1</v>
      </c>
      <c r="G4751" s="11">
        <v>67466.95</v>
      </c>
      <c r="H4751" s="10">
        <v>0.25</v>
      </c>
      <c r="I4751" s="11">
        <v>16866.740000000002</v>
      </c>
      <c r="J4751" s="11">
        <v>84333.69</v>
      </c>
      <c r="K4751" s="11">
        <v>47230.68</v>
      </c>
      <c r="L4751" s="11">
        <v>20236.27</v>
      </c>
    </row>
    <row r="4752" spans="1:12" x14ac:dyDescent="0.3">
      <c r="A4752" s="7" t="s">
        <v>8897</v>
      </c>
      <c r="B4752" s="7" t="s">
        <v>3744</v>
      </c>
      <c r="C4752" s="7" t="s">
        <v>2015</v>
      </c>
      <c r="D4752" s="7">
        <v>24</v>
      </c>
      <c r="E4752" s="9">
        <v>896.87</v>
      </c>
      <c r="F4752" s="10">
        <v>0.15</v>
      </c>
      <c r="G4752" s="11">
        <v>18296.150000000001</v>
      </c>
      <c r="H4752" s="10">
        <v>0.25</v>
      </c>
      <c r="I4752" s="11">
        <v>4574.04</v>
      </c>
      <c r="J4752" s="11">
        <v>22870.19</v>
      </c>
      <c r="K4752" s="11">
        <v>12738.72</v>
      </c>
      <c r="L4752" s="11">
        <v>5557.43</v>
      </c>
    </row>
    <row r="4753" spans="1:12" x14ac:dyDescent="0.3">
      <c r="A4753" s="7" t="s">
        <v>8898</v>
      </c>
      <c r="B4753" s="7" t="s">
        <v>3744</v>
      </c>
      <c r="C4753" s="7" t="s">
        <v>1732</v>
      </c>
      <c r="D4753" s="7">
        <v>28</v>
      </c>
      <c r="E4753" s="9">
        <v>29.29</v>
      </c>
      <c r="F4753" s="10">
        <v>0.1</v>
      </c>
      <c r="G4753" s="11">
        <v>738.11</v>
      </c>
      <c r="H4753" s="10">
        <v>0.25</v>
      </c>
      <c r="I4753" s="11">
        <v>184.53</v>
      </c>
      <c r="J4753" s="11">
        <v>922.64</v>
      </c>
      <c r="K4753" s="11">
        <v>411.6</v>
      </c>
      <c r="L4753" s="11">
        <v>326.51</v>
      </c>
    </row>
    <row r="4754" spans="1:12" x14ac:dyDescent="0.3">
      <c r="A4754" s="7" t="s">
        <v>8899</v>
      </c>
      <c r="B4754" s="7" t="s">
        <v>3745</v>
      </c>
      <c r="C4754" s="7" t="s">
        <v>1976</v>
      </c>
      <c r="D4754" s="7">
        <v>7</v>
      </c>
      <c r="E4754" s="9">
        <v>2213.87</v>
      </c>
      <c r="F4754" s="10">
        <v>0</v>
      </c>
      <c r="G4754" s="11">
        <v>15497.09</v>
      </c>
      <c r="H4754" s="10">
        <v>0.25</v>
      </c>
      <c r="I4754" s="11">
        <v>3874.27</v>
      </c>
      <c r="J4754" s="11">
        <v>19371.36</v>
      </c>
      <c r="K4754" s="11">
        <v>7120.19</v>
      </c>
      <c r="L4754" s="11">
        <v>8376.9</v>
      </c>
    </row>
    <row r="4755" spans="1:12" x14ac:dyDescent="0.3">
      <c r="A4755" s="7" t="s">
        <v>8900</v>
      </c>
      <c r="B4755" s="7" t="s">
        <v>3745</v>
      </c>
      <c r="C4755" s="7" t="s">
        <v>1952</v>
      </c>
      <c r="D4755" s="7">
        <v>11</v>
      </c>
      <c r="E4755" s="9">
        <v>439.98</v>
      </c>
      <c r="F4755" s="10">
        <v>0</v>
      </c>
      <c r="G4755" s="11">
        <v>4839.78</v>
      </c>
      <c r="H4755" s="10">
        <v>0.25</v>
      </c>
      <c r="I4755" s="11">
        <v>1209.94</v>
      </c>
      <c r="J4755" s="11">
        <v>6049.72</v>
      </c>
      <c r="K4755" s="11">
        <v>3487.22</v>
      </c>
      <c r="L4755" s="11">
        <v>1352.56</v>
      </c>
    </row>
    <row r="4756" spans="1:12" x14ac:dyDescent="0.3">
      <c r="A4756" s="7" t="s">
        <v>8901</v>
      </c>
      <c r="B4756" s="7" t="s">
        <v>3746</v>
      </c>
      <c r="C4756" s="7" t="s">
        <v>2018</v>
      </c>
      <c r="D4756" s="7">
        <v>15</v>
      </c>
      <c r="E4756" s="9">
        <v>1810.61</v>
      </c>
      <c r="F4756" s="10">
        <v>0</v>
      </c>
      <c r="G4756" s="11">
        <v>27159.15</v>
      </c>
      <c r="H4756" s="10">
        <v>0.25</v>
      </c>
      <c r="I4756" s="11">
        <v>6789.79</v>
      </c>
      <c r="J4756" s="11">
        <v>33948.94</v>
      </c>
      <c r="K4756" s="11">
        <v>19061.099999999999</v>
      </c>
      <c r="L4756" s="11">
        <v>8098.05</v>
      </c>
    </row>
    <row r="4757" spans="1:12" x14ac:dyDescent="0.3">
      <c r="A4757" s="7" t="s">
        <v>8902</v>
      </c>
      <c r="B4757" s="7" t="s">
        <v>3747</v>
      </c>
      <c r="C4757" s="7" t="s">
        <v>1981</v>
      </c>
      <c r="D4757" s="7">
        <v>10</v>
      </c>
      <c r="E4757" s="9">
        <v>2345.41</v>
      </c>
      <c r="F4757" s="10">
        <v>0.15</v>
      </c>
      <c r="G4757" s="11">
        <v>19935.98</v>
      </c>
      <c r="H4757" s="10">
        <v>0.25</v>
      </c>
      <c r="I4757" s="11">
        <v>4983.99</v>
      </c>
      <c r="J4757" s="11">
        <v>24919.97</v>
      </c>
      <c r="K4757" s="11">
        <v>12799.1</v>
      </c>
      <c r="L4757" s="11">
        <v>7136.88</v>
      </c>
    </row>
    <row r="4758" spans="1:12" x14ac:dyDescent="0.3">
      <c r="A4758" s="7" t="s">
        <v>8903</v>
      </c>
      <c r="B4758" s="7" t="s">
        <v>3747</v>
      </c>
      <c r="C4758" s="7" t="s">
        <v>1796</v>
      </c>
      <c r="D4758" s="7">
        <v>5</v>
      </c>
      <c r="E4758" s="9">
        <v>1558.93</v>
      </c>
      <c r="F4758" s="10">
        <v>0</v>
      </c>
      <c r="G4758" s="11">
        <v>7794.65</v>
      </c>
      <c r="H4758" s="10">
        <v>0.25</v>
      </c>
      <c r="I4758" s="11">
        <v>1948.66</v>
      </c>
      <c r="J4758" s="11">
        <v>9743.31</v>
      </c>
      <c r="K4758" s="11">
        <v>3924.2</v>
      </c>
      <c r="L4758" s="11">
        <v>3870.45</v>
      </c>
    </row>
    <row r="4759" spans="1:12" x14ac:dyDescent="0.3">
      <c r="A4759" s="7" t="s">
        <v>8904</v>
      </c>
      <c r="B4759" s="7" t="s">
        <v>3747</v>
      </c>
      <c r="C4759" s="7" t="s">
        <v>1921</v>
      </c>
      <c r="D4759" s="7">
        <v>25</v>
      </c>
      <c r="E4759" s="9">
        <v>3209.37</v>
      </c>
      <c r="F4759" s="10">
        <v>0.05</v>
      </c>
      <c r="G4759" s="11">
        <v>76222.539999999994</v>
      </c>
      <c r="H4759" s="10">
        <v>0.25</v>
      </c>
      <c r="I4759" s="11">
        <v>19055.63</v>
      </c>
      <c r="J4759" s="11">
        <v>95278.17</v>
      </c>
      <c r="K4759" s="11">
        <v>42101.75</v>
      </c>
      <c r="L4759" s="11">
        <v>34120.79</v>
      </c>
    </row>
    <row r="4760" spans="1:12" x14ac:dyDescent="0.3">
      <c r="A4760" s="7" t="s">
        <v>8905</v>
      </c>
      <c r="B4760" s="7" t="s">
        <v>3748</v>
      </c>
      <c r="C4760" s="7" t="s">
        <v>1849</v>
      </c>
      <c r="D4760" s="7">
        <v>26</v>
      </c>
      <c r="E4760" s="9">
        <v>831.47</v>
      </c>
      <c r="F4760" s="10">
        <v>0</v>
      </c>
      <c r="G4760" s="11">
        <v>21618.22</v>
      </c>
      <c r="H4760" s="10">
        <v>0.25</v>
      </c>
      <c r="I4760" s="11">
        <v>5404.56</v>
      </c>
      <c r="J4760" s="11">
        <v>27022.78</v>
      </c>
      <c r="K4760" s="11">
        <v>13535.6</v>
      </c>
      <c r="L4760" s="11">
        <v>8082.62</v>
      </c>
    </row>
    <row r="4761" spans="1:12" x14ac:dyDescent="0.3">
      <c r="A4761" s="7" t="s">
        <v>8906</v>
      </c>
      <c r="B4761" s="7" t="s">
        <v>3748</v>
      </c>
      <c r="C4761" s="7" t="s">
        <v>1814</v>
      </c>
      <c r="D4761" s="7">
        <v>1</v>
      </c>
      <c r="E4761" s="9">
        <v>2128.87</v>
      </c>
      <c r="F4761" s="10">
        <v>0.15</v>
      </c>
      <c r="G4761" s="11">
        <v>1809.54</v>
      </c>
      <c r="H4761" s="10">
        <v>0.25</v>
      </c>
      <c r="I4761" s="11">
        <v>452.38</v>
      </c>
      <c r="J4761" s="11">
        <v>2261.9299999999998</v>
      </c>
      <c r="K4761" s="11">
        <v>1121.25</v>
      </c>
      <c r="L4761" s="11">
        <v>688.29</v>
      </c>
    </row>
    <row r="4762" spans="1:12" x14ac:dyDescent="0.3">
      <c r="A4762" s="7" t="s">
        <v>8907</v>
      </c>
      <c r="B4762" s="7" t="s">
        <v>3748</v>
      </c>
      <c r="C4762" s="7" t="s">
        <v>1811</v>
      </c>
      <c r="D4762" s="7">
        <v>28</v>
      </c>
      <c r="E4762" s="9">
        <v>881.19</v>
      </c>
      <c r="F4762" s="10">
        <v>0</v>
      </c>
      <c r="G4762" s="11">
        <v>24673.32</v>
      </c>
      <c r="H4762" s="10">
        <v>0.25</v>
      </c>
      <c r="I4762" s="11">
        <v>6168.33</v>
      </c>
      <c r="J4762" s="11">
        <v>30841.65</v>
      </c>
      <c r="K4762" s="11">
        <v>13473.6</v>
      </c>
      <c r="L4762" s="11">
        <v>11199.72</v>
      </c>
    </row>
    <row r="4763" spans="1:12" x14ac:dyDescent="0.3">
      <c r="A4763" s="7" t="s">
        <v>8908</v>
      </c>
      <c r="B4763" s="7" t="s">
        <v>3749</v>
      </c>
      <c r="C4763" s="7" t="s">
        <v>1979</v>
      </c>
      <c r="D4763" s="7">
        <v>17</v>
      </c>
      <c r="E4763" s="9">
        <v>547.72</v>
      </c>
      <c r="F4763" s="10">
        <v>0.15</v>
      </c>
      <c r="G4763" s="11">
        <v>7914.55</v>
      </c>
      <c r="H4763" s="10">
        <v>0.25</v>
      </c>
      <c r="I4763" s="11">
        <v>1978.64</v>
      </c>
      <c r="J4763" s="11">
        <v>9893.19</v>
      </c>
      <c r="K4763" s="11">
        <v>4351.83</v>
      </c>
      <c r="L4763" s="11">
        <v>3562.72</v>
      </c>
    </row>
    <row r="4764" spans="1:12" x14ac:dyDescent="0.3">
      <c r="A4764" s="7" t="s">
        <v>8909</v>
      </c>
      <c r="B4764" s="7" t="s">
        <v>3749</v>
      </c>
      <c r="C4764" s="7" t="s">
        <v>1967</v>
      </c>
      <c r="D4764" s="7">
        <v>14</v>
      </c>
      <c r="E4764" s="9">
        <v>367.94</v>
      </c>
      <c r="F4764" s="10">
        <v>0</v>
      </c>
      <c r="G4764" s="11">
        <v>5151.16</v>
      </c>
      <c r="H4764" s="10">
        <v>0.25</v>
      </c>
      <c r="I4764" s="11">
        <v>1287.79</v>
      </c>
      <c r="J4764" s="11">
        <v>6438.95</v>
      </c>
      <c r="K4764" s="11">
        <v>3151.12</v>
      </c>
      <c r="L4764" s="11">
        <v>2000.04</v>
      </c>
    </row>
    <row r="4765" spans="1:12" x14ac:dyDescent="0.3">
      <c r="A4765" s="7" t="s">
        <v>8910</v>
      </c>
      <c r="B4765" s="7" t="s">
        <v>3749</v>
      </c>
      <c r="C4765" s="7" t="s">
        <v>1720</v>
      </c>
      <c r="D4765" s="7">
        <v>19</v>
      </c>
      <c r="E4765" s="9">
        <v>273.69</v>
      </c>
      <c r="F4765" s="10">
        <v>0</v>
      </c>
      <c r="G4765" s="11">
        <v>5200.1099999999997</v>
      </c>
      <c r="H4765" s="10">
        <v>0.25</v>
      </c>
      <c r="I4765" s="11">
        <v>1300.03</v>
      </c>
      <c r="J4765" s="11">
        <v>6500.14</v>
      </c>
      <c r="K4765" s="11">
        <v>3078.57</v>
      </c>
      <c r="L4765" s="11">
        <v>2121.54</v>
      </c>
    </row>
    <row r="4766" spans="1:12" x14ac:dyDescent="0.3">
      <c r="A4766" s="7" t="s">
        <v>8911</v>
      </c>
      <c r="B4766" s="7" t="s">
        <v>3749</v>
      </c>
      <c r="C4766" s="7" t="s">
        <v>1766</v>
      </c>
      <c r="D4766" s="7">
        <v>30</v>
      </c>
      <c r="E4766" s="9">
        <v>867.79</v>
      </c>
      <c r="F4766" s="10">
        <v>0.05</v>
      </c>
      <c r="G4766" s="11">
        <v>24732.01</v>
      </c>
      <c r="H4766" s="10">
        <v>0.25</v>
      </c>
      <c r="I4766" s="11">
        <v>6183</v>
      </c>
      <c r="J4766" s="11">
        <v>30915.01</v>
      </c>
      <c r="K4766" s="11">
        <v>18213.900000000001</v>
      </c>
      <c r="L4766" s="11">
        <v>6518.11</v>
      </c>
    </row>
    <row r="4767" spans="1:12" x14ac:dyDescent="0.3">
      <c r="A4767" s="7" t="s">
        <v>8912</v>
      </c>
      <c r="B4767" s="7" t="s">
        <v>3749</v>
      </c>
      <c r="C4767" s="7" t="s">
        <v>1892</v>
      </c>
      <c r="D4767" s="7">
        <v>1</v>
      </c>
      <c r="E4767" s="9">
        <v>809.13</v>
      </c>
      <c r="F4767" s="10">
        <v>0</v>
      </c>
      <c r="G4767" s="11">
        <v>809.13</v>
      </c>
      <c r="H4767" s="10">
        <v>0.25</v>
      </c>
      <c r="I4767" s="11">
        <v>202.28</v>
      </c>
      <c r="J4767" s="11">
        <v>1011.41</v>
      </c>
      <c r="K4767" s="11">
        <v>452.56</v>
      </c>
      <c r="L4767" s="11">
        <v>356.57</v>
      </c>
    </row>
    <row r="4768" spans="1:12" x14ac:dyDescent="0.3">
      <c r="A4768" s="7" t="s">
        <v>8913</v>
      </c>
      <c r="B4768" s="7" t="s">
        <v>3750</v>
      </c>
      <c r="C4768" s="7" t="s">
        <v>2001</v>
      </c>
      <c r="D4768" s="7">
        <v>13</v>
      </c>
      <c r="E4768" s="9">
        <v>542.35</v>
      </c>
      <c r="F4768" s="10">
        <v>0.1</v>
      </c>
      <c r="G4768" s="11">
        <v>6345.49</v>
      </c>
      <c r="H4768" s="10">
        <v>0.25</v>
      </c>
      <c r="I4768" s="11">
        <v>1586.37</v>
      </c>
      <c r="J4768" s="11">
        <v>7931.86</v>
      </c>
      <c r="K4768" s="11">
        <v>4683.8999999999996</v>
      </c>
      <c r="L4768" s="11">
        <v>1661.59</v>
      </c>
    </row>
    <row r="4769" spans="1:12" x14ac:dyDescent="0.3">
      <c r="A4769" s="7" t="s">
        <v>8914</v>
      </c>
      <c r="B4769" s="7" t="s">
        <v>3751</v>
      </c>
      <c r="C4769" s="7" t="s">
        <v>1946</v>
      </c>
      <c r="D4769" s="7">
        <v>2</v>
      </c>
      <c r="E4769" s="9">
        <v>2090.4899999999998</v>
      </c>
      <c r="F4769" s="10">
        <v>0.1</v>
      </c>
      <c r="G4769" s="11">
        <v>3762.88</v>
      </c>
      <c r="H4769" s="10">
        <v>0.25</v>
      </c>
      <c r="I4769" s="11">
        <v>940.72</v>
      </c>
      <c r="J4769" s="11">
        <v>4703.6000000000004</v>
      </c>
      <c r="K4769" s="11">
        <v>2972.68</v>
      </c>
      <c r="L4769" s="11">
        <v>790.2</v>
      </c>
    </row>
    <row r="4770" spans="1:12" x14ac:dyDescent="0.3">
      <c r="A4770" s="7" t="s">
        <v>8915</v>
      </c>
      <c r="B4770" s="7" t="s">
        <v>3751</v>
      </c>
      <c r="C4770" s="7" t="s">
        <v>1976</v>
      </c>
      <c r="D4770" s="7">
        <v>4</v>
      </c>
      <c r="E4770" s="9">
        <v>2168.4499999999998</v>
      </c>
      <c r="F4770" s="10">
        <v>0.1</v>
      </c>
      <c r="G4770" s="11">
        <v>7806.42</v>
      </c>
      <c r="H4770" s="10">
        <v>0.25</v>
      </c>
      <c r="I4770" s="11">
        <v>1951.61</v>
      </c>
      <c r="J4770" s="11">
        <v>9758.02</v>
      </c>
      <c r="K4770" s="11">
        <v>4068.68</v>
      </c>
      <c r="L4770" s="11">
        <v>3737.74</v>
      </c>
    </row>
    <row r="4771" spans="1:12" x14ac:dyDescent="0.3">
      <c r="A4771" s="7" t="s">
        <v>8916</v>
      </c>
      <c r="B4771" s="7" t="s">
        <v>3752</v>
      </c>
      <c r="C4771" s="7" t="s">
        <v>1680</v>
      </c>
      <c r="D4771" s="7">
        <v>6</v>
      </c>
      <c r="E4771" s="9">
        <v>1091.57</v>
      </c>
      <c r="F4771" s="10">
        <v>0.1</v>
      </c>
      <c r="G4771" s="11">
        <v>5894.48</v>
      </c>
      <c r="H4771" s="10">
        <v>0.25</v>
      </c>
      <c r="I4771" s="11">
        <v>1473.62</v>
      </c>
      <c r="J4771" s="11">
        <v>7368.1</v>
      </c>
      <c r="K4771" s="11">
        <v>2854.44</v>
      </c>
      <c r="L4771" s="11">
        <v>3040.04</v>
      </c>
    </row>
    <row r="4772" spans="1:12" x14ac:dyDescent="0.3">
      <c r="A4772" s="7" t="s">
        <v>8917</v>
      </c>
      <c r="B4772" s="7" t="s">
        <v>3752</v>
      </c>
      <c r="C4772" s="7" t="s">
        <v>1844</v>
      </c>
      <c r="D4772" s="7">
        <v>14</v>
      </c>
      <c r="E4772" s="9">
        <v>2299.1799999999998</v>
      </c>
      <c r="F4772" s="10">
        <v>0</v>
      </c>
      <c r="G4772" s="11">
        <v>32188.52</v>
      </c>
      <c r="H4772" s="10">
        <v>0.25</v>
      </c>
      <c r="I4772" s="11">
        <v>8047.13</v>
      </c>
      <c r="J4772" s="11">
        <v>40235.65</v>
      </c>
      <c r="K4772" s="11">
        <v>21063.279999999999</v>
      </c>
      <c r="L4772" s="11">
        <v>11125.24</v>
      </c>
    </row>
    <row r="4773" spans="1:12" x14ac:dyDescent="0.3">
      <c r="A4773" s="7" t="s">
        <v>8918</v>
      </c>
      <c r="B4773" s="7" t="s">
        <v>3752</v>
      </c>
      <c r="C4773" s="7" t="s">
        <v>1857</v>
      </c>
      <c r="D4773" s="7">
        <v>29</v>
      </c>
      <c r="E4773" s="9">
        <v>1918.66</v>
      </c>
      <c r="F4773" s="10">
        <v>0.1</v>
      </c>
      <c r="G4773" s="11">
        <v>50077.03</v>
      </c>
      <c r="H4773" s="10">
        <v>0.25</v>
      </c>
      <c r="I4773" s="11">
        <v>12519.26</v>
      </c>
      <c r="J4773" s="11">
        <v>62596.29</v>
      </c>
      <c r="K4773" s="11">
        <v>26334.03</v>
      </c>
      <c r="L4773" s="11">
        <v>23743</v>
      </c>
    </row>
    <row r="4774" spans="1:12" x14ac:dyDescent="0.3">
      <c r="A4774" s="7" t="s">
        <v>8919</v>
      </c>
      <c r="B4774" s="7" t="s">
        <v>3753</v>
      </c>
      <c r="C4774" s="7" t="s">
        <v>1919</v>
      </c>
      <c r="D4774" s="7">
        <v>24</v>
      </c>
      <c r="E4774" s="9">
        <v>1275.74</v>
      </c>
      <c r="F4774" s="10">
        <v>0</v>
      </c>
      <c r="G4774" s="11">
        <v>30617.759999999998</v>
      </c>
      <c r="H4774" s="10">
        <v>0.25</v>
      </c>
      <c r="I4774" s="11">
        <v>7654.44</v>
      </c>
      <c r="J4774" s="11">
        <v>38272.199999999997</v>
      </c>
      <c r="K4774" s="11">
        <v>13562.64</v>
      </c>
      <c r="L4774" s="11">
        <v>17055.12</v>
      </c>
    </row>
    <row r="4775" spans="1:12" x14ac:dyDescent="0.3">
      <c r="A4775" s="7" t="s">
        <v>8920</v>
      </c>
      <c r="B4775" s="7" t="s">
        <v>3753</v>
      </c>
      <c r="C4775" s="7" t="s">
        <v>1906</v>
      </c>
      <c r="D4775" s="7">
        <v>26</v>
      </c>
      <c r="E4775" s="9">
        <v>2598.2800000000002</v>
      </c>
      <c r="F4775" s="10">
        <v>0.1</v>
      </c>
      <c r="G4775" s="11">
        <v>60799.75</v>
      </c>
      <c r="H4775" s="10">
        <v>0.25</v>
      </c>
      <c r="I4775" s="11">
        <v>15199.94</v>
      </c>
      <c r="J4775" s="11">
        <v>75999.69</v>
      </c>
      <c r="K4775" s="11">
        <v>30434.560000000001</v>
      </c>
      <c r="L4775" s="11">
        <v>30365.19</v>
      </c>
    </row>
    <row r="4776" spans="1:12" x14ac:dyDescent="0.3">
      <c r="A4776" s="7" t="s">
        <v>8921</v>
      </c>
      <c r="B4776" s="7" t="s">
        <v>3753</v>
      </c>
      <c r="C4776" s="7" t="s">
        <v>1986</v>
      </c>
      <c r="D4776" s="7">
        <v>14</v>
      </c>
      <c r="E4776" s="9">
        <v>1278.44</v>
      </c>
      <c r="F4776" s="10">
        <v>0</v>
      </c>
      <c r="G4776" s="11">
        <v>17898.16</v>
      </c>
      <c r="H4776" s="10">
        <v>0.25</v>
      </c>
      <c r="I4776" s="11">
        <v>4474.54</v>
      </c>
      <c r="J4776" s="11">
        <v>22372.7</v>
      </c>
      <c r="K4776" s="11">
        <v>10368.120000000001</v>
      </c>
      <c r="L4776" s="11">
        <v>7530.04</v>
      </c>
    </row>
    <row r="4777" spans="1:12" x14ac:dyDescent="0.3">
      <c r="A4777" s="7" t="s">
        <v>8922</v>
      </c>
      <c r="B4777" s="7" t="s">
        <v>3753</v>
      </c>
      <c r="C4777" s="7" t="s">
        <v>1795</v>
      </c>
      <c r="D4777" s="7">
        <v>5</v>
      </c>
      <c r="E4777" s="9">
        <v>2199.0500000000002</v>
      </c>
      <c r="F4777" s="10">
        <v>0</v>
      </c>
      <c r="G4777" s="11">
        <v>10995.25</v>
      </c>
      <c r="H4777" s="10">
        <v>0.25</v>
      </c>
      <c r="I4777" s="11">
        <v>2748.81</v>
      </c>
      <c r="J4777" s="11">
        <v>13744.06</v>
      </c>
      <c r="K4777" s="11">
        <v>5579.25</v>
      </c>
      <c r="L4777" s="11">
        <v>5416</v>
      </c>
    </row>
    <row r="4778" spans="1:12" x14ac:dyDescent="0.3">
      <c r="A4778" s="7" t="s">
        <v>8923</v>
      </c>
      <c r="B4778" s="7" t="s">
        <v>3753</v>
      </c>
      <c r="C4778" s="7" t="s">
        <v>1785</v>
      </c>
      <c r="D4778" s="7">
        <v>18</v>
      </c>
      <c r="E4778" s="9">
        <v>1728.25</v>
      </c>
      <c r="F4778" s="10">
        <v>0.1</v>
      </c>
      <c r="G4778" s="11">
        <v>27997.65</v>
      </c>
      <c r="H4778" s="10">
        <v>0.25</v>
      </c>
      <c r="I4778" s="11">
        <v>6999.41</v>
      </c>
      <c r="J4778" s="11">
        <v>34997.06</v>
      </c>
      <c r="K4778" s="11">
        <v>21135.24</v>
      </c>
      <c r="L4778" s="11">
        <v>6862.41</v>
      </c>
    </row>
    <row r="4779" spans="1:12" x14ac:dyDescent="0.3">
      <c r="A4779" s="7" t="s">
        <v>8924</v>
      </c>
      <c r="B4779" s="7" t="s">
        <v>3754</v>
      </c>
      <c r="C4779" s="7" t="s">
        <v>1751</v>
      </c>
      <c r="D4779" s="7">
        <v>24</v>
      </c>
      <c r="E4779" s="9">
        <v>1787.77</v>
      </c>
      <c r="F4779" s="10">
        <v>0</v>
      </c>
      <c r="G4779" s="11">
        <v>42906.48</v>
      </c>
      <c r="H4779" s="10">
        <v>0.25</v>
      </c>
      <c r="I4779" s="11">
        <v>10726.62</v>
      </c>
      <c r="J4779" s="11">
        <v>53633.1</v>
      </c>
      <c r="K4779" s="11">
        <v>25072.080000000002</v>
      </c>
      <c r="L4779" s="11">
        <v>17834.400000000001</v>
      </c>
    </row>
    <row r="4780" spans="1:12" x14ac:dyDescent="0.3">
      <c r="A4780" s="7" t="s">
        <v>8925</v>
      </c>
      <c r="B4780" s="7" t="s">
        <v>3754</v>
      </c>
      <c r="C4780" s="7" t="s">
        <v>1868</v>
      </c>
      <c r="D4780" s="7">
        <v>10</v>
      </c>
      <c r="E4780" s="9">
        <v>352.13</v>
      </c>
      <c r="F4780" s="10">
        <v>0.15</v>
      </c>
      <c r="G4780" s="11">
        <v>2993.11</v>
      </c>
      <c r="H4780" s="10">
        <v>0.25</v>
      </c>
      <c r="I4780" s="11">
        <v>748.28</v>
      </c>
      <c r="J4780" s="11">
        <v>3741.39</v>
      </c>
      <c r="K4780" s="11">
        <v>2412.1999999999998</v>
      </c>
      <c r="L4780" s="11">
        <v>580.91</v>
      </c>
    </row>
    <row r="4781" spans="1:12" x14ac:dyDescent="0.3">
      <c r="A4781" s="7" t="s">
        <v>8926</v>
      </c>
      <c r="B4781" s="7" t="s">
        <v>3754</v>
      </c>
      <c r="C4781" s="7" t="s">
        <v>1868</v>
      </c>
      <c r="D4781" s="7">
        <v>29</v>
      </c>
      <c r="E4781" s="9">
        <v>359.45</v>
      </c>
      <c r="F4781" s="10">
        <v>0</v>
      </c>
      <c r="G4781" s="11">
        <v>10424.049999999999</v>
      </c>
      <c r="H4781" s="10">
        <v>0.25</v>
      </c>
      <c r="I4781" s="11">
        <v>2606.0100000000002</v>
      </c>
      <c r="J4781" s="11">
        <v>13030.06</v>
      </c>
      <c r="K4781" s="11">
        <v>6995.38</v>
      </c>
      <c r="L4781" s="11">
        <v>3428.67</v>
      </c>
    </row>
    <row r="4782" spans="1:12" x14ac:dyDescent="0.3">
      <c r="A4782" s="7" t="s">
        <v>8927</v>
      </c>
      <c r="B4782" s="7" t="s">
        <v>3754</v>
      </c>
      <c r="C4782" s="7" t="s">
        <v>1804</v>
      </c>
      <c r="D4782" s="7">
        <v>10</v>
      </c>
      <c r="E4782" s="9">
        <v>1865.58</v>
      </c>
      <c r="F4782" s="10">
        <v>0</v>
      </c>
      <c r="G4782" s="11">
        <v>18655.8</v>
      </c>
      <c r="H4782" s="10">
        <v>0.25</v>
      </c>
      <c r="I4782" s="11">
        <v>4663.95</v>
      </c>
      <c r="J4782" s="11">
        <v>23319.75</v>
      </c>
      <c r="K4782" s="11">
        <v>11058.7</v>
      </c>
      <c r="L4782" s="11">
        <v>7597.1</v>
      </c>
    </row>
    <row r="4783" spans="1:12" x14ac:dyDescent="0.3">
      <c r="A4783" s="7" t="s">
        <v>8928</v>
      </c>
      <c r="B4783" s="7" t="s">
        <v>3755</v>
      </c>
      <c r="C4783" s="7" t="s">
        <v>1659</v>
      </c>
      <c r="D4783" s="7">
        <v>23</v>
      </c>
      <c r="E4783" s="9">
        <v>2382.87</v>
      </c>
      <c r="F4783" s="10">
        <v>0.05</v>
      </c>
      <c r="G4783" s="11">
        <v>52065.71</v>
      </c>
      <c r="H4783" s="10">
        <v>0.25</v>
      </c>
      <c r="I4783" s="11">
        <v>13016.43</v>
      </c>
      <c r="J4783" s="11">
        <v>65082.14</v>
      </c>
      <c r="K4783" s="11">
        <v>31139.47</v>
      </c>
      <c r="L4783" s="11">
        <v>20926.240000000002</v>
      </c>
    </row>
    <row r="4784" spans="1:12" x14ac:dyDescent="0.3">
      <c r="A4784" s="7" t="s">
        <v>8929</v>
      </c>
      <c r="B4784" s="7" t="s">
        <v>3755</v>
      </c>
      <c r="C4784" s="7" t="s">
        <v>1927</v>
      </c>
      <c r="D4784" s="7">
        <v>16</v>
      </c>
      <c r="E4784" s="9">
        <v>1713.67</v>
      </c>
      <c r="F4784" s="10">
        <v>0</v>
      </c>
      <c r="G4784" s="11">
        <v>27418.720000000001</v>
      </c>
      <c r="H4784" s="10">
        <v>0.25</v>
      </c>
      <c r="I4784" s="11">
        <v>6854.68</v>
      </c>
      <c r="J4784" s="11">
        <v>34273.4</v>
      </c>
      <c r="K4784" s="11">
        <v>17925.12</v>
      </c>
      <c r="L4784" s="11">
        <v>9493.6</v>
      </c>
    </row>
    <row r="4785" spans="1:12" x14ac:dyDescent="0.3">
      <c r="A4785" s="7" t="s">
        <v>8930</v>
      </c>
      <c r="B4785" s="7" t="s">
        <v>3755</v>
      </c>
      <c r="C4785" s="7" t="s">
        <v>1814</v>
      </c>
      <c r="D4785" s="7">
        <v>22</v>
      </c>
      <c r="E4785" s="9">
        <v>2104.86</v>
      </c>
      <c r="F4785" s="10">
        <v>0</v>
      </c>
      <c r="G4785" s="11">
        <v>46306.92</v>
      </c>
      <c r="H4785" s="10">
        <v>0.25</v>
      </c>
      <c r="I4785" s="11">
        <v>11576.73</v>
      </c>
      <c r="J4785" s="11">
        <v>57883.65</v>
      </c>
      <c r="K4785" s="11">
        <v>24667.5</v>
      </c>
      <c r="L4785" s="11">
        <v>21639.42</v>
      </c>
    </row>
    <row r="4786" spans="1:12" x14ac:dyDescent="0.3">
      <c r="A4786" s="7" t="s">
        <v>8931</v>
      </c>
      <c r="B4786" s="7" t="s">
        <v>3756</v>
      </c>
      <c r="C4786" s="7" t="s">
        <v>1886</v>
      </c>
      <c r="D4786" s="7">
        <v>14</v>
      </c>
      <c r="E4786" s="9">
        <v>935.6</v>
      </c>
      <c r="F4786" s="10">
        <v>0.1</v>
      </c>
      <c r="G4786" s="11">
        <v>11788.56</v>
      </c>
      <c r="H4786" s="10">
        <v>0.25</v>
      </c>
      <c r="I4786" s="11">
        <v>2947.14</v>
      </c>
      <c r="J4786" s="11">
        <v>14735.7</v>
      </c>
      <c r="K4786" s="11">
        <v>8555.9599999999991</v>
      </c>
      <c r="L4786" s="11">
        <v>3232.6</v>
      </c>
    </row>
    <row r="4787" spans="1:12" x14ac:dyDescent="0.3">
      <c r="A4787" s="7" t="s">
        <v>8932</v>
      </c>
      <c r="B4787" s="7" t="s">
        <v>3756</v>
      </c>
      <c r="C4787" s="7" t="s">
        <v>1935</v>
      </c>
      <c r="D4787" s="7">
        <v>8</v>
      </c>
      <c r="E4787" s="9">
        <v>1691.34</v>
      </c>
      <c r="F4787" s="10">
        <v>0</v>
      </c>
      <c r="G4787" s="11">
        <v>13530.72</v>
      </c>
      <c r="H4787" s="10">
        <v>0.25</v>
      </c>
      <c r="I4787" s="11">
        <v>3382.68</v>
      </c>
      <c r="J4787" s="11">
        <v>16913.400000000001</v>
      </c>
      <c r="K4787" s="11">
        <v>7222.4</v>
      </c>
      <c r="L4787" s="11">
        <v>6308.32</v>
      </c>
    </row>
    <row r="4788" spans="1:12" x14ac:dyDescent="0.3">
      <c r="A4788" s="7" t="s">
        <v>8933</v>
      </c>
      <c r="B4788" s="7" t="s">
        <v>3756</v>
      </c>
      <c r="C4788" s="7" t="s">
        <v>1818</v>
      </c>
      <c r="D4788" s="7">
        <v>8</v>
      </c>
      <c r="E4788" s="9">
        <v>1740.23</v>
      </c>
      <c r="F4788" s="10">
        <v>0</v>
      </c>
      <c r="G4788" s="11">
        <v>13921.84</v>
      </c>
      <c r="H4788" s="10">
        <v>0.25</v>
      </c>
      <c r="I4788" s="11">
        <v>3480.46</v>
      </c>
      <c r="J4788" s="11">
        <v>17402.3</v>
      </c>
      <c r="K4788" s="11">
        <v>10019.120000000001</v>
      </c>
      <c r="L4788" s="11">
        <v>3902.72</v>
      </c>
    </row>
    <row r="4789" spans="1:12" x14ac:dyDescent="0.3">
      <c r="A4789" s="7" t="s">
        <v>8934</v>
      </c>
      <c r="B4789" s="7" t="s">
        <v>3756</v>
      </c>
      <c r="C4789" s="7" t="s">
        <v>1823</v>
      </c>
      <c r="D4789" s="7">
        <v>19</v>
      </c>
      <c r="E4789" s="9">
        <v>2131.38</v>
      </c>
      <c r="F4789" s="10">
        <v>0</v>
      </c>
      <c r="G4789" s="11">
        <v>40496.22</v>
      </c>
      <c r="H4789" s="10">
        <v>0.25</v>
      </c>
      <c r="I4789" s="11">
        <v>10124.06</v>
      </c>
      <c r="J4789" s="11">
        <v>50620.28</v>
      </c>
      <c r="K4789" s="11">
        <v>18988.98</v>
      </c>
      <c r="L4789" s="11">
        <v>21507.24</v>
      </c>
    </row>
    <row r="4790" spans="1:12" x14ac:dyDescent="0.3">
      <c r="A4790" s="7" t="s">
        <v>8935</v>
      </c>
      <c r="B4790" s="7" t="s">
        <v>3756</v>
      </c>
      <c r="C4790" s="7" t="s">
        <v>2048</v>
      </c>
      <c r="D4790" s="7">
        <v>16</v>
      </c>
      <c r="E4790" s="9">
        <v>1623.46</v>
      </c>
      <c r="F4790" s="10">
        <v>0</v>
      </c>
      <c r="G4790" s="11">
        <v>25975.360000000001</v>
      </c>
      <c r="H4790" s="10">
        <v>0.25</v>
      </c>
      <c r="I4790" s="11">
        <v>6493.84</v>
      </c>
      <c r="J4790" s="11">
        <v>32469.200000000001</v>
      </c>
      <c r="K4790" s="11">
        <v>19665.599999999999</v>
      </c>
      <c r="L4790" s="11">
        <v>6309.76</v>
      </c>
    </row>
    <row r="4791" spans="1:12" x14ac:dyDescent="0.3">
      <c r="A4791" s="7" t="s">
        <v>8936</v>
      </c>
      <c r="B4791" s="7" t="s">
        <v>3757</v>
      </c>
      <c r="C4791" s="7" t="s">
        <v>2041</v>
      </c>
      <c r="D4791" s="7">
        <v>14</v>
      </c>
      <c r="E4791" s="9">
        <v>2166.91</v>
      </c>
      <c r="F4791" s="10">
        <v>0</v>
      </c>
      <c r="G4791" s="11">
        <v>30336.74</v>
      </c>
      <c r="H4791" s="10">
        <v>0.25</v>
      </c>
      <c r="I4791" s="11">
        <v>7584.19</v>
      </c>
      <c r="J4791" s="11">
        <v>37920.93</v>
      </c>
      <c r="K4791" s="11">
        <v>21686.28</v>
      </c>
      <c r="L4791" s="11">
        <v>8650.4599999999991</v>
      </c>
    </row>
    <row r="4792" spans="1:12" x14ac:dyDescent="0.3">
      <c r="A4792" s="7" t="s">
        <v>8937</v>
      </c>
      <c r="B4792" s="7" t="s">
        <v>3757</v>
      </c>
      <c r="C4792" s="7" t="s">
        <v>1799</v>
      </c>
      <c r="D4792" s="7">
        <v>14</v>
      </c>
      <c r="E4792" s="9">
        <v>2589.9699999999998</v>
      </c>
      <c r="F4792" s="10">
        <v>0.15</v>
      </c>
      <c r="G4792" s="11">
        <v>30820.639999999999</v>
      </c>
      <c r="H4792" s="10">
        <v>0.25</v>
      </c>
      <c r="I4792" s="11">
        <v>7705.16</v>
      </c>
      <c r="J4792" s="11">
        <v>38525.800000000003</v>
      </c>
      <c r="K4792" s="11">
        <v>16543.66</v>
      </c>
      <c r="L4792" s="11">
        <v>14276.98</v>
      </c>
    </row>
    <row r="4793" spans="1:12" x14ac:dyDescent="0.3">
      <c r="A4793" s="7" t="s">
        <v>8938</v>
      </c>
      <c r="B4793" s="7" t="s">
        <v>3757</v>
      </c>
      <c r="C4793" s="7" t="s">
        <v>1712</v>
      </c>
      <c r="D4793" s="7">
        <v>17</v>
      </c>
      <c r="E4793" s="9">
        <v>2243.9</v>
      </c>
      <c r="F4793" s="10">
        <v>0.15</v>
      </c>
      <c r="G4793" s="11">
        <v>32424.36</v>
      </c>
      <c r="H4793" s="10">
        <v>0.25</v>
      </c>
      <c r="I4793" s="11">
        <v>8106.09</v>
      </c>
      <c r="J4793" s="11">
        <v>40530.449999999997</v>
      </c>
      <c r="K4793" s="11">
        <v>25938.94</v>
      </c>
      <c r="L4793" s="11">
        <v>6485.42</v>
      </c>
    </row>
    <row r="4794" spans="1:12" x14ac:dyDescent="0.3">
      <c r="A4794" s="7" t="s">
        <v>8939</v>
      </c>
      <c r="B4794" s="7" t="s">
        <v>3758</v>
      </c>
      <c r="C4794" s="7" t="s">
        <v>1781</v>
      </c>
      <c r="D4794" s="7">
        <v>21</v>
      </c>
      <c r="E4794" s="9">
        <v>347.12</v>
      </c>
      <c r="F4794" s="10">
        <v>0.1</v>
      </c>
      <c r="G4794" s="11">
        <v>6560.57</v>
      </c>
      <c r="H4794" s="10">
        <v>0.25</v>
      </c>
      <c r="I4794" s="11">
        <v>1640.14</v>
      </c>
      <c r="J4794" s="11">
        <v>8200.7099999999991</v>
      </c>
      <c r="K4794" s="11">
        <v>4542.51</v>
      </c>
      <c r="L4794" s="11">
        <v>2018.06</v>
      </c>
    </row>
    <row r="4795" spans="1:12" x14ac:dyDescent="0.3">
      <c r="A4795" s="7" t="s">
        <v>8940</v>
      </c>
      <c r="B4795" s="7" t="s">
        <v>3758</v>
      </c>
      <c r="C4795" s="7" t="s">
        <v>1867</v>
      </c>
      <c r="D4795" s="7">
        <v>11</v>
      </c>
      <c r="E4795" s="9">
        <v>2466.02</v>
      </c>
      <c r="F4795" s="10">
        <v>0.15</v>
      </c>
      <c r="G4795" s="11">
        <v>23057.29</v>
      </c>
      <c r="H4795" s="10">
        <v>0.25</v>
      </c>
      <c r="I4795" s="11">
        <v>5764.32</v>
      </c>
      <c r="J4795" s="11">
        <v>28821.61</v>
      </c>
      <c r="K4795" s="11">
        <v>14734.06</v>
      </c>
      <c r="L4795" s="11">
        <v>8323.23</v>
      </c>
    </row>
    <row r="4796" spans="1:12" x14ac:dyDescent="0.3">
      <c r="A4796" s="7" t="s">
        <v>8941</v>
      </c>
      <c r="B4796" s="7" t="s">
        <v>3758</v>
      </c>
      <c r="C4796" s="7" t="s">
        <v>1916</v>
      </c>
      <c r="D4796" s="7">
        <v>2</v>
      </c>
      <c r="E4796" s="9">
        <v>1299.77</v>
      </c>
      <c r="F4796" s="10">
        <v>0</v>
      </c>
      <c r="G4796" s="11">
        <v>2599.54</v>
      </c>
      <c r="H4796" s="10">
        <v>0.25</v>
      </c>
      <c r="I4796" s="11">
        <v>649.88</v>
      </c>
      <c r="J4796" s="11">
        <v>3249.43</v>
      </c>
      <c r="K4796" s="11">
        <v>1809.5</v>
      </c>
      <c r="L4796" s="11">
        <v>790.04</v>
      </c>
    </row>
    <row r="4797" spans="1:12" x14ac:dyDescent="0.3">
      <c r="A4797" s="7" t="s">
        <v>8942</v>
      </c>
      <c r="B4797" s="7" t="s">
        <v>3758</v>
      </c>
      <c r="C4797" s="7" t="s">
        <v>1941</v>
      </c>
      <c r="D4797" s="7">
        <v>9</v>
      </c>
      <c r="E4797" s="9">
        <v>3475.42</v>
      </c>
      <c r="F4797" s="10">
        <v>0.1</v>
      </c>
      <c r="G4797" s="11">
        <v>28150.9</v>
      </c>
      <c r="H4797" s="10">
        <v>0.25</v>
      </c>
      <c r="I4797" s="11">
        <v>7037.73</v>
      </c>
      <c r="J4797" s="11">
        <v>35188.620000000003</v>
      </c>
      <c r="K4797" s="11">
        <v>12597.93</v>
      </c>
      <c r="L4797" s="11">
        <v>15552.97</v>
      </c>
    </row>
    <row r="4798" spans="1:12" x14ac:dyDescent="0.3">
      <c r="A4798" s="7" t="s">
        <v>8943</v>
      </c>
      <c r="B4798" s="7" t="s">
        <v>3759</v>
      </c>
      <c r="C4798" s="7" t="s">
        <v>1972</v>
      </c>
      <c r="D4798" s="7">
        <v>25</v>
      </c>
      <c r="E4798" s="9">
        <v>2811.42</v>
      </c>
      <c r="F4798" s="10">
        <v>0</v>
      </c>
      <c r="G4798" s="11">
        <v>70285.5</v>
      </c>
      <c r="H4798" s="10">
        <v>0.25</v>
      </c>
      <c r="I4798" s="11">
        <v>17571.38</v>
      </c>
      <c r="J4798" s="11">
        <v>87856.88</v>
      </c>
      <c r="K4798" s="11">
        <v>40330.5</v>
      </c>
      <c r="L4798" s="11">
        <v>29955</v>
      </c>
    </row>
    <row r="4799" spans="1:12" x14ac:dyDescent="0.3">
      <c r="A4799" s="7" t="s">
        <v>8944</v>
      </c>
      <c r="B4799" s="7" t="s">
        <v>3759</v>
      </c>
      <c r="C4799" s="7" t="s">
        <v>1904</v>
      </c>
      <c r="D4799" s="7">
        <v>8</v>
      </c>
      <c r="E4799" s="9">
        <v>457.09</v>
      </c>
      <c r="F4799" s="10">
        <v>0.1</v>
      </c>
      <c r="G4799" s="11">
        <v>3291.05</v>
      </c>
      <c r="H4799" s="10">
        <v>0.25</v>
      </c>
      <c r="I4799" s="11">
        <v>822.76</v>
      </c>
      <c r="J4799" s="11">
        <v>4113.8100000000004</v>
      </c>
      <c r="K4799" s="11">
        <v>2013.12</v>
      </c>
      <c r="L4799" s="11">
        <v>1277.93</v>
      </c>
    </row>
    <row r="4800" spans="1:12" x14ac:dyDescent="0.3">
      <c r="A4800" s="7" t="s">
        <v>8945</v>
      </c>
      <c r="B4800" s="7" t="s">
        <v>3759</v>
      </c>
      <c r="C4800" s="7" t="s">
        <v>1879</v>
      </c>
      <c r="D4800" s="7">
        <v>20</v>
      </c>
      <c r="E4800" s="9">
        <v>2303.5100000000002</v>
      </c>
      <c r="F4800" s="10">
        <v>0.05</v>
      </c>
      <c r="G4800" s="11">
        <v>43766.69</v>
      </c>
      <c r="H4800" s="10">
        <v>0.25</v>
      </c>
      <c r="I4800" s="11">
        <v>10941.67</v>
      </c>
      <c r="J4800" s="11">
        <v>54708.36</v>
      </c>
      <c r="K4800" s="11">
        <v>21306.799999999999</v>
      </c>
      <c r="L4800" s="11">
        <v>22459.89</v>
      </c>
    </row>
    <row r="4801" spans="1:12" x14ac:dyDescent="0.3">
      <c r="A4801" s="7" t="s">
        <v>8946</v>
      </c>
      <c r="B4801" s="7" t="s">
        <v>3759</v>
      </c>
      <c r="C4801" s="7" t="s">
        <v>1844</v>
      </c>
      <c r="D4801" s="7">
        <v>3</v>
      </c>
      <c r="E4801" s="9">
        <v>2237.2199999999998</v>
      </c>
      <c r="F4801" s="10">
        <v>0.1</v>
      </c>
      <c r="G4801" s="11">
        <v>6040.49</v>
      </c>
      <c r="H4801" s="10">
        <v>0.25</v>
      </c>
      <c r="I4801" s="11">
        <v>1510.12</v>
      </c>
      <c r="J4801" s="11">
        <v>7550.61</v>
      </c>
      <c r="K4801" s="11">
        <v>4513.5600000000004</v>
      </c>
      <c r="L4801" s="11">
        <v>1526.93</v>
      </c>
    </row>
    <row r="4802" spans="1:12" x14ac:dyDescent="0.3">
      <c r="A4802" s="7" t="s">
        <v>8947</v>
      </c>
      <c r="B4802" s="7" t="s">
        <v>3760</v>
      </c>
      <c r="C4802" s="7" t="s">
        <v>1770</v>
      </c>
      <c r="D4802" s="7">
        <v>3</v>
      </c>
      <c r="E4802" s="9">
        <v>2333.65</v>
      </c>
      <c r="F4802" s="10">
        <v>0</v>
      </c>
      <c r="G4802" s="11">
        <v>7000.95</v>
      </c>
      <c r="H4802" s="10">
        <v>0.25</v>
      </c>
      <c r="I4802" s="11">
        <v>1750.24</v>
      </c>
      <c r="J4802" s="11">
        <v>8751.19</v>
      </c>
      <c r="K4802" s="11">
        <v>4751.55</v>
      </c>
      <c r="L4802" s="11">
        <v>2249.4</v>
      </c>
    </row>
    <row r="4803" spans="1:12" x14ac:dyDescent="0.3">
      <c r="A4803" s="7" t="s">
        <v>8948</v>
      </c>
      <c r="B4803" s="7" t="s">
        <v>3760</v>
      </c>
      <c r="C4803" s="7" t="s">
        <v>1797</v>
      </c>
      <c r="D4803" s="7">
        <v>16</v>
      </c>
      <c r="E4803" s="9">
        <v>3017.62</v>
      </c>
      <c r="F4803" s="10">
        <v>0.1</v>
      </c>
      <c r="G4803" s="11">
        <v>43453.73</v>
      </c>
      <c r="H4803" s="10">
        <v>0.25</v>
      </c>
      <c r="I4803" s="11">
        <v>10863.43</v>
      </c>
      <c r="J4803" s="11">
        <v>54317.16</v>
      </c>
      <c r="K4803" s="11">
        <v>20236.96</v>
      </c>
      <c r="L4803" s="11">
        <v>23216.77</v>
      </c>
    </row>
    <row r="4804" spans="1:12" x14ac:dyDescent="0.3">
      <c r="A4804" s="7" t="s">
        <v>8949</v>
      </c>
      <c r="B4804" s="7" t="s">
        <v>3760</v>
      </c>
      <c r="C4804" s="7" t="s">
        <v>1908</v>
      </c>
      <c r="D4804" s="7">
        <v>25</v>
      </c>
      <c r="E4804" s="9">
        <v>1473.89</v>
      </c>
      <c r="F4804" s="10">
        <v>0</v>
      </c>
      <c r="G4804" s="11">
        <v>36847.25</v>
      </c>
      <c r="H4804" s="10">
        <v>0.25</v>
      </c>
      <c r="I4804" s="11">
        <v>9211.81</v>
      </c>
      <c r="J4804" s="11">
        <v>46059.06</v>
      </c>
      <c r="K4804" s="11">
        <v>19122.25</v>
      </c>
      <c r="L4804" s="11">
        <v>17725</v>
      </c>
    </row>
    <row r="4805" spans="1:12" x14ac:dyDescent="0.3">
      <c r="A4805" s="7" t="s">
        <v>8950</v>
      </c>
      <c r="B4805" s="7" t="s">
        <v>3761</v>
      </c>
      <c r="C4805" s="7" t="s">
        <v>1840</v>
      </c>
      <c r="D4805" s="7">
        <v>6</v>
      </c>
      <c r="E4805" s="9">
        <v>2618.11</v>
      </c>
      <c r="F4805" s="10">
        <v>0</v>
      </c>
      <c r="G4805" s="11">
        <v>15708.66</v>
      </c>
      <c r="H4805" s="10">
        <v>0.25</v>
      </c>
      <c r="I4805" s="11">
        <v>3927.16</v>
      </c>
      <c r="J4805" s="11">
        <v>19635.830000000002</v>
      </c>
      <c r="K4805" s="11">
        <v>7291.2</v>
      </c>
      <c r="L4805" s="11">
        <v>8417.4599999999991</v>
      </c>
    </row>
    <row r="4806" spans="1:12" x14ac:dyDescent="0.3">
      <c r="A4806" s="7" t="s">
        <v>8951</v>
      </c>
      <c r="B4806" s="7" t="s">
        <v>3761</v>
      </c>
      <c r="C4806" s="7" t="s">
        <v>1911</v>
      </c>
      <c r="D4806" s="7">
        <v>28</v>
      </c>
      <c r="E4806" s="9">
        <v>1576.55</v>
      </c>
      <c r="F4806" s="10">
        <v>0.05</v>
      </c>
      <c r="G4806" s="11">
        <v>41936.230000000003</v>
      </c>
      <c r="H4806" s="10">
        <v>0.25</v>
      </c>
      <c r="I4806" s="11">
        <v>10484.06</v>
      </c>
      <c r="J4806" s="11">
        <v>52420.29</v>
      </c>
      <c r="K4806" s="11">
        <v>31076.639999999999</v>
      </c>
      <c r="L4806" s="11">
        <v>10859.59</v>
      </c>
    </row>
    <row r="4807" spans="1:12" x14ac:dyDescent="0.3">
      <c r="A4807" s="7" t="s">
        <v>8952</v>
      </c>
      <c r="B4807" s="7" t="s">
        <v>3761</v>
      </c>
      <c r="C4807" s="7" t="s">
        <v>1998</v>
      </c>
      <c r="D4807" s="7">
        <v>21</v>
      </c>
      <c r="E4807" s="9">
        <v>753.6</v>
      </c>
      <c r="F4807" s="10">
        <v>0.15</v>
      </c>
      <c r="G4807" s="11">
        <v>13451.76</v>
      </c>
      <c r="H4807" s="10">
        <v>0.25</v>
      </c>
      <c r="I4807" s="11">
        <v>3362.94</v>
      </c>
      <c r="J4807" s="11">
        <v>16814.7</v>
      </c>
      <c r="K4807" s="11">
        <v>7587.3</v>
      </c>
      <c r="L4807" s="11">
        <v>5864.46</v>
      </c>
    </row>
    <row r="4808" spans="1:12" x14ac:dyDescent="0.3">
      <c r="A4808" s="7" t="s">
        <v>8953</v>
      </c>
      <c r="B4808" s="7" t="s">
        <v>3762</v>
      </c>
      <c r="C4808" s="7" t="s">
        <v>1990</v>
      </c>
      <c r="D4808" s="7">
        <v>12</v>
      </c>
      <c r="E4808" s="9">
        <v>870.12</v>
      </c>
      <c r="F4808" s="10">
        <v>0.15</v>
      </c>
      <c r="G4808" s="11">
        <v>8875.2199999999993</v>
      </c>
      <c r="H4808" s="10">
        <v>0.25</v>
      </c>
      <c r="I4808" s="11">
        <v>2218.8000000000002</v>
      </c>
      <c r="J4808" s="11">
        <v>11094.02</v>
      </c>
      <c r="K4808" s="11">
        <v>6132</v>
      </c>
      <c r="L4808" s="11">
        <v>2743.22</v>
      </c>
    </row>
    <row r="4809" spans="1:12" x14ac:dyDescent="0.3">
      <c r="A4809" s="7" t="s">
        <v>8954</v>
      </c>
      <c r="B4809" s="7" t="s">
        <v>3762</v>
      </c>
      <c r="C4809" s="7" t="s">
        <v>1974</v>
      </c>
      <c r="D4809" s="7">
        <v>21</v>
      </c>
      <c r="E4809" s="9">
        <v>2167.8000000000002</v>
      </c>
      <c r="F4809" s="10">
        <v>0</v>
      </c>
      <c r="G4809" s="11">
        <v>45523.8</v>
      </c>
      <c r="H4809" s="10">
        <v>0.25</v>
      </c>
      <c r="I4809" s="11">
        <v>11380.95</v>
      </c>
      <c r="J4809" s="11">
        <v>56904.75</v>
      </c>
      <c r="K4809" s="11">
        <v>35321.58</v>
      </c>
      <c r="L4809" s="11">
        <v>10202.219999999999</v>
      </c>
    </row>
    <row r="4810" spans="1:12" x14ac:dyDescent="0.3">
      <c r="A4810" s="7" t="s">
        <v>8955</v>
      </c>
      <c r="B4810" s="7" t="s">
        <v>3762</v>
      </c>
      <c r="C4810" s="7" t="s">
        <v>1945</v>
      </c>
      <c r="D4810" s="7">
        <v>2</v>
      </c>
      <c r="E4810" s="9">
        <v>52.61</v>
      </c>
      <c r="F4810" s="10">
        <v>0</v>
      </c>
      <c r="G4810" s="11">
        <v>105.22</v>
      </c>
      <c r="H4810" s="10">
        <v>0.25</v>
      </c>
      <c r="I4810" s="11">
        <v>26.3</v>
      </c>
      <c r="J4810" s="11">
        <v>131.53</v>
      </c>
      <c r="K4810" s="11">
        <v>71.239999999999995</v>
      </c>
      <c r="L4810" s="11">
        <v>33.979999999999997</v>
      </c>
    </row>
    <row r="4811" spans="1:12" x14ac:dyDescent="0.3">
      <c r="A4811" s="7" t="s">
        <v>8956</v>
      </c>
      <c r="B4811" s="7" t="s">
        <v>3763</v>
      </c>
      <c r="C4811" s="7" t="s">
        <v>1993</v>
      </c>
      <c r="D4811" s="7">
        <v>1</v>
      </c>
      <c r="E4811" s="9">
        <v>2883.9</v>
      </c>
      <c r="F4811" s="10">
        <v>0.1</v>
      </c>
      <c r="G4811" s="11">
        <v>2595.5100000000002</v>
      </c>
      <c r="H4811" s="10">
        <v>0.25</v>
      </c>
      <c r="I4811" s="11">
        <v>648.88</v>
      </c>
      <c r="J4811" s="11">
        <v>3244.39</v>
      </c>
      <c r="K4811" s="11">
        <v>1786.06</v>
      </c>
      <c r="L4811" s="11">
        <v>809.45</v>
      </c>
    </row>
    <row r="4812" spans="1:12" x14ac:dyDescent="0.3">
      <c r="A4812" s="7" t="s">
        <v>8957</v>
      </c>
      <c r="B4812" s="7" t="s">
        <v>3764</v>
      </c>
      <c r="C4812" s="7" t="s">
        <v>1712</v>
      </c>
      <c r="D4812" s="7">
        <v>15</v>
      </c>
      <c r="E4812" s="9">
        <v>2277.5700000000002</v>
      </c>
      <c r="F4812" s="10">
        <v>0.1</v>
      </c>
      <c r="G4812" s="11">
        <v>30747.200000000001</v>
      </c>
      <c r="H4812" s="10">
        <v>0.25</v>
      </c>
      <c r="I4812" s="11">
        <v>7686.8</v>
      </c>
      <c r="J4812" s="11">
        <v>38434</v>
      </c>
      <c r="K4812" s="11">
        <v>22887.3</v>
      </c>
      <c r="L4812" s="11">
        <v>7859.9</v>
      </c>
    </row>
    <row r="4813" spans="1:12" x14ac:dyDescent="0.3">
      <c r="A4813" s="7" t="s">
        <v>8958</v>
      </c>
      <c r="B4813" s="7" t="s">
        <v>3764</v>
      </c>
      <c r="C4813" s="7" t="s">
        <v>1944</v>
      </c>
      <c r="D4813" s="7">
        <v>21</v>
      </c>
      <c r="E4813" s="9">
        <v>2365.23</v>
      </c>
      <c r="F4813" s="10">
        <v>0</v>
      </c>
      <c r="G4813" s="11">
        <v>49669.83</v>
      </c>
      <c r="H4813" s="10">
        <v>0.25</v>
      </c>
      <c r="I4813" s="11">
        <v>12417.46</v>
      </c>
      <c r="J4813" s="11">
        <v>62087.29</v>
      </c>
      <c r="K4813" s="11">
        <v>35651.699999999997</v>
      </c>
      <c r="L4813" s="11">
        <v>14018.13</v>
      </c>
    </row>
    <row r="4814" spans="1:12" x14ac:dyDescent="0.3">
      <c r="A4814" s="7" t="s">
        <v>8959</v>
      </c>
      <c r="B4814" s="7" t="s">
        <v>3764</v>
      </c>
      <c r="C4814" s="7" t="s">
        <v>1821</v>
      </c>
      <c r="D4814" s="7">
        <v>28</v>
      </c>
      <c r="E4814" s="9">
        <v>567.54</v>
      </c>
      <c r="F4814" s="10">
        <v>0.15</v>
      </c>
      <c r="G4814" s="11">
        <v>13507.45</v>
      </c>
      <c r="H4814" s="10">
        <v>0.25</v>
      </c>
      <c r="I4814" s="11">
        <v>3376.86</v>
      </c>
      <c r="J4814" s="11">
        <v>16884.310000000001</v>
      </c>
      <c r="K4814" s="11">
        <v>8901.76</v>
      </c>
      <c r="L4814" s="11">
        <v>4605.6899999999996</v>
      </c>
    </row>
    <row r="4815" spans="1:12" x14ac:dyDescent="0.3">
      <c r="A4815" s="7" t="s">
        <v>8960</v>
      </c>
      <c r="B4815" s="7" t="s">
        <v>3764</v>
      </c>
      <c r="C4815" s="7" t="s">
        <v>1798</v>
      </c>
      <c r="D4815" s="7">
        <v>11</v>
      </c>
      <c r="E4815" s="9">
        <v>608.6</v>
      </c>
      <c r="F4815" s="10">
        <v>0.05</v>
      </c>
      <c r="G4815" s="11">
        <v>6359.87</v>
      </c>
      <c r="H4815" s="10">
        <v>0.25</v>
      </c>
      <c r="I4815" s="11">
        <v>1589.97</v>
      </c>
      <c r="J4815" s="11">
        <v>7949.84</v>
      </c>
      <c r="K4815" s="11">
        <v>3132.03</v>
      </c>
      <c r="L4815" s="11">
        <v>3227.84</v>
      </c>
    </row>
    <row r="4816" spans="1:12" x14ac:dyDescent="0.3">
      <c r="A4816" s="7" t="s">
        <v>8961</v>
      </c>
      <c r="B4816" s="7" t="s">
        <v>3764</v>
      </c>
      <c r="C4816" s="7" t="s">
        <v>2035</v>
      </c>
      <c r="D4816" s="7">
        <v>16</v>
      </c>
      <c r="E4816" s="9">
        <v>1846.02</v>
      </c>
      <c r="F4816" s="10">
        <v>0</v>
      </c>
      <c r="G4816" s="11">
        <v>29536.32</v>
      </c>
      <c r="H4816" s="10">
        <v>0.25</v>
      </c>
      <c r="I4816" s="11">
        <v>7384.08</v>
      </c>
      <c r="J4816" s="11">
        <v>36920.400000000001</v>
      </c>
      <c r="K4816" s="11">
        <v>14974.08</v>
      </c>
      <c r="L4816" s="11">
        <v>14562.24</v>
      </c>
    </row>
    <row r="4817" spans="1:12" x14ac:dyDescent="0.3">
      <c r="A4817" s="7" t="s">
        <v>8962</v>
      </c>
      <c r="B4817" s="7" t="s">
        <v>3765</v>
      </c>
      <c r="C4817" s="7" t="s">
        <v>1824</v>
      </c>
      <c r="D4817" s="7">
        <v>23</v>
      </c>
      <c r="E4817" s="9">
        <v>1753.5</v>
      </c>
      <c r="F4817" s="10">
        <v>0</v>
      </c>
      <c r="G4817" s="11">
        <v>40330.5</v>
      </c>
      <c r="H4817" s="10">
        <v>0.25</v>
      </c>
      <c r="I4817" s="11">
        <v>10082.620000000001</v>
      </c>
      <c r="J4817" s="11">
        <v>50413.120000000003</v>
      </c>
      <c r="K4817" s="11">
        <v>20573.73</v>
      </c>
      <c r="L4817" s="11">
        <v>19756.77</v>
      </c>
    </row>
    <row r="4818" spans="1:12" x14ac:dyDescent="0.3">
      <c r="A4818" s="7" t="s">
        <v>8963</v>
      </c>
      <c r="B4818" s="7" t="s">
        <v>3765</v>
      </c>
      <c r="C4818" s="7" t="s">
        <v>1973</v>
      </c>
      <c r="D4818" s="7">
        <v>14</v>
      </c>
      <c r="E4818" s="9">
        <v>939.58</v>
      </c>
      <c r="F4818" s="10">
        <v>0.15</v>
      </c>
      <c r="G4818" s="11">
        <v>11181</v>
      </c>
      <c r="H4818" s="10">
        <v>0.25</v>
      </c>
      <c r="I4818" s="11">
        <v>2795.25</v>
      </c>
      <c r="J4818" s="11">
        <v>13976.25</v>
      </c>
      <c r="K4818" s="11">
        <v>5596.78</v>
      </c>
      <c r="L4818" s="11">
        <v>5584.22</v>
      </c>
    </row>
    <row r="4819" spans="1:12" x14ac:dyDescent="0.3">
      <c r="A4819" s="7" t="s">
        <v>8964</v>
      </c>
      <c r="B4819" s="7" t="s">
        <v>3765</v>
      </c>
      <c r="C4819" s="7" t="s">
        <v>1847</v>
      </c>
      <c r="D4819" s="7">
        <v>15</v>
      </c>
      <c r="E4819" s="9">
        <v>2216.29</v>
      </c>
      <c r="F4819" s="10">
        <v>0</v>
      </c>
      <c r="G4819" s="11">
        <v>33244.35</v>
      </c>
      <c r="H4819" s="10">
        <v>0.25</v>
      </c>
      <c r="I4819" s="11">
        <v>8311.09</v>
      </c>
      <c r="J4819" s="11">
        <v>41555.440000000002</v>
      </c>
      <c r="K4819" s="11">
        <v>20440.349999999999</v>
      </c>
      <c r="L4819" s="11">
        <v>12804</v>
      </c>
    </row>
    <row r="4820" spans="1:12" x14ac:dyDescent="0.3">
      <c r="A4820" s="7" t="s">
        <v>8965</v>
      </c>
      <c r="B4820" s="7" t="s">
        <v>3766</v>
      </c>
      <c r="C4820" s="7" t="s">
        <v>1976</v>
      </c>
      <c r="D4820" s="7">
        <v>16</v>
      </c>
      <c r="E4820" s="9">
        <v>2271.1</v>
      </c>
      <c r="F4820" s="10">
        <v>0</v>
      </c>
      <c r="G4820" s="11">
        <v>36337.599999999999</v>
      </c>
      <c r="H4820" s="10">
        <v>0.25</v>
      </c>
      <c r="I4820" s="11">
        <v>9084.4</v>
      </c>
      <c r="J4820" s="11">
        <v>45422</v>
      </c>
      <c r="K4820" s="11">
        <v>16274.72</v>
      </c>
      <c r="L4820" s="11">
        <v>20062.88</v>
      </c>
    </row>
    <row r="4821" spans="1:12" x14ac:dyDescent="0.3">
      <c r="A4821" s="7" t="s">
        <v>8966</v>
      </c>
      <c r="B4821" s="7" t="s">
        <v>3766</v>
      </c>
      <c r="C4821" s="7" t="s">
        <v>1753</v>
      </c>
      <c r="D4821" s="7">
        <v>21</v>
      </c>
      <c r="E4821" s="9">
        <v>831.66</v>
      </c>
      <c r="F4821" s="10">
        <v>0</v>
      </c>
      <c r="G4821" s="11">
        <v>17464.86</v>
      </c>
      <c r="H4821" s="10">
        <v>0.25</v>
      </c>
      <c r="I4821" s="11">
        <v>4366.22</v>
      </c>
      <c r="J4821" s="11">
        <v>21831.08</v>
      </c>
      <c r="K4821" s="11">
        <v>8830.5</v>
      </c>
      <c r="L4821" s="11">
        <v>8634.36</v>
      </c>
    </row>
    <row r="4822" spans="1:12" x14ac:dyDescent="0.3">
      <c r="A4822" s="7" t="s">
        <v>8967</v>
      </c>
      <c r="B4822" s="7" t="s">
        <v>3766</v>
      </c>
      <c r="C4822" s="7" t="s">
        <v>1948</v>
      </c>
      <c r="D4822" s="7">
        <v>30</v>
      </c>
      <c r="E4822" s="9">
        <v>2314.7800000000002</v>
      </c>
      <c r="F4822" s="10">
        <v>0.1</v>
      </c>
      <c r="G4822" s="11">
        <v>62499.06</v>
      </c>
      <c r="H4822" s="10">
        <v>0.25</v>
      </c>
      <c r="I4822" s="11">
        <v>15624.76</v>
      </c>
      <c r="J4822" s="11">
        <v>78123.820000000007</v>
      </c>
      <c r="K4822" s="11">
        <v>38012.1</v>
      </c>
      <c r="L4822" s="11">
        <v>24486.959999999999</v>
      </c>
    </row>
    <row r="4823" spans="1:12" x14ac:dyDescent="0.3">
      <c r="A4823" s="7" t="s">
        <v>8968</v>
      </c>
      <c r="B4823" s="7" t="s">
        <v>3766</v>
      </c>
      <c r="C4823" s="7" t="s">
        <v>1838</v>
      </c>
      <c r="D4823" s="7">
        <v>12</v>
      </c>
      <c r="E4823" s="9">
        <v>2098.71</v>
      </c>
      <c r="F4823" s="10">
        <v>0</v>
      </c>
      <c r="G4823" s="11">
        <v>25184.52</v>
      </c>
      <c r="H4823" s="10">
        <v>0.25</v>
      </c>
      <c r="I4823" s="11">
        <v>6296.13</v>
      </c>
      <c r="J4823" s="11">
        <v>31480.65</v>
      </c>
      <c r="K4823" s="11">
        <v>17915.759999999998</v>
      </c>
      <c r="L4823" s="11">
        <v>7268.76</v>
      </c>
    </row>
    <row r="4824" spans="1:12" x14ac:dyDescent="0.3">
      <c r="A4824" s="7" t="s">
        <v>8969</v>
      </c>
      <c r="B4824" s="7" t="s">
        <v>3766</v>
      </c>
      <c r="C4824" s="7" t="s">
        <v>1803</v>
      </c>
      <c r="D4824" s="7">
        <v>9</v>
      </c>
      <c r="E4824" s="9">
        <v>2381.1799999999998</v>
      </c>
      <c r="F4824" s="10">
        <v>0.05</v>
      </c>
      <c r="G4824" s="11">
        <v>20359.09</v>
      </c>
      <c r="H4824" s="10">
        <v>0.25</v>
      </c>
      <c r="I4824" s="11">
        <v>5089.7700000000004</v>
      </c>
      <c r="J4824" s="11">
        <v>25448.86</v>
      </c>
      <c r="K4824" s="11">
        <v>12931.2</v>
      </c>
      <c r="L4824" s="11">
        <v>7427.89</v>
      </c>
    </row>
    <row r="4825" spans="1:12" x14ac:dyDescent="0.3">
      <c r="A4825" s="7" t="s">
        <v>8970</v>
      </c>
      <c r="B4825" s="7" t="s">
        <v>3767</v>
      </c>
      <c r="C4825" s="7" t="s">
        <v>1892</v>
      </c>
      <c r="D4825" s="7">
        <v>1</v>
      </c>
      <c r="E4825" s="9">
        <v>826.73</v>
      </c>
      <c r="F4825" s="10">
        <v>0</v>
      </c>
      <c r="G4825" s="11">
        <v>826.73</v>
      </c>
      <c r="H4825" s="10">
        <v>0.25</v>
      </c>
      <c r="I4825" s="11">
        <v>206.68</v>
      </c>
      <c r="J4825" s="11">
        <v>1033.4100000000001</v>
      </c>
      <c r="K4825" s="11">
        <v>452.56</v>
      </c>
      <c r="L4825" s="11">
        <v>374.17</v>
      </c>
    </row>
    <row r="4826" spans="1:12" x14ac:dyDescent="0.3">
      <c r="A4826" s="7" t="s">
        <v>8971</v>
      </c>
      <c r="B4826" s="7" t="s">
        <v>3767</v>
      </c>
      <c r="C4826" s="7" t="s">
        <v>1748</v>
      </c>
      <c r="D4826" s="7">
        <v>13</v>
      </c>
      <c r="E4826" s="9">
        <v>569.4</v>
      </c>
      <c r="F4826" s="10">
        <v>0</v>
      </c>
      <c r="G4826" s="11">
        <v>7402.2</v>
      </c>
      <c r="H4826" s="10">
        <v>0.25</v>
      </c>
      <c r="I4826" s="11">
        <v>1850.55</v>
      </c>
      <c r="J4826" s="11">
        <v>9252.75</v>
      </c>
      <c r="K4826" s="11">
        <v>3846.96</v>
      </c>
      <c r="L4826" s="11">
        <v>3555.24</v>
      </c>
    </row>
    <row r="4827" spans="1:12" x14ac:dyDescent="0.3">
      <c r="A4827" s="7" t="s">
        <v>8972</v>
      </c>
      <c r="B4827" s="7" t="s">
        <v>3768</v>
      </c>
      <c r="C4827" s="7" t="s">
        <v>1864</v>
      </c>
      <c r="D4827" s="7">
        <v>5</v>
      </c>
      <c r="E4827" s="9">
        <v>1478.89</v>
      </c>
      <c r="F4827" s="10">
        <v>0.1</v>
      </c>
      <c r="G4827" s="11">
        <v>6655.01</v>
      </c>
      <c r="H4827" s="10">
        <v>0.25</v>
      </c>
      <c r="I4827" s="11">
        <v>1663.75</v>
      </c>
      <c r="J4827" s="11">
        <v>8318.76</v>
      </c>
      <c r="K4827" s="11">
        <v>3431.95</v>
      </c>
      <c r="L4827" s="11">
        <v>3223.06</v>
      </c>
    </row>
    <row r="4828" spans="1:12" x14ac:dyDescent="0.3">
      <c r="A4828" s="7" t="s">
        <v>8973</v>
      </c>
      <c r="B4828" s="7" t="s">
        <v>3769</v>
      </c>
      <c r="C4828" s="7" t="s">
        <v>1703</v>
      </c>
      <c r="D4828" s="7">
        <v>14</v>
      </c>
      <c r="E4828" s="9">
        <v>1860.21</v>
      </c>
      <c r="F4828" s="10">
        <v>0</v>
      </c>
      <c r="G4828" s="11">
        <v>26042.94</v>
      </c>
      <c r="H4828" s="10">
        <v>0.25</v>
      </c>
      <c r="I4828" s="11">
        <v>6510.73</v>
      </c>
      <c r="J4828" s="11">
        <v>32553.67</v>
      </c>
      <c r="K4828" s="11">
        <v>15462.44</v>
      </c>
      <c r="L4828" s="11">
        <v>10580.5</v>
      </c>
    </row>
    <row r="4829" spans="1:12" x14ac:dyDescent="0.3">
      <c r="A4829" s="7" t="s">
        <v>8974</v>
      </c>
      <c r="B4829" s="7" t="s">
        <v>3769</v>
      </c>
      <c r="C4829" s="7" t="s">
        <v>1889</v>
      </c>
      <c r="D4829" s="7">
        <v>5</v>
      </c>
      <c r="E4829" s="9">
        <v>2973.9</v>
      </c>
      <c r="F4829" s="10">
        <v>0.1</v>
      </c>
      <c r="G4829" s="11">
        <v>13382.55</v>
      </c>
      <c r="H4829" s="10">
        <v>0.25</v>
      </c>
      <c r="I4829" s="11">
        <v>3345.64</v>
      </c>
      <c r="J4829" s="11">
        <v>16728.189999999999</v>
      </c>
      <c r="K4829" s="11">
        <v>7852.35</v>
      </c>
      <c r="L4829" s="11">
        <v>5530.2</v>
      </c>
    </row>
    <row r="4830" spans="1:12" x14ac:dyDescent="0.3">
      <c r="A4830" s="7" t="s">
        <v>8975</v>
      </c>
      <c r="B4830" s="7" t="s">
        <v>3769</v>
      </c>
      <c r="C4830" s="7" t="s">
        <v>1877</v>
      </c>
      <c r="D4830" s="7">
        <v>14</v>
      </c>
      <c r="E4830" s="9">
        <v>609.79</v>
      </c>
      <c r="F4830" s="10">
        <v>0</v>
      </c>
      <c r="G4830" s="11">
        <v>8537.06</v>
      </c>
      <c r="H4830" s="10">
        <v>0.25</v>
      </c>
      <c r="I4830" s="11">
        <v>2134.2600000000002</v>
      </c>
      <c r="J4830" s="11">
        <v>10671.32</v>
      </c>
      <c r="K4830" s="11">
        <v>6405.84</v>
      </c>
      <c r="L4830" s="11">
        <v>2131.2199999999998</v>
      </c>
    </row>
    <row r="4831" spans="1:12" x14ac:dyDescent="0.3">
      <c r="A4831" s="7" t="s">
        <v>8976</v>
      </c>
      <c r="B4831" s="7" t="s">
        <v>3769</v>
      </c>
      <c r="C4831" s="7" t="s">
        <v>1863</v>
      </c>
      <c r="D4831" s="7">
        <v>15</v>
      </c>
      <c r="E4831" s="9">
        <v>3253.9</v>
      </c>
      <c r="F4831" s="10">
        <v>0</v>
      </c>
      <c r="G4831" s="11">
        <v>48808.5</v>
      </c>
      <c r="H4831" s="10">
        <v>0.25</v>
      </c>
      <c r="I4831" s="11">
        <v>12202.12</v>
      </c>
      <c r="J4831" s="11">
        <v>61010.62</v>
      </c>
      <c r="K4831" s="11">
        <v>22389.75</v>
      </c>
      <c r="L4831" s="11">
        <v>26418.75</v>
      </c>
    </row>
    <row r="4832" spans="1:12" x14ac:dyDescent="0.3">
      <c r="A4832" s="7" t="s">
        <v>8977</v>
      </c>
      <c r="B4832" s="7" t="s">
        <v>3769</v>
      </c>
      <c r="C4832" s="7" t="s">
        <v>1684</v>
      </c>
      <c r="D4832" s="7">
        <v>2</v>
      </c>
      <c r="E4832" s="9">
        <v>328.29</v>
      </c>
      <c r="F4832" s="10">
        <v>0</v>
      </c>
      <c r="G4832" s="11">
        <v>656.58</v>
      </c>
      <c r="H4832" s="10">
        <v>0.25</v>
      </c>
      <c r="I4832" s="11">
        <v>164.15</v>
      </c>
      <c r="J4832" s="11">
        <v>820.73</v>
      </c>
      <c r="K4832" s="11">
        <v>464.36</v>
      </c>
      <c r="L4832" s="11">
        <v>192.22</v>
      </c>
    </row>
    <row r="4833" spans="1:12" x14ac:dyDescent="0.3">
      <c r="A4833" s="7" t="s">
        <v>8978</v>
      </c>
      <c r="B4833" s="7" t="s">
        <v>3770</v>
      </c>
      <c r="C4833" s="7" t="s">
        <v>1650</v>
      </c>
      <c r="D4833" s="7">
        <v>5</v>
      </c>
      <c r="E4833" s="9">
        <v>2967.56</v>
      </c>
      <c r="F4833" s="10">
        <v>0</v>
      </c>
      <c r="G4833" s="11">
        <v>14837.8</v>
      </c>
      <c r="H4833" s="10">
        <v>0.25</v>
      </c>
      <c r="I4833" s="11">
        <v>3709.45</v>
      </c>
      <c r="J4833" s="11">
        <v>18547.25</v>
      </c>
      <c r="K4833" s="11">
        <v>8145.1</v>
      </c>
      <c r="L4833" s="11">
        <v>6692.7</v>
      </c>
    </row>
    <row r="4834" spans="1:12" x14ac:dyDescent="0.3">
      <c r="A4834" s="7" t="s">
        <v>8979</v>
      </c>
      <c r="B4834" s="7" t="s">
        <v>3770</v>
      </c>
      <c r="C4834" s="7" t="s">
        <v>1769</v>
      </c>
      <c r="D4834" s="7">
        <v>13</v>
      </c>
      <c r="E4834" s="9">
        <v>3388.28</v>
      </c>
      <c r="F4834" s="10">
        <v>0</v>
      </c>
      <c r="G4834" s="11">
        <v>44047.64</v>
      </c>
      <c r="H4834" s="10">
        <v>0.25</v>
      </c>
      <c r="I4834" s="11">
        <v>11011.91</v>
      </c>
      <c r="J4834" s="11">
        <v>55059.55</v>
      </c>
      <c r="K4834" s="11">
        <v>18358.080000000002</v>
      </c>
      <c r="L4834" s="11">
        <v>25689.56</v>
      </c>
    </row>
    <row r="4835" spans="1:12" x14ac:dyDescent="0.3">
      <c r="A4835" s="7" t="s">
        <v>8980</v>
      </c>
      <c r="B4835" s="7" t="s">
        <v>3770</v>
      </c>
      <c r="C4835" s="7" t="s">
        <v>2034</v>
      </c>
      <c r="D4835" s="7">
        <v>4</v>
      </c>
      <c r="E4835" s="9">
        <v>1036.83</v>
      </c>
      <c r="F4835" s="10">
        <v>0</v>
      </c>
      <c r="G4835" s="11">
        <v>4147.32</v>
      </c>
      <c r="H4835" s="10">
        <v>0.25</v>
      </c>
      <c r="I4835" s="11">
        <v>1036.83</v>
      </c>
      <c r="J4835" s="11">
        <v>5184.1499999999996</v>
      </c>
      <c r="K4835" s="11">
        <v>2935.08</v>
      </c>
      <c r="L4835" s="11">
        <v>1212.24</v>
      </c>
    </row>
    <row r="4836" spans="1:12" x14ac:dyDescent="0.3">
      <c r="A4836" s="7" t="s">
        <v>8981</v>
      </c>
      <c r="B4836" s="7" t="s">
        <v>3771</v>
      </c>
      <c r="C4836" s="7" t="s">
        <v>2054</v>
      </c>
      <c r="D4836" s="7">
        <v>6</v>
      </c>
      <c r="E4836" s="9">
        <v>1449.46</v>
      </c>
      <c r="F4836" s="10">
        <v>0</v>
      </c>
      <c r="G4836" s="11">
        <v>8696.76</v>
      </c>
      <c r="H4836" s="10">
        <v>0.25</v>
      </c>
      <c r="I4836" s="11">
        <v>2174.19</v>
      </c>
      <c r="J4836" s="11">
        <v>10870.95</v>
      </c>
      <c r="K4836" s="11">
        <v>3550.68</v>
      </c>
      <c r="L4836" s="11">
        <v>5146.08</v>
      </c>
    </row>
    <row r="4837" spans="1:12" x14ac:dyDescent="0.3">
      <c r="A4837" s="7" t="s">
        <v>8982</v>
      </c>
      <c r="B4837" s="7" t="s">
        <v>3771</v>
      </c>
      <c r="C4837" s="7" t="s">
        <v>1761</v>
      </c>
      <c r="D4837" s="7">
        <v>17</v>
      </c>
      <c r="E4837" s="9">
        <v>2857.84</v>
      </c>
      <c r="F4837" s="10">
        <v>0</v>
      </c>
      <c r="G4837" s="11">
        <v>48583.28</v>
      </c>
      <c r="H4837" s="10">
        <v>0.25</v>
      </c>
      <c r="I4837" s="11">
        <v>12145.82</v>
      </c>
      <c r="J4837" s="11">
        <v>60729.1</v>
      </c>
      <c r="K4837" s="11">
        <v>23770.42</v>
      </c>
      <c r="L4837" s="11">
        <v>24812.86</v>
      </c>
    </row>
    <row r="4838" spans="1:12" x14ac:dyDescent="0.3">
      <c r="A4838" s="7" t="s">
        <v>8983</v>
      </c>
      <c r="B4838" s="7" t="s">
        <v>3772</v>
      </c>
      <c r="C4838" s="7" t="s">
        <v>1789</v>
      </c>
      <c r="D4838" s="7">
        <v>17</v>
      </c>
      <c r="E4838" s="9">
        <v>2686.68</v>
      </c>
      <c r="F4838" s="10">
        <v>0</v>
      </c>
      <c r="G4838" s="11">
        <v>45673.56</v>
      </c>
      <c r="H4838" s="10">
        <v>0.25</v>
      </c>
      <c r="I4838" s="11">
        <v>11418.39</v>
      </c>
      <c r="J4838" s="11">
        <v>57091.95</v>
      </c>
      <c r="K4838" s="11">
        <v>23278.1</v>
      </c>
      <c r="L4838" s="11">
        <v>22395.46</v>
      </c>
    </row>
    <row r="4839" spans="1:12" x14ac:dyDescent="0.3">
      <c r="A4839" s="7" t="s">
        <v>8984</v>
      </c>
      <c r="B4839" s="7" t="s">
        <v>3772</v>
      </c>
      <c r="C4839" s="7" t="s">
        <v>1782</v>
      </c>
      <c r="D4839" s="7">
        <v>15</v>
      </c>
      <c r="E4839" s="9">
        <v>1883.97</v>
      </c>
      <c r="F4839" s="10">
        <v>0</v>
      </c>
      <c r="G4839" s="11">
        <v>28259.55</v>
      </c>
      <c r="H4839" s="10">
        <v>0.25</v>
      </c>
      <c r="I4839" s="11">
        <v>7064.89</v>
      </c>
      <c r="J4839" s="11">
        <v>35324.44</v>
      </c>
      <c r="K4839" s="11">
        <v>16367.85</v>
      </c>
      <c r="L4839" s="11">
        <v>11891.7</v>
      </c>
    </row>
    <row r="4840" spans="1:12" x14ac:dyDescent="0.3">
      <c r="A4840" s="7" t="s">
        <v>8985</v>
      </c>
      <c r="B4840" s="7" t="s">
        <v>3773</v>
      </c>
      <c r="C4840" s="7" t="s">
        <v>1877</v>
      </c>
      <c r="D4840" s="7">
        <v>4</v>
      </c>
      <c r="E4840" s="9">
        <v>604.29</v>
      </c>
      <c r="F4840" s="10">
        <v>0</v>
      </c>
      <c r="G4840" s="11">
        <v>2417.16</v>
      </c>
      <c r="H4840" s="10">
        <v>0.25</v>
      </c>
      <c r="I4840" s="11">
        <v>604.29</v>
      </c>
      <c r="J4840" s="11">
        <v>3021.45</v>
      </c>
      <c r="K4840" s="11">
        <v>1830.24</v>
      </c>
      <c r="L4840" s="11">
        <v>586.91999999999996</v>
      </c>
    </row>
    <row r="4841" spans="1:12" x14ac:dyDescent="0.3">
      <c r="A4841" s="7" t="s">
        <v>8986</v>
      </c>
      <c r="B4841" s="7" t="s">
        <v>3773</v>
      </c>
      <c r="C4841" s="7" t="s">
        <v>1821</v>
      </c>
      <c r="D4841" s="7">
        <v>11</v>
      </c>
      <c r="E4841" s="9">
        <v>598.63</v>
      </c>
      <c r="F4841" s="10">
        <v>0</v>
      </c>
      <c r="G4841" s="11">
        <v>6584.93</v>
      </c>
      <c r="H4841" s="10">
        <v>0.25</v>
      </c>
      <c r="I4841" s="11">
        <v>1646.23</v>
      </c>
      <c r="J4841" s="11">
        <v>8231.16</v>
      </c>
      <c r="K4841" s="11">
        <v>3497.12</v>
      </c>
      <c r="L4841" s="11">
        <v>3087.81</v>
      </c>
    </row>
    <row r="4842" spans="1:12" x14ac:dyDescent="0.3">
      <c r="A4842" s="7" t="s">
        <v>8987</v>
      </c>
      <c r="B4842" s="7" t="s">
        <v>3773</v>
      </c>
      <c r="C4842" s="7" t="s">
        <v>1938</v>
      </c>
      <c r="D4842" s="7">
        <v>12</v>
      </c>
      <c r="E4842" s="9">
        <v>2419.6999999999998</v>
      </c>
      <c r="F4842" s="10">
        <v>0</v>
      </c>
      <c r="G4842" s="11">
        <v>29036.400000000001</v>
      </c>
      <c r="H4842" s="10">
        <v>0.25</v>
      </c>
      <c r="I4842" s="11">
        <v>7259.1</v>
      </c>
      <c r="J4842" s="11">
        <v>36295.5</v>
      </c>
      <c r="K4842" s="11">
        <v>16971.599999999999</v>
      </c>
      <c r="L4842" s="11">
        <v>12064.8</v>
      </c>
    </row>
    <row r="4843" spans="1:12" x14ac:dyDescent="0.3">
      <c r="A4843" s="7" t="s">
        <v>8988</v>
      </c>
      <c r="B4843" s="7" t="s">
        <v>3774</v>
      </c>
      <c r="C4843" s="7" t="s">
        <v>1952</v>
      </c>
      <c r="D4843" s="7">
        <v>6</v>
      </c>
      <c r="E4843" s="9">
        <v>431.99</v>
      </c>
      <c r="F4843" s="10">
        <v>0</v>
      </c>
      <c r="G4843" s="11">
        <v>2591.94</v>
      </c>
      <c r="H4843" s="10">
        <v>0.25</v>
      </c>
      <c r="I4843" s="11">
        <v>647.99</v>
      </c>
      <c r="J4843" s="11">
        <v>3239.93</v>
      </c>
      <c r="K4843" s="11">
        <v>1902.12</v>
      </c>
      <c r="L4843" s="11">
        <v>689.82</v>
      </c>
    </row>
    <row r="4844" spans="1:12" x14ac:dyDescent="0.3">
      <c r="A4844" s="7" t="s">
        <v>8989</v>
      </c>
      <c r="B4844" s="7" t="s">
        <v>3774</v>
      </c>
      <c r="C4844" s="7" t="s">
        <v>1791</v>
      </c>
      <c r="D4844" s="7">
        <v>7</v>
      </c>
      <c r="E4844" s="9">
        <v>1868.4</v>
      </c>
      <c r="F4844" s="10">
        <v>0</v>
      </c>
      <c r="G4844" s="11">
        <v>13078.8</v>
      </c>
      <c r="H4844" s="10">
        <v>0.25</v>
      </c>
      <c r="I4844" s="11">
        <v>3269.7</v>
      </c>
      <c r="J4844" s="11">
        <v>16348.5</v>
      </c>
      <c r="K4844" s="11">
        <v>5910.24</v>
      </c>
      <c r="L4844" s="11">
        <v>7168.56</v>
      </c>
    </row>
    <row r="4845" spans="1:12" x14ac:dyDescent="0.3">
      <c r="A4845" s="7" t="s">
        <v>8990</v>
      </c>
      <c r="B4845" s="7" t="s">
        <v>3774</v>
      </c>
      <c r="C4845" s="7" t="s">
        <v>1751</v>
      </c>
      <c r="D4845" s="7">
        <v>2</v>
      </c>
      <c r="E4845" s="9">
        <v>1788.36</v>
      </c>
      <c r="F4845" s="10">
        <v>0.1</v>
      </c>
      <c r="G4845" s="11">
        <v>3219.05</v>
      </c>
      <c r="H4845" s="10">
        <v>0.25</v>
      </c>
      <c r="I4845" s="11">
        <v>804.76</v>
      </c>
      <c r="J4845" s="11">
        <v>4023.81</v>
      </c>
      <c r="K4845" s="11">
        <v>2089.34</v>
      </c>
      <c r="L4845" s="11">
        <v>1129.71</v>
      </c>
    </row>
    <row r="4846" spans="1:12" x14ac:dyDescent="0.3">
      <c r="A4846" s="7" t="s">
        <v>8991</v>
      </c>
      <c r="B4846" s="7" t="s">
        <v>3774</v>
      </c>
      <c r="C4846" s="7" t="s">
        <v>1926</v>
      </c>
      <c r="D4846" s="7">
        <v>29</v>
      </c>
      <c r="E4846" s="9">
        <v>1246.68</v>
      </c>
      <c r="F4846" s="10">
        <v>0</v>
      </c>
      <c r="G4846" s="11">
        <v>36153.72</v>
      </c>
      <c r="H4846" s="10">
        <v>0.25</v>
      </c>
      <c r="I4846" s="11">
        <v>9038.43</v>
      </c>
      <c r="J4846" s="11">
        <v>45192.15</v>
      </c>
      <c r="K4846" s="11">
        <v>17697.54</v>
      </c>
      <c r="L4846" s="11">
        <v>18456.18</v>
      </c>
    </row>
    <row r="4847" spans="1:12" x14ac:dyDescent="0.3">
      <c r="A4847" s="7" t="s">
        <v>8992</v>
      </c>
      <c r="B4847" s="7" t="s">
        <v>3774</v>
      </c>
      <c r="C4847" s="7" t="s">
        <v>1919</v>
      </c>
      <c r="D4847" s="7">
        <v>23</v>
      </c>
      <c r="E4847" s="9">
        <v>1347.9</v>
      </c>
      <c r="F4847" s="10">
        <v>0.1</v>
      </c>
      <c r="G4847" s="11">
        <v>27901.53</v>
      </c>
      <c r="H4847" s="10">
        <v>0.25</v>
      </c>
      <c r="I4847" s="11">
        <v>6975.38</v>
      </c>
      <c r="J4847" s="11">
        <v>34876.910000000003</v>
      </c>
      <c r="K4847" s="11">
        <v>12997.53</v>
      </c>
      <c r="L4847" s="11">
        <v>14904</v>
      </c>
    </row>
    <row r="4848" spans="1:12" x14ac:dyDescent="0.3">
      <c r="A4848" s="7" t="s">
        <v>8993</v>
      </c>
      <c r="B4848" s="7" t="s">
        <v>3775</v>
      </c>
      <c r="C4848" s="7" t="s">
        <v>1989</v>
      </c>
      <c r="D4848" s="7">
        <v>1</v>
      </c>
      <c r="E4848" s="9">
        <v>3701.02</v>
      </c>
      <c r="F4848" s="10">
        <v>0</v>
      </c>
      <c r="G4848" s="11">
        <v>3701.02</v>
      </c>
      <c r="H4848" s="10">
        <v>0.25</v>
      </c>
      <c r="I4848" s="11">
        <v>925.25</v>
      </c>
      <c r="J4848" s="11">
        <v>4626.2700000000004</v>
      </c>
      <c r="K4848" s="11">
        <v>1699.76</v>
      </c>
      <c r="L4848" s="11">
        <v>2001.26</v>
      </c>
    </row>
    <row r="4849" spans="1:12" x14ac:dyDescent="0.3">
      <c r="A4849" s="7" t="s">
        <v>8994</v>
      </c>
      <c r="B4849" s="7" t="s">
        <v>3776</v>
      </c>
      <c r="C4849" s="7" t="s">
        <v>1654</v>
      </c>
      <c r="D4849" s="7">
        <v>14</v>
      </c>
      <c r="E4849" s="9">
        <v>1421.89</v>
      </c>
      <c r="F4849" s="10">
        <v>0</v>
      </c>
      <c r="G4849" s="11">
        <v>19906.46</v>
      </c>
      <c r="H4849" s="10">
        <v>0.25</v>
      </c>
      <c r="I4849" s="11">
        <v>4976.6099999999997</v>
      </c>
      <c r="J4849" s="11">
        <v>24883.07</v>
      </c>
      <c r="K4849" s="11">
        <v>11266.64</v>
      </c>
      <c r="L4849" s="11">
        <v>8639.82</v>
      </c>
    </row>
    <row r="4850" spans="1:12" x14ac:dyDescent="0.3">
      <c r="A4850" s="7" t="s">
        <v>8995</v>
      </c>
      <c r="B4850" s="7" t="s">
        <v>3776</v>
      </c>
      <c r="C4850" s="7" t="s">
        <v>2044</v>
      </c>
      <c r="D4850" s="7">
        <v>17</v>
      </c>
      <c r="E4850" s="9">
        <v>1104.8399999999999</v>
      </c>
      <c r="F4850" s="10">
        <v>0.1</v>
      </c>
      <c r="G4850" s="11">
        <v>16904.05</v>
      </c>
      <c r="H4850" s="10">
        <v>0.25</v>
      </c>
      <c r="I4850" s="11">
        <v>4226.01</v>
      </c>
      <c r="J4850" s="11">
        <v>21130.06</v>
      </c>
      <c r="K4850" s="11">
        <v>12766.32</v>
      </c>
      <c r="L4850" s="11">
        <v>4137.7299999999996</v>
      </c>
    </row>
    <row r="4851" spans="1:12" x14ac:dyDescent="0.3">
      <c r="A4851" s="7" t="s">
        <v>8996</v>
      </c>
      <c r="B4851" s="7" t="s">
        <v>3776</v>
      </c>
      <c r="C4851" s="7" t="s">
        <v>1795</v>
      </c>
      <c r="D4851" s="7">
        <v>18</v>
      </c>
      <c r="E4851" s="9">
        <v>2198.25</v>
      </c>
      <c r="F4851" s="10">
        <v>0.15</v>
      </c>
      <c r="G4851" s="11">
        <v>33633.22</v>
      </c>
      <c r="H4851" s="10">
        <v>0.25</v>
      </c>
      <c r="I4851" s="11">
        <v>8408.31</v>
      </c>
      <c r="J4851" s="11">
        <v>42041.53</v>
      </c>
      <c r="K4851" s="11">
        <v>20085.3</v>
      </c>
      <c r="L4851" s="11">
        <v>13547.92</v>
      </c>
    </row>
    <row r="4852" spans="1:12" x14ac:dyDescent="0.3">
      <c r="A4852" s="7" t="s">
        <v>8997</v>
      </c>
      <c r="B4852" s="7" t="s">
        <v>3776</v>
      </c>
      <c r="C4852" s="7" t="s">
        <v>1789</v>
      </c>
      <c r="D4852" s="7">
        <v>10</v>
      </c>
      <c r="E4852" s="9">
        <v>2750.09</v>
      </c>
      <c r="F4852" s="10">
        <v>0.15</v>
      </c>
      <c r="G4852" s="11">
        <v>23375.759999999998</v>
      </c>
      <c r="H4852" s="10">
        <v>0.25</v>
      </c>
      <c r="I4852" s="11">
        <v>5843.94</v>
      </c>
      <c r="J4852" s="11">
        <v>29219.7</v>
      </c>
      <c r="K4852" s="11">
        <v>13693</v>
      </c>
      <c r="L4852" s="11">
        <v>9682.76</v>
      </c>
    </row>
    <row r="4853" spans="1:12" x14ac:dyDescent="0.3">
      <c r="A4853" s="7" t="s">
        <v>8998</v>
      </c>
      <c r="B4853" s="7" t="s">
        <v>3777</v>
      </c>
      <c r="C4853" s="7" t="s">
        <v>1883</v>
      </c>
      <c r="D4853" s="7">
        <v>2</v>
      </c>
      <c r="E4853" s="9">
        <v>34.24</v>
      </c>
      <c r="F4853" s="10">
        <v>0.15</v>
      </c>
      <c r="G4853" s="11">
        <v>58.21</v>
      </c>
      <c r="H4853" s="10">
        <v>0.25</v>
      </c>
      <c r="I4853" s="11">
        <v>14.55</v>
      </c>
      <c r="J4853" s="11">
        <v>72.760000000000005</v>
      </c>
      <c r="K4853" s="11">
        <v>47.24</v>
      </c>
      <c r="L4853" s="11">
        <v>10.97</v>
      </c>
    </row>
    <row r="4854" spans="1:12" x14ac:dyDescent="0.3">
      <c r="A4854" s="7" t="s">
        <v>8999</v>
      </c>
      <c r="B4854" s="7" t="s">
        <v>3777</v>
      </c>
      <c r="C4854" s="7" t="s">
        <v>2026</v>
      </c>
      <c r="D4854" s="7">
        <v>23</v>
      </c>
      <c r="E4854" s="9">
        <v>793.05</v>
      </c>
      <c r="F4854" s="10">
        <v>0</v>
      </c>
      <c r="G4854" s="11">
        <v>18240.150000000001</v>
      </c>
      <c r="H4854" s="10">
        <v>0.25</v>
      </c>
      <c r="I4854" s="11">
        <v>4560.04</v>
      </c>
      <c r="J4854" s="11">
        <v>22800.19</v>
      </c>
      <c r="K4854" s="11">
        <v>9184.36</v>
      </c>
      <c r="L4854" s="11">
        <v>9055.7900000000009</v>
      </c>
    </row>
    <row r="4855" spans="1:12" x14ac:dyDescent="0.3">
      <c r="A4855" s="7" t="s">
        <v>9000</v>
      </c>
      <c r="B4855" s="7" t="s">
        <v>3777</v>
      </c>
      <c r="C4855" s="7" t="s">
        <v>1850</v>
      </c>
      <c r="D4855" s="7">
        <v>1</v>
      </c>
      <c r="E4855" s="9">
        <v>1817.85</v>
      </c>
      <c r="F4855" s="10">
        <v>0.1</v>
      </c>
      <c r="G4855" s="11">
        <v>1636.07</v>
      </c>
      <c r="H4855" s="10">
        <v>0.25</v>
      </c>
      <c r="I4855" s="11">
        <v>409.02</v>
      </c>
      <c r="J4855" s="11">
        <v>2045.09</v>
      </c>
      <c r="K4855" s="11">
        <v>979.99</v>
      </c>
      <c r="L4855" s="11">
        <v>656.08</v>
      </c>
    </row>
    <row r="4856" spans="1:12" x14ac:dyDescent="0.3">
      <c r="A4856" s="7" t="s">
        <v>9001</v>
      </c>
      <c r="B4856" s="7" t="s">
        <v>3778</v>
      </c>
      <c r="C4856" s="7" t="s">
        <v>2044</v>
      </c>
      <c r="D4856" s="7">
        <v>7</v>
      </c>
      <c r="E4856" s="9">
        <v>1122</v>
      </c>
      <c r="F4856" s="10">
        <v>0</v>
      </c>
      <c r="G4856" s="11">
        <v>7854</v>
      </c>
      <c r="H4856" s="10">
        <v>0.25</v>
      </c>
      <c r="I4856" s="11">
        <v>1963.5</v>
      </c>
      <c r="J4856" s="11">
        <v>9817.5</v>
      </c>
      <c r="K4856" s="11">
        <v>5256.72</v>
      </c>
      <c r="L4856" s="11">
        <v>2597.2800000000002</v>
      </c>
    </row>
    <row r="4857" spans="1:12" x14ac:dyDescent="0.3">
      <c r="A4857" s="7" t="s">
        <v>9002</v>
      </c>
      <c r="B4857" s="7" t="s">
        <v>3778</v>
      </c>
      <c r="C4857" s="7" t="s">
        <v>2024</v>
      </c>
      <c r="D4857" s="7">
        <v>2</v>
      </c>
      <c r="E4857" s="9">
        <v>2913.29</v>
      </c>
      <c r="F4857" s="10">
        <v>0</v>
      </c>
      <c r="G4857" s="11">
        <v>5826.58</v>
      </c>
      <c r="H4857" s="10">
        <v>0.25</v>
      </c>
      <c r="I4857" s="11">
        <v>1456.64</v>
      </c>
      <c r="J4857" s="11">
        <v>7283.23</v>
      </c>
      <c r="K4857" s="11">
        <v>3512.48</v>
      </c>
      <c r="L4857" s="11">
        <v>2314.1</v>
      </c>
    </row>
    <row r="4858" spans="1:12" x14ac:dyDescent="0.3">
      <c r="A4858" s="7" t="s">
        <v>9003</v>
      </c>
      <c r="B4858" s="7" t="s">
        <v>3779</v>
      </c>
      <c r="C4858" s="7" t="s">
        <v>1991</v>
      </c>
      <c r="D4858" s="7">
        <v>29</v>
      </c>
      <c r="E4858" s="9">
        <v>2587.89</v>
      </c>
      <c r="F4858" s="10">
        <v>0</v>
      </c>
      <c r="G4858" s="11">
        <v>75048.81</v>
      </c>
      <c r="H4858" s="10">
        <v>0.25</v>
      </c>
      <c r="I4858" s="11">
        <v>18762.2</v>
      </c>
      <c r="J4858" s="11">
        <v>93811.01</v>
      </c>
      <c r="K4858" s="11">
        <v>48873.41</v>
      </c>
      <c r="L4858" s="11">
        <v>26175.4</v>
      </c>
    </row>
    <row r="4859" spans="1:12" x14ac:dyDescent="0.3">
      <c r="A4859" s="7" t="s">
        <v>9004</v>
      </c>
      <c r="B4859" s="7" t="s">
        <v>3779</v>
      </c>
      <c r="C4859" s="7" t="s">
        <v>1841</v>
      </c>
      <c r="D4859" s="7">
        <v>13</v>
      </c>
      <c r="E4859" s="9">
        <v>2006.38</v>
      </c>
      <c r="F4859" s="10">
        <v>0</v>
      </c>
      <c r="G4859" s="11">
        <v>26082.94</v>
      </c>
      <c r="H4859" s="10">
        <v>0.25</v>
      </c>
      <c r="I4859" s="11">
        <v>6520.73</v>
      </c>
      <c r="J4859" s="11">
        <v>32603.67</v>
      </c>
      <c r="K4859" s="11">
        <v>13670.93</v>
      </c>
      <c r="L4859" s="11">
        <v>12412.01</v>
      </c>
    </row>
    <row r="4860" spans="1:12" x14ac:dyDescent="0.3">
      <c r="A4860" s="7" t="s">
        <v>9005</v>
      </c>
      <c r="B4860" s="7" t="s">
        <v>3780</v>
      </c>
      <c r="C4860" s="7" t="s">
        <v>2033</v>
      </c>
      <c r="D4860" s="7">
        <v>5</v>
      </c>
      <c r="E4860" s="9">
        <v>1641.2</v>
      </c>
      <c r="F4860" s="10">
        <v>0</v>
      </c>
      <c r="G4860" s="11">
        <v>8206</v>
      </c>
      <c r="H4860" s="10">
        <v>0.25</v>
      </c>
      <c r="I4860" s="11">
        <v>2051.5</v>
      </c>
      <c r="J4860" s="11">
        <v>10257.5</v>
      </c>
      <c r="K4860" s="11">
        <v>4223.3</v>
      </c>
      <c r="L4860" s="11">
        <v>3982.7</v>
      </c>
    </row>
    <row r="4861" spans="1:12" x14ac:dyDescent="0.3">
      <c r="A4861" s="7" t="s">
        <v>9006</v>
      </c>
      <c r="B4861" s="7" t="s">
        <v>3780</v>
      </c>
      <c r="C4861" s="7" t="s">
        <v>1774</v>
      </c>
      <c r="D4861" s="7">
        <v>17</v>
      </c>
      <c r="E4861" s="9">
        <v>1948.68</v>
      </c>
      <c r="F4861" s="10">
        <v>0</v>
      </c>
      <c r="G4861" s="11">
        <v>33127.56</v>
      </c>
      <c r="H4861" s="10">
        <v>0.25</v>
      </c>
      <c r="I4861" s="11">
        <v>8281.89</v>
      </c>
      <c r="J4861" s="11">
        <v>41409.449999999997</v>
      </c>
      <c r="K4861" s="11">
        <v>19312</v>
      </c>
      <c r="L4861" s="11">
        <v>13815.56</v>
      </c>
    </row>
    <row r="4862" spans="1:12" x14ac:dyDescent="0.3">
      <c r="A4862" s="7" t="s">
        <v>9007</v>
      </c>
      <c r="B4862" s="7" t="s">
        <v>3780</v>
      </c>
      <c r="C4862" s="7" t="s">
        <v>1732</v>
      </c>
      <c r="D4862" s="7">
        <v>1</v>
      </c>
      <c r="E4862" s="9">
        <v>29.56</v>
      </c>
      <c r="F4862" s="10">
        <v>0.1</v>
      </c>
      <c r="G4862" s="11">
        <v>26.6</v>
      </c>
      <c r="H4862" s="10">
        <v>0.25</v>
      </c>
      <c r="I4862" s="11">
        <v>6.65</v>
      </c>
      <c r="J4862" s="11">
        <v>33.25</v>
      </c>
      <c r="K4862" s="11">
        <v>14.7</v>
      </c>
      <c r="L4862" s="11">
        <v>11.9</v>
      </c>
    </row>
    <row r="4863" spans="1:12" x14ac:dyDescent="0.3">
      <c r="A4863" s="7" t="s">
        <v>9008</v>
      </c>
      <c r="B4863" s="7" t="s">
        <v>3781</v>
      </c>
      <c r="C4863" s="7" t="s">
        <v>1930</v>
      </c>
      <c r="D4863" s="7">
        <v>24</v>
      </c>
      <c r="E4863" s="9">
        <v>2976.68</v>
      </c>
      <c r="F4863" s="10">
        <v>0</v>
      </c>
      <c r="G4863" s="11">
        <v>71440.320000000007</v>
      </c>
      <c r="H4863" s="10">
        <v>0.25</v>
      </c>
      <c r="I4863" s="11">
        <v>17860.080000000002</v>
      </c>
      <c r="J4863" s="11">
        <v>89300.4</v>
      </c>
      <c r="K4863" s="11">
        <v>33016.32</v>
      </c>
      <c r="L4863" s="11">
        <v>38424</v>
      </c>
    </row>
    <row r="4864" spans="1:12" x14ac:dyDescent="0.3">
      <c r="A4864" s="7" t="s">
        <v>9009</v>
      </c>
      <c r="B4864" s="7" t="s">
        <v>3781</v>
      </c>
      <c r="C4864" s="7" t="s">
        <v>2019</v>
      </c>
      <c r="D4864" s="7">
        <v>24</v>
      </c>
      <c r="E4864" s="9">
        <v>51.12</v>
      </c>
      <c r="F4864" s="10">
        <v>0.05</v>
      </c>
      <c r="G4864" s="11">
        <v>1165.54</v>
      </c>
      <c r="H4864" s="10">
        <v>0.25</v>
      </c>
      <c r="I4864" s="11">
        <v>291.38</v>
      </c>
      <c r="J4864" s="11">
        <v>1456.92</v>
      </c>
      <c r="K4864" s="11">
        <v>947.28</v>
      </c>
      <c r="L4864" s="11">
        <v>218.26</v>
      </c>
    </row>
    <row r="4865" spans="1:12" x14ac:dyDescent="0.3">
      <c r="A4865" s="7" t="s">
        <v>9010</v>
      </c>
      <c r="B4865" s="7" t="s">
        <v>3782</v>
      </c>
      <c r="C4865" s="7" t="s">
        <v>1939</v>
      </c>
      <c r="D4865" s="7">
        <v>14</v>
      </c>
      <c r="E4865" s="9">
        <v>4149.21</v>
      </c>
      <c r="F4865" s="10">
        <v>0.15</v>
      </c>
      <c r="G4865" s="11">
        <v>49375.6</v>
      </c>
      <c r="H4865" s="10">
        <v>0.25</v>
      </c>
      <c r="I4865" s="11">
        <v>12343.9</v>
      </c>
      <c r="J4865" s="11">
        <v>61719.5</v>
      </c>
      <c r="K4865" s="11">
        <v>24744.44</v>
      </c>
      <c r="L4865" s="11">
        <v>24631.16</v>
      </c>
    </row>
    <row r="4866" spans="1:12" x14ac:dyDescent="0.3">
      <c r="A4866" s="7" t="s">
        <v>9011</v>
      </c>
      <c r="B4866" s="7" t="s">
        <v>3782</v>
      </c>
      <c r="C4866" s="7" t="s">
        <v>1676</v>
      </c>
      <c r="D4866" s="7">
        <v>25</v>
      </c>
      <c r="E4866" s="9">
        <v>3879.78</v>
      </c>
      <c r="F4866" s="10">
        <v>0</v>
      </c>
      <c r="G4866" s="11">
        <v>96994.5</v>
      </c>
      <c r="H4866" s="10">
        <v>0.25</v>
      </c>
      <c r="I4866" s="11">
        <v>24248.62</v>
      </c>
      <c r="J4866" s="11">
        <v>121243.12</v>
      </c>
      <c r="K4866" s="11">
        <v>43093</v>
      </c>
      <c r="L4866" s="11">
        <v>53901.5</v>
      </c>
    </row>
    <row r="4867" spans="1:12" x14ac:dyDescent="0.3">
      <c r="A4867" s="7" t="s">
        <v>9012</v>
      </c>
      <c r="B4867" s="7" t="s">
        <v>3782</v>
      </c>
      <c r="C4867" s="7" t="s">
        <v>1910</v>
      </c>
      <c r="D4867" s="7">
        <v>27</v>
      </c>
      <c r="E4867" s="9">
        <v>2604.0500000000002</v>
      </c>
      <c r="F4867" s="10">
        <v>0</v>
      </c>
      <c r="G4867" s="11">
        <v>70309.350000000006</v>
      </c>
      <c r="H4867" s="10">
        <v>0.25</v>
      </c>
      <c r="I4867" s="11">
        <v>17577.34</v>
      </c>
      <c r="J4867" s="11">
        <v>87886.69</v>
      </c>
      <c r="K4867" s="11">
        <v>33011.82</v>
      </c>
      <c r="L4867" s="11">
        <v>37297.53</v>
      </c>
    </row>
    <row r="4868" spans="1:12" x14ac:dyDescent="0.3">
      <c r="A4868" s="7" t="s">
        <v>9013</v>
      </c>
      <c r="B4868" s="7" t="s">
        <v>3782</v>
      </c>
      <c r="C4868" s="7" t="s">
        <v>1847</v>
      </c>
      <c r="D4868" s="7">
        <v>13</v>
      </c>
      <c r="E4868" s="9">
        <v>2214.62</v>
      </c>
      <c r="F4868" s="10">
        <v>0</v>
      </c>
      <c r="G4868" s="11">
        <v>28790.06</v>
      </c>
      <c r="H4868" s="10">
        <v>0.25</v>
      </c>
      <c r="I4868" s="11">
        <v>7197.52</v>
      </c>
      <c r="J4868" s="11">
        <v>35987.58</v>
      </c>
      <c r="K4868" s="11">
        <v>17714.97</v>
      </c>
      <c r="L4868" s="11">
        <v>11075.09</v>
      </c>
    </row>
    <row r="4869" spans="1:12" x14ac:dyDescent="0.3">
      <c r="A4869" s="7" t="s">
        <v>9014</v>
      </c>
      <c r="B4869" s="7" t="s">
        <v>3782</v>
      </c>
      <c r="C4869" s="7" t="s">
        <v>1870</v>
      </c>
      <c r="D4869" s="7">
        <v>22</v>
      </c>
      <c r="E4869" s="9">
        <v>2795.53</v>
      </c>
      <c r="F4869" s="10">
        <v>0</v>
      </c>
      <c r="G4869" s="11">
        <v>61501.66</v>
      </c>
      <c r="H4869" s="10">
        <v>0.25</v>
      </c>
      <c r="I4869" s="11">
        <v>15375.42</v>
      </c>
      <c r="J4869" s="11">
        <v>76877.08</v>
      </c>
      <c r="K4869" s="11">
        <v>27563.58</v>
      </c>
      <c r="L4869" s="11">
        <v>33938.080000000002</v>
      </c>
    </row>
    <row r="4870" spans="1:12" x14ac:dyDescent="0.3">
      <c r="A4870" s="7" t="s">
        <v>9015</v>
      </c>
      <c r="B4870" s="7" t="s">
        <v>3783</v>
      </c>
      <c r="C4870" s="7" t="s">
        <v>1689</v>
      </c>
      <c r="D4870" s="7">
        <v>29</v>
      </c>
      <c r="E4870" s="9">
        <v>1213.3399999999999</v>
      </c>
      <c r="F4870" s="10">
        <v>0</v>
      </c>
      <c r="G4870" s="11">
        <v>35186.86</v>
      </c>
      <c r="H4870" s="10">
        <v>0.25</v>
      </c>
      <c r="I4870" s="11">
        <v>8796.7199999999993</v>
      </c>
      <c r="J4870" s="11">
        <v>43983.57</v>
      </c>
      <c r="K4870" s="11">
        <v>17765.11</v>
      </c>
      <c r="L4870" s="11">
        <v>17421.75</v>
      </c>
    </row>
    <row r="4871" spans="1:12" x14ac:dyDescent="0.3">
      <c r="A4871" s="7" t="s">
        <v>9016</v>
      </c>
      <c r="B4871" s="7" t="s">
        <v>3783</v>
      </c>
      <c r="C4871" s="7" t="s">
        <v>1922</v>
      </c>
      <c r="D4871" s="7">
        <v>21</v>
      </c>
      <c r="E4871" s="9">
        <v>1700.95</v>
      </c>
      <c r="F4871" s="10">
        <v>0</v>
      </c>
      <c r="G4871" s="11">
        <v>35719.949999999997</v>
      </c>
      <c r="H4871" s="10">
        <v>0.25</v>
      </c>
      <c r="I4871" s="11">
        <v>8929.99</v>
      </c>
      <c r="J4871" s="11">
        <v>44649.94</v>
      </c>
      <c r="K4871" s="11">
        <v>26415.9</v>
      </c>
      <c r="L4871" s="11">
        <v>9304.0499999999993</v>
      </c>
    </row>
    <row r="4872" spans="1:12" x14ac:dyDescent="0.3">
      <c r="A4872" s="7" t="s">
        <v>9017</v>
      </c>
      <c r="B4872" s="7" t="s">
        <v>3783</v>
      </c>
      <c r="C4872" s="7" t="s">
        <v>1870</v>
      </c>
      <c r="D4872" s="7">
        <v>4</v>
      </c>
      <c r="E4872" s="9">
        <v>2738.62</v>
      </c>
      <c r="F4872" s="10">
        <v>0.05</v>
      </c>
      <c r="G4872" s="11">
        <v>10406.76</v>
      </c>
      <c r="H4872" s="10">
        <v>0.25</v>
      </c>
      <c r="I4872" s="11">
        <v>2601.69</v>
      </c>
      <c r="J4872" s="11">
        <v>13008.45</v>
      </c>
      <c r="K4872" s="11">
        <v>5011.5600000000004</v>
      </c>
      <c r="L4872" s="11">
        <v>5395.2</v>
      </c>
    </row>
    <row r="4873" spans="1:12" x14ac:dyDescent="0.3">
      <c r="A4873" s="7" t="s">
        <v>9018</v>
      </c>
      <c r="B4873" s="7" t="s">
        <v>3783</v>
      </c>
      <c r="C4873" s="7" t="s">
        <v>2001</v>
      </c>
      <c r="D4873" s="7">
        <v>23</v>
      </c>
      <c r="E4873" s="9">
        <v>560.89</v>
      </c>
      <c r="F4873" s="10">
        <v>0.05</v>
      </c>
      <c r="G4873" s="11">
        <v>12255.45</v>
      </c>
      <c r="H4873" s="10">
        <v>0.25</v>
      </c>
      <c r="I4873" s="11">
        <v>3063.86</v>
      </c>
      <c r="J4873" s="11">
        <v>15319.31</v>
      </c>
      <c r="K4873" s="11">
        <v>8286.9</v>
      </c>
      <c r="L4873" s="11">
        <v>3968.55</v>
      </c>
    </row>
    <row r="4874" spans="1:12" x14ac:dyDescent="0.3">
      <c r="A4874" s="7" t="s">
        <v>9019</v>
      </c>
      <c r="B4874" s="7" t="s">
        <v>3784</v>
      </c>
      <c r="C4874" s="7" t="s">
        <v>1981</v>
      </c>
      <c r="D4874" s="7">
        <v>2</v>
      </c>
      <c r="E4874" s="9">
        <v>2347.39</v>
      </c>
      <c r="F4874" s="10">
        <v>0</v>
      </c>
      <c r="G4874" s="11">
        <v>4694.78</v>
      </c>
      <c r="H4874" s="10">
        <v>0.25</v>
      </c>
      <c r="I4874" s="11">
        <v>1173.69</v>
      </c>
      <c r="J4874" s="11">
        <v>5868.47</v>
      </c>
      <c r="K4874" s="11">
        <v>2559.8200000000002</v>
      </c>
      <c r="L4874" s="11">
        <v>2134.96</v>
      </c>
    </row>
    <row r="4875" spans="1:12" x14ac:dyDescent="0.3">
      <c r="A4875" s="7" t="s">
        <v>9020</v>
      </c>
      <c r="B4875" s="7" t="s">
        <v>3785</v>
      </c>
      <c r="C4875" s="7" t="s">
        <v>1709</v>
      </c>
      <c r="D4875" s="7">
        <v>26</v>
      </c>
      <c r="E4875" s="9">
        <v>143.57</v>
      </c>
      <c r="F4875" s="10">
        <v>0.15</v>
      </c>
      <c r="G4875" s="11">
        <v>3172.9</v>
      </c>
      <c r="H4875" s="10">
        <v>0.25</v>
      </c>
      <c r="I4875" s="11">
        <v>793.23</v>
      </c>
      <c r="J4875" s="11">
        <v>3966.12</v>
      </c>
      <c r="K4875" s="11">
        <v>2130.44</v>
      </c>
      <c r="L4875" s="11">
        <v>1042.46</v>
      </c>
    </row>
    <row r="4876" spans="1:12" x14ac:dyDescent="0.3">
      <c r="A4876" s="7" t="s">
        <v>9021</v>
      </c>
      <c r="B4876" s="7" t="s">
        <v>3785</v>
      </c>
      <c r="C4876" s="7" t="s">
        <v>1944</v>
      </c>
      <c r="D4876" s="7">
        <v>30</v>
      </c>
      <c r="E4876" s="9">
        <v>2390.0700000000002</v>
      </c>
      <c r="F4876" s="10">
        <v>0.05</v>
      </c>
      <c r="G4876" s="11">
        <v>68116.990000000005</v>
      </c>
      <c r="H4876" s="10">
        <v>0.25</v>
      </c>
      <c r="I4876" s="11">
        <v>17029.25</v>
      </c>
      <c r="J4876" s="11">
        <v>85146.240000000005</v>
      </c>
      <c r="K4876" s="11">
        <v>50931</v>
      </c>
      <c r="L4876" s="11">
        <v>17185.990000000002</v>
      </c>
    </row>
    <row r="4877" spans="1:12" x14ac:dyDescent="0.3">
      <c r="A4877" s="7" t="s">
        <v>9022</v>
      </c>
      <c r="B4877" s="7" t="s">
        <v>3785</v>
      </c>
      <c r="C4877" s="7" t="s">
        <v>1692</v>
      </c>
      <c r="D4877" s="7">
        <v>23</v>
      </c>
      <c r="E4877" s="9">
        <v>1426.83</v>
      </c>
      <c r="F4877" s="10">
        <v>0</v>
      </c>
      <c r="G4877" s="11">
        <v>32817.089999999997</v>
      </c>
      <c r="H4877" s="10">
        <v>0.25</v>
      </c>
      <c r="I4877" s="11">
        <v>8204.27</v>
      </c>
      <c r="J4877" s="11">
        <v>41021.360000000001</v>
      </c>
      <c r="K4877" s="11">
        <v>22853.03</v>
      </c>
      <c r="L4877" s="11">
        <v>9964.06</v>
      </c>
    </row>
    <row r="4878" spans="1:12" x14ac:dyDescent="0.3">
      <c r="A4878" s="7" t="s">
        <v>9023</v>
      </c>
      <c r="B4878" s="7" t="s">
        <v>3785</v>
      </c>
      <c r="C4878" s="7" t="s">
        <v>1721</v>
      </c>
      <c r="D4878" s="7">
        <v>17</v>
      </c>
      <c r="E4878" s="9">
        <v>2053.16</v>
      </c>
      <c r="F4878" s="10">
        <v>0.15</v>
      </c>
      <c r="G4878" s="11">
        <v>29668.16</v>
      </c>
      <c r="H4878" s="10">
        <v>0.25</v>
      </c>
      <c r="I4878" s="11">
        <v>7417.04</v>
      </c>
      <c r="J4878" s="11">
        <v>37085.199999999997</v>
      </c>
      <c r="K4878" s="11">
        <v>21432.07</v>
      </c>
      <c r="L4878" s="11">
        <v>8236.09</v>
      </c>
    </row>
    <row r="4879" spans="1:12" x14ac:dyDescent="0.3">
      <c r="A4879" s="7" t="s">
        <v>9024</v>
      </c>
      <c r="B4879" s="7" t="s">
        <v>3786</v>
      </c>
      <c r="C4879" s="7" t="s">
        <v>2010</v>
      </c>
      <c r="D4879" s="7">
        <v>30</v>
      </c>
      <c r="E4879" s="9">
        <v>1170.97</v>
      </c>
      <c r="F4879" s="10">
        <v>0</v>
      </c>
      <c r="G4879" s="11">
        <v>35129.1</v>
      </c>
      <c r="H4879" s="10">
        <v>0.25</v>
      </c>
      <c r="I4879" s="11">
        <v>8782.27</v>
      </c>
      <c r="J4879" s="11">
        <v>43911.38</v>
      </c>
      <c r="K4879" s="11">
        <v>21434.7</v>
      </c>
      <c r="L4879" s="11">
        <v>13694.4</v>
      </c>
    </row>
    <row r="4880" spans="1:12" x14ac:dyDescent="0.3">
      <c r="A4880" s="7" t="s">
        <v>9025</v>
      </c>
      <c r="B4880" s="7" t="s">
        <v>3786</v>
      </c>
      <c r="C4880" s="7" t="s">
        <v>1962</v>
      </c>
      <c r="D4880" s="7">
        <v>18</v>
      </c>
      <c r="E4880" s="9">
        <v>274.60000000000002</v>
      </c>
      <c r="F4880" s="10">
        <v>0.15</v>
      </c>
      <c r="G4880" s="11">
        <v>4201.38</v>
      </c>
      <c r="H4880" s="10">
        <v>0.25</v>
      </c>
      <c r="I4880" s="11">
        <v>1050.3499999999999</v>
      </c>
      <c r="J4880" s="11">
        <v>5251.73</v>
      </c>
      <c r="K4880" s="11">
        <v>3507.48</v>
      </c>
      <c r="L4880" s="11">
        <v>693.9</v>
      </c>
    </row>
    <row r="4881" spans="1:12" x14ac:dyDescent="0.3">
      <c r="A4881" s="7" t="s">
        <v>9026</v>
      </c>
      <c r="B4881" s="7" t="s">
        <v>3786</v>
      </c>
      <c r="C4881" s="7" t="s">
        <v>1733</v>
      </c>
      <c r="D4881" s="7">
        <v>4</v>
      </c>
      <c r="E4881" s="9">
        <v>1986.43</v>
      </c>
      <c r="F4881" s="10">
        <v>0.05</v>
      </c>
      <c r="G4881" s="11">
        <v>7548.43</v>
      </c>
      <c r="H4881" s="10">
        <v>0.25</v>
      </c>
      <c r="I4881" s="11">
        <v>1887.11</v>
      </c>
      <c r="J4881" s="11">
        <v>9435.5400000000009</v>
      </c>
      <c r="K4881" s="11">
        <v>4992.88</v>
      </c>
      <c r="L4881" s="11">
        <v>2555.5500000000002</v>
      </c>
    </row>
    <row r="4882" spans="1:12" x14ac:dyDescent="0.3">
      <c r="A4882" s="7" t="s">
        <v>9027</v>
      </c>
      <c r="B4882" s="7" t="s">
        <v>3786</v>
      </c>
      <c r="C4882" s="7" t="s">
        <v>1890</v>
      </c>
      <c r="D4882" s="7">
        <v>12</v>
      </c>
      <c r="E4882" s="9">
        <v>1574.4</v>
      </c>
      <c r="F4882" s="10">
        <v>0</v>
      </c>
      <c r="G4882" s="11">
        <v>18892.8</v>
      </c>
      <c r="H4882" s="10">
        <v>0.25</v>
      </c>
      <c r="I4882" s="11">
        <v>4723.2</v>
      </c>
      <c r="J4882" s="11">
        <v>23616</v>
      </c>
      <c r="K4882" s="11">
        <v>9716.16</v>
      </c>
      <c r="L4882" s="11">
        <v>9176.64</v>
      </c>
    </row>
    <row r="4883" spans="1:12" x14ac:dyDescent="0.3">
      <c r="A4883" s="7" t="s">
        <v>9028</v>
      </c>
      <c r="B4883" s="7" t="s">
        <v>3786</v>
      </c>
      <c r="C4883" s="7" t="s">
        <v>2000</v>
      </c>
      <c r="D4883" s="7">
        <v>28</v>
      </c>
      <c r="E4883" s="9">
        <v>1019.59</v>
      </c>
      <c r="F4883" s="10">
        <v>0</v>
      </c>
      <c r="G4883" s="11">
        <v>28548.52</v>
      </c>
      <c r="H4883" s="10">
        <v>0.25</v>
      </c>
      <c r="I4883" s="11">
        <v>7137.13</v>
      </c>
      <c r="J4883" s="11">
        <v>35685.65</v>
      </c>
      <c r="K4883" s="11">
        <v>12507.6</v>
      </c>
      <c r="L4883" s="11">
        <v>16040.92</v>
      </c>
    </row>
    <row r="4884" spans="1:12" x14ac:dyDescent="0.3">
      <c r="A4884" s="7" t="s">
        <v>9029</v>
      </c>
      <c r="B4884" s="7" t="s">
        <v>3787</v>
      </c>
      <c r="C4884" s="7" t="s">
        <v>1766</v>
      </c>
      <c r="D4884" s="7">
        <v>16</v>
      </c>
      <c r="E4884" s="9">
        <v>927.72</v>
      </c>
      <c r="F4884" s="10">
        <v>0</v>
      </c>
      <c r="G4884" s="11">
        <v>14843.52</v>
      </c>
      <c r="H4884" s="10">
        <v>0.25</v>
      </c>
      <c r="I4884" s="11">
        <v>3710.88</v>
      </c>
      <c r="J4884" s="11">
        <v>18554.400000000001</v>
      </c>
      <c r="K4884" s="11">
        <v>9714.08</v>
      </c>
      <c r="L4884" s="11">
        <v>5129.4399999999996</v>
      </c>
    </row>
    <row r="4885" spans="1:12" x14ac:dyDescent="0.3">
      <c r="A4885" s="7" t="s">
        <v>9030</v>
      </c>
      <c r="B4885" s="7" t="s">
        <v>3788</v>
      </c>
      <c r="C4885" s="7" t="s">
        <v>1879</v>
      </c>
      <c r="D4885" s="7">
        <v>9</v>
      </c>
      <c r="E4885" s="9">
        <v>2449.54</v>
      </c>
      <c r="F4885" s="10">
        <v>0</v>
      </c>
      <c r="G4885" s="11">
        <v>22045.86</v>
      </c>
      <c r="H4885" s="10">
        <v>0.25</v>
      </c>
      <c r="I4885" s="11">
        <v>5511.47</v>
      </c>
      <c r="J4885" s="11">
        <v>27557.33</v>
      </c>
      <c r="K4885" s="11">
        <v>9588.06</v>
      </c>
      <c r="L4885" s="11">
        <v>12457.8</v>
      </c>
    </row>
    <row r="4886" spans="1:12" x14ac:dyDescent="0.3">
      <c r="A4886" s="7" t="s">
        <v>9031</v>
      </c>
      <c r="B4886" s="7" t="s">
        <v>3789</v>
      </c>
      <c r="C4886" s="7" t="s">
        <v>1757</v>
      </c>
      <c r="D4886" s="7">
        <v>28</v>
      </c>
      <c r="E4886" s="9">
        <v>2465.39</v>
      </c>
      <c r="F4886" s="10">
        <v>0.1</v>
      </c>
      <c r="G4886" s="11">
        <v>62127.83</v>
      </c>
      <c r="H4886" s="10">
        <v>0.25</v>
      </c>
      <c r="I4886" s="11">
        <v>15531.96</v>
      </c>
      <c r="J4886" s="11">
        <v>77659.789999999994</v>
      </c>
      <c r="K4886" s="11">
        <v>38740.239999999998</v>
      </c>
      <c r="L4886" s="11">
        <v>23387.59</v>
      </c>
    </row>
    <row r="4887" spans="1:12" x14ac:dyDescent="0.3">
      <c r="A4887" s="7" t="s">
        <v>9032</v>
      </c>
      <c r="B4887" s="7" t="s">
        <v>3789</v>
      </c>
      <c r="C4887" s="7" t="s">
        <v>1833</v>
      </c>
      <c r="D4887" s="7">
        <v>25</v>
      </c>
      <c r="E4887" s="9">
        <v>936.23</v>
      </c>
      <c r="F4887" s="10">
        <v>0.15</v>
      </c>
      <c r="G4887" s="11">
        <v>19894.89</v>
      </c>
      <c r="H4887" s="10">
        <v>0.25</v>
      </c>
      <c r="I4887" s="11">
        <v>4973.72</v>
      </c>
      <c r="J4887" s="11">
        <v>24868.61</v>
      </c>
      <c r="K4887" s="11">
        <v>15619.25</v>
      </c>
      <c r="L4887" s="11">
        <v>4275.6400000000003</v>
      </c>
    </row>
    <row r="4888" spans="1:12" x14ac:dyDescent="0.3">
      <c r="A4888" s="7" t="s">
        <v>9033</v>
      </c>
      <c r="B4888" s="7" t="s">
        <v>3789</v>
      </c>
      <c r="C4888" s="7" t="s">
        <v>1881</v>
      </c>
      <c r="D4888" s="7">
        <v>19</v>
      </c>
      <c r="E4888" s="9">
        <v>1692.37</v>
      </c>
      <c r="F4888" s="10">
        <v>0.15</v>
      </c>
      <c r="G4888" s="11">
        <v>27331.78</v>
      </c>
      <c r="H4888" s="10">
        <v>0.25</v>
      </c>
      <c r="I4888" s="11">
        <v>6832.94</v>
      </c>
      <c r="J4888" s="11">
        <v>34164.720000000001</v>
      </c>
      <c r="K4888" s="11">
        <v>19064.599999999999</v>
      </c>
      <c r="L4888" s="11">
        <v>8267.18</v>
      </c>
    </row>
    <row r="4889" spans="1:12" x14ac:dyDescent="0.3">
      <c r="A4889" s="7" t="s">
        <v>9034</v>
      </c>
      <c r="B4889" s="7" t="s">
        <v>3790</v>
      </c>
      <c r="C4889" s="7" t="s">
        <v>1995</v>
      </c>
      <c r="D4889" s="7">
        <v>30</v>
      </c>
      <c r="E4889" s="9">
        <v>1557.79</v>
      </c>
      <c r="F4889" s="10">
        <v>0.05</v>
      </c>
      <c r="G4889" s="11">
        <v>44397.01</v>
      </c>
      <c r="H4889" s="10">
        <v>0.25</v>
      </c>
      <c r="I4889" s="11">
        <v>11099.25</v>
      </c>
      <c r="J4889" s="11">
        <v>55496.26</v>
      </c>
      <c r="K4889" s="11">
        <v>33145.199999999997</v>
      </c>
      <c r="L4889" s="11">
        <v>11251.81</v>
      </c>
    </row>
    <row r="4890" spans="1:12" x14ac:dyDescent="0.3">
      <c r="A4890" s="7" t="s">
        <v>9035</v>
      </c>
      <c r="B4890" s="7" t="s">
        <v>3790</v>
      </c>
      <c r="C4890" s="7" t="s">
        <v>1716</v>
      </c>
      <c r="D4890" s="7">
        <v>24</v>
      </c>
      <c r="E4890" s="9">
        <v>719.41</v>
      </c>
      <c r="F4890" s="10">
        <v>0</v>
      </c>
      <c r="G4890" s="11">
        <v>17265.84</v>
      </c>
      <c r="H4890" s="10">
        <v>0.25</v>
      </c>
      <c r="I4890" s="11">
        <v>4316.46</v>
      </c>
      <c r="J4890" s="11">
        <v>21582.3</v>
      </c>
      <c r="K4890" s="11">
        <v>12390.24</v>
      </c>
      <c r="L4890" s="11">
        <v>4875.6000000000004</v>
      </c>
    </row>
    <row r="4891" spans="1:12" x14ac:dyDescent="0.3">
      <c r="A4891" s="7" t="s">
        <v>9036</v>
      </c>
      <c r="B4891" s="7" t="s">
        <v>3790</v>
      </c>
      <c r="C4891" s="7" t="s">
        <v>2019</v>
      </c>
      <c r="D4891" s="7">
        <v>26</v>
      </c>
      <c r="E4891" s="9">
        <v>52.77</v>
      </c>
      <c r="F4891" s="10">
        <v>0.15</v>
      </c>
      <c r="G4891" s="11">
        <v>1166.22</v>
      </c>
      <c r="H4891" s="10">
        <v>0.25</v>
      </c>
      <c r="I4891" s="11">
        <v>291.56</v>
      </c>
      <c r="J4891" s="11">
        <v>1457.78</v>
      </c>
      <c r="K4891" s="11">
        <v>1026.22</v>
      </c>
      <c r="L4891" s="11">
        <v>140</v>
      </c>
    </row>
    <row r="4892" spans="1:12" x14ac:dyDescent="0.3">
      <c r="A4892" s="7" t="s">
        <v>9037</v>
      </c>
      <c r="B4892" s="7" t="s">
        <v>3790</v>
      </c>
      <c r="C4892" s="7" t="s">
        <v>2011</v>
      </c>
      <c r="D4892" s="7">
        <v>20</v>
      </c>
      <c r="E4892" s="9">
        <v>661.4</v>
      </c>
      <c r="F4892" s="10">
        <v>0.05</v>
      </c>
      <c r="G4892" s="11">
        <v>12566.6</v>
      </c>
      <c r="H4892" s="10">
        <v>0.25</v>
      </c>
      <c r="I4892" s="11">
        <v>3141.65</v>
      </c>
      <c r="J4892" s="11">
        <v>15708.25</v>
      </c>
      <c r="K4892" s="11">
        <v>8226.7999999999993</v>
      </c>
      <c r="L4892" s="11">
        <v>4339.8</v>
      </c>
    </row>
    <row r="4893" spans="1:12" x14ac:dyDescent="0.3">
      <c r="A4893" s="7" t="s">
        <v>9038</v>
      </c>
      <c r="B4893" s="7" t="s">
        <v>3790</v>
      </c>
      <c r="C4893" s="7" t="s">
        <v>2004</v>
      </c>
      <c r="D4893" s="7">
        <v>30</v>
      </c>
      <c r="E4893" s="9">
        <v>1182.1400000000001</v>
      </c>
      <c r="F4893" s="10">
        <v>0</v>
      </c>
      <c r="G4893" s="11">
        <v>35464.199999999997</v>
      </c>
      <c r="H4893" s="10">
        <v>0.25</v>
      </c>
      <c r="I4893" s="11">
        <v>8866.0499999999993</v>
      </c>
      <c r="J4893" s="11">
        <v>44330.25</v>
      </c>
      <c r="K4893" s="11">
        <v>22275</v>
      </c>
      <c r="L4893" s="11">
        <v>13189.2</v>
      </c>
    </row>
    <row r="4894" spans="1:12" x14ac:dyDescent="0.3">
      <c r="A4894" s="7" t="s">
        <v>9039</v>
      </c>
      <c r="B4894" s="7" t="s">
        <v>3791</v>
      </c>
      <c r="C4894" s="7" t="s">
        <v>1994</v>
      </c>
      <c r="D4894" s="7">
        <v>14</v>
      </c>
      <c r="E4894" s="9">
        <v>1776.7</v>
      </c>
      <c r="F4894" s="10">
        <v>0</v>
      </c>
      <c r="G4894" s="11">
        <v>24873.8</v>
      </c>
      <c r="H4894" s="10">
        <v>0.25</v>
      </c>
      <c r="I4894" s="11">
        <v>6218.45</v>
      </c>
      <c r="J4894" s="11">
        <v>31092.25</v>
      </c>
      <c r="K4894" s="11">
        <v>13466.74</v>
      </c>
      <c r="L4894" s="11">
        <v>11407.06</v>
      </c>
    </row>
    <row r="4895" spans="1:12" x14ac:dyDescent="0.3">
      <c r="A4895" s="7" t="s">
        <v>9040</v>
      </c>
      <c r="B4895" s="7" t="s">
        <v>3791</v>
      </c>
      <c r="C4895" s="7" t="s">
        <v>1654</v>
      </c>
      <c r="D4895" s="7">
        <v>7</v>
      </c>
      <c r="E4895" s="9">
        <v>1427.08</v>
      </c>
      <c r="F4895" s="10">
        <v>0.1</v>
      </c>
      <c r="G4895" s="11">
        <v>8990.6</v>
      </c>
      <c r="H4895" s="10">
        <v>0.25</v>
      </c>
      <c r="I4895" s="11">
        <v>2247.65</v>
      </c>
      <c r="J4895" s="11">
        <v>11238.25</v>
      </c>
      <c r="K4895" s="11">
        <v>5633.32</v>
      </c>
      <c r="L4895" s="11">
        <v>3357.28</v>
      </c>
    </row>
    <row r="4896" spans="1:12" x14ac:dyDescent="0.3">
      <c r="A4896" s="7" t="s">
        <v>9041</v>
      </c>
      <c r="B4896" s="7" t="s">
        <v>3791</v>
      </c>
      <c r="C4896" s="7" t="s">
        <v>1772</v>
      </c>
      <c r="D4896" s="7">
        <v>20</v>
      </c>
      <c r="E4896" s="9">
        <v>1213.97</v>
      </c>
      <c r="F4896" s="10">
        <v>0.1</v>
      </c>
      <c r="G4896" s="11">
        <v>21851.46</v>
      </c>
      <c r="H4896" s="10">
        <v>0.25</v>
      </c>
      <c r="I4896" s="11">
        <v>5462.86</v>
      </c>
      <c r="J4896" s="11">
        <v>27314.32</v>
      </c>
      <c r="K4896" s="11">
        <v>17847.400000000001</v>
      </c>
      <c r="L4896" s="11">
        <v>4004.06</v>
      </c>
    </row>
    <row r="4897" spans="1:12" x14ac:dyDescent="0.3">
      <c r="A4897" s="7" t="s">
        <v>9042</v>
      </c>
      <c r="B4897" s="7" t="s">
        <v>3792</v>
      </c>
      <c r="C4897" s="7" t="s">
        <v>1645</v>
      </c>
      <c r="D4897" s="7">
        <v>7</v>
      </c>
      <c r="E4897" s="9">
        <v>653.38</v>
      </c>
      <c r="F4897" s="10">
        <v>0</v>
      </c>
      <c r="G4897" s="11">
        <v>4573.66</v>
      </c>
      <c r="H4897" s="10">
        <v>0.25</v>
      </c>
      <c r="I4897" s="11">
        <v>1143.4100000000001</v>
      </c>
      <c r="J4897" s="11">
        <v>5717.07</v>
      </c>
      <c r="K4897" s="11">
        <v>2635.78</v>
      </c>
      <c r="L4897" s="11">
        <v>1937.88</v>
      </c>
    </row>
    <row r="4898" spans="1:12" x14ac:dyDescent="0.3">
      <c r="A4898" s="7" t="s">
        <v>9043</v>
      </c>
      <c r="B4898" s="7" t="s">
        <v>3792</v>
      </c>
      <c r="C4898" s="7" t="s">
        <v>1856</v>
      </c>
      <c r="D4898" s="7">
        <v>18</v>
      </c>
      <c r="E4898" s="9">
        <v>1345.15</v>
      </c>
      <c r="F4898" s="10">
        <v>0.05</v>
      </c>
      <c r="G4898" s="11">
        <v>23002.06</v>
      </c>
      <c r="H4898" s="10">
        <v>0.25</v>
      </c>
      <c r="I4898" s="11">
        <v>5750.52</v>
      </c>
      <c r="J4898" s="11">
        <v>28752.58</v>
      </c>
      <c r="K4898" s="11">
        <v>16434.900000000001</v>
      </c>
      <c r="L4898" s="11">
        <v>6567.16</v>
      </c>
    </row>
    <row r="4899" spans="1:12" x14ac:dyDescent="0.3">
      <c r="A4899" s="7" t="s">
        <v>9044</v>
      </c>
      <c r="B4899" s="7" t="s">
        <v>3793</v>
      </c>
      <c r="C4899" s="7" t="s">
        <v>2048</v>
      </c>
      <c r="D4899" s="7">
        <v>25</v>
      </c>
      <c r="E4899" s="9">
        <v>1579</v>
      </c>
      <c r="F4899" s="10">
        <v>0</v>
      </c>
      <c r="G4899" s="11">
        <v>39475</v>
      </c>
      <c r="H4899" s="10">
        <v>0.25</v>
      </c>
      <c r="I4899" s="11">
        <v>9868.75</v>
      </c>
      <c r="J4899" s="11">
        <v>49343.75</v>
      </c>
      <c r="K4899" s="11">
        <v>30727.5</v>
      </c>
      <c r="L4899" s="11">
        <v>8747.5</v>
      </c>
    </row>
    <row r="4900" spans="1:12" x14ac:dyDescent="0.3">
      <c r="A4900" s="7" t="s">
        <v>9045</v>
      </c>
      <c r="B4900" s="7" t="s">
        <v>3793</v>
      </c>
      <c r="C4900" s="7" t="s">
        <v>1727</v>
      </c>
      <c r="D4900" s="7">
        <v>12</v>
      </c>
      <c r="E4900" s="9">
        <v>1398.58</v>
      </c>
      <c r="F4900" s="10">
        <v>0</v>
      </c>
      <c r="G4900" s="11">
        <v>16782.96</v>
      </c>
      <c r="H4900" s="10">
        <v>0.25</v>
      </c>
      <c r="I4900" s="11">
        <v>4195.74</v>
      </c>
      <c r="J4900" s="11">
        <v>20978.7</v>
      </c>
      <c r="K4900" s="11">
        <v>11620.2</v>
      </c>
      <c r="L4900" s="11">
        <v>5162.76</v>
      </c>
    </row>
    <row r="4901" spans="1:12" x14ac:dyDescent="0.3">
      <c r="A4901" s="7" t="s">
        <v>9046</v>
      </c>
      <c r="B4901" s="7" t="s">
        <v>3794</v>
      </c>
      <c r="C4901" s="7" t="s">
        <v>1797</v>
      </c>
      <c r="D4901" s="7">
        <v>21</v>
      </c>
      <c r="E4901" s="9">
        <v>2975.7</v>
      </c>
      <c r="F4901" s="10">
        <v>0</v>
      </c>
      <c r="G4901" s="11">
        <v>62489.7</v>
      </c>
      <c r="H4901" s="10">
        <v>0.25</v>
      </c>
      <c r="I4901" s="11">
        <v>15622.42</v>
      </c>
      <c r="J4901" s="11">
        <v>78112.12</v>
      </c>
      <c r="K4901" s="11">
        <v>26561.01</v>
      </c>
      <c r="L4901" s="11">
        <v>35928.69</v>
      </c>
    </row>
    <row r="4902" spans="1:12" x14ac:dyDescent="0.3">
      <c r="A4902" s="7" t="s">
        <v>9047</v>
      </c>
      <c r="B4902" s="7" t="s">
        <v>3794</v>
      </c>
      <c r="C4902" s="7" t="s">
        <v>1764</v>
      </c>
      <c r="D4902" s="7">
        <v>1</v>
      </c>
      <c r="E4902" s="9">
        <v>3076.51</v>
      </c>
      <c r="F4902" s="10">
        <v>0.05</v>
      </c>
      <c r="G4902" s="11">
        <v>2922.68</v>
      </c>
      <c r="H4902" s="10">
        <v>0.25</v>
      </c>
      <c r="I4902" s="11">
        <v>730.67</v>
      </c>
      <c r="J4902" s="11">
        <v>3653.35</v>
      </c>
      <c r="K4902" s="11">
        <v>1534.54</v>
      </c>
      <c r="L4902" s="11">
        <v>1388.14</v>
      </c>
    </row>
    <row r="4903" spans="1:12" x14ac:dyDescent="0.3">
      <c r="A4903" s="7" t="s">
        <v>9048</v>
      </c>
      <c r="B4903" s="7" t="s">
        <v>3794</v>
      </c>
      <c r="C4903" s="7" t="s">
        <v>1926</v>
      </c>
      <c r="D4903" s="7">
        <v>3</v>
      </c>
      <c r="E4903" s="9">
        <v>1164.4100000000001</v>
      </c>
      <c r="F4903" s="10">
        <v>0.05</v>
      </c>
      <c r="G4903" s="11">
        <v>3318.57</v>
      </c>
      <c r="H4903" s="10">
        <v>0.25</v>
      </c>
      <c r="I4903" s="11">
        <v>829.64</v>
      </c>
      <c r="J4903" s="11">
        <v>4148.21</v>
      </c>
      <c r="K4903" s="11">
        <v>1830.78</v>
      </c>
      <c r="L4903" s="11">
        <v>1487.79</v>
      </c>
    </row>
    <row r="4904" spans="1:12" x14ac:dyDescent="0.3">
      <c r="A4904" s="7" t="s">
        <v>9049</v>
      </c>
      <c r="B4904" s="7" t="s">
        <v>3795</v>
      </c>
      <c r="C4904" s="7" t="s">
        <v>1966</v>
      </c>
      <c r="D4904" s="7">
        <v>12</v>
      </c>
      <c r="E4904" s="9">
        <v>1931.01</v>
      </c>
      <c r="F4904" s="10">
        <v>0</v>
      </c>
      <c r="G4904" s="11">
        <v>23172.12</v>
      </c>
      <c r="H4904" s="10">
        <v>0.25</v>
      </c>
      <c r="I4904" s="11">
        <v>5793.03</v>
      </c>
      <c r="J4904" s="11">
        <v>28965.15</v>
      </c>
      <c r="K4904" s="11">
        <v>14439.12</v>
      </c>
      <c r="L4904" s="11">
        <v>8733</v>
      </c>
    </row>
    <row r="4905" spans="1:12" x14ac:dyDescent="0.3">
      <c r="A4905" s="7" t="s">
        <v>9050</v>
      </c>
      <c r="B4905" s="7" t="s">
        <v>3796</v>
      </c>
      <c r="C4905" s="7" t="s">
        <v>1846</v>
      </c>
      <c r="D4905" s="7">
        <v>28</v>
      </c>
      <c r="E4905" s="9">
        <v>3248.49</v>
      </c>
      <c r="F4905" s="10">
        <v>0</v>
      </c>
      <c r="G4905" s="11">
        <v>90957.72</v>
      </c>
      <c r="H4905" s="10">
        <v>0.25</v>
      </c>
      <c r="I4905" s="11">
        <v>22739.43</v>
      </c>
      <c r="J4905" s="11">
        <v>113697.15</v>
      </c>
      <c r="K4905" s="11">
        <v>43415.96</v>
      </c>
      <c r="L4905" s="11">
        <v>47541.760000000002</v>
      </c>
    </row>
    <row r="4906" spans="1:12" x14ac:dyDescent="0.3">
      <c r="A4906" s="7" t="s">
        <v>9051</v>
      </c>
      <c r="B4906" s="7" t="s">
        <v>3796</v>
      </c>
      <c r="C4906" s="7" t="s">
        <v>1718</v>
      </c>
      <c r="D4906" s="7">
        <v>30</v>
      </c>
      <c r="E4906" s="9">
        <v>1947.23</v>
      </c>
      <c r="F4906" s="10">
        <v>0</v>
      </c>
      <c r="G4906" s="11">
        <v>58416.9</v>
      </c>
      <c r="H4906" s="10">
        <v>0.25</v>
      </c>
      <c r="I4906" s="11">
        <v>14604.23</v>
      </c>
      <c r="J4906" s="11">
        <v>73021.119999999995</v>
      </c>
      <c r="K4906" s="11">
        <v>43976.4</v>
      </c>
      <c r="L4906" s="11">
        <v>14440.5</v>
      </c>
    </row>
    <row r="4907" spans="1:12" x14ac:dyDescent="0.3">
      <c r="A4907" s="7" t="s">
        <v>9052</v>
      </c>
      <c r="B4907" s="7" t="s">
        <v>3796</v>
      </c>
      <c r="C4907" s="7" t="s">
        <v>2006</v>
      </c>
      <c r="D4907" s="7">
        <v>23</v>
      </c>
      <c r="E4907" s="9">
        <v>1214.3499999999999</v>
      </c>
      <c r="F4907" s="10">
        <v>0.1</v>
      </c>
      <c r="G4907" s="11">
        <v>25137.040000000001</v>
      </c>
      <c r="H4907" s="10">
        <v>0.25</v>
      </c>
      <c r="I4907" s="11">
        <v>6284.26</v>
      </c>
      <c r="J4907" s="11">
        <v>31421.3</v>
      </c>
      <c r="K4907" s="11">
        <v>18284.310000000001</v>
      </c>
      <c r="L4907" s="11">
        <v>6852.73</v>
      </c>
    </row>
    <row r="4908" spans="1:12" x14ac:dyDescent="0.3">
      <c r="A4908" s="7" t="s">
        <v>9053</v>
      </c>
      <c r="B4908" s="7" t="s">
        <v>3797</v>
      </c>
      <c r="C4908" s="7" t="s">
        <v>1766</v>
      </c>
      <c r="D4908" s="7">
        <v>13</v>
      </c>
      <c r="E4908" s="9">
        <v>895.79</v>
      </c>
      <c r="F4908" s="10">
        <v>0.15</v>
      </c>
      <c r="G4908" s="11">
        <v>9898.48</v>
      </c>
      <c r="H4908" s="10">
        <v>0.25</v>
      </c>
      <c r="I4908" s="11">
        <v>2474.62</v>
      </c>
      <c r="J4908" s="11">
        <v>12373.1</v>
      </c>
      <c r="K4908" s="11">
        <v>7892.69</v>
      </c>
      <c r="L4908" s="11">
        <v>2005.79</v>
      </c>
    </row>
    <row r="4909" spans="1:12" x14ac:dyDescent="0.3">
      <c r="A4909" s="7" t="s">
        <v>9054</v>
      </c>
      <c r="B4909" s="7" t="s">
        <v>3797</v>
      </c>
      <c r="C4909" s="7" t="s">
        <v>1927</v>
      </c>
      <c r="D4909" s="7">
        <v>1</v>
      </c>
      <c r="E4909" s="9">
        <v>1668.78</v>
      </c>
      <c r="F4909" s="10">
        <v>0.1</v>
      </c>
      <c r="G4909" s="11">
        <v>1501.9</v>
      </c>
      <c r="H4909" s="10">
        <v>0.25</v>
      </c>
      <c r="I4909" s="11">
        <v>375.48</v>
      </c>
      <c r="J4909" s="11">
        <v>1877.38</v>
      </c>
      <c r="K4909" s="11">
        <v>1120.32</v>
      </c>
      <c r="L4909" s="11">
        <v>381.58</v>
      </c>
    </row>
    <row r="4910" spans="1:12" x14ac:dyDescent="0.3">
      <c r="A4910" s="7" t="s">
        <v>9055</v>
      </c>
      <c r="B4910" s="7" t="s">
        <v>3798</v>
      </c>
      <c r="C4910" s="7" t="s">
        <v>1891</v>
      </c>
      <c r="D4910" s="7">
        <v>23</v>
      </c>
      <c r="E4910" s="9">
        <v>387.65</v>
      </c>
      <c r="F4910" s="10">
        <v>0.05</v>
      </c>
      <c r="G4910" s="11">
        <v>8470.15</v>
      </c>
      <c r="H4910" s="10">
        <v>0.25</v>
      </c>
      <c r="I4910" s="11">
        <v>2117.54</v>
      </c>
      <c r="J4910" s="11">
        <v>10587.69</v>
      </c>
      <c r="K4910" s="11">
        <v>4433.0200000000004</v>
      </c>
      <c r="L4910" s="11">
        <v>4037.13</v>
      </c>
    </row>
    <row r="4911" spans="1:12" x14ac:dyDescent="0.3">
      <c r="A4911" s="7" t="s">
        <v>9056</v>
      </c>
      <c r="B4911" s="7" t="s">
        <v>3798</v>
      </c>
      <c r="C4911" s="7" t="s">
        <v>2006</v>
      </c>
      <c r="D4911" s="7">
        <v>6</v>
      </c>
      <c r="E4911" s="9">
        <v>1273.29</v>
      </c>
      <c r="F4911" s="10">
        <v>0</v>
      </c>
      <c r="G4911" s="11">
        <v>7639.74</v>
      </c>
      <c r="H4911" s="10">
        <v>0.25</v>
      </c>
      <c r="I4911" s="11">
        <v>1909.93</v>
      </c>
      <c r="J4911" s="11">
        <v>9549.67</v>
      </c>
      <c r="K4911" s="11">
        <v>4769.82</v>
      </c>
      <c r="L4911" s="11">
        <v>2869.92</v>
      </c>
    </row>
    <row r="4912" spans="1:12" x14ac:dyDescent="0.3">
      <c r="A4912" s="7" t="s">
        <v>9057</v>
      </c>
      <c r="B4912" s="7" t="s">
        <v>3798</v>
      </c>
      <c r="C4912" s="7" t="s">
        <v>1654</v>
      </c>
      <c r="D4912" s="7">
        <v>20</v>
      </c>
      <c r="E4912" s="9">
        <v>1449.61</v>
      </c>
      <c r="F4912" s="10">
        <v>0</v>
      </c>
      <c r="G4912" s="11">
        <v>28992.2</v>
      </c>
      <c r="H4912" s="10">
        <v>0.25</v>
      </c>
      <c r="I4912" s="11">
        <v>7248.05</v>
      </c>
      <c r="J4912" s="11">
        <v>36240.25</v>
      </c>
      <c r="K4912" s="11">
        <v>16095.2</v>
      </c>
      <c r="L4912" s="11">
        <v>12897</v>
      </c>
    </row>
    <row r="4913" spans="1:12" x14ac:dyDescent="0.3">
      <c r="A4913" s="7" t="s">
        <v>9058</v>
      </c>
      <c r="B4913" s="7" t="s">
        <v>3799</v>
      </c>
      <c r="C4913" s="7" t="s">
        <v>1702</v>
      </c>
      <c r="D4913" s="7">
        <v>27</v>
      </c>
      <c r="E4913" s="9">
        <v>1208.18</v>
      </c>
      <c r="F4913" s="10">
        <v>0</v>
      </c>
      <c r="G4913" s="11">
        <v>32620.86</v>
      </c>
      <c r="H4913" s="10">
        <v>0.25</v>
      </c>
      <c r="I4913" s="11">
        <v>8155.22</v>
      </c>
      <c r="J4913" s="11">
        <v>40776.07</v>
      </c>
      <c r="K4913" s="11">
        <v>18608.13</v>
      </c>
      <c r="L4913" s="11">
        <v>14012.73</v>
      </c>
    </row>
    <row r="4914" spans="1:12" x14ac:dyDescent="0.3">
      <c r="A4914" s="7" t="s">
        <v>9059</v>
      </c>
      <c r="B4914" s="7" t="s">
        <v>3800</v>
      </c>
      <c r="C4914" s="7" t="s">
        <v>1680</v>
      </c>
      <c r="D4914" s="7">
        <v>7</v>
      </c>
      <c r="E4914" s="9">
        <v>1083.56</v>
      </c>
      <c r="F4914" s="10">
        <v>0.05</v>
      </c>
      <c r="G4914" s="11">
        <v>7205.67</v>
      </c>
      <c r="H4914" s="10">
        <v>0.25</v>
      </c>
      <c r="I4914" s="11">
        <v>1801.42</v>
      </c>
      <c r="J4914" s="11">
        <v>9007.09</v>
      </c>
      <c r="K4914" s="11">
        <v>3330.18</v>
      </c>
      <c r="L4914" s="11">
        <v>3875.49</v>
      </c>
    </row>
    <row r="4915" spans="1:12" x14ac:dyDescent="0.3">
      <c r="A4915" s="7" t="s">
        <v>9060</v>
      </c>
      <c r="B4915" s="7" t="s">
        <v>3800</v>
      </c>
      <c r="C4915" s="7" t="s">
        <v>1842</v>
      </c>
      <c r="D4915" s="7">
        <v>1</v>
      </c>
      <c r="E4915" s="9">
        <v>439.68</v>
      </c>
      <c r="F4915" s="10">
        <v>0.15</v>
      </c>
      <c r="G4915" s="11">
        <v>373.73</v>
      </c>
      <c r="H4915" s="10">
        <v>0.25</v>
      </c>
      <c r="I4915" s="11">
        <v>93.43</v>
      </c>
      <c r="J4915" s="11">
        <v>467.16</v>
      </c>
      <c r="K4915" s="11">
        <v>242.62</v>
      </c>
      <c r="L4915" s="11">
        <v>131.11000000000001</v>
      </c>
    </row>
    <row r="4916" spans="1:12" x14ac:dyDescent="0.3">
      <c r="A4916" s="7" t="s">
        <v>9061</v>
      </c>
      <c r="B4916" s="7" t="s">
        <v>3801</v>
      </c>
      <c r="C4916" s="7" t="s">
        <v>1802</v>
      </c>
      <c r="D4916" s="7">
        <v>29</v>
      </c>
      <c r="E4916" s="9">
        <v>2855.26</v>
      </c>
      <c r="F4916" s="10">
        <v>0</v>
      </c>
      <c r="G4916" s="11">
        <v>82802.539999999994</v>
      </c>
      <c r="H4916" s="10">
        <v>0.25</v>
      </c>
      <c r="I4916" s="11">
        <v>20700.63</v>
      </c>
      <c r="J4916" s="11">
        <v>103503.17</v>
      </c>
      <c r="K4916" s="11">
        <v>48917.49</v>
      </c>
      <c r="L4916" s="11">
        <v>33885.050000000003</v>
      </c>
    </row>
    <row r="4917" spans="1:12" x14ac:dyDescent="0.3">
      <c r="A4917" s="7" t="s">
        <v>9062</v>
      </c>
      <c r="B4917" s="7" t="s">
        <v>3801</v>
      </c>
      <c r="C4917" s="7" t="s">
        <v>1807</v>
      </c>
      <c r="D4917" s="7">
        <v>11</v>
      </c>
      <c r="E4917" s="9">
        <v>1809.09</v>
      </c>
      <c r="F4917" s="10">
        <v>0</v>
      </c>
      <c r="G4917" s="11">
        <v>19899.990000000002</v>
      </c>
      <c r="H4917" s="10">
        <v>0.25</v>
      </c>
      <c r="I4917" s="11">
        <v>4975</v>
      </c>
      <c r="J4917" s="11">
        <v>24874.99</v>
      </c>
      <c r="K4917" s="11">
        <v>13981</v>
      </c>
      <c r="L4917" s="11">
        <v>5918.99</v>
      </c>
    </row>
    <row r="4918" spans="1:12" x14ac:dyDescent="0.3">
      <c r="A4918" s="7" t="s">
        <v>9063</v>
      </c>
      <c r="B4918" s="7" t="s">
        <v>3801</v>
      </c>
      <c r="C4918" s="7" t="s">
        <v>1695</v>
      </c>
      <c r="D4918" s="7">
        <v>25</v>
      </c>
      <c r="E4918" s="9">
        <v>1841.07</v>
      </c>
      <c r="F4918" s="10">
        <v>0</v>
      </c>
      <c r="G4918" s="11">
        <v>46026.75</v>
      </c>
      <c r="H4918" s="10">
        <v>0.25</v>
      </c>
      <c r="I4918" s="11">
        <v>11506.69</v>
      </c>
      <c r="J4918" s="11">
        <v>57533.440000000002</v>
      </c>
      <c r="K4918" s="11">
        <v>32082.25</v>
      </c>
      <c r="L4918" s="11">
        <v>13944.5</v>
      </c>
    </row>
    <row r="4919" spans="1:12" x14ac:dyDescent="0.3">
      <c r="A4919" s="7" t="s">
        <v>9064</v>
      </c>
      <c r="B4919" s="7" t="s">
        <v>3802</v>
      </c>
      <c r="C4919" s="7" t="s">
        <v>1992</v>
      </c>
      <c r="D4919" s="7">
        <v>14</v>
      </c>
      <c r="E4919" s="9">
        <v>1784.72</v>
      </c>
      <c r="F4919" s="10">
        <v>0</v>
      </c>
      <c r="G4919" s="11">
        <v>24986.080000000002</v>
      </c>
      <c r="H4919" s="10">
        <v>0.25</v>
      </c>
      <c r="I4919" s="11">
        <v>6246.52</v>
      </c>
      <c r="J4919" s="11">
        <v>31232.6</v>
      </c>
      <c r="K4919" s="11">
        <v>17160.5</v>
      </c>
      <c r="L4919" s="11">
        <v>7825.58</v>
      </c>
    </row>
    <row r="4920" spans="1:12" x14ac:dyDescent="0.3">
      <c r="A4920" s="7" t="s">
        <v>9065</v>
      </c>
      <c r="B4920" s="7" t="s">
        <v>3802</v>
      </c>
      <c r="C4920" s="7" t="s">
        <v>1911</v>
      </c>
      <c r="D4920" s="7">
        <v>28</v>
      </c>
      <c r="E4920" s="9">
        <v>1599</v>
      </c>
      <c r="F4920" s="10">
        <v>0</v>
      </c>
      <c r="G4920" s="11">
        <v>44772</v>
      </c>
      <c r="H4920" s="10">
        <v>0.25</v>
      </c>
      <c r="I4920" s="11">
        <v>11193</v>
      </c>
      <c r="J4920" s="11">
        <v>55965</v>
      </c>
      <c r="K4920" s="11">
        <v>31076.639999999999</v>
      </c>
      <c r="L4920" s="11">
        <v>13695.36</v>
      </c>
    </row>
    <row r="4921" spans="1:12" x14ac:dyDescent="0.3">
      <c r="A4921" s="7" t="s">
        <v>9066</v>
      </c>
      <c r="B4921" s="7" t="s">
        <v>3802</v>
      </c>
      <c r="C4921" s="7" t="s">
        <v>1772</v>
      </c>
      <c r="D4921" s="7">
        <v>23</v>
      </c>
      <c r="E4921" s="9">
        <v>1239.51</v>
      </c>
      <c r="F4921" s="10">
        <v>0.15</v>
      </c>
      <c r="G4921" s="11">
        <v>24232.42</v>
      </c>
      <c r="H4921" s="10">
        <v>0.25</v>
      </c>
      <c r="I4921" s="11">
        <v>6058.1</v>
      </c>
      <c r="J4921" s="11">
        <v>30290.52</v>
      </c>
      <c r="K4921" s="11">
        <v>20524.509999999998</v>
      </c>
      <c r="L4921" s="11">
        <v>3707.91</v>
      </c>
    </row>
    <row r="4922" spans="1:12" x14ac:dyDescent="0.3">
      <c r="A4922" s="7" t="s">
        <v>9067</v>
      </c>
      <c r="B4922" s="7" t="s">
        <v>3802</v>
      </c>
      <c r="C4922" s="7" t="s">
        <v>1973</v>
      </c>
      <c r="D4922" s="7">
        <v>8</v>
      </c>
      <c r="E4922" s="9">
        <v>960.19</v>
      </c>
      <c r="F4922" s="10">
        <v>0.15</v>
      </c>
      <c r="G4922" s="11">
        <v>6529.29</v>
      </c>
      <c r="H4922" s="10">
        <v>0.25</v>
      </c>
      <c r="I4922" s="11">
        <v>1632.32</v>
      </c>
      <c r="J4922" s="11">
        <v>8161.61</v>
      </c>
      <c r="K4922" s="11">
        <v>3198.16</v>
      </c>
      <c r="L4922" s="11">
        <v>3331.13</v>
      </c>
    </row>
    <row r="4923" spans="1:12" x14ac:dyDescent="0.3">
      <c r="A4923" s="7" t="s">
        <v>9068</v>
      </c>
      <c r="B4923" s="7" t="s">
        <v>3802</v>
      </c>
      <c r="C4923" s="7" t="s">
        <v>1859</v>
      </c>
      <c r="D4923" s="7">
        <v>6</v>
      </c>
      <c r="E4923" s="9">
        <v>738.2</v>
      </c>
      <c r="F4923" s="10">
        <v>0.15</v>
      </c>
      <c r="G4923" s="11">
        <v>3764.82</v>
      </c>
      <c r="H4923" s="10">
        <v>0.25</v>
      </c>
      <c r="I4923" s="11">
        <v>941.21</v>
      </c>
      <c r="J4923" s="11">
        <v>4706.03</v>
      </c>
      <c r="K4923" s="11">
        <v>2856.48</v>
      </c>
      <c r="L4923" s="11">
        <v>908.34</v>
      </c>
    </row>
    <row r="4924" spans="1:12" x14ac:dyDescent="0.3">
      <c r="A4924" s="7" t="s">
        <v>9069</v>
      </c>
      <c r="B4924" s="7" t="s">
        <v>3803</v>
      </c>
      <c r="C4924" s="7" t="s">
        <v>1968</v>
      </c>
      <c r="D4924" s="7">
        <v>21</v>
      </c>
      <c r="E4924" s="9">
        <v>754.21</v>
      </c>
      <c r="F4924" s="10">
        <v>0</v>
      </c>
      <c r="G4924" s="11">
        <v>15838.41</v>
      </c>
      <c r="H4924" s="10">
        <v>0.25</v>
      </c>
      <c r="I4924" s="11">
        <v>3959.6</v>
      </c>
      <c r="J4924" s="11">
        <v>19798.009999999998</v>
      </c>
      <c r="K4924" s="11">
        <v>8685.81</v>
      </c>
      <c r="L4924" s="11">
        <v>7152.6</v>
      </c>
    </row>
    <row r="4925" spans="1:12" x14ac:dyDescent="0.3">
      <c r="A4925" s="7" t="s">
        <v>9070</v>
      </c>
      <c r="B4925" s="7" t="s">
        <v>3804</v>
      </c>
      <c r="C4925" s="7" t="s">
        <v>1886</v>
      </c>
      <c r="D4925" s="7">
        <v>13</v>
      </c>
      <c r="E4925" s="9">
        <v>939.52</v>
      </c>
      <c r="F4925" s="10">
        <v>0</v>
      </c>
      <c r="G4925" s="11">
        <v>12213.76</v>
      </c>
      <c r="H4925" s="10">
        <v>0.25</v>
      </c>
      <c r="I4925" s="11">
        <v>3053.44</v>
      </c>
      <c r="J4925" s="11">
        <v>15267.2</v>
      </c>
      <c r="K4925" s="11">
        <v>7944.82</v>
      </c>
      <c r="L4925" s="11">
        <v>4268.9399999999996</v>
      </c>
    </row>
    <row r="4926" spans="1:12" x14ac:dyDescent="0.3">
      <c r="A4926" s="7" t="s">
        <v>9071</v>
      </c>
      <c r="B4926" s="7" t="s">
        <v>3804</v>
      </c>
      <c r="C4926" s="7" t="s">
        <v>1975</v>
      </c>
      <c r="D4926" s="7">
        <v>30</v>
      </c>
      <c r="E4926" s="9">
        <v>1482.27</v>
      </c>
      <c r="F4926" s="10">
        <v>0</v>
      </c>
      <c r="G4926" s="11">
        <v>44468.1</v>
      </c>
      <c r="H4926" s="10">
        <v>0.25</v>
      </c>
      <c r="I4926" s="11">
        <v>11117.02</v>
      </c>
      <c r="J4926" s="11">
        <v>55585.120000000003</v>
      </c>
      <c r="K4926" s="11">
        <v>23896.2</v>
      </c>
      <c r="L4926" s="11">
        <v>20571.900000000001</v>
      </c>
    </row>
    <row r="4927" spans="1:12" x14ac:dyDescent="0.3">
      <c r="A4927" s="7" t="s">
        <v>9072</v>
      </c>
      <c r="B4927" s="7" t="s">
        <v>3804</v>
      </c>
      <c r="C4927" s="7" t="s">
        <v>1714</v>
      </c>
      <c r="D4927" s="7">
        <v>23</v>
      </c>
      <c r="E4927" s="9">
        <v>1099.25</v>
      </c>
      <c r="F4927" s="10">
        <v>0.15</v>
      </c>
      <c r="G4927" s="11">
        <v>21490.34</v>
      </c>
      <c r="H4927" s="10">
        <v>0.25</v>
      </c>
      <c r="I4927" s="11">
        <v>5372.59</v>
      </c>
      <c r="J4927" s="11">
        <v>26862.92</v>
      </c>
      <c r="K4927" s="11">
        <v>13886.48</v>
      </c>
      <c r="L4927" s="11">
        <v>7603.86</v>
      </c>
    </row>
    <row r="4928" spans="1:12" x14ac:dyDescent="0.3">
      <c r="A4928" s="7" t="s">
        <v>9073</v>
      </c>
      <c r="B4928" s="7" t="s">
        <v>3805</v>
      </c>
      <c r="C4928" s="7" t="s">
        <v>1736</v>
      </c>
      <c r="D4928" s="7">
        <v>23</v>
      </c>
      <c r="E4928" s="9">
        <v>2177.3000000000002</v>
      </c>
      <c r="F4928" s="10">
        <v>0</v>
      </c>
      <c r="G4928" s="11">
        <v>50077.9</v>
      </c>
      <c r="H4928" s="10">
        <v>0.25</v>
      </c>
      <c r="I4928" s="11">
        <v>12519.48</v>
      </c>
      <c r="J4928" s="11">
        <v>62597.38</v>
      </c>
      <c r="K4928" s="11">
        <v>22784.26</v>
      </c>
      <c r="L4928" s="11">
        <v>27293.64</v>
      </c>
    </row>
    <row r="4929" spans="1:12" x14ac:dyDescent="0.3">
      <c r="A4929" s="7" t="s">
        <v>9074</v>
      </c>
      <c r="B4929" s="7" t="s">
        <v>3806</v>
      </c>
      <c r="C4929" s="7" t="s">
        <v>1922</v>
      </c>
      <c r="D4929" s="7">
        <v>4</v>
      </c>
      <c r="E4929" s="9">
        <v>1753.59</v>
      </c>
      <c r="F4929" s="10">
        <v>0.05</v>
      </c>
      <c r="G4929" s="11">
        <v>6663.64</v>
      </c>
      <c r="H4929" s="10">
        <v>0.25</v>
      </c>
      <c r="I4929" s="11">
        <v>1665.91</v>
      </c>
      <c r="J4929" s="11">
        <v>8329.5499999999993</v>
      </c>
      <c r="K4929" s="11">
        <v>5031.6000000000004</v>
      </c>
      <c r="L4929" s="11">
        <v>1632.04</v>
      </c>
    </row>
    <row r="4930" spans="1:12" x14ac:dyDescent="0.3">
      <c r="A4930" s="7" t="s">
        <v>9075</v>
      </c>
      <c r="B4930" s="7" t="s">
        <v>3806</v>
      </c>
      <c r="C4930" s="7" t="s">
        <v>1667</v>
      </c>
      <c r="D4930" s="7">
        <v>29</v>
      </c>
      <c r="E4930" s="9">
        <v>1593.6</v>
      </c>
      <c r="F4930" s="10">
        <v>0</v>
      </c>
      <c r="G4930" s="11">
        <v>46214.400000000001</v>
      </c>
      <c r="H4930" s="10">
        <v>0.25</v>
      </c>
      <c r="I4930" s="11">
        <v>11553.6</v>
      </c>
      <c r="J4930" s="11">
        <v>57768</v>
      </c>
      <c r="K4930" s="11">
        <v>31284.91</v>
      </c>
      <c r="L4930" s="11">
        <v>14929.49</v>
      </c>
    </row>
    <row r="4931" spans="1:12" x14ac:dyDescent="0.3">
      <c r="A4931" s="7" t="s">
        <v>9076</v>
      </c>
      <c r="B4931" s="7" t="s">
        <v>3806</v>
      </c>
      <c r="C4931" s="7" t="s">
        <v>1761</v>
      </c>
      <c r="D4931" s="7">
        <v>7</v>
      </c>
      <c r="E4931" s="9">
        <v>2781.85</v>
      </c>
      <c r="F4931" s="10">
        <v>0.15</v>
      </c>
      <c r="G4931" s="11">
        <v>16552.009999999998</v>
      </c>
      <c r="H4931" s="10">
        <v>0.25</v>
      </c>
      <c r="I4931" s="11">
        <v>4138</v>
      </c>
      <c r="J4931" s="11">
        <v>20690.009999999998</v>
      </c>
      <c r="K4931" s="11">
        <v>9787.82</v>
      </c>
      <c r="L4931" s="11">
        <v>6764.19</v>
      </c>
    </row>
    <row r="4932" spans="1:12" x14ac:dyDescent="0.3">
      <c r="A4932" s="7" t="s">
        <v>9077</v>
      </c>
      <c r="B4932" s="7" t="s">
        <v>3806</v>
      </c>
      <c r="C4932" s="7" t="s">
        <v>1718</v>
      </c>
      <c r="D4932" s="7">
        <v>25</v>
      </c>
      <c r="E4932" s="9">
        <v>2088.5700000000002</v>
      </c>
      <c r="F4932" s="10">
        <v>0.1</v>
      </c>
      <c r="G4932" s="11">
        <v>46992.83</v>
      </c>
      <c r="H4932" s="10">
        <v>0.25</v>
      </c>
      <c r="I4932" s="11">
        <v>11748.21</v>
      </c>
      <c r="J4932" s="11">
        <v>58741.04</v>
      </c>
      <c r="K4932" s="11">
        <v>36647</v>
      </c>
      <c r="L4932" s="11">
        <v>10345.83</v>
      </c>
    </row>
    <row r="4933" spans="1:12" x14ac:dyDescent="0.3">
      <c r="A4933" s="7" t="s">
        <v>9078</v>
      </c>
      <c r="B4933" s="7" t="s">
        <v>3807</v>
      </c>
      <c r="C4933" s="7" t="s">
        <v>1867</v>
      </c>
      <c r="D4933" s="7">
        <v>15</v>
      </c>
      <c r="E4933" s="9">
        <v>2583.7800000000002</v>
      </c>
      <c r="F4933" s="10">
        <v>0.1</v>
      </c>
      <c r="G4933" s="11">
        <v>34881.03</v>
      </c>
      <c r="H4933" s="10">
        <v>0.25</v>
      </c>
      <c r="I4933" s="11">
        <v>8720.26</v>
      </c>
      <c r="J4933" s="11">
        <v>43601.29</v>
      </c>
      <c r="K4933" s="11">
        <v>20091.900000000001</v>
      </c>
      <c r="L4933" s="11">
        <v>14789.13</v>
      </c>
    </row>
    <row r="4934" spans="1:12" x14ac:dyDescent="0.3">
      <c r="A4934" s="7" t="s">
        <v>9079</v>
      </c>
      <c r="B4934" s="7" t="s">
        <v>3807</v>
      </c>
      <c r="C4934" s="7" t="s">
        <v>1653</v>
      </c>
      <c r="D4934" s="7">
        <v>8</v>
      </c>
      <c r="E4934" s="9">
        <v>411.73</v>
      </c>
      <c r="F4934" s="10">
        <v>0</v>
      </c>
      <c r="G4934" s="11">
        <v>3293.84</v>
      </c>
      <c r="H4934" s="10">
        <v>0.25</v>
      </c>
      <c r="I4934" s="11">
        <v>823.46</v>
      </c>
      <c r="J4934" s="11">
        <v>4117.3</v>
      </c>
      <c r="K4934" s="11">
        <v>1867.52</v>
      </c>
      <c r="L4934" s="11">
        <v>1426.32</v>
      </c>
    </row>
    <row r="4935" spans="1:12" x14ac:dyDescent="0.3">
      <c r="A4935" s="7" t="s">
        <v>9080</v>
      </c>
      <c r="B4935" s="7" t="s">
        <v>3807</v>
      </c>
      <c r="C4935" s="7" t="s">
        <v>1914</v>
      </c>
      <c r="D4935" s="7">
        <v>29</v>
      </c>
      <c r="E4935" s="9">
        <v>2769.9</v>
      </c>
      <c r="F4935" s="10">
        <v>0</v>
      </c>
      <c r="G4935" s="11">
        <v>80327.100000000006</v>
      </c>
      <c r="H4935" s="10">
        <v>0.25</v>
      </c>
      <c r="I4935" s="11">
        <v>20081.78</v>
      </c>
      <c r="J4935" s="11">
        <v>100408.88</v>
      </c>
      <c r="K4935" s="11">
        <v>40864.19</v>
      </c>
      <c r="L4935" s="11">
        <v>39462.910000000003</v>
      </c>
    </row>
    <row r="4936" spans="1:12" x14ac:dyDescent="0.3">
      <c r="A4936" s="7" t="s">
        <v>9081</v>
      </c>
      <c r="B4936" s="7" t="s">
        <v>3808</v>
      </c>
      <c r="C4936" s="7" t="s">
        <v>1805</v>
      </c>
      <c r="D4936" s="7">
        <v>7</v>
      </c>
      <c r="E4936" s="9">
        <v>1857.73</v>
      </c>
      <c r="F4936" s="10">
        <v>0</v>
      </c>
      <c r="G4936" s="11">
        <v>13004.11</v>
      </c>
      <c r="H4936" s="10">
        <v>0.25</v>
      </c>
      <c r="I4936" s="11">
        <v>3251.03</v>
      </c>
      <c r="J4936" s="11">
        <v>16255.14</v>
      </c>
      <c r="K4936" s="11">
        <v>8099</v>
      </c>
      <c r="L4936" s="11">
        <v>4905.1099999999997</v>
      </c>
    </row>
    <row r="4937" spans="1:12" x14ac:dyDescent="0.3">
      <c r="A4937" s="7" t="s">
        <v>9082</v>
      </c>
      <c r="B4937" s="7" t="s">
        <v>3808</v>
      </c>
      <c r="C4937" s="7" t="s">
        <v>1805</v>
      </c>
      <c r="D4937" s="7">
        <v>14</v>
      </c>
      <c r="E4937" s="9">
        <v>1869.3</v>
      </c>
      <c r="F4937" s="10">
        <v>0</v>
      </c>
      <c r="G4937" s="11">
        <v>26170.2</v>
      </c>
      <c r="H4937" s="10">
        <v>0.25</v>
      </c>
      <c r="I4937" s="11">
        <v>6542.55</v>
      </c>
      <c r="J4937" s="11">
        <v>32712.75</v>
      </c>
      <c r="K4937" s="11">
        <v>16198</v>
      </c>
      <c r="L4937" s="11">
        <v>9972.2000000000007</v>
      </c>
    </row>
    <row r="4938" spans="1:12" x14ac:dyDescent="0.3">
      <c r="A4938" s="7" t="s">
        <v>9083</v>
      </c>
      <c r="B4938" s="7" t="s">
        <v>3808</v>
      </c>
      <c r="C4938" s="7" t="s">
        <v>1744</v>
      </c>
      <c r="D4938" s="7">
        <v>10</v>
      </c>
      <c r="E4938" s="9">
        <v>1059.0899999999999</v>
      </c>
      <c r="F4938" s="10">
        <v>0.1</v>
      </c>
      <c r="G4938" s="11">
        <v>9531.81</v>
      </c>
      <c r="H4938" s="10">
        <v>0.25</v>
      </c>
      <c r="I4938" s="11">
        <v>2382.9499999999998</v>
      </c>
      <c r="J4938" s="11">
        <v>11914.76</v>
      </c>
      <c r="K4938" s="11">
        <v>6814.9</v>
      </c>
      <c r="L4938" s="11">
        <v>2716.91</v>
      </c>
    </row>
    <row r="4939" spans="1:12" x14ac:dyDescent="0.3">
      <c r="A4939" s="7" t="s">
        <v>9084</v>
      </c>
      <c r="B4939" s="7" t="s">
        <v>3808</v>
      </c>
      <c r="C4939" s="7" t="s">
        <v>1695</v>
      </c>
      <c r="D4939" s="7">
        <v>30</v>
      </c>
      <c r="E4939" s="9">
        <v>1797.46</v>
      </c>
      <c r="F4939" s="10">
        <v>0.1</v>
      </c>
      <c r="G4939" s="11">
        <v>48531.42</v>
      </c>
      <c r="H4939" s="10">
        <v>0.25</v>
      </c>
      <c r="I4939" s="11">
        <v>12132.85</v>
      </c>
      <c r="J4939" s="11">
        <v>60664.27</v>
      </c>
      <c r="K4939" s="11">
        <v>38498.699999999997</v>
      </c>
      <c r="L4939" s="11">
        <v>10032.719999999999</v>
      </c>
    </row>
    <row r="4940" spans="1:12" x14ac:dyDescent="0.3">
      <c r="A4940" s="7" t="s">
        <v>9085</v>
      </c>
      <c r="B4940" s="7" t="s">
        <v>3809</v>
      </c>
      <c r="C4940" s="7" t="s">
        <v>1824</v>
      </c>
      <c r="D4940" s="7">
        <v>15</v>
      </c>
      <c r="E4940" s="9">
        <v>1780.02</v>
      </c>
      <c r="F4940" s="10">
        <v>0.05</v>
      </c>
      <c r="G4940" s="11">
        <v>25365.279999999999</v>
      </c>
      <c r="H4940" s="10">
        <v>0.25</v>
      </c>
      <c r="I4940" s="11">
        <v>6341.32</v>
      </c>
      <c r="J4940" s="11">
        <v>31706.6</v>
      </c>
      <c r="K4940" s="11">
        <v>13417.65</v>
      </c>
      <c r="L4940" s="11">
        <v>11947.63</v>
      </c>
    </row>
    <row r="4941" spans="1:12" x14ac:dyDescent="0.3">
      <c r="A4941" s="7" t="s">
        <v>9086</v>
      </c>
      <c r="B4941" s="7" t="s">
        <v>3810</v>
      </c>
      <c r="C4941" s="7" t="s">
        <v>1709</v>
      </c>
      <c r="D4941" s="7">
        <v>10</v>
      </c>
      <c r="E4941" s="9">
        <v>150.58000000000001</v>
      </c>
      <c r="F4941" s="10">
        <v>0.05</v>
      </c>
      <c r="G4941" s="11">
        <v>1430.51</v>
      </c>
      <c r="H4941" s="10">
        <v>0.25</v>
      </c>
      <c r="I4941" s="11">
        <v>357.63</v>
      </c>
      <c r="J4941" s="11">
        <v>1788.14</v>
      </c>
      <c r="K4941" s="11">
        <v>819.4</v>
      </c>
      <c r="L4941" s="11">
        <v>611.11</v>
      </c>
    </row>
    <row r="4942" spans="1:12" x14ac:dyDescent="0.3">
      <c r="A4942" s="7" t="s">
        <v>9087</v>
      </c>
      <c r="B4942" s="7" t="s">
        <v>3810</v>
      </c>
      <c r="C4942" s="7" t="s">
        <v>1824</v>
      </c>
      <c r="D4942" s="7">
        <v>21</v>
      </c>
      <c r="E4942" s="9">
        <v>1861.78</v>
      </c>
      <c r="F4942" s="10">
        <v>0.15</v>
      </c>
      <c r="G4942" s="11">
        <v>33232.769999999997</v>
      </c>
      <c r="H4942" s="10">
        <v>0.25</v>
      </c>
      <c r="I4942" s="11">
        <v>8308.19</v>
      </c>
      <c r="J4942" s="11">
        <v>41540.959999999999</v>
      </c>
      <c r="K4942" s="11">
        <v>18784.71</v>
      </c>
      <c r="L4942" s="11">
        <v>14448.06</v>
      </c>
    </row>
    <row r="4943" spans="1:12" x14ac:dyDescent="0.3">
      <c r="A4943" s="7" t="s">
        <v>9088</v>
      </c>
      <c r="B4943" s="7" t="s">
        <v>3810</v>
      </c>
      <c r="C4943" s="7" t="s">
        <v>1877</v>
      </c>
      <c r="D4943" s="7">
        <v>8</v>
      </c>
      <c r="E4943" s="9">
        <v>626.75</v>
      </c>
      <c r="F4943" s="10">
        <v>0.15</v>
      </c>
      <c r="G4943" s="11">
        <v>4261.8999999999996</v>
      </c>
      <c r="H4943" s="10">
        <v>0.25</v>
      </c>
      <c r="I4943" s="11">
        <v>1065.47</v>
      </c>
      <c r="J4943" s="11">
        <v>5327.38</v>
      </c>
      <c r="K4943" s="11">
        <v>3660.48</v>
      </c>
      <c r="L4943" s="11">
        <v>601.41999999999996</v>
      </c>
    </row>
    <row r="4944" spans="1:12" x14ac:dyDescent="0.3">
      <c r="A4944" s="7" t="s">
        <v>9089</v>
      </c>
      <c r="B4944" s="7" t="s">
        <v>3810</v>
      </c>
      <c r="C4944" s="7" t="s">
        <v>1703</v>
      </c>
      <c r="D4944" s="7">
        <v>27</v>
      </c>
      <c r="E4944" s="9">
        <v>1989.98</v>
      </c>
      <c r="F4944" s="10">
        <v>0.1</v>
      </c>
      <c r="G4944" s="11">
        <v>48356.51</v>
      </c>
      <c r="H4944" s="10">
        <v>0.25</v>
      </c>
      <c r="I4944" s="11">
        <v>12089.13</v>
      </c>
      <c r="J4944" s="11">
        <v>60445.64</v>
      </c>
      <c r="K4944" s="11">
        <v>29820.42</v>
      </c>
      <c r="L4944" s="11">
        <v>18536.09</v>
      </c>
    </row>
    <row r="4945" spans="1:12" x14ac:dyDescent="0.3">
      <c r="A4945" s="7" t="s">
        <v>9090</v>
      </c>
      <c r="B4945" s="7" t="s">
        <v>3811</v>
      </c>
      <c r="C4945" s="7" t="s">
        <v>2006</v>
      </c>
      <c r="D4945" s="7">
        <v>17</v>
      </c>
      <c r="E4945" s="9">
        <v>1250.4000000000001</v>
      </c>
      <c r="F4945" s="10">
        <v>0.1</v>
      </c>
      <c r="G4945" s="11">
        <v>19131.12</v>
      </c>
      <c r="H4945" s="10">
        <v>0.25</v>
      </c>
      <c r="I4945" s="11">
        <v>4782.78</v>
      </c>
      <c r="J4945" s="11">
        <v>23913.9</v>
      </c>
      <c r="K4945" s="11">
        <v>13514.49</v>
      </c>
      <c r="L4945" s="11">
        <v>5616.63</v>
      </c>
    </row>
    <row r="4946" spans="1:12" x14ac:dyDescent="0.3">
      <c r="A4946" s="7" t="s">
        <v>9091</v>
      </c>
      <c r="B4946" s="7" t="s">
        <v>3811</v>
      </c>
      <c r="C4946" s="7" t="s">
        <v>1785</v>
      </c>
      <c r="D4946" s="7">
        <v>10</v>
      </c>
      <c r="E4946" s="9">
        <v>1583.66</v>
      </c>
      <c r="F4946" s="10">
        <v>0</v>
      </c>
      <c r="G4946" s="11">
        <v>15836.6</v>
      </c>
      <c r="H4946" s="10">
        <v>0.25</v>
      </c>
      <c r="I4946" s="11">
        <v>3959.15</v>
      </c>
      <c r="J4946" s="11">
        <v>19795.75</v>
      </c>
      <c r="K4946" s="11">
        <v>11741.8</v>
      </c>
      <c r="L4946" s="11">
        <v>4094.8</v>
      </c>
    </row>
    <row r="4947" spans="1:12" x14ac:dyDescent="0.3">
      <c r="A4947" s="7" t="s">
        <v>9092</v>
      </c>
      <c r="B4947" s="7" t="s">
        <v>3811</v>
      </c>
      <c r="C4947" s="7" t="s">
        <v>1936</v>
      </c>
      <c r="D4947" s="7">
        <v>26</v>
      </c>
      <c r="E4947" s="9">
        <v>1095.23</v>
      </c>
      <c r="F4947" s="10">
        <v>0.05</v>
      </c>
      <c r="G4947" s="11">
        <v>27052.18</v>
      </c>
      <c r="H4947" s="10">
        <v>0.25</v>
      </c>
      <c r="I4947" s="11">
        <v>6763.05</v>
      </c>
      <c r="J4947" s="11">
        <v>33815.22</v>
      </c>
      <c r="K4947" s="11">
        <v>19440.98</v>
      </c>
      <c r="L4947" s="11">
        <v>7611.2</v>
      </c>
    </row>
    <row r="4948" spans="1:12" x14ac:dyDescent="0.3">
      <c r="A4948" s="7" t="s">
        <v>9093</v>
      </c>
      <c r="B4948" s="7" t="s">
        <v>3812</v>
      </c>
      <c r="C4948" s="7" t="s">
        <v>1702</v>
      </c>
      <c r="D4948" s="7">
        <v>20</v>
      </c>
      <c r="E4948" s="9">
        <v>1193.6500000000001</v>
      </c>
      <c r="F4948" s="10">
        <v>0</v>
      </c>
      <c r="G4948" s="11">
        <v>23873</v>
      </c>
      <c r="H4948" s="10">
        <v>0.25</v>
      </c>
      <c r="I4948" s="11">
        <v>5968.25</v>
      </c>
      <c r="J4948" s="11">
        <v>29841.25</v>
      </c>
      <c r="K4948" s="11">
        <v>13783.8</v>
      </c>
      <c r="L4948" s="11">
        <v>10089.200000000001</v>
      </c>
    </row>
    <row r="4949" spans="1:12" x14ac:dyDescent="0.3">
      <c r="A4949" s="7" t="s">
        <v>9094</v>
      </c>
      <c r="B4949" s="7" t="s">
        <v>3813</v>
      </c>
      <c r="C4949" s="7" t="s">
        <v>1914</v>
      </c>
      <c r="D4949" s="7">
        <v>8</v>
      </c>
      <c r="E4949" s="9">
        <v>2707.69</v>
      </c>
      <c r="F4949" s="10">
        <v>0.1</v>
      </c>
      <c r="G4949" s="11">
        <v>19495.37</v>
      </c>
      <c r="H4949" s="10">
        <v>0.25</v>
      </c>
      <c r="I4949" s="11">
        <v>4873.84</v>
      </c>
      <c r="J4949" s="11">
        <v>24369.21</v>
      </c>
      <c r="K4949" s="11">
        <v>11272.88</v>
      </c>
      <c r="L4949" s="11">
        <v>8222.49</v>
      </c>
    </row>
    <row r="4950" spans="1:12" x14ac:dyDescent="0.3">
      <c r="A4950" s="7" t="s">
        <v>9095</v>
      </c>
      <c r="B4950" s="7" t="s">
        <v>3813</v>
      </c>
      <c r="C4950" s="7" t="s">
        <v>1736</v>
      </c>
      <c r="D4950" s="7">
        <v>16</v>
      </c>
      <c r="E4950" s="9">
        <v>2010.24</v>
      </c>
      <c r="F4950" s="10">
        <v>0.05</v>
      </c>
      <c r="G4950" s="11">
        <v>30555.65</v>
      </c>
      <c r="H4950" s="10">
        <v>0.25</v>
      </c>
      <c r="I4950" s="11">
        <v>7638.91</v>
      </c>
      <c r="J4950" s="11">
        <v>38194.559999999998</v>
      </c>
      <c r="K4950" s="11">
        <v>15849.92</v>
      </c>
      <c r="L4950" s="11">
        <v>14705.73</v>
      </c>
    </row>
    <row r="4951" spans="1:12" x14ac:dyDescent="0.3">
      <c r="A4951" s="7" t="s">
        <v>9096</v>
      </c>
      <c r="B4951" s="7" t="s">
        <v>3813</v>
      </c>
      <c r="C4951" s="7" t="s">
        <v>1879</v>
      </c>
      <c r="D4951" s="7">
        <v>28</v>
      </c>
      <c r="E4951" s="9">
        <v>2320.48</v>
      </c>
      <c r="F4951" s="10">
        <v>0</v>
      </c>
      <c r="G4951" s="11">
        <v>64973.440000000002</v>
      </c>
      <c r="H4951" s="10">
        <v>0.25</v>
      </c>
      <c r="I4951" s="11">
        <v>16243.36</v>
      </c>
      <c r="J4951" s="11">
        <v>81216.800000000003</v>
      </c>
      <c r="K4951" s="11">
        <v>29829.52</v>
      </c>
      <c r="L4951" s="11">
        <v>35143.919999999998</v>
      </c>
    </row>
    <row r="4952" spans="1:12" x14ac:dyDescent="0.3">
      <c r="A4952" s="7" t="s">
        <v>9097</v>
      </c>
      <c r="B4952" s="7" t="s">
        <v>3813</v>
      </c>
      <c r="C4952" s="7" t="s">
        <v>2025</v>
      </c>
      <c r="D4952" s="7">
        <v>6</v>
      </c>
      <c r="E4952" s="9">
        <v>890.58</v>
      </c>
      <c r="F4952" s="10">
        <v>0</v>
      </c>
      <c r="G4952" s="11">
        <v>5343.48</v>
      </c>
      <c r="H4952" s="10">
        <v>0.25</v>
      </c>
      <c r="I4952" s="11">
        <v>1335.87</v>
      </c>
      <c r="J4952" s="11">
        <v>6679.35</v>
      </c>
      <c r="K4952" s="11">
        <v>3616.08</v>
      </c>
      <c r="L4952" s="11">
        <v>1727.4</v>
      </c>
    </row>
    <row r="4953" spans="1:12" x14ac:dyDescent="0.3">
      <c r="A4953" s="7" t="s">
        <v>9098</v>
      </c>
      <c r="B4953" s="7" t="s">
        <v>3813</v>
      </c>
      <c r="C4953" s="7" t="s">
        <v>1919</v>
      </c>
      <c r="D4953" s="7">
        <v>21</v>
      </c>
      <c r="E4953" s="9">
        <v>1343.39</v>
      </c>
      <c r="F4953" s="10">
        <v>0.1</v>
      </c>
      <c r="G4953" s="11">
        <v>25390.07</v>
      </c>
      <c r="H4953" s="10">
        <v>0.25</v>
      </c>
      <c r="I4953" s="11">
        <v>6347.52</v>
      </c>
      <c r="J4953" s="11">
        <v>31737.59</v>
      </c>
      <c r="K4953" s="11">
        <v>11867.31</v>
      </c>
      <c r="L4953" s="11">
        <v>13522.76</v>
      </c>
    </row>
    <row r="4954" spans="1:12" x14ac:dyDescent="0.3">
      <c r="A4954" s="7" t="s">
        <v>9099</v>
      </c>
      <c r="B4954" s="7" t="s">
        <v>3814</v>
      </c>
      <c r="C4954" s="7" t="s">
        <v>2033</v>
      </c>
      <c r="D4954" s="7">
        <v>8</v>
      </c>
      <c r="E4954" s="9">
        <v>1635.5</v>
      </c>
      <c r="F4954" s="10">
        <v>0</v>
      </c>
      <c r="G4954" s="11">
        <v>13084</v>
      </c>
      <c r="H4954" s="10">
        <v>0.25</v>
      </c>
      <c r="I4954" s="11">
        <v>3271</v>
      </c>
      <c r="J4954" s="11">
        <v>16355</v>
      </c>
      <c r="K4954" s="11">
        <v>6757.28</v>
      </c>
      <c r="L4954" s="11">
        <v>6326.72</v>
      </c>
    </row>
    <row r="4955" spans="1:12" x14ac:dyDescent="0.3">
      <c r="A4955" s="7" t="s">
        <v>9100</v>
      </c>
      <c r="B4955" s="7" t="s">
        <v>3814</v>
      </c>
      <c r="C4955" s="7" t="s">
        <v>1803</v>
      </c>
      <c r="D4955" s="7">
        <v>18</v>
      </c>
      <c r="E4955" s="9">
        <v>2342.83</v>
      </c>
      <c r="F4955" s="10">
        <v>0</v>
      </c>
      <c r="G4955" s="11">
        <v>42170.94</v>
      </c>
      <c r="H4955" s="10">
        <v>0.25</v>
      </c>
      <c r="I4955" s="11">
        <v>10542.74</v>
      </c>
      <c r="J4955" s="11">
        <v>52713.68</v>
      </c>
      <c r="K4955" s="11">
        <v>25862.400000000001</v>
      </c>
      <c r="L4955" s="11">
        <v>16308.54</v>
      </c>
    </row>
    <row r="4956" spans="1:12" x14ac:dyDescent="0.3">
      <c r="A4956" s="7" t="s">
        <v>9101</v>
      </c>
      <c r="B4956" s="7" t="s">
        <v>3814</v>
      </c>
      <c r="C4956" s="7" t="s">
        <v>1942</v>
      </c>
      <c r="D4956" s="7">
        <v>16</v>
      </c>
      <c r="E4956" s="9">
        <v>2984.5</v>
      </c>
      <c r="F4956" s="10">
        <v>0</v>
      </c>
      <c r="G4956" s="11">
        <v>47752</v>
      </c>
      <c r="H4956" s="10">
        <v>0.25</v>
      </c>
      <c r="I4956" s="11">
        <v>11938</v>
      </c>
      <c r="J4956" s="11">
        <v>59690</v>
      </c>
      <c r="K4956" s="11">
        <v>22022.080000000002</v>
      </c>
      <c r="L4956" s="11">
        <v>25729.919999999998</v>
      </c>
    </row>
    <row r="4957" spans="1:12" x14ac:dyDescent="0.3">
      <c r="A4957" s="7" t="s">
        <v>9102</v>
      </c>
      <c r="B4957" s="7" t="s">
        <v>3814</v>
      </c>
      <c r="C4957" s="7" t="s">
        <v>1972</v>
      </c>
      <c r="D4957" s="7">
        <v>21</v>
      </c>
      <c r="E4957" s="9">
        <v>2706.41</v>
      </c>
      <c r="F4957" s="10">
        <v>0</v>
      </c>
      <c r="G4957" s="11">
        <v>56834.61</v>
      </c>
      <c r="H4957" s="10">
        <v>0.25</v>
      </c>
      <c r="I4957" s="11">
        <v>14208.65</v>
      </c>
      <c r="J4957" s="11">
        <v>71043.259999999995</v>
      </c>
      <c r="K4957" s="11">
        <v>33877.620000000003</v>
      </c>
      <c r="L4957" s="11">
        <v>22956.99</v>
      </c>
    </row>
    <row r="4958" spans="1:12" x14ac:dyDescent="0.3">
      <c r="A4958" s="7" t="s">
        <v>9103</v>
      </c>
      <c r="B4958" s="7" t="s">
        <v>3814</v>
      </c>
      <c r="C4958" s="7" t="s">
        <v>2027</v>
      </c>
      <c r="D4958" s="7">
        <v>13</v>
      </c>
      <c r="E4958" s="9">
        <v>1209.67</v>
      </c>
      <c r="F4958" s="10">
        <v>0.1</v>
      </c>
      <c r="G4958" s="11">
        <v>14153.14</v>
      </c>
      <c r="H4958" s="10">
        <v>0.25</v>
      </c>
      <c r="I4958" s="11">
        <v>3538.28</v>
      </c>
      <c r="J4958" s="11">
        <v>17691.419999999998</v>
      </c>
      <c r="K4958" s="11">
        <v>7472.14</v>
      </c>
      <c r="L4958" s="11">
        <v>6681</v>
      </c>
    </row>
    <row r="4959" spans="1:12" x14ac:dyDescent="0.3">
      <c r="A4959" s="7" t="s">
        <v>9104</v>
      </c>
      <c r="B4959" s="7" t="s">
        <v>3815</v>
      </c>
      <c r="C4959" s="7" t="s">
        <v>1766</v>
      </c>
      <c r="D4959" s="7">
        <v>16</v>
      </c>
      <c r="E4959" s="9">
        <v>924.82</v>
      </c>
      <c r="F4959" s="10">
        <v>0</v>
      </c>
      <c r="G4959" s="11">
        <v>14797.12</v>
      </c>
      <c r="H4959" s="10">
        <v>0.25</v>
      </c>
      <c r="I4959" s="11">
        <v>3699.28</v>
      </c>
      <c r="J4959" s="11">
        <v>18496.400000000001</v>
      </c>
      <c r="K4959" s="11">
        <v>9714.08</v>
      </c>
      <c r="L4959" s="11">
        <v>5083.04</v>
      </c>
    </row>
    <row r="4960" spans="1:12" x14ac:dyDescent="0.3">
      <c r="A4960" s="7" t="s">
        <v>9105</v>
      </c>
      <c r="B4960" s="7" t="s">
        <v>3815</v>
      </c>
      <c r="C4960" s="7" t="s">
        <v>1988</v>
      </c>
      <c r="D4960" s="7">
        <v>25</v>
      </c>
      <c r="E4960" s="9">
        <v>602.73</v>
      </c>
      <c r="F4960" s="10">
        <v>0</v>
      </c>
      <c r="G4960" s="11">
        <v>15068.25</v>
      </c>
      <c r="H4960" s="10">
        <v>0.25</v>
      </c>
      <c r="I4960" s="11">
        <v>3767.06</v>
      </c>
      <c r="J4960" s="11">
        <v>18835.310000000001</v>
      </c>
      <c r="K4960" s="11">
        <v>8514.25</v>
      </c>
      <c r="L4960" s="11">
        <v>6554</v>
      </c>
    </row>
    <row r="4961" spans="1:12" x14ac:dyDescent="0.3">
      <c r="A4961" s="7" t="s">
        <v>9106</v>
      </c>
      <c r="B4961" s="7" t="s">
        <v>3815</v>
      </c>
      <c r="C4961" s="7" t="s">
        <v>1901</v>
      </c>
      <c r="D4961" s="7">
        <v>9</v>
      </c>
      <c r="E4961" s="9">
        <v>2438.33</v>
      </c>
      <c r="F4961" s="10">
        <v>0.05</v>
      </c>
      <c r="G4961" s="11">
        <v>20847.72</v>
      </c>
      <c r="H4961" s="10">
        <v>0.25</v>
      </c>
      <c r="I4961" s="11">
        <v>5211.93</v>
      </c>
      <c r="J4961" s="11">
        <v>26059.65</v>
      </c>
      <c r="K4961" s="11">
        <v>12861.36</v>
      </c>
      <c r="L4961" s="11">
        <v>7986.36</v>
      </c>
    </row>
    <row r="4962" spans="1:12" x14ac:dyDescent="0.3">
      <c r="A4962" s="7" t="s">
        <v>9107</v>
      </c>
      <c r="B4962" s="7" t="s">
        <v>3815</v>
      </c>
      <c r="C4962" s="7" t="s">
        <v>1995</v>
      </c>
      <c r="D4962" s="7">
        <v>10</v>
      </c>
      <c r="E4962" s="9">
        <v>1475.61</v>
      </c>
      <c r="F4962" s="10">
        <v>0.1</v>
      </c>
      <c r="G4962" s="11">
        <v>13280.49</v>
      </c>
      <c r="H4962" s="10">
        <v>0.25</v>
      </c>
      <c r="I4962" s="11">
        <v>3320.12</v>
      </c>
      <c r="J4962" s="11">
        <v>16600.61</v>
      </c>
      <c r="K4962" s="11">
        <v>11048.4</v>
      </c>
      <c r="L4962" s="11">
        <v>2232.09</v>
      </c>
    </row>
    <row r="4963" spans="1:12" x14ac:dyDescent="0.3">
      <c r="A4963" s="7" t="s">
        <v>9108</v>
      </c>
      <c r="B4963" s="7" t="s">
        <v>3816</v>
      </c>
      <c r="C4963" s="7" t="s">
        <v>1989</v>
      </c>
      <c r="D4963" s="7">
        <v>23</v>
      </c>
      <c r="E4963" s="9">
        <v>3767.68</v>
      </c>
      <c r="F4963" s="10">
        <v>0.1</v>
      </c>
      <c r="G4963" s="11">
        <v>77990.98</v>
      </c>
      <c r="H4963" s="10">
        <v>0.25</v>
      </c>
      <c r="I4963" s="11">
        <v>19497.740000000002</v>
      </c>
      <c r="J4963" s="11">
        <v>97488.72</v>
      </c>
      <c r="K4963" s="11">
        <v>39094.480000000003</v>
      </c>
      <c r="L4963" s="11">
        <v>38896.5</v>
      </c>
    </row>
    <row r="4964" spans="1:12" x14ac:dyDescent="0.3">
      <c r="A4964" s="7" t="s">
        <v>9109</v>
      </c>
      <c r="B4964" s="7" t="s">
        <v>3817</v>
      </c>
      <c r="C4964" s="7" t="s">
        <v>1892</v>
      </c>
      <c r="D4964" s="7">
        <v>2</v>
      </c>
      <c r="E4964" s="9">
        <v>840.61</v>
      </c>
      <c r="F4964" s="10">
        <v>0.15</v>
      </c>
      <c r="G4964" s="11">
        <v>1429.04</v>
      </c>
      <c r="H4964" s="10">
        <v>0.25</v>
      </c>
      <c r="I4964" s="11">
        <v>357.26</v>
      </c>
      <c r="J4964" s="11">
        <v>1786.3</v>
      </c>
      <c r="K4964" s="11">
        <v>905.12</v>
      </c>
      <c r="L4964" s="11">
        <v>523.91999999999996</v>
      </c>
    </row>
    <row r="4965" spans="1:12" x14ac:dyDescent="0.3">
      <c r="A4965" s="7" t="s">
        <v>9110</v>
      </c>
      <c r="B4965" s="7" t="s">
        <v>3817</v>
      </c>
      <c r="C4965" s="7" t="s">
        <v>1835</v>
      </c>
      <c r="D4965" s="7">
        <v>19</v>
      </c>
      <c r="E4965" s="9">
        <v>1878.43</v>
      </c>
      <c r="F4965" s="10">
        <v>0.15</v>
      </c>
      <c r="G4965" s="11">
        <v>30336.639999999999</v>
      </c>
      <c r="H4965" s="10">
        <v>0.25</v>
      </c>
      <c r="I4965" s="11">
        <v>7584.16</v>
      </c>
      <c r="J4965" s="11">
        <v>37920.800000000003</v>
      </c>
      <c r="K4965" s="11">
        <v>15920.1</v>
      </c>
      <c r="L4965" s="11">
        <v>14416.54</v>
      </c>
    </row>
    <row r="4966" spans="1:12" x14ac:dyDescent="0.3">
      <c r="A4966" s="7" t="s">
        <v>9111</v>
      </c>
      <c r="B4966" s="7" t="s">
        <v>3818</v>
      </c>
      <c r="C4966" s="7" t="s">
        <v>1838</v>
      </c>
      <c r="D4966" s="7">
        <v>15</v>
      </c>
      <c r="E4966" s="9">
        <v>2116.98</v>
      </c>
      <c r="F4966" s="10">
        <v>0</v>
      </c>
      <c r="G4966" s="11">
        <v>31754.7</v>
      </c>
      <c r="H4966" s="10">
        <v>0.25</v>
      </c>
      <c r="I4966" s="11">
        <v>7938.68</v>
      </c>
      <c r="J4966" s="11">
        <v>39693.379999999997</v>
      </c>
      <c r="K4966" s="11">
        <v>22394.7</v>
      </c>
      <c r="L4966" s="11">
        <v>9360</v>
      </c>
    </row>
    <row r="4967" spans="1:12" x14ac:dyDescent="0.3">
      <c r="A4967" s="7" t="s">
        <v>9112</v>
      </c>
      <c r="B4967" s="7" t="s">
        <v>3818</v>
      </c>
      <c r="C4967" s="7" t="s">
        <v>1733</v>
      </c>
      <c r="D4967" s="7">
        <v>11</v>
      </c>
      <c r="E4967" s="9">
        <v>2114.81</v>
      </c>
      <c r="F4967" s="10">
        <v>0.15</v>
      </c>
      <c r="G4967" s="11">
        <v>19773.47</v>
      </c>
      <c r="H4967" s="10">
        <v>0.25</v>
      </c>
      <c r="I4967" s="11">
        <v>4943.37</v>
      </c>
      <c r="J4967" s="11">
        <v>24716.84</v>
      </c>
      <c r="K4967" s="11">
        <v>13730.42</v>
      </c>
      <c r="L4967" s="11">
        <v>6043.05</v>
      </c>
    </row>
    <row r="4968" spans="1:12" x14ac:dyDescent="0.3">
      <c r="A4968" s="7" t="s">
        <v>9113</v>
      </c>
      <c r="B4968" s="7" t="s">
        <v>3819</v>
      </c>
      <c r="C4968" s="7" t="s">
        <v>1717</v>
      </c>
      <c r="D4968" s="7">
        <v>22</v>
      </c>
      <c r="E4968" s="9">
        <v>1257.95</v>
      </c>
      <c r="F4968" s="10">
        <v>0</v>
      </c>
      <c r="G4968" s="11">
        <v>27674.9</v>
      </c>
      <c r="H4968" s="10">
        <v>0.25</v>
      </c>
      <c r="I4968" s="11">
        <v>6918.73</v>
      </c>
      <c r="J4968" s="11">
        <v>34593.620000000003</v>
      </c>
      <c r="K4968" s="11">
        <v>21077.759999999998</v>
      </c>
      <c r="L4968" s="11">
        <v>6597.14</v>
      </c>
    </row>
    <row r="4969" spans="1:12" x14ac:dyDescent="0.3">
      <c r="A4969" s="7" t="s">
        <v>9114</v>
      </c>
      <c r="B4969" s="7" t="s">
        <v>3819</v>
      </c>
      <c r="C4969" s="7" t="s">
        <v>2000</v>
      </c>
      <c r="D4969" s="7">
        <v>18</v>
      </c>
      <c r="E4969" s="9">
        <v>1035.33</v>
      </c>
      <c r="F4969" s="10">
        <v>0</v>
      </c>
      <c r="G4969" s="11">
        <v>18635.939999999999</v>
      </c>
      <c r="H4969" s="10">
        <v>0.25</v>
      </c>
      <c r="I4969" s="11">
        <v>4658.9799999999996</v>
      </c>
      <c r="J4969" s="11">
        <v>23294.92</v>
      </c>
      <c r="K4969" s="11">
        <v>8040.6</v>
      </c>
      <c r="L4969" s="11">
        <v>10595.34</v>
      </c>
    </row>
    <row r="4970" spans="1:12" x14ac:dyDescent="0.3">
      <c r="A4970" s="7" t="s">
        <v>9115</v>
      </c>
      <c r="B4970" s="7" t="s">
        <v>3819</v>
      </c>
      <c r="C4970" s="7" t="s">
        <v>1937</v>
      </c>
      <c r="D4970" s="7">
        <v>25</v>
      </c>
      <c r="E4970" s="9">
        <v>2320.86</v>
      </c>
      <c r="F4970" s="10">
        <v>0</v>
      </c>
      <c r="G4970" s="11">
        <v>58021.5</v>
      </c>
      <c r="H4970" s="10">
        <v>0.25</v>
      </c>
      <c r="I4970" s="11">
        <v>14505.38</v>
      </c>
      <c r="J4970" s="11">
        <v>72526.880000000005</v>
      </c>
      <c r="K4970" s="11">
        <v>36996.25</v>
      </c>
      <c r="L4970" s="11">
        <v>21025.25</v>
      </c>
    </row>
    <row r="4971" spans="1:12" x14ac:dyDescent="0.3">
      <c r="A4971" s="7" t="s">
        <v>9116</v>
      </c>
      <c r="B4971" s="7" t="s">
        <v>3819</v>
      </c>
      <c r="C4971" s="7" t="s">
        <v>1927</v>
      </c>
      <c r="D4971" s="7">
        <v>8</v>
      </c>
      <c r="E4971" s="9">
        <v>1621.11</v>
      </c>
      <c r="F4971" s="10">
        <v>0.05</v>
      </c>
      <c r="G4971" s="11">
        <v>12320.44</v>
      </c>
      <c r="H4971" s="10">
        <v>0.25</v>
      </c>
      <c r="I4971" s="11">
        <v>3080.11</v>
      </c>
      <c r="J4971" s="11">
        <v>15400.55</v>
      </c>
      <c r="K4971" s="11">
        <v>8962.56</v>
      </c>
      <c r="L4971" s="11">
        <v>3357.88</v>
      </c>
    </row>
    <row r="4972" spans="1:12" x14ac:dyDescent="0.3">
      <c r="A4972" s="7" t="s">
        <v>9117</v>
      </c>
      <c r="B4972" s="7" t="s">
        <v>3819</v>
      </c>
      <c r="C4972" s="7" t="s">
        <v>1740</v>
      </c>
      <c r="D4972" s="7">
        <v>18</v>
      </c>
      <c r="E4972" s="9">
        <v>1408.92</v>
      </c>
      <c r="F4972" s="10">
        <v>0.05</v>
      </c>
      <c r="G4972" s="11">
        <v>24092.53</v>
      </c>
      <c r="H4972" s="10">
        <v>0.25</v>
      </c>
      <c r="I4972" s="11">
        <v>6023.13</v>
      </c>
      <c r="J4972" s="11">
        <v>30115.66</v>
      </c>
      <c r="K4972" s="11">
        <v>10309.5</v>
      </c>
      <c r="L4972" s="11">
        <v>13783.03</v>
      </c>
    </row>
    <row r="4973" spans="1:12" x14ac:dyDescent="0.3">
      <c r="A4973" s="7" t="s">
        <v>9118</v>
      </c>
      <c r="B4973" s="7" t="s">
        <v>3820</v>
      </c>
      <c r="C4973" s="7" t="s">
        <v>1811</v>
      </c>
      <c r="D4973" s="7">
        <v>11</v>
      </c>
      <c r="E4973" s="9">
        <v>866.59</v>
      </c>
      <c r="F4973" s="10">
        <v>0.15</v>
      </c>
      <c r="G4973" s="11">
        <v>8102.62</v>
      </c>
      <c r="H4973" s="10">
        <v>0.25</v>
      </c>
      <c r="I4973" s="11">
        <v>2025.65</v>
      </c>
      <c r="J4973" s="11">
        <v>10128.27</v>
      </c>
      <c r="K4973" s="11">
        <v>5293.2</v>
      </c>
      <c r="L4973" s="11">
        <v>2809.42</v>
      </c>
    </row>
    <row r="4974" spans="1:12" x14ac:dyDescent="0.3">
      <c r="A4974" s="7" t="s">
        <v>9119</v>
      </c>
      <c r="B4974" s="7" t="s">
        <v>3820</v>
      </c>
      <c r="C4974" s="7" t="s">
        <v>1753</v>
      </c>
      <c r="D4974" s="7">
        <v>30</v>
      </c>
      <c r="E4974" s="9">
        <v>832.19</v>
      </c>
      <c r="F4974" s="10">
        <v>0.15</v>
      </c>
      <c r="G4974" s="11">
        <v>21220.85</v>
      </c>
      <c r="H4974" s="10">
        <v>0.25</v>
      </c>
      <c r="I4974" s="11">
        <v>5305.21</v>
      </c>
      <c r="J4974" s="11">
        <v>26526.06</v>
      </c>
      <c r="K4974" s="11">
        <v>12615</v>
      </c>
      <c r="L4974" s="11">
        <v>8605.85</v>
      </c>
    </row>
    <row r="4975" spans="1:12" x14ac:dyDescent="0.3">
      <c r="A4975" s="7" t="s">
        <v>9120</v>
      </c>
      <c r="B4975" s="7" t="s">
        <v>3820</v>
      </c>
      <c r="C4975" s="7" t="s">
        <v>1727</v>
      </c>
      <c r="D4975" s="7">
        <v>25</v>
      </c>
      <c r="E4975" s="9">
        <v>1315.51</v>
      </c>
      <c r="F4975" s="10">
        <v>0</v>
      </c>
      <c r="G4975" s="11">
        <v>32887.75</v>
      </c>
      <c r="H4975" s="10">
        <v>0.25</v>
      </c>
      <c r="I4975" s="11">
        <v>8221.94</v>
      </c>
      <c r="J4975" s="11">
        <v>41109.69</v>
      </c>
      <c r="K4975" s="11">
        <v>24208.75</v>
      </c>
      <c r="L4975" s="11">
        <v>8679</v>
      </c>
    </row>
    <row r="4976" spans="1:12" x14ac:dyDescent="0.3">
      <c r="A4976" s="7" t="s">
        <v>9121</v>
      </c>
      <c r="B4976" s="7" t="s">
        <v>3820</v>
      </c>
      <c r="C4976" s="7" t="s">
        <v>1846</v>
      </c>
      <c r="D4976" s="7">
        <v>5</v>
      </c>
      <c r="E4976" s="9">
        <v>3551.25</v>
      </c>
      <c r="F4976" s="10">
        <v>0.05</v>
      </c>
      <c r="G4976" s="11">
        <v>16868.439999999999</v>
      </c>
      <c r="H4976" s="10">
        <v>0.25</v>
      </c>
      <c r="I4976" s="11">
        <v>4217.1099999999997</v>
      </c>
      <c r="J4976" s="11">
        <v>21085.55</v>
      </c>
      <c r="K4976" s="11">
        <v>7752.85</v>
      </c>
      <c r="L4976" s="11">
        <v>9115.59</v>
      </c>
    </row>
    <row r="4977" spans="1:12" x14ac:dyDescent="0.3">
      <c r="A4977" s="7" t="s">
        <v>9122</v>
      </c>
      <c r="B4977" s="7" t="s">
        <v>3821</v>
      </c>
      <c r="C4977" s="7" t="s">
        <v>1925</v>
      </c>
      <c r="D4977" s="7">
        <v>26</v>
      </c>
      <c r="E4977" s="9">
        <v>3272.96</v>
      </c>
      <c r="F4977" s="10">
        <v>0</v>
      </c>
      <c r="G4977" s="11">
        <v>85096.960000000006</v>
      </c>
      <c r="H4977" s="10">
        <v>0.25</v>
      </c>
      <c r="I4977" s="11">
        <v>21274.240000000002</v>
      </c>
      <c r="J4977" s="11">
        <v>106371.2</v>
      </c>
      <c r="K4977" s="11">
        <v>44372.12</v>
      </c>
      <c r="L4977" s="11">
        <v>40724.839999999997</v>
      </c>
    </row>
    <row r="4978" spans="1:12" x14ac:dyDescent="0.3">
      <c r="A4978" s="7" t="s">
        <v>9123</v>
      </c>
      <c r="B4978" s="7" t="s">
        <v>3822</v>
      </c>
      <c r="C4978" s="7" t="s">
        <v>2013</v>
      </c>
      <c r="D4978" s="7">
        <v>14</v>
      </c>
      <c r="E4978" s="9">
        <v>2312.19</v>
      </c>
      <c r="F4978" s="10">
        <v>0.1</v>
      </c>
      <c r="G4978" s="11">
        <v>29133.59</v>
      </c>
      <c r="H4978" s="10">
        <v>0.25</v>
      </c>
      <c r="I4978" s="11">
        <v>7283.4</v>
      </c>
      <c r="J4978" s="11">
        <v>36416.99</v>
      </c>
      <c r="K4978" s="11">
        <v>18351.900000000001</v>
      </c>
      <c r="L4978" s="11">
        <v>10781.69</v>
      </c>
    </row>
    <row r="4979" spans="1:12" x14ac:dyDescent="0.3">
      <c r="A4979" s="7" t="s">
        <v>9124</v>
      </c>
      <c r="B4979" s="7" t="s">
        <v>3822</v>
      </c>
      <c r="C4979" s="7" t="s">
        <v>2044</v>
      </c>
      <c r="D4979" s="7">
        <v>6</v>
      </c>
      <c r="E4979" s="9">
        <v>1085.96</v>
      </c>
      <c r="F4979" s="10">
        <v>0</v>
      </c>
      <c r="G4979" s="11">
        <v>6515.76</v>
      </c>
      <c r="H4979" s="10">
        <v>0.25</v>
      </c>
      <c r="I4979" s="11">
        <v>1628.94</v>
      </c>
      <c r="J4979" s="11">
        <v>8144.7</v>
      </c>
      <c r="K4979" s="11">
        <v>4505.76</v>
      </c>
      <c r="L4979" s="11">
        <v>2010</v>
      </c>
    </row>
    <row r="4980" spans="1:12" x14ac:dyDescent="0.3">
      <c r="A4980" s="7" t="s">
        <v>9125</v>
      </c>
      <c r="B4980" s="7" t="s">
        <v>3823</v>
      </c>
      <c r="C4980" s="7" t="s">
        <v>1722</v>
      </c>
      <c r="D4980" s="7">
        <v>12</v>
      </c>
      <c r="E4980" s="9">
        <v>2470.11</v>
      </c>
      <c r="F4980" s="10">
        <v>0</v>
      </c>
      <c r="G4980" s="11">
        <v>29641.32</v>
      </c>
      <c r="H4980" s="10">
        <v>0.25</v>
      </c>
      <c r="I4980" s="11">
        <v>7410.33</v>
      </c>
      <c r="J4980" s="11">
        <v>37051.65</v>
      </c>
      <c r="K4980" s="11">
        <v>21338.639999999999</v>
      </c>
      <c r="L4980" s="11">
        <v>8302.68</v>
      </c>
    </row>
    <row r="4981" spans="1:12" x14ac:dyDescent="0.3">
      <c r="A4981" s="7" t="s">
        <v>9126</v>
      </c>
      <c r="B4981" s="7" t="s">
        <v>3823</v>
      </c>
      <c r="C4981" s="7" t="s">
        <v>1840</v>
      </c>
      <c r="D4981" s="7">
        <v>10</v>
      </c>
      <c r="E4981" s="9">
        <v>2641.06</v>
      </c>
      <c r="F4981" s="10">
        <v>0.15</v>
      </c>
      <c r="G4981" s="11">
        <v>22449.01</v>
      </c>
      <c r="H4981" s="10">
        <v>0.25</v>
      </c>
      <c r="I4981" s="11">
        <v>5612.25</v>
      </c>
      <c r="J4981" s="11">
        <v>28061.26</v>
      </c>
      <c r="K4981" s="11">
        <v>12152</v>
      </c>
      <c r="L4981" s="11">
        <v>10297.01</v>
      </c>
    </row>
    <row r="4982" spans="1:12" x14ac:dyDescent="0.3">
      <c r="A4982" s="7" t="s">
        <v>9127</v>
      </c>
      <c r="B4982" s="7" t="s">
        <v>3823</v>
      </c>
      <c r="C4982" s="7" t="s">
        <v>1748</v>
      </c>
      <c r="D4982" s="7">
        <v>14</v>
      </c>
      <c r="E4982" s="9">
        <v>626.53</v>
      </c>
      <c r="F4982" s="10">
        <v>0</v>
      </c>
      <c r="G4982" s="11">
        <v>8771.42</v>
      </c>
      <c r="H4982" s="10">
        <v>0.25</v>
      </c>
      <c r="I4982" s="11">
        <v>2192.86</v>
      </c>
      <c r="J4982" s="11">
        <v>10964.27</v>
      </c>
      <c r="K4982" s="11">
        <v>4142.88</v>
      </c>
      <c r="L4982" s="11">
        <v>4628.54</v>
      </c>
    </row>
    <row r="4983" spans="1:12" x14ac:dyDescent="0.3">
      <c r="A4983" s="7" t="s">
        <v>9128</v>
      </c>
      <c r="B4983" s="7" t="s">
        <v>3823</v>
      </c>
      <c r="C4983" s="7" t="s">
        <v>2006</v>
      </c>
      <c r="D4983" s="7">
        <v>4</v>
      </c>
      <c r="E4983" s="9">
        <v>1227.95</v>
      </c>
      <c r="F4983" s="10">
        <v>0</v>
      </c>
      <c r="G4983" s="11">
        <v>4911.8</v>
      </c>
      <c r="H4983" s="10">
        <v>0.25</v>
      </c>
      <c r="I4983" s="11">
        <v>1227.95</v>
      </c>
      <c r="J4983" s="11">
        <v>6139.75</v>
      </c>
      <c r="K4983" s="11">
        <v>3179.88</v>
      </c>
      <c r="L4983" s="11">
        <v>1731.92</v>
      </c>
    </row>
    <row r="4984" spans="1:12" x14ac:dyDescent="0.3">
      <c r="A4984" s="7" t="s">
        <v>9129</v>
      </c>
      <c r="B4984" s="7" t="s">
        <v>3823</v>
      </c>
      <c r="C4984" s="7" t="s">
        <v>1721</v>
      </c>
      <c r="D4984" s="7">
        <v>4</v>
      </c>
      <c r="E4984" s="9">
        <v>2017.16</v>
      </c>
      <c r="F4984" s="10">
        <v>0</v>
      </c>
      <c r="G4984" s="11">
        <v>8068.64</v>
      </c>
      <c r="H4984" s="10">
        <v>0.25</v>
      </c>
      <c r="I4984" s="11">
        <v>2017.16</v>
      </c>
      <c r="J4984" s="11">
        <v>10085.799999999999</v>
      </c>
      <c r="K4984" s="11">
        <v>5042.84</v>
      </c>
      <c r="L4984" s="11">
        <v>3025.8</v>
      </c>
    </row>
    <row r="4985" spans="1:12" x14ac:dyDescent="0.3">
      <c r="A4985" s="7" t="s">
        <v>9130</v>
      </c>
      <c r="B4985" s="7" t="s">
        <v>3824</v>
      </c>
      <c r="C4985" s="7" t="s">
        <v>1972</v>
      </c>
      <c r="D4985" s="7">
        <v>6</v>
      </c>
      <c r="E4985" s="9">
        <v>2804.33</v>
      </c>
      <c r="F4985" s="10">
        <v>0</v>
      </c>
      <c r="G4985" s="11">
        <v>16825.98</v>
      </c>
      <c r="H4985" s="10">
        <v>0.25</v>
      </c>
      <c r="I4985" s="11">
        <v>4206.49</v>
      </c>
      <c r="J4985" s="11">
        <v>21032.47</v>
      </c>
      <c r="K4985" s="11">
        <v>9679.32</v>
      </c>
      <c r="L4985" s="11">
        <v>7146.66</v>
      </c>
    </row>
    <row r="4986" spans="1:12" x14ac:dyDescent="0.3">
      <c r="A4986" s="7" t="s">
        <v>9131</v>
      </c>
      <c r="B4986" s="7" t="s">
        <v>3824</v>
      </c>
      <c r="C4986" s="7" t="s">
        <v>1785</v>
      </c>
      <c r="D4986" s="7">
        <v>3</v>
      </c>
      <c r="E4986" s="9">
        <v>1703.83</v>
      </c>
      <c r="F4986" s="10">
        <v>0.05</v>
      </c>
      <c r="G4986" s="11">
        <v>4855.92</v>
      </c>
      <c r="H4986" s="10">
        <v>0.25</v>
      </c>
      <c r="I4986" s="11">
        <v>1213.98</v>
      </c>
      <c r="J4986" s="11">
        <v>6069.9</v>
      </c>
      <c r="K4986" s="11">
        <v>3522.54</v>
      </c>
      <c r="L4986" s="11">
        <v>1333.38</v>
      </c>
    </row>
    <row r="4987" spans="1:12" x14ac:dyDescent="0.3">
      <c r="A4987" s="7" t="s">
        <v>9132</v>
      </c>
      <c r="B4987" s="7" t="s">
        <v>3824</v>
      </c>
      <c r="C4987" s="7" t="s">
        <v>1803</v>
      </c>
      <c r="D4987" s="7">
        <v>24</v>
      </c>
      <c r="E4987" s="9">
        <v>2314.33</v>
      </c>
      <c r="F4987" s="10">
        <v>0</v>
      </c>
      <c r="G4987" s="11">
        <v>55543.92</v>
      </c>
      <c r="H4987" s="10">
        <v>0.25</v>
      </c>
      <c r="I4987" s="11">
        <v>13885.98</v>
      </c>
      <c r="J4987" s="11">
        <v>69429.899999999994</v>
      </c>
      <c r="K4987" s="11">
        <v>34483.199999999997</v>
      </c>
      <c r="L4987" s="11">
        <v>21060.720000000001</v>
      </c>
    </row>
    <row r="4988" spans="1:12" x14ac:dyDescent="0.3">
      <c r="A4988" s="7" t="s">
        <v>9133</v>
      </c>
      <c r="B4988" s="7" t="s">
        <v>3825</v>
      </c>
      <c r="C4988" s="7" t="s">
        <v>1884</v>
      </c>
      <c r="D4988" s="7">
        <v>2</v>
      </c>
      <c r="E4988" s="9">
        <v>639.30999999999995</v>
      </c>
      <c r="F4988" s="10">
        <v>0</v>
      </c>
      <c r="G4988" s="11">
        <v>1278.6199999999999</v>
      </c>
      <c r="H4988" s="10">
        <v>0.25</v>
      </c>
      <c r="I4988" s="11">
        <v>319.64999999999998</v>
      </c>
      <c r="J4988" s="11">
        <v>1598.27</v>
      </c>
      <c r="K4988" s="11">
        <v>814.5</v>
      </c>
      <c r="L4988" s="11">
        <v>464.12</v>
      </c>
    </row>
    <row r="4989" spans="1:12" x14ac:dyDescent="0.3">
      <c r="A4989" s="7" t="s">
        <v>9134</v>
      </c>
      <c r="B4989" s="7" t="s">
        <v>3825</v>
      </c>
      <c r="C4989" s="7" t="s">
        <v>1902</v>
      </c>
      <c r="D4989" s="7">
        <v>28</v>
      </c>
      <c r="E4989" s="9">
        <v>2067.6</v>
      </c>
      <c r="F4989" s="10">
        <v>0.05</v>
      </c>
      <c r="G4989" s="11">
        <v>54998.16</v>
      </c>
      <c r="H4989" s="10">
        <v>0.25</v>
      </c>
      <c r="I4989" s="11">
        <v>13749.54</v>
      </c>
      <c r="J4989" s="11">
        <v>68747.7</v>
      </c>
      <c r="K4989" s="11">
        <v>34739.32</v>
      </c>
      <c r="L4989" s="11">
        <v>20258.84</v>
      </c>
    </row>
    <row r="4990" spans="1:12" x14ac:dyDescent="0.3">
      <c r="A4990" s="7" t="s">
        <v>9135</v>
      </c>
      <c r="B4990" s="7" t="s">
        <v>3825</v>
      </c>
      <c r="C4990" s="7" t="s">
        <v>2043</v>
      </c>
      <c r="D4990" s="7">
        <v>27</v>
      </c>
      <c r="E4990" s="9">
        <v>374.67</v>
      </c>
      <c r="F4990" s="10">
        <v>0</v>
      </c>
      <c r="G4990" s="11">
        <v>10116.09</v>
      </c>
      <c r="H4990" s="10">
        <v>0.25</v>
      </c>
      <c r="I4990" s="11">
        <v>2529.02</v>
      </c>
      <c r="J4990" s="11">
        <v>12645.11</v>
      </c>
      <c r="K4990" s="11">
        <v>5725.08</v>
      </c>
      <c r="L4990" s="11">
        <v>4391.01</v>
      </c>
    </row>
    <row r="4991" spans="1:12" x14ac:dyDescent="0.3">
      <c r="A4991" s="7" t="s">
        <v>9136</v>
      </c>
      <c r="B4991" s="7" t="s">
        <v>3825</v>
      </c>
      <c r="C4991" s="7" t="s">
        <v>1645</v>
      </c>
      <c r="D4991" s="7">
        <v>12</v>
      </c>
      <c r="E4991" s="9">
        <v>656.64</v>
      </c>
      <c r="F4991" s="10">
        <v>0.15</v>
      </c>
      <c r="G4991" s="11">
        <v>6697.73</v>
      </c>
      <c r="H4991" s="10">
        <v>0.25</v>
      </c>
      <c r="I4991" s="11">
        <v>1674.43</v>
      </c>
      <c r="J4991" s="11">
        <v>8372.16</v>
      </c>
      <c r="K4991" s="11">
        <v>4518.4799999999996</v>
      </c>
      <c r="L4991" s="11">
        <v>2179.25</v>
      </c>
    </row>
    <row r="4992" spans="1:12" x14ac:dyDescent="0.3">
      <c r="A4992" s="7" t="s">
        <v>9137</v>
      </c>
      <c r="B4992" s="7" t="s">
        <v>3826</v>
      </c>
      <c r="C4992" s="7" t="s">
        <v>1793</v>
      </c>
      <c r="D4992" s="7">
        <v>23</v>
      </c>
      <c r="E4992" s="9">
        <v>696.77</v>
      </c>
      <c r="F4992" s="10">
        <v>0.1</v>
      </c>
      <c r="G4992" s="11">
        <v>14423.14</v>
      </c>
      <c r="H4992" s="10">
        <v>0.25</v>
      </c>
      <c r="I4992" s="11">
        <v>3605.78</v>
      </c>
      <c r="J4992" s="11">
        <v>18028.919999999998</v>
      </c>
      <c r="K4992" s="11">
        <v>7161.05</v>
      </c>
      <c r="L4992" s="11">
        <v>7262.09</v>
      </c>
    </row>
    <row r="4993" spans="1:12" x14ac:dyDescent="0.3">
      <c r="A4993" s="7" t="s">
        <v>9138</v>
      </c>
      <c r="B4993" s="7" t="s">
        <v>3826</v>
      </c>
      <c r="C4993" s="7" t="s">
        <v>1900</v>
      </c>
      <c r="D4993" s="7">
        <v>24</v>
      </c>
      <c r="E4993" s="9">
        <v>2027.73</v>
      </c>
      <c r="F4993" s="10">
        <v>0.1</v>
      </c>
      <c r="G4993" s="11">
        <v>43798.97</v>
      </c>
      <c r="H4993" s="10">
        <v>0.25</v>
      </c>
      <c r="I4993" s="11">
        <v>10949.74</v>
      </c>
      <c r="J4993" s="11">
        <v>54748.71</v>
      </c>
      <c r="K4993" s="11">
        <v>33739.68</v>
      </c>
      <c r="L4993" s="11">
        <v>10059.290000000001</v>
      </c>
    </row>
    <row r="4994" spans="1:12" x14ac:dyDescent="0.3">
      <c r="A4994" s="7" t="s">
        <v>9139</v>
      </c>
      <c r="B4994" s="7" t="s">
        <v>3827</v>
      </c>
      <c r="C4994" s="7" t="s">
        <v>1871</v>
      </c>
      <c r="D4994" s="7">
        <v>30</v>
      </c>
      <c r="E4994" s="9">
        <v>1794.57</v>
      </c>
      <c r="F4994" s="10">
        <v>0</v>
      </c>
      <c r="G4994" s="11">
        <v>53837.1</v>
      </c>
      <c r="H4994" s="10">
        <v>0.25</v>
      </c>
      <c r="I4994" s="11">
        <v>13459.27</v>
      </c>
      <c r="J4994" s="11">
        <v>67296.38</v>
      </c>
      <c r="K4994" s="11">
        <v>37314</v>
      </c>
      <c r="L4994" s="11">
        <v>16523.099999999999</v>
      </c>
    </row>
    <row r="4995" spans="1:12" x14ac:dyDescent="0.3">
      <c r="A4995" s="7" t="s">
        <v>9140</v>
      </c>
      <c r="B4995" s="7" t="s">
        <v>3827</v>
      </c>
      <c r="C4995" s="7" t="s">
        <v>1682</v>
      </c>
      <c r="D4995" s="7">
        <v>4</v>
      </c>
      <c r="E4995" s="9">
        <v>613.20000000000005</v>
      </c>
      <c r="F4995" s="10">
        <v>0</v>
      </c>
      <c r="G4995" s="11">
        <v>2452.8000000000002</v>
      </c>
      <c r="H4995" s="10">
        <v>0.25</v>
      </c>
      <c r="I4995" s="11">
        <v>613.20000000000005</v>
      </c>
      <c r="J4995" s="11">
        <v>3066</v>
      </c>
      <c r="K4995" s="11">
        <v>1557.56</v>
      </c>
      <c r="L4995" s="11">
        <v>895.24</v>
      </c>
    </row>
    <row r="4996" spans="1:12" x14ac:dyDescent="0.3">
      <c r="A4996" s="7" t="s">
        <v>9141</v>
      </c>
      <c r="B4996" s="7" t="s">
        <v>3827</v>
      </c>
      <c r="C4996" s="7" t="s">
        <v>1823</v>
      </c>
      <c r="D4996" s="7">
        <v>23</v>
      </c>
      <c r="E4996" s="9">
        <v>2051.6799999999998</v>
      </c>
      <c r="F4996" s="10">
        <v>0</v>
      </c>
      <c r="G4996" s="11">
        <v>47188.639999999999</v>
      </c>
      <c r="H4996" s="10">
        <v>0.25</v>
      </c>
      <c r="I4996" s="11">
        <v>11797.16</v>
      </c>
      <c r="J4996" s="11">
        <v>58985.8</v>
      </c>
      <c r="K4996" s="11">
        <v>22986.66</v>
      </c>
      <c r="L4996" s="11">
        <v>24201.98</v>
      </c>
    </row>
    <row r="4997" spans="1:12" x14ac:dyDescent="0.3">
      <c r="A4997" s="7" t="s">
        <v>9142</v>
      </c>
      <c r="B4997" s="7" t="s">
        <v>3828</v>
      </c>
      <c r="C4997" s="7" t="s">
        <v>1985</v>
      </c>
      <c r="D4997" s="7">
        <v>17</v>
      </c>
      <c r="E4997" s="9">
        <v>1175.6300000000001</v>
      </c>
      <c r="F4997" s="10">
        <v>0</v>
      </c>
      <c r="G4997" s="11">
        <v>19985.71</v>
      </c>
      <c r="H4997" s="10">
        <v>0.25</v>
      </c>
      <c r="I4997" s="11">
        <v>4996.43</v>
      </c>
      <c r="J4997" s="11">
        <v>24982.14</v>
      </c>
      <c r="K4997" s="11">
        <v>12314.63</v>
      </c>
      <c r="L4997" s="11">
        <v>7671.08</v>
      </c>
    </row>
    <row r="4998" spans="1:12" x14ac:dyDescent="0.3">
      <c r="A4998" s="7" t="s">
        <v>9143</v>
      </c>
      <c r="B4998" s="7" t="s">
        <v>3828</v>
      </c>
      <c r="C4998" s="7" t="s">
        <v>1952</v>
      </c>
      <c r="D4998" s="7">
        <v>3</v>
      </c>
      <c r="E4998" s="9">
        <v>447.36</v>
      </c>
      <c r="F4998" s="10">
        <v>0.1</v>
      </c>
      <c r="G4998" s="11">
        <v>1207.8699999999999</v>
      </c>
      <c r="H4998" s="10">
        <v>0.25</v>
      </c>
      <c r="I4998" s="11">
        <v>301.97000000000003</v>
      </c>
      <c r="J4998" s="11">
        <v>1509.84</v>
      </c>
      <c r="K4998" s="11">
        <v>951.06</v>
      </c>
      <c r="L4998" s="11">
        <v>256.81</v>
      </c>
    </row>
    <row r="4999" spans="1:12" x14ac:dyDescent="0.3">
      <c r="A4999" s="7" t="s">
        <v>9144</v>
      </c>
      <c r="B4999" s="7" t="s">
        <v>3828</v>
      </c>
      <c r="C4999" s="7" t="s">
        <v>1712</v>
      </c>
      <c r="D4999" s="7">
        <v>6</v>
      </c>
      <c r="E4999" s="9">
        <v>2261.1799999999998</v>
      </c>
      <c r="F4999" s="10">
        <v>0.1</v>
      </c>
      <c r="G4999" s="11">
        <v>12210.37</v>
      </c>
      <c r="H4999" s="10">
        <v>0.25</v>
      </c>
      <c r="I4999" s="11">
        <v>3052.59</v>
      </c>
      <c r="J4999" s="11">
        <v>15262.96</v>
      </c>
      <c r="K4999" s="11">
        <v>9154.92</v>
      </c>
      <c r="L4999" s="11">
        <v>3055.45</v>
      </c>
    </row>
    <row r="5000" spans="1:12" x14ac:dyDescent="0.3">
      <c r="A5000" s="7" t="s">
        <v>9145</v>
      </c>
      <c r="B5000" s="7" t="s">
        <v>3828</v>
      </c>
      <c r="C5000" s="7" t="s">
        <v>1897</v>
      </c>
      <c r="D5000" s="7">
        <v>12</v>
      </c>
      <c r="E5000" s="9">
        <v>3192.15</v>
      </c>
      <c r="F5000" s="10">
        <v>0</v>
      </c>
      <c r="G5000" s="11">
        <v>38305.800000000003</v>
      </c>
      <c r="H5000" s="10">
        <v>0.25</v>
      </c>
      <c r="I5000" s="11">
        <v>9576.4500000000007</v>
      </c>
      <c r="J5000" s="11">
        <v>47882.25</v>
      </c>
      <c r="K5000" s="11">
        <v>19057.560000000001</v>
      </c>
      <c r="L5000" s="11">
        <v>19248.240000000002</v>
      </c>
    </row>
    <row r="5001" spans="1:12" x14ac:dyDescent="0.3">
      <c r="A5001" s="7" t="s">
        <v>9146</v>
      </c>
      <c r="B5001" s="7" t="s">
        <v>3829</v>
      </c>
      <c r="C5001" s="7" t="s">
        <v>1835</v>
      </c>
      <c r="D5001" s="7">
        <v>4</v>
      </c>
      <c r="E5001" s="9">
        <v>1848.6</v>
      </c>
      <c r="F5001" s="10">
        <v>0</v>
      </c>
      <c r="G5001" s="11">
        <v>7394.4</v>
      </c>
      <c r="H5001" s="10">
        <v>0.25</v>
      </c>
      <c r="I5001" s="11">
        <v>1848.6</v>
      </c>
      <c r="J5001" s="11">
        <v>9243</v>
      </c>
      <c r="K5001" s="11">
        <v>3351.6</v>
      </c>
      <c r="L5001" s="11">
        <v>4042.8</v>
      </c>
    </row>
    <row r="5002" spans="1:12" x14ac:dyDescent="0.3">
      <c r="A5002" s="7" t="s">
        <v>9147</v>
      </c>
      <c r="B5002" s="7" t="s">
        <v>3829</v>
      </c>
      <c r="C5002" s="7" t="s">
        <v>1856</v>
      </c>
      <c r="D5002" s="7">
        <v>19</v>
      </c>
      <c r="E5002" s="9">
        <v>1383.85</v>
      </c>
      <c r="F5002" s="10">
        <v>0.15</v>
      </c>
      <c r="G5002" s="11">
        <v>22349.18</v>
      </c>
      <c r="H5002" s="10">
        <v>0.25</v>
      </c>
      <c r="I5002" s="11">
        <v>5587.3</v>
      </c>
      <c r="J5002" s="11">
        <v>27936.47</v>
      </c>
      <c r="K5002" s="11">
        <v>17347.95</v>
      </c>
      <c r="L5002" s="11">
        <v>5001.2299999999996</v>
      </c>
    </row>
    <row r="5003" spans="1:12" x14ac:dyDescent="0.3">
      <c r="A5003" s="7" t="s">
        <v>9148</v>
      </c>
      <c r="B5003" s="7" t="s">
        <v>3829</v>
      </c>
      <c r="C5003" s="7" t="s">
        <v>2016</v>
      </c>
      <c r="D5003" s="7">
        <v>26</v>
      </c>
      <c r="E5003" s="9">
        <v>1345.59</v>
      </c>
      <c r="F5003" s="10">
        <v>0.05</v>
      </c>
      <c r="G5003" s="11">
        <v>33236.07</v>
      </c>
      <c r="H5003" s="10">
        <v>0.25</v>
      </c>
      <c r="I5003" s="11">
        <v>8309.02</v>
      </c>
      <c r="J5003" s="11">
        <v>41545.089999999997</v>
      </c>
      <c r="K5003" s="11">
        <v>17017.78</v>
      </c>
      <c r="L5003" s="11">
        <v>16218.29</v>
      </c>
    </row>
    <row r="5004" spans="1:12" x14ac:dyDescent="0.3">
      <c r="A5004" s="7" t="s">
        <v>9149</v>
      </c>
      <c r="B5004" s="7" t="s">
        <v>3829</v>
      </c>
      <c r="C5004" s="7" t="s">
        <v>1964</v>
      </c>
      <c r="D5004" s="7">
        <v>25</v>
      </c>
      <c r="E5004" s="9">
        <v>2665.42</v>
      </c>
      <c r="F5004" s="10">
        <v>0</v>
      </c>
      <c r="G5004" s="11">
        <v>66635.5</v>
      </c>
      <c r="H5004" s="10">
        <v>0.25</v>
      </c>
      <c r="I5004" s="11">
        <v>16658.88</v>
      </c>
      <c r="J5004" s="11">
        <v>83294.38</v>
      </c>
      <c r="K5004" s="11">
        <v>43534.75</v>
      </c>
      <c r="L5004" s="11">
        <v>23100.75</v>
      </c>
    </row>
    <row r="5005" spans="1:12" x14ac:dyDescent="0.3">
      <c r="A5005" s="7" t="s">
        <v>9150</v>
      </c>
      <c r="B5005" s="7" t="s">
        <v>3830</v>
      </c>
      <c r="C5005" s="7" t="s">
        <v>1985</v>
      </c>
      <c r="D5005" s="7">
        <v>14</v>
      </c>
      <c r="E5005" s="9">
        <v>1153.49</v>
      </c>
      <c r="F5005" s="10">
        <v>0</v>
      </c>
      <c r="G5005" s="11">
        <v>16148.86</v>
      </c>
      <c r="H5005" s="10">
        <v>0.25</v>
      </c>
      <c r="I5005" s="11">
        <v>4037.22</v>
      </c>
      <c r="J5005" s="11">
        <v>20186.080000000002</v>
      </c>
      <c r="K5005" s="11">
        <v>10141.459999999999</v>
      </c>
      <c r="L5005" s="11">
        <v>6007.4</v>
      </c>
    </row>
    <row r="5006" spans="1:12" x14ac:dyDescent="0.3">
      <c r="A5006" s="7" t="s">
        <v>9151</v>
      </c>
      <c r="B5006" s="7" t="s">
        <v>3831</v>
      </c>
      <c r="C5006" s="7" t="s">
        <v>1790</v>
      </c>
      <c r="D5006" s="7">
        <v>27</v>
      </c>
      <c r="E5006" s="9">
        <v>1551.96</v>
      </c>
      <c r="F5006" s="10">
        <v>0</v>
      </c>
      <c r="G5006" s="11">
        <v>41902.92</v>
      </c>
      <c r="H5006" s="10">
        <v>0.25</v>
      </c>
      <c r="I5006" s="11">
        <v>10475.73</v>
      </c>
      <c r="J5006" s="11">
        <v>52378.65</v>
      </c>
      <c r="K5006" s="11">
        <v>21390.21</v>
      </c>
      <c r="L5006" s="11">
        <v>20512.71</v>
      </c>
    </row>
    <row r="5007" spans="1:12" x14ac:dyDescent="0.3">
      <c r="A5007" s="7" t="s">
        <v>9152</v>
      </c>
      <c r="B5007" s="7" t="s">
        <v>3831</v>
      </c>
      <c r="C5007" s="7" t="s">
        <v>1838</v>
      </c>
      <c r="D5007" s="7">
        <v>26</v>
      </c>
      <c r="E5007" s="9">
        <v>2089.31</v>
      </c>
      <c r="F5007" s="10">
        <v>0</v>
      </c>
      <c r="G5007" s="11">
        <v>54322.06</v>
      </c>
      <c r="H5007" s="10">
        <v>0.25</v>
      </c>
      <c r="I5007" s="11">
        <v>13580.51</v>
      </c>
      <c r="J5007" s="11">
        <v>67902.570000000007</v>
      </c>
      <c r="K5007" s="11">
        <v>38817.480000000003</v>
      </c>
      <c r="L5007" s="11">
        <v>15504.58</v>
      </c>
    </row>
    <row r="5008" spans="1:12" x14ac:dyDescent="0.3">
      <c r="A5008" s="7" t="s">
        <v>9153</v>
      </c>
      <c r="B5008" s="7" t="s">
        <v>3831</v>
      </c>
      <c r="C5008" s="7" t="s">
        <v>1760</v>
      </c>
      <c r="D5008" s="7">
        <v>14</v>
      </c>
      <c r="E5008" s="9">
        <v>1062.28</v>
      </c>
      <c r="F5008" s="10">
        <v>0</v>
      </c>
      <c r="G5008" s="11">
        <v>14871.92</v>
      </c>
      <c r="H5008" s="10">
        <v>0.25</v>
      </c>
      <c r="I5008" s="11">
        <v>3717.98</v>
      </c>
      <c r="J5008" s="11">
        <v>18589.900000000001</v>
      </c>
      <c r="K5008" s="11">
        <v>8836.24</v>
      </c>
      <c r="L5008" s="11">
        <v>6035.68</v>
      </c>
    </row>
    <row r="5009" spans="1:12" x14ac:dyDescent="0.3">
      <c r="A5009" s="7" t="s">
        <v>9154</v>
      </c>
      <c r="B5009" s="7" t="s">
        <v>3832</v>
      </c>
      <c r="C5009" s="7" t="s">
        <v>1761</v>
      </c>
      <c r="D5009" s="7">
        <v>29</v>
      </c>
      <c r="E5009" s="9">
        <v>2931.85</v>
      </c>
      <c r="F5009" s="10">
        <v>0.1</v>
      </c>
      <c r="G5009" s="11">
        <v>76521.289999999994</v>
      </c>
      <c r="H5009" s="10">
        <v>0.25</v>
      </c>
      <c r="I5009" s="11">
        <v>19130.32</v>
      </c>
      <c r="J5009" s="11">
        <v>95651.61</v>
      </c>
      <c r="K5009" s="11">
        <v>40549.54</v>
      </c>
      <c r="L5009" s="11">
        <v>35971.75</v>
      </c>
    </row>
    <row r="5010" spans="1:12" x14ac:dyDescent="0.3">
      <c r="A5010" s="7" t="s">
        <v>9155</v>
      </c>
      <c r="B5010" s="7" t="s">
        <v>3832</v>
      </c>
      <c r="C5010" s="7" t="s">
        <v>2042</v>
      </c>
      <c r="D5010" s="7">
        <v>20</v>
      </c>
      <c r="E5010" s="9">
        <v>983.52</v>
      </c>
      <c r="F5010" s="10">
        <v>0.05</v>
      </c>
      <c r="G5010" s="11">
        <v>18686.88</v>
      </c>
      <c r="H5010" s="10">
        <v>0.25</v>
      </c>
      <c r="I5010" s="11">
        <v>4671.72</v>
      </c>
      <c r="J5010" s="11">
        <v>23358.6</v>
      </c>
      <c r="K5010" s="11">
        <v>9507.2000000000007</v>
      </c>
      <c r="L5010" s="11">
        <v>9179.68</v>
      </c>
    </row>
    <row r="5011" spans="1:12" x14ac:dyDescent="0.3">
      <c r="A5011" s="7" t="s">
        <v>9156</v>
      </c>
      <c r="B5011" s="7" t="s">
        <v>3832</v>
      </c>
      <c r="C5011" s="7" t="s">
        <v>2004</v>
      </c>
      <c r="D5011" s="7">
        <v>23</v>
      </c>
      <c r="E5011" s="9">
        <v>1099.3399999999999</v>
      </c>
      <c r="F5011" s="10">
        <v>0.15</v>
      </c>
      <c r="G5011" s="11">
        <v>21492.1</v>
      </c>
      <c r="H5011" s="10">
        <v>0.25</v>
      </c>
      <c r="I5011" s="11">
        <v>5373.02</v>
      </c>
      <c r="J5011" s="11">
        <v>26865.119999999999</v>
      </c>
      <c r="K5011" s="11">
        <v>17077.5</v>
      </c>
      <c r="L5011" s="11">
        <v>4414.6000000000004</v>
      </c>
    </row>
    <row r="5012" spans="1:12" x14ac:dyDescent="0.3">
      <c r="A5012" s="7" t="s">
        <v>9157</v>
      </c>
      <c r="B5012" s="7" t="s">
        <v>3833</v>
      </c>
      <c r="C5012" s="7" t="s">
        <v>2013</v>
      </c>
      <c r="D5012" s="7">
        <v>8</v>
      </c>
      <c r="E5012" s="9">
        <v>2413.2199999999998</v>
      </c>
      <c r="F5012" s="10">
        <v>0.1</v>
      </c>
      <c r="G5012" s="11">
        <v>17375.18</v>
      </c>
      <c r="H5012" s="10">
        <v>0.25</v>
      </c>
      <c r="I5012" s="11">
        <v>4343.8</v>
      </c>
      <c r="J5012" s="11">
        <v>21718.97</v>
      </c>
      <c r="K5012" s="11">
        <v>10486.8</v>
      </c>
      <c r="L5012" s="11">
        <v>6888.38</v>
      </c>
    </row>
    <row r="5013" spans="1:12" x14ac:dyDescent="0.3">
      <c r="A5013" s="7" t="s">
        <v>9158</v>
      </c>
      <c r="B5013" s="7" t="s">
        <v>3833</v>
      </c>
      <c r="C5013" s="7" t="s">
        <v>1795</v>
      </c>
      <c r="D5013" s="7">
        <v>14</v>
      </c>
      <c r="E5013" s="9">
        <v>2055.5</v>
      </c>
      <c r="F5013" s="10">
        <v>0</v>
      </c>
      <c r="G5013" s="11">
        <v>28777</v>
      </c>
      <c r="H5013" s="10">
        <v>0.25</v>
      </c>
      <c r="I5013" s="11">
        <v>7194.25</v>
      </c>
      <c r="J5013" s="11">
        <v>35971.25</v>
      </c>
      <c r="K5013" s="11">
        <v>15621.9</v>
      </c>
      <c r="L5013" s="11">
        <v>13155.1</v>
      </c>
    </row>
    <row r="5014" spans="1:12" x14ac:dyDescent="0.3">
      <c r="A5014" s="7" t="s">
        <v>9159</v>
      </c>
      <c r="B5014" s="7" t="s">
        <v>3834</v>
      </c>
      <c r="C5014" s="7" t="s">
        <v>1862</v>
      </c>
      <c r="D5014" s="7">
        <v>3</v>
      </c>
      <c r="E5014" s="9">
        <v>2153.5100000000002</v>
      </c>
      <c r="F5014" s="10">
        <v>0.05</v>
      </c>
      <c r="G5014" s="11">
        <v>6137.5</v>
      </c>
      <c r="H5014" s="10">
        <v>0.25</v>
      </c>
      <c r="I5014" s="11">
        <v>1534.38</v>
      </c>
      <c r="J5014" s="11">
        <v>7671.88</v>
      </c>
      <c r="K5014" s="11">
        <v>3642.27</v>
      </c>
      <c r="L5014" s="11">
        <v>2495.23</v>
      </c>
    </row>
    <row r="5015" spans="1:12" x14ac:dyDescent="0.3">
      <c r="A5015" s="7" t="s">
        <v>9160</v>
      </c>
      <c r="B5015" s="7" t="s">
        <v>3834</v>
      </c>
      <c r="C5015" s="7" t="s">
        <v>1692</v>
      </c>
      <c r="D5015" s="7">
        <v>2</v>
      </c>
      <c r="E5015" s="9">
        <v>1426.9</v>
      </c>
      <c r="F5015" s="10">
        <v>0</v>
      </c>
      <c r="G5015" s="11">
        <v>2853.8</v>
      </c>
      <c r="H5015" s="10">
        <v>0.25</v>
      </c>
      <c r="I5015" s="11">
        <v>713.45</v>
      </c>
      <c r="J5015" s="11">
        <v>3567.25</v>
      </c>
      <c r="K5015" s="11">
        <v>1987.22</v>
      </c>
      <c r="L5015" s="11">
        <v>866.58</v>
      </c>
    </row>
    <row r="5016" spans="1:12" x14ac:dyDescent="0.3">
      <c r="A5016" s="7" t="s">
        <v>9161</v>
      </c>
      <c r="B5016" s="7" t="s">
        <v>3834</v>
      </c>
      <c r="C5016" s="7" t="s">
        <v>2039</v>
      </c>
      <c r="D5016" s="7">
        <v>27</v>
      </c>
      <c r="E5016" s="9">
        <v>473.77</v>
      </c>
      <c r="F5016" s="10">
        <v>0</v>
      </c>
      <c r="G5016" s="11">
        <v>12791.79</v>
      </c>
      <c r="H5016" s="10">
        <v>0.25</v>
      </c>
      <c r="I5016" s="11">
        <v>3197.95</v>
      </c>
      <c r="J5016" s="11">
        <v>15989.74</v>
      </c>
      <c r="K5016" s="11">
        <v>6770.25</v>
      </c>
      <c r="L5016" s="11">
        <v>6021.54</v>
      </c>
    </row>
    <row r="5017" spans="1:12" x14ac:dyDescent="0.3">
      <c r="A5017" s="7" t="s">
        <v>9162</v>
      </c>
      <c r="B5017" s="7" t="s">
        <v>3834</v>
      </c>
      <c r="C5017" s="7" t="s">
        <v>1881</v>
      </c>
      <c r="D5017" s="7">
        <v>27</v>
      </c>
      <c r="E5017" s="9">
        <v>1793.54</v>
      </c>
      <c r="F5017" s="10">
        <v>0</v>
      </c>
      <c r="G5017" s="11">
        <v>48425.58</v>
      </c>
      <c r="H5017" s="10">
        <v>0.25</v>
      </c>
      <c r="I5017" s="11">
        <v>12106.4</v>
      </c>
      <c r="J5017" s="11">
        <v>60531.98</v>
      </c>
      <c r="K5017" s="11">
        <v>27091.8</v>
      </c>
      <c r="L5017" s="11">
        <v>21333.78</v>
      </c>
    </row>
    <row r="5018" spans="1:12" x14ac:dyDescent="0.3">
      <c r="A5018" s="7" t="s">
        <v>9163</v>
      </c>
      <c r="B5018" s="7" t="s">
        <v>3834</v>
      </c>
      <c r="C5018" s="7" t="s">
        <v>2049</v>
      </c>
      <c r="D5018" s="7">
        <v>4</v>
      </c>
      <c r="E5018" s="9">
        <v>3292.18</v>
      </c>
      <c r="F5018" s="10">
        <v>0.1</v>
      </c>
      <c r="G5018" s="11">
        <v>11851.85</v>
      </c>
      <c r="H5018" s="10">
        <v>0.25</v>
      </c>
      <c r="I5018" s="11">
        <v>2962.96</v>
      </c>
      <c r="J5018" s="11">
        <v>14814.81</v>
      </c>
      <c r="K5018" s="11">
        <v>5777.68</v>
      </c>
      <c r="L5018" s="11">
        <v>6074.17</v>
      </c>
    </row>
    <row r="5019" spans="1:12" x14ac:dyDescent="0.3">
      <c r="A5019" s="7" t="s">
        <v>9164</v>
      </c>
      <c r="B5019" s="7" t="s">
        <v>3835</v>
      </c>
      <c r="C5019" s="7" t="s">
        <v>1800</v>
      </c>
      <c r="D5019" s="7">
        <v>13</v>
      </c>
      <c r="E5019" s="9">
        <v>2464.3200000000002</v>
      </c>
      <c r="F5019" s="10">
        <v>0.15</v>
      </c>
      <c r="G5019" s="11">
        <v>27230.74</v>
      </c>
      <c r="H5019" s="10">
        <v>0.25</v>
      </c>
      <c r="I5019" s="11">
        <v>6807.69</v>
      </c>
      <c r="J5019" s="11">
        <v>34038.43</v>
      </c>
      <c r="K5019" s="11">
        <v>17947.28</v>
      </c>
      <c r="L5019" s="11">
        <v>9283.4599999999991</v>
      </c>
    </row>
    <row r="5020" spans="1:12" x14ac:dyDescent="0.3">
      <c r="A5020" s="7" t="s">
        <v>9165</v>
      </c>
      <c r="B5020" s="7" t="s">
        <v>3835</v>
      </c>
      <c r="C5020" s="7" t="s">
        <v>1759</v>
      </c>
      <c r="D5020" s="7">
        <v>18</v>
      </c>
      <c r="E5020" s="9">
        <v>1198.8499999999999</v>
      </c>
      <c r="F5020" s="10">
        <v>0</v>
      </c>
      <c r="G5020" s="11">
        <v>21579.3</v>
      </c>
      <c r="H5020" s="10">
        <v>0.25</v>
      </c>
      <c r="I5020" s="11">
        <v>5394.82</v>
      </c>
      <c r="J5020" s="11">
        <v>26974.12</v>
      </c>
      <c r="K5020" s="11">
        <v>13177.98</v>
      </c>
      <c r="L5020" s="11">
        <v>8401.32</v>
      </c>
    </row>
    <row r="5021" spans="1:12" x14ac:dyDescent="0.3">
      <c r="A5021" s="7" t="s">
        <v>9166</v>
      </c>
      <c r="B5021" s="7" t="s">
        <v>3835</v>
      </c>
      <c r="C5021" s="7" t="s">
        <v>1690</v>
      </c>
      <c r="D5021" s="7">
        <v>4</v>
      </c>
      <c r="E5021" s="9">
        <v>793.01</v>
      </c>
      <c r="F5021" s="10">
        <v>0</v>
      </c>
      <c r="G5021" s="11">
        <v>3172.04</v>
      </c>
      <c r="H5021" s="10">
        <v>0.25</v>
      </c>
      <c r="I5021" s="11">
        <v>793.01</v>
      </c>
      <c r="J5021" s="11">
        <v>3965.05</v>
      </c>
      <c r="K5021" s="11">
        <v>1498.6</v>
      </c>
      <c r="L5021" s="11">
        <v>1673.44</v>
      </c>
    </row>
    <row r="5022" spans="1:12" x14ac:dyDescent="0.3">
      <c r="A5022" s="7" t="s">
        <v>9167</v>
      </c>
      <c r="B5022" s="7" t="s">
        <v>3835</v>
      </c>
      <c r="C5022" s="7" t="s">
        <v>1946</v>
      </c>
      <c r="D5022" s="7">
        <v>13</v>
      </c>
      <c r="E5022" s="9">
        <v>2017.25</v>
      </c>
      <c r="F5022" s="10">
        <v>0</v>
      </c>
      <c r="G5022" s="11">
        <v>26224.25</v>
      </c>
      <c r="H5022" s="10">
        <v>0.25</v>
      </c>
      <c r="I5022" s="11">
        <v>6556.06</v>
      </c>
      <c r="J5022" s="11">
        <v>32780.31</v>
      </c>
      <c r="K5022" s="11">
        <v>19322.419999999998</v>
      </c>
      <c r="L5022" s="11">
        <v>6901.83</v>
      </c>
    </row>
    <row r="5023" spans="1:12" x14ac:dyDescent="0.3">
      <c r="A5023" s="7" t="s">
        <v>9168</v>
      </c>
      <c r="B5023" s="7" t="s">
        <v>3835</v>
      </c>
      <c r="C5023" s="7" t="s">
        <v>1726</v>
      </c>
      <c r="D5023" s="7">
        <v>16</v>
      </c>
      <c r="E5023" s="9">
        <v>1213.92</v>
      </c>
      <c r="F5023" s="10">
        <v>0.15</v>
      </c>
      <c r="G5023" s="11">
        <v>16509.310000000001</v>
      </c>
      <c r="H5023" s="10">
        <v>0.25</v>
      </c>
      <c r="I5023" s="11">
        <v>4127.33</v>
      </c>
      <c r="J5023" s="11">
        <v>20636.64</v>
      </c>
      <c r="K5023" s="11">
        <v>11165.12</v>
      </c>
      <c r="L5023" s="11">
        <v>5344.19</v>
      </c>
    </row>
    <row r="5024" spans="1:12" x14ac:dyDescent="0.3">
      <c r="A5024" s="7" t="s">
        <v>9169</v>
      </c>
      <c r="B5024" s="7" t="s">
        <v>3836</v>
      </c>
      <c r="C5024" s="7" t="s">
        <v>1892</v>
      </c>
      <c r="D5024" s="7">
        <v>5</v>
      </c>
      <c r="E5024" s="9">
        <v>855.94</v>
      </c>
      <c r="F5024" s="10">
        <v>0</v>
      </c>
      <c r="G5024" s="11">
        <v>4279.7</v>
      </c>
      <c r="H5024" s="10">
        <v>0.25</v>
      </c>
      <c r="I5024" s="11">
        <v>1069.92</v>
      </c>
      <c r="J5024" s="11">
        <v>5349.62</v>
      </c>
      <c r="K5024" s="11">
        <v>2262.8000000000002</v>
      </c>
      <c r="L5024" s="11">
        <v>2016.9</v>
      </c>
    </row>
    <row r="5025" spans="1:12" x14ac:dyDescent="0.3">
      <c r="A5025" s="7" t="s">
        <v>9170</v>
      </c>
      <c r="B5025" s="7" t="s">
        <v>3836</v>
      </c>
      <c r="C5025" s="7" t="s">
        <v>1728</v>
      </c>
      <c r="D5025" s="7">
        <v>10</v>
      </c>
      <c r="E5025" s="9">
        <v>3401.74</v>
      </c>
      <c r="F5025" s="10">
        <v>0.15</v>
      </c>
      <c r="G5025" s="11">
        <v>28914.79</v>
      </c>
      <c r="H5025" s="10">
        <v>0.25</v>
      </c>
      <c r="I5025" s="11">
        <v>7228.7</v>
      </c>
      <c r="J5025" s="11">
        <v>36143.49</v>
      </c>
      <c r="K5025" s="11">
        <v>13928.3</v>
      </c>
      <c r="L5025" s="11">
        <v>14986.49</v>
      </c>
    </row>
    <row r="5026" spans="1:12" x14ac:dyDescent="0.3">
      <c r="A5026" s="7" t="s">
        <v>9171</v>
      </c>
      <c r="B5026" s="7" t="s">
        <v>3836</v>
      </c>
      <c r="C5026" s="7" t="s">
        <v>1927</v>
      </c>
      <c r="D5026" s="7">
        <v>3</v>
      </c>
      <c r="E5026" s="9">
        <v>1706.05</v>
      </c>
      <c r="F5026" s="10">
        <v>0</v>
      </c>
      <c r="G5026" s="11">
        <v>5118.1499999999996</v>
      </c>
      <c r="H5026" s="10">
        <v>0.25</v>
      </c>
      <c r="I5026" s="11">
        <v>1279.54</v>
      </c>
      <c r="J5026" s="11">
        <v>6397.69</v>
      </c>
      <c r="K5026" s="11">
        <v>3360.96</v>
      </c>
      <c r="L5026" s="11">
        <v>1757.19</v>
      </c>
    </row>
    <row r="5027" spans="1:12" x14ac:dyDescent="0.3">
      <c r="A5027" s="7" t="s">
        <v>9172</v>
      </c>
      <c r="B5027" s="7" t="s">
        <v>3837</v>
      </c>
      <c r="C5027" s="7" t="s">
        <v>1785</v>
      </c>
      <c r="D5027" s="7">
        <v>5</v>
      </c>
      <c r="E5027" s="9">
        <v>1694.85</v>
      </c>
      <c r="F5027" s="10">
        <v>0.15</v>
      </c>
      <c r="G5027" s="11">
        <v>7203.11</v>
      </c>
      <c r="H5027" s="10">
        <v>0.25</v>
      </c>
      <c r="I5027" s="11">
        <v>1800.78</v>
      </c>
      <c r="J5027" s="11">
        <v>9003.89</v>
      </c>
      <c r="K5027" s="11">
        <v>5870.9</v>
      </c>
      <c r="L5027" s="11">
        <v>1332.21</v>
      </c>
    </row>
    <row r="5028" spans="1:12" x14ac:dyDescent="0.3">
      <c r="A5028" s="7" t="s">
        <v>9173</v>
      </c>
      <c r="B5028" s="7" t="s">
        <v>3837</v>
      </c>
      <c r="C5028" s="7" t="s">
        <v>1934</v>
      </c>
      <c r="D5028" s="7">
        <v>26</v>
      </c>
      <c r="E5028" s="9">
        <v>2526.6999999999998</v>
      </c>
      <c r="F5028" s="10">
        <v>0</v>
      </c>
      <c r="G5028" s="11">
        <v>65694.2</v>
      </c>
      <c r="H5028" s="10">
        <v>0.25</v>
      </c>
      <c r="I5028" s="11">
        <v>16423.55</v>
      </c>
      <c r="J5028" s="11">
        <v>82117.75</v>
      </c>
      <c r="K5028" s="11">
        <v>45627.14</v>
      </c>
      <c r="L5028" s="11">
        <v>20067.060000000001</v>
      </c>
    </row>
    <row r="5029" spans="1:12" x14ac:dyDescent="0.3">
      <c r="A5029" s="7" t="s">
        <v>9174</v>
      </c>
      <c r="B5029" s="7" t="s">
        <v>3837</v>
      </c>
      <c r="C5029" s="7" t="s">
        <v>1693</v>
      </c>
      <c r="D5029" s="7">
        <v>23</v>
      </c>
      <c r="E5029" s="9">
        <v>2585.65</v>
      </c>
      <c r="F5029" s="10">
        <v>0.05</v>
      </c>
      <c r="G5029" s="11">
        <v>56496.45</v>
      </c>
      <c r="H5029" s="10">
        <v>0.25</v>
      </c>
      <c r="I5029" s="11">
        <v>14124.11</v>
      </c>
      <c r="J5029" s="11">
        <v>70620.56</v>
      </c>
      <c r="K5029" s="11">
        <v>39637.74</v>
      </c>
      <c r="L5029" s="11">
        <v>16858.71</v>
      </c>
    </row>
    <row r="5030" spans="1:12" x14ac:dyDescent="0.3">
      <c r="A5030" s="7" t="s">
        <v>9175</v>
      </c>
      <c r="B5030" s="7" t="s">
        <v>3837</v>
      </c>
      <c r="C5030" s="7" t="s">
        <v>1675</v>
      </c>
      <c r="D5030" s="7">
        <v>17</v>
      </c>
      <c r="E5030" s="9">
        <v>2673.92</v>
      </c>
      <c r="F5030" s="10">
        <v>0</v>
      </c>
      <c r="G5030" s="11">
        <v>45456.639999999999</v>
      </c>
      <c r="H5030" s="10">
        <v>0.25</v>
      </c>
      <c r="I5030" s="11">
        <v>11364.16</v>
      </c>
      <c r="J5030" s="11">
        <v>56820.800000000003</v>
      </c>
      <c r="K5030" s="11">
        <v>19896.29</v>
      </c>
      <c r="L5030" s="11">
        <v>25560.35</v>
      </c>
    </row>
    <row r="5031" spans="1:12" x14ac:dyDescent="0.3">
      <c r="A5031" s="7" t="s">
        <v>9176</v>
      </c>
      <c r="B5031" s="7" t="s">
        <v>3837</v>
      </c>
      <c r="C5031" s="7" t="s">
        <v>2052</v>
      </c>
      <c r="D5031" s="7">
        <v>29</v>
      </c>
      <c r="E5031" s="9">
        <v>663.22</v>
      </c>
      <c r="F5031" s="10">
        <v>0.15</v>
      </c>
      <c r="G5031" s="11">
        <v>16348.37</v>
      </c>
      <c r="H5031" s="10">
        <v>0.25</v>
      </c>
      <c r="I5031" s="11">
        <v>4087.09</v>
      </c>
      <c r="J5031" s="11">
        <v>20435.46</v>
      </c>
      <c r="K5031" s="11">
        <v>13927.54</v>
      </c>
      <c r="L5031" s="11">
        <v>2420.83</v>
      </c>
    </row>
    <row r="5032" spans="1:12" x14ac:dyDescent="0.3">
      <c r="A5032" s="7" t="s">
        <v>9177</v>
      </c>
      <c r="B5032" s="7" t="s">
        <v>3838</v>
      </c>
      <c r="C5032" s="7" t="s">
        <v>1706</v>
      </c>
      <c r="D5032" s="7">
        <v>11</v>
      </c>
      <c r="E5032" s="9">
        <v>98.21</v>
      </c>
      <c r="F5032" s="10">
        <v>0.05</v>
      </c>
      <c r="G5032" s="11">
        <v>1026.29</v>
      </c>
      <c r="H5032" s="10">
        <v>0.25</v>
      </c>
      <c r="I5032" s="11">
        <v>256.57</v>
      </c>
      <c r="J5032" s="11">
        <v>1282.8599999999999</v>
      </c>
      <c r="K5032" s="11">
        <v>516.66999999999996</v>
      </c>
      <c r="L5032" s="11">
        <v>509.62</v>
      </c>
    </row>
    <row r="5033" spans="1:12" x14ac:dyDescent="0.3">
      <c r="A5033" s="7" t="s">
        <v>9178</v>
      </c>
      <c r="B5033" s="7" t="s">
        <v>3838</v>
      </c>
      <c r="C5033" s="7" t="s">
        <v>1760</v>
      </c>
      <c r="D5033" s="7">
        <v>3</v>
      </c>
      <c r="E5033" s="9">
        <v>1077.25</v>
      </c>
      <c r="F5033" s="10">
        <v>0.05</v>
      </c>
      <c r="G5033" s="11">
        <v>3070.16</v>
      </c>
      <c r="H5033" s="10">
        <v>0.25</v>
      </c>
      <c r="I5033" s="11">
        <v>767.54</v>
      </c>
      <c r="J5033" s="11">
        <v>3837.7</v>
      </c>
      <c r="K5033" s="11">
        <v>1893.48</v>
      </c>
      <c r="L5033" s="11">
        <v>1176.68</v>
      </c>
    </row>
    <row r="5034" spans="1:12" x14ac:dyDescent="0.3">
      <c r="A5034" s="7" t="s">
        <v>9179</v>
      </c>
      <c r="B5034" s="7" t="s">
        <v>3839</v>
      </c>
      <c r="C5034" s="7" t="s">
        <v>1893</v>
      </c>
      <c r="D5034" s="7">
        <v>30</v>
      </c>
      <c r="E5034" s="9">
        <v>2094.5</v>
      </c>
      <c r="F5034" s="10">
        <v>0</v>
      </c>
      <c r="G5034" s="11">
        <v>62835</v>
      </c>
      <c r="H5034" s="10">
        <v>0.25</v>
      </c>
      <c r="I5034" s="11">
        <v>15708.75</v>
      </c>
      <c r="J5034" s="11">
        <v>78543.75</v>
      </c>
      <c r="K5034" s="11">
        <v>36622.5</v>
      </c>
      <c r="L5034" s="11">
        <v>26212.5</v>
      </c>
    </row>
    <row r="5035" spans="1:12" x14ac:dyDescent="0.3">
      <c r="A5035" s="7" t="s">
        <v>9180</v>
      </c>
      <c r="B5035" s="7" t="s">
        <v>3839</v>
      </c>
      <c r="C5035" s="7" t="s">
        <v>1816</v>
      </c>
      <c r="D5035" s="7">
        <v>13</v>
      </c>
      <c r="E5035" s="9">
        <v>3227.2</v>
      </c>
      <c r="F5035" s="10">
        <v>0.1</v>
      </c>
      <c r="G5035" s="11">
        <v>37758.239999999998</v>
      </c>
      <c r="H5035" s="10">
        <v>0.25</v>
      </c>
      <c r="I5035" s="11">
        <v>9439.56</v>
      </c>
      <c r="J5035" s="11">
        <v>47197.8</v>
      </c>
      <c r="K5035" s="11">
        <v>19932.64</v>
      </c>
      <c r="L5035" s="11">
        <v>17825.599999999999</v>
      </c>
    </row>
    <row r="5036" spans="1:12" x14ac:dyDescent="0.3">
      <c r="A5036" s="7" t="s">
        <v>9181</v>
      </c>
      <c r="B5036" s="7" t="s">
        <v>3839</v>
      </c>
      <c r="C5036" s="7" t="s">
        <v>1862</v>
      </c>
      <c r="D5036" s="7">
        <v>10</v>
      </c>
      <c r="E5036" s="9">
        <v>2043</v>
      </c>
      <c r="F5036" s="10">
        <v>0.05</v>
      </c>
      <c r="G5036" s="11">
        <v>19408.5</v>
      </c>
      <c r="H5036" s="10">
        <v>0.25</v>
      </c>
      <c r="I5036" s="11">
        <v>4852.12</v>
      </c>
      <c r="J5036" s="11">
        <v>24260.62</v>
      </c>
      <c r="K5036" s="11">
        <v>12140.9</v>
      </c>
      <c r="L5036" s="11">
        <v>7267.6</v>
      </c>
    </row>
    <row r="5037" spans="1:12" x14ac:dyDescent="0.3">
      <c r="A5037" s="7" t="s">
        <v>9182</v>
      </c>
      <c r="B5037" s="7" t="s">
        <v>3840</v>
      </c>
      <c r="C5037" s="7" t="s">
        <v>1985</v>
      </c>
      <c r="D5037" s="7">
        <v>4</v>
      </c>
      <c r="E5037" s="9">
        <v>1131.0999999999999</v>
      </c>
      <c r="F5037" s="10">
        <v>0.05</v>
      </c>
      <c r="G5037" s="11">
        <v>4298.18</v>
      </c>
      <c r="H5037" s="10">
        <v>0.25</v>
      </c>
      <c r="I5037" s="11">
        <v>1074.55</v>
      </c>
      <c r="J5037" s="11">
        <v>5372.73</v>
      </c>
      <c r="K5037" s="11">
        <v>2897.56</v>
      </c>
      <c r="L5037" s="11">
        <v>1400.62</v>
      </c>
    </row>
    <row r="5038" spans="1:12" x14ac:dyDescent="0.3">
      <c r="A5038" s="7" t="s">
        <v>9183</v>
      </c>
      <c r="B5038" s="7" t="s">
        <v>3840</v>
      </c>
      <c r="C5038" s="7" t="s">
        <v>1721</v>
      </c>
      <c r="D5038" s="7">
        <v>15</v>
      </c>
      <c r="E5038" s="9">
        <v>1926.13</v>
      </c>
      <c r="F5038" s="10">
        <v>0</v>
      </c>
      <c r="G5038" s="11">
        <v>28891.95</v>
      </c>
      <c r="H5038" s="10">
        <v>0.25</v>
      </c>
      <c r="I5038" s="11">
        <v>7222.99</v>
      </c>
      <c r="J5038" s="11">
        <v>36114.94</v>
      </c>
      <c r="K5038" s="11">
        <v>18910.650000000001</v>
      </c>
      <c r="L5038" s="11">
        <v>9981.2999999999993</v>
      </c>
    </row>
    <row r="5039" spans="1:12" x14ac:dyDescent="0.3">
      <c r="A5039" s="7" t="s">
        <v>9184</v>
      </c>
      <c r="B5039" s="7" t="s">
        <v>3840</v>
      </c>
      <c r="C5039" s="7" t="s">
        <v>1909</v>
      </c>
      <c r="D5039" s="7">
        <v>26</v>
      </c>
      <c r="E5039" s="9">
        <v>2565.7600000000002</v>
      </c>
      <c r="F5039" s="10">
        <v>0.15</v>
      </c>
      <c r="G5039" s="11">
        <v>56703.3</v>
      </c>
      <c r="H5039" s="10">
        <v>0.25</v>
      </c>
      <c r="I5039" s="11">
        <v>14175.83</v>
      </c>
      <c r="J5039" s="11">
        <v>70879.12</v>
      </c>
      <c r="K5039" s="11">
        <v>46240.22</v>
      </c>
      <c r="L5039" s="11">
        <v>10463.08</v>
      </c>
    </row>
    <row r="5040" spans="1:12" x14ac:dyDescent="0.3">
      <c r="A5040" s="7" t="s">
        <v>9185</v>
      </c>
      <c r="B5040" s="7" t="s">
        <v>3840</v>
      </c>
      <c r="C5040" s="7" t="s">
        <v>1758</v>
      </c>
      <c r="D5040" s="7">
        <v>3</v>
      </c>
      <c r="E5040" s="9">
        <v>3432.86</v>
      </c>
      <c r="F5040" s="10">
        <v>0.1</v>
      </c>
      <c r="G5040" s="11">
        <v>9268.7199999999993</v>
      </c>
      <c r="H5040" s="10">
        <v>0.25</v>
      </c>
      <c r="I5040" s="11">
        <v>2317.1799999999998</v>
      </c>
      <c r="J5040" s="11">
        <v>11585.9</v>
      </c>
      <c r="K5040" s="11">
        <v>4968</v>
      </c>
      <c r="L5040" s="11">
        <v>4300.72</v>
      </c>
    </row>
    <row r="5041" spans="1:12" x14ac:dyDescent="0.3">
      <c r="A5041" s="7" t="s">
        <v>9186</v>
      </c>
      <c r="B5041" s="7" t="s">
        <v>3841</v>
      </c>
      <c r="C5041" s="7" t="s">
        <v>1796</v>
      </c>
      <c r="D5041" s="7">
        <v>17</v>
      </c>
      <c r="E5041" s="9">
        <v>1550.7</v>
      </c>
      <c r="F5041" s="10">
        <v>0.05</v>
      </c>
      <c r="G5041" s="11">
        <v>25043.81</v>
      </c>
      <c r="H5041" s="10">
        <v>0.25</v>
      </c>
      <c r="I5041" s="11">
        <v>6260.95</v>
      </c>
      <c r="J5041" s="11">
        <v>31304.76</v>
      </c>
      <c r="K5041" s="11">
        <v>13342.28</v>
      </c>
      <c r="L5041" s="11">
        <v>11701.53</v>
      </c>
    </row>
    <row r="5042" spans="1:12" x14ac:dyDescent="0.3">
      <c r="A5042" s="7" t="s">
        <v>9187</v>
      </c>
      <c r="B5042" s="7" t="s">
        <v>3841</v>
      </c>
      <c r="C5042" s="7" t="s">
        <v>1725</v>
      </c>
      <c r="D5042" s="7">
        <v>14</v>
      </c>
      <c r="E5042" s="9">
        <v>1521.95</v>
      </c>
      <c r="F5042" s="10">
        <v>0</v>
      </c>
      <c r="G5042" s="11">
        <v>21307.3</v>
      </c>
      <c r="H5042" s="10">
        <v>0.25</v>
      </c>
      <c r="I5042" s="11">
        <v>5326.82</v>
      </c>
      <c r="J5042" s="11">
        <v>26634.12</v>
      </c>
      <c r="K5042" s="11">
        <v>14654.36</v>
      </c>
      <c r="L5042" s="11">
        <v>6652.94</v>
      </c>
    </row>
    <row r="5043" spans="1:12" x14ac:dyDescent="0.3">
      <c r="A5043" s="7" t="s">
        <v>9188</v>
      </c>
      <c r="B5043" s="7" t="s">
        <v>3841</v>
      </c>
      <c r="C5043" s="7" t="s">
        <v>1956</v>
      </c>
      <c r="D5043" s="7">
        <v>1</v>
      </c>
      <c r="E5043" s="9">
        <v>2676.9</v>
      </c>
      <c r="F5043" s="10">
        <v>0</v>
      </c>
      <c r="G5043" s="11">
        <v>2676.9</v>
      </c>
      <c r="H5043" s="10">
        <v>0.25</v>
      </c>
      <c r="I5043" s="11">
        <v>669.23</v>
      </c>
      <c r="J5043" s="11">
        <v>3346.12</v>
      </c>
      <c r="K5043" s="11">
        <v>1640.41</v>
      </c>
      <c r="L5043" s="11">
        <v>1036.49</v>
      </c>
    </row>
    <row r="5044" spans="1:12" x14ac:dyDescent="0.3">
      <c r="A5044" s="7" t="s">
        <v>9189</v>
      </c>
      <c r="B5044" s="7" t="s">
        <v>3842</v>
      </c>
      <c r="C5044" s="7" t="s">
        <v>1942</v>
      </c>
      <c r="D5044" s="7">
        <v>1</v>
      </c>
      <c r="E5044" s="9">
        <v>3191.35</v>
      </c>
      <c r="F5044" s="10">
        <v>0.15</v>
      </c>
      <c r="G5044" s="11">
        <v>2712.65</v>
      </c>
      <c r="H5044" s="10">
        <v>0.25</v>
      </c>
      <c r="I5044" s="11">
        <v>678.16</v>
      </c>
      <c r="J5044" s="11">
        <v>3390.81</v>
      </c>
      <c r="K5044" s="11">
        <v>1376.38</v>
      </c>
      <c r="L5044" s="11">
        <v>1336.27</v>
      </c>
    </row>
    <row r="5045" spans="1:12" x14ac:dyDescent="0.3">
      <c r="A5045" s="7" t="s">
        <v>9190</v>
      </c>
      <c r="B5045" s="7" t="s">
        <v>3842</v>
      </c>
      <c r="C5045" s="7" t="s">
        <v>1851</v>
      </c>
      <c r="D5045" s="7">
        <v>8</v>
      </c>
      <c r="E5045" s="9">
        <v>1960.61</v>
      </c>
      <c r="F5045" s="10">
        <v>0</v>
      </c>
      <c r="G5045" s="11">
        <v>15684.88</v>
      </c>
      <c r="H5045" s="10">
        <v>0.25</v>
      </c>
      <c r="I5045" s="11">
        <v>3921.22</v>
      </c>
      <c r="J5045" s="11">
        <v>19606.099999999999</v>
      </c>
      <c r="K5045" s="11">
        <v>11751.84</v>
      </c>
      <c r="L5045" s="11">
        <v>3933.04</v>
      </c>
    </row>
    <row r="5046" spans="1:12" x14ac:dyDescent="0.3">
      <c r="A5046" s="7" t="s">
        <v>9191</v>
      </c>
      <c r="B5046" s="7" t="s">
        <v>3842</v>
      </c>
      <c r="C5046" s="7" t="s">
        <v>1712</v>
      </c>
      <c r="D5046" s="7">
        <v>22</v>
      </c>
      <c r="E5046" s="9">
        <v>2138.9499999999998</v>
      </c>
      <c r="F5046" s="10">
        <v>0.05</v>
      </c>
      <c r="G5046" s="11">
        <v>44704.05</v>
      </c>
      <c r="H5046" s="10">
        <v>0.25</v>
      </c>
      <c r="I5046" s="11">
        <v>11176.01</v>
      </c>
      <c r="J5046" s="11">
        <v>55880.06</v>
      </c>
      <c r="K5046" s="11">
        <v>33568.04</v>
      </c>
      <c r="L5046" s="11">
        <v>11136.01</v>
      </c>
    </row>
    <row r="5047" spans="1:12" x14ac:dyDescent="0.3">
      <c r="A5047" s="7" t="s">
        <v>9192</v>
      </c>
      <c r="B5047" s="7" t="s">
        <v>3842</v>
      </c>
      <c r="C5047" s="7" t="s">
        <v>1811</v>
      </c>
      <c r="D5047" s="7">
        <v>17</v>
      </c>
      <c r="E5047" s="9">
        <v>892.23</v>
      </c>
      <c r="F5047" s="10">
        <v>0.15</v>
      </c>
      <c r="G5047" s="11">
        <v>12892.72</v>
      </c>
      <c r="H5047" s="10">
        <v>0.25</v>
      </c>
      <c r="I5047" s="11">
        <v>3223.18</v>
      </c>
      <c r="J5047" s="11">
        <v>16115.9</v>
      </c>
      <c r="K5047" s="11">
        <v>8180.4</v>
      </c>
      <c r="L5047" s="11">
        <v>4712.32</v>
      </c>
    </row>
    <row r="5048" spans="1:12" x14ac:dyDescent="0.3">
      <c r="A5048" s="7" t="s">
        <v>9193</v>
      </c>
      <c r="B5048" s="7" t="s">
        <v>3842</v>
      </c>
      <c r="C5048" s="7" t="s">
        <v>1836</v>
      </c>
      <c r="D5048" s="7">
        <v>2</v>
      </c>
      <c r="E5048" s="9">
        <v>727.46</v>
      </c>
      <c r="F5048" s="10">
        <v>0</v>
      </c>
      <c r="G5048" s="11">
        <v>1454.92</v>
      </c>
      <c r="H5048" s="10">
        <v>0.25</v>
      </c>
      <c r="I5048" s="11">
        <v>363.73</v>
      </c>
      <c r="J5048" s="11">
        <v>1818.65</v>
      </c>
      <c r="K5048" s="11">
        <v>832.96</v>
      </c>
      <c r="L5048" s="11">
        <v>621.96</v>
      </c>
    </row>
    <row r="5049" spans="1:12" x14ac:dyDescent="0.3">
      <c r="A5049" s="7" t="s">
        <v>9194</v>
      </c>
      <c r="B5049" s="7" t="s">
        <v>3843</v>
      </c>
      <c r="C5049" s="7" t="s">
        <v>1850</v>
      </c>
      <c r="D5049" s="7">
        <v>11</v>
      </c>
      <c r="E5049" s="9">
        <v>1918.1</v>
      </c>
      <c r="F5049" s="10">
        <v>0</v>
      </c>
      <c r="G5049" s="11">
        <v>21099.1</v>
      </c>
      <c r="H5049" s="10">
        <v>0.25</v>
      </c>
      <c r="I5049" s="11">
        <v>5274.77</v>
      </c>
      <c r="J5049" s="11">
        <v>26373.88</v>
      </c>
      <c r="K5049" s="11">
        <v>10779.89</v>
      </c>
      <c r="L5049" s="11">
        <v>10319.209999999999</v>
      </c>
    </row>
    <row r="5050" spans="1:12" x14ac:dyDescent="0.3">
      <c r="A5050" s="7" t="s">
        <v>9195</v>
      </c>
      <c r="B5050" s="7" t="s">
        <v>3843</v>
      </c>
      <c r="C5050" s="7" t="s">
        <v>1702</v>
      </c>
      <c r="D5050" s="7">
        <v>20</v>
      </c>
      <c r="E5050" s="9">
        <v>1147.79</v>
      </c>
      <c r="F5050" s="10">
        <v>0.05</v>
      </c>
      <c r="G5050" s="11">
        <v>21808.01</v>
      </c>
      <c r="H5050" s="10">
        <v>0.25</v>
      </c>
      <c r="I5050" s="11">
        <v>5452</v>
      </c>
      <c r="J5050" s="11">
        <v>27260.01</v>
      </c>
      <c r="K5050" s="11">
        <v>13783.8</v>
      </c>
      <c r="L5050" s="11">
        <v>8024.21</v>
      </c>
    </row>
    <row r="5051" spans="1:12" x14ac:dyDescent="0.3">
      <c r="A5051" s="7" t="s">
        <v>9196</v>
      </c>
      <c r="B5051" s="7" t="s">
        <v>3844</v>
      </c>
      <c r="C5051" s="7" t="s">
        <v>1927</v>
      </c>
      <c r="D5051" s="7">
        <v>24</v>
      </c>
      <c r="E5051" s="9">
        <v>1759.4</v>
      </c>
      <c r="F5051" s="10">
        <v>0.05</v>
      </c>
      <c r="G5051" s="11">
        <v>40114.32</v>
      </c>
      <c r="H5051" s="10">
        <v>0.25</v>
      </c>
      <c r="I5051" s="11">
        <v>10028.58</v>
      </c>
      <c r="J5051" s="11">
        <v>50142.9</v>
      </c>
      <c r="K5051" s="11">
        <v>26887.68</v>
      </c>
      <c r="L5051" s="11">
        <v>13226.64</v>
      </c>
    </row>
    <row r="5052" spans="1:12" x14ac:dyDescent="0.3">
      <c r="A5052" s="7" t="s">
        <v>9197</v>
      </c>
      <c r="B5052" s="7" t="s">
        <v>3845</v>
      </c>
      <c r="C5052" s="7" t="s">
        <v>1857</v>
      </c>
      <c r="D5052" s="7">
        <v>12</v>
      </c>
      <c r="E5052" s="9">
        <v>1825.42</v>
      </c>
      <c r="F5052" s="10">
        <v>0.05</v>
      </c>
      <c r="G5052" s="11">
        <v>20809.79</v>
      </c>
      <c r="H5052" s="10">
        <v>0.25</v>
      </c>
      <c r="I5052" s="11">
        <v>5202.45</v>
      </c>
      <c r="J5052" s="11">
        <v>26012.240000000002</v>
      </c>
      <c r="K5052" s="11">
        <v>10896.84</v>
      </c>
      <c r="L5052" s="11">
        <v>9912.9500000000007</v>
      </c>
    </row>
    <row r="5053" spans="1:12" x14ac:dyDescent="0.3">
      <c r="A5053" s="7" t="s">
        <v>9198</v>
      </c>
      <c r="B5053" s="7" t="s">
        <v>3845</v>
      </c>
      <c r="C5053" s="7" t="s">
        <v>1797</v>
      </c>
      <c r="D5053" s="7">
        <v>6</v>
      </c>
      <c r="E5053" s="9">
        <v>2850.05</v>
      </c>
      <c r="F5053" s="10">
        <v>0</v>
      </c>
      <c r="G5053" s="11">
        <v>17100.3</v>
      </c>
      <c r="H5053" s="10">
        <v>0.25</v>
      </c>
      <c r="I5053" s="11">
        <v>4275.07</v>
      </c>
      <c r="J5053" s="11">
        <v>21375.38</v>
      </c>
      <c r="K5053" s="11">
        <v>7588.86</v>
      </c>
      <c r="L5053" s="11">
        <v>9511.44</v>
      </c>
    </row>
    <row r="5054" spans="1:12" x14ac:dyDescent="0.3">
      <c r="A5054" s="7" t="s">
        <v>9199</v>
      </c>
      <c r="B5054" s="7" t="s">
        <v>3845</v>
      </c>
      <c r="C5054" s="7" t="s">
        <v>2018</v>
      </c>
      <c r="D5054" s="7">
        <v>4</v>
      </c>
      <c r="E5054" s="9">
        <v>1728.39</v>
      </c>
      <c r="F5054" s="10">
        <v>0</v>
      </c>
      <c r="G5054" s="11">
        <v>6913.56</v>
      </c>
      <c r="H5054" s="10">
        <v>0.25</v>
      </c>
      <c r="I5054" s="11">
        <v>1728.39</v>
      </c>
      <c r="J5054" s="11">
        <v>8641.9500000000007</v>
      </c>
      <c r="K5054" s="11">
        <v>5082.96</v>
      </c>
      <c r="L5054" s="11">
        <v>1830.6</v>
      </c>
    </row>
    <row r="5055" spans="1:12" x14ac:dyDescent="0.3">
      <c r="A5055" s="7" t="s">
        <v>9200</v>
      </c>
      <c r="B5055" s="7" t="s">
        <v>3845</v>
      </c>
      <c r="C5055" s="7" t="s">
        <v>1987</v>
      </c>
      <c r="D5055" s="7">
        <v>4</v>
      </c>
      <c r="E5055" s="9">
        <v>2403.92</v>
      </c>
      <c r="F5055" s="10">
        <v>0</v>
      </c>
      <c r="G5055" s="11">
        <v>9615.68</v>
      </c>
      <c r="H5055" s="10">
        <v>0.25</v>
      </c>
      <c r="I5055" s="11">
        <v>2403.92</v>
      </c>
      <c r="J5055" s="11">
        <v>12019.6</v>
      </c>
      <c r="K5055" s="11">
        <v>5867.56</v>
      </c>
      <c r="L5055" s="11">
        <v>3748.12</v>
      </c>
    </row>
    <row r="5056" spans="1:12" x14ac:dyDescent="0.3">
      <c r="A5056" s="7" t="s">
        <v>9201</v>
      </c>
      <c r="B5056" s="7" t="s">
        <v>3846</v>
      </c>
      <c r="C5056" s="7" t="s">
        <v>2042</v>
      </c>
      <c r="D5056" s="7">
        <v>8</v>
      </c>
      <c r="E5056" s="9">
        <v>924.17</v>
      </c>
      <c r="F5056" s="10">
        <v>0</v>
      </c>
      <c r="G5056" s="11">
        <v>7393.36</v>
      </c>
      <c r="H5056" s="10">
        <v>0.25</v>
      </c>
      <c r="I5056" s="11">
        <v>1848.34</v>
      </c>
      <c r="J5056" s="11">
        <v>9241.7000000000007</v>
      </c>
      <c r="K5056" s="11">
        <v>3802.88</v>
      </c>
      <c r="L5056" s="11">
        <v>3590.48</v>
      </c>
    </row>
    <row r="5057" spans="1:12" x14ac:dyDescent="0.3">
      <c r="A5057" s="7" t="s">
        <v>9202</v>
      </c>
      <c r="B5057" s="7" t="s">
        <v>3846</v>
      </c>
      <c r="C5057" s="7" t="s">
        <v>1978</v>
      </c>
      <c r="D5057" s="7">
        <v>6</v>
      </c>
      <c r="E5057" s="9">
        <v>3552.73</v>
      </c>
      <c r="F5057" s="10">
        <v>0.05</v>
      </c>
      <c r="G5057" s="11">
        <v>20250.560000000001</v>
      </c>
      <c r="H5057" s="10">
        <v>0.25</v>
      </c>
      <c r="I5057" s="11">
        <v>5062.6400000000003</v>
      </c>
      <c r="J5057" s="11">
        <v>25313.200000000001</v>
      </c>
      <c r="K5057" s="11">
        <v>10044.719999999999</v>
      </c>
      <c r="L5057" s="11">
        <v>10205.84</v>
      </c>
    </row>
    <row r="5058" spans="1:12" x14ac:dyDescent="0.3">
      <c r="A5058" s="7" t="s">
        <v>9203</v>
      </c>
      <c r="B5058" s="7" t="s">
        <v>3846</v>
      </c>
      <c r="C5058" s="7" t="s">
        <v>1779</v>
      </c>
      <c r="D5058" s="7">
        <v>5</v>
      </c>
      <c r="E5058" s="9">
        <v>1201.81</v>
      </c>
      <c r="F5058" s="10">
        <v>0.15</v>
      </c>
      <c r="G5058" s="11">
        <v>5107.6899999999996</v>
      </c>
      <c r="H5058" s="10">
        <v>0.25</v>
      </c>
      <c r="I5058" s="11">
        <v>1276.92</v>
      </c>
      <c r="J5058" s="11">
        <v>6384.61</v>
      </c>
      <c r="K5058" s="11">
        <v>3871.95</v>
      </c>
      <c r="L5058" s="11">
        <v>1235.74</v>
      </c>
    </row>
    <row r="5059" spans="1:12" x14ac:dyDescent="0.3">
      <c r="A5059" s="7" t="s">
        <v>9204</v>
      </c>
      <c r="B5059" s="7" t="s">
        <v>3847</v>
      </c>
      <c r="C5059" s="7" t="s">
        <v>1716</v>
      </c>
      <c r="D5059" s="7">
        <v>2</v>
      </c>
      <c r="E5059" s="9">
        <v>746.44</v>
      </c>
      <c r="F5059" s="10">
        <v>0.05</v>
      </c>
      <c r="G5059" s="11">
        <v>1418.24</v>
      </c>
      <c r="H5059" s="10">
        <v>0.25</v>
      </c>
      <c r="I5059" s="11">
        <v>354.56</v>
      </c>
      <c r="J5059" s="11">
        <v>1772.8</v>
      </c>
      <c r="K5059" s="11">
        <v>1032.52</v>
      </c>
      <c r="L5059" s="11">
        <v>385.72</v>
      </c>
    </row>
    <row r="5060" spans="1:12" x14ac:dyDescent="0.3">
      <c r="A5060" s="7" t="s">
        <v>9205</v>
      </c>
      <c r="B5060" s="7" t="s">
        <v>3847</v>
      </c>
      <c r="C5060" s="7" t="s">
        <v>1772</v>
      </c>
      <c r="D5060" s="7">
        <v>22</v>
      </c>
      <c r="E5060" s="9">
        <v>1214.8</v>
      </c>
      <c r="F5060" s="10">
        <v>0</v>
      </c>
      <c r="G5060" s="11">
        <v>26725.599999999999</v>
      </c>
      <c r="H5060" s="10">
        <v>0.25</v>
      </c>
      <c r="I5060" s="11">
        <v>6681.4</v>
      </c>
      <c r="J5060" s="11">
        <v>33407</v>
      </c>
      <c r="K5060" s="11">
        <v>19632.14</v>
      </c>
      <c r="L5060" s="11">
        <v>7093.46</v>
      </c>
    </row>
    <row r="5061" spans="1:12" x14ac:dyDescent="0.3">
      <c r="A5061" s="7" t="s">
        <v>9206</v>
      </c>
      <c r="B5061" s="7" t="s">
        <v>3848</v>
      </c>
      <c r="C5061" s="7" t="s">
        <v>2015</v>
      </c>
      <c r="D5061" s="7">
        <v>24</v>
      </c>
      <c r="E5061" s="9">
        <v>943.51</v>
      </c>
      <c r="F5061" s="10">
        <v>0</v>
      </c>
      <c r="G5061" s="11">
        <v>22644.240000000002</v>
      </c>
      <c r="H5061" s="10">
        <v>0.25</v>
      </c>
      <c r="I5061" s="11">
        <v>5661.06</v>
      </c>
      <c r="J5061" s="11">
        <v>28305.3</v>
      </c>
      <c r="K5061" s="11">
        <v>12738.72</v>
      </c>
      <c r="L5061" s="11">
        <v>9905.52</v>
      </c>
    </row>
    <row r="5062" spans="1:12" x14ac:dyDescent="0.3">
      <c r="A5062" s="7" t="s">
        <v>9207</v>
      </c>
      <c r="B5062" s="7" t="s">
        <v>3849</v>
      </c>
      <c r="C5062" s="7" t="s">
        <v>2032</v>
      </c>
      <c r="D5062" s="7">
        <v>19</v>
      </c>
      <c r="E5062" s="9">
        <v>322.75</v>
      </c>
      <c r="F5062" s="10">
        <v>0.05</v>
      </c>
      <c r="G5062" s="11">
        <v>5825.64</v>
      </c>
      <c r="H5062" s="10">
        <v>0.25</v>
      </c>
      <c r="I5062" s="11">
        <v>1456.41</v>
      </c>
      <c r="J5062" s="11">
        <v>7282.05</v>
      </c>
      <c r="K5062" s="11">
        <v>4030.66</v>
      </c>
      <c r="L5062" s="11">
        <v>1794.98</v>
      </c>
    </row>
    <row r="5063" spans="1:12" x14ac:dyDescent="0.3">
      <c r="A5063" s="7" t="s">
        <v>9208</v>
      </c>
      <c r="B5063" s="7" t="s">
        <v>3849</v>
      </c>
      <c r="C5063" s="7" t="s">
        <v>1759</v>
      </c>
      <c r="D5063" s="7">
        <v>8</v>
      </c>
      <c r="E5063" s="9">
        <v>1238.1600000000001</v>
      </c>
      <c r="F5063" s="10">
        <v>0.15</v>
      </c>
      <c r="G5063" s="11">
        <v>8419.49</v>
      </c>
      <c r="H5063" s="10">
        <v>0.25</v>
      </c>
      <c r="I5063" s="11">
        <v>2104.87</v>
      </c>
      <c r="J5063" s="11">
        <v>10524.36</v>
      </c>
      <c r="K5063" s="11">
        <v>5856.88</v>
      </c>
      <c r="L5063" s="11">
        <v>2562.61</v>
      </c>
    </row>
    <row r="5064" spans="1:12" x14ac:dyDescent="0.3">
      <c r="A5064" s="7" t="s">
        <v>9209</v>
      </c>
      <c r="B5064" s="7" t="s">
        <v>3849</v>
      </c>
      <c r="C5064" s="7" t="s">
        <v>2040</v>
      </c>
      <c r="D5064" s="7">
        <v>11</v>
      </c>
      <c r="E5064" s="9">
        <v>2059.04</v>
      </c>
      <c r="F5064" s="10">
        <v>0.1</v>
      </c>
      <c r="G5064" s="11">
        <v>20384.5</v>
      </c>
      <c r="H5064" s="10">
        <v>0.25</v>
      </c>
      <c r="I5064" s="11">
        <v>5096.12</v>
      </c>
      <c r="J5064" s="11">
        <v>25480.62</v>
      </c>
      <c r="K5064" s="11">
        <v>11895.62</v>
      </c>
      <c r="L5064" s="11">
        <v>8488.8799999999992</v>
      </c>
    </row>
    <row r="5065" spans="1:12" x14ac:dyDescent="0.3">
      <c r="A5065" s="7" t="s">
        <v>9210</v>
      </c>
      <c r="B5065" s="7" t="s">
        <v>3849</v>
      </c>
      <c r="C5065" s="7" t="s">
        <v>2003</v>
      </c>
      <c r="D5065" s="7">
        <v>7</v>
      </c>
      <c r="E5065" s="9">
        <v>2942.88</v>
      </c>
      <c r="F5065" s="10">
        <v>0</v>
      </c>
      <c r="G5065" s="11">
        <v>20600.16</v>
      </c>
      <c r="H5065" s="10">
        <v>0.25</v>
      </c>
      <c r="I5065" s="11">
        <v>5150.04</v>
      </c>
      <c r="J5065" s="11">
        <v>25750.2</v>
      </c>
      <c r="K5065" s="11">
        <v>9865.73</v>
      </c>
      <c r="L5065" s="11">
        <v>10734.43</v>
      </c>
    </row>
    <row r="5066" spans="1:12" x14ac:dyDescent="0.3">
      <c r="A5066" s="7" t="s">
        <v>9211</v>
      </c>
      <c r="B5066" s="7" t="s">
        <v>3849</v>
      </c>
      <c r="C5066" s="7" t="s">
        <v>1830</v>
      </c>
      <c r="D5066" s="7">
        <v>12</v>
      </c>
      <c r="E5066" s="9">
        <v>1143.01</v>
      </c>
      <c r="F5066" s="10">
        <v>0</v>
      </c>
      <c r="G5066" s="11">
        <v>13716.12</v>
      </c>
      <c r="H5066" s="10">
        <v>0.25</v>
      </c>
      <c r="I5066" s="11">
        <v>3429.03</v>
      </c>
      <c r="J5066" s="11">
        <v>17145.150000000001</v>
      </c>
      <c r="K5066" s="11">
        <v>7458.84</v>
      </c>
      <c r="L5066" s="11">
        <v>6257.28</v>
      </c>
    </row>
    <row r="5067" spans="1:12" x14ac:dyDescent="0.3">
      <c r="A5067" s="7" t="s">
        <v>9212</v>
      </c>
      <c r="B5067" s="7" t="s">
        <v>3850</v>
      </c>
      <c r="C5067" s="7" t="s">
        <v>1874</v>
      </c>
      <c r="D5067" s="7">
        <v>17</v>
      </c>
      <c r="E5067" s="9">
        <v>1998.66</v>
      </c>
      <c r="F5067" s="10">
        <v>0.15</v>
      </c>
      <c r="G5067" s="11">
        <v>28880.639999999999</v>
      </c>
      <c r="H5067" s="10">
        <v>0.25</v>
      </c>
      <c r="I5067" s="11">
        <v>7220.16</v>
      </c>
      <c r="J5067" s="11">
        <v>36100.800000000003</v>
      </c>
      <c r="K5067" s="11">
        <v>20206.2</v>
      </c>
      <c r="L5067" s="11">
        <v>8674.44</v>
      </c>
    </row>
    <row r="5068" spans="1:12" x14ac:dyDescent="0.3">
      <c r="A5068" s="7" t="s">
        <v>9213</v>
      </c>
      <c r="B5068" s="7" t="s">
        <v>3850</v>
      </c>
      <c r="C5068" s="7" t="s">
        <v>1712</v>
      </c>
      <c r="D5068" s="7">
        <v>29</v>
      </c>
      <c r="E5068" s="9">
        <v>2162.54</v>
      </c>
      <c r="F5068" s="10">
        <v>0.05</v>
      </c>
      <c r="G5068" s="11">
        <v>59577.98</v>
      </c>
      <c r="H5068" s="10">
        <v>0.25</v>
      </c>
      <c r="I5068" s="11">
        <v>14894.5</v>
      </c>
      <c r="J5068" s="11">
        <v>74472.479999999996</v>
      </c>
      <c r="K5068" s="11">
        <v>44248.78</v>
      </c>
      <c r="L5068" s="11">
        <v>15329.2</v>
      </c>
    </row>
    <row r="5069" spans="1:12" x14ac:dyDescent="0.3">
      <c r="A5069" s="7" t="s">
        <v>9214</v>
      </c>
      <c r="B5069" s="7" t="s">
        <v>3851</v>
      </c>
      <c r="C5069" s="7" t="s">
        <v>1733</v>
      </c>
      <c r="D5069" s="7">
        <v>21</v>
      </c>
      <c r="E5069" s="9">
        <v>1979.13</v>
      </c>
      <c r="F5069" s="10">
        <v>0</v>
      </c>
      <c r="G5069" s="11">
        <v>41561.730000000003</v>
      </c>
      <c r="H5069" s="10">
        <v>0.25</v>
      </c>
      <c r="I5069" s="11">
        <v>10390.43</v>
      </c>
      <c r="J5069" s="11">
        <v>51952.160000000003</v>
      </c>
      <c r="K5069" s="11">
        <v>26212.62</v>
      </c>
      <c r="L5069" s="11">
        <v>15349.11</v>
      </c>
    </row>
    <row r="5070" spans="1:12" x14ac:dyDescent="0.3">
      <c r="A5070" s="7" t="s">
        <v>9215</v>
      </c>
      <c r="B5070" s="7" t="s">
        <v>3851</v>
      </c>
      <c r="C5070" s="7" t="s">
        <v>1930</v>
      </c>
      <c r="D5070" s="7">
        <v>22</v>
      </c>
      <c r="E5070" s="9">
        <v>2925.52</v>
      </c>
      <c r="F5070" s="10">
        <v>0.15</v>
      </c>
      <c r="G5070" s="11">
        <v>54707.22</v>
      </c>
      <c r="H5070" s="10">
        <v>0.25</v>
      </c>
      <c r="I5070" s="11">
        <v>13676.81</v>
      </c>
      <c r="J5070" s="11">
        <v>68384.02</v>
      </c>
      <c r="K5070" s="11">
        <v>30264.959999999999</v>
      </c>
      <c r="L5070" s="11">
        <v>24442.26</v>
      </c>
    </row>
    <row r="5071" spans="1:12" x14ac:dyDescent="0.3">
      <c r="A5071" s="7" t="s">
        <v>9216</v>
      </c>
      <c r="B5071" s="7" t="s">
        <v>3851</v>
      </c>
      <c r="C5071" s="7" t="s">
        <v>1752</v>
      </c>
      <c r="D5071" s="7">
        <v>1</v>
      </c>
      <c r="E5071" s="9">
        <v>2301.09</v>
      </c>
      <c r="F5071" s="10">
        <v>0.05</v>
      </c>
      <c r="G5071" s="11">
        <v>2186.04</v>
      </c>
      <c r="H5071" s="10">
        <v>0.25</v>
      </c>
      <c r="I5071" s="11">
        <v>546.51</v>
      </c>
      <c r="J5071" s="11">
        <v>2732.55</v>
      </c>
      <c r="K5071" s="11">
        <v>1602.58</v>
      </c>
      <c r="L5071" s="11">
        <v>583.46</v>
      </c>
    </row>
    <row r="5072" spans="1:12" x14ac:dyDescent="0.3">
      <c r="A5072" s="7" t="s">
        <v>9217</v>
      </c>
      <c r="B5072" s="7" t="s">
        <v>3851</v>
      </c>
      <c r="C5072" s="7" t="s">
        <v>1932</v>
      </c>
      <c r="D5072" s="7">
        <v>21</v>
      </c>
      <c r="E5072" s="9">
        <v>618.29</v>
      </c>
      <c r="F5072" s="10">
        <v>0</v>
      </c>
      <c r="G5072" s="11">
        <v>12984.09</v>
      </c>
      <c r="H5072" s="10">
        <v>0.25</v>
      </c>
      <c r="I5072" s="11">
        <v>3246.02</v>
      </c>
      <c r="J5072" s="11">
        <v>16230.11</v>
      </c>
      <c r="K5072" s="11">
        <v>8341.41</v>
      </c>
      <c r="L5072" s="11">
        <v>4642.68</v>
      </c>
    </row>
    <row r="5073" spans="1:12" x14ac:dyDescent="0.3">
      <c r="A5073" s="7" t="s">
        <v>9218</v>
      </c>
      <c r="B5073" s="7" t="s">
        <v>3851</v>
      </c>
      <c r="C5073" s="7" t="s">
        <v>1841</v>
      </c>
      <c r="D5073" s="7">
        <v>5</v>
      </c>
      <c r="E5073" s="9">
        <v>2093.29</v>
      </c>
      <c r="F5073" s="10">
        <v>0</v>
      </c>
      <c r="G5073" s="11">
        <v>10466.450000000001</v>
      </c>
      <c r="H5073" s="10">
        <v>0.25</v>
      </c>
      <c r="I5073" s="11">
        <v>2616.61</v>
      </c>
      <c r="J5073" s="11">
        <v>13083.06</v>
      </c>
      <c r="K5073" s="11">
        <v>5258.05</v>
      </c>
      <c r="L5073" s="11">
        <v>5208.3999999999996</v>
      </c>
    </row>
    <row r="5074" spans="1:12" x14ac:dyDescent="0.3">
      <c r="A5074" s="7" t="s">
        <v>9219</v>
      </c>
      <c r="B5074" s="7" t="s">
        <v>3852</v>
      </c>
      <c r="C5074" s="7" t="s">
        <v>1738</v>
      </c>
      <c r="D5074" s="7">
        <v>22</v>
      </c>
      <c r="E5074" s="9">
        <v>1282.78</v>
      </c>
      <c r="F5074" s="10">
        <v>0.05</v>
      </c>
      <c r="G5074" s="11">
        <v>26810.1</v>
      </c>
      <c r="H5074" s="10">
        <v>0.25</v>
      </c>
      <c r="I5074" s="11">
        <v>6702.52</v>
      </c>
      <c r="J5074" s="11">
        <v>33512.620000000003</v>
      </c>
      <c r="K5074" s="11">
        <v>16641.900000000001</v>
      </c>
      <c r="L5074" s="11">
        <v>10168.200000000001</v>
      </c>
    </row>
    <row r="5075" spans="1:12" x14ac:dyDescent="0.3">
      <c r="A5075" s="7" t="s">
        <v>9220</v>
      </c>
      <c r="B5075" s="7" t="s">
        <v>3853</v>
      </c>
      <c r="C5075" s="7" t="s">
        <v>2010</v>
      </c>
      <c r="D5075" s="7">
        <v>11</v>
      </c>
      <c r="E5075" s="9">
        <v>1169.4000000000001</v>
      </c>
      <c r="F5075" s="10">
        <v>0</v>
      </c>
      <c r="G5075" s="11">
        <v>12863.4</v>
      </c>
      <c r="H5075" s="10">
        <v>0.25</v>
      </c>
      <c r="I5075" s="11">
        <v>3215.85</v>
      </c>
      <c r="J5075" s="11">
        <v>16079.25</v>
      </c>
      <c r="K5075" s="11">
        <v>7859.39</v>
      </c>
      <c r="L5075" s="11">
        <v>5004.01</v>
      </c>
    </row>
    <row r="5076" spans="1:12" x14ac:dyDescent="0.3">
      <c r="A5076" s="7" t="s">
        <v>9221</v>
      </c>
      <c r="B5076" s="7" t="s">
        <v>3854</v>
      </c>
      <c r="C5076" s="7" t="s">
        <v>1692</v>
      </c>
      <c r="D5076" s="7">
        <v>3</v>
      </c>
      <c r="E5076" s="9">
        <v>1484.61</v>
      </c>
      <c r="F5076" s="10">
        <v>0</v>
      </c>
      <c r="G5076" s="11">
        <v>4453.83</v>
      </c>
      <c r="H5076" s="10">
        <v>0.25</v>
      </c>
      <c r="I5076" s="11">
        <v>1113.46</v>
      </c>
      <c r="J5076" s="11">
        <v>5567.29</v>
      </c>
      <c r="K5076" s="11">
        <v>2980.83</v>
      </c>
      <c r="L5076" s="11">
        <v>1473</v>
      </c>
    </row>
    <row r="5077" spans="1:12" x14ac:dyDescent="0.3">
      <c r="A5077" s="7" t="s">
        <v>9222</v>
      </c>
      <c r="B5077" s="7" t="s">
        <v>3854</v>
      </c>
      <c r="C5077" s="7" t="s">
        <v>2011</v>
      </c>
      <c r="D5077" s="7">
        <v>19</v>
      </c>
      <c r="E5077" s="9">
        <v>644.05999999999995</v>
      </c>
      <c r="F5077" s="10">
        <v>0.15</v>
      </c>
      <c r="G5077" s="11">
        <v>10401.57</v>
      </c>
      <c r="H5077" s="10">
        <v>0.25</v>
      </c>
      <c r="I5077" s="11">
        <v>2600.39</v>
      </c>
      <c r="J5077" s="11">
        <v>13001.96</v>
      </c>
      <c r="K5077" s="11">
        <v>7815.46</v>
      </c>
      <c r="L5077" s="11">
        <v>2586.11</v>
      </c>
    </row>
    <row r="5078" spans="1:12" x14ac:dyDescent="0.3">
      <c r="A5078" s="7" t="s">
        <v>9223</v>
      </c>
      <c r="B5078" s="7" t="s">
        <v>3854</v>
      </c>
      <c r="C5078" s="7" t="s">
        <v>1879</v>
      </c>
      <c r="D5078" s="7">
        <v>10</v>
      </c>
      <c r="E5078" s="9">
        <v>2289.12</v>
      </c>
      <c r="F5078" s="10">
        <v>0</v>
      </c>
      <c r="G5078" s="11">
        <v>22891.200000000001</v>
      </c>
      <c r="H5078" s="10">
        <v>0.25</v>
      </c>
      <c r="I5078" s="11">
        <v>5722.8</v>
      </c>
      <c r="J5078" s="11">
        <v>28614</v>
      </c>
      <c r="K5078" s="11">
        <v>10653.4</v>
      </c>
      <c r="L5078" s="11">
        <v>12237.8</v>
      </c>
    </row>
    <row r="5079" spans="1:12" x14ac:dyDescent="0.3">
      <c r="A5079" s="7" t="s">
        <v>9224</v>
      </c>
      <c r="B5079" s="7" t="s">
        <v>3854</v>
      </c>
      <c r="C5079" s="7" t="s">
        <v>1744</v>
      </c>
      <c r="D5079" s="7">
        <v>28</v>
      </c>
      <c r="E5079" s="9">
        <v>1018.43</v>
      </c>
      <c r="F5079" s="10">
        <v>0.15</v>
      </c>
      <c r="G5079" s="11">
        <v>24238.63</v>
      </c>
      <c r="H5079" s="10">
        <v>0.25</v>
      </c>
      <c r="I5079" s="11">
        <v>6059.66</v>
      </c>
      <c r="J5079" s="11">
        <v>30298.29</v>
      </c>
      <c r="K5079" s="11">
        <v>19081.72</v>
      </c>
      <c r="L5079" s="11">
        <v>5156.91</v>
      </c>
    </row>
    <row r="5080" spans="1:12" x14ac:dyDescent="0.3">
      <c r="A5080" s="7" t="s">
        <v>9225</v>
      </c>
      <c r="B5080" s="7" t="s">
        <v>3855</v>
      </c>
      <c r="C5080" s="7" t="s">
        <v>1966</v>
      </c>
      <c r="D5080" s="7">
        <v>18</v>
      </c>
      <c r="E5080" s="9">
        <v>1944.74</v>
      </c>
      <c r="F5080" s="10">
        <v>0</v>
      </c>
      <c r="G5080" s="11">
        <v>35005.32</v>
      </c>
      <c r="H5080" s="10">
        <v>0.25</v>
      </c>
      <c r="I5080" s="11">
        <v>8751.33</v>
      </c>
      <c r="J5080" s="11">
        <v>43756.65</v>
      </c>
      <c r="K5080" s="11">
        <v>21658.68</v>
      </c>
      <c r="L5080" s="11">
        <v>13346.64</v>
      </c>
    </row>
    <row r="5081" spans="1:12" x14ac:dyDescent="0.3">
      <c r="A5081" s="7" t="s">
        <v>9226</v>
      </c>
      <c r="B5081" s="7" t="s">
        <v>3855</v>
      </c>
      <c r="C5081" s="7" t="s">
        <v>1869</v>
      </c>
      <c r="D5081" s="7">
        <v>12</v>
      </c>
      <c r="E5081" s="9">
        <v>3244.04</v>
      </c>
      <c r="F5081" s="10">
        <v>0</v>
      </c>
      <c r="G5081" s="11">
        <v>38928.480000000003</v>
      </c>
      <c r="H5081" s="10">
        <v>0.25</v>
      </c>
      <c r="I5081" s="11">
        <v>9732.1200000000008</v>
      </c>
      <c r="J5081" s="11">
        <v>48660.6</v>
      </c>
      <c r="K5081" s="11">
        <v>20973.72</v>
      </c>
      <c r="L5081" s="11">
        <v>17954.759999999998</v>
      </c>
    </row>
    <row r="5082" spans="1:12" x14ac:dyDescent="0.3">
      <c r="A5082" s="7" t="s">
        <v>9227</v>
      </c>
      <c r="B5082" s="7" t="s">
        <v>3855</v>
      </c>
      <c r="C5082" s="7" t="s">
        <v>1759</v>
      </c>
      <c r="D5082" s="7">
        <v>28</v>
      </c>
      <c r="E5082" s="9">
        <v>1233.3499999999999</v>
      </c>
      <c r="F5082" s="10">
        <v>0</v>
      </c>
      <c r="G5082" s="11">
        <v>34533.800000000003</v>
      </c>
      <c r="H5082" s="10">
        <v>0.25</v>
      </c>
      <c r="I5082" s="11">
        <v>8633.4500000000007</v>
      </c>
      <c r="J5082" s="11">
        <v>43167.25</v>
      </c>
      <c r="K5082" s="11">
        <v>20499.080000000002</v>
      </c>
      <c r="L5082" s="11">
        <v>14034.72</v>
      </c>
    </row>
    <row r="5083" spans="1:12" x14ac:dyDescent="0.3">
      <c r="A5083" s="7" t="s">
        <v>9228</v>
      </c>
      <c r="B5083" s="7" t="s">
        <v>3855</v>
      </c>
      <c r="C5083" s="7" t="s">
        <v>1857</v>
      </c>
      <c r="D5083" s="7">
        <v>3</v>
      </c>
      <c r="E5083" s="9">
        <v>1918.34</v>
      </c>
      <c r="F5083" s="10">
        <v>0</v>
      </c>
      <c r="G5083" s="11">
        <v>5755.02</v>
      </c>
      <c r="H5083" s="10">
        <v>0.25</v>
      </c>
      <c r="I5083" s="11">
        <v>1438.76</v>
      </c>
      <c r="J5083" s="11">
        <v>7193.78</v>
      </c>
      <c r="K5083" s="11">
        <v>2724.21</v>
      </c>
      <c r="L5083" s="11">
        <v>3030.81</v>
      </c>
    </row>
    <row r="5084" spans="1:12" x14ac:dyDescent="0.3">
      <c r="A5084" s="7" t="s">
        <v>9229</v>
      </c>
      <c r="B5084" s="7" t="s">
        <v>3855</v>
      </c>
      <c r="C5084" s="7" t="s">
        <v>1943</v>
      </c>
      <c r="D5084" s="7">
        <v>27</v>
      </c>
      <c r="E5084" s="9">
        <v>1587.91</v>
      </c>
      <c r="F5084" s="10">
        <v>0</v>
      </c>
      <c r="G5084" s="11">
        <v>42873.57</v>
      </c>
      <c r="H5084" s="10">
        <v>0.25</v>
      </c>
      <c r="I5084" s="11">
        <v>10718.39</v>
      </c>
      <c r="J5084" s="11">
        <v>53591.96</v>
      </c>
      <c r="K5084" s="11">
        <v>29546.37</v>
      </c>
      <c r="L5084" s="11">
        <v>13327.2</v>
      </c>
    </row>
    <row r="5085" spans="1:12" x14ac:dyDescent="0.3">
      <c r="A5085" s="7" t="s">
        <v>9230</v>
      </c>
      <c r="B5085" s="7" t="s">
        <v>3856</v>
      </c>
      <c r="C5085" s="7" t="s">
        <v>2039</v>
      </c>
      <c r="D5085" s="7">
        <v>13</v>
      </c>
      <c r="E5085" s="9">
        <v>466.62</v>
      </c>
      <c r="F5085" s="10">
        <v>0.05</v>
      </c>
      <c r="G5085" s="11">
        <v>5762.76</v>
      </c>
      <c r="H5085" s="10">
        <v>0.25</v>
      </c>
      <c r="I5085" s="11">
        <v>1440.69</v>
      </c>
      <c r="J5085" s="11">
        <v>7203.45</v>
      </c>
      <c r="K5085" s="11">
        <v>3259.75</v>
      </c>
      <c r="L5085" s="11">
        <v>2503.0100000000002</v>
      </c>
    </row>
    <row r="5086" spans="1:12" x14ac:dyDescent="0.3">
      <c r="A5086" s="7" t="s">
        <v>9231</v>
      </c>
      <c r="B5086" s="7" t="s">
        <v>3857</v>
      </c>
      <c r="C5086" s="7" t="s">
        <v>1911</v>
      </c>
      <c r="D5086" s="7">
        <v>18</v>
      </c>
      <c r="E5086" s="9">
        <v>1635.52</v>
      </c>
      <c r="F5086" s="10">
        <v>0</v>
      </c>
      <c r="G5086" s="11">
        <v>29439.360000000001</v>
      </c>
      <c r="H5086" s="10">
        <v>0.25</v>
      </c>
      <c r="I5086" s="11">
        <v>7359.84</v>
      </c>
      <c r="J5086" s="11">
        <v>36799.199999999997</v>
      </c>
      <c r="K5086" s="11">
        <v>19977.84</v>
      </c>
      <c r="L5086" s="11">
        <v>9461.52</v>
      </c>
    </row>
    <row r="5087" spans="1:12" x14ac:dyDescent="0.3">
      <c r="A5087" s="7" t="s">
        <v>9232</v>
      </c>
      <c r="B5087" s="7" t="s">
        <v>3858</v>
      </c>
      <c r="C5087" s="7" t="s">
        <v>1929</v>
      </c>
      <c r="D5087" s="7">
        <v>30</v>
      </c>
      <c r="E5087" s="9">
        <v>2919.76</v>
      </c>
      <c r="F5087" s="10">
        <v>0.1</v>
      </c>
      <c r="G5087" s="11">
        <v>78833.52</v>
      </c>
      <c r="H5087" s="10">
        <v>0.25</v>
      </c>
      <c r="I5087" s="11">
        <v>19708.38</v>
      </c>
      <c r="J5087" s="11">
        <v>98541.9</v>
      </c>
      <c r="K5087" s="11">
        <v>36132.300000000003</v>
      </c>
      <c r="L5087" s="11">
        <v>42701.22</v>
      </c>
    </row>
    <row r="5088" spans="1:12" x14ac:dyDescent="0.3">
      <c r="A5088" s="7" t="s">
        <v>9233</v>
      </c>
      <c r="B5088" s="7" t="s">
        <v>3858</v>
      </c>
      <c r="C5088" s="7" t="s">
        <v>1844</v>
      </c>
      <c r="D5088" s="7">
        <v>1</v>
      </c>
      <c r="E5088" s="9">
        <v>2105.7800000000002</v>
      </c>
      <c r="F5088" s="10">
        <v>0</v>
      </c>
      <c r="G5088" s="11">
        <v>2105.7800000000002</v>
      </c>
      <c r="H5088" s="10">
        <v>0.25</v>
      </c>
      <c r="I5088" s="11">
        <v>526.45000000000005</v>
      </c>
      <c r="J5088" s="11">
        <v>2632.23</v>
      </c>
      <c r="K5088" s="11">
        <v>1504.52</v>
      </c>
      <c r="L5088" s="11">
        <v>601.26</v>
      </c>
    </row>
    <row r="5089" spans="1:12" x14ac:dyDescent="0.3">
      <c r="A5089" s="7" t="s">
        <v>9234</v>
      </c>
      <c r="B5089" s="7" t="s">
        <v>3859</v>
      </c>
      <c r="C5089" s="7" t="s">
        <v>1717</v>
      </c>
      <c r="D5089" s="7">
        <v>26</v>
      </c>
      <c r="E5089" s="9">
        <v>1302.76</v>
      </c>
      <c r="F5089" s="10">
        <v>0.05</v>
      </c>
      <c r="G5089" s="11">
        <v>32178.17</v>
      </c>
      <c r="H5089" s="10">
        <v>0.25</v>
      </c>
      <c r="I5089" s="11">
        <v>8044.54</v>
      </c>
      <c r="J5089" s="11">
        <v>40222.71</v>
      </c>
      <c r="K5089" s="11">
        <v>24910.080000000002</v>
      </c>
      <c r="L5089" s="11">
        <v>7268.09</v>
      </c>
    </row>
    <row r="5090" spans="1:12" x14ac:dyDescent="0.3">
      <c r="A5090" s="7" t="s">
        <v>9235</v>
      </c>
      <c r="B5090" s="7" t="s">
        <v>3859</v>
      </c>
      <c r="C5090" s="7" t="s">
        <v>1751</v>
      </c>
      <c r="D5090" s="7">
        <v>18</v>
      </c>
      <c r="E5090" s="9">
        <v>1833.94</v>
      </c>
      <c r="F5090" s="10">
        <v>0.05</v>
      </c>
      <c r="G5090" s="11">
        <v>31360.37</v>
      </c>
      <c r="H5090" s="10">
        <v>0.25</v>
      </c>
      <c r="I5090" s="11">
        <v>7840.09</v>
      </c>
      <c r="J5090" s="11">
        <v>39200.46</v>
      </c>
      <c r="K5090" s="11">
        <v>18804.060000000001</v>
      </c>
      <c r="L5090" s="11">
        <v>12556.31</v>
      </c>
    </row>
    <row r="5091" spans="1:12" x14ac:dyDescent="0.3">
      <c r="A5091" s="7" t="s">
        <v>9236</v>
      </c>
      <c r="B5091" s="7" t="s">
        <v>3860</v>
      </c>
      <c r="C5091" s="7" t="s">
        <v>1720</v>
      </c>
      <c r="D5091" s="7">
        <v>17</v>
      </c>
      <c r="E5091" s="9">
        <v>259.82</v>
      </c>
      <c r="F5091" s="10">
        <v>0</v>
      </c>
      <c r="G5091" s="11">
        <v>4416.9399999999996</v>
      </c>
      <c r="H5091" s="10">
        <v>0.25</v>
      </c>
      <c r="I5091" s="11">
        <v>1104.23</v>
      </c>
      <c r="J5091" s="11">
        <v>5521.17</v>
      </c>
      <c r="K5091" s="11">
        <v>2754.51</v>
      </c>
      <c r="L5091" s="11">
        <v>1662.43</v>
      </c>
    </row>
    <row r="5092" spans="1:12" x14ac:dyDescent="0.3">
      <c r="A5092" s="7" t="s">
        <v>9237</v>
      </c>
      <c r="B5092" s="7" t="s">
        <v>3860</v>
      </c>
      <c r="C5092" s="7" t="s">
        <v>1812</v>
      </c>
      <c r="D5092" s="7">
        <v>17</v>
      </c>
      <c r="E5092" s="9">
        <v>646.82000000000005</v>
      </c>
      <c r="F5092" s="10">
        <v>0</v>
      </c>
      <c r="G5092" s="11">
        <v>10995.94</v>
      </c>
      <c r="H5092" s="10">
        <v>0.25</v>
      </c>
      <c r="I5092" s="11">
        <v>2748.99</v>
      </c>
      <c r="J5092" s="11">
        <v>13744.93</v>
      </c>
      <c r="K5092" s="11">
        <v>5817.57</v>
      </c>
      <c r="L5092" s="11">
        <v>5178.37</v>
      </c>
    </row>
    <row r="5093" spans="1:12" x14ac:dyDescent="0.3">
      <c r="A5093" s="7" t="s">
        <v>9238</v>
      </c>
      <c r="B5093" s="7" t="s">
        <v>3860</v>
      </c>
      <c r="C5093" s="7" t="s">
        <v>1733</v>
      </c>
      <c r="D5093" s="7">
        <v>1</v>
      </c>
      <c r="E5093" s="9">
        <v>2045.21</v>
      </c>
      <c r="F5093" s="10">
        <v>0.15</v>
      </c>
      <c r="G5093" s="11">
        <v>1738.43</v>
      </c>
      <c r="H5093" s="10">
        <v>0.25</v>
      </c>
      <c r="I5093" s="11">
        <v>434.61</v>
      </c>
      <c r="J5093" s="11">
        <v>2173.04</v>
      </c>
      <c r="K5093" s="11">
        <v>1248.22</v>
      </c>
      <c r="L5093" s="11">
        <v>490.21</v>
      </c>
    </row>
    <row r="5094" spans="1:12" x14ac:dyDescent="0.3">
      <c r="A5094" s="7" t="s">
        <v>9239</v>
      </c>
      <c r="B5094" s="7" t="s">
        <v>3861</v>
      </c>
      <c r="C5094" s="7" t="s">
        <v>1985</v>
      </c>
      <c r="D5094" s="7">
        <v>1</v>
      </c>
      <c r="E5094" s="9">
        <v>1121.21</v>
      </c>
      <c r="F5094" s="10">
        <v>0.1</v>
      </c>
      <c r="G5094" s="11">
        <v>1009.09</v>
      </c>
      <c r="H5094" s="10">
        <v>0.25</v>
      </c>
      <c r="I5094" s="11">
        <v>252.27</v>
      </c>
      <c r="J5094" s="11">
        <v>1261.3599999999999</v>
      </c>
      <c r="K5094" s="11">
        <v>724.39</v>
      </c>
      <c r="L5094" s="11">
        <v>284.7</v>
      </c>
    </row>
    <row r="5095" spans="1:12" x14ac:dyDescent="0.3">
      <c r="A5095" s="7" t="s">
        <v>9240</v>
      </c>
      <c r="B5095" s="7" t="s">
        <v>3861</v>
      </c>
      <c r="C5095" s="7" t="s">
        <v>1990</v>
      </c>
      <c r="D5095" s="7">
        <v>28</v>
      </c>
      <c r="E5095" s="9">
        <v>842.73</v>
      </c>
      <c r="F5095" s="10">
        <v>0.1</v>
      </c>
      <c r="G5095" s="11">
        <v>21236.799999999999</v>
      </c>
      <c r="H5095" s="10">
        <v>0.25</v>
      </c>
      <c r="I5095" s="11">
        <v>5309.2</v>
      </c>
      <c r="J5095" s="11">
        <v>26546</v>
      </c>
      <c r="K5095" s="11">
        <v>14308</v>
      </c>
      <c r="L5095" s="11">
        <v>6928.8</v>
      </c>
    </row>
    <row r="5096" spans="1:12" x14ac:dyDescent="0.3">
      <c r="A5096" s="7" t="s">
        <v>9241</v>
      </c>
      <c r="B5096" s="7" t="s">
        <v>3861</v>
      </c>
      <c r="C5096" s="7" t="s">
        <v>1943</v>
      </c>
      <c r="D5096" s="7">
        <v>13</v>
      </c>
      <c r="E5096" s="9">
        <v>1585.37</v>
      </c>
      <c r="F5096" s="10">
        <v>0.05</v>
      </c>
      <c r="G5096" s="11">
        <v>19579.32</v>
      </c>
      <c r="H5096" s="10">
        <v>0.25</v>
      </c>
      <c r="I5096" s="11">
        <v>4894.83</v>
      </c>
      <c r="J5096" s="11">
        <v>24474.15</v>
      </c>
      <c r="K5096" s="11">
        <v>14226.03</v>
      </c>
      <c r="L5096" s="11">
        <v>5353.29</v>
      </c>
    </row>
    <row r="5097" spans="1:12" x14ac:dyDescent="0.3">
      <c r="A5097" s="7" t="s">
        <v>9242</v>
      </c>
      <c r="B5097" s="7" t="s">
        <v>3862</v>
      </c>
      <c r="C5097" s="7" t="s">
        <v>1785</v>
      </c>
      <c r="D5097" s="7">
        <v>10</v>
      </c>
      <c r="E5097" s="9">
        <v>1666.91</v>
      </c>
      <c r="F5097" s="10">
        <v>0</v>
      </c>
      <c r="G5097" s="11">
        <v>16669.099999999999</v>
      </c>
      <c r="H5097" s="10">
        <v>0.25</v>
      </c>
      <c r="I5097" s="11">
        <v>4167.2700000000004</v>
      </c>
      <c r="J5097" s="11">
        <v>20836.38</v>
      </c>
      <c r="K5097" s="11">
        <v>11741.8</v>
      </c>
      <c r="L5097" s="11">
        <v>4927.3</v>
      </c>
    </row>
    <row r="5098" spans="1:12" x14ac:dyDescent="0.3">
      <c r="A5098" s="7" t="s">
        <v>9243</v>
      </c>
      <c r="B5098" s="7" t="s">
        <v>3862</v>
      </c>
      <c r="C5098" s="7" t="s">
        <v>1849</v>
      </c>
      <c r="D5098" s="7">
        <v>6</v>
      </c>
      <c r="E5098" s="9">
        <v>793.68</v>
      </c>
      <c r="F5098" s="10">
        <v>0</v>
      </c>
      <c r="G5098" s="11">
        <v>4762.08</v>
      </c>
      <c r="H5098" s="10">
        <v>0.25</v>
      </c>
      <c r="I5098" s="11">
        <v>1190.52</v>
      </c>
      <c r="J5098" s="11">
        <v>5952.6</v>
      </c>
      <c r="K5098" s="11">
        <v>3123.6</v>
      </c>
      <c r="L5098" s="11">
        <v>1638.48</v>
      </c>
    </row>
    <row r="5099" spans="1:12" x14ac:dyDescent="0.3">
      <c r="A5099" s="7" t="s">
        <v>9244</v>
      </c>
      <c r="B5099" s="7" t="s">
        <v>3863</v>
      </c>
      <c r="C5099" s="7" t="s">
        <v>2043</v>
      </c>
      <c r="D5099" s="7">
        <v>16</v>
      </c>
      <c r="E5099" s="9">
        <v>358.19</v>
      </c>
      <c r="F5099" s="10">
        <v>0.05</v>
      </c>
      <c r="G5099" s="11">
        <v>5444.49</v>
      </c>
      <c r="H5099" s="10">
        <v>0.25</v>
      </c>
      <c r="I5099" s="11">
        <v>1361.12</v>
      </c>
      <c r="J5099" s="11">
        <v>6805.61</v>
      </c>
      <c r="K5099" s="11">
        <v>3392.64</v>
      </c>
      <c r="L5099" s="11">
        <v>2051.85</v>
      </c>
    </row>
    <row r="5100" spans="1:12" x14ac:dyDescent="0.3">
      <c r="A5100" s="7" t="s">
        <v>9245</v>
      </c>
      <c r="B5100" s="7" t="s">
        <v>3863</v>
      </c>
      <c r="C5100" s="7" t="s">
        <v>1868</v>
      </c>
      <c r="D5100" s="7">
        <v>19</v>
      </c>
      <c r="E5100" s="9">
        <v>359.28</v>
      </c>
      <c r="F5100" s="10">
        <v>0.1</v>
      </c>
      <c r="G5100" s="11">
        <v>6143.69</v>
      </c>
      <c r="H5100" s="10">
        <v>0.25</v>
      </c>
      <c r="I5100" s="11">
        <v>1535.92</v>
      </c>
      <c r="J5100" s="11">
        <v>7679.61</v>
      </c>
      <c r="K5100" s="11">
        <v>4583.18</v>
      </c>
      <c r="L5100" s="11">
        <v>1560.51</v>
      </c>
    </row>
    <row r="5101" spans="1:12" x14ac:dyDescent="0.3">
      <c r="A5101" s="7" t="s">
        <v>9246</v>
      </c>
      <c r="B5101" s="7" t="s">
        <v>3864</v>
      </c>
      <c r="C5101" s="7" t="s">
        <v>1932</v>
      </c>
      <c r="D5101" s="7">
        <v>21</v>
      </c>
      <c r="E5101" s="9">
        <v>575.77</v>
      </c>
      <c r="F5101" s="10">
        <v>0.15</v>
      </c>
      <c r="G5101" s="11">
        <v>10277.49</v>
      </c>
      <c r="H5101" s="10">
        <v>0.25</v>
      </c>
      <c r="I5101" s="11">
        <v>2569.37</v>
      </c>
      <c r="J5101" s="11">
        <v>12846.86</v>
      </c>
      <c r="K5101" s="11">
        <v>8341.41</v>
      </c>
      <c r="L5101" s="11">
        <v>1936.08</v>
      </c>
    </row>
    <row r="5102" spans="1:12" x14ac:dyDescent="0.3">
      <c r="A5102" s="7" t="s">
        <v>9247</v>
      </c>
      <c r="B5102" s="7" t="s">
        <v>3864</v>
      </c>
      <c r="C5102" s="7" t="s">
        <v>2029</v>
      </c>
      <c r="D5102" s="7">
        <v>26</v>
      </c>
      <c r="E5102" s="9">
        <v>2215.31</v>
      </c>
      <c r="F5102" s="10">
        <v>0</v>
      </c>
      <c r="G5102" s="11">
        <v>57598.06</v>
      </c>
      <c r="H5102" s="10">
        <v>0.25</v>
      </c>
      <c r="I5102" s="11">
        <v>14399.51</v>
      </c>
      <c r="J5102" s="11">
        <v>71997.570000000007</v>
      </c>
      <c r="K5102" s="11">
        <v>38040.080000000002</v>
      </c>
      <c r="L5102" s="11">
        <v>19557.98</v>
      </c>
    </row>
    <row r="5103" spans="1:12" x14ac:dyDescent="0.3">
      <c r="A5103" s="7" t="s">
        <v>9248</v>
      </c>
      <c r="B5103" s="7" t="s">
        <v>3864</v>
      </c>
      <c r="C5103" s="7" t="s">
        <v>1801</v>
      </c>
      <c r="D5103" s="7">
        <v>1</v>
      </c>
      <c r="E5103" s="9">
        <v>2508.62</v>
      </c>
      <c r="F5103" s="10">
        <v>0</v>
      </c>
      <c r="G5103" s="11">
        <v>2508.62</v>
      </c>
      <c r="H5103" s="10">
        <v>0.25</v>
      </c>
      <c r="I5103" s="11">
        <v>627.15</v>
      </c>
      <c r="J5103" s="11">
        <v>3135.77</v>
      </c>
      <c r="K5103" s="11">
        <v>1362.39</v>
      </c>
      <c r="L5103" s="11">
        <v>1146.23</v>
      </c>
    </row>
    <row r="5104" spans="1:12" x14ac:dyDescent="0.3">
      <c r="A5104" s="7" t="s">
        <v>9249</v>
      </c>
      <c r="B5104" s="7" t="s">
        <v>3864</v>
      </c>
      <c r="C5104" s="7" t="s">
        <v>2035</v>
      </c>
      <c r="D5104" s="7">
        <v>19</v>
      </c>
      <c r="E5104" s="9">
        <v>1726.52</v>
      </c>
      <c r="F5104" s="10">
        <v>0.05</v>
      </c>
      <c r="G5104" s="11">
        <v>31163.69</v>
      </c>
      <c r="H5104" s="10">
        <v>0.25</v>
      </c>
      <c r="I5104" s="11">
        <v>7790.92</v>
      </c>
      <c r="J5104" s="11">
        <v>38954.61</v>
      </c>
      <c r="K5104" s="11">
        <v>17781.72</v>
      </c>
      <c r="L5104" s="11">
        <v>13381.97</v>
      </c>
    </row>
    <row r="5105" spans="1:12" x14ac:dyDescent="0.3">
      <c r="A5105" s="7" t="s">
        <v>9250</v>
      </c>
      <c r="B5105" s="7" t="s">
        <v>3864</v>
      </c>
      <c r="C5105" s="7" t="s">
        <v>1708</v>
      </c>
      <c r="D5105" s="7">
        <v>8</v>
      </c>
      <c r="E5105" s="9">
        <v>344.2</v>
      </c>
      <c r="F5105" s="10">
        <v>0</v>
      </c>
      <c r="G5105" s="11">
        <v>2753.6</v>
      </c>
      <c r="H5105" s="10">
        <v>0.25</v>
      </c>
      <c r="I5105" s="11">
        <v>688.4</v>
      </c>
      <c r="J5105" s="11">
        <v>3442</v>
      </c>
      <c r="K5105" s="11">
        <v>1280.24</v>
      </c>
      <c r="L5105" s="11">
        <v>1473.36</v>
      </c>
    </row>
    <row r="5106" spans="1:12" x14ac:dyDescent="0.3">
      <c r="A5106" s="7" t="s">
        <v>9251</v>
      </c>
      <c r="B5106" s="7" t="s">
        <v>3865</v>
      </c>
      <c r="C5106" s="7" t="s">
        <v>1699</v>
      </c>
      <c r="D5106" s="7">
        <v>21</v>
      </c>
      <c r="E5106" s="9">
        <v>1381.03</v>
      </c>
      <c r="F5106" s="10">
        <v>0.1</v>
      </c>
      <c r="G5106" s="11">
        <v>26101.47</v>
      </c>
      <c r="H5106" s="10">
        <v>0.25</v>
      </c>
      <c r="I5106" s="11">
        <v>6525.37</v>
      </c>
      <c r="J5106" s="11">
        <v>32626.84</v>
      </c>
      <c r="K5106" s="11">
        <v>19463.849999999999</v>
      </c>
      <c r="L5106" s="11">
        <v>6637.62</v>
      </c>
    </row>
    <row r="5107" spans="1:12" x14ac:dyDescent="0.3">
      <c r="A5107" s="7" t="s">
        <v>9252</v>
      </c>
      <c r="B5107" s="7" t="s">
        <v>3865</v>
      </c>
      <c r="C5107" s="7" t="s">
        <v>1769</v>
      </c>
      <c r="D5107" s="7">
        <v>14</v>
      </c>
      <c r="E5107" s="9">
        <v>3305.4</v>
      </c>
      <c r="F5107" s="10">
        <v>0</v>
      </c>
      <c r="G5107" s="11">
        <v>46275.6</v>
      </c>
      <c r="H5107" s="10">
        <v>0.25</v>
      </c>
      <c r="I5107" s="11">
        <v>11568.9</v>
      </c>
      <c r="J5107" s="11">
        <v>57844.5</v>
      </c>
      <c r="K5107" s="11">
        <v>19770.240000000002</v>
      </c>
      <c r="L5107" s="11">
        <v>26505.360000000001</v>
      </c>
    </row>
    <row r="5108" spans="1:12" x14ac:dyDescent="0.3">
      <c r="A5108" s="7" t="s">
        <v>9253</v>
      </c>
      <c r="B5108" s="7" t="s">
        <v>3865</v>
      </c>
      <c r="C5108" s="7" t="s">
        <v>1890</v>
      </c>
      <c r="D5108" s="7">
        <v>2</v>
      </c>
      <c r="E5108" s="9">
        <v>1558.32</v>
      </c>
      <c r="F5108" s="10">
        <v>0</v>
      </c>
      <c r="G5108" s="11">
        <v>3116.64</v>
      </c>
      <c r="H5108" s="10">
        <v>0.25</v>
      </c>
      <c r="I5108" s="11">
        <v>779.16</v>
      </c>
      <c r="J5108" s="11">
        <v>3895.8</v>
      </c>
      <c r="K5108" s="11">
        <v>1619.36</v>
      </c>
      <c r="L5108" s="11">
        <v>1497.28</v>
      </c>
    </row>
    <row r="5109" spans="1:12" x14ac:dyDescent="0.3">
      <c r="A5109" s="7" t="s">
        <v>9254</v>
      </c>
      <c r="B5109" s="7" t="s">
        <v>3866</v>
      </c>
      <c r="C5109" s="7" t="s">
        <v>2042</v>
      </c>
      <c r="D5109" s="7">
        <v>24</v>
      </c>
      <c r="E5109" s="9">
        <v>988.33</v>
      </c>
      <c r="F5109" s="10">
        <v>0</v>
      </c>
      <c r="G5109" s="11">
        <v>23719.919999999998</v>
      </c>
      <c r="H5109" s="10">
        <v>0.25</v>
      </c>
      <c r="I5109" s="11">
        <v>5929.98</v>
      </c>
      <c r="J5109" s="11">
        <v>29649.9</v>
      </c>
      <c r="K5109" s="11">
        <v>11408.64</v>
      </c>
      <c r="L5109" s="11">
        <v>12311.28</v>
      </c>
    </row>
    <row r="5110" spans="1:12" x14ac:dyDescent="0.3">
      <c r="A5110" s="7" t="s">
        <v>9255</v>
      </c>
      <c r="B5110" s="7" t="s">
        <v>3866</v>
      </c>
      <c r="C5110" s="7" t="s">
        <v>1925</v>
      </c>
      <c r="D5110" s="7">
        <v>15</v>
      </c>
      <c r="E5110" s="9">
        <v>3072.54</v>
      </c>
      <c r="F5110" s="10">
        <v>0.15</v>
      </c>
      <c r="G5110" s="11">
        <v>39174.879999999997</v>
      </c>
      <c r="H5110" s="10">
        <v>0.25</v>
      </c>
      <c r="I5110" s="11">
        <v>9793.7199999999993</v>
      </c>
      <c r="J5110" s="11">
        <v>48968.6</v>
      </c>
      <c r="K5110" s="11">
        <v>25599.3</v>
      </c>
      <c r="L5110" s="11">
        <v>13575.58</v>
      </c>
    </row>
    <row r="5111" spans="1:12" x14ac:dyDescent="0.3">
      <c r="A5111" s="7" t="s">
        <v>9256</v>
      </c>
      <c r="B5111" s="7" t="s">
        <v>3867</v>
      </c>
      <c r="C5111" s="7" t="s">
        <v>1699</v>
      </c>
      <c r="D5111" s="7">
        <v>29</v>
      </c>
      <c r="E5111" s="9">
        <v>1350.07</v>
      </c>
      <c r="F5111" s="10">
        <v>0.05</v>
      </c>
      <c r="G5111" s="11">
        <v>37194.43</v>
      </c>
      <c r="H5111" s="10">
        <v>0.25</v>
      </c>
      <c r="I5111" s="11">
        <v>9298.61</v>
      </c>
      <c r="J5111" s="11">
        <v>46493.04</v>
      </c>
      <c r="K5111" s="11">
        <v>26878.65</v>
      </c>
      <c r="L5111" s="11">
        <v>10315.780000000001</v>
      </c>
    </row>
    <row r="5112" spans="1:12" x14ac:dyDescent="0.3">
      <c r="A5112" s="7" t="s">
        <v>9257</v>
      </c>
      <c r="B5112" s="7" t="s">
        <v>3867</v>
      </c>
      <c r="C5112" s="7" t="s">
        <v>1914</v>
      </c>
      <c r="D5112" s="7">
        <v>22</v>
      </c>
      <c r="E5112" s="9">
        <v>2791.01</v>
      </c>
      <c r="F5112" s="10">
        <v>0.15</v>
      </c>
      <c r="G5112" s="11">
        <v>52191.89</v>
      </c>
      <c r="H5112" s="10">
        <v>0.25</v>
      </c>
      <c r="I5112" s="11">
        <v>13047.97</v>
      </c>
      <c r="J5112" s="11">
        <v>65239.86</v>
      </c>
      <c r="K5112" s="11">
        <v>31000.42</v>
      </c>
      <c r="L5112" s="11">
        <v>21191.47</v>
      </c>
    </row>
    <row r="5113" spans="1:12" x14ac:dyDescent="0.3">
      <c r="A5113" s="7" t="s">
        <v>9258</v>
      </c>
      <c r="B5113" s="7" t="s">
        <v>3867</v>
      </c>
      <c r="C5113" s="7" t="s">
        <v>1783</v>
      </c>
      <c r="D5113" s="7">
        <v>3</v>
      </c>
      <c r="E5113" s="9">
        <v>478.14</v>
      </c>
      <c r="F5113" s="10">
        <v>0.05</v>
      </c>
      <c r="G5113" s="11">
        <v>1362.7</v>
      </c>
      <c r="H5113" s="10">
        <v>0.25</v>
      </c>
      <c r="I5113" s="11">
        <v>340.68</v>
      </c>
      <c r="J5113" s="11">
        <v>1703.38</v>
      </c>
      <c r="K5113" s="11">
        <v>607.44000000000005</v>
      </c>
      <c r="L5113" s="11">
        <v>755.26</v>
      </c>
    </row>
    <row r="5114" spans="1:12" x14ac:dyDescent="0.3">
      <c r="A5114" s="7" t="s">
        <v>9259</v>
      </c>
      <c r="B5114" s="7" t="s">
        <v>3868</v>
      </c>
      <c r="C5114" s="7" t="s">
        <v>2030</v>
      </c>
      <c r="D5114" s="7">
        <v>17</v>
      </c>
      <c r="E5114" s="9">
        <v>224.9</v>
      </c>
      <c r="F5114" s="10">
        <v>0.1</v>
      </c>
      <c r="G5114" s="11">
        <v>3440.97</v>
      </c>
      <c r="H5114" s="10">
        <v>0.25</v>
      </c>
      <c r="I5114" s="11">
        <v>860.24</v>
      </c>
      <c r="J5114" s="11">
        <v>4301.21</v>
      </c>
      <c r="K5114" s="11">
        <v>2014.67</v>
      </c>
      <c r="L5114" s="11">
        <v>1426.3</v>
      </c>
    </row>
    <row r="5115" spans="1:12" x14ac:dyDescent="0.3">
      <c r="A5115" s="7" t="s">
        <v>9260</v>
      </c>
      <c r="B5115" s="7" t="s">
        <v>3868</v>
      </c>
      <c r="C5115" s="7" t="s">
        <v>1781</v>
      </c>
      <c r="D5115" s="7">
        <v>20</v>
      </c>
      <c r="E5115" s="9">
        <v>341.12</v>
      </c>
      <c r="F5115" s="10">
        <v>0</v>
      </c>
      <c r="G5115" s="11">
        <v>6822.4</v>
      </c>
      <c r="H5115" s="10">
        <v>0.25</v>
      </c>
      <c r="I5115" s="11">
        <v>1705.6</v>
      </c>
      <c r="J5115" s="11">
        <v>8528</v>
      </c>
      <c r="K5115" s="11">
        <v>4326.2</v>
      </c>
      <c r="L5115" s="11">
        <v>2496.1999999999998</v>
      </c>
    </row>
    <row r="5116" spans="1:12" x14ac:dyDescent="0.3">
      <c r="A5116" s="7" t="s">
        <v>9261</v>
      </c>
      <c r="B5116" s="7" t="s">
        <v>3868</v>
      </c>
      <c r="C5116" s="7" t="s">
        <v>1720</v>
      </c>
      <c r="D5116" s="7">
        <v>4</v>
      </c>
      <c r="E5116" s="9">
        <v>266.44</v>
      </c>
      <c r="F5116" s="10">
        <v>0.05</v>
      </c>
      <c r="G5116" s="11">
        <v>1012.47</v>
      </c>
      <c r="H5116" s="10">
        <v>0.25</v>
      </c>
      <c r="I5116" s="11">
        <v>253.12</v>
      </c>
      <c r="J5116" s="11">
        <v>1265.5899999999999</v>
      </c>
      <c r="K5116" s="11">
        <v>648.12</v>
      </c>
      <c r="L5116" s="11">
        <v>364.35</v>
      </c>
    </row>
    <row r="5117" spans="1:12" x14ac:dyDescent="0.3">
      <c r="A5117" s="7" t="s">
        <v>9262</v>
      </c>
      <c r="B5117" s="7" t="s">
        <v>3869</v>
      </c>
      <c r="C5117" s="7" t="s">
        <v>1985</v>
      </c>
      <c r="D5117" s="7">
        <v>23</v>
      </c>
      <c r="E5117" s="9">
        <v>1138.54</v>
      </c>
      <c r="F5117" s="10">
        <v>0.05</v>
      </c>
      <c r="G5117" s="11">
        <v>24877.1</v>
      </c>
      <c r="H5117" s="10">
        <v>0.25</v>
      </c>
      <c r="I5117" s="11">
        <v>6219.27</v>
      </c>
      <c r="J5117" s="11">
        <v>31096.38</v>
      </c>
      <c r="K5117" s="11">
        <v>16660.97</v>
      </c>
      <c r="L5117" s="11">
        <v>8216.1299999999992</v>
      </c>
    </row>
    <row r="5118" spans="1:12" x14ac:dyDescent="0.3">
      <c r="A5118" s="7" t="s">
        <v>9263</v>
      </c>
      <c r="B5118" s="7" t="s">
        <v>3869</v>
      </c>
      <c r="C5118" s="7" t="s">
        <v>1676</v>
      </c>
      <c r="D5118" s="7">
        <v>8</v>
      </c>
      <c r="E5118" s="9">
        <v>3789.9</v>
      </c>
      <c r="F5118" s="10">
        <v>0</v>
      </c>
      <c r="G5118" s="11">
        <v>30319.200000000001</v>
      </c>
      <c r="H5118" s="10">
        <v>0.25</v>
      </c>
      <c r="I5118" s="11">
        <v>7579.8</v>
      </c>
      <c r="J5118" s="11">
        <v>37899</v>
      </c>
      <c r="K5118" s="11">
        <v>13789.76</v>
      </c>
      <c r="L5118" s="11">
        <v>16529.439999999999</v>
      </c>
    </row>
    <row r="5119" spans="1:12" x14ac:dyDescent="0.3">
      <c r="A5119" s="7" t="s">
        <v>9264</v>
      </c>
      <c r="B5119" s="7" t="s">
        <v>3869</v>
      </c>
      <c r="C5119" s="7" t="s">
        <v>1819</v>
      </c>
      <c r="D5119" s="7">
        <v>4</v>
      </c>
      <c r="E5119" s="9">
        <v>60.36</v>
      </c>
      <c r="F5119" s="10">
        <v>0</v>
      </c>
      <c r="G5119" s="11">
        <v>241.44</v>
      </c>
      <c r="H5119" s="10">
        <v>0.25</v>
      </c>
      <c r="I5119" s="11">
        <v>60.36</v>
      </c>
      <c r="J5119" s="11">
        <v>301.8</v>
      </c>
      <c r="K5119" s="11">
        <v>159.04</v>
      </c>
      <c r="L5119" s="11">
        <v>82.4</v>
      </c>
    </row>
    <row r="5120" spans="1:12" x14ac:dyDescent="0.3">
      <c r="A5120" s="7" t="s">
        <v>9265</v>
      </c>
      <c r="B5120" s="7" t="s">
        <v>3870</v>
      </c>
      <c r="C5120" s="7" t="s">
        <v>1852</v>
      </c>
      <c r="D5120" s="7">
        <v>6</v>
      </c>
      <c r="E5120" s="9">
        <v>2465.44</v>
      </c>
      <c r="F5120" s="10">
        <v>0.05</v>
      </c>
      <c r="G5120" s="11">
        <v>14053.01</v>
      </c>
      <c r="H5120" s="10">
        <v>0.25</v>
      </c>
      <c r="I5120" s="11">
        <v>3513.25</v>
      </c>
      <c r="J5120" s="11">
        <v>17566.259999999998</v>
      </c>
      <c r="K5120" s="11">
        <v>8413.6200000000008</v>
      </c>
      <c r="L5120" s="11">
        <v>5639.39</v>
      </c>
    </row>
    <row r="5121" spans="1:12" x14ac:dyDescent="0.3">
      <c r="A5121" s="7" t="s">
        <v>9266</v>
      </c>
      <c r="B5121" s="7" t="s">
        <v>3870</v>
      </c>
      <c r="C5121" s="7" t="s">
        <v>1881</v>
      </c>
      <c r="D5121" s="7">
        <v>29</v>
      </c>
      <c r="E5121" s="9">
        <v>1667.19</v>
      </c>
      <c r="F5121" s="10">
        <v>0.1</v>
      </c>
      <c r="G5121" s="11">
        <v>43513.66</v>
      </c>
      <c r="H5121" s="10">
        <v>0.25</v>
      </c>
      <c r="I5121" s="11">
        <v>10878.42</v>
      </c>
      <c r="J5121" s="11">
        <v>54392.08</v>
      </c>
      <c r="K5121" s="11">
        <v>29098.6</v>
      </c>
      <c r="L5121" s="11">
        <v>14415.06</v>
      </c>
    </row>
    <row r="5122" spans="1:12" x14ac:dyDescent="0.3">
      <c r="A5122" s="7" t="s">
        <v>9267</v>
      </c>
      <c r="B5122" s="7" t="s">
        <v>3870</v>
      </c>
      <c r="C5122" s="7" t="s">
        <v>1872</v>
      </c>
      <c r="D5122" s="7">
        <v>26</v>
      </c>
      <c r="E5122" s="9">
        <v>2144.6</v>
      </c>
      <c r="F5122" s="10">
        <v>0.05</v>
      </c>
      <c r="G5122" s="11">
        <v>52971.62</v>
      </c>
      <c r="H5122" s="10">
        <v>0.25</v>
      </c>
      <c r="I5122" s="11">
        <v>13242.91</v>
      </c>
      <c r="J5122" s="11">
        <v>66214.53</v>
      </c>
      <c r="K5122" s="11">
        <v>34050.9</v>
      </c>
      <c r="L5122" s="11">
        <v>18920.72</v>
      </c>
    </row>
    <row r="5123" spans="1:12" x14ac:dyDescent="0.3">
      <c r="A5123" s="7" t="s">
        <v>9268</v>
      </c>
      <c r="B5123" s="7" t="s">
        <v>3871</v>
      </c>
      <c r="C5123" s="7" t="s">
        <v>1826</v>
      </c>
      <c r="D5123" s="7">
        <v>25</v>
      </c>
      <c r="E5123" s="9">
        <v>46.15</v>
      </c>
      <c r="F5123" s="10">
        <v>0</v>
      </c>
      <c r="G5123" s="11">
        <v>1153.75</v>
      </c>
      <c r="H5123" s="10">
        <v>0.25</v>
      </c>
      <c r="I5123" s="11">
        <v>288.44</v>
      </c>
      <c r="J5123" s="11">
        <v>1442.19</v>
      </c>
      <c r="K5123" s="11">
        <v>502</v>
      </c>
      <c r="L5123" s="11">
        <v>651.75</v>
      </c>
    </row>
    <row r="5124" spans="1:12" x14ac:dyDescent="0.3">
      <c r="A5124" s="7" t="s">
        <v>9269</v>
      </c>
      <c r="B5124" s="7" t="s">
        <v>3871</v>
      </c>
      <c r="C5124" s="7" t="s">
        <v>1958</v>
      </c>
      <c r="D5124" s="7">
        <v>22</v>
      </c>
      <c r="E5124" s="9">
        <v>2441.19</v>
      </c>
      <c r="F5124" s="10">
        <v>0.05</v>
      </c>
      <c r="G5124" s="11">
        <v>51020.87</v>
      </c>
      <c r="H5124" s="10">
        <v>0.25</v>
      </c>
      <c r="I5124" s="11">
        <v>12755.22</v>
      </c>
      <c r="J5124" s="11">
        <v>63776.09</v>
      </c>
      <c r="K5124" s="11">
        <v>39059.24</v>
      </c>
      <c r="L5124" s="11">
        <v>11961.63</v>
      </c>
    </row>
    <row r="5125" spans="1:12" x14ac:dyDescent="0.3">
      <c r="A5125" s="7" t="s">
        <v>9270</v>
      </c>
      <c r="B5125" s="7" t="s">
        <v>3871</v>
      </c>
      <c r="C5125" s="7" t="s">
        <v>1964</v>
      </c>
      <c r="D5125" s="7">
        <v>15</v>
      </c>
      <c r="E5125" s="9">
        <v>2623.84</v>
      </c>
      <c r="F5125" s="10">
        <v>0</v>
      </c>
      <c r="G5125" s="11">
        <v>39357.599999999999</v>
      </c>
      <c r="H5125" s="10">
        <v>0.25</v>
      </c>
      <c r="I5125" s="11">
        <v>9839.4</v>
      </c>
      <c r="J5125" s="11">
        <v>49197</v>
      </c>
      <c r="K5125" s="11">
        <v>26120.85</v>
      </c>
      <c r="L5125" s="11">
        <v>13236.75</v>
      </c>
    </row>
    <row r="5126" spans="1:12" x14ac:dyDescent="0.3">
      <c r="A5126" s="7" t="s">
        <v>9271</v>
      </c>
      <c r="B5126" s="7" t="s">
        <v>3871</v>
      </c>
      <c r="C5126" s="7" t="s">
        <v>1778</v>
      </c>
      <c r="D5126" s="7">
        <v>27</v>
      </c>
      <c r="E5126" s="9">
        <v>1048.81</v>
      </c>
      <c r="F5126" s="10">
        <v>0.05</v>
      </c>
      <c r="G5126" s="11">
        <v>26901.98</v>
      </c>
      <c r="H5126" s="10">
        <v>0.25</v>
      </c>
      <c r="I5126" s="11">
        <v>6725.49</v>
      </c>
      <c r="J5126" s="11">
        <v>33627.47</v>
      </c>
      <c r="K5126" s="11">
        <v>17284.86</v>
      </c>
      <c r="L5126" s="11">
        <v>9617.1200000000008</v>
      </c>
    </row>
    <row r="5127" spans="1:12" x14ac:dyDescent="0.3">
      <c r="A5127" s="7" t="s">
        <v>9272</v>
      </c>
      <c r="B5127" s="7" t="s">
        <v>3871</v>
      </c>
      <c r="C5127" s="7" t="s">
        <v>1883</v>
      </c>
      <c r="D5127" s="7">
        <v>3</v>
      </c>
      <c r="E5127" s="9">
        <v>34.28</v>
      </c>
      <c r="F5127" s="10">
        <v>0</v>
      </c>
      <c r="G5127" s="11">
        <v>102.84</v>
      </c>
      <c r="H5127" s="10">
        <v>0.25</v>
      </c>
      <c r="I5127" s="11">
        <v>25.71</v>
      </c>
      <c r="J5127" s="11">
        <v>128.55000000000001</v>
      </c>
      <c r="K5127" s="11">
        <v>70.86</v>
      </c>
      <c r="L5127" s="11">
        <v>31.98</v>
      </c>
    </row>
    <row r="5128" spans="1:12" x14ac:dyDescent="0.3">
      <c r="A5128" s="7" t="s">
        <v>9273</v>
      </c>
      <c r="B5128" s="7" t="s">
        <v>3872</v>
      </c>
      <c r="C5128" s="7" t="s">
        <v>1818</v>
      </c>
      <c r="D5128" s="7">
        <v>5</v>
      </c>
      <c r="E5128" s="9">
        <v>1758.39</v>
      </c>
      <c r="F5128" s="10">
        <v>0.15</v>
      </c>
      <c r="G5128" s="11">
        <v>7473.16</v>
      </c>
      <c r="H5128" s="10">
        <v>0.25</v>
      </c>
      <c r="I5128" s="11">
        <v>1868.29</v>
      </c>
      <c r="J5128" s="11">
        <v>9341.4500000000007</v>
      </c>
      <c r="K5128" s="11">
        <v>6261.95</v>
      </c>
      <c r="L5128" s="11">
        <v>1211.21</v>
      </c>
    </row>
    <row r="5129" spans="1:12" x14ac:dyDescent="0.3">
      <c r="A5129" s="7" t="s">
        <v>9274</v>
      </c>
      <c r="B5129" s="7" t="s">
        <v>3872</v>
      </c>
      <c r="C5129" s="7" t="s">
        <v>1722</v>
      </c>
      <c r="D5129" s="7">
        <v>21</v>
      </c>
      <c r="E5129" s="9">
        <v>2302.04</v>
      </c>
      <c r="F5129" s="10">
        <v>0.1</v>
      </c>
      <c r="G5129" s="11">
        <v>43508.56</v>
      </c>
      <c r="H5129" s="10">
        <v>0.25</v>
      </c>
      <c r="I5129" s="11">
        <v>10877.14</v>
      </c>
      <c r="J5129" s="11">
        <v>54385.7</v>
      </c>
      <c r="K5129" s="11">
        <v>37342.620000000003</v>
      </c>
      <c r="L5129" s="11">
        <v>6165.94</v>
      </c>
    </row>
    <row r="5130" spans="1:12" x14ac:dyDescent="0.3">
      <c r="A5130" s="7" t="s">
        <v>9275</v>
      </c>
      <c r="B5130" s="7" t="s">
        <v>3872</v>
      </c>
      <c r="C5130" s="7" t="s">
        <v>1870</v>
      </c>
      <c r="D5130" s="7">
        <v>6</v>
      </c>
      <c r="E5130" s="9">
        <v>2748.9</v>
      </c>
      <c r="F5130" s="10">
        <v>0</v>
      </c>
      <c r="G5130" s="11">
        <v>16493.400000000001</v>
      </c>
      <c r="H5130" s="10">
        <v>0.25</v>
      </c>
      <c r="I5130" s="11">
        <v>4123.3500000000004</v>
      </c>
      <c r="J5130" s="11">
        <v>20616.75</v>
      </c>
      <c r="K5130" s="11">
        <v>7517.34</v>
      </c>
      <c r="L5130" s="11">
        <v>8976.06</v>
      </c>
    </row>
    <row r="5131" spans="1:12" x14ac:dyDescent="0.3">
      <c r="A5131" s="7" t="s">
        <v>9276</v>
      </c>
      <c r="B5131" s="7" t="s">
        <v>3872</v>
      </c>
      <c r="C5131" s="7" t="s">
        <v>1742</v>
      </c>
      <c r="D5131" s="7">
        <v>21</v>
      </c>
      <c r="E5131" s="9">
        <v>874.06</v>
      </c>
      <c r="F5131" s="10">
        <v>0.1</v>
      </c>
      <c r="G5131" s="11">
        <v>16519.73</v>
      </c>
      <c r="H5131" s="10">
        <v>0.25</v>
      </c>
      <c r="I5131" s="11">
        <v>4129.93</v>
      </c>
      <c r="J5131" s="11">
        <v>20649.66</v>
      </c>
      <c r="K5131" s="11">
        <v>12135.48</v>
      </c>
      <c r="L5131" s="11">
        <v>4384.25</v>
      </c>
    </row>
    <row r="5132" spans="1:12" x14ac:dyDescent="0.3">
      <c r="A5132" s="7" t="s">
        <v>9277</v>
      </c>
      <c r="B5132" s="7" t="s">
        <v>3872</v>
      </c>
      <c r="C5132" s="7" t="s">
        <v>1883</v>
      </c>
      <c r="D5132" s="7">
        <v>20</v>
      </c>
      <c r="E5132" s="9">
        <v>33.5</v>
      </c>
      <c r="F5132" s="10">
        <v>0</v>
      </c>
      <c r="G5132" s="11">
        <v>670</v>
      </c>
      <c r="H5132" s="10">
        <v>0.25</v>
      </c>
      <c r="I5132" s="11">
        <v>167.5</v>
      </c>
      <c r="J5132" s="11">
        <v>837.5</v>
      </c>
      <c r="K5132" s="11">
        <v>472.4</v>
      </c>
      <c r="L5132" s="11">
        <v>197.6</v>
      </c>
    </row>
    <row r="5133" spans="1:12" x14ac:dyDescent="0.3">
      <c r="A5133" s="7" t="s">
        <v>9278</v>
      </c>
      <c r="B5133" s="7" t="s">
        <v>3873</v>
      </c>
      <c r="C5133" s="7" t="s">
        <v>2003</v>
      </c>
      <c r="D5133" s="7">
        <v>10</v>
      </c>
      <c r="E5133" s="9">
        <v>2913.03</v>
      </c>
      <c r="F5133" s="10">
        <v>0.15</v>
      </c>
      <c r="G5133" s="11">
        <v>24760.76</v>
      </c>
      <c r="H5133" s="10">
        <v>0.25</v>
      </c>
      <c r="I5133" s="11">
        <v>6190.19</v>
      </c>
      <c r="J5133" s="11">
        <v>30950.95</v>
      </c>
      <c r="K5133" s="11">
        <v>14093.9</v>
      </c>
      <c r="L5133" s="11">
        <v>10666.86</v>
      </c>
    </row>
    <row r="5134" spans="1:12" x14ac:dyDescent="0.3">
      <c r="A5134" s="7" t="s">
        <v>9279</v>
      </c>
      <c r="B5134" s="7" t="s">
        <v>3873</v>
      </c>
      <c r="C5134" s="7" t="s">
        <v>1653</v>
      </c>
      <c r="D5134" s="7">
        <v>27</v>
      </c>
      <c r="E5134" s="9">
        <v>418.56</v>
      </c>
      <c r="F5134" s="10">
        <v>0</v>
      </c>
      <c r="G5134" s="11">
        <v>11301.12</v>
      </c>
      <c r="H5134" s="10">
        <v>0.25</v>
      </c>
      <c r="I5134" s="11">
        <v>2825.28</v>
      </c>
      <c r="J5134" s="11">
        <v>14126.4</v>
      </c>
      <c r="K5134" s="11">
        <v>6302.88</v>
      </c>
      <c r="L5134" s="11">
        <v>4998.24</v>
      </c>
    </row>
    <row r="5135" spans="1:12" x14ac:dyDescent="0.3">
      <c r="A5135" s="7" t="s">
        <v>9280</v>
      </c>
      <c r="B5135" s="7" t="s">
        <v>3873</v>
      </c>
      <c r="C5135" s="7" t="s">
        <v>1770</v>
      </c>
      <c r="D5135" s="7">
        <v>25</v>
      </c>
      <c r="E5135" s="9">
        <v>2275.91</v>
      </c>
      <c r="F5135" s="10">
        <v>0.05</v>
      </c>
      <c r="G5135" s="11">
        <v>54052.86</v>
      </c>
      <c r="H5135" s="10">
        <v>0.25</v>
      </c>
      <c r="I5135" s="11">
        <v>13513.22</v>
      </c>
      <c r="J5135" s="11">
        <v>67566.070000000007</v>
      </c>
      <c r="K5135" s="11">
        <v>39596.25</v>
      </c>
      <c r="L5135" s="11">
        <v>14456.61</v>
      </c>
    </row>
    <row r="5136" spans="1:12" x14ac:dyDescent="0.3">
      <c r="A5136" s="7" t="s">
        <v>9281</v>
      </c>
      <c r="B5136" s="7" t="s">
        <v>3873</v>
      </c>
      <c r="C5136" s="7" t="s">
        <v>1838</v>
      </c>
      <c r="D5136" s="7">
        <v>17</v>
      </c>
      <c r="E5136" s="9">
        <v>2150.89</v>
      </c>
      <c r="F5136" s="10">
        <v>0</v>
      </c>
      <c r="G5136" s="11">
        <v>36565.129999999997</v>
      </c>
      <c r="H5136" s="10">
        <v>0.25</v>
      </c>
      <c r="I5136" s="11">
        <v>9141.2800000000007</v>
      </c>
      <c r="J5136" s="11">
        <v>45706.41</v>
      </c>
      <c r="K5136" s="11">
        <v>25380.66</v>
      </c>
      <c r="L5136" s="11">
        <v>11184.47</v>
      </c>
    </row>
    <row r="5137" spans="1:12" x14ac:dyDescent="0.3">
      <c r="A5137" s="7" t="s">
        <v>9282</v>
      </c>
      <c r="B5137" s="7" t="s">
        <v>3873</v>
      </c>
      <c r="C5137" s="7" t="s">
        <v>1801</v>
      </c>
      <c r="D5137" s="7">
        <v>25</v>
      </c>
      <c r="E5137" s="9">
        <v>2559.5100000000002</v>
      </c>
      <c r="F5137" s="10">
        <v>0</v>
      </c>
      <c r="G5137" s="11">
        <v>63987.75</v>
      </c>
      <c r="H5137" s="10">
        <v>0.25</v>
      </c>
      <c r="I5137" s="11">
        <v>15996.94</v>
      </c>
      <c r="J5137" s="11">
        <v>79984.69</v>
      </c>
      <c r="K5137" s="11">
        <v>34059.75</v>
      </c>
      <c r="L5137" s="11">
        <v>29928</v>
      </c>
    </row>
    <row r="5138" spans="1:12" x14ac:dyDescent="0.3">
      <c r="A5138" s="7" t="s">
        <v>9283</v>
      </c>
      <c r="B5138" s="7" t="s">
        <v>3874</v>
      </c>
      <c r="C5138" s="7" t="s">
        <v>1968</v>
      </c>
      <c r="D5138" s="7">
        <v>2</v>
      </c>
      <c r="E5138" s="9">
        <v>743.67</v>
      </c>
      <c r="F5138" s="10">
        <v>0</v>
      </c>
      <c r="G5138" s="11">
        <v>1487.34</v>
      </c>
      <c r="H5138" s="10">
        <v>0.25</v>
      </c>
      <c r="I5138" s="11">
        <v>371.83</v>
      </c>
      <c r="J5138" s="11">
        <v>1859.17</v>
      </c>
      <c r="K5138" s="11">
        <v>827.22</v>
      </c>
      <c r="L5138" s="11">
        <v>660.12</v>
      </c>
    </row>
    <row r="5139" spans="1:12" x14ac:dyDescent="0.3">
      <c r="A5139" s="7" t="s">
        <v>9284</v>
      </c>
      <c r="B5139" s="7" t="s">
        <v>3874</v>
      </c>
      <c r="C5139" s="7" t="s">
        <v>1883</v>
      </c>
      <c r="D5139" s="7">
        <v>16</v>
      </c>
      <c r="E5139" s="9">
        <v>33.43</v>
      </c>
      <c r="F5139" s="10">
        <v>0.15</v>
      </c>
      <c r="G5139" s="11">
        <v>454.65</v>
      </c>
      <c r="H5139" s="10">
        <v>0.25</v>
      </c>
      <c r="I5139" s="11">
        <v>113.66</v>
      </c>
      <c r="J5139" s="11">
        <v>568.30999999999995</v>
      </c>
      <c r="K5139" s="11">
        <v>377.92</v>
      </c>
      <c r="L5139" s="11">
        <v>76.73</v>
      </c>
    </row>
    <row r="5140" spans="1:12" x14ac:dyDescent="0.3">
      <c r="A5140" s="7" t="s">
        <v>9285</v>
      </c>
      <c r="B5140" s="7" t="s">
        <v>3874</v>
      </c>
      <c r="C5140" s="7" t="s">
        <v>1856</v>
      </c>
      <c r="D5140" s="7">
        <v>17</v>
      </c>
      <c r="E5140" s="9">
        <v>1340.75</v>
      </c>
      <c r="F5140" s="10">
        <v>0</v>
      </c>
      <c r="G5140" s="11">
        <v>22792.75</v>
      </c>
      <c r="H5140" s="10">
        <v>0.25</v>
      </c>
      <c r="I5140" s="11">
        <v>5698.19</v>
      </c>
      <c r="J5140" s="11">
        <v>28490.94</v>
      </c>
      <c r="K5140" s="11">
        <v>15521.85</v>
      </c>
      <c r="L5140" s="11">
        <v>7270.9</v>
      </c>
    </row>
    <row r="5141" spans="1:12" x14ac:dyDescent="0.3">
      <c r="A5141" s="7" t="s">
        <v>9286</v>
      </c>
      <c r="B5141" s="7" t="s">
        <v>3874</v>
      </c>
      <c r="C5141" s="7" t="s">
        <v>1726</v>
      </c>
      <c r="D5141" s="7">
        <v>14</v>
      </c>
      <c r="E5141" s="9">
        <v>1279.22</v>
      </c>
      <c r="F5141" s="10">
        <v>0</v>
      </c>
      <c r="G5141" s="11">
        <v>17909.080000000002</v>
      </c>
      <c r="H5141" s="10">
        <v>0.25</v>
      </c>
      <c r="I5141" s="11">
        <v>4477.2700000000004</v>
      </c>
      <c r="J5141" s="11">
        <v>22386.35</v>
      </c>
      <c r="K5141" s="11">
        <v>9769.48</v>
      </c>
      <c r="L5141" s="11">
        <v>8139.6</v>
      </c>
    </row>
    <row r="5142" spans="1:12" x14ac:dyDescent="0.3">
      <c r="A5142" s="7" t="s">
        <v>9287</v>
      </c>
      <c r="B5142" s="7" t="s">
        <v>3875</v>
      </c>
      <c r="C5142" s="7" t="s">
        <v>1659</v>
      </c>
      <c r="D5142" s="7">
        <v>26</v>
      </c>
      <c r="E5142" s="9">
        <v>2415.7600000000002</v>
      </c>
      <c r="F5142" s="10">
        <v>0</v>
      </c>
      <c r="G5142" s="11">
        <v>62809.760000000002</v>
      </c>
      <c r="H5142" s="10">
        <v>0.25</v>
      </c>
      <c r="I5142" s="11">
        <v>15702.44</v>
      </c>
      <c r="J5142" s="11">
        <v>78512.2</v>
      </c>
      <c r="K5142" s="11">
        <v>35201.14</v>
      </c>
      <c r="L5142" s="11">
        <v>27608.62</v>
      </c>
    </row>
    <row r="5143" spans="1:12" x14ac:dyDescent="0.3">
      <c r="A5143" s="7" t="s">
        <v>9288</v>
      </c>
      <c r="B5143" s="7" t="s">
        <v>3875</v>
      </c>
      <c r="C5143" s="7" t="s">
        <v>1856</v>
      </c>
      <c r="D5143" s="7">
        <v>12</v>
      </c>
      <c r="E5143" s="9">
        <v>1380.89</v>
      </c>
      <c r="F5143" s="10">
        <v>0</v>
      </c>
      <c r="G5143" s="11">
        <v>16570.68</v>
      </c>
      <c r="H5143" s="10">
        <v>0.25</v>
      </c>
      <c r="I5143" s="11">
        <v>4142.67</v>
      </c>
      <c r="J5143" s="11">
        <v>20713.349999999999</v>
      </c>
      <c r="K5143" s="11">
        <v>10956.6</v>
      </c>
      <c r="L5143" s="11">
        <v>5614.08</v>
      </c>
    </row>
    <row r="5144" spans="1:12" x14ac:dyDescent="0.3">
      <c r="A5144" s="7" t="s">
        <v>9289</v>
      </c>
      <c r="B5144" s="7" t="s">
        <v>3875</v>
      </c>
      <c r="C5144" s="7" t="s">
        <v>1878</v>
      </c>
      <c r="D5144" s="7">
        <v>17</v>
      </c>
      <c r="E5144" s="9">
        <v>1142.8800000000001</v>
      </c>
      <c r="F5144" s="10">
        <v>0.1</v>
      </c>
      <c r="G5144" s="11">
        <v>17486.060000000001</v>
      </c>
      <c r="H5144" s="10">
        <v>0.25</v>
      </c>
      <c r="I5144" s="11">
        <v>4371.5200000000004</v>
      </c>
      <c r="J5144" s="11">
        <v>21857.58</v>
      </c>
      <c r="K5144" s="11">
        <v>9987.67</v>
      </c>
      <c r="L5144" s="11">
        <v>7498.39</v>
      </c>
    </row>
    <row r="5145" spans="1:12" x14ac:dyDescent="0.3">
      <c r="A5145" s="7" t="s">
        <v>9290</v>
      </c>
      <c r="B5145" s="7" t="s">
        <v>3875</v>
      </c>
      <c r="C5145" s="7" t="s">
        <v>1791</v>
      </c>
      <c r="D5145" s="7">
        <v>7</v>
      </c>
      <c r="E5145" s="9">
        <v>1744.86</v>
      </c>
      <c r="F5145" s="10">
        <v>0.1</v>
      </c>
      <c r="G5145" s="11">
        <v>10992.62</v>
      </c>
      <c r="H5145" s="10">
        <v>0.25</v>
      </c>
      <c r="I5145" s="11">
        <v>2748.16</v>
      </c>
      <c r="J5145" s="11">
        <v>13740.78</v>
      </c>
      <c r="K5145" s="11">
        <v>5910.24</v>
      </c>
      <c r="L5145" s="11">
        <v>5082.38</v>
      </c>
    </row>
    <row r="5146" spans="1:12" x14ac:dyDescent="0.3">
      <c r="A5146" s="7" t="s">
        <v>9291</v>
      </c>
      <c r="B5146" s="7" t="s">
        <v>3875</v>
      </c>
      <c r="C5146" s="7" t="s">
        <v>1690</v>
      </c>
      <c r="D5146" s="7">
        <v>28</v>
      </c>
      <c r="E5146" s="9">
        <v>841.65</v>
      </c>
      <c r="F5146" s="10">
        <v>0</v>
      </c>
      <c r="G5146" s="11">
        <v>23566.2</v>
      </c>
      <c r="H5146" s="10">
        <v>0.25</v>
      </c>
      <c r="I5146" s="11">
        <v>5891.55</v>
      </c>
      <c r="J5146" s="11">
        <v>29457.75</v>
      </c>
      <c r="K5146" s="11">
        <v>10490.2</v>
      </c>
      <c r="L5146" s="11">
        <v>13076</v>
      </c>
    </row>
    <row r="5147" spans="1:12" x14ac:dyDescent="0.3">
      <c r="A5147" s="7" t="s">
        <v>9292</v>
      </c>
      <c r="B5147" s="7" t="s">
        <v>3876</v>
      </c>
      <c r="C5147" s="7" t="s">
        <v>1899</v>
      </c>
      <c r="D5147" s="7">
        <v>13</v>
      </c>
      <c r="E5147" s="9">
        <v>1551.73</v>
      </c>
      <c r="F5147" s="10">
        <v>0.05</v>
      </c>
      <c r="G5147" s="11">
        <v>19163.87</v>
      </c>
      <c r="H5147" s="10">
        <v>0.25</v>
      </c>
      <c r="I5147" s="11">
        <v>4790.97</v>
      </c>
      <c r="J5147" s="11">
        <v>23954.84</v>
      </c>
      <c r="K5147" s="11">
        <v>13915.33</v>
      </c>
      <c r="L5147" s="11">
        <v>5248.54</v>
      </c>
    </row>
    <row r="5148" spans="1:12" x14ac:dyDescent="0.3">
      <c r="A5148" s="7" t="s">
        <v>9293</v>
      </c>
      <c r="B5148" s="7" t="s">
        <v>3877</v>
      </c>
      <c r="C5148" s="7" t="s">
        <v>1870</v>
      </c>
      <c r="D5148" s="7">
        <v>30</v>
      </c>
      <c r="E5148" s="9">
        <v>2670.37</v>
      </c>
      <c r="F5148" s="10">
        <v>0</v>
      </c>
      <c r="G5148" s="11">
        <v>80111.100000000006</v>
      </c>
      <c r="H5148" s="10">
        <v>0.25</v>
      </c>
      <c r="I5148" s="11">
        <v>20027.78</v>
      </c>
      <c r="J5148" s="11">
        <v>100138.88</v>
      </c>
      <c r="K5148" s="11">
        <v>37586.699999999997</v>
      </c>
      <c r="L5148" s="11">
        <v>42524.4</v>
      </c>
    </row>
    <row r="5149" spans="1:12" x14ac:dyDescent="0.3">
      <c r="A5149" s="7" t="s">
        <v>9294</v>
      </c>
      <c r="B5149" s="7" t="s">
        <v>3878</v>
      </c>
      <c r="C5149" s="7" t="s">
        <v>1640</v>
      </c>
      <c r="D5149" s="7">
        <v>8</v>
      </c>
      <c r="E5149" s="9">
        <v>2157.62</v>
      </c>
      <c r="F5149" s="10">
        <v>0</v>
      </c>
      <c r="G5149" s="11">
        <v>17260.96</v>
      </c>
      <c r="H5149" s="10">
        <v>0.25</v>
      </c>
      <c r="I5149" s="11">
        <v>4315.24</v>
      </c>
      <c r="J5149" s="11">
        <v>21576.2</v>
      </c>
      <c r="K5149" s="11">
        <v>11247.68</v>
      </c>
      <c r="L5149" s="11">
        <v>6013.28</v>
      </c>
    </row>
    <row r="5150" spans="1:12" x14ac:dyDescent="0.3">
      <c r="A5150" s="7" t="s">
        <v>9295</v>
      </c>
      <c r="B5150" s="7" t="s">
        <v>3878</v>
      </c>
      <c r="C5150" s="7" t="s">
        <v>2003</v>
      </c>
      <c r="D5150" s="7">
        <v>23</v>
      </c>
      <c r="E5150" s="9">
        <v>3057.42</v>
      </c>
      <c r="F5150" s="10">
        <v>0</v>
      </c>
      <c r="G5150" s="11">
        <v>70320.66</v>
      </c>
      <c r="H5150" s="10">
        <v>0.25</v>
      </c>
      <c r="I5150" s="11">
        <v>17580.169999999998</v>
      </c>
      <c r="J5150" s="11">
        <v>87900.83</v>
      </c>
      <c r="K5150" s="11">
        <v>32415.97</v>
      </c>
      <c r="L5150" s="11">
        <v>37904.69</v>
      </c>
    </row>
    <row r="5151" spans="1:12" x14ac:dyDescent="0.3">
      <c r="A5151" s="7" t="s">
        <v>9296</v>
      </c>
      <c r="B5151" s="7" t="s">
        <v>3879</v>
      </c>
      <c r="C5151" s="7" t="s">
        <v>1844</v>
      </c>
      <c r="D5151" s="7">
        <v>6</v>
      </c>
      <c r="E5151" s="9">
        <v>2276.4699999999998</v>
      </c>
      <c r="F5151" s="10">
        <v>0.1</v>
      </c>
      <c r="G5151" s="11">
        <v>12292.94</v>
      </c>
      <c r="H5151" s="10">
        <v>0.25</v>
      </c>
      <c r="I5151" s="11">
        <v>3073.24</v>
      </c>
      <c r="J5151" s="11">
        <v>15366.18</v>
      </c>
      <c r="K5151" s="11">
        <v>9027.1200000000008</v>
      </c>
      <c r="L5151" s="11">
        <v>3265.82</v>
      </c>
    </row>
    <row r="5152" spans="1:12" x14ac:dyDescent="0.3">
      <c r="A5152" s="7" t="s">
        <v>9297</v>
      </c>
      <c r="B5152" s="7" t="s">
        <v>3879</v>
      </c>
      <c r="C5152" s="7" t="s">
        <v>1801</v>
      </c>
      <c r="D5152" s="7">
        <v>1</v>
      </c>
      <c r="E5152" s="9">
        <v>2675.4</v>
      </c>
      <c r="F5152" s="10">
        <v>0.05</v>
      </c>
      <c r="G5152" s="11">
        <v>2541.63</v>
      </c>
      <c r="H5152" s="10">
        <v>0.25</v>
      </c>
      <c r="I5152" s="11">
        <v>635.41</v>
      </c>
      <c r="J5152" s="11">
        <v>3177.04</v>
      </c>
      <c r="K5152" s="11">
        <v>1362.39</v>
      </c>
      <c r="L5152" s="11">
        <v>1179.24</v>
      </c>
    </row>
    <row r="5153" spans="1:12" x14ac:dyDescent="0.3">
      <c r="A5153" s="7" t="s">
        <v>9298</v>
      </c>
      <c r="B5153" s="7" t="s">
        <v>3879</v>
      </c>
      <c r="C5153" s="7" t="s">
        <v>2042</v>
      </c>
      <c r="D5153" s="7">
        <v>12</v>
      </c>
      <c r="E5153" s="9">
        <v>923.32</v>
      </c>
      <c r="F5153" s="10">
        <v>0</v>
      </c>
      <c r="G5153" s="11">
        <v>11079.84</v>
      </c>
      <c r="H5153" s="10">
        <v>0.25</v>
      </c>
      <c r="I5153" s="11">
        <v>2769.96</v>
      </c>
      <c r="J5153" s="11">
        <v>13849.8</v>
      </c>
      <c r="K5153" s="11">
        <v>5704.32</v>
      </c>
      <c r="L5153" s="11">
        <v>5375.52</v>
      </c>
    </row>
    <row r="5154" spans="1:12" x14ac:dyDescent="0.3">
      <c r="A5154" s="7" t="s">
        <v>9299</v>
      </c>
      <c r="B5154" s="7" t="s">
        <v>3879</v>
      </c>
      <c r="C5154" s="7" t="s">
        <v>1788</v>
      </c>
      <c r="D5154" s="7">
        <v>14</v>
      </c>
      <c r="E5154" s="9">
        <v>3877.72</v>
      </c>
      <c r="F5154" s="10">
        <v>0.1</v>
      </c>
      <c r="G5154" s="11">
        <v>48859.27</v>
      </c>
      <c r="H5154" s="10">
        <v>0.25</v>
      </c>
      <c r="I5154" s="11">
        <v>12214.82</v>
      </c>
      <c r="J5154" s="11">
        <v>61074.09</v>
      </c>
      <c r="K5154" s="11">
        <v>23303.7</v>
      </c>
      <c r="L5154" s="11">
        <v>25555.57</v>
      </c>
    </row>
    <row r="5155" spans="1:12" x14ac:dyDescent="0.3">
      <c r="A5155" s="7" t="s">
        <v>9300</v>
      </c>
      <c r="B5155" s="7" t="s">
        <v>3880</v>
      </c>
      <c r="C5155" s="7" t="s">
        <v>1962</v>
      </c>
      <c r="D5155" s="7">
        <v>26</v>
      </c>
      <c r="E5155" s="9">
        <v>291.77</v>
      </c>
      <c r="F5155" s="10">
        <v>0.15</v>
      </c>
      <c r="G5155" s="11">
        <v>6448.12</v>
      </c>
      <c r="H5155" s="10">
        <v>0.25</v>
      </c>
      <c r="I5155" s="11">
        <v>1612.03</v>
      </c>
      <c r="J5155" s="11">
        <v>8060.15</v>
      </c>
      <c r="K5155" s="11">
        <v>5066.3599999999997</v>
      </c>
      <c r="L5155" s="11">
        <v>1381.76</v>
      </c>
    </row>
    <row r="5156" spans="1:12" x14ac:dyDescent="0.3">
      <c r="A5156" s="7" t="s">
        <v>9301</v>
      </c>
      <c r="B5156" s="7" t="s">
        <v>3881</v>
      </c>
      <c r="C5156" s="7" t="s">
        <v>1904</v>
      </c>
      <c r="D5156" s="7">
        <v>13</v>
      </c>
      <c r="E5156" s="9">
        <v>444.38</v>
      </c>
      <c r="F5156" s="10">
        <v>0.15</v>
      </c>
      <c r="G5156" s="11">
        <v>4910.3999999999996</v>
      </c>
      <c r="H5156" s="10">
        <v>0.25</v>
      </c>
      <c r="I5156" s="11">
        <v>1227.5999999999999</v>
      </c>
      <c r="J5156" s="11">
        <v>6138</v>
      </c>
      <c r="K5156" s="11">
        <v>3271.32</v>
      </c>
      <c r="L5156" s="11">
        <v>1639.08</v>
      </c>
    </row>
    <row r="5157" spans="1:12" x14ac:dyDescent="0.3">
      <c r="A5157" s="7" t="s">
        <v>9302</v>
      </c>
      <c r="B5157" s="7" t="s">
        <v>3881</v>
      </c>
      <c r="C5157" s="7" t="s">
        <v>1757</v>
      </c>
      <c r="D5157" s="7">
        <v>15</v>
      </c>
      <c r="E5157" s="9">
        <v>2467.6</v>
      </c>
      <c r="F5157" s="10">
        <v>0</v>
      </c>
      <c r="G5157" s="11">
        <v>37014</v>
      </c>
      <c r="H5157" s="10">
        <v>0.25</v>
      </c>
      <c r="I5157" s="11">
        <v>9253.5</v>
      </c>
      <c r="J5157" s="11">
        <v>46267.5</v>
      </c>
      <c r="K5157" s="11">
        <v>20753.7</v>
      </c>
      <c r="L5157" s="11">
        <v>16260.3</v>
      </c>
    </row>
    <row r="5158" spans="1:12" x14ac:dyDescent="0.3">
      <c r="A5158" s="7" t="s">
        <v>9303</v>
      </c>
      <c r="B5158" s="7" t="s">
        <v>3881</v>
      </c>
      <c r="C5158" s="7" t="s">
        <v>1758</v>
      </c>
      <c r="D5158" s="7">
        <v>17</v>
      </c>
      <c r="E5158" s="9">
        <v>3251.74</v>
      </c>
      <c r="F5158" s="10">
        <v>0.1</v>
      </c>
      <c r="G5158" s="11">
        <v>49751.62</v>
      </c>
      <c r="H5158" s="10">
        <v>0.25</v>
      </c>
      <c r="I5158" s="11">
        <v>12437.91</v>
      </c>
      <c r="J5158" s="11">
        <v>62189.53</v>
      </c>
      <c r="K5158" s="11">
        <v>28152</v>
      </c>
      <c r="L5158" s="11">
        <v>21599.62</v>
      </c>
    </row>
    <row r="5159" spans="1:12" x14ac:dyDescent="0.3">
      <c r="A5159" s="7" t="s">
        <v>9304</v>
      </c>
      <c r="B5159" s="7" t="s">
        <v>3882</v>
      </c>
      <c r="C5159" s="7" t="s">
        <v>1720</v>
      </c>
      <c r="D5159" s="7">
        <v>12</v>
      </c>
      <c r="E5159" s="9">
        <v>256.64999999999998</v>
      </c>
      <c r="F5159" s="10">
        <v>0</v>
      </c>
      <c r="G5159" s="11">
        <v>3079.8</v>
      </c>
      <c r="H5159" s="10">
        <v>0.25</v>
      </c>
      <c r="I5159" s="11">
        <v>769.95</v>
      </c>
      <c r="J5159" s="11">
        <v>3849.75</v>
      </c>
      <c r="K5159" s="11">
        <v>1944.36</v>
      </c>
      <c r="L5159" s="11">
        <v>1135.44</v>
      </c>
    </row>
    <row r="5160" spans="1:12" x14ac:dyDescent="0.3">
      <c r="A5160" s="7" t="s">
        <v>9305</v>
      </c>
      <c r="B5160" s="7" t="s">
        <v>3882</v>
      </c>
      <c r="C5160" s="7" t="s">
        <v>1911</v>
      </c>
      <c r="D5160" s="7">
        <v>15</v>
      </c>
      <c r="E5160" s="9">
        <v>1551.99</v>
      </c>
      <c r="F5160" s="10">
        <v>0</v>
      </c>
      <c r="G5160" s="11">
        <v>23279.85</v>
      </c>
      <c r="H5160" s="10">
        <v>0.25</v>
      </c>
      <c r="I5160" s="11">
        <v>5819.96</v>
      </c>
      <c r="J5160" s="11">
        <v>29099.81</v>
      </c>
      <c r="K5160" s="11">
        <v>16648.2</v>
      </c>
      <c r="L5160" s="11">
        <v>6631.65</v>
      </c>
    </row>
    <row r="5161" spans="1:12" x14ac:dyDescent="0.3">
      <c r="A5161" s="7" t="s">
        <v>9306</v>
      </c>
      <c r="B5161" s="7" t="s">
        <v>3883</v>
      </c>
      <c r="C5161" s="7" t="s">
        <v>1830</v>
      </c>
      <c r="D5161" s="7">
        <v>6</v>
      </c>
      <c r="E5161" s="9">
        <v>1062.18</v>
      </c>
      <c r="F5161" s="10">
        <v>0.15</v>
      </c>
      <c r="G5161" s="11">
        <v>5417.12</v>
      </c>
      <c r="H5161" s="10">
        <v>0.25</v>
      </c>
      <c r="I5161" s="11">
        <v>1354.28</v>
      </c>
      <c r="J5161" s="11">
        <v>6771.4</v>
      </c>
      <c r="K5161" s="11">
        <v>3729.42</v>
      </c>
      <c r="L5161" s="11">
        <v>1687.7</v>
      </c>
    </row>
    <row r="5162" spans="1:12" x14ac:dyDescent="0.3">
      <c r="A5162" s="7" t="s">
        <v>9307</v>
      </c>
      <c r="B5162" s="7" t="s">
        <v>3883</v>
      </c>
      <c r="C5162" s="7" t="s">
        <v>1846</v>
      </c>
      <c r="D5162" s="7">
        <v>20</v>
      </c>
      <c r="E5162" s="9">
        <v>3452.06</v>
      </c>
      <c r="F5162" s="10">
        <v>0.1</v>
      </c>
      <c r="G5162" s="11">
        <v>62137.08</v>
      </c>
      <c r="H5162" s="10">
        <v>0.25</v>
      </c>
      <c r="I5162" s="11">
        <v>15534.27</v>
      </c>
      <c r="J5162" s="11">
        <v>77671.350000000006</v>
      </c>
      <c r="K5162" s="11">
        <v>31011.4</v>
      </c>
      <c r="L5162" s="11">
        <v>31125.68</v>
      </c>
    </row>
    <row r="5163" spans="1:12" x14ac:dyDescent="0.3">
      <c r="A5163" s="7" t="s">
        <v>9308</v>
      </c>
      <c r="B5163" s="7" t="s">
        <v>3883</v>
      </c>
      <c r="C5163" s="7" t="s">
        <v>1920</v>
      </c>
      <c r="D5163" s="7">
        <v>11</v>
      </c>
      <c r="E5163" s="9">
        <v>538.38</v>
      </c>
      <c r="F5163" s="10">
        <v>0.05</v>
      </c>
      <c r="G5163" s="11">
        <v>5626.07</v>
      </c>
      <c r="H5163" s="10">
        <v>0.25</v>
      </c>
      <c r="I5163" s="11">
        <v>1406.52</v>
      </c>
      <c r="J5163" s="11">
        <v>7032.59</v>
      </c>
      <c r="K5163" s="11">
        <v>2959.99</v>
      </c>
      <c r="L5163" s="11">
        <v>2666.08</v>
      </c>
    </row>
    <row r="5164" spans="1:12" x14ac:dyDescent="0.3">
      <c r="A5164" s="7" t="s">
        <v>9309</v>
      </c>
      <c r="B5164" s="7" t="s">
        <v>3883</v>
      </c>
      <c r="C5164" s="7" t="s">
        <v>1846</v>
      </c>
      <c r="D5164" s="7">
        <v>27</v>
      </c>
      <c r="E5164" s="9">
        <v>3435.17</v>
      </c>
      <c r="F5164" s="10">
        <v>0</v>
      </c>
      <c r="G5164" s="11">
        <v>92749.59</v>
      </c>
      <c r="H5164" s="10">
        <v>0.25</v>
      </c>
      <c r="I5164" s="11">
        <v>23187.4</v>
      </c>
      <c r="J5164" s="11">
        <v>115936.99</v>
      </c>
      <c r="K5164" s="11">
        <v>41865.39</v>
      </c>
      <c r="L5164" s="11">
        <v>50884.2</v>
      </c>
    </row>
    <row r="5165" spans="1:12" x14ac:dyDescent="0.3">
      <c r="A5165" s="7" t="s">
        <v>9310</v>
      </c>
      <c r="B5165" s="7" t="s">
        <v>3883</v>
      </c>
      <c r="C5165" s="7" t="s">
        <v>1826</v>
      </c>
      <c r="D5165" s="7">
        <v>17</v>
      </c>
      <c r="E5165" s="9">
        <v>46.53</v>
      </c>
      <c r="F5165" s="10">
        <v>0.15</v>
      </c>
      <c r="G5165" s="11">
        <v>672.36</v>
      </c>
      <c r="H5165" s="10">
        <v>0.25</v>
      </c>
      <c r="I5165" s="11">
        <v>168.09</v>
      </c>
      <c r="J5165" s="11">
        <v>840.45</v>
      </c>
      <c r="K5165" s="11">
        <v>341.36</v>
      </c>
      <c r="L5165" s="11">
        <v>331</v>
      </c>
    </row>
    <row r="5166" spans="1:12" x14ac:dyDescent="0.3">
      <c r="A5166" s="7" t="s">
        <v>9311</v>
      </c>
      <c r="B5166" s="7" t="s">
        <v>3884</v>
      </c>
      <c r="C5166" s="7" t="s">
        <v>1891</v>
      </c>
      <c r="D5166" s="7">
        <v>24</v>
      </c>
      <c r="E5166" s="9">
        <v>398.44</v>
      </c>
      <c r="F5166" s="10">
        <v>0</v>
      </c>
      <c r="G5166" s="11">
        <v>9562.56</v>
      </c>
      <c r="H5166" s="10">
        <v>0.25</v>
      </c>
      <c r="I5166" s="11">
        <v>2390.64</v>
      </c>
      <c r="J5166" s="11">
        <v>11953.2</v>
      </c>
      <c r="K5166" s="11">
        <v>4625.76</v>
      </c>
      <c r="L5166" s="11">
        <v>4936.8</v>
      </c>
    </row>
    <row r="5167" spans="1:12" x14ac:dyDescent="0.3">
      <c r="A5167" s="7" t="s">
        <v>9312</v>
      </c>
      <c r="B5167" s="7" t="s">
        <v>3884</v>
      </c>
      <c r="C5167" s="7" t="s">
        <v>1838</v>
      </c>
      <c r="D5167" s="7">
        <v>2</v>
      </c>
      <c r="E5167" s="9">
        <v>2134.38</v>
      </c>
      <c r="F5167" s="10">
        <v>0.1</v>
      </c>
      <c r="G5167" s="11">
        <v>3841.88</v>
      </c>
      <c r="H5167" s="10">
        <v>0.25</v>
      </c>
      <c r="I5167" s="11">
        <v>960.47</v>
      </c>
      <c r="J5167" s="11">
        <v>4802.3500000000004</v>
      </c>
      <c r="K5167" s="11">
        <v>2985.96</v>
      </c>
      <c r="L5167" s="11">
        <v>855.92</v>
      </c>
    </row>
    <row r="5168" spans="1:12" x14ac:dyDescent="0.3">
      <c r="A5168" s="7" t="s">
        <v>9313</v>
      </c>
      <c r="B5168" s="7" t="s">
        <v>3884</v>
      </c>
      <c r="C5168" s="7" t="s">
        <v>1688</v>
      </c>
      <c r="D5168" s="7">
        <v>25</v>
      </c>
      <c r="E5168" s="9">
        <v>535.75</v>
      </c>
      <c r="F5168" s="10">
        <v>0</v>
      </c>
      <c r="G5168" s="11">
        <v>13393.75</v>
      </c>
      <c r="H5168" s="10">
        <v>0.25</v>
      </c>
      <c r="I5168" s="11">
        <v>3348.44</v>
      </c>
      <c r="J5168" s="11">
        <v>16742.189999999999</v>
      </c>
      <c r="K5168" s="11">
        <v>9150.75</v>
      </c>
      <c r="L5168" s="11">
        <v>4243</v>
      </c>
    </row>
    <row r="5169" spans="1:12" x14ac:dyDescent="0.3">
      <c r="A5169" s="7" t="s">
        <v>9314</v>
      </c>
      <c r="B5169" s="7" t="s">
        <v>3884</v>
      </c>
      <c r="C5169" s="7" t="s">
        <v>2046</v>
      </c>
      <c r="D5169" s="7">
        <v>25</v>
      </c>
      <c r="E5169" s="9">
        <v>950.52</v>
      </c>
      <c r="F5169" s="10">
        <v>0.15</v>
      </c>
      <c r="G5169" s="11">
        <v>20198.55</v>
      </c>
      <c r="H5169" s="10">
        <v>0.25</v>
      </c>
      <c r="I5169" s="11">
        <v>5049.6400000000003</v>
      </c>
      <c r="J5169" s="11">
        <v>25248.19</v>
      </c>
      <c r="K5169" s="11">
        <v>16340.5</v>
      </c>
      <c r="L5169" s="11">
        <v>3858.05</v>
      </c>
    </row>
    <row r="5170" spans="1:12" x14ac:dyDescent="0.3">
      <c r="A5170" s="7" t="s">
        <v>9315</v>
      </c>
      <c r="B5170" s="7" t="s">
        <v>3885</v>
      </c>
      <c r="C5170" s="7" t="s">
        <v>1966</v>
      </c>
      <c r="D5170" s="7">
        <v>8</v>
      </c>
      <c r="E5170" s="9">
        <v>1944.47</v>
      </c>
      <c r="F5170" s="10">
        <v>0.05</v>
      </c>
      <c r="G5170" s="11">
        <v>14777.97</v>
      </c>
      <c r="H5170" s="10">
        <v>0.25</v>
      </c>
      <c r="I5170" s="11">
        <v>3694.49</v>
      </c>
      <c r="J5170" s="11">
        <v>18472.46</v>
      </c>
      <c r="K5170" s="11">
        <v>9626.08</v>
      </c>
      <c r="L5170" s="11">
        <v>5151.8900000000003</v>
      </c>
    </row>
    <row r="5171" spans="1:12" x14ac:dyDescent="0.3">
      <c r="A5171" s="7" t="s">
        <v>9316</v>
      </c>
      <c r="B5171" s="7" t="s">
        <v>3885</v>
      </c>
      <c r="C5171" s="7" t="s">
        <v>1728</v>
      </c>
      <c r="D5171" s="7">
        <v>17</v>
      </c>
      <c r="E5171" s="9">
        <v>3406.54</v>
      </c>
      <c r="F5171" s="10">
        <v>0</v>
      </c>
      <c r="G5171" s="11">
        <v>57911.18</v>
      </c>
      <c r="H5171" s="10">
        <v>0.25</v>
      </c>
      <c r="I5171" s="11">
        <v>14477.8</v>
      </c>
      <c r="J5171" s="11">
        <v>72388.98</v>
      </c>
      <c r="K5171" s="11">
        <v>23678.11</v>
      </c>
      <c r="L5171" s="11">
        <v>34233.07</v>
      </c>
    </row>
    <row r="5172" spans="1:12" x14ac:dyDescent="0.3">
      <c r="A5172" s="7" t="s">
        <v>9317</v>
      </c>
      <c r="B5172" s="7" t="s">
        <v>3886</v>
      </c>
      <c r="C5172" s="7" t="s">
        <v>1722</v>
      </c>
      <c r="D5172" s="7">
        <v>17</v>
      </c>
      <c r="E5172" s="9">
        <v>2389.15</v>
      </c>
      <c r="F5172" s="10">
        <v>0.15</v>
      </c>
      <c r="G5172" s="11">
        <v>34523.22</v>
      </c>
      <c r="H5172" s="10">
        <v>0.25</v>
      </c>
      <c r="I5172" s="11">
        <v>8630.81</v>
      </c>
      <c r="J5172" s="11">
        <v>43154.03</v>
      </c>
      <c r="K5172" s="11">
        <v>30229.74</v>
      </c>
      <c r="L5172" s="11">
        <v>4293.4799999999996</v>
      </c>
    </row>
    <row r="5173" spans="1:12" x14ac:dyDescent="0.3">
      <c r="A5173" s="7" t="s">
        <v>9318</v>
      </c>
      <c r="B5173" s="7" t="s">
        <v>3886</v>
      </c>
      <c r="C5173" s="7" t="s">
        <v>2046</v>
      </c>
      <c r="D5173" s="7">
        <v>27</v>
      </c>
      <c r="E5173" s="9">
        <v>938.73</v>
      </c>
      <c r="F5173" s="10">
        <v>0</v>
      </c>
      <c r="G5173" s="11">
        <v>25345.71</v>
      </c>
      <c r="H5173" s="10">
        <v>0.25</v>
      </c>
      <c r="I5173" s="11">
        <v>6336.43</v>
      </c>
      <c r="J5173" s="11">
        <v>31682.14</v>
      </c>
      <c r="K5173" s="11">
        <v>17647.740000000002</v>
      </c>
      <c r="L5173" s="11">
        <v>7697.97</v>
      </c>
    </row>
    <row r="5174" spans="1:12" x14ac:dyDescent="0.3">
      <c r="A5174" s="7" t="s">
        <v>9319</v>
      </c>
      <c r="B5174" s="7" t="s">
        <v>3886</v>
      </c>
      <c r="C5174" s="7" t="s">
        <v>1984</v>
      </c>
      <c r="D5174" s="7">
        <v>7</v>
      </c>
      <c r="E5174" s="9">
        <v>3233.04</v>
      </c>
      <c r="F5174" s="10">
        <v>0</v>
      </c>
      <c r="G5174" s="11">
        <v>22631.279999999999</v>
      </c>
      <c r="H5174" s="10">
        <v>0.25</v>
      </c>
      <c r="I5174" s="11">
        <v>5657.82</v>
      </c>
      <c r="J5174" s="11">
        <v>28289.1</v>
      </c>
      <c r="K5174" s="11">
        <v>10872.05</v>
      </c>
      <c r="L5174" s="11">
        <v>11759.23</v>
      </c>
    </row>
    <row r="5175" spans="1:12" x14ac:dyDescent="0.3">
      <c r="A5175" s="7" t="s">
        <v>9320</v>
      </c>
      <c r="B5175" s="7" t="s">
        <v>3886</v>
      </c>
      <c r="C5175" s="7" t="s">
        <v>1727</v>
      </c>
      <c r="D5175" s="7">
        <v>15</v>
      </c>
      <c r="E5175" s="9">
        <v>1303.25</v>
      </c>
      <c r="F5175" s="10">
        <v>0.1</v>
      </c>
      <c r="G5175" s="11">
        <v>17593.88</v>
      </c>
      <c r="H5175" s="10">
        <v>0.25</v>
      </c>
      <c r="I5175" s="11">
        <v>4398.47</v>
      </c>
      <c r="J5175" s="11">
        <v>21992.35</v>
      </c>
      <c r="K5175" s="11">
        <v>14525.25</v>
      </c>
      <c r="L5175" s="11">
        <v>3068.63</v>
      </c>
    </row>
    <row r="5176" spans="1:12" x14ac:dyDescent="0.3">
      <c r="A5176" s="7" t="s">
        <v>9321</v>
      </c>
      <c r="B5176" s="7" t="s">
        <v>3886</v>
      </c>
      <c r="C5176" s="7" t="s">
        <v>1870</v>
      </c>
      <c r="D5176" s="7">
        <v>17</v>
      </c>
      <c r="E5176" s="9">
        <v>2662.51</v>
      </c>
      <c r="F5176" s="10">
        <v>0</v>
      </c>
      <c r="G5176" s="11">
        <v>45262.67</v>
      </c>
      <c r="H5176" s="10">
        <v>0.25</v>
      </c>
      <c r="I5176" s="11">
        <v>11315.67</v>
      </c>
      <c r="J5176" s="11">
        <v>56578.34</v>
      </c>
      <c r="K5176" s="11">
        <v>21299.13</v>
      </c>
      <c r="L5176" s="11">
        <v>23963.54</v>
      </c>
    </row>
    <row r="5177" spans="1:12" x14ac:dyDescent="0.3">
      <c r="A5177" s="7" t="s">
        <v>9322</v>
      </c>
      <c r="B5177" s="7" t="s">
        <v>3887</v>
      </c>
      <c r="C5177" s="7" t="s">
        <v>1878</v>
      </c>
      <c r="D5177" s="7">
        <v>18</v>
      </c>
      <c r="E5177" s="9">
        <v>1112.3900000000001</v>
      </c>
      <c r="F5177" s="10">
        <v>0.15</v>
      </c>
      <c r="G5177" s="11">
        <v>17019.57</v>
      </c>
      <c r="H5177" s="10">
        <v>0.25</v>
      </c>
      <c r="I5177" s="11">
        <v>4254.8900000000003</v>
      </c>
      <c r="J5177" s="11">
        <v>21274.46</v>
      </c>
      <c r="K5177" s="11">
        <v>10575.18</v>
      </c>
      <c r="L5177" s="11">
        <v>6444.39</v>
      </c>
    </row>
    <row r="5178" spans="1:12" x14ac:dyDescent="0.3">
      <c r="A5178" s="7" t="s">
        <v>9323</v>
      </c>
      <c r="B5178" s="7" t="s">
        <v>3887</v>
      </c>
      <c r="C5178" s="7" t="s">
        <v>1978</v>
      </c>
      <c r="D5178" s="7">
        <v>1</v>
      </c>
      <c r="E5178" s="9">
        <v>3503.24</v>
      </c>
      <c r="F5178" s="10">
        <v>0</v>
      </c>
      <c r="G5178" s="11">
        <v>3503.24</v>
      </c>
      <c r="H5178" s="10">
        <v>0.25</v>
      </c>
      <c r="I5178" s="11">
        <v>875.81</v>
      </c>
      <c r="J5178" s="11">
        <v>4379.05</v>
      </c>
      <c r="K5178" s="11">
        <v>1674.12</v>
      </c>
      <c r="L5178" s="11">
        <v>1829.12</v>
      </c>
    </row>
    <row r="5179" spans="1:12" x14ac:dyDescent="0.3">
      <c r="A5179" s="7" t="s">
        <v>9324</v>
      </c>
      <c r="B5179" s="7" t="s">
        <v>3887</v>
      </c>
      <c r="C5179" s="7" t="s">
        <v>1689</v>
      </c>
      <c r="D5179" s="7">
        <v>15</v>
      </c>
      <c r="E5179" s="9">
        <v>1267.3900000000001</v>
      </c>
      <c r="F5179" s="10">
        <v>0.1</v>
      </c>
      <c r="G5179" s="11">
        <v>17109.77</v>
      </c>
      <c r="H5179" s="10">
        <v>0.25</v>
      </c>
      <c r="I5179" s="11">
        <v>4277.4399999999996</v>
      </c>
      <c r="J5179" s="11">
        <v>21387.21</v>
      </c>
      <c r="K5179" s="11">
        <v>9188.85</v>
      </c>
      <c r="L5179" s="11">
        <v>7920.92</v>
      </c>
    </row>
    <row r="5180" spans="1:12" x14ac:dyDescent="0.3">
      <c r="A5180" s="7" t="s">
        <v>9325</v>
      </c>
      <c r="B5180" s="7" t="s">
        <v>3887</v>
      </c>
      <c r="C5180" s="7" t="s">
        <v>1877</v>
      </c>
      <c r="D5180" s="7">
        <v>6</v>
      </c>
      <c r="E5180" s="9">
        <v>597.69000000000005</v>
      </c>
      <c r="F5180" s="10">
        <v>0</v>
      </c>
      <c r="G5180" s="11">
        <v>3586.14</v>
      </c>
      <c r="H5180" s="10">
        <v>0.25</v>
      </c>
      <c r="I5180" s="11">
        <v>896.53</v>
      </c>
      <c r="J5180" s="11">
        <v>4482.68</v>
      </c>
      <c r="K5180" s="11">
        <v>2745.36</v>
      </c>
      <c r="L5180" s="11">
        <v>840.78</v>
      </c>
    </row>
    <row r="5181" spans="1:12" x14ac:dyDescent="0.3">
      <c r="A5181" s="7" t="s">
        <v>9326</v>
      </c>
      <c r="B5181" s="7" t="s">
        <v>3887</v>
      </c>
      <c r="C5181" s="7" t="s">
        <v>1676</v>
      </c>
      <c r="D5181" s="7">
        <v>1</v>
      </c>
      <c r="E5181" s="9">
        <v>3784.64</v>
      </c>
      <c r="F5181" s="10">
        <v>0.15</v>
      </c>
      <c r="G5181" s="11">
        <v>3216.94</v>
      </c>
      <c r="H5181" s="10">
        <v>0.25</v>
      </c>
      <c r="I5181" s="11">
        <v>804.24</v>
      </c>
      <c r="J5181" s="11">
        <v>4021.18</v>
      </c>
      <c r="K5181" s="11">
        <v>1723.72</v>
      </c>
      <c r="L5181" s="11">
        <v>1493.22</v>
      </c>
    </row>
    <row r="5182" spans="1:12" x14ac:dyDescent="0.3">
      <c r="A5182" s="7" t="s">
        <v>9327</v>
      </c>
      <c r="B5182" s="7" t="s">
        <v>3888</v>
      </c>
      <c r="C5182" s="7" t="s">
        <v>1867</v>
      </c>
      <c r="D5182" s="7">
        <v>4</v>
      </c>
      <c r="E5182" s="9">
        <v>2422.48</v>
      </c>
      <c r="F5182" s="10">
        <v>0.1</v>
      </c>
      <c r="G5182" s="11">
        <v>8720.93</v>
      </c>
      <c r="H5182" s="10">
        <v>0.25</v>
      </c>
      <c r="I5182" s="11">
        <v>2180.23</v>
      </c>
      <c r="J5182" s="11">
        <v>10901.16</v>
      </c>
      <c r="K5182" s="11">
        <v>5357.84</v>
      </c>
      <c r="L5182" s="11">
        <v>3363.09</v>
      </c>
    </row>
    <row r="5183" spans="1:12" x14ac:dyDescent="0.3">
      <c r="A5183" s="7" t="s">
        <v>9328</v>
      </c>
      <c r="B5183" s="7" t="s">
        <v>3888</v>
      </c>
      <c r="C5183" s="7" t="s">
        <v>1996</v>
      </c>
      <c r="D5183" s="7">
        <v>11</v>
      </c>
      <c r="E5183" s="9">
        <v>1214.02</v>
      </c>
      <c r="F5183" s="10">
        <v>0</v>
      </c>
      <c r="G5183" s="11">
        <v>13354.22</v>
      </c>
      <c r="H5183" s="10">
        <v>0.25</v>
      </c>
      <c r="I5183" s="11">
        <v>3338.55</v>
      </c>
      <c r="J5183" s="11">
        <v>16692.77</v>
      </c>
      <c r="K5183" s="11">
        <v>7114.91</v>
      </c>
      <c r="L5183" s="11">
        <v>6239.31</v>
      </c>
    </row>
    <row r="5184" spans="1:12" x14ac:dyDescent="0.3">
      <c r="A5184" s="7" t="s">
        <v>9329</v>
      </c>
      <c r="B5184" s="7" t="s">
        <v>3888</v>
      </c>
      <c r="C5184" s="7" t="s">
        <v>1922</v>
      </c>
      <c r="D5184" s="7">
        <v>11</v>
      </c>
      <c r="E5184" s="9">
        <v>1740.7</v>
      </c>
      <c r="F5184" s="10">
        <v>0</v>
      </c>
      <c r="G5184" s="11">
        <v>19147.7</v>
      </c>
      <c r="H5184" s="10">
        <v>0.25</v>
      </c>
      <c r="I5184" s="11">
        <v>4786.93</v>
      </c>
      <c r="J5184" s="11">
        <v>23934.62</v>
      </c>
      <c r="K5184" s="11">
        <v>13836.9</v>
      </c>
      <c r="L5184" s="11">
        <v>5310.8</v>
      </c>
    </row>
    <row r="5185" spans="1:12" x14ac:dyDescent="0.3">
      <c r="A5185" s="7" t="s">
        <v>9330</v>
      </c>
      <c r="B5185" s="7" t="s">
        <v>3889</v>
      </c>
      <c r="C5185" s="7" t="s">
        <v>1675</v>
      </c>
      <c r="D5185" s="7">
        <v>29</v>
      </c>
      <c r="E5185" s="9">
        <v>2491.29</v>
      </c>
      <c r="F5185" s="10">
        <v>0.1</v>
      </c>
      <c r="G5185" s="11">
        <v>65022.67</v>
      </c>
      <c r="H5185" s="10">
        <v>0.25</v>
      </c>
      <c r="I5185" s="11">
        <v>16255.67</v>
      </c>
      <c r="J5185" s="11">
        <v>81278.34</v>
      </c>
      <c r="K5185" s="11">
        <v>33940.730000000003</v>
      </c>
      <c r="L5185" s="11">
        <v>31081.94</v>
      </c>
    </row>
    <row r="5186" spans="1:12" x14ac:dyDescent="0.3">
      <c r="A5186" s="7" t="s">
        <v>9331</v>
      </c>
      <c r="B5186" s="7" t="s">
        <v>3889</v>
      </c>
      <c r="C5186" s="7" t="s">
        <v>1774</v>
      </c>
      <c r="D5186" s="7">
        <v>14</v>
      </c>
      <c r="E5186" s="9">
        <v>1947.88</v>
      </c>
      <c r="F5186" s="10">
        <v>0</v>
      </c>
      <c r="G5186" s="11">
        <v>27270.32</v>
      </c>
      <c r="H5186" s="10">
        <v>0.25</v>
      </c>
      <c r="I5186" s="11">
        <v>6817.58</v>
      </c>
      <c r="J5186" s="11">
        <v>34087.9</v>
      </c>
      <c r="K5186" s="11">
        <v>15904</v>
      </c>
      <c r="L5186" s="11">
        <v>11366.32</v>
      </c>
    </row>
    <row r="5187" spans="1:12" x14ac:dyDescent="0.3">
      <c r="A5187" s="7" t="s">
        <v>9332</v>
      </c>
      <c r="B5187" s="7" t="s">
        <v>3889</v>
      </c>
      <c r="C5187" s="7" t="s">
        <v>1766</v>
      </c>
      <c r="D5187" s="7">
        <v>4</v>
      </c>
      <c r="E5187" s="9">
        <v>919.4</v>
      </c>
      <c r="F5187" s="10">
        <v>0.1</v>
      </c>
      <c r="G5187" s="11">
        <v>3309.84</v>
      </c>
      <c r="H5187" s="10">
        <v>0.25</v>
      </c>
      <c r="I5187" s="11">
        <v>827.46</v>
      </c>
      <c r="J5187" s="11">
        <v>4137.3</v>
      </c>
      <c r="K5187" s="11">
        <v>2428.52</v>
      </c>
      <c r="L5187" s="11">
        <v>881.32</v>
      </c>
    </row>
    <row r="5188" spans="1:12" x14ac:dyDescent="0.3">
      <c r="A5188" s="7" t="s">
        <v>9333</v>
      </c>
      <c r="B5188" s="7" t="s">
        <v>3889</v>
      </c>
      <c r="C5188" s="7" t="s">
        <v>1956</v>
      </c>
      <c r="D5188" s="7">
        <v>15</v>
      </c>
      <c r="E5188" s="9">
        <v>2704.49</v>
      </c>
      <c r="F5188" s="10">
        <v>0.1</v>
      </c>
      <c r="G5188" s="11">
        <v>36510.61</v>
      </c>
      <c r="H5188" s="10">
        <v>0.25</v>
      </c>
      <c r="I5188" s="11">
        <v>9127.65</v>
      </c>
      <c r="J5188" s="11">
        <v>45638.26</v>
      </c>
      <c r="K5188" s="11">
        <v>24606.15</v>
      </c>
      <c r="L5188" s="11">
        <v>11904.46</v>
      </c>
    </row>
    <row r="5189" spans="1:12" x14ac:dyDescent="0.3">
      <c r="A5189" s="7" t="s">
        <v>9334</v>
      </c>
      <c r="B5189" s="7" t="s">
        <v>3890</v>
      </c>
      <c r="C5189" s="7" t="s">
        <v>2001</v>
      </c>
      <c r="D5189" s="7">
        <v>28</v>
      </c>
      <c r="E5189" s="9">
        <v>562.75</v>
      </c>
      <c r="F5189" s="10">
        <v>0.1</v>
      </c>
      <c r="G5189" s="11">
        <v>14181.3</v>
      </c>
      <c r="H5189" s="10">
        <v>0.25</v>
      </c>
      <c r="I5189" s="11">
        <v>3545.32</v>
      </c>
      <c r="J5189" s="11">
        <v>17726.62</v>
      </c>
      <c r="K5189" s="11">
        <v>10088.4</v>
      </c>
      <c r="L5189" s="11">
        <v>4092.9</v>
      </c>
    </row>
    <row r="5190" spans="1:12" x14ac:dyDescent="0.3">
      <c r="A5190" s="7" t="s">
        <v>9335</v>
      </c>
      <c r="B5190" s="7" t="s">
        <v>3890</v>
      </c>
      <c r="C5190" s="7" t="s">
        <v>1994</v>
      </c>
      <c r="D5190" s="7">
        <v>7</v>
      </c>
      <c r="E5190" s="9">
        <v>1854.97</v>
      </c>
      <c r="F5190" s="10">
        <v>0.15</v>
      </c>
      <c r="G5190" s="11">
        <v>11037.07</v>
      </c>
      <c r="H5190" s="10">
        <v>0.25</v>
      </c>
      <c r="I5190" s="11">
        <v>2759.27</v>
      </c>
      <c r="J5190" s="11">
        <v>13796.34</v>
      </c>
      <c r="K5190" s="11">
        <v>6733.37</v>
      </c>
      <c r="L5190" s="11">
        <v>4303.7</v>
      </c>
    </row>
    <row r="5191" spans="1:12" x14ac:dyDescent="0.3">
      <c r="A5191" s="7" t="s">
        <v>9336</v>
      </c>
      <c r="B5191" s="7" t="s">
        <v>3890</v>
      </c>
      <c r="C5191" s="7" t="s">
        <v>1948</v>
      </c>
      <c r="D5191" s="7">
        <v>11</v>
      </c>
      <c r="E5191" s="9">
        <v>2415.41</v>
      </c>
      <c r="F5191" s="10">
        <v>0</v>
      </c>
      <c r="G5191" s="11">
        <v>26569.51</v>
      </c>
      <c r="H5191" s="10">
        <v>0.25</v>
      </c>
      <c r="I5191" s="11">
        <v>6642.38</v>
      </c>
      <c r="J5191" s="11">
        <v>33211.89</v>
      </c>
      <c r="K5191" s="11">
        <v>13937.77</v>
      </c>
      <c r="L5191" s="11">
        <v>12631.74</v>
      </c>
    </row>
    <row r="5192" spans="1:12" x14ac:dyDescent="0.3">
      <c r="A5192" s="7" t="s">
        <v>9337</v>
      </c>
      <c r="B5192" s="7" t="s">
        <v>3891</v>
      </c>
      <c r="C5192" s="7" t="s">
        <v>1723</v>
      </c>
      <c r="D5192" s="7">
        <v>10</v>
      </c>
      <c r="E5192" s="9">
        <v>724.17</v>
      </c>
      <c r="F5192" s="10">
        <v>0</v>
      </c>
      <c r="G5192" s="11">
        <v>7241.7</v>
      </c>
      <c r="H5192" s="10">
        <v>0.25</v>
      </c>
      <c r="I5192" s="11">
        <v>1810.42</v>
      </c>
      <c r="J5192" s="11">
        <v>9052.1200000000008</v>
      </c>
      <c r="K5192" s="11">
        <v>4785.8999999999996</v>
      </c>
      <c r="L5192" s="11">
        <v>2455.8000000000002</v>
      </c>
    </row>
    <row r="5193" spans="1:12" x14ac:dyDescent="0.3">
      <c r="A5193" s="7" t="s">
        <v>9338</v>
      </c>
      <c r="B5193" s="7" t="s">
        <v>3891</v>
      </c>
      <c r="C5193" s="7" t="s">
        <v>1816</v>
      </c>
      <c r="D5193" s="7">
        <v>4</v>
      </c>
      <c r="E5193" s="9">
        <v>3230.63</v>
      </c>
      <c r="F5193" s="10">
        <v>0.1</v>
      </c>
      <c r="G5193" s="11">
        <v>11630.27</v>
      </c>
      <c r="H5193" s="10">
        <v>0.25</v>
      </c>
      <c r="I5193" s="11">
        <v>2907.57</v>
      </c>
      <c r="J5193" s="11">
        <v>14537.84</v>
      </c>
      <c r="K5193" s="11">
        <v>6133.12</v>
      </c>
      <c r="L5193" s="11">
        <v>5497.15</v>
      </c>
    </row>
    <row r="5194" spans="1:12" x14ac:dyDescent="0.3">
      <c r="A5194" s="7" t="s">
        <v>9339</v>
      </c>
      <c r="B5194" s="7" t="s">
        <v>3892</v>
      </c>
      <c r="C5194" s="7" t="s">
        <v>1653</v>
      </c>
      <c r="D5194" s="7">
        <v>28</v>
      </c>
      <c r="E5194" s="9">
        <v>406.25</v>
      </c>
      <c r="F5194" s="10">
        <v>0.15</v>
      </c>
      <c r="G5194" s="11">
        <v>9668.75</v>
      </c>
      <c r="H5194" s="10">
        <v>0.25</v>
      </c>
      <c r="I5194" s="11">
        <v>2417.19</v>
      </c>
      <c r="J5194" s="11">
        <v>12085.94</v>
      </c>
      <c r="K5194" s="11">
        <v>6536.32</v>
      </c>
      <c r="L5194" s="11">
        <v>3132.43</v>
      </c>
    </row>
    <row r="5195" spans="1:12" x14ac:dyDescent="0.3">
      <c r="A5195" s="7" t="s">
        <v>9340</v>
      </c>
      <c r="B5195" s="7" t="s">
        <v>3892</v>
      </c>
      <c r="C5195" s="7" t="s">
        <v>1805</v>
      </c>
      <c r="D5195" s="7">
        <v>9</v>
      </c>
      <c r="E5195" s="9">
        <v>1832.74</v>
      </c>
      <c r="F5195" s="10">
        <v>0.05</v>
      </c>
      <c r="G5195" s="11">
        <v>15669.93</v>
      </c>
      <c r="H5195" s="10">
        <v>0.25</v>
      </c>
      <c r="I5195" s="11">
        <v>3917.48</v>
      </c>
      <c r="J5195" s="11">
        <v>19587.41</v>
      </c>
      <c r="K5195" s="11">
        <v>10413</v>
      </c>
      <c r="L5195" s="11">
        <v>5256.93</v>
      </c>
    </row>
    <row r="5196" spans="1:12" x14ac:dyDescent="0.3">
      <c r="A5196" s="7" t="s">
        <v>9341</v>
      </c>
      <c r="B5196" s="7" t="s">
        <v>3893</v>
      </c>
      <c r="C5196" s="7" t="s">
        <v>1649</v>
      </c>
      <c r="D5196" s="7">
        <v>9</v>
      </c>
      <c r="E5196" s="9">
        <v>596.44000000000005</v>
      </c>
      <c r="F5196" s="10">
        <v>0.05</v>
      </c>
      <c r="G5196" s="11">
        <v>5099.5600000000004</v>
      </c>
      <c r="H5196" s="10">
        <v>0.25</v>
      </c>
      <c r="I5196" s="11">
        <v>1274.8900000000001</v>
      </c>
      <c r="J5196" s="11">
        <v>6374.45</v>
      </c>
      <c r="K5196" s="11">
        <v>2766.33</v>
      </c>
      <c r="L5196" s="11">
        <v>2333.23</v>
      </c>
    </row>
    <row r="5197" spans="1:12" x14ac:dyDescent="0.3">
      <c r="A5197" s="7" t="s">
        <v>9342</v>
      </c>
      <c r="B5197" s="7" t="s">
        <v>3893</v>
      </c>
      <c r="C5197" s="7" t="s">
        <v>1753</v>
      </c>
      <c r="D5197" s="7">
        <v>6</v>
      </c>
      <c r="E5197" s="9">
        <v>790.39</v>
      </c>
      <c r="F5197" s="10">
        <v>0.15</v>
      </c>
      <c r="G5197" s="11">
        <v>4030.99</v>
      </c>
      <c r="H5197" s="10">
        <v>0.25</v>
      </c>
      <c r="I5197" s="11">
        <v>1007.75</v>
      </c>
      <c r="J5197" s="11">
        <v>5038.74</v>
      </c>
      <c r="K5197" s="11">
        <v>2523</v>
      </c>
      <c r="L5197" s="11">
        <v>1507.99</v>
      </c>
    </row>
    <row r="5198" spans="1:12" x14ac:dyDescent="0.3">
      <c r="A5198" s="7" t="s">
        <v>9343</v>
      </c>
      <c r="B5198" s="7" t="s">
        <v>3893</v>
      </c>
      <c r="C5198" s="7" t="s">
        <v>1843</v>
      </c>
      <c r="D5198" s="7">
        <v>25</v>
      </c>
      <c r="E5198" s="9">
        <v>1881.48</v>
      </c>
      <c r="F5198" s="10">
        <v>0.1</v>
      </c>
      <c r="G5198" s="11">
        <v>42333.3</v>
      </c>
      <c r="H5198" s="10">
        <v>0.25</v>
      </c>
      <c r="I5198" s="11">
        <v>10583.33</v>
      </c>
      <c r="J5198" s="11">
        <v>52916.62</v>
      </c>
      <c r="K5198" s="11">
        <v>24259</v>
      </c>
      <c r="L5198" s="11">
        <v>18074.3</v>
      </c>
    </row>
    <row r="5199" spans="1:12" x14ac:dyDescent="0.3">
      <c r="A5199" s="7" t="s">
        <v>9344</v>
      </c>
      <c r="B5199" s="7" t="s">
        <v>3893</v>
      </c>
      <c r="C5199" s="7" t="s">
        <v>1841</v>
      </c>
      <c r="D5199" s="7">
        <v>15</v>
      </c>
      <c r="E5199" s="9">
        <v>2078.4299999999998</v>
      </c>
      <c r="F5199" s="10">
        <v>0</v>
      </c>
      <c r="G5199" s="11">
        <v>31176.45</v>
      </c>
      <c r="H5199" s="10">
        <v>0.25</v>
      </c>
      <c r="I5199" s="11">
        <v>7794.11</v>
      </c>
      <c r="J5199" s="11">
        <v>38970.559999999998</v>
      </c>
      <c r="K5199" s="11">
        <v>15774.15</v>
      </c>
      <c r="L5199" s="11">
        <v>15402.3</v>
      </c>
    </row>
    <row r="5200" spans="1:12" x14ac:dyDescent="0.3">
      <c r="A5200" s="7" t="s">
        <v>9345</v>
      </c>
      <c r="B5200" s="7" t="s">
        <v>3894</v>
      </c>
      <c r="C5200" s="7" t="s">
        <v>1811</v>
      </c>
      <c r="D5200" s="7">
        <v>26</v>
      </c>
      <c r="E5200" s="9">
        <v>948.56</v>
      </c>
      <c r="F5200" s="10">
        <v>0.15</v>
      </c>
      <c r="G5200" s="11">
        <v>20963.18</v>
      </c>
      <c r="H5200" s="10">
        <v>0.25</v>
      </c>
      <c r="I5200" s="11">
        <v>5240.8</v>
      </c>
      <c r="J5200" s="11">
        <v>26203.97</v>
      </c>
      <c r="K5200" s="11">
        <v>12511.2</v>
      </c>
      <c r="L5200" s="11">
        <v>8451.98</v>
      </c>
    </row>
    <row r="5201" spans="1:12" x14ac:dyDescent="0.3">
      <c r="A5201" s="7" t="s">
        <v>9346</v>
      </c>
      <c r="B5201" s="7" t="s">
        <v>3894</v>
      </c>
      <c r="C5201" s="7" t="s">
        <v>1921</v>
      </c>
      <c r="D5201" s="7">
        <v>28</v>
      </c>
      <c r="E5201" s="9">
        <v>2980.42</v>
      </c>
      <c r="F5201" s="10">
        <v>0.1</v>
      </c>
      <c r="G5201" s="11">
        <v>75106.58</v>
      </c>
      <c r="H5201" s="10">
        <v>0.25</v>
      </c>
      <c r="I5201" s="11">
        <v>18776.650000000001</v>
      </c>
      <c r="J5201" s="11">
        <v>93883.23</v>
      </c>
      <c r="K5201" s="11">
        <v>47153.96</v>
      </c>
      <c r="L5201" s="11">
        <v>27952.62</v>
      </c>
    </row>
    <row r="5202" spans="1:12" x14ac:dyDescent="0.3">
      <c r="A5202" s="7" t="s">
        <v>9347</v>
      </c>
      <c r="B5202" s="7" t="s">
        <v>3894</v>
      </c>
      <c r="C5202" s="7" t="s">
        <v>1921</v>
      </c>
      <c r="D5202" s="7">
        <v>9</v>
      </c>
      <c r="E5202" s="9">
        <v>3186.65</v>
      </c>
      <c r="F5202" s="10">
        <v>0</v>
      </c>
      <c r="G5202" s="11">
        <v>28679.85</v>
      </c>
      <c r="H5202" s="10">
        <v>0.25</v>
      </c>
      <c r="I5202" s="11">
        <v>7169.96</v>
      </c>
      <c r="J5202" s="11">
        <v>35849.81</v>
      </c>
      <c r="K5202" s="11">
        <v>15156.63</v>
      </c>
      <c r="L5202" s="11">
        <v>13523.22</v>
      </c>
    </row>
    <row r="5203" spans="1:12" x14ac:dyDescent="0.3">
      <c r="A5203" s="7" t="s">
        <v>9348</v>
      </c>
      <c r="B5203" s="7" t="s">
        <v>3895</v>
      </c>
      <c r="C5203" s="7" t="s">
        <v>1914</v>
      </c>
      <c r="D5203" s="7">
        <v>23</v>
      </c>
      <c r="E5203" s="9">
        <v>2843.88</v>
      </c>
      <c r="F5203" s="10">
        <v>0</v>
      </c>
      <c r="G5203" s="11">
        <v>65409.24</v>
      </c>
      <c r="H5203" s="10">
        <v>0.25</v>
      </c>
      <c r="I5203" s="11">
        <v>16352.31</v>
      </c>
      <c r="J5203" s="11">
        <v>81761.55</v>
      </c>
      <c r="K5203" s="11">
        <v>32409.53</v>
      </c>
      <c r="L5203" s="11">
        <v>32999.71</v>
      </c>
    </row>
    <row r="5204" spans="1:12" x14ac:dyDescent="0.3">
      <c r="A5204" s="7" t="s">
        <v>9349</v>
      </c>
      <c r="B5204" s="7" t="s">
        <v>3895</v>
      </c>
      <c r="C5204" s="7" t="s">
        <v>1840</v>
      </c>
      <c r="D5204" s="7">
        <v>29</v>
      </c>
      <c r="E5204" s="9">
        <v>2400.1999999999998</v>
      </c>
      <c r="F5204" s="10">
        <v>0</v>
      </c>
      <c r="G5204" s="11">
        <v>69605.8</v>
      </c>
      <c r="H5204" s="10">
        <v>0.25</v>
      </c>
      <c r="I5204" s="11">
        <v>17401.45</v>
      </c>
      <c r="J5204" s="11">
        <v>87007.25</v>
      </c>
      <c r="K5204" s="11">
        <v>35240.800000000003</v>
      </c>
      <c r="L5204" s="11">
        <v>34365</v>
      </c>
    </row>
    <row r="5205" spans="1:12" x14ac:dyDescent="0.3">
      <c r="A5205" s="7" t="s">
        <v>9350</v>
      </c>
      <c r="B5205" s="7" t="s">
        <v>3896</v>
      </c>
      <c r="C5205" s="7" t="s">
        <v>1859</v>
      </c>
      <c r="D5205" s="7">
        <v>17</v>
      </c>
      <c r="E5205" s="9">
        <v>697.13</v>
      </c>
      <c r="F5205" s="10">
        <v>0.15</v>
      </c>
      <c r="G5205" s="11">
        <v>10073.530000000001</v>
      </c>
      <c r="H5205" s="10">
        <v>0.25</v>
      </c>
      <c r="I5205" s="11">
        <v>2518.38</v>
      </c>
      <c r="J5205" s="11">
        <v>12591.91</v>
      </c>
      <c r="K5205" s="11">
        <v>8093.36</v>
      </c>
      <c r="L5205" s="11">
        <v>1980.17</v>
      </c>
    </row>
    <row r="5206" spans="1:12" x14ac:dyDescent="0.3">
      <c r="A5206" s="7" t="s">
        <v>9351</v>
      </c>
      <c r="B5206" s="7" t="s">
        <v>3897</v>
      </c>
      <c r="C5206" s="7" t="s">
        <v>1953</v>
      </c>
      <c r="D5206" s="7">
        <v>29</v>
      </c>
      <c r="E5206" s="9">
        <v>668.12</v>
      </c>
      <c r="F5206" s="10">
        <v>0</v>
      </c>
      <c r="G5206" s="11">
        <v>19375.48</v>
      </c>
      <c r="H5206" s="10">
        <v>0.25</v>
      </c>
      <c r="I5206" s="11">
        <v>4843.87</v>
      </c>
      <c r="J5206" s="11">
        <v>24219.35</v>
      </c>
      <c r="K5206" s="11">
        <v>12730.13</v>
      </c>
      <c r="L5206" s="11">
        <v>6645.35</v>
      </c>
    </row>
    <row r="5207" spans="1:12" x14ac:dyDescent="0.3">
      <c r="A5207" s="7" t="s">
        <v>9352</v>
      </c>
      <c r="B5207" s="7" t="s">
        <v>3898</v>
      </c>
      <c r="C5207" s="7" t="s">
        <v>1939</v>
      </c>
      <c r="D5207" s="7">
        <v>26</v>
      </c>
      <c r="E5207" s="9">
        <v>4062.57</v>
      </c>
      <c r="F5207" s="10">
        <v>0.1</v>
      </c>
      <c r="G5207" s="11">
        <v>95064.14</v>
      </c>
      <c r="H5207" s="10">
        <v>0.25</v>
      </c>
      <c r="I5207" s="11">
        <v>23766.03</v>
      </c>
      <c r="J5207" s="11">
        <v>118830.18</v>
      </c>
      <c r="K5207" s="11">
        <v>45953.96</v>
      </c>
      <c r="L5207" s="11">
        <v>49110.18</v>
      </c>
    </row>
    <row r="5208" spans="1:12" x14ac:dyDescent="0.3">
      <c r="A5208" s="7" t="s">
        <v>9353</v>
      </c>
      <c r="B5208" s="7" t="s">
        <v>3898</v>
      </c>
      <c r="C5208" s="7" t="s">
        <v>1981</v>
      </c>
      <c r="D5208" s="7">
        <v>30</v>
      </c>
      <c r="E5208" s="9">
        <v>2401.92</v>
      </c>
      <c r="F5208" s="10">
        <v>0.1</v>
      </c>
      <c r="G5208" s="11">
        <v>64851.839999999997</v>
      </c>
      <c r="H5208" s="10">
        <v>0.25</v>
      </c>
      <c r="I5208" s="11">
        <v>16212.96</v>
      </c>
      <c r="J5208" s="11">
        <v>81064.800000000003</v>
      </c>
      <c r="K5208" s="11">
        <v>38397.300000000003</v>
      </c>
      <c r="L5208" s="11">
        <v>26454.54</v>
      </c>
    </row>
    <row r="5209" spans="1:12" x14ac:dyDescent="0.3">
      <c r="A5209" s="7" t="s">
        <v>9354</v>
      </c>
      <c r="B5209" s="7" t="s">
        <v>3898</v>
      </c>
      <c r="C5209" s="7" t="s">
        <v>1872</v>
      </c>
      <c r="D5209" s="7">
        <v>18</v>
      </c>
      <c r="E5209" s="9">
        <v>2250.62</v>
      </c>
      <c r="F5209" s="10">
        <v>0</v>
      </c>
      <c r="G5209" s="11">
        <v>40511.160000000003</v>
      </c>
      <c r="H5209" s="10">
        <v>0.25</v>
      </c>
      <c r="I5209" s="11">
        <v>10127.790000000001</v>
      </c>
      <c r="J5209" s="11">
        <v>50638.95</v>
      </c>
      <c r="K5209" s="11">
        <v>23573.7</v>
      </c>
      <c r="L5209" s="11">
        <v>16937.46</v>
      </c>
    </row>
    <row r="5210" spans="1:12" x14ac:dyDescent="0.3">
      <c r="A5210" s="7" t="s">
        <v>9355</v>
      </c>
      <c r="B5210" s="7" t="s">
        <v>3898</v>
      </c>
      <c r="C5210" s="7" t="s">
        <v>1727</v>
      </c>
      <c r="D5210" s="7">
        <v>30</v>
      </c>
      <c r="E5210" s="9">
        <v>1394.42</v>
      </c>
      <c r="F5210" s="10">
        <v>0.1</v>
      </c>
      <c r="G5210" s="11">
        <v>37649.339999999997</v>
      </c>
      <c r="H5210" s="10">
        <v>0.25</v>
      </c>
      <c r="I5210" s="11">
        <v>9412.33</v>
      </c>
      <c r="J5210" s="11">
        <v>47061.67</v>
      </c>
      <c r="K5210" s="11">
        <v>29050.5</v>
      </c>
      <c r="L5210" s="11">
        <v>8598.84</v>
      </c>
    </row>
    <row r="5211" spans="1:12" x14ac:dyDescent="0.3">
      <c r="A5211" s="7" t="s">
        <v>9356</v>
      </c>
      <c r="B5211" s="7" t="s">
        <v>3899</v>
      </c>
      <c r="C5211" s="7" t="s">
        <v>1968</v>
      </c>
      <c r="D5211" s="7">
        <v>8</v>
      </c>
      <c r="E5211" s="9">
        <v>747.79</v>
      </c>
      <c r="F5211" s="10">
        <v>0</v>
      </c>
      <c r="G5211" s="11">
        <v>5982.32</v>
      </c>
      <c r="H5211" s="10">
        <v>0.25</v>
      </c>
      <c r="I5211" s="11">
        <v>1495.58</v>
      </c>
      <c r="J5211" s="11">
        <v>7477.9</v>
      </c>
      <c r="K5211" s="11">
        <v>3308.88</v>
      </c>
      <c r="L5211" s="11">
        <v>2673.44</v>
      </c>
    </row>
    <row r="5212" spans="1:12" x14ac:dyDescent="0.3">
      <c r="A5212" s="7" t="s">
        <v>9357</v>
      </c>
      <c r="B5212" s="7" t="s">
        <v>3899</v>
      </c>
      <c r="C5212" s="7" t="s">
        <v>1968</v>
      </c>
      <c r="D5212" s="7">
        <v>9</v>
      </c>
      <c r="E5212" s="9">
        <v>700.83</v>
      </c>
      <c r="F5212" s="10">
        <v>0.05</v>
      </c>
      <c r="G5212" s="11">
        <v>5992.1</v>
      </c>
      <c r="H5212" s="10">
        <v>0.25</v>
      </c>
      <c r="I5212" s="11">
        <v>1498.03</v>
      </c>
      <c r="J5212" s="11">
        <v>7490.12</v>
      </c>
      <c r="K5212" s="11">
        <v>3722.49</v>
      </c>
      <c r="L5212" s="11">
        <v>2269.61</v>
      </c>
    </row>
    <row r="5213" spans="1:12" x14ac:dyDescent="0.3">
      <c r="A5213" s="7" t="s">
        <v>9358</v>
      </c>
      <c r="B5213" s="7" t="s">
        <v>3900</v>
      </c>
      <c r="C5213" s="7" t="s">
        <v>1949</v>
      </c>
      <c r="D5213" s="7">
        <v>16</v>
      </c>
      <c r="E5213" s="9">
        <v>1095.46</v>
      </c>
      <c r="F5213" s="10">
        <v>0</v>
      </c>
      <c r="G5213" s="11">
        <v>17527.36</v>
      </c>
      <c r="H5213" s="10">
        <v>0.25</v>
      </c>
      <c r="I5213" s="11">
        <v>4381.84</v>
      </c>
      <c r="J5213" s="11">
        <v>21909.200000000001</v>
      </c>
      <c r="K5213" s="11">
        <v>8550.24</v>
      </c>
      <c r="L5213" s="11">
        <v>8977.1200000000008</v>
      </c>
    </row>
    <row r="5214" spans="1:12" x14ac:dyDescent="0.3">
      <c r="A5214" s="7" t="s">
        <v>9359</v>
      </c>
      <c r="B5214" s="7" t="s">
        <v>3900</v>
      </c>
      <c r="C5214" s="7" t="s">
        <v>1684</v>
      </c>
      <c r="D5214" s="7">
        <v>20</v>
      </c>
      <c r="E5214" s="9">
        <v>300.41000000000003</v>
      </c>
      <c r="F5214" s="10">
        <v>0</v>
      </c>
      <c r="G5214" s="11">
        <v>6008.2</v>
      </c>
      <c r="H5214" s="10">
        <v>0.25</v>
      </c>
      <c r="I5214" s="11">
        <v>1502.05</v>
      </c>
      <c r="J5214" s="11">
        <v>7510.25</v>
      </c>
      <c r="K5214" s="11">
        <v>4643.6000000000004</v>
      </c>
      <c r="L5214" s="11">
        <v>1364.6</v>
      </c>
    </row>
    <row r="5215" spans="1:12" x14ac:dyDescent="0.3">
      <c r="A5215" s="7" t="s">
        <v>9360</v>
      </c>
      <c r="B5215" s="7" t="s">
        <v>3900</v>
      </c>
      <c r="C5215" s="7" t="s">
        <v>1990</v>
      </c>
      <c r="D5215" s="7">
        <v>7</v>
      </c>
      <c r="E5215" s="9">
        <v>839.08</v>
      </c>
      <c r="F5215" s="10">
        <v>0</v>
      </c>
      <c r="G5215" s="11">
        <v>5873.56</v>
      </c>
      <c r="H5215" s="10">
        <v>0.25</v>
      </c>
      <c r="I5215" s="11">
        <v>1468.39</v>
      </c>
      <c r="J5215" s="11">
        <v>7341.95</v>
      </c>
      <c r="K5215" s="11">
        <v>3577</v>
      </c>
      <c r="L5215" s="11">
        <v>2296.56</v>
      </c>
    </row>
    <row r="5216" spans="1:12" x14ac:dyDescent="0.3">
      <c r="A5216" s="7" t="s">
        <v>9361</v>
      </c>
      <c r="B5216" s="7" t="s">
        <v>3900</v>
      </c>
      <c r="C5216" s="7" t="s">
        <v>1919</v>
      </c>
      <c r="D5216" s="7">
        <v>3</v>
      </c>
      <c r="E5216" s="9">
        <v>1310.5999999999999</v>
      </c>
      <c r="F5216" s="10">
        <v>0</v>
      </c>
      <c r="G5216" s="11">
        <v>3931.8</v>
      </c>
      <c r="H5216" s="10">
        <v>0.25</v>
      </c>
      <c r="I5216" s="11">
        <v>982.95</v>
      </c>
      <c r="J5216" s="11">
        <v>4914.75</v>
      </c>
      <c r="K5216" s="11">
        <v>1695.33</v>
      </c>
      <c r="L5216" s="11">
        <v>2236.4699999999998</v>
      </c>
    </row>
    <row r="5217" spans="1:12" x14ac:dyDescent="0.3">
      <c r="A5217" s="7" t="s">
        <v>9362</v>
      </c>
      <c r="B5217" s="7" t="s">
        <v>3901</v>
      </c>
      <c r="C5217" s="7" t="s">
        <v>1974</v>
      </c>
      <c r="D5217" s="7">
        <v>20</v>
      </c>
      <c r="E5217" s="9">
        <v>2264.62</v>
      </c>
      <c r="F5217" s="10">
        <v>0.1</v>
      </c>
      <c r="G5217" s="11">
        <v>40763.160000000003</v>
      </c>
      <c r="H5217" s="10">
        <v>0.25</v>
      </c>
      <c r="I5217" s="11">
        <v>10190.790000000001</v>
      </c>
      <c r="J5217" s="11">
        <v>50953.95</v>
      </c>
      <c r="K5217" s="11">
        <v>33639.599999999999</v>
      </c>
      <c r="L5217" s="11">
        <v>7123.56</v>
      </c>
    </row>
    <row r="5218" spans="1:12" x14ac:dyDescent="0.3">
      <c r="A5218" s="7" t="s">
        <v>9363</v>
      </c>
      <c r="B5218" s="7" t="s">
        <v>3901</v>
      </c>
      <c r="C5218" s="7" t="s">
        <v>1807</v>
      </c>
      <c r="D5218" s="7">
        <v>27</v>
      </c>
      <c r="E5218" s="9">
        <v>1885.44</v>
      </c>
      <c r="F5218" s="10">
        <v>0</v>
      </c>
      <c r="G5218" s="11">
        <v>50906.879999999997</v>
      </c>
      <c r="H5218" s="10">
        <v>0.25</v>
      </c>
      <c r="I5218" s="11">
        <v>12726.72</v>
      </c>
      <c r="J5218" s="11">
        <v>63633.599999999999</v>
      </c>
      <c r="K5218" s="11">
        <v>34317</v>
      </c>
      <c r="L5218" s="11">
        <v>16589.88</v>
      </c>
    </row>
    <row r="5219" spans="1:12" x14ac:dyDescent="0.3">
      <c r="A5219" s="7" t="s">
        <v>9364</v>
      </c>
      <c r="B5219" s="7" t="s">
        <v>3901</v>
      </c>
      <c r="C5219" s="7" t="s">
        <v>2002</v>
      </c>
      <c r="D5219" s="7">
        <v>22</v>
      </c>
      <c r="E5219" s="9">
        <v>2371.44</v>
      </c>
      <c r="F5219" s="10">
        <v>0.1</v>
      </c>
      <c r="G5219" s="11">
        <v>46954.51</v>
      </c>
      <c r="H5219" s="10">
        <v>0.25</v>
      </c>
      <c r="I5219" s="11">
        <v>11738.63</v>
      </c>
      <c r="J5219" s="11">
        <v>58693.14</v>
      </c>
      <c r="K5219" s="11">
        <v>31881.74</v>
      </c>
      <c r="L5219" s="11">
        <v>15072.77</v>
      </c>
    </row>
    <row r="5220" spans="1:12" x14ac:dyDescent="0.3">
      <c r="A5220" s="7" t="s">
        <v>9365</v>
      </c>
      <c r="B5220" s="7" t="s">
        <v>3901</v>
      </c>
      <c r="C5220" s="7" t="s">
        <v>1914</v>
      </c>
      <c r="D5220" s="7">
        <v>18</v>
      </c>
      <c r="E5220" s="9">
        <v>2822.08</v>
      </c>
      <c r="F5220" s="10">
        <v>0.1</v>
      </c>
      <c r="G5220" s="11">
        <v>45717.7</v>
      </c>
      <c r="H5220" s="10">
        <v>0.25</v>
      </c>
      <c r="I5220" s="11">
        <v>11429.42</v>
      </c>
      <c r="J5220" s="11">
        <v>57147.12</v>
      </c>
      <c r="K5220" s="11">
        <v>25363.98</v>
      </c>
      <c r="L5220" s="11">
        <v>20353.72</v>
      </c>
    </row>
    <row r="5221" spans="1:12" x14ac:dyDescent="0.3">
      <c r="A5221" s="7" t="s">
        <v>9366</v>
      </c>
      <c r="B5221" s="7" t="s">
        <v>3902</v>
      </c>
      <c r="C5221" s="7" t="s">
        <v>1872</v>
      </c>
      <c r="D5221" s="7">
        <v>28</v>
      </c>
      <c r="E5221" s="9">
        <v>2163.75</v>
      </c>
      <c r="F5221" s="10">
        <v>0.05</v>
      </c>
      <c r="G5221" s="11">
        <v>57555.75</v>
      </c>
      <c r="H5221" s="10">
        <v>0.25</v>
      </c>
      <c r="I5221" s="11">
        <v>14388.94</v>
      </c>
      <c r="J5221" s="11">
        <v>71944.69</v>
      </c>
      <c r="K5221" s="11">
        <v>36670.199999999997</v>
      </c>
      <c r="L5221" s="11">
        <v>20885.55</v>
      </c>
    </row>
    <row r="5222" spans="1:12" x14ac:dyDescent="0.3">
      <c r="A5222" s="7" t="s">
        <v>9367</v>
      </c>
      <c r="B5222" s="7" t="s">
        <v>3902</v>
      </c>
      <c r="C5222" s="7" t="s">
        <v>1945</v>
      </c>
      <c r="D5222" s="7">
        <v>1</v>
      </c>
      <c r="E5222" s="9">
        <v>52.78</v>
      </c>
      <c r="F5222" s="10">
        <v>0</v>
      </c>
      <c r="G5222" s="11">
        <v>52.78</v>
      </c>
      <c r="H5222" s="10">
        <v>0.25</v>
      </c>
      <c r="I5222" s="11">
        <v>13.2</v>
      </c>
      <c r="J5222" s="11">
        <v>65.97</v>
      </c>
      <c r="K5222" s="11">
        <v>35.619999999999997</v>
      </c>
      <c r="L5222" s="11">
        <v>17.16</v>
      </c>
    </row>
    <row r="5223" spans="1:12" x14ac:dyDescent="0.3">
      <c r="A5223" s="7" t="s">
        <v>9368</v>
      </c>
      <c r="B5223" s="7" t="s">
        <v>3903</v>
      </c>
      <c r="C5223" s="7" t="s">
        <v>2043</v>
      </c>
      <c r="D5223" s="7">
        <v>16</v>
      </c>
      <c r="E5223" s="9">
        <v>381.59</v>
      </c>
      <c r="F5223" s="10">
        <v>0</v>
      </c>
      <c r="G5223" s="11">
        <v>6105.44</v>
      </c>
      <c r="H5223" s="10">
        <v>0.25</v>
      </c>
      <c r="I5223" s="11">
        <v>1526.36</v>
      </c>
      <c r="J5223" s="11">
        <v>7631.8</v>
      </c>
      <c r="K5223" s="11">
        <v>3392.64</v>
      </c>
      <c r="L5223" s="11">
        <v>2712.8</v>
      </c>
    </row>
    <row r="5224" spans="1:12" x14ac:dyDescent="0.3">
      <c r="A5224" s="7" t="s">
        <v>9369</v>
      </c>
      <c r="B5224" s="7" t="s">
        <v>3903</v>
      </c>
      <c r="C5224" s="7" t="s">
        <v>2039</v>
      </c>
      <c r="D5224" s="7">
        <v>24</v>
      </c>
      <c r="E5224" s="9">
        <v>450.03</v>
      </c>
      <c r="F5224" s="10">
        <v>0</v>
      </c>
      <c r="G5224" s="11">
        <v>10800.72</v>
      </c>
      <c r="H5224" s="10">
        <v>0.25</v>
      </c>
      <c r="I5224" s="11">
        <v>2700.18</v>
      </c>
      <c r="J5224" s="11">
        <v>13500.9</v>
      </c>
      <c r="K5224" s="11">
        <v>6018</v>
      </c>
      <c r="L5224" s="11">
        <v>4782.72</v>
      </c>
    </row>
    <row r="5225" spans="1:12" x14ac:dyDescent="0.3">
      <c r="A5225" s="7" t="s">
        <v>9370</v>
      </c>
      <c r="B5225" s="7" t="s">
        <v>3903</v>
      </c>
      <c r="C5225" s="7" t="s">
        <v>1984</v>
      </c>
      <c r="D5225" s="7">
        <v>2</v>
      </c>
      <c r="E5225" s="9">
        <v>3425.61</v>
      </c>
      <c r="F5225" s="10">
        <v>0</v>
      </c>
      <c r="G5225" s="11">
        <v>6851.22</v>
      </c>
      <c r="H5225" s="10">
        <v>0.25</v>
      </c>
      <c r="I5225" s="11">
        <v>1712.81</v>
      </c>
      <c r="J5225" s="11">
        <v>8564.02</v>
      </c>
      <c r="K5225" s="11">
        <v>3106.3</v>
      </c>
      <c r="L5225" s="11">
        <v>3744.92</v>
      </c>
    </row>
    <row r="5226" spans="1:12" x14ac:dyDescent="0.3">
      <c r="A5226" s="7" t="s">
        <v>9371</v>
      </c>
      <c r="B5226" s="7" t="s">
        <v>3903</v>
      </c>
      <c r="C5226" s="7" t="s">
        <v>1840</v>
      </c>
      <c r="D5226" s="7">
        <v>8</v>
      </c>
      <c r="E5226" s="9">
        <v>2507.9499999999998</v>
      </c>
      <c r="F5226" s="10">
        <v>0</v>
      </c>
      <c r="G5226" s="11">
        <v>20063.599999999999</v>
      </c>
      <c r="H5226" s="10">
        <v>0.25</v>
      </c>
      <c r="I5226" s="11">
        <v>5015.8999999999996</v>
      </c>
      <c r="J5226" s="11">
        <v>25079.5</v>
      </c>
      <c r="K5226" s="11">
        <v>9721.6</v>
      </c>
      <c r="L5226" s="11">
        <v>10342</v>
      </c>
    </row>
    <row r="5227" spans="1:12" x14ac:dyDescent="0.3">
      <c r="A5227" s="7" t="s">
        <v>9372</v>
      </c>
      <c r="B5227" s="7" t="s">
        <v>3904</v>
      </c>
      <c r="C5227" s="7" t="s">
        <v>1744</v>
      </c>
      <c r="D5227" s="7">
        <v>21</v>
      </c>
      <c r="E5227" s="9">
        <v>995.87</v>
      </c>
      <c r="F5227" s="10">
        <v>0.1</v>
      </c>
      <c r="G5227" s="11">
        <v>18821.939999999999</v>
      </c>
      <c r="H5227" s="10">
        <v>0.25</v>
      </c>
      <c r="I5227" s="11">
        <v>4705.4799999999996</v>
      </c>
      <c r="J5227" s="11">
        <v>23527.42</v>
      </c>
      <c r="K5227" s="11">
        <v>14311.29</v>
      </c>
      <c r="L5227" s="11">
        <v>4510.6499999999996</v>
      </c>
    </row>
    <row r="5228" spans="1:12" x14ac:dyDescent="0.3">
      <c r="A5228" s="7" t="s">
        <v>9373</v>
      </c>
      <c r="B5228" s="7" t="s">
        <v>3904</v>
      </c>
      <c r="C5228" s="7" t="s">
        <v>1883</v>
      </c>
      <c r="D5228" s="7">
        <v>18</v>
      </c>
      <c r="E5228" s="9">
        <v>35.090000000000003</v>
      </c>
      <c r="F5228" s="10">
        <v>0</v>
      </c>
      <c r="G5228" s="11">
        <v>631.62</v>
      </c>
      <c r="H5228" s="10">
        <v>0.25</v>
      </c>
      <c r="I5228" s="11">
        <v>157.91</v>
      </c>
      <c r="J5228" s="11">
        <v>789.52</v>
      </c>
      <c r="K5228" s="11">
        <v>425.16</v>
      </c>
      <c r="L5228" s="11">
        <v>206.46</v>
      </c>
    </row>
    <row r="5229" spans="1:12" x14ac:dyDescent="0.3">
      <c r="A5229" s="7" t="s">
        <v>9374</v>
      </c>
      <c r="B5229" s="7" t="s">
        <v>3904</v>
      </c>
      <c r="C5229" s="7" t="s">
        <v>1973</v>
      </c>
      <c r="D5229" s="7">
        <v>30</v>
      </c>
      <c r="E5229" s="9">
        <v>951.96</v>
      </c>
      <c r="F5229" s="10">
        <v>0.05</v>
      </c>
      <c r="G5229" s="11">
        <v>27130.86</v>
      </c>
      <c r="H5229" s="10">
        <v>0.25</v>
      </c>
      <c r="I5229" s="11">
        <v>6782.72</v>
      </c>
      <c r="J5229" s="11">
        <v>33913.57</v>
      </c>
      <c r="K5229" s="11">
        <v>11993.1</v>
      </c>
      <c r="L5229" s="11">
        <v>15137.76</v>
      </c>
    </row>
    <row r="5230" spans="1:12" x14ac:dyDescent="0.3">
      <c r="A5230" s="7" t="s">
        <v>9375</v>
      </c>
      <c r="B5230" s="7" t="s">
        <v>3904</v>
      </c>
      <c r="C5230" s="7" t="s">
        <v>1845</v>
      </c>
      <c r="D5230" s="7">
        <v>24</v>
      </c>
      <c r="E5230" s="9">
        <v>2470.5700000000002</v>
      </c>
      <c r="F5230" s="10">
        <v>0.05</v>
      </c>
      <c r="G5230" s="11">
        <v>56329</v>
      </c>
      <c r="H5230" s="10">
        <v>0.25</v>
      </c>
      <c r="I5230" s="11">
        <v>14082.25</v>
      </c>
      <c r="J5230" s="11">
        <v>70411.25</v>
      </c>
      <c r="K5230" s="11">
        <v>42689.52</v>
      </c>
      <c r="L5230" s="11">
        <v>13639.48</v>
      </c>
    </row>
    <row r="5231" spans="1:12" x14ac:dyDescent="0.3">
      <c r="A5231" s="7" t="s">
        <v>9376</v>
      </c>
      <c r="B5231" s="7" t="s">
        <v>3905</v>
      </c>
      <c r="C5231" s="7" t="s">
        <v>1869</v>
      </c>
      <c r="D5231" s="7">
        <v>15</v>
      </c>
      <c r="E5231" s="9">
        <v>3104.56</v>
      </c>
      <c r="F5231" s="10">
        <v>0.05</v>
      </c>
      <c r="G5231" s="11">
        <v>44239.98</v>
      </c>
      <c r="H5231" s="10">
        <v>0.25</v>
      </c>
      <c r="I5231" s="11">
        <v>11060</v>
      </c>
      <c r="J5231" s="11">
        <v>55299.98</v>
      </c>
      <c r="K5231" s="11">
        <v>26217.15</v>
      </c>
      <c r="L5231" s="11">
        <v>18022.830000000002</v>
      </c>
    </row>
    <row r="5232" spans="1:12" x14ac:dyDescent="0.3">
      <c r="A5232" s="7" t="s">
        <v>9377</v>
      </c>
      <c r="B5232" s="7" t="s">
        <v>3905</v>
      </c>
      <c r="C5232" s="7" t="s">
        <v>1709</v>
      </c>
      <c r="D5232" s="7">
        <v>17</v>
      </c>
      <c r="E5232" s="9">
        <v>141.87</v>
      </c>
      <c r="F5232" s="10">
        <v>0</v>
      </c>
      <c r="G5232" s="11">
        <v>2411.79</v>
      </c>
      <c r="H5232" s="10">
        <v>0.25</v>
      </c>
      <c r="I5232" s="11">
        <v>602.95000000000005</v>
      </c>
      <c r="J5232" s="11">
        <v>3014.74</v>
      </c>
      <c r="K5232" s="11">
        <v>1392.98</v>
      </c>
      <c r="L5232" s="11">
        <v>1018.81</v>
      </c>
    </row>
    <row r="5233" spans="1:12" x14ac:dyDescent="0.3">
      <c r="A5233" s="7" t="s">
        <v>9378</v>
      </c>
      <c r="B5233" s="7" t="s">
        <v>3905</v>
      </c>
      <c r="C5233" s="7" t="s">
        <v>1830</v>
      </c>
      <c r="D5233" s="7">
        <v>4</v>
      </c>
      <c r="E5233" s="9">
        <v>1104.26</v>
      </c>
      <c r="F5233" s="10">
        <v>0.15</v>
      </c>
      <c r="G5233" s="11">
        <v>3754.48</v>
      </c>
      <c r="H5233" s="10">
        <v>0.25</v>
      </c>
      <c r="I5233" s="11">
        <v>938.62</v>
      </c>
      <c r="J5233" s="11">
        <v>4693.1000000000004</v>
      </c>
      <c r="K5233" s="11">
        <v>2486.2800000000002</v>
      </c>
      <c r="L5233" s="11">
        <v>1268.2</v>
      </c>
    </row>
    <row r="5234" spans="1:12" x14ac:dyDescent="0.3">
      <c r="A5234" s="7" t="s">
        <v>9379</v>
      </c>
      <c r="B5234" s="7" t="s">
        <v>3906</v>
      </c>
      <c r="C5234" s="7" t="s">
        <v>1946</v>
      </c>
      <c r="D5234" s="7">
        <v>25</v>
      </c>
      <c r="E5234" s="9">
        <v>2012.84</v>
      </c>
      <c r="F5234" s="10">
        <v>0</v>
      </c>
      <c r="G5234" s="11">
        <v>50321</v>
      </c>
      <c r="H5234" s="10">
        <v>0.25</v>
      </c>
      <c r="I5234" s="11">
        <v>12580.25</v>
      </c>
      <c r="J5234" s="11">
        <v>62901.25</v>
      </c>
      <c r="K5234" s="11">
        <v>37158.5</v>
      </c>
      <c r="L5234" s="11">
        <v>13162.5</v>
      </c>
    </row>
    <row r="5235" spans="1:12" x14ac:dyDescent="0.3">
      <c r="A5235" s="7" t="s">
        <v>9380</v>
      </c>
      <c r="B5235" s="7" t="s">
        <v>3906</v>
      </c>
      <c r="C5235" s="7" t="s">
        <v>1717</v>
      </c>
      <c r="D5235" s="7">
        <v>26</v>
      </c>
      <c r="E5235" s="9">
        <v>1267.1600000000001</v>
      </c>
      <c r="F5235" s="10">
        <v>0</v>
      </c>
      <c r="G5235" s="11">
        <v>32946.160000000003</v>
      </c>
      <c r="H5235" s="10">
        <v>0.25</v>
      </c>
      <c r="I5235" s="11">
        <v>8236.5400000000009</v>
      </c>
      <c r="J5235" s="11">
        <v>41182.699999999997</v>
      </c>
      <c r="K5235" s="11">
        <v>24910.080000000002</v>
      </c>
      <c r="L5235" s="11">
        <v>8036.08</v>
      </c>
    </row>
    <row r="5236" spans="1:12" x14ac:dyDescent="0.3">
      <c r="A5236" s="7" t="s">
        <v>9381</v>
      </c>
      <c r="B5236" s="7" t="s">
        <v>3906</v>
      </c>
      <c r="C5236" s="7" t="s">
        <v>1727</v>
      </c>
      <c r="D5236" s="7">
        <v>16</v>
      </c>
      <c r="E5236" s="9">
        <v>1299.1300000000001</v>
      </c>
      <c r="F5236" s="10">
        <v>0</v>
      </c>
      <c r="G5236" s="11">
        <v>20786.080000000002</v>
      </c>
      <c r="H5236" s="10">
        <v>0.25</v>
      </c>
      <c r="I5236" s="11">
        <v>5196.5200000000004</v>
      </c>
      <c r="J5236" s="11">
        <v>25982.6</v>
      </c>
      <c r="K5236" s="11">
        <v>15493.6</v>
      </c>
      <c r="L5236" s="11">
        <v>5292.48</v>
      </c>
    </row>
    <row r="5237" spans="1:12" x14ac:dyDescent="0.3">
      <c r="A5237" s="7" t="s">
        <v>9382</v>
      </c>
      <c r="B5237" s="7" t="s">
        <v>3907</v>
      </c>
      <c r="C5237" s="7" t="s">
        <v>1816</v>
      </c>
      <c r="D5237" s="7">
        <v>10</v>
      </c>
      <c r="E5237" s="9">
        <v>3038.96</v>
      </c>
      <c r="F5237" s="10">
        <v>0.15</v>
      </c>
      <c r="G5237" s="11">
        <v>25831.16</v>
      </c>
      <c r="H5237" s="10">
        <v>0.25</v>
      </c>
      <c r="I5237" s="11">
        <v>6457.79</v>
      </c>
      <c r="J5237" s="11">
        <v>32288.95</v>
      </c>
      <c r="K5237" s="11">
        <v>15332.8</v>
      </c>
      <c r="L5237" s="11">
        <v>10498.36</v>
      </c>
    </row>
    <row r="5238" spans="1:12" x14ac:dyDescent="0.3">
      <c r="A5238" s="7" t="s">
        <v>9383</v>
      </c>
      <c r="B5238" s="7" t="s">
        <v>3907</v>
      </c>
      <c r="C5238" s="7" t="s">
        <v>1793</v>
      </c>
      <c r="D5238" s="7">
        <v>25</v>
      </c>
      <c r="E5238" s="9">
        <v>724.72</v>
      </c>
      <c r="F5238" s="10">
        <v>0.05</v>
      </c>
      <c r="G5238" s="11">
        <v>17212.099999999999</v>
      </c>
      <c r="H5238" s="10">
        <v>0.25</v>
      </c>
      <c r="I5238" s="11">
        <v>4303.0200000000004</v>
      </c>
      <c r="J5238" s="11">
        <v>21515.119999999999</v>
      </c>
      <c r="K5238" s="11">
        <v>7783.75</v>
      </c>
      <c r="L5238" s="11">
        <v>9428.35</v>
      </c>
    </row>
    <row r="5239" spans="1:12" x14ac:dyDescent="0.3">
      <c r="A5239" s="7" t="s">
        <v>9384</v>
      </c>
      <c r="B5239" s="7" t="s">
        <v>3908</v>
      </c>
      <c r="C5239" s="7" t="s">
        <v>1740</v>
      </c>
      <c r="D5239" s="7">
        <v>18</v>
      </c>
      <c r="E5239" s="9">
        <v>1336.68</v>
      </c>
      <c r="F5239" s="10">
        <v>0.15</v>
      </c>
      <c r="G5239" s="11">
        <v>20451.2</v>
      </c>
      <c r="H5239" s="10">
        <v>0.25</v>
      </c>
      <c r="I5239" s="11">
        <v>5112.8</v>
      </c>
      <c r="J5239" s="11">
        <v>25564</v>
      </c>
      <c r="K5239" s="11">
        <v>10309.5</v>
      </c>
      <c r="L5239" s="11">
        <v>10141.700000000001</v>
      </c>
    </row>
    <row r="5240" spans="1:12" x14ac:dyDescent="0.3">
      <c r="A5240" s="7" t="s">
        <v>9385</v>
      </c>
      <c r="B5240" s="7" t="s">
        <v>3909</v>
      </c>
      <c r="C5240" s="7" t="s">
        <v>1930</v>
      </c>
      <c r="D5240" s="7">
        <v>25</v>
      </c>
      <c r="E5240" s="9">
        <v>3006.67</v>
      </c>
      <c r="F5240" s="10">
        <v>0</v>
      </c>
      <c r="G5240" s="11">
        <v>75166.75</v>
      </c>
      <c r="H5240" s="10">
        <v>0.25</v>
      </c>
      <c r="I5240" s="11">
        <v>18791.689999999999</v>
      </c>
      <c r="J5240" s="11">
        <v>93958.44</v>
      </c>
      <c r="K5240" s="11">
        <v>34392</v>
      </c>
      <c r="L5240" s="11">
        <v>40774.75</v>
      </c>
    </row>
    <row r="5241" spans="1:12" x14ac:dyDescent="0.3">
      <c r="A5241" s="7" t="s">
        <v>9386</v>
      </c>
      <c r="B5241" s="7" t="s">
        <v>3909</v>
      </c>
      <c r="C5241" s="7" t="s">
        <v>2025</v>
      </c>
      <c r="D5241" s="7">
        <v>23</v>
      </c>
      <c r="E5241" s="9">
        <v>865.76</v>
      </c>
      <c r="F5241" s="10">
        <v>0.1</v>
      </c>
      <c r="G5241" s="11">
        <v>17921.23</v>
      </c>
      <c r="H5241" s="10">
        <v>0.25</v>
      </c>
      <c r="I5241" s="11">
        <v>4480.3100000000004</v>
      </c>
      <c r="J5241" s="11">
        <v>22401.54</v>
      </c>
      <c r="K5241" s="11">
        <v>13861.64</v>
      </c>
      <c r="L5241" s="11">
        <v>4059.59</v>
      </c>
    </row>
    <row r="5242" spans="1:12" x14ac:dyDescent="0.3">
      <c r="A5242" s="7" t="s">
        <v>9387</v>
      </c>
      <c r="B5242" s="7" t="s">
        <v>3910</v>
      </c>
      <c r="C5242" s="7" t="s">
        <v>1999</v>
      </c>
      <c r="D5242" s="7">
        <v>6</v>
      </c>
      <c r="E5242" s="9">
        <v>1047.3599999999999</v>
      </c>
      <c r="F5242" s="10">
        <v>0.15</v>
      </c>
      <c r="G5242" s="11">
        <v>5341.54</v>
      </c>
      <c r="H5242" s="10">
        <v>0.25</v>
      </c>
      <c r="I5242" s="11">
        <v>1335.38</v>
      </c>
      <c r="J5242" s="11">
        <v>6676.93</v>
      </c>
      <c r="K5242" s="11">
        <v>3919.68</v>
      </c>
      <c r="L5242" s="11">
        <v>1421.86</v>
      </c>
    </row>
    <row r="5243" spans="1:12" x14ac:dyDescent="0.3">
      <c r="A5243" s="7" t="s">
        <v>9388</v>
      </c>
      <c r="B5243" s="7" t="s">
        <v>3910</v>
      </c>
      <c r="C5243" s="7" t="s">
        <v>1947</v>
      </c>
      <c r="D5243" s="7">
        <v>1</v>
      </c>
      <c r="E5243" s="9">
        <v>1257.02</v>
      </c>
      <c r="F5243" s="10">
        <v>0.05</v>
      </c>
      <c r="G5243" s="11">
        <v>1194.17</v>
      </c>
      <c r="H5243" s="10">
        <v>0.25</v>
      </c>
      <c r="I5243" s="11">
        <v>298.54000000000002</v>
      </c>
      <c r="J5243" s="11">
        <v>1492.71</v>
      </c>
      <c r="K5243" s="11">
        <v>634.03</v>
      </c>
      <c r="L5243" s="11">
        <v>560.14</v>
      </c>
    </row>
    <row r="5244" spans="1:12" x14ac:dyDescent="0.3">
      <c r="A5244" s="7" t="s">
        <v>9389</v>
      </c>
      <c r="B5244" s="7" t="s">
        <v>3910</v>
      </c>
      <c r="C5244" s="7" t="s">
        <v>1949</v>
      </c>
      <c r="D5244" s="7">
        <v>25</v>
      </c>
      <c r="E5244" s="9">
        <v>1037.02</v>
      </c>
      <c r="F5244" s="10">
        <v>0.05</v>
      </c>
      <c r="G5244" s="11">
        <v>24629.22</v>
      </c>
      <c r="H5244" s="10">
        <v>0.25</v>
      </c>
      <c r="I5244" s="11">
        <v>6157.31</v>
      </c>
      <c r="J5244" s="11">
        <v>30786.53</v>
      </c>
      <c r="K5244" s="11">
        <v>13359.75</v>
      </c>
      <c r="L5244" s="11">
        <v>11269.47</v>
      </c>
    </row>
    <row r="5245" spans="1:12" x14ac:dyDescent="0.3">
      <c r="A5245" s="7" t="s">
        <v>9390</v>
      </c>
      <c r="B5245" s="7" t="s">
        <v>3910</v>
      </c>
      <c r="C5245" s="7" t="s">
        <v>1842</v>
      </c>
      <c r="D5245" s="7">
        <v>7</v>
      </c>
      <c r="E5245" s="9">
        <v>450.85</v>
      </c>
      <c r="F5245" s="10">
        <v>0</v>
      </c>
      <c r="G5245" s="11">
        <v>3155.95</v>
      </c>
      <c r="H5245" s="10">
        <v>0.25</v>
      </c>
      <c r="I5245" s="11">
        <v>788.99</v>
      </c>
      <c r="J5245" s="11">
        <v>3944.94</v>
      </c>
      <c r="K5245" s="11">
        <v>1698.34</v>
      </c>
      <c r="L5245" s="11">
        <v>1457.61</v>
      </c>
    </row>
    <row r="5246" spans="1:12" x14ac:dyDescent="0.3">
      <c r="A5246" s="7" t="s">
        <v>9391</v>
      </c>
      <c r="B5246" s="7" t="s">
        <v>3910</v>
      </c>
      <c r="C5246" s="7" t="s">
        <v>1804</v>
      </c>
      <c r="D5246" s="7">
        <v>19</v>
      </c>
      <c r="E5246" s="9">
        <v>1854.94</v>
      </c>
      <c r="F5246" s="10">
        <v>0</v>
      </c>
      <c r="G5246" s="11">
        <v>35243.86</v>
      </c>
      <c r="H5246" s="10">
        <v>0.25</v>
      </c>
      <c r="I5246" s="11">
        <v>8810.9699999999993</v>
      </c>
      <c r="J5246" s="11">
        <v>44054.82</v>
      </c>
      <c r="K5246" s="11">
        <v>21011.53</v>
      </c>
      <c r="L5246" s="11">
        <v>14232.33</v>
      </c>
    </row>
    <row r="5247" spans="1:12" x14ac:dyDescent="0.3">
      <c r="A5247" s="7" t="s">
        <v>9392</v>
      </c>
      <c r="B5247" s="7" t="s">
        <v>3911</v>
      </c>
      <c r="C5247" s="7" t="s">
        <v>2050</v>
      </c>
      <c r="D5247" s="7">
        <v>1</v>
      </c>
      <c r="E5247" s="9">
        <v>1711.83</v>
      </c>
      <c r="F5247" s="10">
        <v>0</v>
      </c>
      <c r="G5247" s="11">
        <v>1711.83</v>
      </c>
      <c r="H5247" s="10">
        <v>0.25</v>
      </c>
      <c r="I5247" s="11">
        <v>427.96</v>
      </c>
      <c r="J5247" s="11">
        <v>2139.79</v>
      </c>
      <c r="K5247" s="11">
        <v>1244.83</v>
      </c>
      <c r="L5247" s="11">
        <v>467</v>
      </c>
    </row>
    <row r="5248" spans="1:12" x14ac:dyDescent="0.3">
      <c r="A5248" s="7" t="s">
        <v>9393</v>
      </c>
      <c r="B5248" s="7" t="s">
        <v>3912</v>
      </c>
      <c r="C5248" s="7" t="s">
        <v>1755</v>
      </c>
      <c r="D5248" s="7">
        <v>17</v>
      </c>
      <c r="E5248" s="9">
        <v>3485.02</v>
      </c>
      <c r="F5248" s="10">
        <v>0</v>
      </c>
      <c r="G5248" s="11">
        <v>59245.34</v>
      </c>
      <c r="H5248" s="10">
        <v>0.25</v>
      </c>
      <c r="I5248" s="11">
        <v>14811.33</v>
      </c>
      <c r="J5248" s="11">
        <v>74056.67</v>
      </c>
      <c r="K5248" s="11">
        <v>29728.07</v>
      </c>
      <c r="L5248" s="11">
        <v>29517.27</v>
      </c>
    </row>
    <row r="5249" spans="1:12" x14ac:dyDescent="0.3">
      <c r="A5249" s="7" t="s">
        <v>9394</v>
      </c>
      <c r="B5249" s="7" t="s">
        <v>3912</v>
      </c>
      <c r="C5249" s="7" t="s">
        <v>1807</v>
      </c>
      <c r="D5249" s="7">
        <v>11</v>
      </c>
      <c r="E5249" s="9">
        <v>1859.93</v>
      </c>
      <c r="F5249" s="10">
        <v>0</v>
      </c>
      <c r="G5249" s="11">
        <v>20459.23</v>
      </c>
      <c r="H5249" s="10">
        <v>0.25</v>
      </c>
      <c r="I5249" s="11">
        <v>5114.8100000000004</v>
      </c>
      <c r="J5249" s="11">
        <v>25574.04</v>
      </c>
      <c r="K5249" s="11">
        <v>13981</v>
      </c>
      <c r="L5249" s="11">
        <v>6478.23</v>
      </c>
    </row>
    <row r="5250" spans="1:12" x14ac:dyDescent="0.3">
      <c r="A5250" s="7" t="s">
        <v>9395</v>
      </c>
      <c r="B5250" s="7" t="s">
        <v>3913</v>
      </c>
      <c r="C5250" s="7" t="s">
        <v>1725</v>
      </c>
      <c r="D5250" s="7">
        <v>17</v>
      </c>
      <c r="E5250" s="9">
        <v>1607.06</v>
      </c>
      <c r="F5250" s="10">
        <v>0</v>
      </c>
      <c r="G5250" s="11">
        <v>27320.02</v>
      </c>
      <c r="H5250" s="10">
        <v>0.25</v>
      </c>
      <c r="I5250" s="11">
        <v>6830.01</v>
      </c>
      <c r="J5250" s="11">
        <v>34150.03</v>
      </c>
      <c r="K5250" s="11">
        <v>17794.580000000002</v>
      </c>
      <c r="L5250" s="11">
        <v>9525.44</v>
      </c>
    </row>
    <row r="5251" spans="1:12" x14ac:dyDescent="0.3">
      <c r="A5251" s="7" t="s">
        <v>9396</v>
      </c>
      <c r="B5251" s="7" t="s">
        <v>3913</v>
      </c>
      <c r="C5251" s="7" t="s">
        <v>1770</v>
      </c>
      <c r="D5251" s="7">
        <v>21</v>
      </c>
      <c r="E5251" s="9">
        <v>2211.89</v>
      </c>
      <c r="F5251" s="10">
        <v>0.1</v>
      </c>
      <c r="G5251" s="11">
        <v>41804.720000000001</v>
      </c>
      <c r="H5251" s="10">
        <v>0.25</v>
      </c>
      <c r="I5251" s="11">
        <v>10451.18</v>
      </c>
      <c r="J5251" s="11">
        <v>52255.9</v>
      </c>
      <c r="K5251" s="11">
        <v>33260.85</v>
      </c>
      <c r="L5251" s="11">
        <v>8543.8700000000008</v>
      </c>
    </row>
    <row r="5252" spans="1:12" x14ac:dyDescent="0.3">
      <c r="A5252" s="7" t="s">
        <v>9397</v>
      </c>
      <c r="B5252" s="7" t="s">
        <v>3913</v>
      </c>
      <c r="C5252" s="7" t="s">
        <v>1921</v>
      </c>
      <c r="D5252" s="7">
        <v>21</v>
      </c>
      <c r="E5252" s="9">
        <v>3166.09</v>
      </c>
      <c r="F5252" s="10">
        <v>0</v>
      </c>
      <c r="G5252" s="11">
        <v>66487.89</v>
      </c>
      <c r="H5252" s="10">
        <v>0.25</v>
      </c>
      <c r="I5252" s="11">
        <v>16621.97</v>
      </c>
      <c r="J5252" s="11">
        <v>83109.86</v>
      </c>
      <c r="K5252" s="11">
        <v>35365.47</v>
      </c>
      <c r="L5252" s="11">
        <v>31122.42</v>
      </c>
    </row>
    <row r="5253" spans="1:12" x14ac:dyDescent="0.3">
      <c r="A5253" s="7" t="s">
        <v>9398</v>
      </c>
      <c r="B5253" s="7" t="s">
        <v>3913</v>
      </c>
      <c r="C5253" s="7" t="s">
        <v>2049</v>
      </c>
      <c r="D5253" s="7">
        <v>27</v>
      </c>
      <c r="E5253" s="9">
        <v>3195.17</v>
      </c>
      <c r="F5253" s="10">
        <v>0.15</v>
      </c>
      <c r="G5253" s="11">
        <v>73329.149999999994</v>
      </c>
      <c r="H5253" s="10">
        <v>0.25</v>
      </c>
      <c r="I5253" s="11">
        <v>18332.29</v>
      </c>
      <c r="J5253" s="11">
        <v>91661.440000000002</v>
      </c>
      <c r="K5253" s="11">
        <v>38999.339999999997</v>
      </c>
      <c r="L5253" s="11">
        <v>34329.81</v>
      </c>
    </row>
    <row r="5254" spans="1:12" x14ac:dyDescent="0.3">
      <c r="A5254" s="7" t="s">
        <v>9399</v>
      </c>
      <c r="B5254" s="7" t="s">
        <v>3913</v>
      </c>
      <c r="C5254" s="7" t="s">
        <v>1916</v>
      </c>
      <c r="D5254" s="7">
        <v>20</v>
      </c>
      <c r="E5254" s="9">
        <v>1248.03</v>
      </c>
      <c r="F5254" s="10">
        <v>0.15</v>
      </c>
      <c r="G5254" s="11">
        <v>21216.51</v>
      </c>
      <c r="H5254" s="10">
        <v>0.25</v>
      </c>
      <c r="I5254" s="11">
        <v>5304.13</v>
      </c>
      <c r="J5254" s="11">
        <v>26520.639999999999</v>
      </c>
      <c r="K5254" s="11">
        <v>18095</v>
      </c>
      <c r="L5254" s="11">
        <v>3121.51</v>
      </c>
    </row>
    <row r="5255" spans="1:12" x14ac:dyDescent="0.3">
      <c r="A5255" s="7" t="s">
        <v>9400</v>
      </c>
      <c r="B5255" s="7" t="s">
        <v>3914</v>
      </c>
      <c r="C5255" s="7" t="s">
        <v>1779</v>
      </c>
      <c r="D5255" s="7">
        <v>29</v>
      </c>
      <c r="E5255" s="9">
        <v>1300.29</v>
      </c>
      <c r="F5255" s="10">
        <v>0.05</v>
      </c>
      <c r="G5255" s="11">
        <v>35822.99</v>
      </c>
      <c r="H5255" s="10">
        <v>0.25</v>
      </c>
      <c r="I5255" s="11">
        <v>8955.75</v>
      </c>
      <c r="J5255" s="11">
        <v>44778.74</v>
      </c>
      <c r="K5255" s="11">
        <v>22457.31</v>
      </c>
      <c r="L5255" s="11">
        <v>13365.68</v>
      </c>
    </row>
    <row r="5256" spans="1:12" x14ac:dyDescent="0.3">
      <c r="A5256" s="7" t="s">
        <v>9401</v>
      </c>
      <c r="B5256" s="7" t="s">
        <v>3914</v>
      </c>
      <c r="C5256" s="7" t="s">
        <v>2041</v>
      </c>
      <c r="D5256" s="7">
        <v>15</v>
      </c>
      <c r="E5256" s="9">
        <v>2009.04</v>
      </c>
      <c r="F5256" s="10">
        <v>0.05</v>
      </c>
      <c r="G5256" s="11">
        <v>28628.82</v>
      </c>
      <c r="H5256" s="10">
        <v>0.25</v>
      </c>
      <c r="I5256" s="11">
        <v>7157.2</v>
      </c>
      <c r="J5256" s="11">
        <v>35786.03</v>
      </c>
      <c r="K5256" s="11">
        <v>23235.3</v>
      </c>
      <c r="L5256" s="11">
        <v>5393.52</v>
      </c>
    </row>
    <row r="5257" spans="1:12" x14ac:dyDescent="0.3">
      <c r="A5257" s="7" t="s">
        <v>9402</v>
      </c>
      <c r="B5257" s="7" t="s">
        <v>3914</v>
      </c>
      <c r="C5257" s="7" t="s">
        <v>2013</v>
      </c>
      <c r="D5257" s="7">
        <v>10</v>
      </c>
      <c r="E5257" s="9">
        <v>2377.0700000000002</v>
      </c>
      <c r="F5257" s="10">
        <v>0</v>
      </c>
      <c r="G5257" s="11">
        <v>23770.7</v>
      </c>
      <c r="H5257" s="10">
        <v>0.25</v>
      </c>
      <c r="I5257" s="11">
        <v>5942.68</v>
      </c>
      <c r="J5257" s="11">
        <v>29713.38</v>
      </c>
      <c r="K5257" s="11">
        <v>13108.5</v>
      </c>
      <c r="L5257" s="11">
        <v>10662.2</v>
      </c>
    </row>
    <row r="5258" spans="1:12" x14ac:dyDescent="0.3">
      <c r="A5258" s="7" t="s">
        <v>9403</v>
      </c>
      <c r="B5258" s="7" t="s">
        <v>3915</v>
      </c>
      <c r="C5258" s="7" t="s">
        <v>2020</v>
      </c>
      <c r="D5258" s="7">
        <v>12</v>
      </c>
      <c r="E5258" s="9">
        <v>541.73</v>
      </c>
      <c r="F5258" s="10">
        <v>0.05</v>
      </c>
      <c r="G5258" s="11">
        <v>6175.72</v>
      </c>
      <c r="H5258" s="10">
        <v>0.25</v>
      </c>
      <c r="I5258" s="11">
        <v>1543.93</v>
      </c>
      <c r="J5258" s="11">
        <v>7719.65</v>
      </c>
      <c r="K5258" s="11">
        <v>3838.08</v>
      </c>
      <c r="L5258" s="11">
        <v>2337.64</v>
      </c>
    </row>
    <row r="5259" spans="1:12" x14ac:dyDescent="0.3">
      <c r="A5259" s="7" t="s">
        <v>9404</v>
      </c>
      <c r="B5259" s="7" t="s">
        <v>3916</v>
      </c>
      <c r="C5259" s="7" t="s">
        <v>1925</v>
      </c>
      <c r="D5259" s="7">
        <v>13</v>
      </c>
      <c r="E5259" s="9">
        <v>2966.9</v>
      </c>
      <c r="F5259" s="10">
        <v>0.15</v>
      </c>
      <c r="G5259" s="11">
        <v>32784.25</v>
      </c>
      <c r="H5259" s="10">
        <v>0.25</v>
      </c>
      <c r="I5259" s="11">
        <v>8196.06</v>
      </c>
      <c r="J5259" s="11">
        <v>40980.31</v>
      </c>
      <c r="K5259" s="11">
        <v>22186.06</v>
      </c>
      <c r="L5259" s="11">
        <v>10598.19</v>
      </c>
    </row>
    <row r="5260" spans="1:12" x14ac:dyDescent="0.3">
      <c r="A5260" s="7" t="s">
        <v>9405</v>
      </c>
      <c r="B5260" s="7" t="s">
        <v>3916</v>
      </c>
      <c r="C5260" s="7" t="s">
        <v>2027</v>
      </c>
      <c r="D5260" s="7">
        <v>10</v>
      </c>
      <c r="E5260" s="9">
        <v>1226.99</v>
      </c>
      <c r="F5260" s="10">
        <v>0.15</v>
      </c>
      <c r="G5260" s="11">
        <v>10429.41</v>
      </c>
      <c r="H5260" s="10">
        <v>0.25</v>
      </c>
      <c r="I5260" s="11">
        <v>2607.35</v>
      </c>
      <c r="J5260" s="11">
        <v>13036.76</v>
      </c>
      <c r="K5260" s="11">
        <v>5747.8</v>
      </c>
      <c r="L5260" s="11">
        <v>4681.6099999999997</v>
      </c>
    </row>
    <row r="5261" spans="1:12" x14ac:dyDescent="0.3">
      <c r="A5261" s="7" t="s">
        <v>9406</v>
      </c>
      <c r="B5261" s="7" t="s">
        <v>3917</v>
      </c>
      <c r="C5261" s="7" t="s">
        <v>1793</v>
      </c>
      <c r="D5261" s="7">
        <v>14</v>
      </c>
      <c r="E5261" s="9">
        <v>723.48</v>
      </c>
      <c r="F5261" s="10">
        <v>0</v>
      </c>
      <c r="G5261" s="11">
        <v>10128.719999999999</v>
      </c>
      <c r="H5261" s="10">
        <v>0.25</v>
      </c>
      <c r="I5261" s="11">
        <v>2532.1799999999998</v>
      </c>
      <c r="J5261" s="11">
        <v>12660.9</v>
      </c>
      <c r="K5261" s="11">
        <v>4358.8999999999996</v>
      </c>
      <c r="L5261" s="11">
        <v>5769.82</v>
      </c>
    </row>
    <row r="5262" spans="1:12" x14ac:dyDescent="0.3">
      <c r="A5262" s="7" t="s">
        <v>9407</v>
      </c>
      <c r="B5262" s="7" t="s">
        <v>3917</v>
      </c>
      <c r="C5262" s="7" t="s">
        <v>1975</v>
      </c>
      <c r="D5262" s="7">
        <v>28</v>
      </c>
      <c r="E5262" s="9">
        <v>1533.04</v>
      </c>
      <c r="F5262" s="10">
        <v>0</v>
      </c>
      <c r="G5262" s="11">
        <v>42925.120000000003</v>
      </c>
      <c r="H5262" s="10">
        <v>0.25</v>
      </c>
      <c r="I5262" s="11">
        <v>10731.28</v>
      </c>
      <c r="J5262" s="11">
        <v>53656.4</v>
      </c>
      <c r="K5262" s="11">
        <v>22303.119999999999</v>
      </c>
      <c r="L5262" s="11">
        <v>20622</v>
      </c>
    </row>
    <row r="5263" spans="1:12" x14ac:dyDescent="0.3">
      <c r="A5263" s="7" t="s">
        <v>9408</v>
      </c>
      <c r="B5263" s="7" t="s">
        <v>3918</v>
      </c>
      <c r="C5263" s="7" t="s">
        <v>1801</v>
      </c>
      <c r="D5263" s="7">
        <v>22</v>
      </c>
      <c r="E5263" s="9">
        <v>2525.83</v>
      </c>
      <c r="F5263" s="10">
        <v>0</v>
      </c>
      <c r="G5263" s="11">
        <v>55568.26</v>
      </c>
      <c r="H5263" s="10">
        <v>0.25</v>
      </c>
      <c r="I5263" s="11">
        <v>13892.07</v>
      </c>
      <c r="J5263" s="11">
        <v>69460.320000000007</v>
      </c>
      <c r="K5263" s="11">
        <v>29972.58</v>
      </c>
      <c r="L5263" s="11">
        <v>25595.68</v>
      </c>
    </row>
    <row r="5264" spans="1:12" x14ac:dyDescent="0.3">
      <c r="A5264" s="7" t="s">
        <v>9409</v>
      </c>
      <c r="B5264" s="7" t="s">
        <v>3918</v>
      </c>
      <c r="C5264" s="7" t="s">
        <v>1798</v>
      </c>
      <c r="D5264" s="7">
        <v>10</v>
      </c>
      <c r="E5264" s="9">
        <v>628.36</v>
      </c>
      <c r="F5264" s="10">
        <v>0.1</v>
      </c>
      <c r="G5264" s="11">
        <v>5655.24</v>
      </c>
      <c r="H5264" s="10">
        <v>0.25</v>
      </c>
      <c r="I5264" s="11">
        <v>1413.81</v>
      </c>
      <c r="J5264" s="11">
        <v>7069.05</v>
      </c>
      <c r="K5264" s="11">
        <v>2847.3</v>
      </c>
      <c r="L5264" s="11">
        <v>2807.94</v>
      </c>
    </row>
    <row r="5265" spans="1:12" x14ac:dyDescent="0.3">
      <c r="A5265" s="7" t="s">
        <v>9410</v>
      </c>
      <c r="B5265" s="7" t="s">
        <v>3918</v>
      </c>
      <c r="C5265" s="7" t="s">
        <v>1804</v>
      </c>
      <c r="D5265" s="7">
        <v>26</v>
      </c>
      <c r="E5265" s="9">
        <v>1812.25</v>
      </c>
      <c r="F5265" s="10">
        <v>0.05</v>
      </c>
      <c r="G5265" s="11">
        <v>44762.57</v>
      </c>
      <c r="H5265" s="10">
        <v>0.25</v>
      </c>
      <c r="I5265" s="11">
        <v>11190.64</v>
      </c>
      <c r="J5265" s="11">
        <v>55953.21</v>
      </c>
      <c r="K5265" s="11">
        <v>28752.62</v>
      </c>
      <c r="L5265" s="11">
        <v>16009.95</v>
      </c>
    </row>
    <row r="5266" spans="1:12" x14ac:dyDescent="0.3">
      <c r="A5266" s="7" t="s">
        <v>9411</v>
      </c>
      <c r="B5266" s="7" t="s">
        <v>3919</v>
      </c>
      <c r="C5266" s="7" t="s">
        <v>2048</v>
      </c>
      <c r="D5266" s="7">
        <v>12</v>
      </c>
      <c r="E5266" s="9">
        <v>1727.92</v>
      </c>
      <c r="F5266" s="10">
        <v>0.1</v>
      </c>
      <c r="G5266" s="11">
        <v>18661.54</v>
      </c>
      <c r="H5266" s="10">
        <v>0.25</v>
      </c>
      <c r="I5266" s="11">
        <v>4665.3900000000003</v>
      </c>
      <c r="J5266" s="11">
        <v>23326.93</v>
      </c>
      <c r="K5266" s="11">
        <v>14749.2</v>
      </c>
      <c r="L5266" s="11">
        <v>3912.34</v>
      </c>
    </row>
    <row r="5267" spans="1:12" x14ac:dyDescent="0.3">
      <c r="A5267" s="7" t="s">
        <v>9412</v>
      </c>
      <c r="B5267" s="7" t="s">
        <v>3919</v>
      </c>
      <c r="C5267" s="7" t="s">
        <v>2046</v>
      </c>
      <c r="D5267" s="7">
        <v>13</v>
      </c>
      <c r="E5267" s="9">
        <v>953.01</v>
      </c>
      <c r="F5267" s="10">
        <v>0.15</v>
      </c>
      <c r="G5267" s="11">
        <v>10530.76</v>
      </c>
      <c r="H5267" s="10">
        <v>0.25</v>
      </c>
      <c r="I5267" s="11">
        <v>2632.69</v>
      </c>
      <c r="J5267" s="11">
        <v>13163.45</v>
      </c>
      <c r="K5267" s="11">
        <v>8497.06</v>
      </c>
      <c r="L5267" s="11">
        <v>2033.7</v>
      </c>
    </row>
    <row r="5268" spans="1:12" x14ac:dyDescent="0.3">
      <c r="A5268" s="7" t="s">
        <v>9413</v>
      </c>
      <c r="B5268" s="7" t="s">
        <v>3920</v>
      </c>
      <c r="C5268" s="7" t="s">
        <v>1811</v>
      </c>
      <c r="D5268" s="7">
        <v>30</v>
      </c>
      <c r="E5268" s="9">
        <v>912.4</v>
      </c>
      <c r="F5268" s="10">
        <v>0</v>
      </c>
      <c r="G5268" s="11">
        <v>27372</v>
      </c>
      <c r="H5268" s="10">
        <v>0.25</v>
      </c>
      <c r="I5268" s="11">
        <v>6843</v>
      </c>
      <c r="J5268" s="11">
        <v>34215</v>
      </c>
      <c r="K5268" s="11">
        <v>14436</v>
      </c>
      <c r="L5268" s="11">
        <v>12936</v>
      </c>
    </row>
    <row r="5269" spans="1:12" x14ac:dyDescent="0.3">
      <c r="A5269" s="7" t="s">
        <v>9414</v>
      </c>
      <c r="B5269" s="7" t="s">
        <v>3920</v>
      </c>
      <c r="C5269" s="7" t="s">
        <v>1717</v>
      </c>
      <c r="D5269" s="7">
        <v>17</v>
      </c>
      <c r="E5269" s="9">
        <v>1256.18</v>
      </c>
      <c r="F5269" s="10">
        <v>0</v>
      </c>
      <c r="G5269" s="11">
        <v>21355.06</v>
      </c>
      <c r="H5269" s="10">
        <v>0.25</v>
      </c>
      <c r="I5269" s="11">
        <v>5338.77</v>
      </c>
      <c r="J5269" s="11">
        <v>26693.83</v>
      </c>
      <c r="K5269" s="11">
        <v>16287.36</v>
      </c>
      <c r="L5269" s="11">
        <v>5067.7</v>
      </c>
    </row>
    <row r="5270" spans="1:12" x14ac:dyDescent="0.3">
      <c r="A5270" s="7" t="s">
        <v>9415</v>
      </c>
      <c r="B5270" s="7" t="s">
        <v>3920</v>
      </c>
      <c r="C5270" s="7" t="s">
        <v>1725</v>
      </c>
      <c r="D5270" s="7">
        <v>13</v>
      </c>
      <c r="E5270" s="9">
        <v>1579.18</v>
      </c>
      <c r="F5270" s="10">
        <v>0</v>
      </c>
      <c r="G5270" s="11">
        <v>20529.34</v>
      </c>
      <c r="H5270" s="10">
        <v>0.25</v>
      </c>
      <c r="I5270" s="11">
        <v>5132.34</v>
      </c>
      <c r="J5270" s="11">
        <v>25661.67</v>
      </c>
      <c r="K5270" s="11">
        <v>13607.62</v>
      </c>
      <c r="L5270" s="11">
        <v>6921.72</v>
      </c>
    </row>
    <row r="5271" spans="1:12" x14ac:dyDescent="0.3">
      <c r="A5271" s="7" t="s">
        <v>9416</v>
      </c>
      <c r="B5271" s="7" t="s">
        <v>3920</v>
      </c>
      <c r="C5271" s="7" t="s">
        <v>1680</v>
      </c>
      <c r="D5271" s="7">
        <v>7</v>
      </c>
      <c r="E5271" s="9">
        <v>1088.43</v>
      </c>
      <c r="F5271" s="10">
        <v>0.15</v>
      </c>
      <c r="G5271" s="11">
        <v>6476.16</v>
      </c>
      <c r="H5271" s="10">
        <v>0.25</v>
      </c>
      <c r="I5271" s="11">
        <v>1619.04</v>
      </c>
      <c r="J5271" s="11">
        <v>8095.2</v>
      </c>
      <c r="K5271" s="11">
        <v>3330.18</v>
      </c>
      <c r="L5271" s="11">
        <v>3145.98</v>
      </c>
    </row>
    <row r="5272" spans="1:12" x14ac:dyDescent="0.3">
      <c r="A5272" s="7" t="s">
        <v>9417</v>
      </c>
      <c r="B5272" s="7" t="s">
        <v>3920</v>
      </c>
      <c r="C5272" s="7" t="s">
        <v>1973</v>
      </c>
      <c r="D5272" s="7">
        <v>19</v>
      </c>
      <c r="E5272" s="9">
        <v>890.8</v>
      </c>
      <c r="F5272" s="10">
        <v>0.05</v>
      </c>
      <c r="G5272" s="11">
        <v>16078.94</v>
      </c>
      <c r="H5272" s="10">
        <v>0.25</v>
      </c>
      <c r="I5272" s="11">
        <v>4019.74</v>
      </c>
      <c r="J5272" s="11">
        <v>20098.669999999998</v>
      </c>
      <c r="K5272" s="11">
        <v>7595.63</v>
      </c>
      <c r="L5272" s="11">
        <v>8483.31</v>
      </c>
    </row>
    <row r="5273" spans="1:12" x14ac:dyDescent="0.3">
      <c r="A5273" s="7" t="s">
        <v>9418</v>
      </c>
      <c r="B5273" s="7" t="s">
        <v>3921</v>
      </c>
      <c r="C5273" s="7" t="s">
        <v>1860</v>
      </c>
      <c r="D5273" s="7">
        <v>16</v>
      </c>
      <c r="E5273" s="9">
        <v>3359.08</v>
      </c>
      <c r="F5273" s="10">
        <v>0.15</v>
      </c>
      <c r="G5273" s="11">
        <v>45683.49</v>
      </c>
      <c r="H5273" s="10">
        <v>0.25</v>
      </c>
      <c r="I5273" s="11">
        <v>11420.87</v>
      </c>
      <c r="J5273" s="11">
        <v>57104.36</v>
      </c>
      <c r="K5273" s="11">
        <v>23289.439999999999</v>
      </c>
      <c r="L5273" s="11">
        <v>22394.05</v>
      </c>
    </row>
    <row r="5274" spans="1:12" x14ac:dyDescent="0.3">
      <c r="A5274" s="7" t="s">
        <v>9419</v>
      </c>
      <c r="B5274" s="7" t="s">
        <v>3921</v>
      </c>
      <c r="C5274" s="7" t="s">
        <v>2041</v>
      </c>
      <c r="D5274" s="7">
        <v>17</v>
      </c>
      <c r="E5274" s="9">
        <v>2175.5300000000002</v>
      </c>
      <c r="F5274" s="10">
        <v>0</v>
      </c>
      <c r="G5274" s="11">
        <v>36984.01</v>
      </c>
      <c r="H5274" s="10">
        <v>0.25</v>
      </c>
      <c r="I5274" s="11">
        <v>9246</v>
      </c>
      <c r="J5274" s="11">
        <v>46230.01</v>
      </c>
      <c r="K5274" s="11">
        <v>26333.34</v>
      </c>
      <c r="L5274" s="11">
        <v>10650.67</v>
      </c>
    </row>
    <row r="5275" spans="1:12" x14ac:dyDescent="0.3">
      <c r="A5275" s="7" t="s">
        <v>9420</v>
      </c>
      <c r="B5275" s="7" t="s">
        <v>3921</v>
      </c>
      <c r="C5275" s="7" t="s">
        <v>1939</v>
      </c>
      <c r="D5275" s="7">
        <v>30</v>
      </c>
      <c r="E5275" s="9">
        <v>4104.6000000000004</v>
      </c>
      <c r="F5275" s="10">
        <v>0</v>
      </c>
      <c r="G5275" s="11">
        <v>123138</v>
      </c>
      <c r="H5275" s="10">
        <v>0.25</v>
      </c>
      <c r="I5275" s="11">
        <v>30784.5</v>
      </c>
      <c r="J5275" s="11">
        <v>153922.5</v>
      </c>
      <c r="K5275" s="11">
        <v>53023.8</v>
      </c>
      <c r="L5275" s="11">
        <v>70114.2</v>
      </c>
    </row>
    <row r="5276" spans="1:12" x14ac:dyDescent="0.3">
      <c r="A5276" s="7" t="s">
        <v>9421</v>
      </c>
      <c r="B5276" s="7" t="s">
        <v>3922</v>
      </c>
      <c r="C5276" s="7" t="s">
        <v>1900</v>
      </c>
      <c r="D5276" s="7">
        <v>1</v>
      </c>
      <c r="E5276" s="9">
        <v>1934.36</v>
      </c>
      <c r="F5276" s="10">
        <v>0</v>
      </c>
      <c r="G5276" s="11">
        <v>1934.36</v>
      </c>
      <c r="H5276" s="10">
        <v>0.25</v>
      </c>
      <c r="I5276" s="11">
        <v>483.59</v>
      </c>
      <c r="J5276" s="11">
        <v>2417.9499999999998</v>
      </c>
      <c r="K5276" s="11">
        <v>1405.82</v>
      </c>
      <c r="L5276" s="11">
        <v>528.54</v>
      </c>
    </row>
    <row r="5277" spans="1:12" x14ac:dyDescent="0.3">
      <c r="A5277" s="7" t="s">
        <v>9422</v>
      </c>
      <c r="B5277" s="7" t="s">
        <v>3922</v>
      </c>
      <c r="C5277" s="7" t="s">
        <v>2011</v>
      </c>
      <c r="D5277" s="7">
        <v>8</v>
      </c>
      <c r="E5277" s="9">
        <v>696.86</v>
      </c>
      <c r="F5277" s="10">
        <v>0</v>
      </c>
      <c r="G5277" s="11">
        <v>5574.88</v>
      </c>
      <c r="H5277" s="10">
        <v>0.25</v>
      </c>
      <c r="I5277" s="11">
        <v>1393.72</v>
      </c>
      <c r="J5277" s="11">
        <v>6968.6</v>
      </c>
      <c r="K5277" s="11">
        <v>3290.72</v>
      </c>
      <c r="L5277" s="11">
        <v>2284.16</v>
      </c>
    </row>
    <row r="5278" spans="1:12" x14ac:dyDescent="0.3">
      <c r="A5278" s="7" t="s">
        <v>9423</v>
      </c>
      <c r="B5278" s="7" t="s">
        <v>3922</v>
      </c>
      <c r="C5278" s="7" t="s">
        <v>1941</v>
      </c>
      <c r="D5278" s="7">
        <v>2</v>
      </c>
      <c r="E5278" s="9">
        <v>3430.89</v>
      </c>
      <c r="F5278" s="10">
        <v>0</v>
      </c>
      <c r="G5278" s="11">
        <v>6861.78</v>
      </c>
      <c r="H5278" s="10">
        <v>0.25</v>
      </c>
      <c r="I5278" s="11">
        <v>1715.44</v>
      </c>
      <c r="J5278" s="11">
        <v>8577.23</v>
      </c>
      <c r="K5278" s="11">
        <v>2799.54</v>
      </c>
      <c r="L5278" s="11">
        <v>4062.24</v>
      </c>
    </row>
    <row r="5279" spans="1:12" x14ac:dyDescent="0.3">
      <c r="A5279" s="7" t="s">
        <v>9424</v>
      </c>
      <c r="B5279" s="7" t="s">
        <v>3922</v>
      </c>
      <c r="C5279" s="7" t="s">
        <v>1942</v>
      </c>
      <c r="D5279" s="7">
        <v>10</v>
      </c>
      <c r="E5279" s="9">
        <v>3061.39</v>
      </c>
      <c r="F5279" s="10">
        <v>0</v>
      </c>
      <c r="G5279" s="11">
        <v>30613.9</v>
      </c>
      <c r="H5279" s="10">
        <v>0.25</v>
      </c>
      <c r="I5279" s="11">
        <v>7653.48</v>
      </c>
      <c r="J5279" s="11">
        <v>38267.379999999997</v>
      </c>
      <c r="K5279" s="11">
        <v>13763.8</v>
      </c>
      <c r="L5279" s="11">
        <v>16850.099999999999</v>
      </c>
    </row>
    <row r="5280" spans="1:12" x14ac:dyDescent="0.3">
      <c r="A5280" s="7" t="s">
        <v>9425</v>
      </c>
      <c r="B5280" s="7" t="s">
        <v>3923</v>
      </c>
      <c r="C5280" s="7" t="s">
        <v>1751</v>
      </c>
      <c r="D5280" s="7">
        <v>8</v>
      </c>
      <c r="E5280" s="9">
        <v>1792.14</v>
      </c>
      <c r="F5280" s="10">
        <v>0</v>
      </c>
      <c r="G5280" s="11">
        <v>14337.12</v>
      </c>
      <c r="H5280" s="10">
        <v>0.25</v>
      </c>
      <c r="I5280" s="11">
        <v>3584.28</v>
      </c>
      <c r="J5280" s="11">
        <v>17921.400000000001</v>
      </c>
      <c r="K5280" s="11">
        <v>8357.36</v>
      </c>
      <c r="L5280" s="11">
        <v>5979.76</v>
      </c>
    </row>
    <row r="5281" spans="1:12" x14ac:dyDescent="0.3">
      <c r="A5281" s="7" t="s">
        <v>9426</v>
      </c>
      <c r="B5281" s="7" t="s">
        <v>3923</v>
      </c>
      <c r="C5281" s="7" t="s">
        <v>1821</v>
      </c>
      <c r="D5281" s="7">
        <v>6</v>
      </c>
      <c r="E5281" s="9">
        <v>560.73</v>
      </c>
      <c r="F5281" s="10">
        <v>0.15</v>
      </c>
      <c r="G5281" s="11">
        <v>2859.72</v>
      </c>
      <c r="H5281" s="10">
        <v>0.25</v>
      </c>
      <c r="I5281" s="11">
        <v>714.93</v>
      </c>
      <c r="J5281" s="11">
        <v>3574.65</v>
      </c>
      <c r="K5281" s="11">
        <v>1907.52</v>
      </c>
      <c r="L5281" s="11">
        <v>952.2</v>
      </c>
    </row>
    <row r="5282" spans="1:12" x14ac:dyDescent="0.3">
      <c r="A5282" s="7" t="s">
        <v>9427</v>
      </c>
      <c r="B5282" s="7" t="s">
        <v>3923</v>
      </c>
      <c r="C5282" s="7" t="s">
        <v>1727</v>
      </c>
      <c r="D5282" s="7">
        <v>5</v>
      </c>
      <c r="E5282" s="9">
        <v>1319.59</v>
      </c>
      <c r="F5282" s="10">
        <v>0</v>
      </c>
      <c r="G5282" s="11">
        <v>6597.95</v>
      </c>
      <c r="H5282" s="10">
        <v>0.25</v>
      </c>
      <c r="I5282" s="11">
        <v>1649.49</v>
      </c>
      <c r="J5282" s="11">
        <v>8247.44</v>
      </c>
      <c r="K5282" s="11">
        <v>4841.75</v>
      </c>
      <c r="L5282" s="11">
        <v>1756.2</v>
      </c>
    </row>
    <row r="5283" spans="1:12" x14ac:dyDescent="0.3">
      <c r="A5283" s="7" t="s">
        <v>9428</v>
      </c>
      <c r="B5283" s="7" t="s">
        <v>3924</v>
      </c>
      <c r="C5283" s="7" t="s">
        <v>1699</v>
      </c>
      <c r="D5283" s="7">
        <v>22</v>
      </c>
      <c r="E5283" s="9">
        <v>1332.72</v>
      </c>
      <c r="F5283" s="10">
        <v>0</v>
      </c>
      <c r="G5283" s="11">
        <v>29319.84</v>
      </c>
      <c r="H5283" s="10">
        <v>0.25</v>
      </c>
      <c r="I5283" s="11">
        <v>7329.96</v>
      </c>
      <c r="J5283" s="11">
        <v>36649.800000000003</v>
      </c>
      <c r="K5283" s="11">
        <v>20390.7</v>
      </c>
      <c r="L5283" s="11">
        <v>8929.14</v>
      </c>
    </row>
    <row r="5284" spans="1:12" x14ac:dyDescent="0.3">
      <c r="A5284" s="7" t="s">
        <v>9429</v>
      </c>
      <c r="B5284" s="7" t="s">
        <v>3925</v>
      </c>
      <c r="C5284" s="7" t="s">
        <v>1668</v>
      </c>
      <c r="D5284" s="7">
        <v>3</v>
      </c>
      <c r="E5284" s="9">
        <v>1956.59</v>
      </c>
      <c r="F5284" s="10">
        <v>0.15</v>
      </c>
      <c r="G5284" s="11">
        <v>4989.3</v>
      </c>
      <c r="H5284" s="10">
        <v>0.25</v>
      </c>
      <c r="I5284" s="11">
        <v>1247.33</v>
      </c>
      <c r="J5284" s="11">
        <v>6236.62</v>
      </c>
      <c r="K5284" s="11">
        <v>2971.8</v>
      </c>
      <c r="L5284" s="11">
        <v>2017.5</v>
      </c>
    </row>
    <row r="5285" spans="1:12" x14ac:dyDescent="0.3">
      <c r="A5285" s="7" t="s">
        <v>9430</v>
      </c>
      <c r="B5285" s="7" t="s">
        <v>3925</v>
      </c>
      <c r="C5285" s="7" t="s">
        <v>1788</v>
      </c>
      <c r="D5285" s="7">
        <v>29</v>
      </c>
      <c r="E5285" s="9">
        <v>3794.79</v>
      </c>
      <c r="F5285" s="10">
        <v>0</v>
      </c>
      <c r="G5285" s="11">
        <v>110048.91</v>
      </c>
      <c r="H5285" s="10">
        <v>0.25</v>
      </c>
      <c r="I5285" s="11">
        <v>27512.23</v>
      </c>
      <c r="J5285" s="11">
        <v>137561.14000000001</v>
      </c>
      <c r="K5285" s="11">
        <v>48271.95</v>
      </c>
      <c r="L5285" s="11">
        <v>61776.959999999999</v>
      </c>
    </row>
    <row r="5286" spans="1:12" x14ac:dyDescent="0.3">
      <c r="A5286" s="7" t="s">
        <v>9431</v>
      </c>
      <c r="B5286" s="7" t="s">
        <v>3925</v>
      </c>
      <c r="C5286" s="7" t="s">
        <v>1772</v>
      </c>
      <c r="D5286" s="7">
        <v>26</v>
      </c>
      <c r="E5286" s="9">
        <v>1215</v>
      </c>
      <c r="F5286" s="10">
        <v>0.15</v>
      </c>
      <c r="G5286" s="11">
        <v>26851.5</v>
      </c>
      <c r="H5286" s="10">
        <v>0.25</v>
      </c>
      <c r="I5286" s="11">
        <v>6712.88</v>
      </c>
      <c r="J5286" s="11">
        <v>33564.379999999997</v>
      </c>
      <c r="K5286" s="11">
        <v>23201.62</v>
      </c>
      <c r="L5286" s="11">
        <v>3649.88</v>
      </c>
    </row>
    <row r="5287" spans="1:12" x14ac:dyDescent="0.3">
      <c r="A5287" s="7" t="s">
        <v>9432</v>
      </c>
      <c r="B5287" s="7" t="s">
        <v>3925</v>
      </c>
      <c r="C5287" s="7" t="s">
        <v>2037</v>
      </c>
      <c r="D5287" s="7">
        <v>22</v>
      </c>
      <c r="E5287" s="9">
        <v>812.5</v>
      </c>
      <c r="F5287" s="10">
        <v>0</v>
      </c>
      <c r="G5287" s="11">
        <v>17875</v>
      </c>
      <c r="H5287" s="10">
        <v>0.25</v>
      </c>
      <c r="I5287" s="11">
        <v>4468.75</v>
      </c>
      <c r="J5287" s="11">
        <v>22343.75</v>
      </c>
      <c r="K5287" s="11">
        <v>11452.54</v>
      </c>
      <c r="L5287" s="11">
        <v>6422.46</v>
      </c>
    </row>
    <row r="5288" spans="1:12" x14ac:dyDescent="0.3">
      <c r="A5288" s="7" t="s">
        <v>9433</v>
      </c>
      <c r="B5288" s="7" t="s">
        <v>3925</v>
      </c>
      <c r="C5288" s="7" t="s">
        <v>1992</v>
      </c>
      <c r="D5288" s="7">
        <v>17</v>
      </c>
      <c r="E5288" s="9">
        <v>1819</v>
      </c>
      <c r="F5288" s="10">
        <v>0</v>
      </c>
      <c r="G5288" s="11">
        <v>30923</v>
      </c>
      <c r="H5288" s="10">
        <v>0.25</v>
      </c>
      <c r="I5288" s="11">
        <v>7730.75</v>
      </c>
      <c r="J5288" s="11">
        <v>38653.75</v>
      </c>
      <c r="K5288" s="11">
        <v>20837.75</v>
      </c>
      <c r="L5288" s="11">
        <v>10085.25</v>
      </c>
    </row>
    <row r="5289" spans="1:12" x14ac:dyDescent="0.3">
      <c r="A5289" s="7" t="s">
        <v>9434</v>
      </c>
      <c r="B5289" s="7" t="s">
        <v>3926</v>
      </c>
      <c r="C5289" s="7" t="s">
        <v>1816</v>
      </c>
      <c r="D5289" s="7">
        <v>27</v>
      </c>
      <c r="E5289" s="9">
        <v>3032.66</v>
      </c>
      <c r="F5289" s="10">
        <v>0</v>
      </c>
      <c r="G5289" s="11">
        <v>81881.820000000007</v>
      </c>
      <c r="H5289" s="10">
        <v>0.25</v>
      </c>
      <c r="I5289" s="11">
        <v>20470.46</v>
      </c>
      <c r="J5289" s="11">
        <v>102352.28</v>
      </c>
      <c r="K5289" s="11">
        <v>41398.559999999998</v>
      </c>
      <c r="L5289" s="11">
        <v>40483.26</v>
      </c>
    </row>
    <row r="5290" spans="1:12" x14ac:dyDescent="0.3">
      <c r="A5290" s="7" t="s">
        <v>9435</v>
      </c>
      <c r="B5290" s="7" t="s">
        <v>3927</v>
      </c>
      <c r="C5290" s="7" t="s">
        <v>1894</v>
      </c>
      <c r="D5290" s="7">
        <v>18</v>
      </c>
      <c r="E5290" s="9">
        <v>1036.51</v>
      </c>
      <c r="F5290" s="10">
        <v>0.05</v>
      </c>
      <c r="G5290" s="11">
        <v>17724.32</v>
      </c>
      <c r="H5290" s="10">
        <v>0.25</v>
      </c>
      <c r="I5290" s="11">
        <v>4431.08</v>
      </c>
      <c r="J5290" s="11">
        <v>22155.4</v>
      </c>
      <c r="K5290" s="11">
        <v>11850.3</v>
      </c>
      <c r="L5290" s="11">
        <v>5874.02</v>
      </c>
    </row>
    <row r="5291" spans="1:12" x14ac:dyDescent="0.3">
      <c r="A5291" s="7" t="s">
        <v>9436</v>
      </c>
      <c r="B5291" s="7" t="s">
        <v>3927</v>
      </c>
      <c r="C5291" s="7" t="s">
        <v>1944</v>
      </c>
      <c r="D5291" s="7">
        <v>8</v>
      </c>
      <c r="E5291" s="9">
        <v>2261.8200000000002</v>
      </c>
      <c r="F5291" s="10">
        <v>0</v>
      </c>
      <c r="G5291" s="11">
        <v>18094.560000000001</v>
      </c>
      <c r="H5291" s="10">
        <v>0.25</v>
      </c>
      <c r="I5291" s="11">
        <v>4523.6400000000003</v>
      </c>
      <c r="J5291" s="11">
        <v>22618.2</v>
      </c>
      <c r="K5291" s="11">
        <v>13581.6</v>
      </c>
      <c r="L5291" s="11">
        <v>4512.96</v>
      </c>
    </row>
    <row r="5292" spans="1:12" x14ac:dyDescent="0.3">
      <c r="A5292" s="7" t="s">
        <v>9437</v>
      </c>
      <c r="B5292" s="7" t="s">
        <v>3927</v>
      </c>
      <c r="C5292" s="7" t="s">
        <v>1976</v>
      </c>
      <c r="D5292" s="7">
        <v>30</v>
      </c>
      <c r="E5292" s="9">
        <v>2204.7600000000002</v>
      </c>
      <c r="F5292" s="10">
        <v>0.05</v>
      </c>
      <c r="G5292" s="11">
        <v>62835.66</v>
      </c>
      <c r="H5292" s="10">
        <v>0.25</v>
      </c>
      <c r="I5292" s="11">
        <v>15708.92</v>
      </c>
      <c r="J5292" s="11">
        <v>78544.58</v>
      </c>
      <c r="K5292" s="11">
        <v>30515.1</v>
      </c>
      <c r="L5292" s="11">
        <v>32320.560000000001</v>
      </c>
    </row>
    <row r="5293" spans="1:12" x14ac:dyDescent="0.3">
      <c r="A5293" s="7" t="s">
        <v>9438</v>
      </c>
      <c r="B5293" s="7" t="s">
        <v>3927</v>
      </c>
      <c r="C5293" s="7" t="s">
        <v>1817</v>
      </c>
      <c r="D5293" s="7">
        <v>14</v>
      </c>
      <c r="E5293" s="9">
        <v>1473.03</v>
      </c>
      <c r="F5293" s="10">
        <v>0.15</v>
      </c>
      <c r="G5293" s="11">
        <v>17529.060000000001</v>
      </c>
      <c r="H5293" s="10">
        <v>0.25</v>
      </c>
      <c r="I5293" s="11">
        <v>4382.2700000000004</v>
      </c>
      <c r="J5293" s="11">
        <v>21911.33</v>
      </c>
      <c r="K5293" s="11">
        <v>13715.94</v>
      </c>
      <c r="L5293" s="11">
        <v>3813.12</v>
      </c>
    </row>
    <row r="5294" spans="1:12" x14ac:dyDescent="0.3">
      <c r="A5294" s="7" t="s">
        <v>9439</v>
      </c>
      <c r="B5294" s="7" t="s">
        <v>3927</v>
      </c>
      <c r="C5294" s="7" t="s">
        <v>1879</v>
      </c>
      <c r="D5294" s="7">
        <v>18</v>
      </c>
      <c r="E5294" s="9">
        <v>2472.98</v>
      </c>
      <c r="F5294" s="10">
        <v>0</v>
      </c>
      <c r="G5294" s="11">
        <v>44513.64</v>
      </c>
      <c r="H5294" s="10">
        <v>0.25</v>
      </c>
      <c r="I5294" s="11">
        <v>11128.41</v>
      </c>
      <c r="J5294" s="11">
        <v>55642.05</v>
      </c>
      <c r="K5294" s="11">
        <v>19176.12</v>
      </c>
      <c r="L5294" s="11">
        <v>25337.52</v>
      </c>
    </row>
    <row r="5295" spans="1:12" x14ac:dyDescent="0.3">
      <c r="A5295" s="7" t="s">
        <v>9440</v>
      </c>
      <c r="B5295" s="7" t="s">
        <v>3928</v>
      </c>
      <c r="C5295" s="7" t="s">
        <v>1995</v>
      </c>
      <c r="D5295" s="7">
        <v>29</v>
      </c>
      <c r="E5295" s="9">
        <v>1529.8</v>
      </c>
      <c r="F5295" s="10">
        <v>0</v>
      </c>
      <c r="G5295" s="11">
        <v>44364.2</v>
      </c>
      <c r="H5295" s="10">
        <v>0.25</v>
      </c>
      <c r="I5295" s="11">
        <v>11091.05</v>
      </c>
      <c r="J5295" s="11">
        <v>55455.25</v>
      </c>
      <c r="K5295" s="11">
        <v>32040.36</v>
      </c>
      <c r="L5295" s="11">
        <v>12323.84</v>
      </c>
    </row>
    <row r="5296" spans="1:12" x14ac:dyDescent="0.3">
      <c r="A5296" s="7" t="s">
        <v>9441</v>
      </c>
      <c r="B5296" s="7" t="s">
        <v>3928</v>
      </c>
      <c r="C5296" s="7" t="s">
        <v>1872</v>
      </c>
      <c r="D5296" s="7">
        <v>1</v>
      </c>
      <c r="E5296" s="9">
        <v>2209.52</v>
      </c>
      <c r="F5296" s="10">
        <v>0.15</v>
      </c>
      <c r="G5296" s="11">
        <v>1878.09</v>
      </c>
      <c r="H5296" s="10">
        <v>0.25</v>
      </c>
      <c r="I5296" s="11">
        <v>469.52</v>
      </c>
      <c r="J5296" s="11">
        <v>2347.61</v>
      </c>
      <c r="K5296" s="11">
        <v>1309.6500000000001</v>
      </c>
      <c r="L5296" s="11">
        <v>568.44000000000005</v>
      </c>
    </row>
    <row r="5297" spans="1:12" x14ac:dyDescent="0.3">
      <c r="A5297" s="7" t="s">
        <v>9442</v>
      </c>
      <c r="B5297" s="7" t="s">
        <v>3928</v>
      </c>
      <c r="C5297" s="7" t="s">
        <v>1756</v>
      </c>
      <c r="D5297" s="7">
        <v>10</v>
      </c>
      <c r="E5297" s="9">
        <v>1100.32</v>
      </c>
      <c r="F5297" s="10">
        <v>0</v>
      </c>
      <c r="G5297" s="11">
        <v>11003.2</v>
      </c>
      <c r="H5297" s="10">
        <v>0.25</v>
      </c>
      <c r="I5297" s="11">
        <v>2750.8</v>
      </c>
      <c r="J5297" s="11">
        <v>13754</v>
      </c>
      <c r="K5297" s="11">
        <v>5734</v>
      </c>
      <c r="L5297" s="11">
        <v>5269.2</v>
      </c>
    </row>
    <row r="5298" spans="1:12" x14ac:dyDescent="0.3">
      <c r="A5298" s="7" t="s">
        <v>9443</v>
      </c>
      <c r="B5298" s="7" t="s">
        <v>3928</v>
      </c>
      <c r="C5298" s="7" t="s">
        <v>1703</v>
      </c>
      <c r="D5298" s="7">
        <v>23</v>
      </c>
      <c r="E5298" s="9">
        <v>1892.92</v>
      </c>
      <c r="F5298" s="10">
        <v>0</v>
      </c>
      <c r="G5298" s="11">
        <v>43537.16</v>
      </c>
      <c r="H5298" s="10">
        <v>0.25</v>
      </c>
      <c r="I5298" s="11">
        <v>10884.29</v>
      </c>
      <c r="J5298" s="11">
        <v>54421.45</v>
      </c>
      <c r="K5298" s="11">
        <v>25402.58</v>
      </c>
      <c r="L5298" s="11">
        <v>18134.580000000002</v>
      </c>
    </row>
    <row r="5299" spans="1:12" x14ac:dyDescent="0.3">
      <c r="A5299" s="7" t="s">
        <v>9444</v>
      </c>
      <c r="B5299" s="7" t="s">
        <v>3929</v>
      </c>
      <c r="C5299" s="7" t="s">
        <v>1706</v>
      </c>
      <c r="D5299" s="7">
        <v>19</v>
      </c>
      <c r="E5299" s="9">
        <v>100.32</v>
      </c>
      <c r="F5299" s="10">
        <v>0.05</v>
      </c>
      <c r="G5299" s="11">
        <v>1810.78</v>
      </c>
      <c r="H5299" s="10">
        <v>0.25</v>
      </c>
      <c r="I5299" s="11">
        <v>452.69</v>
      </c>
      <c r="J5299" s="11">
        <v>2263.4699999999998</v>
      </c>
      <c r="K5299" s="11">
        <v>892.43</v>
      </c>
      <c r="L5299" s="11">
        <v>918.35</v>
      </c>
    </row>
    <row r="5300" spans="1:12" x14ac:dyDescent="0.3">
      <c r="A5300" s="7" t="s">
        <v>9445</v>
      </c>
      <c r="B5300" s="7" t="s">
        <v>3929</v>
      </c>
      <c r="C5300" s="7" t="s">
        <v>1966</v>
      </c>
      <c r="D5300" s="7">
        <v>21</v>
      </c>
      <c r="E5300" s="9">
        <v>1860.28</v>
      </c>
      <c r="F5300" s="10">
        <v>0</v>
      </c>
      <c r="G5300" s="11">
        <v>39065.879999999997</v>
      </c>
      <c r="H5300" s="10">
        <v>0.25</v>
      </c>
      <c r="I5300" s="11">
        <v>9766.4699999999993</v>
      </c>
      <c r="J5300" s="11">
        <v>48832.35</v>
      </c>
      <c r="K5300" s="11">
        <v>25268.46</v>
      </c>
      <c r="L5300" s="11">
        <v>13797.42</v>
      </c>
    </row>
    <row r="5301" spans="1:12" x14ac:dyDescent="0.3">
      <c r="A5301" s="7" t="s">
        <v>9446</v>
      </c>
      <c r="B5301" s="7" t="s">
        <v>3929</v>
      </c>
      <c r="C5301" s="7" t="s">
        <v>1953</v>
      </c>
      <c r="D5301" s="7">
        <v>1</v>
      </c>
      <c r="E5301" s="9">
        <v>663.2</v>
      </c>
      <c r="F5301" s="10">
        <v>0.15</v>
      </c>
      <c r="G5301" s="11">
        <v>563.72</v>
      </c>
      <c r="H5301" s="10">
        <v>0.25</v>
      </c>
      <c r="I5301" s="11">
        <v>140.93</v>
      </c>
      <c r="J5301" s="11">
        <v>704.65</v>
      </c>
      <c r="K5301" s="11">
        <v>438.97</v>
      </c>
      <c r="L5301" s="11">
        <v>124.75</v>
      </c>
    </row>
    <row r="5302" spans="1:12" x14ac:dyDescent="0.3">
      <c r="A5302" s="7" t="s">
        <v>9447</v>
      </c>
      <c r="B5302" s="7" t="s">
        <v>3930</v>
      </c>
      <c r="C5302" s="7" t="s">
        <v>2042</v>
      </c>
      <c r="D5302" s="7">
        <v>12</v>
      </c>
      <c r="E5302" s="9">
        <v>954.14</v>
      </c>
      <c r="F5302" s="10">
        <v>0.05</v>
      </c>
      <c r="G5302" s="11">
        <v>10877.2</v>
      </c>
      <c r="H5302" s="10">
        <v>0.25</v>
      </c>
      <c r="I5302" s="11">
        <v>2719.3</v>
      </c>
      <c r="J5302" s="11">
        <v>13596.5</v>
      </c>
      <c r="K5302" s="11">
        <v>5704.32</v>
      </c>
      <c r="L5302" s="11">
        <v>5172.88</v>
      </c>
    </row>
    <row r="5303" spans="1:12" x14ac:dyDescent="0.3">
      <c r="A5303" s="7" t="s">
        <v>9448</v>
      </c>
      <c r="B5303" s="7" t="s">
        <v>3931</v>
      </c>
      <c r="C5303" s="7" t="s">
        <v>2010</v>
      </c>
      <c r="D5303" s="7">
        <v>20</v>
      </c>
      <c r="E5303" s="9">
        <v>1181.3399999999999</v>
      </c>
      <c r="F5303" s="10">
        <v>0.15</v>
      </c>
      <c r="G5303" s="11">
        <v>20082.78</v>
      </c>
      <c r="H5303" s="10">
        <v>0.25</v>
      </c>
      <c r="I5303" s="11">
        <v>5020.6899999999996</v>
      </c>
      <c r="J5303" s="11">
        <v>25103.47</v>
      </c>
      <c r="K5303" s="11">
        <v>14289.8</v>
      </c>
      <c r="L5303" s="11">
        <v>5792.98</v>
      </c>
    </row>
    <row r="5304" spans="1:12" x14ac:dyDescent="0.3">
      <c r="A5304" s="7" t="s">
        <v>9449</v>
      </c>
      <c r="B5304" s="7" t="s">
        <v>3932</v>
      </c>
      <c r="C5304" s="7" t="s">
        <v>1769</v>
      </c>
      <c r="D5304" s="7">
        <v>25</v>
      </c>
      <c r="E5304" s="9">
        <v>3290.93</v>
      </c>
      <c r="F5304" s="10">
        <v>0.05</v>
      </c>
      <c r="G5304" s="11">
        <v>78159.59</v>
      </c>
      <c r="H5304" s="10">
        <v>0.25</v>
      </c>
      <c r="I5304" s="11">
        <v>19539.900000000001</v>
      </c>
      <c r="J5304" s="11">
        <v>97699.49</v>
      </c>
      <c r="K5304" s="11">
        <v>35304</v>
      </c>
      <c r="L5304" s="11">
        <v>42855.59</v>
      </c>
    </row>
    <row r="5305" spans="1:12" x14ac:dyDescent="0.3">
      <c r="A5305" s="7" t="s">
        <v>9450</v>
      </c>
      <c r="B5305" s="7" t="s">
        <v>3933</v>
      </c>
      <c r="C5305" s="7" t="s">
        <v>1863</v>
      </c>
      <c r="D5305" s="7">
        <v>14</v>
      </c>
      <c r="E5305" s="9">
        <v>3218.35</v>
      </c>
      <c r="F5305" s="10">
        <v>0.15</v>
      </c>
      <c r="G5305" s="11">
        <v>38298.36</v>
      </c>
      <c r="H5305" s="10">
        <v>0.25</v>
      </c>
      <c r="I5305" s="11">
        <v>9574.59</v>
      </c>
      <c r="J5305" s="11">
        <v>47872.95</v>
      </c>
      <c r="K5305" s="11">
        <v>20897.099999999999</v>
      </c>
      <c r="L5305" s="11">
        <v>17401.259999999998</v>
      </c>
    </row>
    <row r="5306" spans="1:12" x14ac:dyDescent="0.3">
      <c r="A5306" s="7" t="s">
        <v>9451</v>
      </c>
      <c r="B5306" s="7" t="s">
        <v>3933</v>
      </c>
      <c r="C5306" s="7" t="s">
        <v>1962</v>
      </c>
      <c r="D5306" s="7">
        <v>12</v>
      </c>
      <c r="E5306" s="9">
        <v>270.83</v>
      </c>
      <c r="F5306" s="10">
        <v>0.05</v>
      </c>
      <c r="G5306" s="11">
        <v>3087.46</v>
      </c>
      <c r="H5306" s="10">
        <v>0.25</v>
      </c>
      <c r="I5306" s="11">
        <v>771.87</v>
      </c>
      <c r="J5306" s="11">
        <v>3859.32</v>
      </c>
      <c r="K5306" s="11">
        <v>2338.3200000000002</v>
      </c>
      <c r="L5306" s="11">
        <v>749.14</v>
      </c>
    </row>
    <row r="5307" spans="1:12" x14ac:dyDescent="0.3">
      <c r="A5307" s="7" t="s">
        <v>9452</v>
      </c>
      <c r="B5307" s="7" t="s">
        <v>3933</v>
      </c>
      <c r="C5307" s="7" t="s">
        <v>1717</v>
      </c>
      <c r="D5307" s="7">
        <v>23</v>
      </c>
      <c r="E5307" s="9">
        <v>1244.3900000000001</v>
      </c>
      <c r="F5307" s="10">
        <v>0.1</v>
      </c>
      <c r="G5307" s="11">
        <v>25758.87</v>
      </c>
      <c r="H5307" s="10">
        <v>0.25</v>
      </c>
      <c r="I5307" s="11">
        <v>6439.72</v>
      </c>
      <c r="J5307" s="11">
        <v>32198.59</v>
      </c>
      <c r="K5307" s="11">
        <v>22035.84</v>
      </c>
      <c r="L5307" s="11">
        <v>3723.03</v>
      </c>
    </row>
    <row r="5308" spans="1:12" x14ac:dyDescent="0.3">
      <c r="A5308" s="7" t="s">
        <v>9453</v>
      </c>
      <c r="B5308" s="7" t="s">
        <v>3933</v>
      </c>
      <c r="C5308" s="7" t="s">
        <v>1859</v>
      </c>
      <c r="D5308" s="7">
        <v>27</v>
      </c>
      <c r="E5308" s="9">
        <v>734.12</v>
      </c>
      <c r="F5308" s="10">
        <v>0</v>
      </c>
      <c r="G5308" s="11">
        <v>19821.240000000002</v>
      </c>
      <c r="H5308" s="10">
        <v>0.25</v>
      </c>
      <c r="I5308" s="11">
        <v>4955.3100000000004</v>
      </c>
      <c r="J5308" s="11">
        <v>24776.55</v>
      </c>
      <c r="K5308" s="11">
        <v>12854.16</v>
      </c>
      <c r="L5308" s="11">
        <v>6967.08</v>
      </c>
    </row>
    <row r="5309" spans="1:12" x14ac:dyDescent="0.3">
      <c r="A5309" s="7" t="s">
        <v>9454</v>
      </c>
      <c r="B5309" s="7" t="s">
        <v>3933</v>
      </c>
      <c r="C5309" s="7" t="s">
        <v>2020</v>
      </c>
      <c r="D5309" s="7">
        <v>13</v>
      </c>
      <c r="E5309" s="9">
        <v>540.1</v>
      </c>
      <c r="F5309" s="10">
        <v>0.1</v>
      </c>
      <c r="G5309" s="11">
        <v>6319.17</v>
      </c>
      <c r="H5309" s="10">
        <v>0.25</v>
      </c>
      <c r="I5309" s="11">
        <v>1579.79</v>
      </c>
      <c r="J5309" s="11">
        <v>7898.96</v>
      </c>
      <c r="K5309" s="11">
        <v>4157.92</v>
      </c>
      <c r="L5309" s="11">
        <v>2161.25</v>
      </c>
    </row>
    <row r="5310" spans="1:12" x14ac:dyDescent="0.3">
      <c r="A5310" s="7" t="s">
        <v>9455</v>
      </c>
      <c r="B5310" s="7" t="s">
        <v>3934</v>
      </c>
      <c r="C5310" s="7" t="s">
        <v>1992</v>
      </c>
      <c r="D5310" s="7">
        <v>11</v>
      </c>
      <c r="E5310" s="9">
        <v>1776.69</v>
      </c>
      <c r="F5310" s="10">
        <v>0.1</v>
      </c>
      <c r="G5310" s="11">
        <v>17589.23</v>
      </c>
      <c r="H5310" s="10">
        <v>0.25</v>
      </c>
      <c r="I5310" s="11">
        <v>4397.3100000000004</v>
      </c>
      <c r="J5310" s="11">
        <v>21986.54</v>
      </c>
      <c r="K5310" s="11">
        <v>13483.25</v>
      </c>
      <c r="L5310" s="11">
        <v>4105.9799999999996</v>
      </c>
    </row>
    <row r="5311" spans="1:12" x14ac:dyDescent="0.3">
      <c r="A5311" s="7" t="s">
        <v>9456</v>
      </c>
      <c r="B5311" s="7" t="s">
        <v>3935</v>
      </c>
      <c r="C5311" s="7" t="s">
        <v>1970</v>
      </c>
      <c r="D5311" s="7">
        <v>8</v>
      </c>
      <c r="E5311" s="9">
        <v>1157.5</v>
      </c>
      <c r="F5311" s="10">
        <v>0</v>
      </c>
      <c r="G5311" s="11">
        <v>9260</v>
      </c>
      <c r="H5311" s="10">
        <v>0.25</v>
      </c>
      <c r="I5311" s="11">
        <v>2315</v>
      </c>
      <c r="J5311" s="11">
        <v>11575</v>
      </c>
      <c r="K5311" s="11">
        <v>4207.5200000000004</v>
      </c>
      <c r="L5311" s="11">
        <v>5052.4799999999996</v>
      </c>
    </row>
    <row r="5312" spans="1:12" x14ac:dyDescent="0.3">
      <c r="A5312" s="7" t="s">
        <v>9457</v>
      </c>
      <c r="B5312" s="7" t="s">
        <v>3935</v>
      </c>
      <c r="C5312" s="7" t="s">
        <v>1924</v>
      </c>
      <c r="D5312" s="7">
        <v>20</v>
      </c>
      <c r="E5312" s="9">
        <v>1817.52</v>
      </c>
      <c r="F5312" s="10">
        <v>0.15</v>
      </c>
      <c r="G5312" s="11">
        <v>30897.84</v>
      </c>
      <c r="H5312" s="10">
        <v>0.25</v>
      </c>
      <c r="I5312" s="11">
        <v>7724.46</v>
      </c>
      <c r="J5312" s="11">
        <v>38622.300000000003</v>
      </c>
      <c r="K5312" s="11">
        <v>17928.400000000001</v>
      </c>
      <c r="L5312" s="11">
        <v>12969.44</v>
      </c>
    </row>
    <row r="5313" spans="1:12" x14ac:dyDescent="0.3">
      <c r="A5313" s="7" t="s">
        <v>9458</v>
      </c>
      <c r="B5313" s="7" t="s">
        <v>3935</v>
      </c>
      <c r="C5313" s="7" t="s">
        <v>1725</v>
      </c>
      <c r="D5313" s="7">
        <v>18</v>
      </c>
      <c r="E5313" s="9">
        <v>1495.78</v>
      </c>
      <c r="F5313" s="10">
        <v>0.15</v>
      </c>
      <c r="G5313" s="11">
        <v>22885.43</v>
      </c>
      <c r="H5313" s="10">
        <v>0.25</v>
      </c>
      <c r="I5313" s="11">
        <v>5721.36</v>
      </c>
      <c r="J5313" s="11">
        <v>28606.79</v>
      </c>
      <c r="K5313" s="11">
        <v>18841.32</v>
      </c>
      <c r="L5313" s="11">
        <v>4044.11</v>
      </c>
    </row>
    <row r="5314" spans="1:12" x14ac:dyDescent="0.3">
      <c r="A5314" s="7" t="s">
        <v>9459</v>
      </c>
      <c r="B5314" s="7" t="s">
        <v>3935</v>
      </c>
      <c r="C5314" s="7" t="s">
        <v>1956</v>
      </c>
      <c r="D5314" s="7">
        <v>14</v>
      </c>
      <c r="E5314" s="9">
        <v>2621.87</v>
      </c>
      <c r="F5314" s="10">
        <v>0.1</v>
      </c>
      <c r="G5314" s="11">
        <v>33035.56</v>
      </c>
      <c r="H5314" s="10">
        <v>0.25</v>
      </c>
      <c r="I5314" s="11">
        <v>8258.89</v>
      </c>
      <c r="J5314" s="11">
        <v>41294.449999999997</v>
      </c>
      <c r="K5314" s="11">
        <v>22965.74</v>
      </c>
      <c r="L5314" s="11">
        <v>10069.82</v>
      </c>
    </row>
    <row r="5315" spans="1:12" x14ac:dyDescent="0.3">
      <c r="A5315" s="7" t="s">
        <v>9460</v>
      </c>
      <c r="B5315" s="7" t="s">
        <v>3936</v>
      </c>
      <c r="C5315" s="7" t="s">
        <v>1922</v>
      </c>
      <c r="D5315" s="7">
        <v>10</v>
      </c>
      <c r="E5315" s="9">
        <v>1638</v>
      </c>
      <c r="F5315" s="10">
        <v>0</v>
      </c>
      <c r="G5315" s="11">
        <v>16380</v>
      </c>
      <c r="H5315" s="10">
        <v>0.25</v>
      </c>
      <c r="I5315" s="11">
        <v>4095</v>
      </c>
      <c r="J5315" s="11">
        <v>20475</v>
      </c>
      <c r="K5315" s="11">
        <v>12579</v>
      </c>
      <c r="L5315" s="11">
        <v>3801</v>
      </c>
    </row>
    <row r="5316" spans="1:12" x14ac:dyDescent="0.3">
      <c r="A5316" s="7" t="s">
        <v>9461</v>
      </c>
      <c r="B5316" s="7" t="s">
        <v>3936</v>
      </c>
      <c r="C5316" s="7" t="s">
        <v>2024</v>
      </c>
      <c r="D5316" s="7">
        <v>23</v>
      </c>
      <c r="E5316" s="9">
        <v>2906.61</v>
      </c>
      <c r="F5316" s="10">
        <v>0.1</v>
      </c>
      <c r="G5316" s="11">
        <v>60166.83</v>
      </c>
      <c r="H5316" s="10">
        <v>0.25</v>
      </c>
      <c r="I5316" s="11">
        <v>15041.71</v>
      </c>
      <c r="J5316" s="11">
        <v>75208.539999999994</v>
      </c>
      <c r="K5316" s="11">
        <v>40393.519999999997</v>
      </c>
      <c r="L5316" s="11">
        <v>19773.310000000001</v>
      </c>
    </row>
    <row r="5317" spans="1:12" x14ac:dyDescent="0.3">
      <c r="A5317" s="7" t="s">
        <v>9462</v>
      </c>
      <c r="B5317" s="7" t="s">
        <v>3936</v>
      </c>
      <c r="C5317" s="7" t="s">
        <v>1899</v>
      </c>
      <c r="D5317" s="7">
        <v>21</v>
      </c>
      <c r="E5317" s="9">
        <v>1504.46</v>
      </c>
      <c r="F5317" s="10">
        <v>0.15</v>
      </c>
      <c r="G5317" s="11">
        <v>26854.61</v>
      </c>
      <c r="H5317" s="10">
        <v>0.25</v>
      </c>
      <c r="I5317" s="11">
        <v>6713.65</v>
      </c>
      <c r="J5317" s="11">
        <v>33568.26</v>
      </c>
      <c r="K5317" s="11">
        <v>22478.61</v>
      </c>
      <c r="L5317" s="11">
        <v>4376</v>
      </c>
    </row>
    <row r="5318" spans="1:12" x14ac:dyDescent="0.3">
      <c r="A5318" s="7" t="s">
        <v>9463</v>
      </c>
      <c r="B5318" s="7" t="s">
        <v>3937</v>
      </c>
      <c r="C5318" s="7" t="s">
        <v>1974</v>
      </c>
      <c r="D5318" s="7">
        <v>5</v>
      </c>
      <c r="E5318" s="9">
        <v>2170.73</v>
      </c>
      <c r="F5318" s="10">
        <v>0.05</v>
      </c>
      <c r="G5318" s="11">
        <v>10310.969999999999</v>
      </c>
      <c r="H5318" s="10">
        <v>0.25</v>
      </c>
      <c r="I5318" s="11">
        <v>2577.7399999999998</v>
      </c>
      <c r="J5318" s="11">
        <v>12888.71</v>
      </c>
      <c r="K5318" s="11">
        <v>8409.9</v>
      </c>
      <c r="L5318" s="11">
        <v>1901.07</v>
      </c>
    </row>
    <row r="5319" spans="1:12" x14ac:dyDescent="0.3">
      <c r="A5319" s="7" t="s">
        <v>9464</v>
      </c>
      <c r="B5319" s="7" t="s">
        <v>3937</v>
      </c>
      <c r="C5319" s="7" t="s">
        <v>1918</v>
      </c>
      <c r="D5319" s="7">
        <v>28</v>
      </c>
      <c r="E5319" s="9">
        <v>3399.24</v>
      </c>
      <c r="F5319" s="10">
        <v>0.15</v>
      </c>
      <c r="G5319" s="11">
        <v>80901.91</v>
      </c>
      <c r="H5319" s="10">
        <v>0.25</v>
      </c>
      <c r="I5319" s="11">
        <v>20225.48</v>
      </c>
      <c r="J5319" s="11">
        <v>101127.39</v>
      </c>
      <c r="K5319" s="11">
        <v>42758.52</v>
      </c>
      <c r="L5319" s="11">
        <v>38143.39</v>
      </c>
    </row>
    <row r="5320" spans="1:12" x14ac:dyDescent="0.3">
      <c r="A5320" s="7" t="s">
        <v>9465</v>
      </c>
      <c r="B5320" s="7" t="s">
        <v>3937</v>
      </c>
      <c r="C5320" s="7" t="s">
        <v>2001</v>
      </c>
      <c r="D5320" s="7">
        <v>26</v>
      </c>
      <c r="E5320" s="9">
        <v>566.58000000000004</v>
      </c>
      <c r="F5320" s="10">
        <v>0.05</v>
      </c>
      <c r="G5320" s="11">
        <v>13994.53</v>
      </c>
      <c r="H5320" s="10">
        <v>0.25</v>
      </c>
      <c r="I5320" s="11">
        <v>3498.63</v>
      </c>
      <c r="J5320" s="11">
        <v>17493.16</v>
      </c>
      <c r="K5320" s="11">
        <v>9367.7999999999993</v>
      </c>
      <c r="L5320" s="11">
        <v>4626.7299999999996</v>
      </c>
    </row>
    <row r="5321" spans="1:12" x14ac:dyDescent="0.3">
      <c r="A5321" s="7" t="s">
        <v>9466</v>
      </c>
      <c r="B5321" s="7" t="s">
        <v>3937</v>
      </c>
      <c r="C5321" s="7" t="s">
        <v>2010</v>
      </c>
      <c r="D5321" s="7">
        <v>15</v>
      </c>
      <c r="E5321" s="9">
        <v>1247.27</v>
      </c>
      <c r="F5321" s="10">
        <v>0.15</v>
      </c>
      <c r="G5321" s="11">
        <v>15902.69</v>
      </c>
      <c r="H5321" s="10">
        <v>0.25</v>
      </c>
      <c r="I5321" s="11">
        <v>3975.67</v>
      </c>
      <c r="J5321" s="11">
        <v>19878.36</v>
      </c>
      <c r="K5321" s="11">
        <v>10717.35</v>
      </c>
      <c r="L5321" s="11">
        <v>5185.34</v>
      </c>
    </row>
    <row r="5322" spans="1:12" x14ac:dyDescent="0.3">
      <c r="A5322" s="7" t="s">
        <v>9467</v>
      </c>
      <c r="B5322" s="7" t="s">
        <v>3937</v>
      </c>
      <c r="C5322" s="7" t="s">
        <v>1776</v>
      </c>
      <c r="D5322" s="7">
        <v>14</v>
      </c>
      <c r="E5322" s="9">
        <v>2651.18</v>
      </c>
      <c r="F5322" s="10">
        <v>0.1</v>
      </c>
      <c r="G5322" s="11">
        <v>33404.870000000003</v>
      </c>
      <c r="H5322" s="10">
        <v>0.25</v>
      </c>
      <c r="I5322" s="11">
        <v>8351.2199999999993</v>
      </c>
      <c r="J5322" s="11">
        <v>41756.089999999997</v>
      </c>
      <c r="K5322" s="11">
        <v>21568.82</v>
      </c>
      <c r="L5322" s="11">
        <v>11836.05</v>
      </c>
    </row>
    <row r="5323" spans="1:12" x14ac:dyDescent="0.3">
      <c r="A5323" s="7" t="s">
        <v>9468</v>
      </c>
      <c r="B5323" s="7" t="s">
        <v>3938</v>
      </c>
      <c r="C5323" s="7" t="s">
        <v>1654</v>
      </c>
      <c r="D5323" s="7">
        <v>4</v>
      </c>
      <c r="E5323" s="9">
        <v>1424.53</v>
      </c>
      <c r="F5323" s="10">
        <v>0</v>
      </c>
      <c r="G5323" s="11">
        <v>5698.12</v>
      </c>
      <c r="H5323" s="10">
        <v>0.25</v>
      </c>
      <c r="I5323" s="11">
        <v>1424.53</v>
      </c>
      <c r="J5323" s="11">
        <v>7122.65</v>
      </c>
      <c r="K5323" s="11">
        <v>3219.04</v>
      </c>
      <c r="L5323" s="11">
        <v>2479.08</v>
      </c>
    </row>
    <row r="5324" spans="1:12" x14ac:dyDescent="0.3">
      <c r="A5324" s="7" t="s">
        <v>9469</v>
      </c>
      <c r="B5324" s="7" t="s">
        <v>3938</v>
      </c>
      <c r="C5324" s="7" t="s">
        <v>1810</v>
      </c>
      <c r="D5324" s="7">
        <v>6</v>
      </c>
      <c r="E5324" s="9">
        <v>3368.16</v>
      </c>
      <c r="F5324" s="10">
        <v>0.15</v>
      </c>
      <c r="G5324" s="11">
        <v>17177.62</v>
      </c>
      <c r="H5324" s="10">
        <v>0.25</v>
      </c>
      <c r="I5324" s="11">
        <v>4294.3999999999996</v>
      </c>
      <c r="J5324" s="11">
        <v>21472.02</v>
      </c>
      <c r="K5324" s="11">
        <v>10649.04</v>
      </c>
      <c r="L5324" s="11">
        <v>6528.58</v>
      </c>
    </row>
    <row r="5325" spans="1:12" x14ac:dyDescent="0.3">
      <c r="A5325" s="7" t="s">
        <v>9470</v>
      </c>
      <c r="B5325" s="7" t="s">
        <v>3939</v>
      </c>
      <c r="C5325" s="7" t="s">
        <v>2022</v>
      </c>
      <c r="D5325" s="7">
        <v>11</v>
      </c>
      <c r="E5325" s="9">
        <v>2982.95</v>
      </c>
      <c r="F5325" s="10">
        <v>0</v>
      </c>
      <c r="G5325" s="11">
        <v>32812.449999999997</v>
      </c>
      <c r="H5325" s="10">
        <v>0.25</v>
      </c>
      <c r="I5325" s="11">
        <v>8203.11</v>
      </c>
      <c r="J5325" s="11">
        <v>41015.56</v>
      </c>
      <c r="K5325" s="11">
        <v>18525.98</v>
      </c>
      <c r="L5325" s="11">
        <v>14286.47</v>
      </c>
    </row>
    <row r="5326" spans="1:12" x14ac:dyDescent="0.3">
      <c r="A5326" s="7" t="s">
        <v>9471</v>
      </c>
      <c r="B5326" s="7" t="s">
        <v>3939</v>
      </c>
      <c r="C5326" s="7" t="s">
        <v>1684</v>
      </c>
      <c r="D5326" s="7">
        <v>5</v>
      </c>
      <c r="E5326" s="9">
        <v>322.7</v>
      </c>
      <c r="F5326" s="10">
        <v>0.1</v>
      </c>
      <c r="G5326" s="11">
        <v>1452.15</v>
      </c>
      <c r="H5326" s="10">
        <v>0.25</v>
      </c>
      <c r="I5326" s="11">
        <v>363.04</v>
      </c>
      <c r="J5326" s="11">
        <v>1815.19</v>
      </c>
      <c r="K5326" s="11">
        <v>1160.9000000000001</v>
      </c>
      <c r="L5326" s="11">
        <v>291.25</v>
      </c>
    </row>
    <row r="5327" spans="1:12" x14ac:dyDescent="0.3">
      <c r="A5327" s="7" t="s">
        <v>9472</v>
      </c>
      <c r="B5327" s="7" t="s">
        <v>3939</v>
      </c>
      <c r="C5327" s="7" t="s">
        <v>1934</v>
      </c>
      <c r="D5327" s="7">
        <v>22</v>
      </c>
      <c r="E5327" s="9">
        <v>2681.59</v>
      </c>
      <c r="F5327" s="10">
        <v>0</v>
      </c>
      <c r="G5327" s="11">
        <v>58994.98</v>
      </c>
      <c r="H5327" s="10">
        <v>0.25</v>
      </c>
      <c r="I5327" s="11">
        <v>14748.75</v>
      </c>
      <c r="J5327" s="11">
        <v>73743.73</v>
      </c>
      <c r="K5327" s="11">
        <v>38607.58</v>
      </c>
      <c r="L5327" s="11">
        <v>20387.400000000001</v>
      </c>
    </row>
    <row r="5328" spans="1:12" x14ac:dyDescent="0.3">
      <c r="A5328" s="7" t="s">
        <v>9473</v>
      </c>
      <c r="B5328" s="7" t="s">
        <v>3940</v>
      </c>
      <c r="C5328" s="7" t="s">
        <v>1760</v>
      </c>
      <c r="D5328" s="7">
        <v>2</v>
      </c>
      <c r="E5328" s="9">
        <v>1021.75</v>
      </c>
      <c r="F5328" s="10">
        <v>0</v>
      </c>
      <c r="G5328" s="11">
        <v>2043.5</v>
      </c>
      <c r="H5328" s="10">
        <v>0.25</v>
      </c>
      <c r="I5328" s="11">
        <v>510.88</v>
      </c>
      <c r="J5328" s="11">
        <v>2554.38</v>
      </c>
      <c r="K5328" s="11">
        <v>1262.32</v>
      </c>
      <c r="L5328" s="11">
        <v>781.18</v>
      </c>
    </row>
    <row r="5329" spans="1:12" x14ac:dyDescent="0.3">
      <c r="A5329" s="7" t="s">
        <v>9474</v>
      </c>
      <c r="B5329" s="7" t="s">
        <v>3940</v>
      </c>
      <c r="C5329" s="7" t="s">
        <v>1682</v>
      </c>
      <c r="D5329" s="7">
        <v>8</v>
      </c>
      <c r="E5329" s="9">
        <v>592.66</v>
      </c>
      <c r="F5329" s="10">
        <v>0.1</v>
      </c>
      <c r="G5329" s="11">
        <v>4267.1499999999996</v>
      </c>
      <c r="H5329" s="10">
        <v>0.25</v>
      </c>
      <c r="I5329" s="11">
        <v>1066.79</v>
      </c>
      <c r="J5329" s="11">
        <v>5333.94</v>
      </c>
      <c r="K5329" s="11">
        <v>3115.12</v>
      </c>
      <c r="L5329" s="11">
        <v>1152.03</v>
      </c>
    </row>
    <row r="5330" spans="1:12" x14ac:dyDescent="0.3">
      <c r="A5330" s="7" t="s">
        <v>9475</v>
      </c>
      <c r="B5330" s="7" t="s">
        <v>3940</v>
      </c>
      <c r="C5330" s="7" t="s">
        <v>1814</v>
      </c>
      <c r="D5330" s="7">
        <v>29</v>
      </c>
      <c r="E5330" s="9">
        <v>2135.19</v>
      </c>
      <c r="F5330" s="10">
        <v>0</v>
      </c>
      <c r="G5330" s="11">
        <v>61920.51</v>
      </c>
      <c r="H5330" s="10">
        <v>0.25</v>
      </c>
      <c r="I5330" s="11">
        <v>15480.13</v>
      </c>
      <c r="J5330" s="11">
        <v>77400.639999999999</v>
      </c>
      <c r="K5330" s="11">
        <v>32516.25</v>
      </c>
      <c r="L5330" s="11">
        <v>29404.26</v>
      </c>
    </row>
    <row r="5331" spans="1:12" x14ac:dyDescent="0.3">
      <c r="A5331" s="7" t="s">
        <v>9476</v>
      </c>
      <c r="B5331" s="7" t="s">
        <v>3941</v>
      </c>
      <c r="C5331" s="7" t="s">
        <v>2015</v>
      </c>
      <c r="D5331" s="7">
        <v>25</v>
      </c>
      <c r="E5331" s="9">
        <v>917.77</v>
      </c>
      <c r="F5331" s="10">
        <v>0</v>
      </c>
      <c r="G5331" s="11">
        <v>22944.25</v>
      </c>
      <c r="H5331" s="10">
        <v>0.25</v>
      </c>
      <c r="I5331" s="11">
        <v>5736.06</v>
      </c>
      <c r="J5331" s="11">
        <v>28680.31</v>
      </c>
      <c r="K5331" s="11">
        <v>13269.5</v>
      </c>
      <c r="L5331" s="11">
        <v>9674.75</v>
      </c>
    </row>
    <row r="5332" spans="1:12" x14ac:dyDescent="0.3">
      <c r="A5332" s="7" t="s">
        <v>9477</v>
      </c>
      <c r="B5332" s="7" t="s">
        <v>3941</v>
      </c>
      <c r="C5332" s="7" t="s">
        <v>1913</v>
      </c>
      <c r="D5332" s="7">
        <v>9</v>
      </c>
      <c r="E5332" s="9">
        <v>2224.98</v>
      </c>
      <c r="F5332" s="10">
        <v>0.15</v>
      </c>
      <c r="G5332" s="11">
        <v>17021.099999999999</v>
      </c>
      <c r="H5332" s="10">
        <v>0.25</v>
      </c>
      <c r="I5332" s="11">
        <v>4255.2700000000004</v>
      </c>
      <c r="J5332" s="11">
        <v>21276.38</v>
      </c>
      <c r="K5332" s="11">
        <v>12011.94</v>
      </c>
      <c r="L5332" s="11">
        <v>5009.16</v>
      </c>
    </row>
    <row r="5333" spans="1:12" x14ac:dyDescent="0.3">
      <c r="A5333" s="7" t="s">
        <v>9478</v>
      </c>
      <c r="B5333" s="7" t="s">
        <v>3941</v>
      </c>
      <c r="C5333" s="7" t="s">
        <v>1844</v>
      </c>
      <c r="D5333" s="7">
        <v>14</v>
      </c>
      <c r="E5333" s="9">
        <v>2294.31</v>
      </c>
      <c r="F5333" s="10">
        <v>0.15</v>
      </c>
      <c r="G5333" s="11">
        <v>27302.29</v>
      </c>
      <c r="H5333" s="10">
        <v>0.25</v>
      </c>
      <c r="I5333" s="11">
        <v>6825.57</v>
      </c>
      <c r="J5333" s="11">
        <v>34127.86</v>
      </c>
      <c r="K5333" s="11">
        <v>21063.279999999999</v>
      </c>
      <c r="L5333" s="11">
        <v>6239.01</v>
      </c>
    </row>
    <row r="5334" spans="1:12" x14ac:dyDescent="0.3">
      <c r="A5334" s="7" t="s">
        <v>9479</v>
      </c>
      <c r="B5334" s="7" t="s">
        <v>3942</v>
      </c>
      <c r="C5334" s="7" t="s">
        <v>1869</v>
      </c>
      <c r="D5334" s="7">
        <v>20</v>
      </c>
      <c r="E5334" s="9">
        <v>3147.9</v>
      </c>
      <c r="F5334" s="10">
        <v>0</v>
      </c>
      <c r="G5334" s="11">
        <v>62958</v>
      </c>
      <c r="H5334" s="10">
        <v>0.25</v>
      </c>
      <c r="I5334" s="11">
        <v>15739.5</v>
      </c>
      <c r="J5334" s="11">
        <v>78697.5</v>
      </c>
      <c r="K5334" s="11">
        <v>34956.199999999997</v>
      </c>
      <c r="L5334" s="11">
        <v>28001.8</v>
      </c>
    </row>
    <row r="5335" spans="1:12" x14ac:dyDescent="0.3">
      <c r="A5335" s="7" t="s">
        <v>9480</v>
      </c>
      <c r="B5335" s="7" t="s">
        <v>3942</v>
      </c>
      <c r="C5335" s="7" t="s">
        <v>1949</v>
      </c>
      <c r="D5335" s="7">
        <v>5</v>
      </c>
      <c r="E5335" s="9">
        <v>1059.8</v>
      </c>
      <c r="F5335" s="10">
        <v>0</v>
      </c>
      <c r="G5335" s="11">
        <v>5299</v>
      </c>
      <c r="H5335" s="10">
        <v>0.25</v>
      </c>
      <c r="I5335" s="11">
        <v>1324.75</v>
      </c>
      <c r="J5335" s="11">
        <v>6623.75</v>
      </c>
      <c r="K5335" s="11">
        <v>2671.95</v>
      </c>
      <c r="L5335" s="11">
        <v>2627.05</v>
      </c>
    </row>
    <row r="5336" spans="1:12" x14ac:dyDescent="0.3">
      <c r="A5336" s="7" t="s">
        <v>9481</v>
      </c>
      <c r="B5336" s="7" t="s">
        <v>3942</v>
      </c>
      <c r="C5336" s="7" t="s">
        <v>1925</v>
      </c>
      <c r="D5336" s="7">
        <v>3</v>
      </c>
      <c r="E5336" s="9">
        <v>3258.13</v>
      </c>
      <c r="F5336" s="10">
        <v>0</v>
      </c>
      <c r="G5336" s="11">
        <v>9774.39</v>
      </c>
      <c r="H5336" s="10">
        <v>0.25</v>
      </c>
      <c r="I5336" s="11">
        <v>2443.6</v>
      </c>
      <c r="J5336" s="11">
        <v>12217.99</v>
      </c>
      <c r="K5336" s="11">
        <v>5119.8599999999997</v>
      </c>
      <c r="L5336" s="11">
        <v>4654.53</v>
      </c>
    </row>
    <row r="5337" spans="1:12" x14ac:dyDescent="0.3">
      <c r="A5337" s="7" t="s">
        <v>9482</v>
      </c>
      <c r="B5337" s="7" t="s">
        <v>3942</v>
      </c>
      <c r="C5337" s="7" t="s">
        <v>1992</v>
      </c>
      <c r="D5337" s="7">
        <v>17</v>
      </c>
      <c r="E5337" s="9">
        <v>1843.51</v>
      </c>
      <c r="F5337" s="10">
        <v>0</v>
      </c>
      <c r="G5337" s="11">
        <v>31339.67</v>
      </c>
      <c r="H5337" s="10">
        <v>0.25</v>
      </c>
      <c r="I5337" s="11">
        <v>7834.92</v>
      </c>
      <c r="J5337" s="11">
        <v>39174.589999999997</v>
      </c>
      <c r="K5337" s="11">
        <v>20837.75</v>
      </c>
      <c r="L5337" s="11">
        <v>10501.92</v>
      </c>
    </row>
    <row r="5338" spans="1:12" x14ac:dyDescent="0.3">
      <c r="A5338" s="7" t="s">
        <v>9483</v>
      </c>
      <c r="B5338" s="7" t="s">
        <v>3942</v>
      </c>
      <c r="C5338" s="7" t="s">
        <v>1996</v>
      </c>
      <c r="D5338" s="7">
        <v>30</v>
      </c>
      <c r="E5338" s="9">
        <v>1123.1300000000001</v>
      </c>
      <c r="F5338" s="10">
        <v>0</v>
      </c>
      <c r="G5338" s="11">
        <v>33693.9</v>
      </c>
      <c r="H5338" s="10">
        <v>0.25</v>
      </c>
      <c r="I5338" s="11">
        <v>8423.48</v>
      </c>
      <c r="J5338" s="11">
        <v>42117.38</v>
      </c>
      <c r="K5338" s="11">
        <v>19404.3</v>
      </c>
      <c r="L5338" s="11">
        <v>14289.6</v>
      </c>
    </row>
    <row r="5339" spans="1:12" x14ac:dyDescent="0.3">
      <c r="A5339" s="7" t="s">
        <v>9484</v>
      </c>
      <c r="B5339" s="7" t="s">
        <v>3943</v>
      </c>
      <c r="C5339" s="7" t="s">
        <v>2034</v>
      </c>
      <c r="D5339" s="7">
        <v>24</v>
      </c>
      <c r="E5339" s="9">
        <v>992.63</v>
      </c>
      <c r="F5339" s="10">
        <v>0.05</v>
      </c>
      <c r="G5339" s="11">
        <v>22631.96</v>
      </c>
      <c r="H5339" s="10">
        <v>0.25</v>
      </c>
      <c r="I5339" s="11">
        <v>5657.99</v>
      </c>
      <c r="J5339" s="11">
        <v>28289.95</v>
      </c>
      <c r="K5339" s="11">
        <v>17610.48</v>
      </c>
      <c r="L5339" s="11">
        <v>5021.4799999999996</v>
      </c>
    </row>
    <row r="5340" spans="1:12" x14ac:dyDescent="0.3">
      <c r="A5340" s="7" t="s">
        <v>9485</v>
      </c>
      <c r="B5340" s="7" t="s">
        <v>3943</v>
      </c>
      <c r="C5340" s="7" t="s">
        <v>1929</v>
      </c>
      <c r="D5340" s="7">
        <v>22</v>
      </c>
      <c r="E5340" s="9">
        <v>2819.76</v>
      </c>
      <c r="F5340" s="10">
        <v>0.1</v>
      </c>
      <c r="G5340" s="11">
        <v>55831.25</v>
      </c>
      <c r="H5340" s="10">
        <v>0.25</v>
      </c>
      <c r="I5340" s="11">
        <v>13957.81</v>
      </c>
      <c r="J5340" s="11">
        <v>69789.06</v>
      </c>
      <c r="K5340" s="11">
        <v>26497.02</v>
      </c>
      <c r="L5340" s="11">
        <v>29334.23</v>
      </c>
    </row>
    <row r="5341" spans="1:12" x14ac:dyDescent="0.3">
      <c r="A5341" s="7" t="s">
        <v>9486</v>
      </c>
      <c r="B5341" s="7" t="s">
        <v>3943</v>
      </c>
      <c r="C5341" s="7" t="s">
        <v>1989</v>
      </c>
      <c r="D5341" s="7">
        <v>15</v>
      </c>
      <c r="E5341" s="9">
        <v>3938.62</v>
      </c>
      <c r="F5341" s="10">
        <v>0</v>
      </c>
      <c r="G5341" s="11">
        <v>59079.3</v>
      </c>
      <c r="H5341" s="10">
        <v>0.25</v>
      </c>
      <c r="I5341" s="11">
        <v>14769.83</v>
      </c>
      <c r="J5341" s="11">
        <v>73849.119999999995</v>
      </c>
      <c r="K5341" s="11">
        <v>25496.400000000001</v>
      </c>
      <c r="L5341" s="11">
        <v>33582.9</v>
      </c>
    </row>
    <row r="5342" spans="1:12" x14ac:dyDescent="0.3">
      <c r="A5342" s="7" t="s">
        <v>9487</v>
      </c>
      <c r="B5342" s="7" t="s">
        <v>3943</v>
      </c>
      <c r="C5342" s="7" t="s">
        <v>1999</v>
      </c>
      <c r="D5342" s="7">
        <v>25</v>
      </c>
      <c r="E5342" s="9">
        <v>1052.33</v>
      </c>
      <c r="F5342" s="10">
        <v>0.15</v>
      </c>
      <c r="G5342" s="11">
        <v>22362.01</v>
      </c>
      <c r="H5342" s="10">
        <v>0.25</v>
      </c>
      <c r="I5342" s="11">
        <v>5590.5</v>
      </c>
      <c r="J5342" s="11">
        <v>27952.51</v>
      </c>
      <c r="K5342" s="11">
        <v>16332</v>
      </c>
      <c r="L5342" s="11">
        <v>6030.01</v>
      </c>
    </row>
    <row r="5343" spans="1:12" x14ac:dyDescent="0.3">
      <c r="A5343" s="7" t="s">
        <v>9488</v>
      </c>
      <c r="B5343" s="7" t="s">
        <v>3943</v>
      </c>
      <c r="C5343" s="7" t="s">
        <v>1998</v>
      </c>
      <c r="D5343" s="7">
        <v>13</v>
      </c>
      <c r="E5343" s="9">
        <v>781.52</v>
      </c>
      <c r="F5343" s="10">
        <v>0.05</v>
      </c>
      <c r="G5343" s="11">
        <v>9651.77</v>
      </c>
      <c r="H5343" s="10">
        <v>0.25</v>
      </c>
      <c r="I5343" s="11">
        <v>2412.94</v>
      </c>
      <c r="J5343" s="11">
        <v>12064.71</v>
      </c>
      <c r="K5343" s="11">
        <v>4696.8999999999996</v>
      </c>
      <c r="L5343" s="11">
        <v>4954.87</v>
      </c>
    </row>
    <row r="5344" spans="1:12" x14ac:dyDescent="0.3">
      <c r="A5344" s="7" t="s">
        <v>9489</v>
      </c>
      <c r="B5344" s="7" t="s">
        <v>3944</v>
      </c>
      <c r="C5344" s="7" t="s">
        <v>1910</v>
      </c>
      <c r="D5344" s="7">
        <v>17</v>
      </c>
      <c r="E5344" s="9">
        <v>2490.8000000000002</v>
      </c>
      <c r="F5344" s="10">
        <v>0.15</v>
      </c>
      <c r="G5344" s="11">
        <v>35992.06</v>
      </c>
      <c r="H5344" s="10">
        <v>0.25</v>
      </c>
      <c r="I5344" s="11">
        <v>8998.01</v>
      </c>
      <c r="J5344" s="11">
        <v>44990.07</v>
      </c>
      <c r="K5344" s="11">
        <v>20785.22</v>
      </c>
      <c r="L5344" s="11">
        <v>15206.84</v>
      </c>
    </row>
    <row r="5345" spans="1:12" x14ac:dyDescent="0.3">
      <c r="A5345" s="7" t="s">
        <v>9490</v>
      </c>
      <c r="B5345" s="7" t="s">
        <v>3944</v>
      </c>
      <c r="C5345" s="7" t="s">
        <v>1945</v>
      </c>
      <c r="D5345" s="7">
        <v>25</v>
      </c>
      <c r="E5345" s="9">
        <v>54.94</v>
      </c>
      <c r="F5345" s="10">
        <v>0</v>
      </c>
      <c r="G5345" s="11">
        <v>1373.5</v>
      </c>
      <c r="H5345" s="10">
        <v>0.25</v>
      </c>
      <c r="I5345" s="11">
        <v>343.38</v>
      </c>
      <c r="J5345" s="11">
        <v>1716.88</v>
      </c>
      <c r="K5345" s="11">
        <v>890.5</v>
      </c>
      <c r="L5345" s="11">
        <v>483</v>
      </c>
    </row>
    <row r="5346" spans="1:12" x14ac:dyDescent="0.3">
      <c r="A5346" s="7" t="s">
        <v>9491</v>
      </c>
      <c r="B5346" s="7" t="s">
        <v>3944</v>
      </c>
      <c r="C5346" s="7" t="s">
        <v>1804</v>
      </c>
      <c r="D5346" s="7">
        <v>13</v>
      </c>
      <c r="E5346" s="9">
        <v>1828.91</v>
      </c>
      <c r="F5346" s="10">
        <v>0</v>
      </c>
      <c r="G5346" s="11">
        <v>23775.83</v>
      </c>
      <c r="H5346" s="10">
        <v>0.25</v>
      </c>
      <c r="I5346" s="11">
        <v>5943.96</v>
      </c>
      <c r="J5346" s="11">
        <v>29719.79</v>
      </c>
      <c r="K5346" s="11">
        <v>14376.31</v>
      </c>
      <c r="L5346" s="11">
        <v>9399.52</v>
      </c>
    </row>
    <row r="5347" spans="1:12" x14ac:dyDescent="0.3">
      <c r="A5347" s="7" t="s">
        <v>9492</v>
      </c>
      <c r="B5347" s="7" t="s">
        <v>3945</v>
      </c>
      <c r="C5347" s="7" t="s">
        <v>2027</v>
      </c>
      <c r="D5347" s="7">
        <v>27</v>
      </c>
      <c r="E5347" s="9">
        <v>1178.58</v>
      </c>
      <c r="F5347" s="10">
        <v>0</v>
      </c>
      <c r="G5347" s="11">
        <v>31821.66</v>
      </c>
      <c r="H5347" s="10">
        <v>0.25</v>
      </c>
      <c r="I5347" s="11">
        <v>7955.41</v>
      </c>
      <c r="J5347" s="11">
        <v>39777.07</v>
      </c>
      <c r="K5347" s="11">
        <v>15519.06</v>
      </c>
      <c r="L5347" s="11">
        <v>16302.6</v>
      </c>
    </row>
    <row r="5348" spans="1:12" x14ac:dyDescent="0.3">
      <c r="A5348" s="7" t="s">
        <v>9493</v>
      </c>
      <c r="B5348" s="7" t="s">
        <v>3945</v>
      </c>
      <c r="C5348" s="7" t="s">
        <v>1785</v>
      </c>
      <c r="D5348" s="7">
        <v>24</v>
      </c>
      <c r="E5348" s="9">
        <v>1719.88</v>
      </c>
      <c r="F5348" s="10">
        <v>0</v>
      </c>
      <c r="G5348" s="11">
        <v>41277.120000000003</v>
      </c>
      <c r="H5348" s="10">
        <v>0.25</v>
      </c>
      <c r="I5348" s="11">
        <v>10319.280000000001</v>
      </c>
      <c r="J5348" s="11">
        <v>51596.4</v>
      </c>
      <c r="K5348" s="11">
        <v>28180.32</v>
      </c>
      <c r="L5348" s="11">
        <v>13096.8</v>
      </c>
    </row>
    <row r="5349" spans="1:12" x14ac:dyDescent="0.3">
      <c r="A5349" s="7" t="s">
        <v>9494</v>
      </c>
      <c r="B5349" s="7" t="s">
        <v>3945</v>
      </c>
      <c r="C5349" s="7" t="s">
        <v>1849</v>
      </c>
      <c r="D5349" s="7">
        <v>19</v>
      </c>
      <c r="E5349" s="9">
        <v>829.97</v>
      </c>
      <c r="F5349" s="10">
        <v>0.05</v>
      </c>
      <c r="G5349" s="11">
        <v>14980.96</v>
      </c>
      <c r="H5349" s="10">
        <v>0.25</v>
      </c>
      <c r="I5349" s="11">
        <v>3745.24</v>
      </c>
      <c r="J5349" s="11">
        <v>18726.2</v>
      </c>
      <c r="K5349" s="11">
        <v>9891.4</v>
      </c>
      <c r="L5349" s="11">
        <v>5089.5600000000004</v>
      </c>
    </row>
    <row r="5350" spans="1:12" x14ac:dyDescent="0.3">
      <c r="A5350" s="7" t="s">
        <v>9495</v>
      </c>
      <c r="B5350" s="7" t="s">
        <v>3945</v>
      </c>
      <c r="C5350" s="7" t="s">
        <v>1974</v>
      </c>
      <c r="D5350" s="7">
        <v>20</v>
      </c>
      <c r="E5350" s="9">
        <v>2196.54</v>
      </c>
      <c r="F5350" s="10">
        <v>0.15</v>
      </c>
      <c r="G5350" s="11">
        <v>37341.18</v>
      </c>
      <c r="H5350" s="10">
        <v>0.25</v>
      </c>
      <c r="I5350" s="11">
        <v>9335.2999999999993</v>
      </c>
      <c r="J5350" s="11">
        <v>46676.47</v>
      </c>
      <c r="K5350" s="11">
        <v>33639.599999999999</v>
      </c>
      <c r="L5350" s="11">
        <v>3701.58</v>
      </c>
    </row>
    <row r="5351" spans="1:12" x14ac:dyDescent="0.3">
      <c r="A5351" s="7" t="s">
        <v>9496</v>
      </c>
      <c r="B5351" s="7" t="s">
        <v>3945</v>
      </c>
      <c r="C5351" s="7" t="s">
        <v>1700</v>
      </c>
      <c r="D5351" s="7">
        <v>28</v>
      </c>
      <c r="E5351" s="9">
        <v>2412.42</v>
      </c>
      <c r="F5351" s="10">
        <v>0.15</v>
      </c>
      <c r="G5351" s="11">
        <v>57415.6</v>
      </c>
      <c r="H5351" s="10">
        <v>0.25</v>
      </c>
      <c r="I5351" s="11">
        <v>14353.9</v>
      </c>
      <c r="J5351" s="11">
        <v>71769.5</v>
      </c>
      <c r="K5351" s="11">
        <v>31421.88</v>
      </c>
      <c r="L5351" s="11">
        <v>25993.72</v>
      </c>
    </row>
    <row r="5352" spans="1:12" x14ac:dyDescent="0.3">
      <c r="A5352" s="7" t="s">
        <v>9497</v>
      </c>
      <c r="B5352" s="7" t="s">
        <v>3946</v>
      </c>
      <c r="C5352" s="7" t="s">
        <v>1948</v>
      </c>
      <c r="D5352" s="7">
        <v>12</v>
      </c>
      <c r="E5352" s="9">
        <v>2367.54</v>
      </c>
      <c r="F5352" s="10">
        <v>0</v>
      </c>
      <c r="G5352" s="11">
        <v>28410.48</v>
      </c>
      <c r="H5352" s="10">
        <v>0.25</v>
      </c>
      <c r="I5352" s="11">
        <v>7102.62</v>
      </c>
      <c r="J5352" s="11">
        <v>35513.1</v>
      </c>
      <c r="K5352" s="11">
        <v>15204.84</v>
      </c>
      <c r="L5352" s="11">
        <v>13205.64</v>
      </c>
    </row>
    <row r="5353" spans="1:12" x14ac:dyDescent="0.3">
      <c r="A5353" s="7" t="s">
        <v>9498</v>
      </c>
      <c r="B5353" s="7" t="s">
        <v>3946</v>
      </c>
      <c r="C5353" s="7" t="s">
        <v>1989</v>
      </c>
      <c r="D5353" s="7">
        <v>20</v>
      </c>
      <c r="E5353" s="9">
        <v>3957.46</v>
      </c>
      <c r="F5353" s="10">
        <v>0</v>
      </c>
      <c r="G5353" s="11">
        <v>79149.2</v>
      </c>
      <c r="H5353" s="10">
        <v>0.25</v>
      </c>
      <c r="I5353" s="11">
        <v>19787.3</v>
      </c>
      <c r="J5353" s="11">
        <v>98936.5</v>
      </c>
      <c r="K5353" s="11">
        <v>33995.199999999997</v>
      </c>
      <c r="L5353" s="11">
        <v>45154</v>
      </c>
    </row>
    <row r="5354" spans="1:12" x14ac:dyDescent="0.3">
      <c r="A5354" s="7" t="s">
        <v>9499</v>
      </c>
      <c r="B5354" s="7" t="s">
        <v>3946</v>
      </c>
      <c r="C5354" s="7" t="s">
        <v>1907</v>
      </c>
      <c r="D5354" s="7">
        <v>8</v>
      </c>
      <c r="E5354" s="9">
        <v>1404.8</v>
      </c>
      <c r="F5354" s="10">
        <v>0.1</v>
      </c>
      <c r="G5354" s="11">
        <v>10114.56</v>
      </c>
      <c r="H5354" s="10">
        <v>0.25</v>
      </c>
      <c r="I5354" s="11">
        <v>2528.64</v>
      </c>
      <c r="J5354" s="11">
        <v>12643.2</v>
      </c>
      <c r="K5354" s="11">
        <v>5263.68</v>
      </c>
      <c r="L5354" s="11">
        <v>4850.88</v>
      </c>
    </row>
    <row r="5355" spans="1:12" x14ac:dyDescent="0.3">
      <c r="A5355" s="7" t="s">
        <v>9500</v>
      </c>
      <c r="B5355" s="7" t="s">
        <v>3947</v>
      </c>
      <c r="C5355" s="7" t="s">
        <v>1750</v>
      </c>
      <c r="D5355" s="7">
        <v>23</v>
      </c>
      <c r="E5355" s="9">
        <v>1153.94</v>
      </c>
      <c r="F5355" s="10">
        <v>0.15</v>
      </c>
      <c r="G5355" s="11">
        <v>22559.53</v>
      </c>
      <c r="H5355" s="10">
        <v>0.25</v>
      </c>
      <c r="I5355" s="11">
        <v>5639.88</v>
      </c>
      <c r="J5355" s="11">
        <v>28199.41</v>
      </c>
      <c r="K5355" s="11">
        <v>17189.509999999998</v>
      </c>
      <c r="L5355" s="11">
        <v>5370.02</v>
      </c>
    </row>
    <row r="5356" spans="1:12" x14ac:dyDescent="0.3">
      <c r="A5356" s="7" t="s">
        <v>9501</v>
      </c>
      <c r="B5356" s="7" t="s">
        <v>3947</v>
      </c>
      <c r="C5356" s="7" t="s">
        <v>1738</v>
      </c>
      <c r="D5356" s="7">
        <v>3</v>
      </c>
      <c r="E5356" s="9">
        <v>1285.4100000000001</v>
      </c>
      <c r="F5356" s="10">
        <v>0.05</v>
      </c>
      <c r="G5356" s="11">
        <v>3663.42</v>
      </c>
      <c r="H5356" s="10">
        <v>0.25</v>
      </c>
      <c r="I5356" s="11">
        <v>915.86</v>
      </c>
      <c r="J5356" s="11">
        <v>4579.2700000000004</v>
      </c>
      <c r="K5356" s="11">
        <v>2269.35</v>
      </c>
      <c r="L5356" s="11">
        <v>1394.07</v>
      </c>
    </row>
    <row r="5357" spans="1:12" x14ac:dyDescent="0.3">
      <c r="A5357" s="7" t="s">
        <v>9502</v>
      </c>
      <c r="B5357" s="7" t="s">
        <v>3947</v>
      </c>
      <c r="C5357" s="7" t="s">
        <v>1695</v>
      </c>
      <c r="D5357" s="7">
        <v>9</v>
      </c>
      <c r="E5357" s="9">
        <v>1927.84</v>
      </c>
      <c r="F5357" s="10">
        <v>0</v>
      </c>
      <c r="G5357" s="11">
        <v>17350.560000000001</v>
      </c>
      <c r="H5357" s="10">
        <v>0.25</v>
      </c>
      <c r="I5357" s="11">
        <v>4337.6400000000003</v>
      </c>
      <c r="J5357" s="11">
        <v>21688.2</v>
      </c>
      <c r="K5357" s="11">
        <v>11549.61</v>
      </c>
      <c r="L5357" s="11">
        <v>5800.95</v>
      </c>
    </row>
    <row r="5358" spans="1:12" x14ac:dyDescent="0.3">
      <c r="A5358" s="7" t="s">
        <v>9503</v>
      </c>
      <c r="B5358" s="7" t="s">
        <v>3948</v>
      </c>
      <c r="C5358" s="7" t="s">
        <v>1826</v>
      </c>
      <c r="D5358" s="7">
        <v>9</v>
      </c>
      <c r="E5358" s="9">
        <v>46.93</v>
      </c>
      <c r="F5358" s="10">
        <v>0</v>
      </c>
      <c r="G5358" s="11">
        <v>422.37</v>
      </c>
      <c r="H5358" s="10">
        <v>0.25</v>
      </c>
      <c r="I5358" s="11">
        <v>105.59</v>
      </c>
      <c r="J5358" s="11">
        <v>527.96</v>
      </c>
      <c r="K5358" s="11">
        <v>180.72</v>
      </c>
      <c r="L5358" s="11">
        <v>241.65</v>
      </c>
    </row>
    <row r="5359" spans="1:12" x14ac:dyDescent="0.3">
      <c r="A5359" s="7" t="s">
        <v>9504</v>
      </c>
      <c r="B5359" s="7" t="s">
        <v>3948</v>
      </c>
      <c r="C5359" s="7" t="s">
        <v>1689</v>
      </c>
      <c r="D5359" s="7">
        <v>3</v>
      </c>
      <c r="E5359" s="9">
        <v>1262.25</v>
      </c>
      <c r="F5359" s="10">
        <v>0</v>
      </c>
      <c r="G5359" s="11">
        <v>3786.75</v>
      </c>
      <c r="H5359" s="10">
        <v>0.25</v>
      </c>
      <c r="I5359" s="11">
        <v>946.69</v>
      </c>
      <c r="J5359" s="11">
        <v>4733.4399999999996</v>
      </c>
      <c r="K5359" s="11">
        <v>1837.77</v>
      </c>
      <c r="L5359" s="11">
        <v>1948.98</v>
      </c>
    </row>
    <row r="5360" spans="1:12" x14ac:dyDescent="0.3">
      <c r="A5360" s="7" t="s">
        <v>9505</v>
      </c>
      <c r="B5360" s="7" t="s">
        <v>3949</v>
      </c>
      <c r="C5360" s="7" t="s">
        <v>1654</v>
      </c>
      <c r="D5360" s="7">
        <v>11</v>
      </c>
      <c r="E5360" s="9">
        <v>1352.93</v>
      </c>
      <c r="F5360" s="10">
        <v>0.05</v>
      </c>
      <c r="G5360" s="11">
        <v>14138.12</v>
      </c>
      <c r="H5360" s="10">
        <v>0.25</v>
      </c>
      <c r="I5360" s="11">
        <v>3534.53</v>
      </c>
      <c r="J5360" s="11">
        <v>17672.650000000001</v>
      </c>
      <c r="K5360" s="11">
        <v>8852.36</v>
      </c>
      <c r="L5360" s="11">
        <v>5285.76</v>
      </c>
    </row>
    <row r="5361" spans="1:12" x14ac:dyDescent="0.3">
      <c r="A5361" s="7" t="s">
        <v>9506</v>
      </c>
      <c r="B5361" s="7" t="s">
        <v>3950</v>
      </c>
      <c r="C5361" s="7" t="s">
        <v>1897</v>
      </c>
      <c r="D5361" s="7">
        <v>30</v>
      </c>
      <c r="E5361" s="9">
        <v>3232.47</v>
      </c>
      <c r="F5361" s="10">
        <v>0</v>
      </c>
      <c r="G5361" s="11">
        <v>96974.1</v>
      </c>
      <c r="H5361" s="10">
        <v>0.25</v>
      </c>
      <c r="I5361" s="11">
        <v>24243.53</v>
      </c>
      <c r="J5361" s="11">
        <v>121217.62</v>
      </c>
      <c r="K5361" s="11">
        <v>47643.9</v>
      </c>
      <c r="L5361" s="11">
        <v>49330.2</v>
      </c>
    </row>
    <row r="5362" spans="1:12" x14ac:dyDescent="0.3">
      <c r="A5362" s="7" t="s">
        <v>9507</v>
      </c>
      <c r="B5362" s="7" t="s">
        <v>3951</v>
      </c>
      <c r="C5362" s="7" t="s">
        <v>1692</v>
      </c>
      <c r="D5362" s="7">
        <v>1</v>
      </c>
      <c r="E5362" s="9">
        <v>1377.83</v>
      </c>
      <c r="F5362" s="10">
        <v>0</v>
      </c>
      <c r="G5362" s="11">
        <v>1377.83</v>
      </c>
      <c r="H5362" s="10">
        <v>0.25</v>
      </c>
      <c r="I5362" s="11">
        <v>344.46</v>
      </c>
      <c r="J5362" s="11">
        <v>1722.29</v>
      </c>
      <c r="K5362" s="11">
        <v>993.61</v>
      </c>
      <c r="L5362" s="11">
        <v>384.22</v>
      </c>
    </row>
    <row r="5363" spans="1:12" x14ac:dyDescent="0.3">
      <c r="A5363" s="7" t="s">
        <v>9508</v>
      </c>
      <c r="B5363" s="7" t="s">
        <v>3951</v>
      </c>
      <c r="C5363" s="7" t="s">
        <v>1978</v>
      </c>
      <c r="D5363" s="7">
        <v>5</v>
      </c>
      <c r="E5363" s="9">
        <v>3347.45</v>
      </c>
      <c r="F5363" s="10">
        <v>0</v>
      </c>
      <c r="G5363" s="11">
        <v>16737.25</v>
      </c>
      <c r="H5363" s="10">
        <v>0.25</v>
      </c>
      <c r="I5363" s="11">
        <v>4184.3100000000004</v>
      </c>
      <c r="J5363" s="11">
        <v>20921.560000000001</v>
      </c>
      <c r="K5363" s="11">
        <v>8370.6</v>
      </c>
      <c r="L5363" s="11">
        <v>8366.65</v>
      </c>
    </row>
    <row r="5364" spans="1:12" x14ac:dyDescent="0.3">
      <c r="A5364" s="7" t="s">
        <v>9509</v>
      </c>
      <c r="B5364" s="7" t="s">
        <v>3951</v>
      </c>
      <c r="C5364" s="7" t="s">
        <v>1867</v>
      </c>
      <c r="D5364" s="7">
        <v>7</v>
      </c>
      <c r="E5364" s="9">
        <v>2373.2399999999998</v>
      </c>
      <c r="F5364" s="10">
        <v>0.15</v>
      </c>
      <c r="G5364" s="11">
        <v>14120.78</v>
      </c>
      <c r="H5364" s="10">
        <v>0.25</v>
      </c>
      <c r="I5364" s="11">
        <v>3530.2</v>
      </c>
      <c r="J5364" s="11">
        <v>17650.98</v>
      </c>
      <c r="K5364" s="11">
        <v>9376.2199999999993</v>
      </c>
      <c r="L5364" s="11">
        <v>4744.5600000000004</v>
      </c>
    </row>
    <row r="5365" spans="1:12" x14ac:dyDescent="0.3">
      <c r="A5365" s="7" t="s">
        <v>9510</v>
      </c>
      <c r="B5365" s="7" t="s">
        <v>3951</v>
      </c>
      <c r="C5365" s="7" t="s">
        <v>1892</v>
      </c>
      <c r="D5365" s="7">
        <v>23</v>
      </c>
      <c r="E5365" s="9">
        <v>845.44</v>
      </c>
      <c r="F5365" s="10">
        <v>0.1</v>
      </c>
      <c r="G5365" s="11">
        <v>17500.61</v>
      </c>
      <c r="H5365" s="10">
        <v>0.25</v>
      </c>
      <c r="I5365" s="11">
        <v>4375.1499999999996</v>
      </c>
      <c r="J5365" s="11">
        <v>21875.759999999998</v>
      </c>
      <c r="K5365" s="11">
        <v>10408.879999999999</v>
      </c>
      <c r="L5365" s="11">
        <v>7091.73</v>
      </c>
    </row>
    <row r="5366" spans="1:12" x14ac:dyDescent="0.3">
      <c r="A5366" s="7" t="s">
        <v>9511</v>
      </c>
      <c r="B5366" s="7" t="s">
        <v>3952</v>
      </c>
      <c r="C5366" s="7" t="s">
        <v>1865</v>
      </c>
      <c r="D5366" s="7">
        <v>7</v>
      </c>
      <c r="E5366" s="9">
        <v>2034.85</v>
      </c>
      <c r="F5366" s="10">
        <v>0</v>
      </c>
      <c r="G5366" s="11">
        <v>14243.95</v>
      </c>
      <c r="H5366" s="10">
        <v>0.25</v>
      </c>
      <c r="I5366" s="11">
        <v>3560.99</v>
      </c>
      <c r="J5366" s="11">
        <v>17804.939999999999</v>
      </c>
      <c r="K5366" s="11">
        <v>8921.5</v>
      </c>
      <c r="L5366" s="11">
        <v>5322.45</v>
      </c>
    </row>
    <row r="5367" spans="1:12" x14ac:dyDescent="0.3">
      <c r="A5367" s="7" t="s">
        <v>9512</v>
      </c>
      <c r="B5367" s="7" t="s">
        <v>3952</v>
      </c>
      <c r="C5367" s="7" t="s">
        <v>1934</v>
      </c>
      <c r="D5367" s="7">
        <v>3</v>
      </c>
      <c r="E5367" s="9">
        <v>2521.44</v>
      </c>
      <c r="F5367" s="10">
        <v>0.15</v>
      </c>
      <c r="G5367" s="11">
        <v>6429.67</v>
      </c>
      <c r="H5367" s="10">
        <v>0.25</v>
      </c>
      <c r="I5367" s="11">
        <v>1607.42</v>
      </c>
      <c r="J5367" s="11">
        <v>8037.09</v>
      </c>
      <c r="K5367" s="11">
        <v>5264.67</v>
      </c>
      <c r="L5367" s="11">
        <v>1165</v>
      </c>
    </row>
    <row r="5368" spans="1:12" x14ac:dyDescent="0.3">
      <c r="A5368" s="7" t="s">
        <v>9513</v>
      </c>
      <c r="B5368" s="7" t="s">
        <v>3952</v>
      </c>
      <c r="C5368" s="7" t="s">
        <v>1900</v>
      </c>
      <c r="D5368" s="7">
        <v>3</v>
      </c>
      <c r="E5368" s="9">
        <v>2042.91</v>
      </c>
      <c r="F5368" s="10">
        <v>0.15</v>
      </c>
      <c r="G5368" s="11">
        <v>5209.42</v>
      </c>
      <c r="H5368" s="10">
        <v>0.25</v>
      </c>
      <c r="I5368" s="11">
        <v>1302.3599999999999</v>
      </c>
      <c r="J5368" s="11">
        <v>6511.77</v>
      </c>
      <c r="K5368" s="11">
        <v>4217.46</v>
      </c>
      <c r="L5368" s="11">
        <v>991.96</v>
      </c>
    </row>
    <row r="5369" spans="1:12" x14ac:dyDescent="0.3">
      <c r="A5369" s="7" t="s">
        <v>9514</v>
      </c>
      <c r="B5369" s="7" t="s">
        <v>3952</v>
      </c>
      <c r="C5369" s="7" t="s">
        <v>1993</v>
      </c>
      <c r="D5369" s="7">
        <v>1</v>
      </c>
      <c r="E5369" s="9">
        <v>2695.96</v>
      </c>
      <c r="F5369" s="10">
        <v>0</v>
      </c>
      <c r="G5369" s="11">
        <v>2695.96</v>
      </c>
      <c r="H5369" s="10">
        <v>0.25</v>
      </c>
      <c r="I5369" s="11">
        <v>673.99</v>
      </c>
      <c r="J5369" s="11">
        <v>3369.95</v>
      </c>
      <c r="K5369" s="11">
        <v>1786.06</v>
      </c>
      <c r="L5369" s="11">
        <v>909.9</v>
      </c>
    </row>
    <row r="5370" spans="1:12" x14ac:dyDescent="0.3">
      <c r="A5370" s="7" t="s">
        <v>9515</v>
      </c>
      <c r="B5370" s="7" t="s">
        <v>3952</v>
      </c>
      <c r="C5370" s="7" t="s">
        <v>1946</v>
      </c>
      <c r="D5370" s="7">
        <v>30</v>
      </c>
      <c r="E5370" s="9">
        <v>1996.82</v>
      </c>
      <c r="F5370" s="10">
        <v>0.05</v>
      </c>
      <c r="G5370" s="11">
        <v>56909.37</v>
      </c>
      <c r="H5370" s="10">
        <v>0.25</v>
      </c>
      <c r="I5370" s="11">
        <v>14227.34</v>
      </c>
      <c r="J5370" s="11">
        <v>71136.710000000006</v>
      </c>
      <c r="K5370" s="11">
        <v>44590.2</v>
      </c>
      <c r="L5370" s="11">
        <v>12319.17</v>
      </c>
    </row>
    <row r="5371" spans="1:12" x14ac:dyDescent="0.3">
      <c r="A5371" s="7" t="s">
        <v>9516</v>
      </c>
      <c r="B5371" s="7" t="s">
        <v>3953</v>
      </c>
      <c r="C5371" s="7" t="s">
        <v>1957</v>
      </c>
      <c r="D5371" s="7">
        <v>22</v>
      </c>
      <c r="E5371" s="9">
        <v>713.47</v>
      </c>
      <c r="F5371" s="10">
        <v>0</v>
      </c>
      <c r="G5371" s="11">
        <v>15696.34</v>
      </c>
      <c r="H5371" s="10">
        <v>0.25</v>
      </c>
      <c r="I5371" s="11">
        <v>3924.09</v>
      </c>
      <c r="J5371" s="11">
        <v>19620.419999999998</v>
      </c>
      <c r="K5371" s="11">
        <v>9061.36</v>
      </c>
      <c r="L5371" s="11">
        <v>6634.98</v>
      </c>
    </row>
    <row r="5372" spans="1:12" x14ac:dyDescent="0.3">
      <c r="A5372" s="7" t="s">
        <v>9517</v>
      </c>
      <c r="B5372" s="7" t="s">
        <v>3953</v>
      </c>
      <c r="C5372" s="7" t="s">
        <v>1753</v>
      </c>
      <c r="D5372" s="7">
        <v>21</v>
      </c>
      <c r="E5372" s="9">
        <v>798.38</v>
      </c>
      <c r="F5372" s="10">
        <v>0.1</v>
      </c>
      <c r="G5372" s="11">
        <v>15089.38</v>
      </c>
      <c r="H5372" s="10">
        <v>0.25</v>
      </c>
      <c r="I5372" s="11">
        <v>3772.34</v>
      </c>
      <c r="J5372" s="11">
        <v>18861.72</v>
      </c>
      <c r="K5372" s="11">
        <v>8830.5</v>
      </c>
      <c r="L5372" s="11">
        <v>6258.88</v>
      </c>
    </row>
    <row r="5373" spans="1:12" x14ac:dyDescent="0.3">
      <c r="A5373" s="7" t="s">
        <v>9518</v>
      </c>
      <c r="B5373" s="7" t="s">
        <v>3953</v>
      </c>
      <c r="C5373" s="7" t="s">
        <v>1960</v>
      </c>
      <c r="D5373" s="7">
        <v>2</v>
      </c>
      <c r="E5373" s="9">
        <v>1444.87</v>
      </c>
      <c r="F5373" s="10">
        <v>0</v>
      </c>
      <c r="G5373" s="11">
        <v>2889.74</v>
      </c>
      <c r="H5373" s="10">
        <v>0.25</v>
      </c>
      <c r="I5373" s="11">
        <v>722.43</v>
      </c>
      <c r="J5373" s="11">
        <v>3612.17</v>
      </c>
      <c r="K5373" s="11">
        <v>1851.68</v>
      </c>
      <c r="L5373" s="11">
        <v>1038.06</v>
      </c>
    </row>
    <row r="5374" spans="1:12" x14ac:dyDescent="0.3">
      <c r="A5374" s="7" t="s">
        <v>9519</v>
      </c>
      <c r="B5374" s="7" t="s">
        <v>3953</v>
      </c>
      <c r="C5374" s="7" t="s">
        <v>1909</v>
      </c>
      <c r="D5374" s="7">
        <v>15</v>
      </c>
      <c r="E5374" s="9">
        <v>2712.05</v>
      </c>
      <c r="F5374" s="10">
        <v>0</v>
      </c>
      <c r="G5374" s="11">
        <v>40680.75</v>
      </c>
      <c r="H5374" s="10">
        <v>0.25</v>
      </c>
      <c r="I5374" s="11">
        <v>10170.19</v>
      </c>
      <c r="J5374" s="11">
        <v>50850.94</v>
      </c>
      <c r="K5374" s="11">
        <v>26677.05</v>
      </c>
      <c r="L5374" s="11">
        <v>14003.7</v>
      </c>
    </row>
    <row r="5375" spans="1:12" x14ac:dyDescent="0.3">
      <c r="A5375" s="7" t="s">
        <v>9520</v>
      </c>
      <c r="B5375" s="7" t="s">
        <v>3953</v>
      </c>
      <c r="C5375" s="7" t="s">
        <v>2046</v>
      </c>
      <c r="D5375" s="7">
        <v>1</v>
      </c>
      <c r="E5375" s="9">
        <v>985.82</v>
      </c>
      <c r="F5375" s="10">
        <v>0</v>
      </c>
      <c r="G5375" s="11">
        <v>985.82</v>
      </c>
      <c r="H5375" s="10">
        <v>0.25</v>
      </c>
      <c r="I5375" s="11">
        <v>246.46</v>
      </c>
      <c r="J5375" s="11">
        <v>1232.28</v>
      </c>
      <c r="K5375" s="11">
        <v>653.62</v>
      </c>
      <c r="L5375" s="11">
        <v>332.2</v>
      </c>
    </row>
    <row r="5376" spans="1:12" x14ac:dyDescent="0.3">
      <c r="A5376" s="7" t="s">
        <v>9521</v>
      </c>
      <c r="B5376" s="7" t="s">
        <v>3954</v>
      </c>
      <c r="C5376" s="7" t="s">
        <v>1821</v>
      </c>
      <c r="D5376" s="7">
        <v>8</v>
      </c>
      <c r="E5376" s="9">
        <v>583.1</v>
      </c>
      <c r="F5376" s="10">
        <v>0</v>
      </c>
      <c r="G5376" s="11">
        <v>4664.8</v>
      </c>
      <c r="H5376" s="10">
        <v>0.25</v>
      </c>
      <c r="I5376" s="11">
        <v>1166.2</v>
      </c>
      <c r="J5376" s="11">
        <v>5831</v>
      </c>
      <c r="K5376" s="11">
        <v>2543.36</v>
      </c>
      <c r="L5376" s="11">
        <v>2121.44</v>
      </c>
    </row>
    <row r="5377" spans="1:12" x14ac:dyDescent="0.3">
      <c r="A5377" s="7" t="s">
        <v>9522</v>
      </c>
      <c r="B5377" s="7" t="s">
        <v>3954</v>
      </c>
      <c r="C5377" s="7" t="s">
        <v>1833</v>
      </c>
      <c r="D5377" s="7">
        <v>19</v>
      </c>
      <c r="E5377" s="9">
        <v>1013.09</v>
      </c>
      <c r="F5377" s="10">
        <v>0</v>
      </c>
      <c r="G5377" s="11">
        <v>19248.71</v>
      </c>
      <c r="H5377" s="10">
        <v>0.25</v>
      </c>
      <c r="I5377" s="11">
        <v>4812.18</v>
      </c>
      <c r="J5377" s="11">
        <v>24060.89</v>
      </c>
      <c r="K5377" s="11">
        <v>11870.63</v>
      </c>
      <c r="L5377" s="11">
        <v>7378.08</v>
      </c>
    </row>
    <row r="5378" spans="1:12" x14ac:dyDescent="0.3">
      <c r="A5378" s="7" t="s">
        <v>9523</v>
      </c>
      <c r="B5378" s="7" t="s">
        <v>3954</v>
      </c>
      <c r="C5378" s="7" t="s">
        <v>1830</v>
      </c>
      <c r="D5378" s="7">
        <v>17</v>
      </c>
      <c r="E5378" s="9">
        <v>1133.26</v>
      </c>
      <c r="F5378" s="10">
        <v>0.05</v>
      </c>
      <c r="G5378" s="11">
        <v>18302.150000000001</v>
      </c>
      <c r="H5378" s="10">
        <v>0.25</v>
      </c>
      <c r="I5378" s="11">
        <v>4575.54</v>
      </c>
      <c r="J5378" s="11">
        <v>22877.69</v>
      </c>
      <c r="K5378" s="11">
        <v>10566.69</v>
      </c>
      <c r="L5378" s="11">
        <v>7735.46</v>
      </c>
    </row>
    <row r="5379" spans="1:12" x14ac:dyDescent="0.3">
      <c r="A5379" s="7" t="s">
        <v>9524</v>
      </c>
      <c r="B5379" s="7" t="s">
        <v>3954</v>
      </c>
      <c r="C5379" s="7" t="s">
        <v>2037</v>
      </c>
      <c r="D5379" s="7">
        <v>19</v>
      </c>
      <c r="E5379" s="9">
        <v>806.7</v>
      </c>
      <c r="F5379" s="10">
        <v>0.05</v>
      </c>
      <c r="G5379" s="11">
        <v>14560.93</v>
      </c>
      <c r="H5379" s="10">
        <v>0.25</v>
      </c>
      <c r="I5379" s="11">
        <v>3640.23</v>
      </c>
      <c r="J5379" s="11">
        <v>18201.16</v>
      </c>
      <c r="K5379" s="11">
        <v>9890.83</v>
      </c>
      <c r="L5379" s="11">
        <v>4670.1000000000004</v>
      </c>
    </row>
    <row r="5380" spans="1:12" x14ac:dyDescent="0.3">
      <c r="A5380" s="7" t="s">
        <v>9525</v>
      </c>
      <c r="B5380" s="7" t="s">
        <v>3954</v>
      </c>
      <c r="C5380" s="7" t="s">
        <v>1804</v>
      </c>
      <c r="D5380" s="7">
        <v>4</v>
      </c>
      <c r="E5380" s="9">
        <v>1772.72</v>
      </c>
      <c r="F5380" s="10">
        <v>0.05</v>
      </c>
      <c r="G5380" s="11">
        <v>6736.34</v>
      </c>
      <c r="H5380" s="10">
        <v>0.25</v>
      </c>
      <c r="I5380" s="11">
        <v>1684.09</v>
      </c>
      <c r="J5380" s="11">
        <v>8420.42</v>
      </c>
      <c r="K5380" s="11">
        <v>4423.4799999999996</v>
      </c>
      <c r="L5380" s="11">
        <v>2312.86</v>
      </c>
    </row>
    <row r="5381" spans="1:12" x14ac:dyDescent="0.3">
      <c r="A5381" s="7" t="s">
        <v>9526</v>
      </c>
      <c r="B5381" s="7" t="s">
        <v>3955</v>
      </c>
      <c r="C5381" s="7" t="s">
        <v>1797</v>
      </c>
      <c r="D5381" s="7">
        <v>19</v>
      </c>
      <c r="E5381" s="9">
        <v>2949.97</v>
      </c>
      <c r="F5381" s="10">
        <v>0</v>
      </c>
      <c r="G5381" s="11">
        <v>56049.43</v>
      </c>
      <c r="H5381" s="10">
        <v>0.25</v>
      </c>
      <c r="I5381" s="11">
        <v>14012.36</v>
      </c>
      <c r="J5381" s="11">
        <v>70061.789999999994</v>
      </c>
      <c r="K5381" s="11">
        <v>24031.39</v>
      </c>
      <c r="L5381" s="11">
        <v>32018.04</v>
      </c>
    </row>
    <row r="5382" spans="1:12" x14ac:dyDescent="0.3">
      <c r="A5382" s="7" t="s">
        <v>9527</v>
      </c>
      <c r="B5382" s="7" t="s">
        <v>3955</v>
      </c>
      <c r="C5382" s="7" t="s">
        <v>1685</v>
      </c>
      <c r="D5382" s="7">
        <v>27</v>
      </c>
      <c r="E5382" s="9">
        <v>863.87</v>
      </c>
      <c r="F5382" s="10">
        <v>0.15</v>
      </c>
      <c r="G5382" s="11">
        <v>19825.82</v>
      </c>
      <c r="H5382" s="10">
        <v>0.25</v>
      </c>
      <c r="I5382" s="11">
        <v>4956.45</v>
      </c>
      <c r="J5382" s="11">
        <v>24782.28</v>
      </c>
      <c r="K5382" s="11">
        <v>11182.59</v>
      </c>
      <c r="L5382" s="11">
        <v>8643.23</v>
      </c>
    </row>
    <row r="5383" spans="1:12" x14ac:dyDescent="0.3">
      <c r="A5383" s="7" t="s">
        <v>9528</v>
      </c>
      <c r="B5383" s="7" t="s">
        <v>3955</v>
      </c>
      <c r="C5383" s="7" t="s">
        <v>1993</v>
      </c>
      <c r="D5383" s="7">
        <v>5</v>
      </c>
      <c r="E5383" s="9">
        <v>2963.33</v>
      </c>
      <c r="F5383" s="10">
        <v>0</v>
      </c>
      <c r="G5383" s="11">
        <v>14816.65</v>
      </c>
      <c r="H5383" s="10">
        <v>0.25</v>
      </c>
      <c r="I5383" s="11">
        <v>3704.16</v>
      </c>
      <c r="J5383" s="11">
        <v>18520.810000000001</v>
      </c>
      <c r="K5383" s="11">
        <v>8930.2999999999993</v>
      </c>
      <c r="L5383" s="11">
        <v>5886.35</v>
      </c>
    </row>
    <row r="5384" spans="1:12" x14ac:dyDescent="0.3">
      <c r="A5384" s="7" t="s">
        <v>9529</v>
      </c>
      <c r="B5384" s="7" t="s">
        <v>3956</v>
      </c>
      <c r="C5384" s="7" t="s">
        <v>1926</v>
      </c>
      <c r="D5384" s="7">
        <v>3</v>
      </c>
      <c r="E5384" s="9">
        <v>1149.43</v>
      </c>
      <c r="F5384" s="10">
        <v>0.15</v>
      </c>
      <c r="G5384" s="11">
        <v>2931.05</v>
      </c>
      <c r="H5384" s="10">
        <v>0.25</v>
      </c>
      <c r="I5384" s="11">
        <v>732.76</v>
      </c>
      <c r="J5384" s="11">
        <v>3663.81</v>
      </c>
      <c r="K5384" s="11">
        <v>1830.78</v>
      </c>
      <c r="L5384" s="11">
        <v>1100.27</v>
      </c>
    </row>
    <row r="5385" spans="1:12" x14ac:dyDescent="0.3">
      <c r="A5385" s="7" t="s">
        <v>9530</v>
      </c>
      <c r="B5385" s="7" t="s">
        <v>3957</v>
      </c>
      <c r="C5385" s="7" t="s">
        <v>1936</v>
      </c>
      <c r="D5385" s="7">
        <v>6</v>
      </c>
      <c r="E5385" s="9">
        <v>1166.2</v>
      </c>
      <c r="F5385" s="10">
        <v>0</v>
      </c>
      <c r="G5385" s="11">
        <v>6997.2</v>
      </c>
      <c r="H5385" s="10">
        <v>0.25</v>
      </c>
      <c r="I5385" s="11">
        <v>1749.3</v>
      </c>
      <c r="J5385" s="11">
        <v>8746.5</v>
      </c>
      <c r="K5385" s="11">
        <v>4486.38</v>
      </c>
      <c r="L5385" s="11">
        <v>2510.8200000000002</v>
      </c>
    </row>
    <row r="5386" spans="1:12" x14ac:dyDescent="0.3">
      <c r="A5386" s="7" t="s">
        <v>9531</v>
      </c>
      <c r="B5386" s="7" t="s">
        <v>3957</v>
      </c>
      <c r="C5386" s="7" t="s">
        <v>1705</v>
      </c>
      <c r="D5386" s="7">
        <v>8</v>
      </c>
      <c r="E5386" s="9">
        <v>1413.25</v>
      </c>
      <c r="F5386" s="10">
        <v>0.1</v>
      </c>
      <c r="G5386" s="11">
        <v>10175.4</v>
      </c>
      <c r="H5386" s="10">
        <v>0.25</v>
      </c>
      <c r="I5386" s="11">
        <v>2543.85</v>
      </c>
      <c r="J5386" s="11">
        <v>12719.25</v>
      </c>
      <c r="K5386" s="11">
        <v>7815.92</v>
      </c>
      <c r="L5386" s="11">
        <v>2359.48</v>
      </c>
    </row>
    <row r="5387" spans="1:12" x14ac:dyDescent="0.3">
      <c r="A5387" s="7" t="s">
        <v>9532</v>
      </c>
      <c r="B5387" s="7" t="s">
        <v>3957</v>
      </c>
      <c r="C5387" s="7" t="s">
        <v>2021</v>
      </c>
      <c r="D5387" s="7">
        <v>26</v>
      </c>
      <c r="E5387" s="9">
        <v>1620.85</v>
      </c>
      <c r="F5387" s="10">
        <v>0.05</v>
      </c>
      <c r="G5387" s="11">
        <v>40034.99</v>
      </c>
      <c r="H5387" s="10">
        <v>0.25</v>
      </c>
      <c r="I5387" s="11">
        <v>10008.75</v>
      </c>
      <c r="J5387" s="11">
        <v>50043.74</v>
      </c>
      <c r="K5387" s="11">
        <v>31811</v>
      </c>
      <c r="L5387" s="11">
        <v>8223.99</v>
      </c>
    </row>
    <row r="5388" spans="1:12" x14ac:dyDescent="0.3">
      <c r="A5388" s="7" t="s">
        <v>9533</v>
      </c>
      <c r="B5388" s="7" t="s">
        <v>3958</v>
      </c>
      <c r="C5388" s="7" t="s">
        <v>1990</v>
      </c>
      <c r="D5388" s="7">
        <v>29</v>
      </c>
      <c r="E5388" s="9">
        <v>807.13</v>
      </c>
      <c r="F5388" s="10">
        <v>0.05</v>
      </c>
      <c r="G5388" s="11">
        <v>22236.43</v>
      </c>
      <c r="H5388" s="10">
        <v>0.25</v>
      </c>
      <c r="I5388" s="11">
        <v>5559.11</v>
      </c>
      <c r="J5388" s="11">
        <v>27795.54</v>
      </c>
      <c r="K5388" s="11">
        <v>14819</v>
      </c>
      <c r="L5388" s="11">
        <v>7417.43</v>
      </c>
    </row>
    <row r="5389" spans="1:12" x14ac:dyDescent="0.3">
      <c r="A5389" s="7" t="s">
        <v>9534</v>
      </c>
      <c r="B5389" s="7" t="s">
        <v>3958</v>
      </c>
      <c r="C5389" s="7" t="s">
        <v>1984</v>
      </c>
      <c r="D5389" s="7">
        <v>13</v>
      </c>
      <c r="E5389" s="9">
        <v>3229.6</v>
      </c>
      <c r="F5389" s="10">
        <v>0.1</v>
      </c>
      <c r="G5389" s="11">
        <v>37786.32</v>
      </c>
      <c r="H5389" s="10">
        <v>0.25</v>
      </c>
      <c r="I5389" s="11">
        <v>9446.58</v>
      </c>
      <c r="J5389" s="11">
        <v>47232.9</v>
      </c>
      <c r="K5389" s="11">
        <v>20190.95</v>
      </c>
      <c r="L5389" s="11">
        <v>17595.37</v>
      </c>
    </row>
    <row r="5390" spans="1:12" x14ac:dyDescent="0.3">
      <c r="A5390" s="7" t="s">
        <v>9535</v>
      </c>
      <c r="B5390" s="7" t="s">
        <v>3958</v>
      </c>
      <c r="C5390" s="7" t="s">
        <v>2019</v>
      </c>
      <c r="D5390" s="7">
        <v>22</v>
      </c>
      <c r="E5390" s="9">
        <v>53.23</v>
      </c>
      <c r="F5390" s="10">
        <v>0.15</v>
      </c>
      <c r="G5390" s="11">
        <v>995.4</v>
      </c>
      <c r="H5390" s="10">
        <v>0.25</v>
      </c>
      <c r="I5390" s="11">
        <v>248.85</v>
      </c>
      <c r="J5390" s="11">
        <v>1244.25</v>
      </c>
      <c r="K5390" s="11">
        <v>868.34</v>
      </c>
      <c r="L5390" s="11">
        <v>127.06</v>
      </c>
    </row>
    <row r="5391" spans="1:12" x14ac:dyDescent="0.3">
      <c r="A5391" s="7" t="s">
        <v>9536</v>
      </c>
      <c r="B5391" s="7" t="s">
        <v>3958</v>
      </c>
      <c r="C5391" s="7" t="s">
        <v>1811</v>
      </c>
      <c r="D5391" s="7">
        <v>19</v>
      </c>
      <c r="E5391" s="9">
        <v>936.99</v>
      </c>
      <c r="F5391" s="10">
        <v>0.15</v>
      </c>
      <c r="G5391" s="11">
        <v>15132.39</v>
      </c>
      <c r="H5391" s="10">
        <v>0.25</v>
      </c>
      <c r="I5391" s="11">
        <v>3783.1</v>
      </c>
      <c r="J5391" s="11">
        <v>18915.490000000002</v>
      </c>
      <c r="K5391" s="11">
        <v>9142.7999999999993</v>
      </c>
      <c r="L5391" s="11">
        <v>5989.59</v>
      </c>
    </row>
    <row r="5392" spans="1:12" x14ac:dyDescent="0.3">
      <c r="A5392" s="7" t="s">
        <v>9537</v>
      </c>
      <c r="B5392" s="7" t="s">
        <v>3958</v>
      </c>
      <c r="C5392" s="7" t="s">
        <v>1846</v>
      </c>
      <c r="D5392" s="7">
        <v>29</v>
      </c>
      <c r="E5392" s="9">
        <v>3309.41</v>
      </c>
      <c r="F5392" s="10">
        <v>0.05</v>
      </c>
      <c r="G5392" s="11">
        <v>91174.25</v>
      </c>
      <c r="H5392" s="10">
        <v>0.25</v>
      </c>
      <c r="I5392" s="11">
        <v>22793.56</v>
      </c>
      <c r="J5392" s="11">
        <v>113967.81</v>
      </c>
      <c r="K5392" s="11">
        <v>44966.53</v>
      </c>
      <c r="L5392" s="11">
        <v>46207.72</v>
      </c>
    </row>
    <row r="5393" spans="1:12" x14ac:dyDescent="0.3">
      <c r="A5393" s="7" t="s">
        <v>9538</v>
      </c>
      <c r="B5393" s="7" t="s">
        <v>3959</v>
      </c>
      <c r="C5393" s="7" t="s">
        <v>2043</v>
      </c>
      <c r="D5393" s="7">
        <v>14</v>
      </c>
      <c r="E5393" s="9">
        <v>360.48</v>
      </c>
      <c r="F5393" s="10">
        <v>0.05</v>
      </c>
      <c r="G5393" s="11">
        <v>4794.38</v>
      </c>
      <c r="H5393" s="10">
        <v>0.25</v>
      </c>
      <c r="I5393" s="11">
        <v>1198.5999999999999</v>
      </c>
      <c r="J5393" s="11">
        <v>5992.98</v>
      </c>
      <c r="K5393" s="11">
        <v>2968.56</v>
      </c>
      <c r="L5393" s="11">
        <v>1825.82</v>
      </c>
    </row>
    <row r="5394" spans="1:12" x14ac:dyDescent="0.3">
      <c r="A5394" s="7" t="s">
        <v>9539</v>
      </c>
      <c r="B5394" s="7" t="s">
        <v>3959</v>
      </c>
      <c r="C5394" s="7" t="s">
        <v>1769</v>
      </c>
      <c r="D5394" s="7">
        <v>12</v>
      </c>
      <c r="E5394" s="9">
        <v>3203.45</v>
      </c>
      <c r="F5394" s="10">
        <v>0.05</v>
      </c>
      <c r="G5394" s="11">
        <v>36519.33</v>
      </c>
      <c r="H5394" s="10">
        <v>0.25</v>
      </c>
      <c r="I5394" s="11">
        <v>9129.83</v>
      </c>
      <c r="J5394" s="11">
        <v>45649.16</v>
      </c>
      <c r="K5394" s="11">
        <v>16945.919999999998</v>
      </c>
      <c r="L5394" s="11">
        <v>19573.41</v>
      </c>
    </row>
    <row r="5395" spans="1:12" x14ac:dyDescent="0.3">
      <c r="A5395" s="7" t="s">
        <v>9540</v>
      </c>
      <c r="B5395" s="7" t="s">
        <v>3960</v>
      </c>
      <c r="C5395" s="7" t="s">
        <v>1807</v>
      </c>
      <c r="D5395" s="7">
        <v>19</v>
      </c>
      <c r="E5395" s="9">
        <v>1877.67</v>
      </c>
      <c r="F5395" s="10">
        <v>0</v>
      </c>
      <c r="G5395" s="11">
        <v>35675.730000000003</v>
      </c>
      <c r="H5395" s="10">
        <v>0.25</v>
      </c>
      <c r="I5395" s="11">
        <v>8918.93</v>
      </c>
      <c r="J5395" s="11">
        <v>44594.66</v>
      </c>
      <c r="K5395" s="11">
        <v>24149</v>
      </c>
      <c r="L5395" s="11">
        <v>11526.73</v>
      </c>
    </row>
    <row r="5396" spans="1:12" x14ac:dyDescent="0.3">
      <c r="A5396" s="7" t="s">
        <v>9541</v>
      </c>
      <c r="B5396" s="7" t="s">
        <v>3960</v>
      </c>
      <c r="C5396" s="7" t="s">
        <v>1826</v>
      </c>
      <c r="D5396" s="7">
        <v>19</v>
      </c>
      <c r="E5396" s="9">
        <v>43.06</v>
      </c>
      <c r="F5396" s="10">
        <v>0</v>
      </c>
      <c r="G5396" s="11">
        <v>818.14</v>
      </c>
      <c r="H5396" s="10">
        <v>0.25</v>
      </c>
      <c r="I5396" s="11">
        <v>204.53</v>
      </c>
      <c r="J5396" s="11">
        <v>1022.67</v>
      </c>
      <c r="K5396" s="11">
        <v>381.52</v>
      </c>
      <c r="L5396" s="11">
        <v>436.62</v>
      </c>
    </row>
    <row r="5397" spans="1:12" x14ac:dyDescent="0.3">
      <c r="A5397" s="7" t="s">
        <v>9542</v>
      </c>
      <c r="B5397" s="7" t="s">
        <v>3960</v>
      </c>
      <c r="C5397" s="7" t="s">
        <v>1736</v>
      </c>
      <c r="D5397" s="7">
        <v>10</v>
      </c>
      <c r="E5397" s="9">
        <v>2062.63</v>
      </c>
      <c r="F5397" s="10">
        <v>0</v>
      </c>
      <c r="G5397" s="11">
        <v>20626.3</v>
      </c>
      <c r="H5397" s="10">
        <v>0.25</v>
      </c>
      <c r="I5397" s="11">
        <v>5156.57</v>
      </c>
      <c r="J5397" s="11">
        <v>25782.880000000001</v>
      </c>
      <c r="K5397" s="11">
        <v>9906.2000000000007</v>
      </c>
      <c r="L5397" s="11">
        <v>10720.1</v>
      </c>
    </row>
    <row r="5398" spans="1:12" x14ac:dyDescent="0.3">
      <c r="A5398" s="7" t="s">
        <v>9543</v>
      </c>
      <c r="B5398" s="7" t="s">
        <v>3960</v>
      </c>
      <c r="C5398" s="7" t="s">
        <v>1952</v>
      </c>
      <c r="D5398" s="7">
        <v>19</v>
      </c>
      <c r="E5398" s="9">
        <v>424.72</v>
      </c>
      <c r="F5398" s="10">
        <v>0</v>
      </c>
      <c r="G5398" s="11">
        <v>8069.68</v>
      </c>
      <c r="H5398" s="10">
        <v>0.25</v>
      </c>
      <c r="I5398" s="11">
        <v>2017.42</v>
      </c>
      <c r="J5398" s="11">
        <v>10087.1</v>
      </c>
      <c r="K5398" s="11">
        <v>6023.38</v>
      </c>
      <c r="L5398" s="11">
        <v>2046.3</v>
      </c>
    </row>
    <row r="5399" spans="1:12" x14ac:dyDescent="0.3">
      <c r="A5399" s="7" t="s">
        <v>9544</v>
      </c>
      <c r="B5399" s="7" t="s">
        <v>3960</v>
      </c>
      <c r="C5399" s="7" t="s">
        <v>2022</v>
      </c>
      <c r="D5399" s="7">
        <v>3</v>
      </c>
      <c r="E5399" s="9">
        <v>3050.21</v>
      </c>
      <c r="F5399" s="10">
        <v>0</v>
      </c>
      <c r="G5399" s="11">
        <v>9150.6299999999992</v>
      </c>
      <c r="H5399" s="10">
        <v>0.25</v>
      </c>
      <c r="I5399" s="11">
        <v>2287.66</v>
      </c>
      <c r="J5399" s="11">
        <v>11438.29</v>
      </c>
      <c r="K5399" s="11">
        <v>5052.54</v>
      </c>
      <c r="L5399" s="11">
        <v>4098.09</v>
      </c>
    </row>
    <row r="5400" spans="1:12" x14ac:dyDescent="0.3">
      <c r="A5400" s="7" t="s">
        <v>9545</v>
      </c>
      <c r="B5400" s="7" t="s">
        <v>3961</v>
      </c>
      <c r="C5400" s="7" t="s">
        <v>2054</v>
      </c>
      <c r="D5400" s="7">
        <v>30</v>
      </c>
      <c r="E5400" s="9">
        <v>1358.52</v>
      </c>
      <c r="F5400" s="10">
        <v>0</v>
      </c>
      <c r="G5400" s="11">
        <v>40755.599999999999</v>
      </c>
      <c r="H5400" s="10">
        <v>0.25</v>
      </c>
      <c r="I5400" s="11">
        <v>10188.9</v>
      </c>
      <c r="J5400" s="11">
        <v>50944.5</v>
      </c>
      <c r="K5400" s="11">
        <v>17753.400000000001</v>
      </c>
      <c r="L5400" s="11">
        <v>23002.2</v>
      </c>
    </row>
    <row r="5401" spans="1:12" x14ac:dyDescent="0.3">
      <c r="A5401" s="7" t="s">
        <v>9546</v>
      </c>
      <c r="B5401" s="7" t="s">
        <v>3961</v>
      </c>
      <c r="C5401" s="7" t="s">
        <v>2048</v>
      </c>
      <c r="D5401" s="7">
        <v>20</v>
      </c>
      <c r="E5401" s="9">
        <v>1638.5</v>
      </c>
      <c r="F5401" s="10">
        <v>0.15</v>
      </c>
      <c r="G5401" s="11">
        <v>27854.5</v>
      </c>
      <c r="H5401" s="10">
        <v>0.25</v>
      </c>
      <c r="I5401" s="11">
        <v>6963.62</v>
      </c>
      <c r="J5401" s="11">
        <v>34818.120000000003</v>
      </c>
      <c r="K5401" s="11">
        <v>24582</v>
      </c>
      <c r="L5401" s="11">
        <v>3272.5</v>
      </c>
    </row>
    <row r="5402" spans="1:12" x14ac:dyDescent="0.3">
      <c r="A5402" s="7" t="s">
        <v>9547</v>
      </c>
      <c r="B5402" s="7" t="s">
        <v>3961</v>
      </c>
      <c r="C5402" s="7" t="s">
        <v>1843</v>
      </c>
      <c r="D5402" s="7">
        <v>1</v>
      </c>
      <c r="E5402" s="9">
        <v>1853.72</v>
      </c>
      <c r="F5402" s="10">
        <v>0</v>
      </c>
      <c r="G5402" s="11">
        <v>1853.72</v>
      </c>
      <c r="H5402" s="10">
        <v>0.25</v>
      </c>
      <c r="I5402" s="11">
        <v>463.43</v>
      </c>
      <c r="J5402" s="11">
        <v>2317.15</v>
      </c>
      <c r="K5402" s="11">
        <v>970.36</v>
      </c>
      <c r="L5402" s="11">
        <v>883.36</v>
      </c>
    </row>
    <row r="5403" spans="1:12" x14ac:dyDescent="0.3">
      <c r="A5403" s="7" t="s">
        <v>9548</v>
      </c>
      <c r="B5403" s="7" t="s">
        <v>3961</v>
      </c>
      <c r="C5403" s="7" t="s">
        <v>1842</v>
      </c>
      <c r="D5403" s="7">
        <v>13</v>
      </c>
      <c r="E5403" s="9">
        <v>434.74</v>
      </c>
      <c r="F5403" s="10">
        <v>0</v>
      </c>
      <c r="G5403" s="11">
        <v>5651.62</v>
      </c>
      <c r="H5403" s="10">
        <v>0.25</v>
      </c>
      <c r="I5403" s="11">
        <v>1412.9</v>
      </c>
      <c r="J5403" s="11">
        <v>7064.52</v>
      </c>
      <c r="K5403" s="11">
        <v>3154.06</v>
      </c>
      <c r="L5403" s="11">
        <v>2497.56</v>
      </c>
    </row>
    <row r="5404" spans="1:12" x14ac:dyDescent="0.3">
      <c r="A5404" s="7" t="s">
        <v>9549</v>
      </c>
      <c r="B5404" s="7" t="s">
        <v>3961</v>
      </c>
      <c r="C5404" s="7" t="s">
        <v>1909</v>
      </c>
      <c r="D5404" s="7">
        <v>13</v>
      </c>
      <c r="E5404" s="9">
        <v>2726.49</v>
      </c>
      <c r="F5404" s="10">
        <v>0</v>
      </c>
      <c r="G5404" s="11">
        <v>35444.370000000003</v>
      </c>
      <c r="H5404" s="10">
        <v>0.25</v>
      </c>
      <c r="I5404" s="11">
        <v>8861.09</v>
      </c>
      <c r="J5404" s="11">
        <v>44305.46</v>
      </c>
      <c r="K5404" s="11">
        <v>23120.11</v>
      </c>
      <c r="L5404" s="11">
        <v>12324.26</v>
      </c>
    </row>
    <row r="5405" spans="1:12" x14ac:dyDescent="0.3">
      <c r="A5405" s="7" t="s">
        <v>9550</v>
      </c>
      <c r="B5405" s="7" t="s">
        <v>3962</v>
      </c>
      <c r="C5405" s="7" t="s">
        <v>1925</v>
      </c>
      <c r="D5405" s="7">
        <v>19</v>
      </c>
      <c r="E5405" s="9">
        <v>3126.33</v>
      </c>
      <c r="F5405" s="10">
        <v>0</v>
      </c>
      <c r="G5405" s="11">
        <v>59400.27</v>
      </c>
      <c r="H5405" s="10">
        <v>0.25</v>
      </c>
      <c r="I5405" s="11">
        <v>14850.07</v>
      </c>
      <c r="J5405" s="11">
        <v>74250.34</v>
      </c>
      <c r="K5405" s="11">
        <v>32425.78</v>
      </c>
      <c r="L5405" s="11">
        <v>26974.49</v>
      </c>
    </row>
    <row r="5406" spans="1:12" x14ac:dyDescent="0.3">
      <c r="A5406" s="7" t="s">
        <v>9551</v>
      </c>
      <c r="B5406" s="7" t="s">
        <v>3962</v>
      </c>
      <c r="C5406" s="7" t="s">
        <v>1918</v>
      </c>
      <c r="D5406" s="7">
        <v>12</v>
      </c>
      <c r="E5406" s="9">
        <v>3306.71</v>
      </c>
      <c r="F5406" s="10">
        <v>0</v>
      </c>
      <c r="G5406" s="11">
        <v>39680.519999999997</v>
      </c>
      <c r="H5406" s="10">
        <v>0.25</v>
      </c>
      <c r="I5406" s="11">
        <v>9920.1299999999992</v>
      </c>
      <c r="J5406" s="11">
        <v>49600.65</v>
      </c>
      <c r="K5406" s="11">
        <v>18325.080000000002</v>
      </c>
      <c r="L5406" s="11">
        <v>21355.439999999999</v>
      </c>
    </row>
    <row r="5407" spans="1:12" x14ac:dyDescent="0.3">
      <c r="A5407" s="7" t="s">
        <v>9552</v>
      </c>
      <c r="B5407" s="7" t="s">
        <v>3962</v>
      </c>
      <c r="C5407" s="7" t="s">
        <v>1888</v>
      </c>
      <c r="D5407" s="7">
        <v>21</v>
      </c>
      <c r="E5407" s="9">
        <v>2452.92</v>
      </c>
      <c r="F5407" s="10">
        <v>0</v>
      </c>
      <c r="G5407" s="11">
        <v>51511.32</v>
      </c>
      <c r="H5407" s="10">
        <v>0.25</v>
      </c>
      <c r="I5407" s="11">
        <v>12877.83</v>
      </c>
      <c r="J5407" s="11">
        <v>64389.15</v>
      </c>
      <c r="K5407" s="11">
        <v>30601.83</v>
      </c>
      <c r="L5407" s="11">
        <v>20909.490000000002</v>
      </c>
    </row>
    <row r="5408" spans="1:12" x14ac:dyDescent="0.3">
      <c r="A5408" s="7" t="s">
        <v>9553</v>
      </c>
      <c r="B5408" s="7" t="s">
        <v>3963</v>
      </c>
      <c r="C5408" s="7" t="s">
        <v>1942</v>
      </c>
      <c r="D5408" s="7">
        <v>1</v>
      </c>
      <c r="E5408" s="9">
        <v>3171.7</v>
      </c>
      <c r="F5408" s="10">
        <v>0.1</v>
      </c>
      <c r="G5408" s="11">
        <v>2854.53</v>
      </c>
      <c r="H5408" s="10">
        <v>0.25</v>
      </c>
      <c r="I5408" s="11">
        <v>713.63</v>
      </c>
      <c r="J5408" s="11">
        <v>3568.16</v>
      </c>
      <c r="K5408" s="11">
        <v>1376.38</v>
      </c>
      <c r="L5408" s="11">
        <v>1478.15</v>
      </c>
    </row>
    <row r="5409" spans="1:12" x14ac:dyDescent="0.3">
      <c r="A5409" s="7" t="s">
        <v>9554</v>
      </c>
      <c r="B5409" s="7" t="s">
        <v>3963</v>
      </c>
      <c r="C5409" s="7" t="s">
        <v>1681</v>
      </c>
      <c r="D5409" s="7">
        <v>21</v>
      </c>
      <c r="E5409" s="9">
        <v>1548.33</v>
      </c>
      <c r="F5409" s="10">
        <v>0</v>
      </c>
      <c r="G5409" s="11">
        <v>32514.93</v>
      </c>
      <c r="H5409" s="10">
        <v>0.25</v>
      </c>
      <c r="I5409" s="11">
        <v>8128.73</v>
      </c>
      <c r="J5409" s="11">
        <v>40643.660000000003</v>
      </c>
      <c r="K5409" s="11">
        <v>22618.05</v>
      </c>
      <c r="L5409" s="11">
        <v>9896.8799999999992</v>
      </c>
    </row>
    <row r="5410" spans="1:12" x14ac:dyDescent="0.3">
      <c r="A5410" s="7" t="s">
        <v>9555</v>
      </c>
      <c r="B5410" s="7" t="s">
        <v>3963</v>
      </c>
      <c r="C5410" s="7" t="s">
        <v>1795</v>
      </c>
      <c r="D5410" s="7">
        <v>16</v>
      </c>
      <c r="E5410" s="9">
        <v>2117.71</v>
      </c>
      <c r="F5410" s="10">
        <v>0.05</v>
      </c>
      <c r="G5410" s="11">
        <v>32189.19</v>
      </c>
      <c r="H5410" s="10">
        <v>0.25</v>
      </c>
      <c r="I5410" s="11">
        <v>8047.3</v>
      </c>
      <c r="J5410" s="11">
        <v>40236.49</v>
      </c>
      <c r="K5410" s="11">
        <v>17853.599999999999</v>
      </c>
      <c r="L5410" s="11">
        <v>14335.59</v>
      </c>
    </row>
    <row r="5411" spans="1:12" x14ac:dyDescent="0.3">
      <c r="A5411" s="7" t="s">
        <v>9556</v>
      </c>
      <c r="B5411" s="7" t="s">
        <v>3963</v>
      </c>
      <c r="C5411" s="7" t="s">
        <v>1974</v>
      </c>
      <c r="D5411" s="7">
        <v>12</v>
      </c>
      <c r="E5411" s="9">
        <v>2241.1799999999998</v>
      </c>
      <c r="F5411" s="10">
        <v>0.1</v>
      </c>
      <c r="G5411" s="11">
        <v>24204.74</v>
      </c>
      <c r="H5411" s="10">
        <v>0.25</v>
      </c>
      <c r="I5411" s="11">
        <v>6051.19</v>
      </c>
      <c r="J5411" s="11">
        <v>30255.93</v>
      </c>
      <c r="K5411" s="11">
        <v>20183.759999999998</v>
      </c>
      <c r="L5411" s="11">
        <v>4020.98</v>
      </c>
    </row>
    <row r="5412" spans="1:12" x14ac:dyDescent="0.3">
      <c r="A5412" s="7" t="s">
        <v>9557</v>
      </c>
      <c r="B5412" s="7" t="s">
        <v>3963</v>
      </c>
      <c r="C5412" s="7" t="s">
        <v>2014</v>
      </c>
      <c r="D5412" s="7">
        <v>22</v>
      </c>
      <c r="E5412" s="9">
        <v>1966.17</v>
      </c>
      <c r="F5412" s="10">
        <v>0.05</v>
      </c>
      <c r="G5412" s="11">
        <v>41092.949999999997</v>
      </c>
      <c r="H5412" s="10">
        <v>0.25</v>
      </c>
      <c r="I5412" s="11">
        <v>10273.24</v>
      </c>
      <c r="J5412" s="11">
        <v>51366.19</v>
      </c>
      <c r="K5412" s="11">
        <v>32759.54</v>
      </c>
      <c r="L5412" s="11">
        <v>8333.41</v>
      </c>
    </row>
    <row r="5413" spans="1:12" x14ac:dyDescent="0.3">
      <c r="A5413" s="7" t="s">
        <v>9558</v>
      </c>
      <c r="B5413" s="7" t="s">
        <v>3964</v>
      </c>
      <c r="C5413" s="7" t="s">
        <v>2039</v>
      </c>
      <c r="D5413" s="7">
        <v>5</v>
      </c>
      <c r="E5413" s="9">
        <v>480.97</v>
      </c>
      <c r="F5413" s="10">
        <v>0</v>
      </c>
      <c r="G5413" s="11">
        <v>2404.85</v>
      </c>
      <c r="H5413" s="10">
        <v>0.25</v>
      </c>
      <c r="I5413" s="11">
        <v>601.21</v>
      </c>
      <c r="J5413" s="11">
        <v>3006.06</v>
      </c>
      <c r="K5413" s="11">
        <v>1253.75</v>
      </c>
      <c r="L5413" s="11">
        <v>1151.0999999999999</v>
      </c>
    </row>
    <row r="5414" spans="1:12" x14ac:dyDescent="0.3">
      <c r="A5414" s="7" t="s">
        <v>9559</v>
      </c>
      <c r="B5414" s="7" t="s">
        <v>3964</v>
      </c>
      <c r="C5414" s="7" t="s">
        <v>1949</v>
      </c>
      <c r="D5414" s="7">
        <v>21</v>
      </c>
      <c r="E5414" s="9">
        <v>1071.9000000000001</v>
      </c>
      <c r="F5414" s="10">
        <v>0</v>
      </c>
      <c r="G5414" s="11">
        <v>22509.9</v>
      </c>
      <c r="H5414" s="10">
        <v>0.25</v>
      </c>
      <c r="I5414" s="11">
        <v>5627.48</v>
      </c>
      <c r="J5414" s="11">
        <v>28137.38</v>
      </c>
      <c r="K5414" s="11">
        <v>11222.19</v>
      </c>
      <c r="L5414" s="11">
        <v>11287.71</v>
      </c>
    </row>
    <row r="5415" spans="1:12" x14ac:dyDescent="0.3">
      <c r="A5415" s="7" t="s">
        <v>9560</v>
      </c>
      <c r="B5415" s="7" t="s">
        <v>3965</v>
      </c>
      <c r="C5415" s="7" t="s">
        <v>1783</v>
      </c>
      <c r="D5415" s="7">
        <v>11</v>
      </c>
      <c r="E5415" s="9">
        <v>462.96</v>
      </c>
      <c r="F5415" s="10">
        <v>0</v>
      </c>
      <c r="G5415" s="11">
        <v>5092.5600000000004</v>
      </c>
      <c r="H5415" s="10">
        <v>0.25</v>
      </c>
      <c r="I5415" s="11">
        <v>1273.1400000000001</v>
      </c>
      <c r="J5415" s="11">
        <v>6365.7</v>
      </c>
      <c r="K5415" s="11">
        <v>2227.2800000000002</v>
      </c>
      <c r="L5415" s="11">
        <v>2865.28</v>
      </c>
    </row>
    <row r="5416" spans="1:12" x14ac:dyDescent="0.3">
      <c r="A5416" s="7" t="s">
        <v>9561</v>
      </c>
      <c r="B5416" s="7" t="s">
        <v>3965</v>
      </c>
      <c r="C5416" s="7" t="s">
        <v>1992</v>
      </c>
      <c r="D5416" s="7">
        <v>20</v>
      </c>
      <c r="E5416" s="9">
        <v>1772.29</v>
      </c>
      <c r="F5416" s="10">
        <v>0.1</v>
      </c>
      <c r="G5416" s="11">
        <v>31901.22</v>
      </c>
      <c r="H5416" s="10">
        <v>0.25</v>
      </c>
      <c r="I5416" s="11">
        <v>7975.31</v>
      </c>
      <c r="J5416" s="11">
        <v>39876.53</v>
      </c>
      <c r="K5416" s="11">
        <v>24515</v>
      </c>
      <c r="L5416" s="11">
        <v>7386.22</v>
      </c>
    </row>
    <row r="5417" spans="1:12" x14ac:dyDescent="0.3">
      <c r="A5417" s="7" t="s">
        <v>9562</v>
      </c>
      <c r="B5417" s="7" t="s">
        <v>3966</v>
      </c>
      <c r="C5417" s="7" t="s">
        <v>1681</v>
      </c>
      <c r="D5417" s="7">
        <v>15</v>
      </c>
      <c r="E5417" s="9">
        <v>1548.76</v>
      </c>
      <c r="F5417" s="10">
        <v>0</v>
      </c>
      <c r="G5417" s="11">
        <v>23231.4</v>
      </c>
      <c r="H5417" s="10">
        <v>0.25</v>
      </c>
      <c r="I5417" s="11">
        <v>5807.85</v>
      </c>
      <c r="J5417" s="11">
        <v>29039.25</v>
      </c>
      <c r="K5417" s="11">
        <v>16155.75</v>
      </c>
      <c r="L5417" s="11">
        <v>7075.65</v>
      </c>
    </row>
    <row r="5418" spans="1:12" x14ac:dyDescent="0.3">
      <c r="A5418" s="7" t="s">
        <v>9563</v>
      </c>
      <c r="B5418" s="7" t="s">
        <v>3966</v>
      </c>
      <c r="C5418" s="7" t="s">
        <v>1727</v>
      </c>
      <c r="D5418" s="7">
        <v>1</v>
      </c>
      <c r="E5418" s="9">
        <v>1412.6</v>
      </c>
      <c r="F5418" s="10">
        <v>0</v>
      </c>
      <c r="G5418" s="11">
        <v>1412.6</v>
      </c>
      <c r="H5418" s="10">
        <v>0.25</v>
      </c>
      <c r="I5418" s="11">
        <v>353.15</v>
      </c>
      <c r="J5418" s="11">
        <v>1765.75</v>
      </c>
      <c r="K5418" s="11">
        <v>968.35</v>
      </c>
      <c r="L5418" s="11">
        <v>444.25</v>
      </c>
    </row>
    <row r="5419" spans="1:12" x14ac:dyDescent="0.3">
      <c r="A5419" s="7" t="s">
        <v>9564</v>
      </c>
      <c r="B5419" s="7" t="s">
        <v>3966</v>
      </c>
      <c r="C5419" s="7" t="s">
        <v>1711</v>
      </c>
      <c r="D5419" s="7">
        <v>13</v>
      </c>
      <c r="E5419" s="9">
        <v>409.97</v>
      </c>
      <c r="F5419" s="10">
        <v>0</v>
      </c>
      <c r="G5419" s="11">
        <v>5329.61</v>
      </c>
      <c r="H5419" s="10">
        <v>0.25</v>
      </c>
      <c r="I5419" s="11">
        <v>1332.4</v>
      </c>
      <c r="J5419" s="11">
        <v>6662.01</v>
      </c>
      <c r="K5419" s="11">
        <v>3328.13</v>
      </c>
      <c r="L5419" s="11">
        <v>2001.48</v>
      </c>
    </row>
    <row r="5420" spans="1:12" x14ac:dyDescent="0.3">
      <c r="A5420" s="7" t="s">
        <v>9565</v>
      </c>
      <c r="B5420" s="7" t="s">
        <v>3967</v>
      </c>
      <c r="C5420" s="7" t="s">
        <v>1909</v>
      </c>
      <c r="D5420" s="7">
        <v>16</v>
      </c>
      <c r="E5420" s="9">
        <v>2539.13</v>
      </c>
      <c r="F5420" s="10">
        <v>0.05</v>
      </c>
      <c r="G5420" s="11">
        <v>38594.78</v>
      </c>
      <c r="H5420" s="10">
        <v>0.25</v>
      </c>
      <c r="I5420" s="11">
        <v>9648.69</v>
      </c>
      <c r="J5420" s="11">
        <v>48243.47</v>
      </c>
      <c r="K5420" s="11">
        <v>28455.52</v>
      </c>
      <c r="L5420" s="11">
        <v>10139.26</v>
      </c>
    </row>
    <row r="5421" spans="1:12" x14ac:dyDescent="0.3">
      <c r="A5421" s="7" t="s">
        <v>9566</v>
      </c>
      <c r="B5421" s="7" t="s">
        <v>3967</v>
      </c>
      <c r="C5421" s="7" t="s">
        <v>2010</v>
      </c>
      <c r="D5421" s="7">
        <v>10</v>
      </c>
      <c r="E5421" s="9">
        <v>1214.24</v>
      </c>
      <c r="F5421" s="10">
        <v>0.15</v>
      </c>
      <c r="G5421" s="11">
        <v>10321.040000000001</v>
      </c>
      <c r="H5421" s="10">
        <v>0.25</v>
      </c>
      <c r="I5421" s="11">
        <v>2580.2600000000002</v>
      </c>
      <c r="J5421" s="11">
        <v>12901.3</v>
      </c>
      <c r="K5421" s="11">
        <v>7144.9</v>
      </c>
      <c r="L5421" s="11">
        <v>3176.14</v>
      </c>
    </row>
    <row r="5422" spans="1:12" x14ac:dyDescent="0.3">
      <c r="A5422" s="7" t="s">
        <v>9567</v>
      </c>
      <c r="B5422" s="7" t="s">
        <v>3967</v>
      </c>
      <c r="C5422" s="7" t="s">
        <v>2039</v>
      </c>
      <c r="D5422" s="7">
        <v>15</v>
      </c>
      <c r="E5422" s="9">
        <v>460.8</v>
      </c>
      <c r="F5422" s="10">
        <v>0.15</v>
      </c>
      <c r="G5422" s="11">
        <v>5875.2</v>
      </c>
      <c r="H5422" s="10">
        <v>0.25</v>
      </c>
      <c r="I5422" s="11">
        <v>1468.8</v>
      </c>
      <c r="J5422" s="11">
        <v>7344</v>
      </c>
      <c r="K5422" s="11">
        <v>3761.25</v>
      </c>
      <c r="L5422" s="11">
        <v>2113.9499999999998</v>
      </c>
    </row>
    <row r="5423" spans="1:12" x14ac:dyDescent="0.3">
      <c r="A5423" s="7" t="s">
        <v>9568</v>
      </c>
      <c r="B5423" s="7" t="s">
        <v>3968</v>
      </c>
      <c r="C5423" s="7" t="s">
        <v>1844</v>
      </c>
      <c r="D5423" s="7">
        <v>16</v>
      </c>
      <c r="E5423" s="9">
        <v>2088.4499999999998</v>
      </c>
      <c r="F5423" s="10">
        <v>0.1</v>
      </c>
      <c r="G5423" s="11">
        <v>30073.68</v>
      </c>
      <c r="H5423" s="10">
        <v>0.25</v>
      </c>
      <c r="I5423" s="11">
        <v>7518.42</v>
      </c>
      <c r="J5423" s="11">
        <v>37592.1</v>
      </c>
      <c r="K5423" s="11">
        <v>24072.32</v>
      </c>
      <c r="L5423" s="11">
        <v>6001.36</v>
      </c>
    </row>
    <row r="5424" spans="1:12" x14ac:dyDescent="0.3">
      <c r="A5424" s="7" t="s">
        <v>9569</v>
      </c>
      <c r="B5424" s="7" t="s">
        <v>3968</v>
      </c>
      <c r="C5424" s="7" t="s">
        <v>1878</v>
      </c>
      <c r="D5424" s="7">
        <v>10</v>
      </c>
      <c r="E5424" s="9">
        <v>1079.8399999999999</v>
      </c>
      <c r="F5424" s="10">
        <v>0</v>
      </c>
      <c r="G5424" s="11">
        <v>10798.4</v>
      </c>
      <c r="H5424" s="10">
        <v>0.25</v>
      </c>
      <c r="I5424" s="11">
        <v>2699.6</v>
      </c>
      <c r="J5424" s="11">
        <v>13498</v>
      </c>
      <c r="K5424" s="11">
        <v>5875.1</v>
      </c>
      <c r="L5424" s="11">
        <v>4923.3</v>
      </c>
    </row>
    <row r="5425" spans="1:12" x14ac:dyDescent="0.3">
      <c r="A5425" s="7" t="s">
        <v>9570</v>
      </c>
      <c r="B5425" s="7" t="s">
        <v>3968</v>
      </c>
      <c r="C5425" s="7" t="s">
        <v>1999</v>
      </c>
      <c r="D5425" s="7">
        <v>11</v>
      </c>
      <c r="E5425" s="9">
        <v>1014.82</v>
      </c>
      <c r="F5425" s="10">
        <v>0.1</v>
      </c>
      <c r="G5425" s="11">
        <v>10046.719999999999</v>
      </c>
      <c r="H5425" s="10">
        <v>0.25</v>
      </c>
      <c r="I5425" s="11">
        <v>2511.6799999999998</v>
      </c>
      <c r="J5425" s="11">
        <v>12558.4</v>
      </c>
      <c r="K5425" s="11">
        <v>7186.08</v>
      </c>
      <c r="L5425" s="11">
        <v>2860.64</v>
      </c>
    </row>
    <row r="5426" spans="1:12" x14ac:dyDescent="0.3">
      <c r="A5426" s="7" t="s">
        <v>9571</v>
      </c>
      <c r="B5426" s="7" t="s">
        <v>3968</v>
      </c>
      <c r="C5426" s="7" t="s">
        <v>2025</v>
      </c>
      <c r="D5426" s="7">
        <v>7</v>
      </c>
      <c r="E5426" s="9">
        <v>903.42</v>
      </c>
      <c r="F5426" s="10">
        <v>0.1</v>
      </c>
      <c r="G5426" s="11">
        <v>5691.55</v>
      </c>
      <c r="H5426" s="10">
        <v>0.25</v>
      </c>
      <c r="I5426" s="11">
        <v>1422.89</v>
      </c>
      <c r="J5426" s="11">
        <v>7114.44</v>
      </c>
      <c r="K5426" s="11">
        <v>4218.76</v>
      </c>
      <c r="L5426" s="11">
        <v>1472.79</v>
      </c>
    </row>
    <row r="5427" spans="1:12" x14ac:dyDescent="0.3">
      <c r="A5427" s="7" t="s">
        <v>9572</v>
      </c>
      <c r="B5427" s="7" t="s">
        <v>3968</v>
      </c>
      <c r="C5427" s="7" t="s">
        <v>1969</v>
      </c>
      <c r="D5427" s="7">
        <v>15</v>
      </c>
      <c r="E5427" s="9">
        <v>1419.64</v>
      </c>
      <c r="F5427" s="10">
        <v>0</v>
      </c>
      <c r="G5427" s="11">
        <v>21294.6</v>
      </c>
      <c r="H5427" s="10">
        <v>0.25</v>
      </c>
      <c r="I5427" s="11">
        <v>5323.65</v>
      </c>
      <c r="J5427" s="11">
        <v>26618.25</v>
      </c>
      <c r="K5427" s="11">
        <v>11239.8</v>
      </c>
      <c r="L5427" s="11">
        <v>10054.799999999999</v>
      </c>
    </row>
    <row r="5428" spans="1:12" x14ac:dyDescent="0.3">
      <c r="A5428" s="7" t="s">
        <v>9573</v>
      </c>
      <c r="B5428" s="7" t="s">
        <v>3969</v>
      </c>
      <c r="C5428" s="7" t="s">
        <v>1736</v>
      </c>
      <c r="D5428" s="7">
        <v>8</v>
      </c>
      <c r="E5428" s="9">
        <v>1977.78</v>
      </c>
      <c r="F5428" s="10">
        <v>0</v>
      </c>
      <c r="G5428" s="11">
        <v>15822.24</v>
      </c>
      <c r="H5428" s="10">
        <v>0.25</v>
      </c>
      <c r="I5428" s="11">
        <v>3955.56</v>
      </c>
      <c r="J5428" s="11">
        <v>19777.8</v>
      </c>
      <c r="K5428" s="11">
        <v>7924.96</v>
      </c>
      <c r="L5428" s="11">
        <v>7897.28</v>
      </c>
    </row>
    <row r="5429" spans="1:12" x14ac:dyDescent="0.3">
      <c r="A5429" s="7" t="s">
        <v>9574</v>
      </c>
      <c r="B5429" s="7" t="s">
        <v>3970</v>
      </c>
      <c r="C5429" s="7" t="s">
        <v>1788</v>
      </c>
      <c r="D5429" s="7">
        <v>18</v>
      </c>
      <c r="E5429" s="9">
        <v>3702.3</v>
      </c>
      <c r="F5429" s="10">
        <v>0.05</v>
      </c>
      <c r="G5429" s="11">
        <v>63309.33</v>
      </c>
      <c r="H5429" s="10">
        <v>0.25</v>
      </c>
      <c r="I5429" s="11">
        <v>15827.33</v>
      </c>
      <c r="J5429" s="11">
        <v>79136.66</v>
      </c>
      <c r="K5429" s="11">
        <v>29961.9</v>
      </c>
      <c r="L5429" s="11">
        <v>33347.43</v>
      </c>
    </row>
    <row r="5430" spans="1:12" x14ac:dyDescent="0.3">
      <c r="A5430" s="7" t="s">
        <v>9575</v>
      </c>
      <c r="B5430" s="7" t="s">
        <v>3970</v>
      </c>
      <c r="C5430" s="7" t="s">
        <v>2000</v>
      </c>
      <c r="D5430" s="7">
        <v>22</v>
      </c>
      <c r="E5430" s="9">
        <v>1026.8</v>
      </c>
      <c r="F5430" s="10">
        <v>0</v>
      </c>
      <c r="G5430" s="11">
        <v>22589.599999999999</v>
      </c>
      <c r="H5430" s="10">
        <v>0.25</v>
      </c>
      <c r="I5430" s="11">
        <v>5647.4</v>
      </c>
      <c r="J5430" s="11">
        <v>28237</v>
      </c>
      <c r="K5430" s="11">
        <v>9827.4</v>
      </c>
      <c r="L5430" s="11">
        <v>12762.2</v>
      </c>
    </row>
    <row r="5431" spans="1:12" x14ac:dyDescent="0.3">
      <c r="A5431" s="7" t="s">
        <v>9576</v>
      </c>
      <c r="B5431" s="7" t="s">
        <v>3971</v>
      </c>
      <c r="C5431" s="7" t="s">
        <v>2050</v>
      </c>
      <c r="D5431" s="7">
        <v>24</v>
      </c>
      <c r="E5431" s="9">
        <v>1652.61</v>
      </c>
      <c r="F5431" s="10">
        <v>0</v>
      </c>
      <c r="G5431" s="11">
        <v>39662.639999999999</v>
      </c>
      <c r="H5431" s="10">
        <v>0.25</v>
      </c>
      <c r="I5431" s="11">
        <v>9915.66</v>
      </c>
      <c r="J5431" s="11">
        <v>49578.3</v>
      </c>
      <c r="K5431" s="11">
        <v>29875.919999999998</v>
      </c>
      <c r="L5431" s="11">
        <v>9786.7199999999993</v>
      </c>
    </row>
    <row r="5432" spans="1:12" x14ac:dyDescent="0.3">
      <c r="A5432" s="7" t="s">
        <v>9577</v>
      </c>
      <c r="B5432" s="7" t="s">
        <v>3971</v>
      </c>
      <c r="C5432" s="7" t="s">
        <v>1793</v>
      </c>
      <c r="D5432" s="7">
        <v>14</v>
      </c>
      <c r="E5432" s="9">
        <v>710.89</v>
      </c>
      <c r="F5432" s="10">
        <v>0</v>
      </c>
      <c r="G5432" s="11">
        <v>9952.4599999999991</v>
      </c>
      <c r="H5432" s="10">
        <v>0.25</v>
      </c>
      <c r="I5432" s="11">
        <v>2488.11</v>
      </c>
      <c r="J5432" s="11">
        <v>12440.57</v>
      </c>
      <c r="K5432" s="11">
        <v>4358.8999999999996</v>
      </c>
      <c r="L5432" s="11">
        <v>5593.56</v>
      </c>
    </row>
    <row r="5433" spans="1:12" x14ac:dyDescent="0.3">
      <c r="A5433" s="7" t="s">
        <v>9578</v>
      </c>
      <c r="B5433" s="7" t="s">
        <v>3971</v>
      </c>
      <c r="C5433" s="7" t="s">
        <v>1740</v>
      </c>
      <c r="D5433" s="7">
        <v>6</v>
      </c>
      <c r="E5433" s="9">
        <v>1284.51</v>
      </c>
      <c r="F5433" s="10">
        <v>0.15</v>
      </c>
      <c r="G5433" s="11">
        <v>6551</v>
      </c>
      <c r="H5433" s="10">
        <v>0.25</v>
      </c>
      <c r="I5433" s="11">
        <v>1637.75</v>
      </c>
      <c r="J5433" s="11">
        <v>8188.75</v>
      </c>
      <c r="K5433" s="11">
        <v>3436.5</v>
      </c>
      <c r="L5433" s="11">
        <v>3114.5</v>
      </c>
    </row>
    <row r="5434" spans="1:12" x14ac:dyDescent="0.3">
      <c r="A5434" s="7" t="s">
        <v>9579</v>
      </c>
      <c r="B5434" s="7" t="s">
        <v>3971</v>
      </c>
      <c r="C5434" s="7" t="s">
        <v>1685</v>
      </c>
      <c r="D5434" s="7">
        <v>29</v>
      </c>
      <c r="E5434" s="9">
        <v>870.3</v>
      </c>
      <c r="F5434" s="10">
        <v>0</v>
      </c>
      <c r="G5434" s="11">
        <v>25238.7</v>
      </c>
      <c r="H5434" s="10">
        <v>0.25</v>
      </c>
      <c r="I5434" s="11">
        <v>6309.68</v>
      </c>
      <c r="J5434" s="11">
        <v>31548.38</v>
      </c>
      <c r="K5434" s="11">
        <v>12010.93</v>
      </c>
      <c r="L5434" s="11">
        <v>13227.77</v>
      </c>
    </row>
    <row r="5435" spans="1:12" x14ac:dyDescent="0.3">
      <c r="A5435" s="7" t="s">
        <v>9580</v>
      </c>
      <c r="B5435" s="7" t="s">
        <v>3972</v>
      </c>
      <c r="C5435" s="7" t="s">
        <v>1682</v>
      </c>
      <c r="D5435" s="7">
        <v>27</v>
      </c>
      <c r="E5435" s="9">
        <v>640.12</v>
      </c>
      <c r="F5435" s="10">
        <v>0</v>
      </c>
      <c r="G5435" s="11">
        <v>17283.240000000002</v>
      </c>
      <c r="H5435" s="10">
        <v>0.25</v>
      </c>
      <c r="I5435" s="11">
        <v>4320.8100000000004</v>
      </c>
      <c r="J5435" s="11">
        <v>21604.05</v>
      </c>
      <c r="K5435" s="11">
        <v>10513.53</v>
      </c>
      <c r="L5435" s="11">
        <v>6769.71</v>
      </c>
    </row>
    <row r="5436" spans="1:12" x14ac:dyDescent="0.3">
      <c r="A5436" s="7" t="s">
        <v>9581</v>
      </c>
      <c r="B5436" s="7" t="s">
        <v>3973</v>
      </c>
      <c r="C5436" s="7" t="s">
        <v>1650</v>
      </c>
      <c r="D5436" s="7">
        <v>27</v>
      </c>
      <c r="E5436" s="9">
        <v>3081.51</v>
      </c>
      <c r="F5436" s="10">
        <v>0.1</v>
      </c>
      <c r="G5436" s="11">
        <v>74880.69</v>
      </c>
      <c r="H5436" s="10">
        <v>0.25</v>
      </c>
      <c r="I5436" s="11">
        <v>18720.169999999998</v>
      </c>
      <c r="J5436" s="11">
        <v>93600.86</v>
      </c>
      <c r="K5436" s="11">
        <v>43983.54</v>
      </c>
      <c r="L5436" s="11">
        <v>30897.15</v>
      </c>
    </row>
    <row r="5437" spans="1:12" x14ac:dyDescent="0.3">
      <c r="A5437" s="7" t="s">
        <v>9582</v>
      </c>
      <c r="B5437" s="7" t="s">
        <v>3973</v>
      </c>
      <c r="C5437" s="7" t="s">
        <v>1789</v>
      </c>
      <c r="D5437" s="7">
        <v>10</v>
      </c>
      <c r="E5437" s="9">
        <v>2588.5</v>
      </c>
      <c r="F5437" s="10">
        <v>0.1</v>
      </c>
      <c r="G5437" s="11">
        <v>23296.5</v>
      </c>
      <c r="H5437" s="10">
        <v>0.25</v>
      </c>
      <c r="I5437" s="11">
        <v>5824.12</v>
      </c>
      <c r="J5437" s="11">
        <v>29120.62</v>
      </c>
      <c r="K5437" s="11">
        <v>13693</v>
      </c>
      <c r="L5437" s="11">
        <v>9603.5</v>
      </c>
    </row>
    <row r="5438" spans="1:12" x14ac:dyDescent="0.3">
      <c r="A5438" s="7" t="s">
        <v>9583</v>
      </c>
      <c r="B5438" s="7" t="s">
        <v>3973</v>
      </c>
      <c r="C5438" s="7" t="s">
        <v>1886</v>
      </c>
      <c r="D5438" s="7">
        <v>14</v>
      </c>
      <c r="E5438" s="9">
        <v>881.97</v>
      </c>
      <c r="F5438" s="10">
        <v>0.15</v>
      </c>
      <c r="G5438" s="11">
        <v>10495.44</v>
      </c>
      <c r="H5438" s="10">
        <v>0.25</v>
      </c>
      <c r="I5438" s="11">
        <v>2623.86</v>
      </c>
      <c r="J5438" s="11">
        <v>13119.3</v>
      </c>
      <c r="K5438" s="11">
        <v>8555.9599999999991</v>
      </c>
      <c r="L5438" s="11">
        <v>1939.48</v>
      </c>
    </row>
    <row r="5439" spans="1:12" x14ac:dyDescent="0.3">
      <c r="A5439" s="7" t="s">
        <v>9584</v>
      </c>
      <c r="B5439" s="7" t="s">
        <v>3974</v>
      </c>
      <c r="C5439" s="7" t="s">
        <v>1814</v>
      </c>
      <c r="D5439" s="7">
        <v>15</v>
      </c>
      <c r="E5439" s="9">
        <v>2043.79</v>
      </c>
      <c r="F5439" s="10">
        <v>0</v>
      </c>
      <c r="G5439" s="11">
        <v>30656.85</v>
      </c>
      <c r="H5439" s="10">
        <v>0.25</v>
      </c>
      <c r="I5439" s="11">
        <v>7664.21</v>
      </c>
      <c r="J5439" s="11">
        <v>38321.06</v>
      </c>
      <c r="K5439" s="11">
        <v>16818.75</v>
      </c>
      <c r="L5439" s="11">
        <v>13838.1</v>
      </c>
    </row>
    <row r="5440" spans="1:12" x14ac:dyDescent="0.3">
      <c r="A5440" s="7" t="s">
        <v>9585</v>
      </c>
      <c r="B5440" s="7" t="s">
        <v>3974</v>
      </c>
      <c r="C5440" s="7" t="s">
        <v>1791</v>
      </c>
      <c r="D5440" s="7">
        <v>16</v>
      </c>
      <c r="E5440" s="9">
        <v>1777.91</v>
      </c>
      <c r="F5440" s="10">
        <v>0</v>
      </c>
      <c r="G5440" s="11">
        <v>28446.560000000001</v>
      </c>
      <c r="H5440" s="10">
        <v>0.25</v>
      </c>
      <c r="I5440" s="11">
        <v>7111.64</v>
      </c>
      <c r="J5440" s="11">
        <v>35558.199999999997</v>
      </c>
      <c r="K5440" s="11">
        <v>13509.12</v>
      </c>
      <c r="L5440" s="11">
        <v>14937.44</v>
      </c>
    </row>
    <row r="5441" spans="1:12" x14ac:dyDescent="0.3">
      <c r="A5441" s="7" t="s">
        <v>9586</v>
      </c>
      <c r="B5441" s="7" t="s">
        <v>3974</v>
      </c>
      <c r="C5441" s="7" t="s">
        <v>1816</v>
      </c>
      <c r="D5441" s="7">
        <v>1</v>
      </c>
      <c r="E5441" s="9">
        <v>3086.02</v>
      </c>
      <c r="F5441" s="10">
        <v>0.1</v>
      </c>
      <c r="G5441" s="11">
        <v>2777.42</v>
      </c>
      <c r="H5441" s="10">
        <v>0.25</v>
      </c>
      <c r="I5441" s="11">
        <v>694.36</v>
      </c>
      <c r="J5441" s="11">
        <v>3471.78</v>
      </c>
      <c r="K5441" s="11">
        <v>1533.28</v>
      </c>
      <c r="L5441" s="11">
        <v>1244.1400000000001</v>
      </c>
    </row>
    <row r="5442" spans="1:12" x14ac:dyDescent="0.3">
      <c r="A5442" s="7" t="s">
        <v>9587</v>
      </c>
      <c r="B5442" s="7" t="s">
        <v>3974</v>
      </c>
      <c r="C5442" s="7" t="s">
        <v>1958</v>
      </c>
      <c r="D5442" s="7">
        <v>27</v>
      </c>
      <c r="E5442" s="9">
        <v>2518.06</v>
      </c>
      <c r="F5442" s="10">
        <v>0</v>
      </c>
      <c r="G5442" s="11">
        <v>67987.62</v>
      </c>
      <c r="H5442" s="10">
        <v>0.25</v>
      </c>
      <c r="I5442" s="11">
        <v>16996.900000000001</v>
      </c>
      <c r="J5442" s="11">
        <v>84984.52</v>
      </c>
      <c r="K5442" s="11">
        <v>47936.34</v>
      </c>
      <c r="L5442" s="11">
        <v>20051.28</v>
      </c>
    </row>
    <row r="5443" spans="1:12" x14ac:dyDescent="0.3">
      <c r="A5443" s="7" t="s">
        <v>9588</v>
      </c>
      <c r="B5443" s="7" t="s">
        <v>3975</v>
      </c>
      <c r="C5443" s="7" t="s">
        <v>1821</v>
      </c>
      <c r="D5443" s="7">
        <v>4</v>
      </c>
      <c r="E5443" s="9">
        <v>603.79</v>
      </c>
      <c r="F5443" s="10">
        <v>0</v>
      </c>
      <c r="G5443" s="11">
        <v>2415.16</v>
      </c>
      <c r="H5443" s="10">
        <v>0.25</v>
      </c>
      <c r="I5443" s="11">
        <v>603.79</v>
      </c>
      <c r="J5443" s="11">
        <v>3018.95</v>
      </c>
      <c r="K5443" s="11">
        <v>1271.68</v>
      </c>
      <c r="L5443" s="11">
        <v>1143.48</v>
      </c>
    </row>
    <row r="5444" spans="1:12" x14ac:dyDescent="0.3">
      <c r="A5444" s="7" t="s">
        <v>9589</v>
      </c>
      <c r="B5444" s="7" t="s">
        <v>3975</v>
      </c>
      <c r="C5444" s="7" t="s">
        <v>1999</v>
      </c>
      <c r="D5444" s="7">
        <v>3</v>
      </c>
      <c r="E5444" s="9">
        <v>1052.93</v>
      </c>
      <c r="F5444" s="10">
        <v>0.15</v>
      </c>
      <c r="G5444" s="11">
        <v>2684.97</v>
      </c>
      <c r="H5444" s="10">
        <v>0.25</v>
      </c>
      <c r="I5444" s="11">
        <v>671.24</v>
      </c>
      <c r="J5444" s="11">
        <v>3356.21</v>
      </c>
      <c r="K5444" s="11">
        <v>1959.84</v>
      </c>
      <c r="L5444" s="11">
        <v>725.13</v>
      </c>
    </row>
    <row r="5445" spans="1:12" x14ac:dyDescent="0.3">
      <c r="A5445" s="7" t="s">
        <v>9590</v>
      </c>
      <c r="B5445" s="7" t="s">
        <v>3975</v>
      </c>
      <c r="C5445" s="7" t="s">
        <v>1781</v>
      </c>
      <c r="D5445" s="7">
        <v>16</v>
      </c>
      <c r="E5445" s="9">
        <v>331.21</v>
      </c>
      <c r="F5445" s="10">
        <v>0.15</v>
      </c>
      <c r="G5445" s="11">
        <v>4504.46</v>
      </c>
      <c r="H5445" s="10">
        <v>0.25</v>
      </c>
      <c r="I5445" s="11">
        <v>1126.1199999999999</v>
      </c>
      <c r="J5445" s="11">
        <v>5630.57</v>
      </c>
      <c r="K5445" s="11">
        <v>3460.96</v>
      </c>
      <c r="L5445" s="11">
        <v>1043.5</v>
      </c>
    </row>
    <row r="5446" spans="1:12" x14ac:dyDescent="0.3">
      <c r="A5446" s="7" t="s">
        <v>9591</v>
      </c>
      <c r="B5446" s="7" t="s">
        <v>3975</v>
      </c>
      <c r="C5446" s="7" t="s">
        <v>1812</v>
      </c>
      <c r="D5446" s="7">
        <v>17</v>
      </c>
      <c r="E5446" s="9">
        <v>647.53</v>
      </c>
      <c r="F5446" s="10">
        <v>0.05</v>
      </c>
      <c r="G5446" s="11">
        <v>10457.61</v>
      </c>
      <c r="H5446" s="10">
        <v>0.25</v>
      </c>
      <c r="I5446" s="11">
        <v>2614.4</v>
      </c>
      <c r="J5446" s="11">
        <v>13072.01</v>
      </c>
      <c r="K5446" s="11">
        <v>5817.57</v>
      </c>
      <c r="L5446" s="11">
        <v>4640.04</v>
      </c>
    </row>
    <row r="5447" spans="1:12" x14ac:dyDescent="0.3">
      <c r="A5447" s="7" t="s">
        <v>9592</v>
      </c>
      <c r="B5447" s="7" t="s">
        <v>3975</v>
      </c>
      <c r="C5447" s="7" t="s">
        <v>1948</v>
      </c>
      <c r="D5447" s="7">
        <v>17</v>
      </c>
      <c r="E5447" s="9">
        <v>2256.16</v>
      </c>
      <c r="F5447" s="10">
        <v>0</v>
      </c>
      <c r="G5447" s="11">
        <v>38354.720000000001</v>
      </c>
      <c r="H5447" s="10">
        <v>0.25</v>
      </c>
      <c r="I5447" s="11">
        <v>9588.68</v>
      </c>
      <c r="J5447" s="11">
        <v>47943.4</v>
      </c>
      <c r="K5447" s="11">
        <v>21540.19</v>
      </c>
      <c r="L5447" s="11">
        <v>16814.53</v>
      </c>
    </row>
    <row r="5448" spans="1:12" x14ac:dyDescent="0.3">
      <c r="A5448" s="7" t="s">
        <v>9593</v>
      </c>
      <c r="B5448" s="7" t="s">
        <v>3976</v>
      </c>
      <c r="C5448" s="7" t="s">
        <v>1689</v>
      </c>
      <c r="D5448" s="7">
        <v>10</v>
      </c>
      <c r="E5448" s="9">
        <v>1215.19</v>
      </c>
      <c r="F5448" s="10">
        <v>0.05</v>
      </c>
      <c r="G5448" s="11">
        <v>11544.31</v>
      </c>
      <c r="H5448" s="10">
        <v>0.25</v>
      </c>
      <c r="I5448" s="11">
        <v>2886.08</v>
      </c>
      <c r="J5448" s="11">
        <v>14430.39</v>
      </c>
      <c r="K5448" s="11">
        <v>6125.9</v>
      </c>
      <c r="L5448" s="11">
        <v>5418.41</v>
      </c>
    </row>
    <row r="5449" spans="1:12" x14ac:dyDescent="0.3">
      <c r="A5449" s="7" t="s">
        <v>9594</v>
      </c>
      <c r="B5449" s="7" t="s">
        <v>3976</v>
      </c>
      <c r="C5449" s="7" t="s">
        <v>1927</v>
      </c>
      <c r="D5449" s="7">
        <v>22</v>
      </c>
      <c r="E5449" s="9">
        <v>1762.62</v>
      </c>
      <c r="F5449" s="10">
        <v>0.05</v>
      </c>
      <c r="G5449" s="11">
        <v>36838.76</v>
      </c>
      <c r="H5449" s="10">
        <v>0.25</v>
      </c>
      <c r="I5449" s="11">
        <v>9209.69</v>
      </c>
      <c r="J5449" s="11">
        <v>46048.45</v>
      </c>
      <c r="K5449" s="11">
        <v>24647.040000000001</v>
      </c>
      <c r="L5449" s="11">
        <v>12191.72</v>
      </c>
    </row>
    <row r="5450" spans="1:12" x14ac:dyDescent="0.3">
      <c r="A5450" s="7" t="s">
        <v>9595</v>
      </c>
      <c r="B5450" s="7" t="s">
        <v>3976</v>
      </c>
      <c r="C5450" s="7" t="s">
        <v>1649</v>
      </c>
      <c r="D5450" s="7">
        <v>21</v>
      </c>
      <c r="E5450" s="9">
        <v>593.51</v>
      </c>
      <c r="F5450" s="10">
        <v>0.1</v>
      </c>
      <c r="G5450" s="11">
        <v>11217.34</v>
      </c>
      <c r="H5450" s="10">
        <v>0.25</v>
      </c>
      <c r="I5450" s="11">
        <v>2804.34</v>
      </c>
      <c r="J5450" s="11">
        <v>14021.67</v>
      </c>
      <c r="K5450" s="11">
        <v>6454.77</v>
      </c>
      <c r="L5450" s="11">
        <v>4762.57</v>
      </c>
    </row>
    <row r="5451" spans="1:12" x14ac:dyDescent="0.3">
      <c r="A5451" s="7" t="s">
        <v>9596</v>
      </c>
      <c r="B5451" s="7" t="s">
        <v>3976</v>
      </c>
      <c r="C5451" s="7" t="s">
        <v>1804</v>
      </c>
      <c r="D5451" s="7">
        <v>5</v>
      </c>
      <c r="E5451" s="9">
        <v>1833.43</v>
      </c>
      <c r="F5451" s="10">
        <v>0</v>
      </c>
      <c r="G5451" s="11">
        <v>9167.15</v>
      </c>
      <c r="H5451" s="10">
        <v>0.25</v>
      </c>
      <c r="I5451" s="11">
        <v>2291.79</v>
      </c>
      <c r="J5451" s="11">
        <v>11458.94</v>
      </c>
      <c r="K5451" s="11">
        <v>5529.35</v>
      </c>
      <c r="L5451" s="11">
        <v>3637.8</v>
      </c>
    </row>
    <row r="5452" spans="1:12" x14ac:dyDescent="0.3">
      <c r="A5452" s="7" t="s">
        <v>9597</v>
      </c>
      <c r="B5452" s="7" t="s">
        <v>3976</v>
      </c>
      <c r="C5452" s="7" t="s">
        <v>1778</v>
      </c>
      <c r="D5452" s="7">
        <v>18</v>
      </c>
      <c r="E5452" s="9">
        <v>1047.54</v>
      </c>
      <c r="F5452" s="10">
        <v>0.05</v>
      </c>
      <c r="G5452" s="11">
        <v>17912.93</v>
      </c>
      <c r="H5452" s="10">
        <v>0.25</v>
      </c>
      <c r="I5452" s="11">
        <v>4478.2299999999996</v>
      </c>
      <c r="J5452" s="11">
        <v>22391.16</v>
      </c>
      <c r="K5452" s="11">
        <v>11523.24</v>
      </c>
      <c r="L5452" s="11">
        <v>6389.69</v>
      </c>
    </row>
    <row r="5453" spans="1:12" x14ac:dyDescent="0.3">
      <c r="A5453" s="7" t="s">
        <v>9598</v>
      </c>
      <c r="B5453" s="7" t="s">
        <v>3977</v>
      </c>
      <c r="C5453" s="7" t="s">
        <v>1924</v>
      </c>
      <c r="D5453" s="7">
        <v>27</v>
      </c>
      <c r="E5453" s="9">
        <v>1965.69</v>
      </c>
      <c r="F5453" s="10">
        <v>0.1</v>
      </c>
      <c r="G5453" s="11">
        <v>47766.27</v>
      </c>
      <c r="H5453" s="10">
        <v>0.25</v>
      </c>
      <c r="I5453" s="11">
        <v>11941.57</v>
      </c>
      <c r="J5453" s="11">
        <v>59707.839999999997</v>
      </c>
      <c r="K5453" s="11">
        <v>24203.34</v>
      </c>
      <c r="L5453" s="11">
        <v>23562.93</v>
      </c>
    </row>
    <row r="5454" spans="1:12" x14ac:dyDescent="0.3">
      <c r="A5454" s="7" t="s">
        <v>9599</v>
      </c>
      <c r="B5454" s="7" t="s">
        <v>3978</v>
      </c>
      <c r="C5454" s="7" t="s">
        <v>1791</v>
      </c>
      <c r="D5454" s="7">
        <v>5</v>
      </c>
      <c r="E5454" s="9">
        <v>1806.68</v>
      </c>
      <c r="F5454" s="10">
        <v>0</v>
      </c>
      <c r="G5454" s="11">
        <v>9033.4</v>
      </c>
      <c r="H5454" s="10">
        <v>0.25</v>
      </c>
      <c r="I5454" s="11">
        <v>2258.35</v>
      </c>
      <c r="J5454" s="11">
        <v>11291.75</v>
      </c>
      <c r="K5454" s="11">
        <v>4221.6000000000004</v>
      </c>
      <c r="L5454" s="11">
        <v>4811.8</v>
      </c>
    </row>
    <row r="5455" spans="1:12" x14ac:dyDescent="0.3">
      <c r="A5455" s="7" t="s">
        <v>9600</v>
      </c>
      <c r="B5455" s="7" t="s">
        <v>3978</v>
      </c>
      <c r="C5455" s="7" t="s">
        <v>1919</v>
      </c>
      <c r="D5455" s="7">
        <v>16</v>
      </c>
      <c r="E5455" s="9">
        <v>1286.3399999999999</v>
      </c>
      <c r="F5455" s="10">
        <v>0</v>
      </c>
      <c r="G5455" s="11">
        <v>20581.439999999999</v>
      </c>
      <c r="H5455" s="10">
        <v>0.25</v>
      </c>
      <c r="I5455" s="11">
        <v>5145.3599999999997</v>
      </c>
      <c r="J5455" s="11">
        <v>25726.799999999999</v>
      </c>
      <c r="K5455" s="11">
        <v>9041.76</v>
      </c>
      <c r="L5455" s="11">
        <v>11539.68</v>
      </c>
    </row>
    <row r="5456" spans="1:12" x14ac:dyDescent="0.3">
      <c r="A5456" s="7" t="s">
        <v>9601</v>
      </c>
      <c r="B5456" s="7" t="s">
        <v>3978</v>
      </c>
      <c r="C5456" s="7" t="s">
        <v>2005</v>
      </c>
      <c r="D5456" s="7">
        <v>2</v>
      </c>
      <c r="E5456" s="9">
        <v>2857.49</v>
      </c>
      <c r="F5456" s="10">
        <v>0.05</v>
      </c>
      <c r="G5456" s="11">
        <v>5429.23</v>
      </c>
      <c r="H5456" s="10">
        <v>0.25</v>
      </c>
      <c r="I5456" s="11">
        <v>1357.31</v>
      </c>
      <c r="J5456" s="11">
        <v>6786.54</v>
      </c>
      <c r="K5456" s="11">
        <v>2436.44</v>
      </c>
      <c r="L5456" s="11">
        <v>2992.79</v>
      </c>
    </row>
    <row r="5457" spans="1:12" x14ac:dyDescent="0.3">
      <c r="A5457" s="7" t="s">
        <v>9602</v>
      </c>
      <c r="B5457" s="7" t="s">
        <v>3978</v>
      </c>
      <c r="C5457" s="7" t="s">
        <v>1803</v>
      </c>
      <c r="D5457" s="7">
        <v>27</v>
      </c>
      <c r="E5457" s="9">
        <v>2330.2800000000002</v>
      </c>
      <c r="F5457" s="10">
        <v>0.05</v>
      </c>
      <c r="G5457" s="11">
        <v>59771.68</v>
      </c>
      <c r="H5457" s="10">
        <v>0.25</v>
      </c>
      <c r="I5457" s="11">
        <v>14942.92</v>
      </c>
      <c r="J5457" s="11">
        <v>74714.600000000006</v>
      </c>
      <c r="K5457" s="11">
        <v>38793.599999999999</v>
      </c>
      <c r="L5457" s="11">
        <v>20978.080000000002</v>
      </c>
    </row>
    <row r="5458" spans="1:12" x14ac:dyDescent="0.3">
      <c r="A5458" s="7" t="s">
        <v>9603</v>
      </c>
      <c r="B5458" s="7" t="s">
        <v>3978</v>
      </c>
      <c r="C5458" s="7" t="s">
        <v>1987</v>
      </c>
      <c r="D5458" s="7">
        <v>12</v>
      </c>
      <c r="E5458" s="9">
        <v>2266.98</v>
      </c>
      <c r="F5458" s="10">
        <v>0.15</v>
      </c>
      <c r="G5458" s="11">
        <v>23123.200000000001</v>
      </c>
      <c r="H5458" s="10">
        <v>0.25</v>
      </c>
      <c r="I5458" s="11">
        <v>5780.8</v>
      </c>
      <c r="J5458" s="11">
        <v>28904</v>
      </c>
      <c r="K5458" s="11">
        <v>17602.68</v>
      </c>
      <c r="L5458" s="11">
        <v>5520.52</v>
      </c>
    </row>
    <row r="5459" spans="1:12" x14ac:dyDescent="0.3">
      <c r="A5459" s="7" t="s">
        <v>9604</v>
      </c>
      <c r="B5459" s="7" t="s">
        <v>3979</v>
      </c>
      <c r="C5459" s="7" t="s">
        <v>1891</v>
      </c>
      <c r="D5459" s="7">
        <v>19</v>
      </c>
      <c r="E5459" s="9">
        <v>389.3</v>
      </c>
      <c r="F5459" s="10">
        <v>0</v>
      </c>
      <c r="G5459" s="11">
        <v>7396.7</v>
      </c>
      <c r="H5459" s="10">
        <v>0.25</v>
      </c>
      <c r="I5459" s="11">
        <v>1849.17</v>
      </c>
      <c r="J5459" s="11">
        <v>9245.8799999999992</v>
      </c>
      <c r="K5459" s="11">
        <v>3662.06</v>
      </c>
      <c r="L5459" s="11">
        <v>3734.64</v>
      </c>
    </row>
    <row r="5460" spans="1:12" x14ac:dyDescent="0.3">
      <c r="A5460" s="7" t="s">
        <v>9605</v>
      </c>
      <c r="B5460" s="7" t="s">
        <v>3979</v>
      </c>
      <c r="C5460" s="7" t="s">
        <v>1694</v>
      </c>
      <c r="D5460" s="7">
        <v>5</v>
      </c>
      <c r="E5460" s="9">
        <v>2140.15</v>
      </c>
      <c r="F5460" s="10">
        <v>0</v>
      </c>
      <c r="G5460" s="11">
        <v>10700.75</v>
      </c>
      <c r="H5460" s="10">
        <v>0.25</v>
      </c>
      <c r="I5460" s="11">
        <v>2675.19</v>
      </c>
      <c r="J5460" s="11">
        <v>13375.94</v>
      </c>
      <c r="K5460" s="11">
        <v>4975.55</v>
      </c>
      <c r="L5460" s="11">
        <v>5725.2</v>
      </c>
    </row>
    <row r="5461" spans="1:12" x14ac:dyDescent="0.3">
      <c r="A5461" s="7" t="s">
        <v>9606</v>
      </c>
      <c r="B5461" s="7" t="s">
        <v>3980</v>
      </c>
      <c r="C5461" s="7" t="s">
        <v>1654</v>
      </c>
      <c r="D5461" s="7">
        <v>29</v>
      </c>
      <c r="E5461" s="9">
        <v>1335.85</v>
      </c>
      <c r="F5461" s="10">
        <v>0</v>
      </c>
      <c r="G5461" s="11">
        <v>38739.65</v>
      </c>
      <c r="H5461" s="10">
        <v>0.25</v>
      </c>
      <c r="I5461" s="11">
        <v>9684.91</v>
      </c>
      <c r="J5461" s="11">
        <v>48424.56</v>
      </c>
      <c r="K5461" s="11">
        <v>23338.04</v>
      </c>
      <c r="L5461" s="11">
        <v>15401.61</v>
      </c>
    </row>
    <row r="5462" spans="1:12" x14ac:dyDescent="0.3">
      <c r="A5462" s="7" t="s">
        <v>9607</v>
      </c>
      <c r="B5462" s="7" t="s">
        <v>3980</v>
      </c>
      <c r="C5462" s="7" t="s">
        <v>1774</v>
      </c>
      <c r="D5462" s="7">
        <v>19</v>
      </c>
      <c r="E5462" s="9">
        <v>1951.77</v>
      </c>
      <c r="F5462" s="10">
        <v>0.05</v>
      </c>
      <c r="G5462" s="11">
        <v>35229.449999999997</v>
      </c>
      <c r="H5462" s="10">
        <v>0.25</v>
      </c>
      <c r="I5462" s="11">
        <v>8807.36</v>
      </c>
      <c r="J5462" s="11">
        <v>44036.81</v>
      </c>
      <c r="K5462" s="11">
        <v>21584</v>
      </c>
      <c r="L5462" s="11">
        <v>13645.45</v>
      </c>
    </row>
    <row r="5463" spans="1:12" x14ac:dyDescent="0.3">
      <c r="A5463" s="7" t="s">
        <v>9608</v>
      </c>
      <c r="B5463" s="7" t="s">
        <v>3981</v>
      </c>
      <c r="C5463" s="7" t="s">
        <v>1862</v>
      </c>
      <c r="D5463" s="7">
        <v>8</v>
      </c>
      <c r="E5463" s="9">
        <v>2215.94</v>
      </c>
      <c r="F5463" s="10">
        <v>0</v>
      </c>
      <c r="G5463" s="11">
        <v>17727.52</v>
      </c>
      <c r="H5463" s="10">
        <v>0.25</v>
      </c>
      <c r="I5463" s="11">
        <v>4431.88</v>
      </c>
      <c r="J5463" s="11">
        <v>22159.4</v>
      </c>
      <c r="K5463" s="11">
        <v>9712.7199999999993</v>
      </c>
      <c r="L5463" s="11">
        <v>8014.8</v>
      </c>
    </row>
    <row r="5464" spans="1:12" x14ac:dyDescent="0.3">
      <c r="A5464" s="7" t="s">
        <v>9609</v>
      </c>
      <c r="B5464" s="7" t="s">
        <v>3981</v>
      </c>
      <c r="C5464" s="7" t="s">
        <v>1828</v>
      </c>
      <c r="D5464" s="7">
        <v>19</v>
      </c>
      <c r="E5464" s="9">
        <v>2633.07</v>
      </c>
      <c r="F5464" s="10">
        <v>0.15</v>
      </c>
      <c r="G5464" s="11">
        <v>42524.08</v>
      </c>
      <c r="H5464" s="10">
        <v>0.25</v>
      </c>
      <c r="I5464" s="11">
        <v>10631.02</v>
      </c>
      <c r="J5464" s="11">
        <v>53155.1</v>
      </c>
      <c r="K5464" s="11">
        <v>29351.77</v>
      </c>
      <c r="L5464" s="11">
        <v>13172.31</v>
      </c>
    </row>
    <row r="5465" spans="1:12" x14ac:dyDescent="0.3">
      <c r="A5465" s="7" t="s">
        <v>9610</v>
      </c>
      <c r="B5465" s="7" t="s">
        <v>3982</v>
      </c>
      <c r="C5465" s="7" t="s">
        <v>1862</v>
      </c>
      <c r="D5465" s="7">
        <v>16</v>
      </c>
      <c r="E5465" s="9">
        <v>2111.6799999999998</v>
      </c>
      <c r="F5465" s="10">
        <v>0</v>
      </c>
      <c r="G5465" s="11">
        <v>33786.879999999997</v>
      </c>
      <c r="H5465" s="10">
        <v>0.25</v>
      </c>
      <c r="I5465" s="11">
        <v>8446.7199999999993</v>
      </c>
      <c r="J5465" s="11">
        <v>42233.599999999999</v>
      </c>
      <c r="K5465" s="11">
        <v>19425.439999999999</v>
      </c>
      <c r="L5465" s="11">
        <v>14361.44</v>
      </c>
    </row>
    <row r="5466" spans="1:12" x14ac:dyDescent="0.3">
      <c r="A5466" s="7" t="s">
        <v>9611</v>
      </c>
      <c r="B5466" s="7" t="s">
        <v>3982</v>
      </c>
      <c r="C5466" s="7" t="s">
        <v>1795</v>
      </c>
      <c r="D5466" s="7">
        <v>26</v>
      </c>
      <c r="E5466" s="9">
        <v>2159.91</v>
      </c>
      <c r="F5466" s="10">
        <v>0.15</v>
      </c>
      <c r="G5466" s="11">
        <v>47734.01</v>
      </c>
      <c r="H5466" s="10">
        <v>0.25</v>
      </c>
      <c r="I5466" s="11">
        <v>11933.5</v>
      </c>
      <c r="J5466" s="11">
        <v>59667.51</v>
      </c>
      <c r="K5466" s="11">
        <v>29012.1</v>
      </c>
      <c r="L5466" s="11">
        <v>18721.91</v>
      </c>
    </row>
    <row r="5467" spans="1:12" x14ac:dyDescent="0.3">
      <c r="A5467" s="7" t="s">
        <v>9612</v>
      </c>
      <c r="B5467" s="7" t="s">
        <v>3982</v>
      </c>
      <c r="C5467" s="7" t="s">
        <v>1891</v>
      </c>
      <c r="D5467" s="7">
        <v>29</v>
      </c>
      <c r="E5467" s="9">
        <v>377.23</v>
      </c>
      <c r="F5467" s="10">
        <v>0</v>
      </c>
      <c r="G5467" s="11">
        <v>10939.67</v>
      </c>
      <c r="H5467" s="10">
        <v>0.25</v>
      </c>
      <c r="I5467" s="11">
        <v>2734.92</v>
      </c>
      <c r="J5467" s="11">
        <v>13674.59</v>
      </c>
      <c r="K5467" s="11">
        <v>5589.46</v>
      </c>
      <c r="L5467" s="11">
        <v>5350.21</v>
      </c>
    </row>
    <row r="5468" spans="1:12" x14ac:dyDescent="0.3">
      <c r="A5468" s="7" t="s">
        <v>9613</v>
      </c>
      <c r="B5468" s="7" t="s">
        <v>3982</v>
      </c>
      <c r="C5468" s="7" t="s">
        <v>1759</v>
      </c>
      <c r="D5468" s="7">
        <v>13</v>
      </c>
      <c r="E5468" s="9">
        <v>1223.02</v>
      </c>
      <c r="F5468" s="10">
        <v>0</v>
      </c>
      <c r="G5468" s="11">
        <v>15899.26</v>
      </c>
      <c r="H5468" s="10">
        <v>0.25</v>
      </c>
      <c r="I5468" s="11">
        <v>3974.82</v>
      </c>
      <c r="J5468" s="11">
        <v>19874.080000000002</v>
      </c>
      <c r="K5468" s="11">
        <v>9517.43</v>
      </c>
      <c r="L5468" s="11">
        <v>6381.83</v>
      </c>
    </row>
    <row r="5469" spans="1:12" x14ac:dyDescent="0.3">
      <c r="A5469" s="7" t="s">
        <v>9614</v>
      </c>
      <c r="B5469" s="7" t="s">
        <v>3982</v>
      </c>
      <c r="C5469" s="7" t="s">
        <v>1865</v>
      </c>
      <c r="D5469" s="7">
        <v>25</v>
      </c>
      <c r="E5469" s="9">
        <v>2041.95</v>
      </c>
      <c r="F5469" s="10">
        <v>0.05</v>
      </c>
      <c r="G5469" s="11">
        <v>48496.31</v>
      </c>
      <c r="H5469" s="10">
        <v>0.25</v>
      </c>
      <c r="I5469" s="11">
        <v>12124.08</v>
      </c>
      <c r="J5469" s="11">
        <v>60620.39</v>
      </c>
      <c r="K5469" s="11">
        <v>31862.5</v>
      </c>
      <c r="L5469" s="11">
        <v>16633.810000000001</v>
      </c>
    </row>
    <row r="5470" spans="1:12" x14ac:dyDescent="0.3">
      <c r="A5470" s="7" t="s">
        <v>9615</v>
      </c>
      <c r="B5470" s="7" t="s">
        <v>3983</v>
      </c>
      <c r="C5470" s="7" t="s">
        <v>1830</v>
      </c>
      <c r="D5470" s="7">
        <v>3</v>
      </c>
      <c r="E5470" s="9">
        <v>1100.99</v>
      </c>
      <c r="F5470" s="10">
        <v>0.05</v>
      </c>
      <c r="G5470" s="11">
        <v>3137.82</v>
      </c>
      <c r="H5470" s="10">
        <v>0.25</v>
      </c>
      <c r="I5470" s="11">
        <v>784.46</v>
      </c>
      <c r="J5470" s="11">
        <v>3922.28</v>
      </c>
      <c r="K5470" s="11">
        <v>1864.71</v>
      </c>
      <c r="L5470" s="11">
        <v>1273.1099999999999</v>
      </c>
    </row>
    <row r="5471" spans="1:12" x14ac:dyDescent="0.3">
      <c r="A5471" s="7" t="s">
        <v>9616</v>
      </c>
      <c r="B5471" s="7" t="s">
        <v>3983</v>
      </c>
      <c r="C5471" s="7" t="s">
        <v>1989</v>
      </c>
      <c r="D5471" s="7">
        <v>14</v>
      </c>
      <c r="E5471" s="9">
        <v>3834.93</v>
      </c>
      <c r="F5471" s="10">
        <v>0</v>
      </c>
      <c r="G5471" s="11">
        <v>53689.02</v>
      </c>
      <c r="H5471" s="10">
        <v>0.25</v>
      </c>
      <c r="I5471" s="11">
        <v>13422.25</v>
      </c>
      <c r="J5471" s="11">
        <v>67111.27</v>
      </c>
      <c r="K5471" s="11">
        <v>23796.639999999999</v>
      </c>
      <c r="L5471" s="11">
        <v>29892.38</v>
      </c>
    </row>
    <row r="5472" spans="1:12" x14ac:dyDescent="0.3">
      <c r="A5472" s="7" t="s">
        <v>9617</v>
      </c>
      <c r="B5472" s="7" t="s">
        <v>3983</v>
      </c>
      <c r="C5472" s="7" t="s">
        <v>1884</v>
      </c>
      <c r="D5472" s="7">
        <v>5</v>
      </c>
      <c r="E5472" s="9">
        <v>619.72</v>
      </c>
      <c r="F5472" s="10">
        <v>0</v>
      </c>
      <c r="G5472" s="11">
        <v>3098.6</v>
      </c>
      <c r="H5472" s="10">
        <v>0.25</v>
      </c>
      <c r="I5472" s="11">
        <v>774.65</v>
      </c>
      <c r="J5472" s="11">
        <v>3873.25</v>
      </c>
      <c r="K5472" s="11">
        <v>2036.25</v>
      </c>
      <c r="L5472" s="11">
        <v>1062.3499999999999</v>
      </c>
    </row>
    <row r="5473" spans="1:12" x14ac:dyDescent="0.3">
      <c r="A5473" s="7" t="s">
        <v>9618</v>
      </c>
      <c r="B5473" s="7" t="s">
        <v>3983</v>
      </c>
      <c r="C5473" s="7" t="s">
        <v>1897</v>
      </c>
      <c r="D5473" s="7">
        <v>4</v>
      </c>
      <c r="E5473" s="9">
        <v>3050.85</v>
      </c>
      <c r="F5473" s="10">
        <v>0</v>
      </c>
      <c r="G5473" s="11">
        <v>12203.4</v>
      </c>
      <c r="H5473" s="10">
        <v>0.25</v>
      </c>
      <c r="I5473" s="11">
        <v>3050.85</v>
      </c>
      <c r="J5473" s="11">
        <v>15254.25</v>
      </c>
      <c r="K5473" s="11">
        <v>6352.52</v>
      </c>
      <c r="L5473" s="11">
        <v>5850.88</v>
      </c>
    </row>
    <row r="5474" spans="1:12" x14ac:dyDescent="0.3">
      <c r="A5474" s="7" t="s">
        <v>9619</v>
      </c>
      <c r="B5474" s="7" t="s">
        <v>3984</v>
      </c>
      <c r="C5474" s="7" t="s">
        <v>2035</v>
      </c>
      <c r="D5474" s="7">
        <v>15</v>
      </c>
      <c r="E5474" s="9">
        <v>1753.07</v>
      </c>
      <c r="F5474" s="10">
        <v>0</v>
      </c>
      <c r="G5474" s="11">
        <v>26296.05</v>
      </c>
      <c r="H5474" s="10">
        <v>0.25</v>
      </c>
      <c r="I5474" s="11">
        <v>6574.01</v>
      </c>
      <c r="J5474" s="11">
        <v>32870.06</v>
      </c>
      <c r="K5474" s="11">
        <v>14038.2</v>
      </c>
      <c r="L5474" s="11">
        <v>12257.85</v>
      </c>
    </row>
    <row r="5475" spans="1:12" x14ac:dyDescent="0.3">
      <c r="A5475" s="7" t="s">
        <v>9620</v>
      </c>
      <c r="B5475" s="7" t="s">
        <v>3984</v>
      </c>
      <c r="C5475" s="7" t="s">
        <v>1956</v>
      </c>
      <c r="D5475" s="7">
        <v>24</v>
      </c>
      <c r="E5475" s="9">
        <v>2480.12</v>
      </c>
      <c r="F5475" s="10">
        <v>0</v>
      </c>
      <c r="G5475" s="11">
        <v>59522.879999999997</v>
      </c>
      <c r="H5475" s="10">
        <v>0.25</v>
      </c>
      <c r="I5475" s="11">
        <v>14880.72</v>
      </c>
      <c r="J5475" s="11">
        <v>74403.600000000006</v>
      </c>
      <c r="K5475" s="11">
        <v>39369.839999999997</v>
      </c>
      <c r="L5475" s="11">
        <v>20153.04</v>
      </c>
    </row>
    <row r="5476" spans="1:12" x14ac:dyDescent="0.3">
      <c r="A5476" s="7" t="s">
        <v>9621</v>
      </c>
      <c r="B5476" s="7" t="s">
        <v>3985</v>
      </c>
      <c r="C5476" s="7" t="s">
        <v>1660</v>
      </c>
      <c r="D5476" s="7">
        <v>28</v>
      </c>
      <c r="E5476" s="9">
        <v>2607.9299999999998</v>
      </c>
      <c r="F5476" s="10">
        <v>0</v>
      </c>
      <c r="G5476" s="11">
        <v>73022.039999999994</v>
      </c>
      <c r="H5476" s="10">
        <v>0.25</v>
      </c>
      <c r="I5476" s="11">
        <v>18255.509999999998</v>
      </c>
      <c r="J5476" s="11">
        <v>91277.55</v>
      </c>
      <c r="K5476" s="11">
        <v>38409.279999999999</v>
      </c>
      <c r="L5476" s="11">
        <v>34612.76</v>
      </c>
    </row>
    <row r="5477" spans="1:12" x14ac:dyDescent="0.3">
      <c r="A5477" s="7" t="s">
        <v>9622</v>
      </c>
      <c r="B5477" s="7" t="s">
        <v>3985</v>
      </c>
      <c r="C5477" s="7" t="s">
        <v>1693</v>
      </c>
      <c r="D5477" s="7">
        <v>11</v>
      </c>
      <c r="E5477" s="9">
        <v>2725.19</v>
      </c>
      <c r="F5477" s="10">
        <v>0</v>
      </c>
      <c r="G5477" s="11">
        <v>29977.09</v>
      </c>
      <c r="H5477" s="10">
        <v>0.25</v>
      </c>
      <c r="I5477" s="11">
        <v>7494.27</v>
      </c>
      <c r="J5477" s="11">
        <v>37471.360000000001</v>
      </c>
      <c r="K5477" s="11">
        <v>18957.18</v>
      </c>
      <c r="L5477" s="11">
        <v>11019.91</v>
      </c>
    </row>
    <row r="5478" spans="1:12" x14ac:dyDescent="0.3">
      <c r="A5478" s="7" t="s">
        <v>9623</v>
      </c>
      <c r="B5478" s="7" t="s">
        <v>3985</v>
      </c>
      <c r="C5478" s="7" t="s">
        <v>1862</v>
      </c>
      <c r="D5478" s="7">
        <v>23</v>
      </c>
      <c r="E5478" s="9">
        <v>2160.54</v>
      </c>
      <c r="F5478" s="10">
        <v>0</v>
      </c>
      <c r="G5478" s="11">
        <v>49692.42</v>
      </c>
      <c r="H5478" s="10">
        <v>0.25</v>
      </c>
      <c r="I5478" s="11">
        <v>12423.1</v>
      </c>
      <c r="J5478" s="11">
        <v>62115.519999999997</v>
      </c>
      <c r="K5478" s="11">
        <v>27924.07</v>
      </c>
      <c r="L5478" s="11">
        <v>21768.35</v>
      </c>
    </row>
    <row r="5479" spans="1:12" x14ac:dyDescent="0.3">
      <c r="A5479" s="7" t="s">
        <v>9624</v>
      </c>
      <c r="B5479" s="7" t="s">
        <v>3985</v>
      </c>
      <c r="C5479" s="7" t="s">
        <v>1987</v>
      </c>
      <c r="D5479" s="7">
        <v>22</v>
      </c>
      <c r="E5479" s="9">
        <v>2200.88</v>
      </c>
      <c r="F5479" s="10">
        <v>0</v>
      </c>
      <c r="G5479" s="11">
        <v>48419.360000000001</v>
      </c>
      <c r="H5479" s="10">
        <v>0.25</v>
      </c>
      <c r="I5479" s="11">
        <v>12104.84</v>
      </c>
      <c r="J5479" s="11">
        <v>60524.2</v>
      </c>
      <c r="K5479" s="11">
        <v>32271.58</v>
      </c>
      <c r="L5479" s="11">
        <v>16147.78</v>
      </c>
    </row>
    <row r="5480" spans="1:12" x14ac:dyDescent="0.3">
      <c r="A5480" s="7" t="s">
        <v>9625</v>
      </c>
      <c r="B5480" s="7" t="s">
        <v>3985</v>
      </c>
      <c r="C5480" s="7" t="s">
        <v>2020</v>
      </c>
      <c r="D5480" s="7">
        <v>4</v>
      </c>
      <c r="E5480" s="9">
        <v>533.29999999999995</v>
      </c>
      <c r="F5480" s="10">
        <v>0</v>
      </c>
      <c r="G5480" s="11">
        <v>2133.1999999999998</v>
      </c>
      <c r="H5480" s="10">
        <v>0.25</v>
      </c>
      <c r="I5480" s="11">
        <v>533.29999999999995</v>
      </c>
      <c r="J5480" s="11">
        <v>2666.5</v>
      </c>
      <c r="K5480" s="11">
        <v>1279.3599999999999</v>
      </c>
      <c r="L5480" s="11">
        <v>853.84</v>
      </c>
    </row>
    <row r="5481" spans="1:12" x14ac:dyDescent="0.3">
      <c r="A5481" s="7" t="s">
        <v>9626</v>
      </c>
      <c r="B5481" s="7" t="s">
        <v>3986</v>
      </c>
      <c r="C5481" s="7" t="s">
        <v>1672</v>
      </c>
      <c r="D5481" s="7">
        <v>20</v>
      </c>
      <c r="E5481" s="9">
        <v>1789.07</v>
      </c>
      <c r="F5481" s="10">
        <v>0</v>
      </c>
      <c r="G5481" s="11">
        <v>35781.4</v>
      </c>
      <c r="H5481" s="10">
        <v>0.25</v>
      </c>
      <c r="I5481" s="11">
        <v>8945.35</v>
      </c>
      <c r="J5481" s="11">
        <v>44726.75</v>
      </c>
      <c r="K5481" s="11">
        <v>19178.400000000001</v>
      </c>
      <c r="L5481" s="11">
        <v>16603</v>
      </c>
    </row>
    <row r="5482" spans="1:12" x14ac:dyDescent="0.3">
      <c r="A5482" s="7" t="s">
        <v>9627</v>
      </c>
      <c r="B5482" s="7" t="s">
        <v>3986</v>
      </c>
      <c r="C5482" s="7" t="s">
        <v>1823</v>
      </c>
      <c r="D5482" s="7">
        <v>7</v>
      </c>
      <c r="E5482" s="9">
        <v>2134.4699999999998</v>
      </c>
      <c r="F5482" s="10">
        <v>0</v>
      </c>
      <c r="G5482" s="11">
        <v>14941.29</v>
      </c>
      <c r="H5482" s="10">
        <v>0.25</v>
      </c>
      <c r="I5482" s="11">
        <v>3735.32</v>
      </c>
      <c r="J5482" s="11">
        <v>18676.61</v>
      </c>
      <c r="K5482" s="11">
        <v>6995.94</v>
      </c>
      <c r="L5482" s="11">
        <v>7945.35</v>
      </c>
    </row>
    <row r="5483" spans="1:12" x14ac:dyDescent="0.3">
      <c r="A5483" s="7" t="s">
        <v>9628</v>
      </c>
      <c r="B5483" s="7" t="s">
        <v>3987</v>
      </c>
      <c r="C5483" s="7" t="s">
        <v>1969</v>
      </c>
      <c r="D5483" s="7">
        <v>17</v>
      </c>
      <c r="E5483" s="9">
        <v>1364.37</v>
      </c>
      <c r="F5483" s="10">
        <v>0</v>
      </c>
      <c r="G5483" s="11">
        <v>23194.29</v>
      </c>
      <c r="H5483" s="10">
        <v>0.25</v>
      </c>
      <c r="I5483" s="11">
        <v>5798.57</v>
      </c>
      <c r="J5483" s="11">
        <v>28992.86</v>
      </c>
      <c r="K5483" s="11">
        <v>12738.44</v>
      </c>
      <c r="L5483" s="11">
        <v>10455.85</v>
      </c>
    </row>
    <row r="5484" spans="1:12" x14ac:dyDescent="0.3">
      <c r="A5484" s="7" t="s">
        <v>9629</v>
      </c>
      <c r="B5484" s="7" t="s">
        <v>3987</v>
      </c>
      <c r="C5484" s="7" t="s">
        <v>1785</v>
      </c>
      <c r="D5484" s="7">
        <v>17</v>
      </c>
      <c r="E5484" s="9">
        <v>1621.76</v>
      </c>
      <c r="F5484" s="10">
        <v>0</v>
      </c>
      <c r="G5484" s="11">
        <v>27569.919999999998</v>
      </c>
      <c r="H5484" s="10">
        <v>0.25</v>
      </c>
      <c r="I5484" s="11">
        <v>6892.48</v>
      </c>
      <c r="J5484" s="11">
        <v>34462.400000000001</v>
      </c>
      <c r="K5484" s="11">
        <v>19961.060000000001</v>
      </c>
      <c r="L5484" s="11">
        <v>7608.86</v>
      </c>
    </row>
    <row r="5485" spans="1:12" x14ac:dyDescent="0.3">
      <c r="A5485" s="7" t="s">
        <v>9630</v>
      </c>
      <c r="B5485" s="7" t="s">
        <v>3987</v>
      </c>
      <c r="C5485" s="7" t="s">
        <v>1964</v>
      </c>
      <c r="D5485" s="7">
        <v>25</v>
      </c>
      <c r="E5485" s="9">
        <v>2852.97</v>
      </c>
      <c r="F5485" s="10">
        <v>0</v>
      </c>
      <c r="G5485" s="11">
        <v>71324.25</v>
      </c>
      <c r="H5485" s="10">
        <v>0.25</v>
      </c>
      <c r="I5485" s="11">
        <v>17831.060000000001</v>
      </c>
      <c r="J5485" s="11">
        <v>89155.31</v>
      </c>
      <c r="K5485" s="11">
        <v>43534.75</v>
      </c>
      <c r="L5485" s="11">
        <v>27789.5</v>
      </c>
    </row>
    <row r="5486" spans="1:12" x14ac:dyDescent="0.3">
      <c r="A5486" s="7" t="s">
        <v>9631</v>
      </c>
      <c r="B5486" s="7" t="s">
        <v>3987</v>
      </c>
      <c r="C5486" s="7" t="s">
        <v>1778</v>
      </c>
      <c r="D5486" s="7">
        <v>1</v>
      </c>
      <c r="E5486" s="9">
        <v>1052.18</v>
      </c>
      <c r="F5486" s="10">
        <v>0.1</v>
      </c>
      <c r="G5486" s="11">
        <v>946.96</v>
      </c>
      <c r="H5486" s="10">
        <v>0.25</v>
      </c>
      <c r="I5486" s="11">
        <v>236.74</v>
      </c>
      <c r="J5486" s="11">
        <v>1183.7</v>
      </c>
      <c r="K5486" s="11">
        <v>640.17999999999995</v>
      </c>
      <c r="L5486" s="11">
        <v>306.77999999999997</v>
      </c>
    </row>
    <row r="5487" spans="1:12" x14ac:dyDescent="0.3">
      <c r="A5487" s="7" t="s">
        <v>9632</v>
      </c>
      <c r="B5487" s="7" t="s">
        <v>3988</v>
      </c>
      <c r="C5487" s="7" t="s">
        <v>2054</v>
      </c>
      <c r="D5487" s="7">
        <v>4</v>
      </c>
      <c r="E5487" s="9">
        <v>1374</v>
      </c>
      <c r="F5487" s="10">
        <v>0.05</v>
      </c>
      <c r="G5487" s="11">
        <v>5221.2</v>
      </c>
      <c r="H5487" s="10">
        <v>0.25</v>
      </c>
      <c r="I5487" s="11">
        <v>1305.3</v>
      </c>
      <c r="J5487" s="11">
        <v>6526.5</v>
      </c>
      <c r="K5487" s="11">
        <v>2367.12</v>
      </c>
      <c r="L5487" s="11">
        <v>2854.08</v>
      </c>
    </row>
    <row r="5488" spans="1:12" x14ac:dyDescent="0.3">
      <c r="A5488" s="7" t="s">
        <v>9633</v>
      </c>
      <c r="B5488" s="7" t="s">
        <v>3988</v>
      </c>
      <c r="C5488" s="7" t="s">
        <v>1850</v>
      </c>
      <c r="D5488" s="7">
        <v>20</v>
      </c>
      <c r="E5488" s="9">
        <v>1909.44</v>
      </c>
      <c r="F5488" s="10">
        <v>0</v>
      </c>
      <c r="G5488" s="11">
        <v>38188.800000000003</v>
      </c>
      <c r="H5488" s="10">
        <v>0.25</v>
      </c>
      <c r="I5488" s="11">
        <v>9547.2000000000007</v>
      </c>
      <c r="J5488" s="11">
        <v>47736</v>
      </c>
      <c r="K5488" s="11">
        <v>19599.8</v>
      </c>
      <c r="L5488" s="11">
        <v>18589</v>
      </c>
    </row>
    <row r="5489" spans="1:12" x14ac:dyDescent="0.3">
      <c r="A5489" s="7" t="s">
        <v>9634</v>
      </c>
      <c r="B5489" s="7" t="s">
        <v>3989</v>
      </c>
      <c r="C5489" s="7" t="s">
        <v>2016</v>
      </c>
      <c r="D5489" s="7">
        <v>25</v>
      </c>
      <c r="E5489" s="9">
        <v>1309.31</v>
      </c>
      <c r="F5489" s="10">
        <v>0.15</v>
      </c>
      <c r="G5489" s="11">
        <v>27822.84</v>
      </c>
      <c r="H5489" s="10">
        <v>0.25</v>
      </c>
      <c r="I5489" s="11">
        <v>6955.71</v>
      </c>
      <c r="J5489" s="11">
        <v>34778.550000000003</v>
      </c>
      <c r="K5489" s="11">
        <v>16363.25</v>
      </c>
      <c r="L5489" s="11">
        <v>11459.59</v>
      </c>
    </row>
    <row r="5490" spans="1:12" x14ac:dyDescent="0.3">
      <c r="A5490" s="7" t="s">
        <v>9635</v>
      </c>
      <c r="B5490" s="7" t="s">
        <v>3989</v>
      </c>
      <c r="C5490" s="7" t="s">
        <v>1982</v>
      </c>
      <c r="D5490" s="7">
        <v>5</v>
      </c>
      <c r="E5490" s="9">
        <v>1291.27</v>
      </c>
      <c r="F5490" s="10">
        <v>0.1</v>
      </c>
      <c r="G5490" s="11">
        <v>5810.72</v>
      </c>
      <c r="H5490" s="10">
        <v>0.25</v>
      </c>
      <c r="I5490" s="11">
        <v>1452.68</v>
      </c>
      <c r="J5490" s="11">
        <v>7263.4</v>
      </c>
      <c r="K5490" s="11">
        <v>3591.55</v>
      </c>
      <c r="L5490" s="11">
        <v>2219.17</v>
      </c>
    </row>
    <row r="5491" spans="1:12" x14ac:dyDescent="0.3">
      <c r="A5491" s="7" t="s">
        <v>9636</v>
      </c>
      <c r="B5491" s="7" t="s">
        <v>3990</v>
      </c>
      <c r="C5491" s="7" t="s">
        <v>1944</v>
      </c>
      <c r="D5491" s="7">
        <v>17</v>
      </c>
      <c r="E5491" s="9">
        <v>2381.98</v>
      </c>
      <c r="F5491" s="10">
        <v>0.15</v>
      </c>
      <c r="G5491" s="11">
        <v>34419.61</v>
      </c>
      <c r="H5491" s="10">
        <v>0.25</v>
      </c>
      <c r="I5491" s="11">
        <v>8604.9</v>
      </c>
      <c r="J5491" s="11">
        <v>43024.51</v>
      </c>
      <c r="K5491" s="11">
        <v>28860.9</v>
      </c>
      <c r="L5491" s="11">
        <v>5558.71</v>
      </c>
    </row>
    <row r="5492" spans="1:12" x14ac:dyDescent="0.3">
      <c r="A5492" s="7" t="s">
        <v>9637</v>
      </c>
      <c r="B5492" s="7" t="s">
        <v>3990</v>
      </c>
      <c r="C5492" s="7" t="s">
        <v>1791</v>
      </c>
      <c r="D5492" s="7">
        <v>3</v>
      </c>
      <c r="E5492" s="9">
        <v>1771.23</v>
      </c>
      <c r="F5492" s="10">
        <v>0</v>
      </c>
      <c r="G5492" s="11">
        <v>5313.69</v>
      </c>
      <c r="H5492" s="10">
        <v>0.25</v>
      </c>
      <c r="I5492" s="11">
        <v>1328.42</v>
      </c>
      <c r="J5492" s="11">
        <v>6642.11</v>
      </c>
      <c r="K5492" s="11">
        <v>2532.96</v>
      </c>
      <c r="L5492" s="11">
        <v>2780.73</v>
      </c>
    </row>
    <row r="5493" spans="1:12" x14ac:dyDescent="0.3">
      <c r="A5493" s="7" t="s">
        <v>9638</v>
      </c>
      <c r="B5493" s="7" t="s">
        <v>3990</v>
      </c>
      <c r="C5493" s="7" t="s">
        <v>2050</v>
      </c>
      <c r="D5493" s="7">
        <v>7</v>
      </c>
      <c r="E5493" s="9">
        <v>1644.91</v>
      </c>
      <c r="F5493" s="10">
        <v>0.05</v>
      </c>
      <c r="G5493" s="11">
        <v>10938.65</v>
      </c>
      <c r="H5493" s="10">
        <v>0.25</v>
      </c>
      <c r="I5493" s="11">
        <v>2734.66</v>
      </c>
      <c r="J5493" s="11">
        <v>13673.31</v>
      </c>
      <c r="K5493" s="11">
        <v>8713.81</v>
      </c>
      <c r="L5493" s="11">
        <v>2224.84</v>
      </c>
    </row>
    <row r="5494" spans="1:12" x14ac:dyDescent="0.3">
      <c r="A5494" s="7" t="s">
        <v>9639</v>
      </c>
      <c r="B5494" s="7" t="s">
        <v>3990</v>
      </c>
      <c r="C5494" s="7" t="s">
        <v>1783</v>
      </c>
      <c r="D5494" s="7">
        <v>18</v>
      </c>
      <c r="E5494" s="9">
        <v>446.91</v>
      </c>
      <c r="F5494" s="10">
        <v>0.1</v>
      </c>
      <c r="G5494" s="11">
        <v>7239.94</v>
      </c>
      <c r="H5494" s="10">
        <v>0.25</v>
      </c>
      <c r="I5494" s="11">
        <v>1809.98</v>
      </c>
      <c r="J5494" s="11">
        <v>9049.92</v>
      </c>
      <c r="K5494" s="11">
        <v>3644.64</v>
      </c>
      <c r="L5494" s="11">
        <v>3595.3</v>
      </c>
    </row>
    <row r="5495" spans="1:12" x14ac:dyDescent="0.3">
      <c r="A5495" s="7" t="s">
        <v>9640</v>
      </c>
      <c r="B5495" s="7" t="s">
        <v>3991</v>
      </c>
      <c r="C5495" s="7" t="s">
        <v>1659</v>
      </c>
      <c r="D5495" s="7">
        <v>30</v>
      </c>
      <c r="E5495" s="9">
        <v>2252.52</v>
      </c>
      <c r="F5495" s="10">
        <v>0</v>
      </c>
      <c r="G5495" s="11">
        <v>67575.600000000006</v>
      </c>
      <c r="H5495" s="10">
        <v>0.25</v>
      </c>
      <c r="I5495" s="11">
        <v>16893.900000000001</v>
      </c>
      <c r="J5495" s="11">
        <v>84469.5</v>
      </c>
      <c r="K5495" s="11">
        <v>40616.699999999997</v>
      </c>
      <c r="L5495" s="11">
        <v>26958.9</v>
      </c>
    </row>
    <row r="5496" spans="1:12" x14ac:dyDescent="0.3">
      <c r="A5496" s="7" t="s">
        <v>9641</v>
      </c>
      <c r="B5496" s="7" t="s">
        <v>3991</v>
      </c>
      <c r="C5496" s="7" t="s">
        <v>1891</v>
      </c>
      <c r="D5496" s="7">
        <v>23</v>
      </c>
      <c r="E5496" s="9">
        <v>391.43</v>
      </c>
      <c r="F5496" s="10">
        <v>0.05</v>
      </c>
      <c r="G5496" s="11">
        <v>8552.75</v>
      </c>
      <c r="H5496" s="10">
        <v>0.25</v>
      </c>
      <c r="I5496" s="11">
        <v>2138.19</v>
      </c>
      <c r="J5496" s="11">
        <v>10690.94</v>
      </c>
      <c r="K5496" s="11">
        <v>4433.0200000000004</v>
      </c>
      <c r="L5496" s="11">
        <v>4119.7299999999996</v>
      </c>
    </row>
    <row r="5497" spans="1:12" x14ac:dyDescent="0.3">
      <c r="A5497" s="7" t="s">
        <v>9642</v>
      </c>
      <c r="B5497" s="7" t="s">
        <v>3991</v>
      </c>
      <c r="C5497" s="7" t="s">
        <v>1851</v>
      </c>
      <c r="D5497" s="7">
        <v>25</v>
      </c>
      <c r="E5497" s="9">
        <v>1914.19</v>
      </c>
      <c r="F5497" s="10">
        <v>0.1</v>
      </c>
      <c r="G5497" s="11">
        <v>43069.279999999999</v>
      </c>
      <c r="H5497" s="10">
        <v>0.25</v>
      </c>
      <c r="I5497" s="11">
        <v>10767.32</v>
      </c>
      <c r="J5497" s="11">
        <v>53836.6</v>
      </c>
      <c r="K5497" s="11">
        <v>36724.5</v>
      </c>
      <c r="L5497" s="11">
        <v>6344.78</v>
      </c>
    </row>
    <row r="5498" spans="1:12" x14ac:dyDescent="0.3">
      <c r="A5498" s="7" t="s">
        <v>9643</v>
      </c>
      <c r="B5498" s="7" t="s">
        <v>3991</v>
      </c>
      <c r="C5498" s="7" t="s">
        <v>1818</v>
      </c>
      <c r="D5498" s="7">
        <v>2</v>
      </c>
      <c r="E5498" s="9">
        <v>1672.65</v>
      </c>
      <c r="F5498" s="10">
        <v>0.05</v>
      </c>
      <c r="G5498" s="11">
        <v>3178.03</v>
      </c>
      <c r="H5498" s="10">
        <v>0.25</v>
      </c>
      <c r="I5498" s="11">
        <v>794.51</v>
      </c>
      <c r="J5498" s="11">
        <v>3972.54</v>
      </c>
      <c r="K5498" s="11">
        <v>2504.7800000000002</v>
      </c>
      <c r="L5498" s="11">
        <v>673.25</v>
      </c>
    </row>
    <row r="5499" spans="1:12" x14ac:dyDescent="0.3">
      <c r="A5499" s="7" t="s">
        <v>9644</v>
      </c>
      <c r="B5499" s="7" t="s">
        <v>3992</v>
      </c>
      <c r="C5499" s="7" t="s">
        <v>2037</v>
      </c>
      <c r="D5499" s="7">
        <v>9</v>
      </c>
      <c r="E5499" s="9">
        <v>787.39</v>
      </c>
      <c r="F5499" s="10">
        <v>0.05</v>
      </c>
      <c r="G5499" s="11">
        <v>6732.18</v>
      </c>
      <c r="H5499" s="10">
        <v>0.25</v>
      </c>
      <c r="I5499" s="11">
        <v>1683.05</v>
      </c>
      <c r="J5499" s="11">
        <v>8415.23</v>
      </c>
      <c r="K5499" s="11">
        <v>4685.13</v>
      </c>
      <c r="L5499" s="11">
        <v>2047.05</v>
      </c>
    </row>
    <row r="5500" spans="1:12" x14ac:dyDescent="0.3">
      <c r="A5500" s="7" t="s">
        <v>9645</v>
      </c>
      <c r="B5500" s="7" t="s">
        <v>3992</v>
      </c>
      <c r="C5500" s="7" t="s">
        <v>1810</v>
      </c>
      <c r="D5500" s="7">
        <v>9</v>
      </c>
      <c r="E5500" s="9">
        <v>3219.24</v>
      </c>
      <c r="F5500" s="10">
        <v>0</v>
      </c>
      <c r="G5500" s="11">
        <v>28973.16</v>
      </c>
      <c r="H5500" s="10">
        <v>0.25</v>
      </c>
      <c r="I5500" s="11">
        <v>7243.29</v>
      </c>
      <c r="J5500" s="11">
        <v>36216.449999999997</v>
      </c>
      <c r="K5500" s="11">
        <v>15973.56</v>
      </c>
      <c r="L5500" s="11">
        <v>12999.6</v>
      </c>
    </row>
    <row r="5501" spans="1:12" x14ac:dyDescent="0.3">
      <c r="A5501" s="7" t="s">
        <v>9646</v>
      </c>
      <c r="B5501" s="7" t="s">
        <v>3992</v>
      </c>
      <c r="C5501" s="7" t="s">
        <v>1869</v>
      </c>
      <c r="D5501" s="7">
        <v>13</v>
      </c>
      <c r="E5501" s="9">
        <v>3317.88</v>
      </c>
      <c r="F5501" s="10">
        <v>0</v>
      </c>
      <c r="G5501" s="11">
        <v>43132.44</v>
      </c>
      <c r="H5501" s="10">
        <v>0.25</v>
      </c>
      <c r="I5501" s="11">
        <v>10783.11</v>
      </c>
      <c r="J5501" s="11">
        <v>53915.55</v>
      </c>
      <c r="K5501" s="11">
        <v>22721.53</v>
      </c>
      <c r="L5501" s="11">
        <v>20410.91</v>
      </c>
    </row>
    <row r="5502" spans="1:12" x14ac:dyDescent="0.3">
      <c r="A5502" s="7" t="s">
        <v>9647</v>
      </c>
      <c r="B5502" s="7" t="s">
        <v>3992</v>
      </c>
      <c r="C5502" s="7" t="s">
        <v>1769</v>
      </c>
      <c r="D5502" s="7">
        <v>24</v>
      </c>
      <c r="E5502" s="9">
        <v>3372.88</v>
      </c>
      <c r="F5502" s="10">
        <v>0</v>
      </c>
      <c r="G5502" s="11">
        <v>80949.119999999995</v>
      </c>
      <c r="H5502" s="10">
        <v>0.25</v>
      </c>
      <c r="I5502" s="11">
        <v>20237.28</v>
      </c>
      <c r="J5502" s="11">
        <v>101186.4</v>
      </c>
      <c r="K5502" s="11">
        <v>33891.839999999997</v>
      </c>
      <c r="L5502" s="11">
        <v>47057.279999999999</v>
      </c>
    </row>
    <row r="5503" spans="1:12" x14ac:dyDescent="0.3">
      <c r="A5503" s="7" t="s">
        <v>9648</v>
      </c>
      <c r="B5503" s="7" t="s">
        <v>3992</v>
      </c>
      <c r="C5503" s="7" t="s">
        <v>1852</v>
      </c>
      <c r="D5503" s="7">
        <v>12</v>
      </c>
      <c r="E5503" s="9">
        <v>2383.5300000000002</v>
      </c>
      <c r="F5503" s="10">
        <v>0</v>
      </c>
      <c r="G5503" s="11">
        <v>28602.36</v>
      </c>
      <c r="H5503" s="10">
        <v>0.25</v>
      </c>
      <c r="I5503" s="11">
        <v>7150.59</v>
      </c>
      <c r="J5503" s="11">
        <v>35752.949999999997</v>
      </c>
      <c r="K5503" s="11">
        <v>16827.240000000002</v>
      </c>
      <c r="L5503" s="11">
        <v>11775.12</v>
      </c>
    </row>
    <row r="5504" spans="1:12" x14ac:dyDescent="0.3">
      <c r="A5504" s="7" t="s">
        <v>9649</v>
      </c>
      <c r="B5504" s="7" t="s">
        <v>3993</v>
      </c>
      <c r="C5504" s="7" t="s">
        <v>2050</v>
      </c>
      <c r="D5504" s="7">
        <v>22</v>
      </c>
      <c r="E5504" s="9">
        <v>1677.35</v>
      </c>
      <c r="F5504" s="10">
        <v>0.1</v>
      </c>
      <c r="G5504" s="11">
        <v>33211.53</v>
      </c>
      <c r="H5504" s="10">
        <v>0.25</v>
      </c>
      <c r="I5504" s="11">
        <v>8302.8799999999992</v>
      </c>
      <c r="J5504" s="11">
        <v>41514.410000000003</v>
      </c>
      <c r="K5504" s="11">
        <v>27386.26</v>
      </c>
      <c r="L5504" s="11">
        <v>5825.27</v>
      </c>
    </row>
    <row r="5505" spans="1:12" x14ac:dyDescent="0.3">
      <c r="A5505" s="7" t="s">
        <v>9650</v>
      </c>
      <c r="B5505" s="7" t="s">
        <v>3993</v>
      </c>
      <c r="C5505" s="7" t="s">
        <v>1675</v>
      </c>
      <c r="D5505" s="7">
        <v>29</v>
      </c>
      <c r="E5505" s="9">
        <v>2662.72</v>
      </c>
      <c r="F5505" s="10">
        <v>0</v>
      </c>
      <c r="G5505" s="11">
        <v>77218.880000000005</v>
      </c>
      <c r="H5505" s="10">
        <v>0.25</v>
      </c>
      <c r="I5505" s="11">
        <v>19304.72</v>
      </c>
      <c r="J5505" s="11">
        <v>96523.6</v>
      </c>
      <c r="K5505" s="11">
        <v>33940.730000000003</v>
      </c>
      <c r="L5505" s="11">
        <v>43278.15</v>
      </c>
    </row>
    <row r="5506" spans="1:12" x14ac:dyDescent="0.3">
      <c r="A5506" s="7" t="s">
        <v>9651</v>
      </c>
      <c r="B5506" s="7" t="s">
        <v>3993</v>
      </c>
      <c r="C5506" s="7" t="s">
        <v>2046</v>
      </c>
      <c r="D5506" s="7">
        <v>22</v>
      </c>
      <c r="E5506" s="9">
        <v>1003.79</v>
      </c>
      <c r="F5506" s="10">
        <v>0.15</v>
      </c>
      <c r="G5506" s="11">
        <v>18770.87</v>
      </c>
      <c r="H5506" s="10">
        <v>0.25</v>
      </c>
      <c r="I5506" s="11">
        <v>4692.72</v>
      </c>
      <c r="J5506" s="11">
        <v>23463.59</v>
      </c>
      <c r="K5506" s="11">
        <v>14379.64</v>
      </c>
      <c r="L5506" s="11">
        <v>4391.2299999999996</v>
      </c>
    </row>
    <row r="5507" spans="1:12" x14ac:dyDescent="0.3">
      <c r="A5507" s="7" t="s">
        <v>9652</v>
      </c>
      <c r="B5507" s="7" t="s">
        <v>3993</v>
      </c>
      <c r="C5507" s="7" t="s">
        <v>1897</v>
      </c>
      <c r="D5507" s="7">
        <v>10</v>
      </c>
      <c r="E5507" s="9">
        <v>3237.88</v>
      </c>
      <c r="F5507" s="10">
        <v>0</v>
      </c>
      <c r="G5507" s="11">
        <v>32378.799999999999</v>
      </c>
      <c r="H5507" s="10">
        <v>0.25</v>
      </c>
      <c r="I5507" s="11">
        <v>8094.7</v>
      </c>
      <c r="J5507" s="11">
        <v>40473.5</v>
      </c>
      <c r="K5507" s="11">
        <v>15881.3</v>
      </c>
      <c r="L5507" s="11">
        <v>16497.5</v>
      </c>
    </row>
    <row r="5508" spans="1:12" x14ac:dyDescent="0.3">
      <c r="A5508" s="7" t="s">
        <v>9653</v>
      </c>
      <c r="B5508" s="7" t="s">
        <v>3993</v>
      </c>
      <c r="C5508" s="7" t="s">
        <v>1842</v>
      </c>
      <c r="D5508" s="7">
        <v>18</v>
      </c>
      <c r="E5508" s="9">
        <v>421.01</v>
      </c>
      <c r="F5508" s="10">
        <v>0.05</v>
      </c>
      <c r="G5508" s="11">
        <v>7199.27</v>
      </c>
      <c r="H5508" s="10">
        <v>0.25</v>
      </c>
      <c r="I5508" s="11">
        <v>1799.82</v>
      </c>
      <c r="J5508" s="11">
        <v>8999.09</v>
      </c>
      <c r="K5508" s="11">
        <v>4367.16</v>
      </c>
      <c r="L5508" s="11">
        <v>2832.11</v>
      </c>
    </row>
    <row r="5509" spans="1:12" x14ac:dyDescent="0.3">
      <c r="A5509" s="7" t="s">
        <v>9654</v>
      </c>
      <c r="B5509" s="7" t="s">
        <v>3994</v>
      </c>
      <c r="C5509" s="7" t="s">
        <v>1957</v>
      </c>
      <c r="D5509" s="7">
        <v>10</v>
      </c>
      <c r="E5509" s="9">
        <v>710.74</v>
      </c>
      <c r="F5509" s="10">
        <v>0.1</v>
      </c>
      <c r="G5509" s="11">
        <v>6396.66</v>
      </c>
      <c r="H5509" s="10">
        <v>0.25</v>
      </c>
      <c r="I5509" s="11">
        <v>1599.16</v>
      </c>
      <c r="J5509" s="11">
        <v>7995.82</v>
      </c>
      <c r="K5509" s="11">
        <v>4118.8</v>
      </c>
      <c r="L5509" s="11">
        <v>2277.86</v>
      </c>
    </row>
    <row r="5510" spans="1:12" x14ac:dyDescent="0.3">
      <c r="A5510" s="7" t="s">
        <v>9655</v>
      </c>
      <c r="B5510" s="7" t="s">
        <v>3994</v>
      </c>
      <c r="C5510" s="7" t="s">
        <v>2001</v>
      </c>
      <c r="D5510" s="7">
        <v>24</v>
      </c>
      <c r="E5510" s="9">
        <v>567.66</v>
      </c>
      <c r="F5510" s="10">
        <v>0</v>
      </c>
      <c r="G5510" s="11">
        <v>13623.84</v>
      </c>
      <c r="H5510" s="10">
        <v>0.25</v>
      </c>
      <c r="I5510" s="11">
        <v>3405.96</v>
      </c>
      <c r="J5510" s="11">
        <v>17029.8</v>
      </c>
      <c r="K5510" s="11">
        <v>8647.2000000000007</v>
      </c>
      <c r="L5510" s="11">
        <v>4976.6400000000003</v>
      </c>
    </row>
    <row r="5511" spans="1:12" x14ac:dyDescent="0.3">
      <c r="A5511" s="7" t="s">
        <v>9656</v>
      </c>
      <c r="B5511" s="7" t="s">
        <v>3994</v>
      </c>
      <c r="C5511" s="7" t="s">
        <v>1844</v>
      </c>
      <c r="D5511" s="7">
        <v>16</v>
      </c>
      <c r="E5511" s="9">
        <v>2148.08</v>
      </c>
      <c r="F5511" s="10">
        <v>0.1</v>
      </c>
      <c r="G5511" s="11">
        <v>30932.35</v>
      </c>
      <c r="H5511" s="10">
        <v>0.25</v>
      </c>
      <c r="I5511" s="11">
        <v>7733.09</v>
      </c>
      <c r="J5511" s="11">
        <v>38665.440000000002</v>
      </c>
      <c r="K5511" s="11">
        <v>24072.32</v>
      </c>
      <c r="L5511" s="11">
        <v>6860.03</v>
      </c>
    </row>
    <row r="5512" spans="1:12" x14ac:dyDescent="0.3">
      <c r="A5512" s="7" t="s">
        <v>9657</v>
      </c>
      <c r="B5512" s="7" t="s">
        <v>3994</v>
      </c>
      <c r="C5512" s="7" t="s">
        <v>2021</v>
      </c>
      <c r="D5512" s="7">
        <v>17</v>
      </c>
      <c r="E5512" s="9">
        <v>1567.38</v>
      </c>
      <c r="F5512" s="10">
        <v>0</v>
      </c>
      <c r="G5512" s="11">
        <v>26645.46</v>
      </c>
      <c r="H5512" s="10">
        <v>0.25</v>
      </c>
      <c r="I5512" s="11">
        <v>6661.36</v>
      </c>
      <c r="J5512" s="11">
        <v>33306.82</v>
      </c>
      <c r="K5512" s="11">
        <v>20799.5</v>
      </c>
      <c r="L5512" s="11">
        <v>5845.96</v>
      </c>
    </row>
    <row r="5513" spans="1:12" x14ac:dyDescent="0.3">
      <c r="A5513" s="7" t="s">
        <v>9658</v>
      </c>
      <c r="B5513" s="7" t="s">
        <v>3994</v>
      </c>
      <c r="C5513" s="7" t="s">
        <v>1788</v>
      </c>
      <c r="D5513" s="7">
        <v>5</v>
      </c>
      <c r="E5513" s="9">
        <v>3791.29</v>
      </c>
      <c r="F5513" s="10">
        <v>0</v>
      </c>
      <c r="G5513" s="11">
        <v>18956.45</v>
      </c>
      <c r="H5513" s="10">
        <v>0.25</v>
      </c>
      <c r="I5513" s="11">
        <v>4739.1099999999997</v>
      </c>
      <c r="J5513" s="11">
        <v>23695.56</v>
      </c>
      <c r="K5513" s="11">
        <v>8322.75</v>
      </c>
      <c r="L5513" s="11">
        <v>10633.7</v>
      </c>
    </row>
    <row r="5514" spans="1:12" x14ac:dyDescent="0.3">
      <c r="A5514" s="7" t="s">
        <v>9659</v>
      </c>
      <c r="B5514" s="7" t="s">
        <v>3995</v>
      </c>
      <c r="C5514" s="7" t="s">
        <v>1731</v>
      </c>
      <c r="D5514" s="7">
        <v>23</v>
      </c>
      <c r="E5514" s="9">
        <v>579.83000000000004</v>
      </c>
      <c r="F5514" s="10">
        <v>0</v>
      </c>
      <c r="G5514" s="11">
        <v>13336.09</v>
      </c>
      <c r="H5514" s="10">
        <v>0.25</v>
      </c>
      <c r="I5514" s="11">
        <v>3334.02</v>
      </c>
      <c r="J5514" s="11">
        <v>16670.11</v>
      </c>
      <c r="K5514" s="11">
        <v>9521.08</v>
      </c>
      <c r="L5514" s="11">
        <v>3815.01</v>
      </c>
    </row>
    <row r="5515" spans="1:12" x14ac:dyDescent="0.3">
      <c r="A5515" s="7" t="s">
        <v>9660</v>
      </c>
      <c r="B5515" s="7" t="s">
        <v>3995</v>
      </c>
      <c r="C5515" s="7" t="s">
        <v>1797</v>
      </c>
      <c r="D5515" s="7">
        <v>19</v>
      </c>
      <c r="E5515" s="9">
        <v>2916.26</v>
      </c>
      <c r="F5515" s="10">
        <v>0.05</v>
      </c>
      <c r="G5515" s="11">
        <v>52638.49</v>
      </c>
      <c r="H5515" s="10">
        <v>0.25</v>
      </c>
      <c r="I5515" s="11">
        <v>13159.62</v>
      </c>
      <c r="J5515" s="11">
        <v>65798.11</v>
      </c>
      <c r="K5515" s="11">
        <v>24031.39</v>
      </c>
      <c r="L5515" s="11">
        <v>28607.1</v>
      </c>
    </row>
    <row r="5516" spans="1:12" x14ac:dyDescent="0.3">
      <c r="A5516" s="7" t="s">
        <v>9661</v>
      </c>
      <c r="B5516" s="7" t="s">
        <v>3995</v>
      </c>
      <c r="C5516" s="7" t="s">
        <v>2048</v>
      </c>
      <c r="D5516" s="7">
        <v>20</v>
      </c>
      <c r="E5516" s="9">
        <v>1680.2</v>
      </c>
      <c r="F5516" s="10">
        <v>0</v>
      </c>
      <c r="G5516" s="11">
        <v>33604</v>
      </c>
      <c r="H5516" s="10">
        <v>0.25</v>
      </c>
      <c r="I5516" s="11">
        <v>8401</v>
      </c>
      <c r="J5516" s="11">
        <v>42005</v>
      </c>
      <c r="K5516" s="11">
        <v>24582</v>
      </c>
      <c r="L5516" s="11">
        <v>9022</v>
      </c>
    </row>
    <row r="5517" spans="1:12" x14ac:dyDescent="0.3">
      <c r="A5517" s="7" t="s">
        <v>9662</v>
      </c>
      <c r="B5517" s="7" t="s">
        <v>3995</v>
      </c>
      <c r="C5517" s="7" t="s">
        <v>1738</v>
      </c>
      <c r="D5517" s="7">
        <v>13</v>
      </c>
      <c r="E5517" s="9">
        <v>1199.1500000000001</v>
      </c>
      <c r="F5517" s="10">
        <v>0</v>
      </c>
      <c r="G5517" s="11">
        <v>15588.95</v>
      </c>
      <c r="H5517" s="10">
        <v>0.25</v>
      </c>
      <c r="I5517" s="11">
        <v>3897.24</v>
      </c>
      <c r="J5517" s="11">
        <v>19486.189999999999</v>
      </c>
      <c r="K5517" s="11">
        <v>9833.85</v>
      </c>
      <c r="L5517" s="11">
        <v>5755.1</v>
      </c>
    </row>
    <row r="5518" spans="1:12" x14ac:dyDescent="0.3">
      <c r="A5518" s="7" t="s">
        <v>9663</v>
      </c>
      <c r="B5518" s="7" t="s">
        <v>3995</v>
      </c>
      <c r="C5518" s="7" t="s">
        <v>1984</v>
      </c>
      <c r="D5518" s="7">
        <v>1</v>
      </c>
      <c r="E5518" s="9">
        <v>3259.61</v>
      </c>
      <c r="F5518" s="10">
        <v>0.05</v>
      </c>
      <c r="G5518" s="11">
        <v>3096.63</v>
      </c>
      <c r="H5518" s="10">
        <v>0.25</v>
      </c>
      <c r="I5518" s="11">
        <v>774.16</v>
      </c>
      <c r="J5518" s="11">
        <v>3870.79</v>
      </c>
      <c r="K5518" s="11">
        <v>1553.15</v>
      </c>
      <c r="L5518" s="11">
        <v>1543.48</v>
      </c>
    </row>
    <row r="5519" spans="1:12" x14ac:dyDescent="0.3">
      <c r="A5519" s="7" t="s">
        <v>9664</v>
      </c>
      <c r="B5519" s="7" t="s">
        <v>3996</v>
      </c>
      <c r="C5519" s="7" t="s">
        <v>1920</v>
      </c>
      <c r="D5519" s="7">
        <v>19</v>
      </c>
      <c r="E5519" s="9">
        <v>574.95000000000005</v>
      </c>
      <c r="F5519" s="10">
        <v>0.05</v>
      </c>
      <c r="G5519" s="11">
        <v>10377.85</v>
      </c>
      <c r="H5519" s="10">
        <v>0.25</v>
      </c>
      <c r="I5519" s="11">
        <v>2594.46</v>
      </c>
      <c r="J5519" s="11">
        <v>12972.31</v>
      </c>
      <c r="K5519" s="11">
        <v>5112.71</v>
      </c>
      <c r="L5519" s="11">
        <v>5265.14</v>
      </c>
    </row>
    <row r="5520" spans="1:12" x14ac:dyDescent="0.3">
      <c r="A5520" s="7" t="s">
        <v>9665</v>
      </c>
      <c r="B5520" s="7" t="s">
        <v>3996</v>
      </c>
      <c r="C5520" s="7" t="s">
        <v>1941</v>
      </c>
      <c r="D5520" s="7">
        <v>16</v>
      </c>
      <c r="E5520" s="9">
        <v>3459.75</v>
      </c>
      <c r="F5520" s="10">
        <v>0.1</v>
      </c>
      <c r="G5520" s="11">
        <v>49820.4</v>
      </c>
      <c r="H5520" s="10">
        <v>0.25</v>
      </c>
      <c r="I5520" s="11">
        <v>12455.1</v>
      </c>
      <c r="J5520" s="11">
        <v>62275.5</v>
      </c>
      <c r="K5520" s="11">
        <v>22396.32</v>
      </c>
      <c r="L5520" s="11">
        <v>27424.080000000002</v>
      </c>
    </row>
    <row r="5521" spans="1:12" x14ac:dyDescent="0.3">
      <c r="A5521" s="7" t="s">
        <v>9666</v>
      </c>
      <c r="B5521" s="7" t="s">
        <v>3997</v>
      </c>
      <c r="C5521" s="7" t="s">
        <v>2035</v>
      </c>
      <c r="D5521" s="7">
        <v>25</v>
      </c>
      <c r="E5521" s="9">
        <v>1857.51</v>
      </c>
      <c r="F5521" s="10">
        <v>0.05</v>
      </c>
      <c r="G5521" s="11">
        <v>44115.86</v>
      </c>
      <c r="H5521" s="10">
        <v>0.25</v>
      </c>
      <c r="I5521" s="11">
        <v>11028.97</v>
      </c>
      <c r="J5521" s="11">
        <v>55144.82</v>
      </c>
      <c r="K5521" s="11">
        <v>23397</v>
      </c>
      <c r="L5521" s="11">
        <v>20718.86</v>
      </c>
    </row>
    <row r="5522" spans="1:12" x14ac:dyDescent="0.3">
      <c r="A5522" s="7" t="s">
        <v>9667</v>
      </c>
      <c r="B5522" s="7" t="s">
        <v>3997</v>
      </c>
      <c r="C5522" s="7" t="s">
        <v>1942</v>
      </c>
      <c r="D5522" s="7">
        <v>5</v>
      </c>
      <c r="E5522" s="9">
        <v>3200</v>
      </c>
      <c r="F5522" s="10">
        <v>0</v>
      </c>
      <c r="G5522" s="11">
        <v>16000</v>
      </c>
      <c r="H5522" s="10">
        <v>0.25</v>
      </c>
      <c r="I5522" s="11">
        <v>4000</v>
      </c>
      <c r="J5522" s="11">
        <v>20000</v>
      </c>
      <c r="K5522" s="11">
        <v>6881.9</v>
      </c>
      <c r="L5522" s="11">
        <v>9118.1</v>
      </c>
    </row>
    <row r="5523" spans="1:12" x14ac:dyDescent="0.3">
      <c r="A5523" s="7" t="s">
        <v>9668</v>
      </c>
      <c r="B5523" s="7" t="s">
        <v>3997</v>
      </c>
      <c r="C5523" s="7" t="s">
        <v>1928</v>
      </c>
      <c r="D5523" s="7">
        <v>28</v>
      </c>
      <c r="E5523" s="9">
        <v>3243.81</v>
      </c>
      <c r="F5523" s="10">
        <v>0.05</v>
      </c>
      <c r="G5523" s="11">
        <v>86285.35</v>
      </c>
      <c r="H5523" s="10">
        <v>0.25</v>
      </c>
      <c r="I5523" s="11">
        <v>21571.34</v>
      </c>
      <c r="J5523" s="11">
        <v>107856.69</v>
      </c>
      <c r="K5523" s="11">
        <v>45800.160000000003</v>
      </c>
      <c r="L5523" s="11">
        <v>40485.19</v>
      </c>
    </row>
    <row r="5524" spans="1:12" x14ac:dyDescent="0.3">
      <c r="A5524" s="7" t="s">
        <v>9669</v>
      </c>
      <c r="B5524" s="7" t="s">
        <v>3998</v>
      </c>
      <c r="C5524" s="7" t="s">
        <v>2033</v>
      </c>
      <c r="D5524" s="7">
        <v>17</v>
      </c>
      <c r="E5524" s="9">
        <v>1584.91</v>
      </c>
      <c r="F5524" s="10">
        <v>0.05</v>
      </c>
      <c r="G5524" s="11">
        <v>25596.3</v>
      </c>
      <c r="H5524" s="10">
        <v>0.25</v>
      </c>
      <c r="I5524" s="11">
        <v>6399.07</v>
      </c>
      <c r="J5524" s="11">
        <v>31995.38</v>
      </c>
      <c r="K5524" s="11">
        <v>14359.22</v>
      </c>
      <c r="L5524" s="11">
        <v>11237.08</v>
      </c>
    </row>
    <row r="5525" spans="1:12" x14ac:dyDescent="0.3">
      <c r="A5525" s="7" t="s">
        <v>9670</v>
      </c>
      <c r="B5525" s="7" t="s">
        <v>3999</v>
      </c>
      <c r="C5525" s="7" t="s">
        <v>1934</v>
      </c>
      <c r="D5525" s="7">
        <v>22</v>
      </c>
      <c r="E5525" s="9">
        <v>2556.9899999999998</v>
      </c>
      <c r="F5525" s="10">
        <v>0</v>
      </c>
      <c r="G5525" s="11">
        <v>56253.78</v>
      </c>
      <c r="H5525" s="10">
        <v>0.25</v>
      </c>
      <c r="I5525" s="11">
        <v>14063.44</v>
      </c>
      <c r="J5525" s="11">
        <v>70317.23</v>
      </c>
      <c r="K5525" s="11">
        <v>38607.58</v>
      </c>
      <c r="L5525" s="11">
        <v>17646.2</v>
      </c>
    </row>
    <row r="5526" spans="1:12" x14ac:dyDescent="0.3">
      <c r="A5526" s="7" t="s">
        <v>9671</v>
      </c>
      <c r="B5526" s="7" t="s">
        <v>3999</v>
      </c>
      <c r="C5526" s="7" t="s">
        <v>2005</v>
      </c>
      <c r="D5526" s="7">
        <v>20</v>
      </c>
      <c r="E5526" s="9">
        <v>2699.23</v>
      </c>
      <c r="F5526" s="10">
        <v>0</v>
      </c>
      <c r="G5526" s="11">
        <v>53984.6</v>
      </c>
      <c r="H5526" s="10">
        <v>0.25</v>
      </c>
      <c r="I5526" s="11">
        <v>13496.15</v>
      </c>
      <c r="J5526" s="11">
        <v>67480.75</v>
      </c>
      <c r="K5526" s="11">
        <v>24364.400000000001</v>
      </c>
      <c r="L5526" s="11">
        <v>29620.2</v>
      </c>
    </row>
    <row r="5527" spans="1:12" x14ac:dyDescent="0.3">
      <c r="A5527" s="7" t="s">
        <v>9672</v>
      </c>
      <c r="B5527" s="7" t="s">
        <v>3999</v>
      </c>
      <c r="C5527" s="7" t="s">
        <v>1862</v>
      </c>
      <c r="D5527" s="7">
        <v>18</v>
      </c>
      <c r="E5527" s="9">
        <v>2025.97</v>
      </c>
      <c r="F5527" s="10">
        <v>0.1</v>
      </c>
      <c r="G5527" s="11">
        <v>32820.71</v>
      </c>
      <c r="H5527" s="10">
        <v>0.25</v>
      </c>
      <c r="I5527" s="11">
        <v>8205.18</v>
      </c>
      <c r="J5527" s="11">
        <v>41025.89</v>
      </c>
      <c r="K5527" s="11">
        <v>21853.62</v>
      </c>
      <c r="L5527" s="11">
        <v>10967.09</v>
      </c>
    </row>
    <row r="5528" spans="1:12" x14ac:dyDescent="0.3">
      <c r="A5528" s="7" t="s">
        <v>9673</v>
      </c>
      <c r="B5528" s="7" t="s">
        <v>3999</v>
      </c>
      <c r="C5528" s="7" t="s">
        <v>1878</v>
      </c>
      <c r="D5528" s="7">
        <v>17</v>
      </c>
      <c r="E5528" s="9">
        <v>1186.44</v>
      </c>
      <c r="F5528" s="10">
        <v>0</v>
      </c>
      <c r="G5528" s="11">
        <v>20169.48</v>
      </c>
      <c r="H5528" s="10">
        <v>0.25</v>
      </c>
      <c r="I5528" s="11">
        <v>5042.37</v>
      </c>
      <c r="J5528" s="11">
        <v>25211.85</v>
      </c>
      <c r="K5528" s="11">
        <v>9987.67</v>
      </c>
      <c r="L5528" s="11">
        <v>10181.81</v>
      </c>
    </row>
    <row r="5529" spans="1:12" x14ac:dyDescent="0.3">
      <c r="A5529" s="7" t="s">
        <v>9674</v>
      </c>
      <c r="B5529" s="7" t="s">
        <v>4000</v>
      </c>
      <c r="C5529" s="7" t="s">
        <v>1904</v>
      </c>
      <c r="D5529" s="7">
        <v>20</v>
      </c>
      <c r="E5529" s="9">
        <v>442.69</v>
      </c>
      <c r="F5529" s="10">
        <v>0</v>
      </c>
      <c r="G5529" s="11">
        <v>8853.7999999999993</v>
      </c>
      <c r="H5529" s="10">
        <v>0.25</v>
      </c>
      <c r="I5529" s="11">
        <v>2213.4499999999998</v>
      </c>
      <c r="J5529" s="11">
        <v>11067.25</v>
      </c>
      <c r="K5529" s="11">
        <v>5032.8</v>
      </c>
      <c r="L5529" s="11">
        <v>3821</v>
      </c>
    </row>
    <row r="5530" spans="1:12" x14ac:dyDescent="0.3">
      <c r="A5530" s="7" t="s">
        <v>9675</v>
      </c>
      <c r="B5530" s="7" t="s">
        <v>4001</v>
      </c>
      <c r="C5530" s="7" t="s">
        <v>2054</v>
      </c>
      <c r="D5530" s="7">
        <v>26</v>
      </c>
      <c r="E5530" s="9">
        <v>1416.95</v>
      </c>
      <c r="F5530" s="10">
        <v>0.1</v>
      </c>
      <c r="G5530" s="11">
        <v>33156.629999999997</v>
      </c>
      <c r="H5530" s="10">
        <v>0.25</v>
      </c>
      <c r="I5530" s="11">
        <v>8289.16</v>
      </c>
      <c r="J5530" s="11">
        <v>41445.79</v>
      </c>
      <c r="K5530" s="11">
        <v>15386.28</v>
      </c>
      <c r="L5530" s="11">
        <v>17770.349999999999</v>
      </c>
    </row>
    <row r="5531" spans="1:12" x14ac:dyDescent="0.3">
      <c r="A5531" s="7" t="s">
        <v>9676</v>
      </c>
      <c r="B5531" s="7" t="s">
        <v>4001</v>
      </c>
      <c r="C5531" s="7" t="s">
        <v>2046</v>
      </c>
      <c r="D5531" s="7">
        <v>9</v>
      </c>
      <c r="E5531" s="9">
        <v>949.61</v>
      </c>
      <c r="F5531" s="10">
        <v>0.05</v>
      </c>
      <c r="G5531" s="11">
        <v>8119.17</v>
      </c>
      <c r="H5531" s="10">
        <v>0.25</v>
      </c>
      <c r="I5531" s="11">
        <v>2029.79</v>
      </c>
      <c r="J5531" s="11">
        <v>10148.959999999999</v>
      </c>
      <c r="K5531" s="11">
        <v>5882.58</v>
      </c>
      <c r="L5531" s="11">
        <v>2236.59</v>
      </c>
    </row>
    <row r="5532" spans="1:12" x14ac:dyDescent="0.3">
      <c r="A5532" s="7" t="s">
        <v>9677</v>
      </c>
      <c r="B5532" s="7" t="s">
        <v>4001</v>
      </c>
      <c r="C5532" s="7" t="s">
        <v>1966</v>
      </c>
      <c r="D5532" s="7">
        <v>24</v>
      </c>
      <c r="E5532" s="9">
        <v>1924.52</v>
      </c>
      <c r="F5532" s="10">
        <v>0.1</v>
      </c>
      <c r="G5532" s="11">
        <v>41569.629999999997</v>
      </c>
      <c r="H5532" s="10">
        <v>0.25</v>
      </c>
      <c r="I5532" s="11">
        <v>10392.41</v>
      </c>
      <c r="J5532" s="11">
        <v>51962.04</v>
      </c>
      <c r="K5532" s="11">
        <v>28878.240000000002</v>
      </c>
      <c r="L5532" s="11">
        <v>12691.39</v>
      </c>
    </row>
    <row r="5533" spans="1:12" x14ac:dyDescent="0.3">
      <c r="A5533" s="7" t="s">
        <v>9678</v>
      </c>
      <c r="B5533" s="7" t="s">
        <v>4002</v>
      </c>
      <c r="C5533" s="7" t="s">
        <v>1805</v>
      </c>
      <c r="D5533" s="7">
        <v>1</v>
      </c>
      <c r="E5533" s="9">
        <v>1821.2</v>
      </c>
      <c r="F5533" s="10">
        <v>0.1</v>
      </c>
      <c r="G5533" s="11">
        <v>1639.08</v>
      </c>
      <c r="H5533" s="10">
        <v>0.25</v>
      </c>
      <c r="I5533" s="11">
        <v>409.77</v>
      </c>
      <c r="J5533" s="11">
        <v>2048.85</v>
      </c>
      <c r="K5533" s="11">
        <v>1157</v>
      </c>
      <c r="L5533" s="11">
        <v>482.08</v>
      </c>
    </row>
    <row r="5534" spans="1:12" x14ac:dyDescent="0.3">
      <c r="A5534" s="7" t="s">
        <v>9679</v>
      </c>
      <c r="B5534" s="7" t="s">
        <v>4002</v>
      </c>
      <c r="C5534" s="7" t="s">
        <v>1793</v>
      </c>
      <c r="D5534" s="7">
        <v>29</v>
      </c>
      <c r="E5534" s="9">
        <v>704.14</v>
      </c>
      <c r="F5534" s="10">
        <v>0</v>
      </c>
      <c r="G5534" s="11">
        <v>20420.060000000001</v>
      </c>
      <c r="H5534" s="10">
        <v>0.25</v>
      </c>
      <c r="I5534" s="11">
        <v>5105.0200000000004</v>
      </c>
      <c r="J5534" s="11">
        <v>25525.08</v>
      </c>
      <c r="K5534" s="11">
        <v>9029.15</v>
      </c>
      <c r="L5534" s="11">
        <v>11390.91</v>
      </c>
    </row>
    <row r="5535" spans="1:12" x14ac:dyDescent="0.3">
      <c r="A5535" s="7" t="s">
        <v>9680</v>
      </c>
      <c r="B5535" s="7" t="s">
        <v>4002</v>
      </c>
      <c r="C5535" s="7" t="s">
        <v>1964</v>
      </c>
      <c r="D5535" s="7">
        <v>7</v>
      </c>
      <c r="E5535" s="9">
        <v>2829.52</v>
      </c>
      <c r="F5535" s="10">
        <v>0</v>
      </c>
      <c r="G5535" s="11">
        <v>19806.64</v>
      </c>
      <c r="H5535" s="10">
        <v>0.25</v>
      </c>
      <c r="I5535" s="11">
        <v>4951.66</v>
      </c>
      <c r="J5535" s="11">
        <v>24758.3</v>
      </c>
      <c r="K5535" s="11">
        <v>12189.73</v>
      </c>
      <c r="L5535" s="11">
        <v>7616.91</v>
      </c>
    </row>
    <row r="5536" spans="1:12" x14ac:dyDescent="0.3">
      <c r="A5536" s="7" t="s">
        <v>9681</v>
      </c>
      <c r="B5536" s="7" t="s">
        <v>4003</v>
      </c>
      <c r="C5536" s="7" t="s">
        <v>1974</v>
      </c>
      <c r="D5536" s="7">
        <v>26</v>
      </c>
      <c r="E5536" s="9">
        <v>2320.09</v>
      </c>
      <c r="F5536" s="10">
        <v>0</v>
      </c>
      <c r="G5536" s="11">
        <v>60322.34</v>
      </c>
      <c r="H5536" s="10">
        <v>0.25</v>
      </c>
      <c r="I5536" s="11">
        <v>15080.58</v>
      </c>
      <c r="J5536" s="11">
        <v>75402.92</v>
      </c>
      <c r="K5536" s="11">
        <v>43731.48</v>
      </c>
      <c r="L5536" s="11">
        <v>16590.86</v>
      </c>
    </row>
    <row r="5537" spans="1:12" x14ac:dyDescent="0.3">
      <c r="A5537" s="7" t="s">
        <v>9682</v>
      </c>
      <c r="B5537" s="7" t="s">
        <v>4003</v>
      </c>
      <c r="C5537" s="7" t="s">
        <v>1951</v>
      </c>
      <c r="D5537" s="7">
        <v>18</v>
      </c>
      <c r="E5537" s="9">
        <v>1761.34</v>
      </c>
      <c r="F5537" s="10">
        <v>0.1</v>
      </c>
      <c r="G5537" s="11">
        <v>28533.71</v>
      </c>
      <c r="H5537" s="10">
        <v>0.25</v>
      </c>
      <c r="I5537" s="11">
        <v>7133.43</v>
      </c>
      <c r="J5537" s="11">
        <v>35667.14</v>
      </c>
      <c r="K5537" s="11">
        <v>24728.58</v>
      </c>
      <c r="L5537" s="11">
        <v>3805.13</v>
      </c>
    </row>
    <row r="5538" spans="1:12" x14ac:dyDescent="0.3">
      <c r="A5538" s="7" t="s">
        <v>9683</v>
      </c>
      <c r="B5538" s="7" t="s">
        <v>4004</v>
      </c>
      <c r="C5538" s="7" t="s">
        <v>1681</v>
      </c>
      <c r="D5538" s="7">
        <v>27</v>
      </c>
      <c r="E5538" s="9">
        <v>1617.98</v>
      </c>
      <c r="F5538" s="10">
        <v>0</v>
      </c>
      <c r="G5538" s="11">
        <v>43685.46</v>
      </c>
      <c r="H5538" s="10">
        <v>0.25</v>
      </c>
      <c r="I5538" s="11">
        <v>10921.36</v>
      </c>
      <c r="J5538" s="11">
        <v>54606.82</v>
      </c>
      <c r="K5538" s="11">
        <v>29080.35</v>
      </c>
      <c r="L5538" s="11">
        <v>14605.11</v>
      </c>
    </row>
    <row r="5539" spans="1:12" x14ac:dyDescent="0.3">
      <c r="A5539" s="7" t="s">
        <v>9684</v>
      </c>
      <c r="B5539" s="7" t="s">
        <v>4004</v>
      </c>
      <c r="C5539" s="7" t="s">
        <v>1751</v>
      </c>
      <c r="D5539" s="7">
        <v>25</v>
      </c>
      <c r="E5539" s="9">
        <v>1863.33</v>
      </c>
      <c r="F5539" s="10">
        <v>0</v>
      </c>
      <c r="G5539" s="11">
        <v>46583.25</v>
      </c>
      <c r="H5539" s="10">
        <v>0.25</v>
      </c>
      <c r="I5539" s="11">
        <v>11645.81</v>
      </c>
      <c r="J5539" s="11">
        <v>58229.06</v>
      </c>
      <c r="K5539" s="11">
        <v>26116.75</v>
      </c>
      <c r="L5539" s="11">
        <v>20466.5</v>
      </c>
    </row>
    <row r="5540" spans="1:12" x14ac:dyDescent="0.3">
      <c r="A5540" s="7" t="s">
        <v>9685</v>
      </c>
      <c r="B5540" s="7" t="s">
        <v>4004</v>
      </c>
      <c r="C5540" s="7" t="s">
        <v>1805</v>
      </c>
      <c r="D5540" s="7">
        <v>9</v>
      </c>
      <c r="E5540" s="9">
        <v>1811.8</v>
      </c>
      <c r="F5540" s="10">
        <v>0</v>
      </c>
      <c r="G5540" s="11">
        <v>16306.2</v>
      </c>
      <c r="H5540" s="10">
        <v>0.25</v>
      </c>
      <c r="I5540" s="11">
        <v>4076.55</v>
      </c>
      <c r="J5540" s="11">
        <v>20382.75</v>
      </c>
      <c r="K5540" s="11">
        <v>10413</v>
      </c>
      <c r="L5540" s="11">
        <v>5893.2</v>
      </c>
    </row>
    <row r="5541" spans="1:12" x14ac:dyDescent="0.3">
      <c r="A5541" s="7" t="s">
        <v>9686</v>
      </c>
      <c r="B5541" s="7" t="s">
        <v>4005</v>
      </c>
      <c r="C5541" s="7" t="s">
        <v>1941</v>
      </c>
      <c r="D5541" s="7">
        <v>8</v>
      </c>
      <c r="E5541" s="9">
        <v>3416.07</v>
      </c>
      <c r="F5541" s="10">
        <v>0</v>
      </c>
      <c r="G5541" s="11">
        <v>27328.560000000001</v>
      </c>
      <c r="H5541" s="10">
        <v>0.25</v>
      </c>
      <c r="I5541" s="11">
        <v>6832.14</v>
      </c>
      <c r="J5541" s="11">
        <v>34160.699999999997</v>
      </c>
      <c r="K5541" s="11">
        <v>11198.16</v>
      </c>
      <c r="L5541" s="11">
        <v>16130.4</v>
      </c>
    </row>
    <row r="5542" spans="1:12" x14ac:dyDescent="0.3">
      <c r="A5542" s="7" t="s">
        <v>9687</v>
      </c>
      <c r="B5542" s="7" t="s">
        <v>4005</v>
      </c>
      <c r="C5542" s="7" t="s">
        <v>1926</v>
      </c>
      <c r="D5542" s="7">
        <v>13</v>
      </c>
      <c r="E5542" s="9">
        <v>1259.24</v>
      </c>
      <c r="F5542" s="10">
        <v>0.05</v>
      </c>
      <c r="G5542" s="11">
        <v>15551.61</v>
      </c>
      <c r="H5542" s="10">
        <v>0.25</v>
      </c>
      <c r="I5542" s="11">
        <v>3887.9</v>
      </c>
      <c r="J5542" s="11">
        <v>19439.509999999998</v>
      </c>
      <c r="K5542" s="11">
        <v>7933.38</v>
      </c>
      <c r="L5542" s="11">
        <v>7618.23</v>
      </c>
    </row>
    <row r="5543" spans="1:12" x14ac:dyDescent="0.3">
      <c r="A5543" s="7" t="s">
        <v>9688</v>
      </c>
      <c r="B5543" s="7" t="s">
        <v>4005</v>
      </c>
      <c r="C5543" s="7" t="s">
        <v>1914</v>
      </c>
      <c r="D5543" s="7">
        <v>11</v>
      </c>
      <c r="E5543" s="9">
        <v>2664.63</v>
      </c>
      <c r="F5543" s="10">
        <v>0.1</v>
      </c>
      <c r="G5543" s="11">
        <v>26379.84</v>
      </c>
      <c r="H5543" s="10">
        <v>0.25</v>
      </c>
      <c r="I5543" s="11">
        <v>6594.96</v>
      </c>
      <c r="J5543" s="11">
        <v>32974.800000000003</v>
      </c>
      <c r="K5543" s="11">
        <v>15500.21</v>
      </c>
      <c r="L5543" s="11">
        <v>10879.63</v>
      </c>
    </row>
    <row r="5544" spans="1:12" x14ac:dyDescent="0.3">
      <c r="A5544" s="7" t="s">
        <v>9689</v>
      </c>
      <c r="B5544" s="7" t="s">
        <v>4005</v>
      </c>
      <c r="C5544" s="7" t="s">
        <v>1711</v>
      </c>
      <c r="D5544" s="7">
        <v>22</v>
      </c>
      <c r="E5544" s="9">
        <v>407</v>
      </c>
      <c r="F5544" s="10">
        <v>0</v>
      </c>
      <c r="G5544" s="11">
        <v>8954</v>
      </c>
      <c r="H5544" s="10">
        <v>0.25</v>
      </c>
      <c r="I5544" s="11">
        <v>2238.5</v>
      </c>
      <c r="J5544" s="11">
        <v>11192.5</v>
      </c>
      <c r="K5544" s="11">
        <v>5632.22</v>
      </c>
      <c r="L5544" s="11">
        <v>3321.78</v>
      </c>
    </row>
    <row r="5545" spans="1:12" x14ac:dyDescent="0.3">
      <c r="A5545" s="7" t="s">
        <v>9690</v>
      </c>
      <c r="B5545" s="7" t="s">
        <v>4006</v>
      </c>
      <c r="C5545" s="7" t="s">
        <v>1682</v>
      </c>
      <c r="D5545" s="7">
        <v>11</v>
      </c>
      <c r="E5545" s="9">
        <v>622.48</v>
      </c>
      <c r="F5545" s="10">
        <v>0.05</v>
      </c>
      <c r="G5545" s="11">
        <v>6504.92</v>
      </c>
      <c r="H5545" s="10">
        <v>0.25</v>
      </c>
      <c r="I5545" s="11">
        <v>1626.23</v>
      </c>
      <c r="J5545" s="11">
        <v>8131.15</v>
      </c>
      <c r="K5545" s="11">
        <v>4283.29</v>
      </c>
      <c r="L5545" s="11">
        <v>2221.63</v>
      </c>
    </row>
    <row r="5546" spans="1:12" x14ac:dyDescent="0.3">
      <c r="A5546" s="7" t="s">
        <v>9691</v>
      </c>
      <c r="B5546" s="7" t="s">
        <v>4006</v>
      </c>
      <c r="C5546" s="7" t="s">
        <v>1962</v>
      </c>
      <c r="D5546" s="7">
        <v>10</v>
      </c>
      <c r="E5546" s="9">
        <v>272.47000000000003</v>
      </c>
      <c r="F5546" s="10">
        <v>0.05</v>
      </c>
      <c r="G5546" s="11">
        <v>2588.4699999999998</v>
      </c>
      <c r="H5546" s="10">
        <v>0.25</v>
      </c>
      <c r="I5546" s="11">
        <v>647.12</v>
      </c>
      <c r="J5546" s="11">
        <v>3235.59</v>
      </c>
      <c r="K5546" s="11">
        <v>1948.6</v>
      </c>
      <c r="L5546" s="11">
        <v>639.87</v>
      </c>
    </row>
    <row r="5547" spans="1:12" x14ac:dyDescent="0.3">
      <c r="A5547" s="7" t="s">
        <v>9692</v>
      </c>
      <c r="B5547" s="7" t="s">
        <v>4006</v>
      </c>
      <c r="C5547" s="7" t="s">
        <v>1714</v>
      </c>
      <c r="D5547" s="7">
        <v>27</v>
      </c>
      <c r="E5547" s="9">
        <v>1053.0999999999999</v>
      </c>
      <c r="F5547" s="10">
        <v>0.15</v>
      </c>
      <c r="G5547" s="11">
        <v>24168.639999999999</v>
      </c>
      <c r="H5547" s="10">
        <v>0.25</v>
      </c>
      <c r="I5547" s="11">
        <v>6042.16</v>
      </c>
      <c r="J5547" s="11">
        <v>30210.799999999999</v>
      </c>
      <c r="K5547" s="11">
        <v>16301.52</v>
      </c>
      <c r="L5547" s="11">
        <v>7867.12</v>
      </c>
    </row>
    <row r="5548" spans="1:12" x14ac:dyDescent="0.3">
      <c r="A5548" s="7" t="s">
        <v>9693</v>
      </c>
      <c r="B5548" s="7" t="s">
        <v>4007</v>
      </c>
      <c r="C5548" s="7" t="s">
        <v>1796</v>
      </c>
      <c r="D5548" s="7">
        <v>28</v>
      </c>
      <c r="E5548" s="9">
        <v>1571.16</v>
      </c>
      <c r="F5548" s="10">
        <v>0</v>
      </c>
      <c r="G5548" s="11">
        <v>43992.480000000003</v>
      </c>
      <c r="H5548" s="10">
        <v>0.25</v>
      </c>
      <c r="I5548" s="11">
        <v>10998.12</v>
      </c>
      <c r="J5548" s="11">
        <v>54990.6</v>
      </c>
      <c r="K5548" s="11">
        <v>21975.52</v>
      </c>
      <c r="L5548" s="11">
        <v>22016.959999999999</v>
      </c>
    </row>
    <row r="5549" spans="1:12" x14ac:dyDescent="0.3">
      <c r="A5549" s="7" t="s">
        <v>9694</v>
      </c>
      <c r="B5549" s="7" t="s">
        <v>4007</v>
      </c>
      <c r="C5549" s="7" t="s">
        <v>1740</v>
      </c>
      <c r="D5549" s="7">
        <v>16</v>
      </c>
      <c r="E5549" s="9">
        <v>1381.05</v>
      </c>
      <c r="F5549" s="10">
        <v>0.1</v>
      </c>
      <c r="G5549" s="11">
        <v>19887.12</v>
      </c>
      <c r="H5549" s="10">
        <v>0.25</v>
      </c>
      <c r="I5549" s="11">
        <v>4971.78</v>
      </c>
      <c r="J5549" s="11">
        <v>24858.9</v>
      </c>
      <c r="K5549" s="11">
        <v>9164</v>
      </c>
      <c r="L5549" s="11">
        <v>10723.12</v>
      </c>
    </row>
    <row r="5550" spans="1:12" x14ac:dyDescent="0.3">
      <c r="A5550" s="7" t="s">
        <v>9695</v>
      </c>
      <c r="B5550" s="7" t="s">
        <v>4007</v>
      </c>
      <c r="C5550" s="7" t="s">
        <v>1897</v>
      </c>
      <c r="D5550" s="7">
        <v>25</v>
      </c>
      <c r="E5550" s="9">
        <v>2960.77</v>
      </c>
      <c r="F5550" s="10">
        <v>0.1</v>
      </c>
      <c r="G5550" s="11">
        <v>66617.320000000007</v>
      </c>
      <c r="H5550" s="10">
        <v>0.25</v>
      </c>
      <c r="I5550" s="11">
        <v>16654.330000000002</v>
      </c>
      <c r="J5550" s="11">
        <v>83271.649999999994</v>
      </c>
      <c r="K5550" s="11">
        <v>39703.25</v>
      </c>
      <c r="L5550" s="11">
        <v>26914.07</v>
      </c>
    </row>
    <row r="5551" spans="1:12" x14ac:dyDescent="0.3">
      <c r="A5551" s="7" t="s">
        <v>9696</v>
      </c>
      <c r="B5551" s="7" t="s">
        <v>4007</v>
      </c>
      <c r="C5551" s="7" t="s">
        <v>1816</v>
      </c>
      <c r="D5551" s="7">
        <v>24</v>
      </c>
      <c r="E5551" s="9">
        <v>3026.24</v>
      </c>
      <c r="F5551" s="10">
        <v>0</v>
      </c>
      <c r="G5551" s="11">
        <v>72629.759999999995</v>
      </c>
      <c r="H5551" s="10">
        <v>0.25</v>
      </c>
      <c r="I5551" s="11">
        <v>18157.439999999999</v>
      </c>
      <c r="J5551" s="11">
        <v>90787.199999999997</v>
      </c>
      <c r="K5551" s="11">
        <v>36798.720000000001</v>
      </c>
      <c r="L5551" s="11">
        <v>35831.040000000001</v>
      </c>
    </row>
    <row r="5552" spans="1:12" x14ac:dyDescent="0.3">
      <c r="A5552" s="7" t="s">
        <v>9697</v>
      </c>
      <c r="B5552" s="7" t="s">
        <v>4008</v>
      </c>
      <c r="C5552" s="7" t="s">
        <v>2035</v>
      </c>
      <c r="D5552" s="7">
        <v>29</v>
      </c>
      <c r="E5552" s="9">
        <v>1706.64</v>
      </c>
      <c r="F5552" s="10">
        <v>0.05</v>
      </c>
      <c r="G5552" s="11">
        <v>47017.93</v>
      </c>
      <c r="H5552" s="10">
        <v>0.25</v>
      </c>
      <c r="I5552" s="11">
        <v>11754.48</v>
      </c>
      <c r="J5552" s="11">
        <v>58772.41</v>
      </c>
      <c r="K5552" s="11">
        <v>27140.52</v>
      </c>
      <c r="L5552" s="11">
        <v>19877.41</v>
      </c>
    </row>
    <row r="5553" spans="1:12" x14ac:dyDescent="0.3">
      <c r="A5553" s="7" t="s">
        <v>9698</v>
      </c>
      <c r="B5553" s="7" t="s">
        <v>4008</v>
      </c>
      <c r="C5553" s="7" t="s">
        <v>1906</v>
      </c>
      <c r="D5553" s="7">
        <v>4</v>
      </c>
      <c r="E5553" s="9">
        <v>2595.7800000000002</v>
      </c>
      <c r="F5553" s="10">
        <v>0.05</v>
      </c>
      <c r="G5553" s="11">
        <v>9863.9599999999991</v>
      </c>
      <c r="H5553" s="10">
        <v>0.25</v>
      </c>
      <c r="I5553" s="11">
        <v>2465.9899999999998</v>
      </c>
      <c r="J5553" s="11">
        <v>12329.95</v>
      </c>
      <c r="K5553" s="11">
        <v>4682.24</v>
      </c>
      <c r="L5553" s="11">
        <v>5181.72</v>
      </c>
    </row>
    <row r="5554" spans="1:12" x14ac:dyDescent="0.3">
      <c r="A5554" s="7" t="s">
        <v>9699</v>
      </c>
      <c r="B5554" s="7" t="s">
        <v>4008</v>
      </c>
      <c r="C5554" s="7" t="s">
        <v>1730</v>
      </c>
      <c r="D5554" s="7">
        <v>3</v>
      </c>
      <c r="E5554" s="9">
        <v>610.1</v>
      </c>
      <c r="F5554" s="10">
        <v>0.1</v>
      </c>
      <c r="G5554" s="11">
        <v>1647.27</v>
      </c>
      <c r="H5554" s="10">
        <v>0.25</v>
      </c>
      <c r="I5554" s="11">
        <v>411.82</v>
      </c>
      <c r="J5554" s="11">
        <v>2059.09</v>
      </c>
      <c r="K5554" s="11">
        <v>1184.58</v>
      </c>
      <c r="L5554" s="11">
        <v>462.69</v>
      </c>
    </row>
    <row r="5555" spans="1:12" x14ac:dyDescent="0.3">
      <c r="A5555" s="7" t="s">
        <v>9700</v>
      </c>
      <c r="B5555" s="7" t="s">
        <v>4009</v>
      </c>
      <c r="C5555" s="7" t="s">
        <v>1996</v>
      </c>
      <c r="D5555" s="7">
        <v>14</v>
      </c>
      <c r="E5555" s="9">
        <v>1189.55</v>
      </c>
      <c r="F5555" s="10">
        <v>0</v>
      </c>
      <c r="G5555" s="11">
        <v>16653.7</v>
      </c>
      <c r="H5555" s="10">
        <v>0.25</v>
      </c>
      <c r="I5555" s="11">
        <v>4163.43</v>
      </c>
      <c r="J5555" s="11">
        <v>20817.12</v>
      </c>
      <c r="K5555" s="11">
        <v>9055.34</v>
      </c>
      <c r="L5555" s="11">
        <v>7598.36</v>
      </c>
    </row>
    <row r="5556" spans="1:12" x14ac:dyDescent="0.3">
      <c r="A5556" s="7" t="s">
        <v>9701</v>
      </c>
      <c r="B5556" s="7" t="s">
        <v>4009</v>
      </c>
      <c r="C5556" s="7" t="s">
        <v>2013</v>
      </c>
      <c r="D5556" s="7">
        <v>28</v>
      </c>
      <c r="E5556" s="9">
        <v>2424.0300000000002</v>
      </c>
      <c r="F5556" s="10">
        <v>0.1</v>
      </c>
      <c r="G5556" s="11">
        <v>61085.56</v>
      </c>
      <c r="H5556" s="10">
        <v>0.25</v>
      </c>
      <c r="I5556" s="11">
        <v>15271.39</v>
      </c>
      <c r="J5556" s="11">
        <v>76356.95</v>
      </c>
      <c r="K5556" s="11">
        <v>36703.800000000003</v>
      </c>
      <c r="L5556" s="11">
        <v>24381.759999999998</v>
      </c>
    </row>
    <row r="5557" spans="1:12" x14ac:dyDescent="0.3">
      <c r="A5557" s="7" t="s">
        <v>9702</v>
      </c>
      <c r="B5557" s="7" t="s">
        <v>4009</v>
      </c>
      <c r="C5557" s="7" t="s">
        <v>1993</v>
      </c>
      <c r="D5557" s="7">
        <v>21</v>
      </c>
      <c r="E5557" s="9">
        <v>2692.14</v>
      </c>
      <c r="F5557" s="10">
        <v>0</v>
      </c>
      <c r="G5557" s="11">
        <v>56534.94</v>
      </c>
      <c r="H5557" s="10">
        <v>0.25</v>
      </c>
      <c r="I5557" s="11">
        <v>14133.74</v>
      </c>
      <c r="J5557" s="11">
        <v>70668.679999999993</v>
      </c>
      <c r="K5557" s="11">
        <v>37507.26</v>
      </c>
      <c r="L5557" s="11">
        <v>19027.68</v>
      </c>
    </row>
    <row r="5558" spans="1:12" x14ac:dyDescent="0.3">
      <c r="A5558" s="7" t="s">
        <v>9703</v>
      </c>
      <c r="B5558" s="7" t="s">
        <v>4009</v>
      </c>
      <c r="C5558" s="7" t="s">
        <v>2000</v>
      </c>
      <c r="D5558" s="7">
        <v>19</v>
      </c>
      <c r="E5558" s="9">
        <v>1004.23</v>
      </c>
      <c r="F5558" s="10">
        <v>0</v>
      </c>
      <c r="G5558" s="11">
        <v>19080.37</v>
      </c>
      <c r="H5558" s="10">
        <v>0.25</v>
      </c>
      <c r="I5558" s="11">
        <v>4770.09</v>
      </c>
      <c r="J5558" s="11">
        <v>23850.46</v>
      </c>
      <c r="K5558" s="11">
        <v>8487.2999999999993</v>
      </c>
      <c r="L5558" s="11">
        <v>10593.07</v>
      </c>
    </row>
    <row r="5559" spans="1:12" x14ac:dyDescent="0.3">
      <c r="A5559" s="7" t="s">
        <v>9704</v>
      </c>
      <c r="B5559" s="7" t="s">
        <v>4010</v>
      </c>
      <c r="C5559" s="7" t="s">
        <v>1640</v>
      </c>
      <c r="D5559" s="7">
        <v>3</v>
      </c>
      <c r="E5559" s="9">
        <v>2069.48</v>
      </c>
      <c r="F5559" s="10">
        <v>0.15</v>
      </c>
      <c r="G5559" s="11">
        <v>5277.17</v>
      </c>
      <c r="H5559" s="10">
        <v>0.25</v>
      </c>
      <c r="I5559" s="11">
        <v>1319.29</v>
      </c>
      <c r="J5559" s="11">
        <v>6596.46</v>
      </c>
      <c r="K5559" s="11">
        <v>4217.88</v>
      </c>
      <c r="L5559" s="11">
        <v>1059.29</v>
      </c>
    </row>
    <row r="5560" spans="1:12" x14ac:dyDescent="0.3">
      <c r="A5560" s="7" t="s">
        <v>9705</v>
      </c>
      <c r="B5560" s="7" t="s">
        <v>4010</v>
      </c>
      <c r="C5560" s="7" t="s">
        <v>1928</v>
      </c>
      <c r="D5560" s="7">
        <v>5</v>
      </c>
      <c r="E5560" s="9">
        <v>3513.14</v>
      </c>
      <c r="F5560" s="10">
        <v>0</v>
      </c>
      <c r="G5560" s="11">
        <v>17565.7</v>
      </c>
      <c r="H5560" s="10">
        <v>0.25</v>
      </c>
      <c r="I5560" s="11">
        <v>4391.43</v>
      </c>
      <c r="J5560" s="11">
        <v>21957.119999999999</v>
      </c>
      <c r="K5560" s="11">
        <v>8178.6</v>
      </c>
      <c r="L5560" s="11">
        <v>9387.1</v>
      </c>
    </row>
    <row r="5561" spans="1:12" x14ac:dyDescent="0.3">
      <c r="A5561" s="7" t="s">
        <v>9706</v>
      </c>
      <c r="B5561" s="7" t="s">
        <v>4011</v>
      </c>
      <c r="C5561" s="7" t="s">
        <v>2054</v>
      </c>
      <c r="D5561" s="7">
        <v>16</v>
      </c>
      <c r="E5561" s="9">
        <v>1367.07</v>
      </c>
      <c r="F5561" s="10">
        <v>0</v>
      </c>
      <c r="G5561" s="11">
        <v>21873.119999999999</v>
      </c>
      <c r="H5561" s="10">
        <v>0.25</v>
      </c>
      <c r="I5561" s="11">
        <v>5468.28</v>
      </c>
      <c r="J5561" s="11">
        <v>27341.4</v>
      </c>
      <c r="K5561" s="11">
        <v>9468.48</v>
      </c>
      <c r="L5561" s="11">
        <v>12404.64</v>
      </c>
    </row>
    <row r="5562" spans="1:12" x14ac:dyDescent="0.3">
      <c r="A5562" s="7" t="s">
        <v>9707</v>
      </c>
      <c r="B5562" s="7" t="s">
        <v>4011</v>
      </c>
      <c r="C5562" s="7" t="s">
        <v>1807</v>
      </c>
      <c r="D5562" s="7">
        <v>30</v>
      </c>
      <c r="E5562" s="9">
        <v>1849.66</v>
      </c>
      <c r="F5562" s="10">
        <v>0.1</v>
      </c>
      <c r="G5562" s="11">
        <v>49940.82</v>
      </c>
      <c r="H5562" s="10">
        <v>0.25</v>
      </c>
      <c r="I5562" s="11">
        <v>12485.2</v>
      </c>
      <c r="J5562" s="11">
        <v>62426.03</v>
      </c>
      <c r="K5562" s="11">
        <v>38130</v>
      </c>
      <c r="L5562" s="11">
        <v>11810.82</v>
      </c>
    </row>
    <row r="5563" spans="1:12" x14ac:dyDescent="0.3">
      <c r="A5563" s="7" t="s">
        <v>9708</v>
      </c>
      <c r="B5563" s="7" t="s">
        <v>4011</v>
      </c>
      <c r="C5563" s="7" t="s">
        <v>1828</v>
      </c>
      <c r="D5563" s="7">
        <v>9</v>
      </c>
      <c r="E5563" s="9">
        <v>2729.08</v>
      </c>
      <c r="F5563" s="10">
        <v>0</v>
      </c>
      <c r="G5563" s="11">
        <v>24561.72</v>
      </c>
      <c r="H5563" s="10">
        <v>0.25</v>
      </c>
      <c r="I5563" s="11">
        <v>6140.43</v>
      </c>
      <c r="J5563" s="11">
        <v>30702.15</v>
      </c>
      <c r="K5563" s="11">
        <v>13903.47</v>
      </c>
      <c r="L5563" s="11">
        <v>10658.25</v>
      </c>
    </row>
    <row r="5564" spans="1:12" x14ac:dyDescent="0.3">
      <c r="A5564" s="7" t="s">
        <v>9709</v>
      </c>
      <c r="B5564" s="7" t="s">
        <v>4011</v>
      </c>
      <c r="C5564" s="7" t="s">
        <v>1908</v>
      </c>
      <c r="D5564" s="7">
        <v>3</v>
      </c>
      <c r="E5564" s="9">
        <v>1566.32</v>
      </c>
      <c r="F5564" s="10">
        <v>0</v>
      </c>
      <c r="G5564" s="11">
        <v>4698.96</v>
      </c>
      <c r="H5564" s="10">
        <v>0.25</v>
      </c>
      <c r="I5564" s="11">
        <v>1174.74</v>
      </c>
      <c r="J5564" s="11">
        <v>5873.7</v>
      </c>
      <c r="K5564" s="11">
        <v>2294.67</v>
      </c>
      <c r="L5564" s="11">
        <v>2404.29</v>
      </c>
    </row>
    <row r="5565" spans="1:12" x14ac:dyDescent="0.3">
      <c r="A5565" s="7" t="s">
        <v>9710</v>
      </c>
      <c r="B5565" s="7" t="s">
        <v>4012</v>
      </c>
      <c r="C5565" s="7" t="s">
        <v>2005</v>
      </c>
      <c r="D5565" s="7">
        <v>7</v>
      </c>
      <c r="E5565" s="9">
        <v>2798.2</v>
      </c>
      <c r="F5565" s="10">
        <v>0</v>
      </c>
      <c r="G5565" s="11">
        <v>19587.400000000001</v>
      </c>
      <c r="H5565" s="10">
        <v>0.25</v>
      </c>
      <c r="I5565" s="11">
        <v>4896.8500000000004</v>
      </c>
      <c r="J5565" s="11">
        <v>24484.25</v>
      </c>
      <c r="K5565" s="11">
        <v>8527.5400000000009</v>
      </c>
      <c r="L5565" s="11">
        <v>11059.86</v>
      </c>
    </row>
    <row r="5566" spans="1:12" x14ac:dyDescent="0.3">
      <c r="A5566" s="7" t="s">
        <v>9711</v>
      </c>
      <c r="B5566" s="7" t="s">
        <v>4012</v>
      </c>
      <c r="C5566" s="7" t="s">
        <v>1736</v>
      </c>
      <c r="D5566" s="7">
        <v>25</v>
      </c>
      <c r="E5566" s="9">
        <v>1976.89</v>
      </c>
      <c r="F5566" s="10">
        <v>0.05</v>
      </c>
      <c r="G5566" s="11">
        <v>46951.14</v>
      </c>
      <c r="H5566" s="10">
        <v>0.25</v>
      </c>
      <c r="I5566" s="11">
        <v>11737.78</v>
      </c>
      <c r="J5566" s="11">
        <v>58688.93</v>
      </c>
      <c r="K5566" s="11">
        <v>24765.5</v>
      </c>
      <c r="L5566" s="11">
        <v>22185.64</v>
      </c>
    </row>
    <row r="5567" spans="1:12" x14ac:dyDescent="0.3">
      <c r="A5567" s="7" t="s">
        <v>9712</v>
      </c>
      <c r="B5567" s="7" t="s">
        <v>4012</v>
      </c>
      <c r="C5567" s="7" t="s">
        <v>1702</v>
      </c>
      <c r="D5567" s="7">
        <v>13</v>
      </c>
      <c r="E5567" s="9">
        <v>1185.3</v>
      </c>
      <c r="F5567" s="10">
        <v>0.05</v>
      </c>
      <c r="G5567" s="11">
        <v>14638.45</v>
      </c>
      <c r="H5567" s="10">
        <v>0.25</v>
      </c>
      <c r="I5567" s="11">
        <v>3659.61</v>
      </c>
      <c r="J5567" s="11">
        <v>18298.060000000001</v>
      </c>
      <c r="K5567" s="11">
        <v>8959.4699999999993</v>
      </c>
      <c r="L5567" s="11">
        <v>5678.98</v>
      </c>
    </row>
    <row r="5568" spans="1:12" x14ac:dyDescent="0.3">
      <c r="A5568" s="7" t="s">
        <v>9713</v>
      </c>
      <c r="B5568" s="7" t="s">
        <v>4012</v>
      </c>
      <c r="C5568" s="7" t="s">
        <v>2043</v>
      </c>
      <c r="D5568" s="7">
        <v>2</v>
      </c>
      <c r="E5568" s="9">
        <v>367.82</v>
      </c>
      <c r="F5568" s="10">
        <v>0</v>
      </c>
      <c r="G5568" s="11">
        <v>735.64</v>
      </c>
      <c r="H5568" s="10">
        <v>0.25</v>
      </c>
      <c r="I5568" s="11">
        <v>183.91</v>
      </c>
      <c r="J5568" s="11">
        <v>919.55</v>
      </c>
      <c r="K5568" s="11">
        <v>424.08</v>
      </c>
      <c r="L5568" s="11">
        <v>311.56</v>
      </c>
    </row>
    <row r="5569" spans="1:12" x14ac:dyDescent="0.3">
      <c r="A5569" s="7" t="s">
        <v>9714</v>
      </c>
      <c r="B5569" s="7" t="s">
        <v>4013</v>
      </c>
      <c r="C5569" s="7" t="s">
        <v>1722</v>
      </c>
      <c r="D5569" s="7">
        <v>3</v>
      </c>
      <c r="E5569" s="9">
        <v>2461.1999999999998</v>
      </c>
      <c r="F5569" s="10">
        <v>0</v>
      </c>
      <c r="G5569" s="11">
        <v>7383.6</v>
      </c>
      <c r="H5569" s="10">
        <v>0.25</v>
      </c>
      <c r="I5569" s="11">
        <v>1845.9</v>
      </c>
      <c r="J5569" s="11">
        <v>9229.5</v>
      </c>
      <c r="K5569" s="11">
        <v>5334.66</v>
      </c>
      <c r="L5569" s="11">
        <v>2048.94</v>
      </c>
    </row>
    <row r="5570" spans="1:12" x14ac:dyDescent="0.3">
      <c r="A5570" s="7" t="s">
        <v>9715</v>
      </c>
      <c r="B5570" s="7" t="s">
        <v>4013</v>
      </c>
      <c r="C5570" s="7" t="s">
        <v>1732</v>
      </c>
      <c r="D5570" s="7">
        <v>9</v>
      </c>
      <c r="E5570" s="9">
        <v>31.33</v>
      </c>
      <c r="F5570" s="10">
        <v>0.15</v>
      </c>
      <c r="G5570" s="11">
        <v>239.67</v>
      </c>
      <c r="H5570" s="10">
        <v>0.25</v>
      </c>
      <c r="I5570" s="11">
        <v>59.92</v>
      </c>
      <c r="J5570" s="11">
        <v>299.58999999999997</v>
      </c>
      <c r="K5570" s="11">
        <v>132.30000000000001</v>
      </c>
      <c r="L5570" s="11">
        <v>107.37</v>
      </c>
    </row>
    <row r="5571" spans="1:12" x14ac:dyDescent="0.3">
      <c r="A5571" s="7" t="s">
        <v>9716</v>
      </c>
      <c r="B5571" s="7" t="s">
        <v>4013</v>
      </c>
      <c r="C5571" s="7" t="s">
        <v>1850</v>
      </c>
      <c r="D5571" s="7">
        <v>12</v>
      </c>
      <c r="E5571" s="9">
        <v>1992.73</v>
      </c>
      <c r="F5571" s="10">
        <v>0.15</v>
      </c>
      <c r="G5571" s="11">
        <v>20325.849999999999</v>
      </c>
      <c r="H5571" s="10">
        <v>0.25</v>
      </c>
      <c r="I5571" s="11">
        <v>5081.46</v>
      </c>
      <c r="J5571" s="11">
        <v>25407.31</v>
      </c>
      <c r="K5571" s="11">
        <v>11759.88</v>
      </c>
      <c r="L5571" s="11">
        <v>8565.9699999999993</v>
      </c>
    </row>
    <row r="5572" spans="1:12" x14ac:dyDescent="0.3">
      <c r="A5572" s="7" t="s">
        <v>9717</v>
      </c>
      <c r="B5572" s="7" t="s">
        <v>4014</v>
      </c>
      <c r="C5572" s="7" t="s">
        <v>1930</v>
      </c>
      <c r="D5572" s="7">
        <v>20</v>
      </c>
      <c r="E5572" s="9">
        <v>2897.61</v>
      </c>
      <c r="F5572" s="10">
        <v>0</v>
      </c>
      <c r="G5572" s="11">
        <v>57952.2</v>
      </c>
      <c r="H5572" s="10">
        <v>0.25</v>
      </c>
      <c r="I5572" s="11">
        <v>14488.05</v>
      </c>
      <c r="J5572" s="11">
        <v>72440.25</v>
      </c>
      <c r="K5572" s="11">
        <v>27513.599999999999</v>
      </c>
      <c r="L5572" s="11">
        <v>30438.6</v>
      </c>
    </row>
    <row r="5573" spans="1:12" x14ac:dyDescent="0.3">
      <c r="A5573" s="7" t="s">
        <v>9718</v>
      </c>
      <c r="B5573" s="7" t="s">
        <v>4014</v>
      </c>
      <c r="C5573" s="7" t="s">
        <v>1726</v>
      </c>
      <c r="D5573" s="7">
        <v>5</v>
      </c>
      <c r="E5573" s="9">
        <v>1248.71</v>
      </c>
      <c r="F5573" s="10">
        <v>0.1</v>
      </c>
      <c r="G5573" s="11">
        <v>5619.2</v>
      </c>
      <c r="H5573" s="10">
        <v>0.25</v>
      </c>
      <c r="I5573" s="11">
        <v>1404.8</v>
      </c>
      <c r="J5573" s="11">
        <v>7024</v>
      </c>
      <c r="K5573" s="11">
        <v>3489.1</v>
      </c>
      <c r="L5573" s="11">
        <v>2130.1</v>
      </c>
    </row>
    <row r="5574" spans="1:12" x14ac:dyDescent="0.3">
      <c r="A5574" s="7" t="s">
        <v>9719</v>
      </c>
      <c r="B5574" s="7" t="s">
        <v>4014</v>
      </c>
      <c r="C5574" s="7" t="s">
        <v>1936</v>
      </c>
      <c r="D5574" s="7">
        <v>13</v>
      </c>
      <c r="E5574" s="9">
        <v>1121.25</v>
      </c>
      <c r="F5574" s="10">
        <v>0</v>
      </c>
      <c r="G5574" s="11">
        <v>14576.25</v>
      </c>
      <c r="H5574" s="10">
        <v>0.25</v>
      </c>
      <c r="I5574" s="11">
        <v>3644.06</v>
      </c>
      <c r="J5574" s="11">
        <v>18220.310000000001</v>
      </c>
      <c r="K5574" s="11">
        <v>9720.49</v>
      </c>
      <c r="L5574" s="11">
        <v>4855.76</v>
      </c>
    </row>
    <row r="5575" spans="1:12" x14ac:dyDescent="0.3">
      <c r="A5575" s="7" t="s">
        <v>9720</v>
      </c>
      <c r="B5575" s="7" t="s">
        <v>4014</v>
      </c>
      <c r="C5575" s="7" t="s">
        <v>1906</v>
      </c>
      <c r="D5575" s="7">
        <v>1</v>
      </c>
      <c r="E5575" s="9">
        <v>2524.4299999999998</v>
      </c>
      <c r="F5575" s="10">
        <v>0</v>
      </c>
      <c r="G5575" s="11">
        <v>2524.4299999999998</v>
      </c>
      <c r="H5575" s="10">
        <v>0.25</v>
      </c>
      <c r="I5575" s="11">
        <v>631.11</v>
      </c>
      <c r="J5575" s="11">
        <v>3155.54</v>
      </c>
      <c r="K5575" s="11">
        <v>1170.56</v>
      </c>
      <c r="L5575" s="11">
        <v>1353.87</v>
      </c>
    </row>
    <row r="5576" spans="1:12" x14ac:dyDescent="0.3">
      <c r="A5576" s="7" t="s">
        <v>9721</v>
      </c>
      <c r="B5576" s="7" t="s">
        <v>4015</v>
      </c>
      <c r="C5576" s="7" t="s">
        <v>1860</v>
      </c>
      <c r="D5576" s="7">
        <v>27</v>
      </c>
      <c r="E5576" s="9">
        <v>3254.06</v>
      </c>
      <c r="F5576" s="10">
        <v>0</v>
      </c>
      <c r="G5576" s="11">
        <v>87859.62</v>
      </c>
      <c r="H5576" s="10">
        <v>0.25</v>
      </c>
      <c r="I5576" s="11">
        <v>21964.9</v>
      </c>
      <c r="J5576" s="11">
        <v>109824.52</v>
      </c>
      <c r="K5576" s="11">
        <v>39300.93</v>
      </c>
      <c r="L5576" s="11">
        <v>48558.69</v>
      </c>
    </row>
    <row r="5577" spans="1:12" x14ac:dyDescent="0.3">
      <c r="A5577" s="7" t="s">
        <v>9722</v>
      </c>
      <c r="B5577" s="7" t="s">
        <v>4015</v>
      </c>
      <c r="C5577" s="7" t="s">
        <v>1878</v>
      </c>
      <c r="D5577" s="7">
        <v>6</v>
      </c>
      <c r="E5577" s="9">
        <v>1119.6500000000001</v>
      </c>
      <c r="F5577" s="10">
        <v>0.15</v>
      </c>
      <c r="G5577" s="11">
        <v>5710.22</v>
      </c>
      <c r="H5577" s="10">
        <v>0.25</v>
      </c>
      <c r="I5577" s="11">
        <v>1427.56</v>
      </c>
      <c r="J5577" s="11">
        <v>7137.78</v>
      </c>
      <c r="K5577" s="11">
        <v>3525.06</v>
      </c>
      <c r="L5577" s="11">
        <v>2185.16</v>
      </c>
    </row>
    <row r="5578" spans="1:12" x14ac:dyDescent="0.3">
      <c r="A5578" s="7" t="s">
        <v>9723</v>
      </c>
      <c r="B5578" s="7" t="s">
        <v>4016</v>
      </c>
      <c r="C5578" s="7" t="s">
        <v>1929</v>
      </c>
      <c r="D5578" s="7">
        <v>28</v>
      </c>
      <c r="E5578" s="9">
        <v>2681.71</v>
      </c>
      <c r="F5578" s="10">
        <v>0.15</v>
      </c>
      <c r="G5578" s="11">
        <v>63824.7</v>
      </c>
      <c r="H5578" s="10">
        <v>0.25</v>
      </c>
      <c r="I5578" s="11">
        <v>15956.17</v>
      </c>
      <c r="J5578" s="11">
        <v>79780.88</v>
      </c>
      <c r="K5578" s="11">
        <v>33723.480000000003</v>
      </c>
      <c r="L5578" s="11">
        <v>30101.22</v>
      </c>
    </row>
    <row r="5579" spans="1:12" x14ac:dyDescent="0.3">
      <c r="A5579" s="7" t="s">
        <v>9724</v>
      </c>
      <c r="B5579" s="7" t="s">
        <v>4016</v>
      </c>
      <c r="C5579" s="7" t="s">
        <v>1845</v>
      </c>
      <c r="D5579" s="7">
        <v>2</v>
      </c>
      <c r="E5579" s="9">
        <v>2398.6799999999998</v>
      </c>
      <c r="F5579" s="10">
        <v>0.05</v>
      </c>
      <c r="G5579" s="11">
        <v>4557.49</v>
      </c>
      <c r="H5579" s="10">
        <v>0.25</v>
      </c>
      <c r="I5579" s="11">
        <v>1139.3699999999999</v>
      </c>
      <c r="J5579" s="11">
        <v>5696.86</v>
      </c>
      <c r="K5579" s="11">
        <v>3557.46</v>
      </c>
      <c r="L5579" s="11">
        <v>1000.03</v>
      </c>
    </row>
    <row r="5580" spans="1:12" x14ac:dyDescent="0.3">
      <c r="A5580" s="7" t="s">
        <v>9725</v>
      </c>
      <c r="B5580" s="7" t="s">
        <v>4016</v>
      </c>
      <c r="C5580" s="7" t="s">
        <v>1761</v>
      </c>
      <c r="D5580" s="7">
        <v>6</v>
      </c>
      <c r="E5580" s="9">
        <v>2856.72</v>
      </c>
      <c r="F5580" s="10">
        <v>0.05</v>
      </c>
      <c r="G5580" s="11">
        <v>16283.3</v>
      </c>
      <c r="H5580" s="10">
        <v>0.25</v>
      </c>
      <c r="I5580" s="11">
        <v>4070.82</v>
      </c>
      <c r="J5580" s="11">
        <v>20354.12</v>
      </c>
      <c r="K5580" s="11">
        <v>8389.56</v>
      </c>
      <c r="L5580" s="11">
        <v>7893.74</v>
      </c>
    </row>
    <row r="5581" spans="1:12" x14ac:dyDescent="0.3">
      <c r="A5581" s="7" t="s">
        <v>9726</v>
      </c>
      <c r="B5581" s="7" t="s">
        <v>4017</v>
      </c>
      <c r="C5581" s="7" t="s">
        <v>1692</v>
      </c>
      <c r="D5581" s="7">
        <v>11</v>
      </c>
      <c r="E5581" s="9">
        <v>1376.61</v>
      </c>
      <c r="F5581" s="10">
        <v>0</v>
      </c>
      <c r="G5581" s="11">
        <v>15142.71</v>
      </c>
      <c r="H5581" s="10">
        <v>0.25</v>
      </c>
      <c r="I5581" s="11">
        <v>3785.68</v>
      </c>
      <c r="J5581" s="11">
        <v>18928.39</v>
      </c>
      <c r="K5581" s="11">
        <v>10929.71</v>
      </c>
      <c r="L5581" s="11">
        <v>4213</v>
      </c>
    </row>
    <row r="5582" spans="1:12" x14ac:dyDescent="0.3">
      <c r="A5582" s="7" t="s">
        <v>9727</v>
      </c>
      <c r="B5582" s="7" t="s">
        <v>4018</v>
      </c>
      <c r="C5582" s="7" t="s">
        <v>1853</v>
      </c>
      <c r="D5582" s="7">
        <v>20</v>
      </c>
      <c r="E5582" s="9">
        <v>1235.8800000000001</v>
      </c>
      <c r="F5582" s="10">
        <v>0</v>
      </c>
      <c r="G5582" s="11">
        <v>24717.599999999999</v>
      </c>
      <c r="H5582" s="10">
        <v>0.25</v>
      </c>
      <c r="I5582" s="11">
        <v>6179.4</v>
      </c>
      <c r="J5582" s="11">
        <v>30897</v>
      </c>
      <c r="K5582" s="11">
        <v>11064</v>
      </c>
      <c r="L5582" s="11">
        <v>13653.6</v>
      </c>
    </row>
    <row r="5583" spans="1:12" x14ac:dyDescent="0.3">
      <c r="A5583" s="7" t="s">
        <v>9728</v>
      </c>
      <c r="B5583" s="7" t="s">
        <v>4019</v>
      </c>
      <c r="C5583" s="7" t="s">
        <v>2002</v>
      </c>
      <c r="D5583" s="7">
        <v>21</v>
      </c>
      <c r="E5583" s="9">
        <v>2282.6999999999998</v>
      </c>
      <c r="F5583" s="10">
        <v>0.15</v>
      </c>
      <c r="G5583" s="11">
        <v>40746.19</v>
      </c>
      <c r="H5583" s="10">
        <v>0.25</v>
      </c>
      <c r="I5583" s="11">
        <v>10186.549999999999</v>
      </c>
      <c r="J5583" s="11">
        <v>50932.74</v>
      </c>
      <c r="K5583" s="11">
        <v>30432.57</v>
      </c>
      <c r="L5583" s="11">
        <v>10313.620000000001</v>
      </c>
    </row>
    <row r="5584" spans="1:12" x14ac:dyDescent="0.3">
      <c r="A5584" s="7" t="s">
        <v>9729</v>
      </c>
      <c r="B5584" s="7" t="s">
        <v>4019</v>
      </c>
      <c r="C5584" s="7" t="s">
        <v>2039</v>
      </c>
      <c r="D5584" s="7">
        <v>19</v>
      </c>
      <c r="E5584" s="9">
        <v>461.35</v>
      </c>
      <c r="F5584" s="10">
        <v>0</v>
      </c>
      <c r="G5584" s="11">
        <v>8765.65</v>
      </c>
      <c r="H5584" s="10">
        <v>0.25</v>
      </c>
      <c r="I5584" s="11">
        <v>2191.41</v>
      </c>
      <c r="J5584" s="11">
        <v>10957.06</v>
      </c>
      <c r="K5584" s="11">
        <v>4764.25</v>
      </c>
      <c r="L5584" s="11">
        <v>4001.4</v>
      </c>
    </row>
    <row r="5585" spans="1:12" x14ac:dyDescent="0.3">
      <c r="A5585" s="7" t="s">
        <v>9730</v>
      </c>
      <c r="B5585" s="7" t="s">
        <v>4019</v>
      </c>
      <c r="C5585" s="7" t="s">
        <v>2050</v>
      </c>
      <c r="D5585" s="7">
        <v>12</v>
      </c>
      <c r="E5585" s="9">
        <v>1623.24</v>
      </c>
      <c r="F5585" s="10">
        <v>0</v>
      </c>
      <c r="G5585" s="11">
        <v>19478.88</v>
      </c>
      <c r="H5585" s="10">
        <v>0.25</v>
      </c>
      <c r="I5585" s="11">
        <v>4869.72</v>
      </c>
      <c r="J5585" s="11">
        <v>24348.6</v>
      </c>
      <c r="K5585" s="11">
        <v>14937.96</v>
      </c>
      <c r="L5585" s="11">
        <v>4540.92</v>
      </c>
    </row>
    <row r="5586" spans="1:12" x14ac:dyDescent="0.3">
      <c r="A5586" s="7" t="s">
        <v>9731</v>
      </c>
      <c r="B5586" s="7" t="s">
        <v>4019</v>
      </c>
      <c r="C5586" s="7" t="s">
        <v>1907</v>
      </c>
      <c r="D5586" s="7">
        <v>10</v>
      </c>
      <c r="E5586" s="9">
        <v>1419.44</v>
      </c>
      <c r="F5586" s="10">
        <v>0.05</v>
      </c>
      <c r="G5586" s="11">
        <v>13484.68</v>
      </c>
      <c r="H5586" s="10">
        <v>0.25</v>
      </c>
      <c r="I5586" s="11">
        <v>3371.17</v>
      </c>
      <c r="J5586" s="11">
        <v>16855.849999999999</v>
      </c>
      <c r="K5586" s="11">
        <v>6579.6</v>
      </c>
      <c r="L5586" s="11">
        <v>6905.08</v>
      </c>
    </row>
    <row r="5587" spans="1:12" x14ac:dyDescent="0.3">
      <c r="A5587" s="7" t="s">
        <v>9732</v>
      </c>
      <c r="B5587" s="7" t="s">
        <v>4020</v>
      </c>
      <c r="C5587" s="7" t="s">
        <v>1935</v>
      </c>
      <c r="D5587" s="7">
        <v>3</v>
      </c>
      <c r="E5587" s="9">
        <v>1612.75</v>
      </c>
      <c r="F5587" s="10">
        <v>0.1</v>
      </c>
      <c r="G5587" s="11">
        <v>4354.43</v>
      </c>
      <c r="H5587" s="10">
        <v>0.25</v>
      </c>
      <c r="I5587" s="11">
        <v>1088.6099999999999</v>
      </c>
      <c r="J5587" s="11">
        <v>5443.04</v>
      </c>
      <c r="K5587" s="11">
        <v>2708.4</v>
      </c>
      <c r="L5587" s="11">
        <v>1646.03</v>
      </c>
    </row>
    <row r="5588" spans="1:12" x14ac:dyDescent="0.3">
      <c r="A5588" s="7" t="s">
        <v>9733</v>
      </c>
      <c r="B5588" s="7" t="s">
        <v>4020</v>
      </c>
      <c r="C5588" s="7" t="s">
        <v>1969</v>
      </c>
      <c r="D5588" s="7">
        <v>23</v>
      </c>
      <c r="E5588" s="9">
        <v>1330.33</v>
      </c>
      <c r="F5588" s="10">
        <v>0</v>
      </c>
      <c r="G5588" s="11">
        <v>30597.59</v>
      </c>
      <c r="H5588" s="10">
        <v>0.25</v>
      </c>
      <c r="I5588" s="11">
        <v>7649.4</v>
      </c>
      <c r="J5588" s="11">
        <v>38246.99</v>
      </c>
      <c r="K5588" s="11">
        <v>17234.36</v>
      </c>
      <c r="L5588" s="11">
        <v>13363.23</v>
      </c>
    </row>
    <row r="5589" spans="1:12" x14ac:dyDescent="0.3">
      <c r="A5589" s="7" t="s">
        <v>9734</v>
      </c>
      <c r="B5589" s="7" t="s">
        <v>4020</v>
      </c>
      <c r="C5589" s="7" t="s">
        <v>1976</v>
      </c>
      <c r="D5589" s="7">
        <v>26</v>
      </c>
      <c r="E5589" s="9">
        <v>2241.27</v>
      </c>
      <c r="F5589" s="10">
        <v>0</v>
      </c>
      <c r="G5589" s="11">
        <v>58273.02</v>
      </c>
      <c r="H5589" s="10">
        <v>0.25</v>
      </c>
      <c r="I5589" s="11">
        <v>14568.25</v>
      </c>
      <c r="J5589" s="11">
        <v>72841.27</v>
      </c>
      <c r="K5589" s="11">
        <v>26446.42</v>
      </c>
      <c r="L5589" s="11">
        <v>31826.6</v>
      </c>
    </row>
    <row r="5590" spans="1:12" x14ac:dyDescent="0.3">
      <c r="A5590" s="7" t="s">
        <v>9735</v>
      </c>
      <c r="B5590" s="7" t="s">
        <v>4020</v>
      </c>
      <c r="C5590" s="7" t="s">
        <v>2002</v>
      </c>
      <c r="D5590" s="7">
        <v>2</v>
      </c>
      <c r="E5590" s="9">
        <v>2377.4499999999998</v>
      </c>
      <c r="F5590" s="10">
        <v>0</v>
      </c>
      <c r="G5590" s="11">
        <v>4754.8999999999996</v>
      </c>
      <c r="H5590" s="10">
        <v>0.25</v>
      </c>
      <c r="I5590" s="11">
        <v>1188.72</v>
      </c>
      <c r="J5590" s="11">
        <v>5943.62</v>
      </c>
      <c r="K5590" s="11">
        <v>2898.34</v>
      </c>
      <c r="L5590" s="11">
        <v>1856.56</v>
      </c>
    </row>
    <row r="5591" spans="1:12" x14ac:dyDescent="0.3">
      <c r="A5591" s="7" t="s">
        <v>9736</v>
      </c>
      <c r="B5591" s="7" t="s">
        <v>4021</v>
      </c>
      <c r="C5591" s="7" t="s">
        <v>1893</v>
      </c>
      <c r="D5591" s="7">
        <v>16</v>
      </c>
      <c r="E5591" s="9">
        <v>1990.53</v>
      </c>
      <c r="F5591" s="10">
        <v>0</v>
      </c>
      <c r="G5591" s="11">
        <v>31848.48</v>
      </c>
      <c r="H5591" s="10">
        <v>0.25</v>
      </c>
      <c r="I5591" s="11">
        <v>7962.12</v>
      </c>
      <c r="J5591" s="11">
        <v>39810.6</v>
      </c>
      <c r="K5591" s="11">
        <v>19532</v>
      </c>
      <c r="L5591" s="11">
        <v>12316.48</v>
      </c>
    </row>
    <row r="5592" spans="1:12" x14ac:dyDescent="0.3">
      <c r="A5592" s="7" t="s">
        <v>9737</v>
      </c>
      <c r="B5592" s="7" t="s">
        <v>4021</v>
      </c>
      <c r="C5592" s="7" t="s">
        <v>1705</v>
      </c>
      <c r="D5592" s="7">
        <v>14</v>
      </c>
      <c r="E5592" s="9">
        <v>1334.16</v>
      </c>
      <c r="F5592" s="10">
        <v>0</v>
      </c>
      <c r="G5592" s="11">
        <v>18678.240000000002</v>
      </c>
      <c r="H5592" s="10">
        <v>0.25</v>
      </c>
      <c r="I5592" s="11">
        <v>4669.5600000000004</v>
      </c>
      <c r="J5592" s="11">
        <v>23347.8</v>
      </c>
      <c r="K5592" s="11">
        <v>13677.86</v>
      </c>
      <c r="L5592" s="11">
        <v>5000.38</v>
      </c>
    </row>
    <row r="5593" spans="1:12" x14ac:dyDescent="0.3">
      <c r="A5593" s="7" t="s">
        <v>9738</v>
      </c>
      <c r="B5593" s="7" t="s">
        <v>4022</v>
      </c>
      <c r="C5593" s="7" t="s">
        <v>1851</v>
      </c>
      <c r="D5593" s="7">
        <v>1</v>
      </c>
      <c r="E5593" s="9">
        <v>2055.9899999999998</v>
      </c>
      <c r="F5593" s="10">
        <v>0</v>
      </c>
      <c r="G5593" s="11">
        <v>2055.9899999999998</v>
      </c>
      <c r="H5593" s="10">
        <v>0.25</v>
      </c>
      <c r="I5593" s="11">
        <v>514</v>
      </c>
      <c r="J5593" s="11">
        <v>2569.9899999999998</v>
      </c>
      <c r="K5593" s="11">
        <v>1468.98</v>
      </c>
      <c r="L5593" s="11">
        <v>587.01</v>
      </c>
    </row>
    <row r="5594" spans="1:12" x14ac:dyDescent="0.3">
      <c r="A5594" s="7" t="s">
        <v>9739</v>
      </c>
      <c r="B5594" s="7" t="s">
        <v>4022</v>
      </c>
      <c r="C5594" s="7" t="s">
        <v>1824</v>
      </c>
      <c r="D5594" s="7">
        <v>11</v>
      </c>
      <c r="E5594" s="9">
        <v>1842.49</v>
      </c>
      <c r="F5594" s="10">
        <v>0</v>
      </c>
      <c r="G5594" s="11">
        <v>20267.39</v>
      </c>
      <c r="H5594" s="10">
        <v>0.25</v>
      </c>
      <c r="I5594" s="11">
        <v>5066.8500000000004</v>
      </c>
      <c r="J5594" s="11">
        <v>25334.240000000002</v>
      </c>
      <c r="K5594" s="11">
        <v>9839.61</v>
      </c>
      <c r="L5594" s="11">
        <v>10427.780000000001</v>
      </c>
    </row>
    <row r="5595" spans="1:12" x14ac:dyDescent="0.3">
      <c r="A5595" s="7" t="s">
        <v>9740</v>
      </c>
      <c r="B5595" s="7" t="s">
        <v>4022</v>
      </c>
      <c r="C5595" s="7" t="s">
        <v>1979</v>
      </c>
      <c r="D5595" s="7">
        <v>10</v>
      </c>
      <c r="E5595" s="9">
        <v>539.41</v>
      </c>
      <c r="F5595" s="10">
        <v>0.15</v>
      </c>
      <c r="G5595" s="11">
        <v>4584.9799999999996</v>
      </c>
      <c r="H5595" s="10">
        <v>0.25</v>
      </c>
      <c r="I5595" s="11">
        <v>1146.24</v>
      </c>
      <c r="J5595" s="11">
        <v>5731.22</v>
      </c>
      <c r="K5595" s="11">
        <v>2559.9</v>
      </c>
      <c r="L5595" s="11">
        <v>2025.08</v>
      </c>
    </row>
    <row r="5596" spans="1:12" x14ac:dyDescent="0.3">
      <c r="A5596" s="7" t="s">
        <v>9741</v>
      </c>
      <c r="B5596" s="7" t="s">
        <v>4022</v>
      </c>
      <c r="C5596" s="7" t="s">
        <v>1932</v>
      </c>
      <c r="D5596" s="7">
        <v>4</v>
      </c>
      <c r="E5596" s="9">
        <v>615.02</v>
      </c>
      <c r="F5596" s="10">
        <v>0.05</v>
      </c>
      <c r="G5596" s="11">
        <v>2337.08</v>
      </c>
      <c r="H5596" s="10">
        <v>0.25</v>
      </c>
      <c r="I5596" s="11">
        <v>584.27</v>
      </c>
      <c r="J5596" s="11">
        <v>2921.35</v>
      </c>
      <c r="K5596" s="11">
        <v>1588.84</v>
      </c>
      <c r="L5596" s="11">
        <v>748.24</v>
      </c>
    </row>
    <row r="5597" spans="1:12" x14ac:dyDescent="0.3">
      <c r="A5597" s="7" t="s">
        <v>9742</v>
      </c>
      <c r="B5597" s="7" t="s">
        <v>4023</v>
      </c>
      <c r="C5597" s="7" t="s">
        <v>1776</v>
      </c>
      <c r="D5597" s="7">
        <v>8</v>
      </c>
      <c r="E5597" s="9">
        <v>2632.42</v>
      </c>
      <c r="F5597" s="10">
        <v>0.15</v>
      </c>
      <c r="G5597" s="11">
        <v>17900.46</v>
      </c>
      <c r="H5597" s="10">
        <v>0.25</v>
      </c>
      <c r="I5597" s="11">
        <v>4475.1099999999997</v>
      </c>
      <c r="J5597" s="11">
        <v>22375.57</v>
      </c>
      <c r="K5597" s="11">
        <v>12325.04</v>
      </c>
      <c r="L5597" s="11">
        <v>5575.42</v>
      </c>
    </row>
    <row r="5598" spans="1:12" x14ac:dyDescent="0.3">
      <c r="A5598" s="7" t="s">
        <v>9743</v>
      </c>
      <c r="B5598" s="7" t="s">
        <v>4024</v>
      </c>
      <c r="C5598" s="7" t="s">
        <v>2014</v>
      </c>
      <c r="D5598" s="7">
        <v>4</v>
      </c>
      <c r="E5598" s="9">
        <v>1940.57</v>
      </c>
      <c r="F5598" s="10">
        <v>0.05</v>
      </c>
      <c r="G5598" s="11">
        <v>7374.17</v>
      </c>
      <c r="H5598" s="10">
        <v>0.25</v>
      </c>
      <c r="I5598" s="11">
        <v>1843.54</v>
      </c>
      <c r="J5598" s="11">
        <v>9217.7099999999991</v>
      </c>
      <c r="K5598" s="11">
        <v>5956.28</v>
      </c>
      <c r="L5598" s="11">
        <v>1417.89</v>
      </c>
    </row>
    <row r="5599" spans="1:12" x14ac:dyDescent="0.3">
      <c r="A5599" s="7" t="s">
        <v>9744</v>
      </c>
      <c r="B5599" s="7" t="s">
        <v>4024</v>
      </c>
      <c r="C5599" s="7" t="s">
        <v>1788</v>
      </c>
      <c r="D5599" s="7">
        <v>6</v>
      </c>
      <c r="E5599" s="9">
        <v>3939.12</v>
      </c>
      <c r="F5599" s="10">
        <v>0.05</v>
      </c>
      <c r="G5599" s="11">
        <v>22452.98</v>
      </c>
      <c r="H5599" s="10">
        <v>0.25</v>
      </c>
      <c r="I5599" s="11">
        <v>5613.24</v>
      </c>
      <c r="J5599" s="11">
        <v>28066.22</v>
      </c>
      <c r="K5599" s="11">
        <v>9987.2999999999993</v>
      </c>
      <c r="L5599" s="11">
        <v>12465.68</v>
      </c>
    </row>
    <row r="5600" spans="1:12" x14ac:dyDescent="0.3">
      <c r="A5600" s="7" t="s">
        <v>9745</v>
      </c>
      <c r="B5600" s="7" t="s">
        <v>4025</v>
      </c>
      <c r="C5600" s="7" t="s">
        <v>1726</v>
      </c>
      <c r="D5600" s="7">
        <v>9</v>
      </c>
      <c r="E5600" s="9">
        <v>1272.5899999999999</v>
      </c>
      <c r="F5600" s="10">
        <v>0.05</v>
      </c>
      <c r="G5600" s="11">
        <v>10880.64</v>
      </c>
      <c r="H5600" s="10">
        <v>0.25</v>
      </c>
      <c r="I5600" s="11">
        <v>2720.16</v>
      </c>
      <c r="J5600" s="11">
        <v>13600.8</v>
      </c>
      <c r="K5600" s="11">
        <v>6280.38</v>
      </c>
      <c r="L5600" s="11">
        <v>4600.26</v>
      </c>
    </row>
    <row r="5601" spans="1:12" x14ac:dyDescent="0.3">
      <c r="A5601" s="7" t="s">
        <v>9746</v>
      </c>
      <c r="B5601" s="7" t="s">
        <v>4025</v>
      </c>
      <c r="C5601" s="7" t="s">
        <v>1757</v>
      </c>
      <c r="D5601" s="7">
        <v>26</v>
      </c>
      <c r="E5601" s="9">
        <v>2278.9299999999998</v>
      </c>
      <c r="F5601" s="10">
        <v>0.1</v>
      </c>
      <c r="G5601" s="11">
        <v>53326.96</v>
      </c>
      <c r="H5601" s="10">
        <v>0.25</v>
      </c>
      <c r="I5601" s="11">
        <v>13331.74</v>
      </c>
      <c r="J5601" s="11">
        <v>66658.7</v>
      </c>
      <c r="K5601" s="11">
        <v>35973.08</v>
      </c>
      <c r="L5601" s="11">
        <v>17353.88</v>
      </c>
    </row>
    <row r="5602" spans="1:12" x14ac:dyDescent="0.3">
      <c r="A5602" s="7" t="s">
        <v>9747</v>
      </c>
      <c r="B5602" s="7" t="s">
        <v>4025</v>
      </c>
      <c r="C5602" s="7" t="s">
        <v>1899</v>
      </c>
      <c r="D5602" s="7">
        <v>17</v>
      </c>
      <c r="E5602" s="9">
        <v>1460.1</v>
      </c>
      <c r="F5602" s="10">
        <v>0.1</v>
      </c>
      <c r="G5602" s="11">
        <v>22339.53</v>
      </c>
      <c r="H5602" s="10">
        <v>0.25</v>
      </c>
      <c r="I5602" s="11">
        <v>5584.88</v>
      </c>
      <c r="J5602" s="11">
        <v>27924.41</v>
      </c>
      <c r="K5602" s="11">
        <v>18196.97</v>
      </c>
      <c r="L5602" s="11">
        <v>4142.5600000000004</v>
      </c>
    </row>
    <row r="5603" spans="1:12" x14ac:dyDescent="0.3">
      <c r="A5603" s="7" t="s">
        <v>9748</v>
      </c>
      <c r="B5603" s="7" t="s">
        <v>4025</v>
      </c>
      <c r="C5603" s="7" t="s">
        <v>1659</v>
      </c>
      <c r="D5603" s="7">
        <v>11</v>
      </c>
      <c r="E5603" s="9">
        <v>2418.9699999999998</v>
      </c>
      <c r="F5603" s="10">
        <v>0</v>
      </c>
      <c r="G5603" s="11">
        <v>26608.67</v>
      </c>
      <c r="H5603" s="10">
        <v>0.25</v>
      </c>
      <c r="I5603" s="11">
        <v>6652.17</v>
      </c>
      <c r="J5603" s="11">
        <v>33260.839999999997</v>
      </c>
      <c r="K5603" s="11">
        <v>14892.79</v>
      </c>
      <c r="L5603" s="11">
        <v>11715.88</v>
      </c>
    </row>
    <row r="5604" spans="1:12" x14ac:dyDescent="0.3">
      <c r="A5604" s="7" t="s">
        <v>9749</v>
      </c>
      <c r="B5604" s="7" t="s">
        <v>4026</v>
      </c>
      <c r="C5604" s="7" t="s">
        <v>1665</v>
      </c>
      <c r="D5604" s="7">
        <v>5</v>
      </c>
      <c r="E5604" s="9">
        <v>2779.13</v>
      </c>
      <c r="F5604" s="10">
        <v>0</v>
      </c>
      <c r="G5604" s="11">
        <v>13895.65</v>
      </c>
      <c r="H5604" s="10">
        <v>0.25</v>
      </c>
      <c r="I5604" s="11">
        <v>3473.91</v>
      </c>
      <c r="J5604" s="11">
        <v>17369.560000000001</v>
      </c>
      <c r="K5604" s="11">
        <v>7872.5</v>
      </c>
      <c r="L5604" s="11">
        <v>6023.15</v>
      </c>
    </row>
    <row r="5605" spans="1:12" x14ac:dyDescent="0.3">
      <c r="A5605" s="7" t="s">
        <v>9750</v>
      </c>
      <c r="B5605" s="7" t="s">
        <v>4026</v>
      </c>
      <c r="C5605" s="7" t="s">
        <v>1936</v>
      </c>
      <c r="D5605" s="7">
        <v>18</v>
      </c>
      <c r="E5605" s="9">
        <v>1076.1600000000001</v>
      </c>
      <c r="F5605" s="10">
        <v>0.1</v>
      </c>
      <c r="G5605" s="11">
        <v>17433.79</v>
      </c>
      <c r="H5605" s="10">
        <v>0.25</v>
      </c>
      <c r="I5605" s="11">
        <v>4358.45</v>
      </c>
      <c r="J5605" s="11">
        <v>21792.240000000002</v>
      </c>
      <c r="K5605" s="11">
        <v>13459.14</v>
      </c>
      <c r="L5605" s="11">
        <v>3974.65</v>
      </c>
    </row>
    <row r="5606" spans="1:12" x14ac:dyDescent="0.3">
      <c r="A5606" s="7" t="s">
        <v>9751</v>
      </c>
      <c r="B5606" s="7" t="s">
        <v>4027</v>
      </c>
      <c r="C5606" s="7" t="s">
        <v>1664</v>
      </c>
      <c r="D5606" s="7">
        <v>24</v>
      </c>
      <c r="E5606" s="9">
        <v>464.62</v>
      </c>
      <c r="F5606" s="10">
        <v>0</v>
      </c>
      <c r="G5606" s="11">
        <v>11150.88</v>
      </c>
      <c r="H5606" s="10">
        <v>0.25</v>
      </c>
      <c r="I5606" s="11">
        <v>2787.72</v>
      </c>
      <c r="J5606" s="11">
        <v>13938.6</v>
      </c>
      <c r="K5606" s="11">
        <v>6839.04</v>
      </c>
      <c r="L5606" s="11">
        <v>4311.84</v>
      </c>
    </row>
    <row r="5607" spans="1:12" x14ac:dyDescent="0.3">
      <c r="A5607" s="7" t="s">
        <v>9752</v>
      </c>
      <c r="B5607" s="7" t="s">
        <v>4027</v>
      </c>
      <c r="C5607" s="7" t="s">
        <v>2018</v>
      </c>
      <c r="D5607" s="7">
        <v>27</v>
      </c>
      <c r="E5607" s="9">
        <v>1748.42</v>
      </c>
      <c r="F5607" s="10">
        <v>0</v>
      </c>
      <c r="G5607" s="11">
        <v>47207.34</v>
      </c>
      <c r="H5607" s="10">
        <v>0.25</v>
      </c>
      <c r="I5607" s="11">
        <v>11801.83</v>
      </c>
      <c r="J5607" s="11">
        <v>59009.17</v>
      </c>
      <c r="K5607" s="11">
        <v>34309.980000000003</v>
      </c>
      <c r="L5607" s="11">
        <v>12897.36</v>
      </c>
    </row>
    <row r="5608" spans="1:12" x14ac:dyDescent="0.3">
      <c r="A5608" s="7" t="s">
        <v>9753</v>
      </c>
      <c r="B5608" s="7" t="s">
        <v>4028</v>
      </c>
      <c r="C5608" s="7" t="s">
        <v>1680</v>
      </c>
      <c r="D5608" s="7">
        <v>2</v>
      </c>
      <c r="E5608" s="9">
        <v>1139.9100000000001</v>
      </c>
      <c r="F5608" s="10">
        <v>0</v>
      </c>
      <c r="G5608" s="11">
        <v>2279.8200000000002</v>
      </c>
      <c r="H5608" s="10">
        <v>0.25</v>
      </c>
      <c r="I5608" s="11">
        <v>569.96</v>
      </c>
      <c r="J5608" s="11">
        <v>2849.78</v>
      </c>
      <c r="K5608" s="11">
        <v>951.48</v>
      </c>
      <c r="L5608" s="11">
        <v>1328.34</v>
      </c>
    </row>
    <row r="5609" spans="1:12" x14ac:dyDescent="0.3">
      <c r="A5609" s="7" t="s">
        <v>9754</v>
      </c>
      <c r="B5609" s="7" t="s">
        <v>4028</v>
      </c>
      <c r="C5609" s="7" t="s">
        <v>1932</v>
      </c>
      <c r="D5609" s="7">
        <v>17</v>
      </c>
      <c r="E5609" s="9">
        <v>584.76</v>
      </c>
      <c r="F5609" s="10">
        <v>0</v>
      </c>
      <c r="G5609" s="11">
        <v>9940.92</v>
      </c>
      <c r="H5609" s="10">
        <v>0.25</v>
      </c>
      <c r="I5609" s="11">
        <v>2485.23</v>
      </c>
      <c r="J5609" s="11">
        <v>12426.15</v>
      </c>
      <c r="K5609" s="11">
        <v>6752.57</v>
      </c>
      <c r="L5609" s="11">
        <v>3188.35</v>
      </c>
    </row>
    <row r="5610" spans="1:12" x14ac:dyDescent="0.3">
      <c r="A5610" s="7" t="s">
        <v>9755</v>
      </c>
      <c r="B5610" s="7" t="s">
        <v>4029</v>
      </c>
      <c r="C5610" s="7" t="s">
        <v>1996</v>
      </c>
      <c r="D5610" s="7">
        <v>9</v>
      </c>
      <c r="E5610" s="9">
        <v>1133.68</v>
      </c>
      <c r="F5610" s="10">
        <v>0.15</v>
      </c>
      <c r="G5610" s="11">
        <v>8672.65</v>
      </c>
      <c r="H5610" s="10">
        <v>0.25</v>
      </c>
      <c r="I5610" s="11">
        <v>2168.16</v>
      </c>
      <c r="J5610" s="11">
        <v>10840.81</v>
      </c>
      <c r="K5610" s="11">
        <v>5821.29</v>
      </c>
      <c r="L5610" s="11">
        <v>2851.36</v>
      </c>
    </row>
    <row r="5611" spans="1:12" x14ac:dyDescent="0.3">
      <c r="A5611" s="7" t="s">
        <v>9756</v>
      </c>
      <c r="B5611" s="7" t="s">
        <v>4029</v>
      </c>
      <c r="C5611" s="7" t="s">
        <v>1752</v>
      </c>
      <c r="D5611" s="7">
        <v>29</v>
      </c>
      <c r="E5611" s="9">
        <v>2359.86</v>
      </c>
      <c r="F5611" s="10">
        <v>0</v>
      </c>
      <c r="G5611" s="11">
        <v>68435.94</v>
      </c>
      <c r="H5611" s="10">
        <v>0.25</v>
      </c>
      <c r="I5611" s="11">
        <v>17108.990000000002</v>
      </c>
      <c r="J5611" s="11">
        <v>85544.93</v>
      </c>
      <c r="K5611" s="11">
        <v>46474.82</v>
      </c>
      <c r="L5611" s="11">
        <v>21961.119999999999</v>
      </c>
    </row>
    <row r="5612" spans="1:12" x14ac:dyDescent="0.3">
      <c r="A5612" s="7" t="s">
        <v>9757</v>
      </c>
      <c r="B5612" s="7" t="s">
        <v>4029</v>
      </c>
      <c r="C5612" s="7" t="s">
        <v>1967</v>
      </c>
      <c r="D5612" s="7">
        <v>24</v>
      </c>
      <c r="E5612" s="9">
        <v>361.99</v>
      </c>
      <c r="F5612" s="10">
        <v>0</v>
      </c>
      <c r="G5612" s="11">
        <v>8687.76</v>
      </c>
      <c r="H5612" s="10">
        <v>0.25</v>
      </c>
      <c r="I5612" s="11">
        <v>2171.94</v>
      </c>
      <c r="J5612" s="11">
        <v>10859.7</v>
      </c>
      <c r="K5612" s="11">
        <v>5401.92</v>
      </c>
      <c r="L5612" s="11">
        <v>3285.84</v>
      </c>
    </row>
    <row r="5613" spans="1:12" x14ac:dyDescent="0.3">
      <c r="A5613" s="7" t="s">
        <v>9758</v>
      </c>
      <c r="B5613" s="7" t="s">
        <v>4030</v>
      </c>
      <c r="C5613" s="7" t="s">
        <v>1892</v>
      </c>
      <c r="D5613" s="7">
        <v>5</v>
      </c>
      <c r="E5613" s="9">
        <v>822.93</v>
      </c>
      <c r="F5613" s="10">
        <v>0</v>
      </c>
      <c r="G5613" s="11">
        <v>4114.6499999999996</v>
      </c>
      <c r="H5613" s="10">
        <v>0.25</v>
      </c>
      <c r="I5613" s="11">
        <v>1028.6600000000001</v>
      </c>
      <c r="J5613" s="11">
        <v>5143.3100000000004</v>
      </c>
      <c r="K5613" s="11">
        <v>2262.8000000000002</v>
      </c>
      <c r="L5613" s="11">
        <v>1851.85</v>
      </c>
    </row>
    <row r="5614" spans="1:12" x14ac:dyDescent="0.3">
      <c r="A5614" s="7" t="s">
        <v>9759</v>
      </c>
      <c r="B5614" s="7" t="s">
        <v>4030</v>
      </c>
      <c r="C5614" s="7" t="s">
        <v>1967</v>
      </c>
      <c r="D5614" s="7">
        <v>8</v>
      </c>
      <c r="E5614" s="9">
        <v>360.3</v>
      </c>
      <c r="F5614" s="10">
        <v>0</v>
      </c>
      <c r="G5614" s="11">
        <v>2882.4</v>
      </c>
      <c r="H5614" s="10">
        <v>0.25</v>
      </c>
      <c r="I5614" s="11">
        <v>720.6</v>
      </c>
      <c r="J5614" s="11">
        <v>3603</v>
      </c>
      <c r="K5614" s="11">
        <v>1800.64</v>
      </c>
      <c r="L5614" s="11">
        <v>1081.76</v>
      </c>
    </row>
    <row r="5615" spans="1:12" x14ac:dyDescent="0.3">
      <c r="A5615" s="7" t="s">
        <v>9760</v>
      </c>
      <c r="B5615" s="7" t="s">
        <v>4030</v>
      </c>
      <c r="C5615" s="7" t="s">
        <v>1957</v>
      </c>
      <c r="D5615" s="7">
        <v>2</v>
      </c>
      <c r="E5615" s="9">
        <v>677.92</v>
      </c>
      <c r="F5615" s="10">
        <v>0.1</v>
      </c>
      <c r="G5615" s="11">
        <v>1220.26</v>
      </c>
      <c r="H5615" s="10">
        <v>0.25</v>
      </c>
      <c r="I5615" s="11">
        <v>305.06</v>
      </c>
      <c r="J5615" s="11">
        <v>1525.33</v>
      </c>
      <c r="K5615" s="11">
        <v>823.76</v>
      </c>
      <c r="L5615" s="11">
        <v>396.5</v>
      </c>
    </row>
    <row r="5616" spans="1:12" x14ac:dyDescent="0.3">
      <c r="A5616" s="7" t="s">
        <v>9761</v>
      </c>
      <c r="B5616" s="7" t="s">
        <v>4031</v>
      </c>
      <c r="C5616" s="7" t="s">
        <v>2054</v>
      </c>
      <c r="D5616" s="7">
        <v>5</v>
      </c>
      <c r="E5616" s="9">
        <v>1453.84</v>
      </c>
      <c r="F5616" s="10">
        <v>0</v>
      </c>
      <c r="G5616" s="11">
        <v>7269.2</v>
      </c>
      <c r="H5616" s="10">
        <v>0.25</v>
      </c>
      <c r="I5616" s="11">
        <v>1817.3</v>
      </c>
      <c r="J5616" s="11">
        <v>9086.5</v>
      </c>
      <c r="K5616" s="11">
        <v>2958.9</v>
      </c>
      <c r="L5616" s="11">
        <v>4310.3</v>
      </c>
    </row>
    <row r="5617" spans="1:12" x14ac:dyDescent="0.3">
      <c r="A5617" s="7" t="s">
        <v>9762</v>
      </c>
      <c r="B5617" s="7" t="s">
        <v>4031</v>
      </c>
      <c r="C5617" s="7" t="s">
        <v>1817</v>
      </c>
      <c r="D5617" s="7">
        <v>26</v>
      </c>
      <c r="E5617" s="9">
        <v>1478.22</v>
      </c>
      <c r="F5617" s="10">
        <v>0</v>
      </c>
      <c r="G5617" s="11">
        <v>38433.72</v>
      </c>
      <c r="H5617" s="10">
        <v>0.25</v>
      </c>
      <c r="I5617" s="11">
        <v>9608.43</v>
      </c>
      <c r="J5617" s="11">
        <v>48042.15</v>
      </c>
      <c r="K5617" s="11">
        <v>25472.46</v>
      </c>
      <c r="L5617" s="11">
        <v>12961.26</v>
      </c>
    </row>
    <row r="5618" spans="1:12" x14ac:dyDescent="0.3">
      <c r="A5618" s="7" t="s">
        <v>9763</v>
      </c>
      <c r="B5618" s="7" t="s">
        <v>4032</v>
      </c>
      <c r="C5618" s="7" t="s">
        <v>2016</v>
      </c>
      <c r="D5618" s="7">
        <v>30</v>
      </c>
      <c r="E5618" s="9">
        <v>1344.39</v>
      </c>
      <c r="F5618" s="10">
        <v>0.1</v>
      </c>
      <c r="G5618" s="11">
        <v>36298.53</v>
      </c>
      <c r="H5618" s="10">
        <v>0.25</v>
      </c>
      <c r="I5618" s="11">
        <v>9074.6299999999992</v>
      </c>
      <c r="J5618" s="11">
        <v>45373.16</v>
      </c>
      <c r="K5618" s="11">
        <v>19635.900000000001</v>
      </c>
      <c r="L5618" s="11">
        <v>16662.63</v>
      </c>
    </row>
    <row r="5619" spans="1:12" x14ac:dyDescent="0.3">
      <c r="A5619" s="7" t="s">
        <v>9764</v>
      </c>
      <c r="B5619" s="7" t="s">
        <v>4032</v>
      </c>
      <c r="C5619" s="7" t="s">
        <v>1845</v>
      </c>
      <c r="D5619" s="7">
        <v>4</v>
      </c>
      <c r="E5619" s="9">
        <v>2414.87</v>
      </c>
      <c r="F5619" s="10">
        <v>0</v>
      </c>
      <c r="G5619" s="11">
        <v>9659.48</v>
      </c>
      <c r="H5619" s="10">
        <v>0.25</v>
      </c>
      <c r="I5619" s="11">
        <v>2414.87</v>
      </c>
      <c r="J5619" s="11">
        <v>12074.35</v>
      </c>
      <c r="K5619" s="11">
        <v>7114.92</v>
      </c>
      <c r="L5619" s="11">
        <v>2544.56</v>
      </c>
    </row>
    <row r="5620" spans="1:12" x14ac:dyDescent="0.3">
      <c r="A5620" s="7" t="s">
        <v>9765</v>
      </c>
      <c r="B5620" s="7" t="s">
        <v>4032</v>
      </c>
      <c r="C5620" s="7" t="s">
        <v>1709</v>
      </c>
      <c r="D5620" s="7">
        <v>17</v>
      </c>
      <c r="E5620" s="9">
        <v>145.69</v>
      </c>
      <c r="F5620" s="10">
        <v>0.05</v>
      </c>
      <c r="G5620" s="11">
        <v>2352.89</v>
      </c>
      <c r="H5620" s="10">
        <v>0.25</v>
      </c>
      <c r="I5620" s="11">
        <v>588.22</v>
      </c>
      <c r="J5620" s="11">
        <v>2941.11</v>
      </c>
      <c r="K5620" s="11">
        <v>1392.98</v>
      </c>
      <c r="L5620" s="11">
        <v>959.91</v>
      </c>
    </row>
    <row r="5621" spans="1:12" x14ac:dyDescent="0.3">
      <c r="A5621" s="7" t="s">
        <v>9766</v>
      </c>
      <c r="B5621" s="7" t="s">
        <v>4032</v>
      </c>
      <c r="C5621" s="7" t="s">
        <v>1789</v>
      </c>
      <c r="D5621" s="7">
        <v>5</v>
      </c>
      <c r="E5621" s="9">
        <v>2652.33</v>
      </c>
      <c r="F5621" s="10">
        <v>0</v>
      </c>
      <c r="G5621" s="11">
        <v>13261.65</v>
      </c>
      <c r="H5621" s="10">
        <v>0.25</v>
      </c>
      <c r="I5621" s="11">
        <v>3315.41</v>
      </c>
      <c r="J5621" s="11">
        <v>16577.060000000001</v>
      </c>
      <c r="K5621" s="11">
        <v>6846.5</v>
      </c>
      <c r="L5621" s="11">
        <v>6415.15</v>
      </c>
    </row>
    <row r="5622" spans="1:12" x14ac:dyDescent="0.3">
      <c r="A5622" s="7" t="s">
        <v>9767</v>
      </c>
      <c r="B5622" s="7" t="s">
        <v>4033</v>
      </c>
      <c r="C5622" s="7" t="s">
        <v>1782</v>
      </c>
      <c r="D5622" s="7">
        <v>24</v>
      </c>
      <c r="E5622" s="9">
        <v>2003.45</v>
      </c>
      <c r="F5622" s="10">
        <v>0.05</v>
      </c>
      <c r="G5622" s="11">
        <v>45678.66</v>
      </c>
      <c r="H5622" s="10">
        <v>0.25</v>
      </c>
      <c r="I5622" s="11">
        <v>11419.67</v>
      </c>
      <c r="J5622" s="11">
        <v>57098.33</v>
      </c>
      <c r="K5622" s="11">
        <v>26188.560000000001</v>
      </c>
      <c r="L5622" s="11">
        <v>19490.099999999999</v>
      </c>
    </row>
    <row r="5623" spans="1:12" x14ac:dyDescent="0.3">
      <c r="A5623" s="7" t="s">
        <v>9768</v>
      </c>
      <c r="B5623" s="7" t="s">
        <v>4033</v>
      </c>
      <c r="C5623" s="7" t="s">
        <v>1870</v>
      </c>
      <c r="D5623" s="7">
        <v>28</v>
      </c>
      <c r="E5623" s="9">
        <v>2693.83</v>
      </c>
      <c r="F5623" s="10">
        <v>0.05</v>
      </c>
      <c r="G5623" s="11">
        <v>71655.88</v>
      </c>
      <c r="H5623" s="10">
        <v>0.25</v>
      </c>
      <c r="I5623" s="11">
        <v>17913.97</v>
      </c>
      <c r="J5623" s="11">
        <v>89569.85</v>
      </c>
      <c r="K5623" s="11">
        <v>35080.92</v>
      </c>
      <c r="L5623" s="11">
        <v>36574.959999999999</v>
      </c>
    </row>
    <row r="5624" spans="1:12" x14ac:dyDescent="0.3">
      <c r="A5624" s="7" t="s">
        <v>9769</v>
      </c>
      <c r="B5624" s="7" t="s">
        <v>4034</v>
      </c>
      <c r="C5624" s="7" t="s">
        <v>1836</v>
      </c>
      <c r="D5624" s="7">
        <v>19</v>
      </c>
      <c r="E5624" s="9">
        <v>686.84</v>
      </c>
      <c r="F5624" s="10">
        <v>0</v>
      </c>
      <c r="G5624" s="11">
        <v>13049.96</v>
      </c>
      <c r="H5624" s="10">
        <v>0.25</v>
      </c>
      <c r="I5624" s="11">
        <v>3262.49</v>
      </c>
      <c r="J5624" s="11">
        <v>16312.45</v>
      </c>
      <c r="K5624" s="11">
        <v>7913.12</v>
      </c>
      <c r="L5624" s="11">
        <v>5136.84</v>
      </c>
    </row>
    <row r="5625" spans="1:12" x14ac:dyDescent="0.3">
      <c r="A5625" s="7" t="s">
        <v>9770</v>
      </c>
      <c r="B5625" s="7" t="s">
        <v>4034</v>
      </c>
      <c r="C5625" s="7" t="s">
        <v>1788</v>
      </c>
      <c r="D5625" s="7">
        <v>14</v>
      </c>
      <c r="E5625" s="9">
        <v>3782.82</v>
      </c>
      <c r="F5625" s="10">
        <v>0</v>
      </c>
      <c r="G5625" s="11">
        <v>52959.48</v>
      </c>
      <c r="H5625" s="10">
        <v>0.25</v>
      </c>
      <c r="I5625" s="11">
        <v>13239.87</v>
      </c>
      <c r="J5625" s="11">
        <v>66199.350000000006</v>
      </c>
      <c r="K5625" s="11">
        <v>23303.7</v>
      </c>
      <c r="L5625" s="11">
        <v>29655.78</v>
      </c>
    </row>
    <row r="5626" spans="1:12" x14ac:dyDescent="0.3">
      <c r="A5626" s="7" t="s">
        <v>9771</v>
      </c>
      <c r="B5626" s="7" t="s">
        <v>4035</v>
      </c>
      <c r="C5626" s="7" t="s">
        <v>1998</v>
      </c>
      <c r="D5626" s="7">
        <v>13</v>
      </c>
      <c r="E5626" s="9">
        <v>768.02</v>
      </c>
      <c r="F5626" s="10">
        <v>0.05</v>
      </c>
      <c r="G5626" s="11">
        <v>9485.0499999999993</v>
      </c>
      <c r="H5626" s="10">
        <v>0.25</v>
      </c>
      <c r="I5626" s="11">
        <v>2371.2600000000002</v>
      </c>
      <c r="J5626" s="11">
        <v>11856.31</v>
      </c>
      <c r="K5626" s="11">
        <v>4696.8999999999996</v>
      </c>
      <c r="L5626" s="11">
        <v>4788.1499999999996</v>
      </c>
    </row>
    <row r="5627" spans="1:12" x14ac:dyDescent="0.3">
      <c r="A5627" s="7" t="s">
        <v>9772</v>
      </c>
      <c r="B5627" s="7" t="s">
        <v>4036</v>
      </c>
      <c r="C5627" s="7" t="s">
        <v>1902</v>
      </c>
      <c r="D5627" s="7">
        <v>9</v>
      </c>
      <c r="E5627" s="9">
        <v>2137.9</v>
      </c>
      <c r="F5627" s="10">
        <v>0</v>
      </c>
      <c r="G5627" s="11">
        <v>19241.099999999999</v>
      </c>
      <c r="H5627" s="10">
        <v>0.25</v>
      </c>
      <c r="I5627" s="11">
        <v>4810.2700000000004</v>
      </c>
      <c r="J5627" s="11">
        <v>24051.38</v>
      </c>
      <c r="K5627" s="11">
        <v>11166.21</v>
      </c>
      <c r="L5627" s="11">
        <v>8074.89</v>
      </c>
    </row>
    <row r="5628" spans="1:12" x14ac:dyDescent="0.3">
      <c r="A5628" s="7" t="s">
        <v>9773</v>
      </c>
      <c r="B5628" s="7" t="s">
        <v>4036</v>
      </c>
      <c r="C5628" s="7" t="s">
        <v>1881</v>
      </c>
      <c r="D5628" s="7">
        <v>18</v>
      </c>
      <c r="E5628" s="9">
        <v>1756.95</v>
      </c>
      <c r="F5628" s="10">
        <v>0</v>
      </c>
      <c r="G5628" s="11">
        <v>31625.1</v>
      </c>
      <c r="H5628" s="10">
        <v>0.25</v>
      </c>
      <c r="I5628" s="11">
        <v>7906.27</v>
      </c>
      <c r="J5628" s="11">
        <v>39531.379999999997</v>
      </c>
      <c r="K5628" s="11">
        <v>18061.2</v>
      </c>
      <c r="L5628" s="11">
        <v>13563.9</v>
      </c>
    </row>
    <row r="5629" spans="1:12" x14ac:dyDescent="0.3">
      <c r="A5629" s="7" t="s">
        <v>9774</v>
      </c>
      <c r="B5629" s="7" t="s">
        <v>4036</v>
      </c>
      <c r="C5629" s="7" t="s">
        <v>1828</v>
      </c>
      <c r="D5629" s="7">
        <v>23</v>
      </c>
      <c r="E5629" s="9">
        <v>2688.46</v>
      </c>
      <c r="F5629" s="10">
        <v>0.15</v>
      </c>
      <c r="G5629" s="11">
        <v>52559.39</v>
      </c>
      <c r="H5629" s="10">
        <v>0.25</v>
      </c>
      <c r="I5629" s="11">
        <v>13139.85</v>
      </c>
      <c r="J5629" s="11">
        <v>65699.240000000005</v>
      </c>
      <c r="K5629" s="11">
        <v>35531.089999999997</v>
      </c>
      <c r="L5629" s="11">
        <v>17028.3</v>
      </c>
    </row>
    <row r="5630" spans="1:12" x14ac:dyDescent="0.3">
      <c r="A5630" s="7" t="s">
        <v>9775</v>
      </c>
      <c r="B5630" s="7" t="s">
        <v>4036</v>
      </c>
      <c r="C5630" s="7" t="s">
        <v>1753</v>
      </c>
      <c r="D5630" s="7">
        <v>10</v>
      </c>
      <c r="E5630" s="9">
        <v>861.38</v>
      </c>
      <c r="F5630" s="10">
        <v>0.15</v>
      </c>
      <c r="G5630" s="11">
        <v>7321.73</v>
      </c>
      <c r="H5630" s="10">
        <v>0.25</v>
      </c>
      <c r="I5630" s="11">
        <v>1830.43</v>
      </c>
      <c r="J5630" s="11">
        <v>9152.16</v>
      </c>
      <c r="K5630" s="11">
        <v>4205</v>
      </c>
      <c r="L5630" s="11">
        <v>3116.73</v>
      </c>
    </row>
    <row r="5631" spans="1:12" x14ac:dyDescent="0.3">
      <c r="A5631" s="7" t="s">
        <v>9776</v>
      </c>
      <c r="B5631" s="7" t="s">
        <v>4036</v>
      </c>
      <c r="C5631" s="7" t="s">
        <v>1845</v>
      </c>
      <c r="D5631" s="7">
        <v>16</v>
      </c>
      <c r="E5631" s="9">
        <v>2400.9699999999998</v>
      </c>
      <c r="F5631" s="10">
        <v>0</v>
      </c>
      <c r="G5631" s="11">
        <v>38415.519999999997</v>
      </c>
      <c r="H5631" s="10">
        <v>0.25</v>
      </c>
      <c r="I5631" s="11">
        <v>9603.8799999999992</v>
      </c>
      <c r="J5631" s="11">
        <v>48019.4</v>
      </c>
      <c r="K5631" s="11">
        <v>28459.68</v>
      </c>
      <c r="L5631" s="11">
        <v>9955.84</v>
      </c>
    </row>
    <row r="5632" spans="1:12" x14ac:dyDescent="0.3">
      <c r="A5632" s="7" t="s">
        <v>9777</v>
      </c>
      <c r="B5632" s="7" t="s">
        <v>4037</v>
      </c>
      <c r="C5632" s="7" t="s">
        <v>1731</v>
      </c>
      <c r="D5632" s="7">
        <v>1</v>
      </c>
      <c r="E5632" s="9">
        <v>590.04999999999995</v>
      </c>
      <c r="F5632" s="10">
        <v>0</v>
      </c>
      <c r="G5632" s="11">
        <v>590.04999999999995</v>
      </c>
      <c r="H5632" s="10">
        <v>0.25</v>
      </c>
      <c r="I5632" s="11">
        <v>147.51</v>
      </c>
      <c r="J5632" s="11">
        <v>737.56</v>
      </c>
      <c r="K5632" s="11">
        <v>413.96</v>
      </c>
      <c r="L5632" s="11">
        <v>176.09</v>
      </c>
    </row>
    <row r="5633" spans="1:12" x14ac:dyDescent="0.3">
      <c r="A5633" s="7" t="s">
        <v>9778</v>
      </c>
      <c r="B5633" s="7" t="s">
        <v>4037</v>
      </c>
      <c r="C5633" s="7" t="s">
        <v>1671</v>
      </c>
      <c r="D5633" s="7">
        <v>3</v>
      </c>
      <c r="E5633" s="9">
        <v>3280.78</v>
      </c>
      <c r="F5633" s="10">
        <v>0.05</v>
      </c>
      <c r="G5633" s="11">
        <v>9350.2199999999993</v>
      </c>
      <c r="H5633" s="10">
        <v>0.25</v>
      </c>
      <c r="I5633" s="11">
        <v>2337.5500000000002</v>
      </c>
      <c r="J5633" s="11">
        <v>11687.77</v>
      </c>
      <c r="K5633" s="11">
        <v>5291.73</v>
      </c>
      <c r="L5633" s="11">
        <v>4058.49</v>
      </c>
    </row>
    <row r="5634" spans="1:12" x14ac:dyDescent="0.3">
      <c r="A5634" s="7" t="s">
        <v>9779</v>
      </c>
      <c r="B5634" s="7" t="s">
        <v>4037</v>
      </c>
      <c r="C5634" s="7" t="s">
        <v>1981</v>
      </c>
      <c r="D5634" s="7">
        <v>11</v>
      </c>
      <c r="E5634" s="9">
        <v>2212.4</v>
      </c>
      <c r="F5634" s="10">
        <v>0</v>
      </c>
      <c r="G5634" s="11">
        <v>24336.400000000001</v>
      </c>
      <c r="H5634" s="10">
        <v>0.25</v>
      </c>
      <c r="I5634" s="11">
        <v>6084.1</v>
      </c>
      <c r="J5634" s="11">
        <v>30420.5</v>
      </c>
      <c r="K5634" s="11">
        <v>14079.01</v>
      </c>
      <c r="L5634" s="11">
        <v>10257.39</v>
      </c>
    </row>
    <row r="5635" spans="1:12" x14ac:dyDescent="0.3">
      <c r="A5635" s="7" t="s">
        <v>9780</v>
      </c>
      <c r="B5635" s="7" t="s">
        <v>4038</v>
      </c>
      <c r="C5635" s="7" t="s">
        <v>1935</v>
      </c>
      <c r="D5635" s="7">
        <v>21</v>
      </c>
      <c r="E5635" s="9">
        <v>1713.35</v>
      </c>
      <c r="F5635" s="10">
        <v>0.1</v>
      </c>
      <c r="G5635" s="11">
        <v>32382.31</v>
      </c>
      <c r="H5635" s="10">
        <v>0.25</v>
      </c>
      <c r="I5635" s="11">
        <v>8095.58</v>
      </c>
      <c r="J5635" s="11">
        <v>40477.89</v>
      </c>
      <c r="K5635" s="11">
        <v>18958.8</v>
      </c>
      <c r="L5635" s="11">
        <v>13423.51</v>
      </c>
    </row>
    <row r="5636" spans="1:12" x14ac:dyDescent="0.3">
      <c r="A5636" s="7" t="s">
        <v>9781</v>
      </c>
      <c r="B5636" s="7" t="s">
        <v>4038</v>
      </c>
      <c r="C5636" s="7" t="s">
        <v>1826</v>
      </c>
      <c r="D5636" s="7">
        <v>14</v>
      </c>
      <c r="E5636" s="9">
        <v>43.75</v>
      </c>
      <c r="F5636" s="10">
        <v>0.15</v>
      </c>
      <c r="G5636" s="11">
        <v>520.62</v>
      </c>
      <c r="H5636" s="10">
        <v>0.25</v>
      </c>
      <c r="I5636" s="11">
        <v>130.16</v>
      </c>
      <c r="J5636" s="11">
        <v>650.77</v>
      </c>
      <c r="K5636" s="11">
        <v>281.12</v>
      </c>
      <c r="L5636" s="11">
        <v>239.5</v>
      </c>
    </row>
    <row r="5637" spans="1:12" x14ac:dyDescent="0.3">
      <c r="A5637" s="7" t="s">
        <v>9782</v>
      </c>
      <c r="B5637" s="7" t="s">
        <v>4039</v>
      </c>
      <c r="C5637" s="7" t="s">
        <v>1870</v>
      </c>
      <c r="D5637" s="7">
        <v>18</v>
      </c>
      <c r="E5637" s="9">
        <v>2594.67</v>
      </c>
      <c r="F5637" s="10">
        <v>0</v>
      </c>
      <c r="G5637" s="11">
        <v>46704.06</v>
      </c>
      <c r="H5637" s="10">
        <v>0.25</v>
      </c>
      <c r="I5637" s="11">
        <v>11676.01</v>
      </c>
      <c r="J5637" s="11">
        <v>58380.07</v>
      </c>
      <c r="K5637" s="11">
        <v>22552.02</v>
      </c>
      <c r="L5637" s="11">
        <v>24152.04</v>
      </c>
    </row>
    <row r="5638" spans="1:12" x14ac:dyDescent="0.3">
      <c r="A5638" s="7" t="s">
        <v>9783</v>
      </c>
      <c r="B5638" s="7" t="s">
        <v>4039</v>
      </c>
      <c r="C5638" s="7" t="s">
        <v>1667</v>
      </c>
      <c r="D5638" s="7">
        <v>12</v>
      </c>
      <c r="E5638" s="9">
        <v>1547.92</v>
      </c>
      <c r="F5638" s="10">
        <v>0.05</v>
      </c>
      <c r="G5638" s="11">
        <v>17646.29</v>
      </c>
      <c r="H5638" s="10">
        <v>0.25</v>
      </c>
      <c r="I5638" s="11">
        <v>4411.57</v>
      </c>
      <c r="J5638" s="11">
        <v>22057.86</v>
      </c>
      <c r="K5638" s="11">
        <v>12945.48</v>
      </c>
      <c r="L5638" s="11">
        <v>4700.8100000000004</v>
      </c>
    </row>
    <row r="5639" spans="1:12" x14ac:dyDescent="0.3">
      <c r="A5639" s="7" t="s">
        <v>9784</v>
      </c>
      <c r="B5639" s="7" t="s">
        <v>4040</v>
      </c>
      <c r="C5639" s="7" t="s">
        <v>1876</v>
      </c>
      <c r="D5639" s="7">
        <v>2</v>
      </c>
      <c r="E5639" s="9">
        <v>2641.37</v>
      </c>
      <c r="F5639" s="10">
        <v>0.05</v>
      </c>
      <c r="G5639" s="11">
        <v>5018.6000000000004</v>
      </c>
      <c r="H5639" s="10">
        <v>0.25</v>
      </c>
      <c r="I5639" s="11">
        <v>1254.6500000000001</v>
      </c>
      <c r="J5639" s="11">
        <v>6273.25</v>
      </c>
      <c r="K5639" s="11">
        <v>3361.34</v>
      </c>
      <c r="L5639" s="11">
        <v>1657.26</v>
      </c>
    </row>
    <row r="5640" spans="1:12" x14ac:dyDescent="0.3">
      <c r="A5640" s="7" t="s">
        <v>9785</v>
      </c>
      <c r="B5640" s="7" t="s">
        <v>4040</v>
      </c>
      <c r="C5640" s="7" t="s">
        <v>2024</v>
      </c>
      <c r="D5640" s="7">
        <v>17</v>
      </c>
      <c r="E5640" s="9">
        <v>2902.56</v>
      </c>
      <c r="F5640" s="10">
        <v>0</v>
      </c>
      <c r="G5640" s="11">
        <v>49343.519999999997</v>
      </c>
      <c r="H5640" s="10">
        <v>0.25</v>
      </c>
      <c r="I5640" s="11">
        <v>12335.88</v>
      </c>
      <c r="J5640" s="11">
        <v>61679.4</v>
      </c>
      <c r="K5640" s="11">
        <v>29856.080000000002</v>
      </c>
      <c r="L5640" s="11">
        <v>19487.439999999999</v>
      </c>
    </row>
    <row r="5641" spans="1:12" x14ac:dyDescent="0.3">
      <c r="A5641" s="7" t="s">
        <v>9786</v>
      </c>
      <c r="B5641" s="7" t="s">
        <v>4041</v>
      </c>
      <c r="C5641" s="7" t="s">
        <v>1872</v>
      </c>
      <c r="D5641" s="7">
        <v>30</v>
      </c>
      <c r="E5641" s="9">
        <v>2161.2399999999998</v>
      </c>
      <c r="F5641" s="10">
        <v>0.15</v>
      </c>
      <c r="G5641" s="11">
        <v>55111.62</v>
      </c>
      <c r="H5641" s="10">
        <v>0.25</v>
      </c>
      <c r="I5641" s="11">
        <v>13777.91</v>
      </c>
      <c r="J5641" s="11">
        <v>68889.53</v>
      </c>
      <c r="K5641" s="11">
        <v>39289.5</v>
      </c>
      <c r="L5641" s="11">
        <v>15822.12</v>
      </c>
    </row>
    <row r="5642" spans="1:12" x14ac:dyDescent="0.3">
      <c r="A5642" s="7" t="s">
        <v>9787</v>
      </c>
      <c r="B5642" s="7" t="s">
        <v>4041</v>
      </c>
      <c r="C5642" s="7" t="s">
        <v>1844</v>
      </c>
      <c r="D5642" s="7">
        <v>17</v>
      </c>
      <c r="E5642" s="9">
        <v>2229.79</v>
      </c>
      <c r="F5642" s="10">
        <v>0</v>
      </c>
      <c r="G5642" s="11">
        <v>37906.43</v>
      </c>
      <c r="H5642" s="10">
        <v>0.25</v>
      </c>
      <c r="I5642" s="11">
        <v>9476.61</v>
      </c>
      <c r="J5642" s="11">
        <v>47383.040000000001</v>
      </c>
      <c r="K5642" s="11">
        <v>25576.84</v>
      </c>
      <c r="L5642" s="11">
        <v>12329.59</v>
      </c>
    </row>
    <row r="5643" spans="1:12" x14ac:dyDescent="0.3">
      <c r="A5643" s="7" t="s">
        <v>9788</v>
      </c>
      <c r="B5643" s="7" t="s">
        <v>4041</v>
      </c>
      <c r="C5643" s="7" t="s">
        <v>1730</v>
      </c>
      <c r="D5643" s="7">
        <v>19</v>
      </c>
      <c r="E5643" s="9">
        <v>622.21</v>
      </c>
      <c r="F5643" s="10">
        <v>0.15</v>
      </c>
      <c r="G5643" s="11">
        <v>10048.69</v>
      </c>
      <c r="H5643" s="10">
        <v>0.25</v>
      </c>
      <c r="I5643" s="11">
        <v>2512.17</v>
      </c>
      <c r="J5643" s="11">
        <v>12560.86</v>
      </c>
      <c r="K5643" s="11">
        <v>7502.34</v>
      </c>
      <c r="L5643" s="11">
        <v>2546.35</v>
      </c>
    </row>
    <row r="5644" spans="1:12" x14ac:dyDescent="0.3">
      <c r="A5644" s="7" t="s">
        <v>9789</v>
      </c>
      <c r="B5644" s="7" t="s">
        <v>4042</v>
      </c>
      <c r="C5644" s="7" t="s">
        <v>1841</v>
      </c>
      <c r="D5644" s="7">
        <v>21</v>
      </c>
      <c r="E5644" s="9">
        <v>1957.02</v>
      </c>
      <c r="F5644" s="10">
        <v>0</v>
      </c>
      <c r="G5644" s="11">
        <v>41097.42</v>
      </c>
      <c r="H5644" s="10">
        <v>0.25</v>
      </c>
      <c r="I5644" s="11">
        <v>10274.35</v>
      </c>
      <c r="J5644" s="11">
        <v>51371.77</v>
      </c>
      <c r="K5644" s="11">
        <v>22083.81</v>
      </c>
      <c r="L5644" s="11">
        <v>19013.61</v>
      </c>
    </row>
    <row r="5645" spans="1:12" x14ac:dyDescent="0.3">
      <c r="A5645" s="7" t="s">
        <v>9790</v>
      </c>
      <c r="B5645" s="7" t="s">
        <v>4042</v>
      </c>
      <c r="C5645" s="7" t="s">
        <v>1796</v>
      </c>
      <c r="D5645" s="7">
        <v>13</v>
      </c>
      <c r="E5645" s="9">
        <v>1511.4</v>
      </c>
      <c r="F5645" s="10">
        <v>0</v>
      </c>
      <c r="G5645" s="11">
        <v>19648.2</v>
      </c>
      <c r="H5645" s="10">
        <v>0.25</v>
      </c>
      <c r="I5645" s="11">
        <v>4912.05</v>
      </c>
      <c r="J5645" s="11">
        <v>24560.25</v>
      </c>
      <c r="K5645" s="11">
        <v>10202.92</v>
      </c>
      <c r="L5645" s="11">
        <v>9445.2800000000007</v>
      </c>
    </row>
    <row r="5646" spans="1:12" x14ac:dyDescent="0.3">
      <c r="A5646" s="7" t="s">
        <v>9791</v>
      </c>
      <c r="B5646" s="7" t="s">
        <v>4042</v>
      </c>
      <c r="C5646" s="7" t="s">
        <v>1962</v>
      </c>
      <c r="D5646" s="7">
        <v>26</v>
      </c>
      <c r="E5646" s="9">
        <v>273.01</v>
      </c>
      <c r="F5646" s="10">
        <v>0.1</v>
      </c>
      <c r="G5646" s="11">
        <v>6388.43</v>
      </c>
      <c r="H5646" s="10">
        <v>0.25</v>
      </c>
      <c r="I5646" s="11">
        <v>1597.11</v>
      </c>
      <c r="J5646" s="11">
        <v>7985.54</v>
      </c>
      <c r="K5646" s="11">
        <v>5066.3599999999997</v>
      </c>
      <c r="L5646" s="11">
        <v>1322.07</v>
      </c>
    </row>
    <row r="5647" spans="1:12" x14ac:dyDescent="0.3">
      <c r="A5647" s="7" t="s">
        <v>9792</v>
      </c>
      <c r="B5647" s="7" t="s">
        <v>4043</v>
      </c>
      <c r="C5647" s="7" t="s">
        <v>2007</v>
      </c>
      <c r="D5647" s="7">
        <v>16</v>
      </c>
      <c r="E5647" s="9">
        <v>3246.02</v>
      </c>
      <c r="F5647" s="10">
        <v>0.1</v>
      </c>
      <c r="G5647" s="11">
        <v>46742.69</v>
      </c>
      <c r="H5647" s="10">
        <v>0.25</v>
      </c>
      <c r="I5647" s="11">
        <v>11685.67</v>
      </c>
      <c r="J5647" s="11">
        <v>58428.36</v>
      </c>
      <c r="K5647" s="11">
        <v>21381.119999999999</v>
      </c>
      <c r="L5647" s="11">
        <v>25361.57</v>
      </c>
    </row>
    <row r="5648" spans="1:12" x14ac:dyDescent="0.3">
      <c r="A5648" s="7" t="s">
        <v>9793</v>
      </c>
      <c r="B5648" s="7" t="s">
        <v>4043</v>
      </c>
      <c r="C5648" s="7" t="s">
        <v>1796</v>
      </c>
      <c r="D5648" s="7">
        <v>24</v>
      </c>
      <c r="E5648" s="9">
        <v>1608.19</v>
      </c>
      <c r="F5648" s="10">
        <v>0.05</v>
      </c>
      <c r="G5648" s="11">
        <v>36666.730000000003</v>
      </c>
      <c r="H5648" s="10">
        <v>0.25</v>
      </c>
      <c r="I5648" s="11">
        <v>9166.68</v>
      </c>
      <c r="J5648" s="11">
        <v>45833.41</v>
      </c>
      <c r="K5648" s="11">
        <v>18836.16</v>
      </c>
      <c r="L5648" s="11">
        <v>17830.57</v>
      </c>
    </row>
    <row r="5649" spans="1:12" x14ac:dyDescent="0.3">
      <c r="A5649" s="7" t="s">
        <v>9794</v>
      </c>
      <c r="B5649" s="7" t="s">
        <v>4044</v>
      </c>
      <c r="C5649" s="7" t="s">
        <v>1787</v>
      </c>
      <c r="D5649" s="7">
        <v>27</v>
      </c>
      <c r="E5649" s="9">
        <v>2003.68</v>
      </c>
      <c r="F5649" s="10">
        <v>0.15</v>
      </c>
      <c r="G5649" s="11">
        <v>45984.46</v>
      </c>
      <c r="H5649" s="10">
        <v>0.25</v>
      </c>
      <c r="I5649" s="11">
        <v>11496.11</v>
      </c>
      <c r="J5649" s="11">
        <v>57480.57</v>
      </c>
      <c r="K5649" s="11">
        <v>26800.47</v>
      </c>
      <c r="L5649" s="11">
        <v>19183.990000000002</v>
      </c>
    </row>
    <row r="5650" spans="1:12" x14ac:dyDescent="0.3">
      <c r="A5650" s="7" t="s">
        <v>9795</v>
      </c>
      <c r="B5650" s="7" t="s">
        <v>4044</v>
      </c>
      <c r="C5650" s="7" t="s">
        <v>1974</v>
      </c>
      <c r="D5650" s="7">
        <v>20</v>
      </c>
      <c r="E5650" s="9">
        <v>2320.79</v>
      </c>
      <c r="F5650" s="10">
        <v>0</v>
      </c>
      <c r="G5650" s="11">
        <v>46415.8</v>
      </c>
      <c r="H5650" s="10">
        <v>0.25</v>
      </c>
      <c r="I5650" s="11">
        <v>11603.95</v>
      </c>
      <c r="J5650" s="11">
        <v>58019.75</v>
      </c>
      <c r="K5650" s="11">
        <v>33639.599999999999</v>
      </c>
      <c r="L5650" s="11">
        <v>12776.2</v>
      </c>
    </row>
    <row r="5651" spans="1:12" x14ac:dyDescent="0.3">
      <c r="A5651" s="7" t="s">
        <v>9796</v>
      </c>
      <c r="B5651" s="7" t="s">
        <v>4044</v>
      </c>
      <c r="C5651" s="7" t="s">
        <v>1816</v>
      </c>
      <c r="D5651" s="7">
        <v>18</v>
      </c>
      <c r="E5651" s="9">
        <v>3191.1</v>
      </c>
      <c r="F5651" s="10">
        <v>0</v>
      </c>
      <c r="G5651" s="11">
        <v>57439.8</v>
      </c>
      <c r="H5651" s="10">
        <v>0.25</v>
      </c>
      <c r="I5651" s="11">
        <v>14359.95</v>
      </c>
      <c r="J5651" s="11">
        <v>71799.75</v>
      </c>
      <c r="K5651" s="11">
        <v>27599.040000000001</v>
      </c>
      <c r="L5651" s="11">
        <v>29840.76</v>
      </c>
    </row>
    <row r="5652" spans="1:12" x14ac:dyDescent="0.3">
      <c r="A5652" s="7" t="s">
        <v>9797</v>
      </c>
      <c r="B5652" s="7" t="s">
        <v>4044</v>
      </c>
      <c r="C5652" s="7" t="s">
        <v>1842</v>
      </c>
      <c r="D5652" s="7">
        <v>17</v>
      </c>
      <c r="E5652" s="9">
        <v>459.58</v>
      </c>
      <c r="F5652" s="10">
        <v>0.1</v>
      </c>
      <c r="G5652" s="11">
        <v>7031.57</v>
      </c>
      <c r="H5652" s="10">
        <v>0.25</v>
      </c>
      <c r="I5652" s="11">
        <v>1757.89</v>
      </c>
      <c r="J5652" s="11">
        <v>8789.4599999999991</v>
      </c>
      <c r="K5652" s="11">
        <v>4124.54</v>
      </c>
      <c r="L5652" s="11">
        <v>2907.03</v>
      </c>
    </row>
    <row r="5653" spans="1:12" x14ac:dyDescent="0.3">
      <c r="A5653" s="7" t="s">
        <v>9798</v>
      </c>
      <c r="B5653" s="7" t="s">
        <v>4044</v>
      </c>
      <c r="C5653" s="7" t="s">
        <v>2022</v>
      </c>
      <c r="D5653" s="7">
        <v>13</v>
      </c>
      <c r="E5653" s="9">
        <v>3089.91</v>
      </c>
      <c r="F5653" s="10">
        <v>0.1</v>
      </c>
      <c r="G5653" s="11">
        <v>36151.949999999997</v>
      </c>
      <c r="H5653" s="10">
        <v>0.25</v>
      </c>
      <c r="I5653" s="11">
        <v>9037.99</v>
      </c>
      <c r="J5653" s="11">
        <v>45189.94</v>
      </c>
      <c r="K5653" s="11">
        <v>21894.34</v>
      </c>
      <c r="L5653" s="11">
        <v>14257.61</v>
      </c>
    </row>
    <row r="5654" spans="1:12" x14ac:dyDescent="0.3">
      <c r="A5654" s="7" t="s">
        <v>9799</v>
      </c>
      <c r="B5654" s="7" t="s">
        <v>4045</v>
      </c>
      <c r="C5654" s="7" t="s">
        <v>1711</v>
      </c>
      <c r="D5654" s="7">
        <v>21</v>
      </c>
      <c r="E5654" s="9">
        <v>436.33</v>
      </c>
      <c r="F5654" s="10">
        <v>0</v>
      </c>
      <c r="G5654" s="11">
        <v>9162.93</v>
      </c>
      <c r="H5654" s="10">
        <v>0.25</v>
      </c>
      <c r="I5654" s="11">
        <v>2290.73</v>
      </c>
      <c r="J5654" s="11">
        <v>11453.66</v>
      </c>
      <c r="K5654" s="11">
        <v>5376.21</v>
      </c>
      <c r="L5654" s="11">
        <v>3786.72</v>
      </c>
    </row>
    <row r="5655" spans="1:12" x14ac:dyDescent="0.3">
      <c r="A5655" s="7" t="s">
        <v>9800</v>
      </c>
      <c r="B5655" s="7" t="s">
        <v>4045</v>
      </c>
      <c r="C5655" s="7" t="s">
        <v>1999</v>
      </c>
      <c r="D5655" s="7">
        <v>2</v>
      </c>
      <c r="E5655" s="9">
        <v>970.11</v>
      </c>
      <c r="F5655" s="10">
        <v>0.1</v>
      </c>
      <c r="G5655" s="11">
        <v>1746.2</v>
      </c>
      <c r="H5655" s="10">
        <v>0.25</v>
      </c>
      <c r="I5655" s="11">
        <v>436.55</v>
      </c>
      <c r="J5655" s="11">
        <v>2182.75</v>
      </c>
      <c r="K5655" s="11">
        <v>1306.56</v>
      </c>
      <c r="L5655" s="11">
        <v>439.64</v>
      </c>
    </row>
    <row r="5656" spans="1:12" x14ac:dyDescent="0.3">
      <c r="A5656" s="7" t="s">
        <v>9801</v>
      </c>
      <c r="B5656" s="7" t="s">
        <v>4045</v>
      </c>
      <c r="C5656" s="7" t="s">
        <v>1762</v>
      </c>
      <c r="D5656" s="7">
        <v>2</v>
      </c>
      <c r="E5656" s="9">
        <v>2313.25</v>
      </c>
      <c r="F5656" s="10">
        <v>0</v>
      </c>
      <c r="G5656" s="11">
        <v>4626.5</v>
      </c>
      <c r="H5656" s="10">
        <v>0.25</v>
      </c>
      <c r="I5656" s="11">
        <v>1156.6199999999999</v>
      </c>
      <c r="J5656" s="11">
        <v>5783.12</v>
      </c>
      <c r="K5656" s="11">
        <v>2690.22</v>
      </c>
      <c r="L5656" s="11">
        <v>1936.28</v>
      </c>
    </row>
    <row r="5657" spans="1:12" x14ac:dyDescent="0.3">
      <c r="A5657" s="7" t="s">
        <v>9802</v>
      </c>
      <c r="B5657" s="7" t="s">
        <v>4045</v>
      </c>
      <c r="C5657" s="7" t="s">
        <v>2016</v>
      </c>
      <c r="D5657" s="7">
        <v>10</v>
      </c>
      <c r="E5657" s="9">
        <v>1378.42</v>
      </c>
      <c r="F5657" s="10">
        <v>0.15</v>
      </c>
      <c r="G5657" s="11">
        <v>11716.57</v>
      </c>
      <c r="H5657" s="10">
        <v>0.25</v>
      </c>
      <c r="I5657" s="11">
        <v>2929.14</v>
      </c>
      <c r="J5657" s="11">
        <v>14645.71</v>
      </c>
      <c r="K5657" s="11">
        <v>6545.3</v>
      </c>
      <c r="L5657" s="11">
        <v>5171.2700000000004</v>
      </c>
    </row>
    <row r="5658" spans="1:12" x14ac:dyDescent="0.3">
      <c r="A5658" s="7" t="s">
        <v>9803</v>
      </c>
      <c r="B5658" s="7" t="s">
        <v>4046</v>
      </c>
      <c r="C5658" s="7" t="s">
        <v>1860</v>
      </c>
      <c r="D5658" s="7">
        <v>22</v>
      </c>
      <c r="E5658" s="9">
        <v>3196.44</v>
      </c>
      <c r="F5658" s="10">
        <v>0</v>
      </c>
      <c r="G5658" s="11">
        <v>70321.679999999993</v>
      </c>
      <c r="H5658" s="10">
        <v>0.25</v>
      </c>
      <c r="I5658" s="11">
        <v>17580.419999999998</v>
      </c>
      <c r="J5658" s="11">
        <v>87902.1</v>
      </c>
      <c r="K5658" s="11">
        <v>32022.98</v>
      </c>
      <c r="L5658" s="11">
        <v>38298.699999999997</v>
      </c>
    </row>
    <row r="5659" spans="1:12" x14ac:dyDescent="0.3">
      <c r="A5659" s="7" t="s">
        <v>9804</v>
      </c>
      <c r="B5659" s="7" t="s">
        <v>4046</v>
      </c>
      <c r="C5659" s="7" t="s">
        <v>1709</v>
      </c>
      <c r="D5659" s="7">
        <v>9</v>
      </c>
      <c r="E5659" s="9">
        <v>154.44</v>
      </c>
      <c r="F5659" s="10">
        <v>0.15</v>
      </c>
      <c r="G5659" s="11">
        <v>1181.47</v>
      </c>
      <c r="H5659" s="10">
        <v>0.25</v>
      </c>
      <c r="I5659" s="11">
        <v>295.37</v>
      </c>
      <c r="J5659" s="11">
        <v>1476.84</v>
      </c>
      <c r="K5659" s="11">
        <v>737.46</v>
      </c>
      <c r="L5659" s="11">
        <v>444.01</v>
      </c>
    </row>
    <row r="5660" spans="1:12" x14ac:dyDescent="0.3">
      <c r="A5660" s="7" t="s">
        <v>9805</v>
      </c>
      <c r="B5660" s="7" t="s">
        <v>4047</v>
      </c>
      <c r="C5660" s="7" t="s">
        <v>1879</v>
      </c>
      <c r="D5660" s="7">
        <v>11</v>
      </c>
      <c r="E5660" s="9">
        <v>2265.4699999999998</v>
      </c>
      <c r="F5660" s="10">
        <v>0</v>
      </c>
      <c r="G5660" s="11">
        <v>24920.17</v>
      </c>
      <c r="H5660" s="10">
        <v>0.25</v>
      </c>
      <c r="I5660" s="11">
        <v>6230.04</v>
      </c>
      <c r="J5660" s="11">
        <v>31150.21</v>
      </c>
      <c r="K5660" s="11">
        <v>11718.74</v>
      </c>
      <c r="L5660" s="11">
        <v>13201.43</v>
      </c>
    </row>
    <row r="5661" spans="1:12" x14ac:dyDescent="0.3">
      <c r="A5661" s="7" t="s">
        <v>9806</v>
      </c>
      <c r="B5661" s="7" t="s">
        <v>4047</v>
      </c>
      <c r="C5661" s="7" t="s">
        <v>2035</v>
      </c>
      <c r="D5661" s="7">
        <v>2</v>
      </c>
      <c r="E5661" s="9">
        <v>1720.82</v>
      </c>
      <c r="F5661" s="10">
        <v>0.05</v>
      </c>
      <c r="G5661" s="11">
        <v>3269.56</v>
      </c>
      <c r="H5661" s="10">
        <v>0.25</v>
      </c>
      <c r="I5661" s="11">
        <v>817.39</v>
      </c>
      <c r="J5661" s="11">
        <v>4086.95</v>
      </c>
      <c r="K5661" s="11">
        <v>1871.76</v>
      </c>
      <c r="L5661" s="11">
        <v>1397.8</v>
      </c>
    </row>
    <row r="5662" spans="1:12" x14ac:dyDescent="0.3">
      <c r="A5662" s="7" t="s">
        <v>9807</v>
      </c>
      <c r="B5662" s="7" t="s">
        <v>4047</v>
      </c>
      <c r="C5662" s="7" t="s">
        <v>1769</v>
      </c>
      <c r="D5662" s="7">
        <v>29</v>
      </c>
      <c r="E5662" s="9">
        <v>3273.54</v>
      </c>
      <c r="F5662" s="10">
        <v>0.05</v>
      </c>
      <c r="G5662" s="11">
        <v>90186.03</v>
      </c>
      <c r="H5662" s="10">
        <v>0.25</v>
      </c>
      <c r="I5662" s="11">
        <v>22546.51</v>
      </c>
      <c r="J5662" s="11">
        <v>112732.54</v>
      </c>
      <c r="K5662" s="11">
        <v>40952.639999999999</v>
      </c>
      <c r="L5662" s="11">
        <v>49233.39</v>
      </c>
    </row>
    <row r="5663" spans="1:12" x14ac:dyDescent="0.3">
      <c r="A5663" s="7" t="s">
        <v>9808</v>
      </c>
      <c r="B5663" s="7" t="s">
        <v>4047</v>
      </c>
      <c r="C5663" s="7" t="s">
        <v>1921</v>
      </c>
      <c r="D5663" s="7">
        <v>24</v>
      </c>
      <c r="E5663" s="9">
        <v>3114.58</v>
      </c>
      <c r="F5663" s="10">
        <v>0</v>
      </c>
      <c r="G5663" s="11">
        <v>74749.919999999998</v>
      </c>
      <c r="H5663" s="10">
        <v>0.25</v>
      </c>
      <c r="I5663" s="11">
        <v>18687.48</v>
      </c>
      <c r="J5663" s="11">
        <v>93437.4</v>
      </c>
      <c r="K5663" s="11">
        <v>40417.68</v>
      </c>
      <c r="L5663" s="11">
        <v>34332.239999999998</v>
      </c>
    </row>
    <row r="5664" spans="1:12" x14ac:dyDescent="0.3">
      <c r="A5664" s="7" t="s">
        <v>9809</v>
      </c>
      <c r="B5664" s="7" t="s">
        <v>4047</v>
      </c>
      <c r="C5664" s="7" t="s">
        <v>1932</v>
      </c>
      <c r="D5664" s="7">
        <v>17</v>
      </c>
      <c r="E5664" s="9">
        <v>631.63</v>
      </c>
      <c r="F5664" s="10">
        <v>0</v>
      </c>
      <c r="G5664" s="11">
        <v>10737.71</v>
      </c>
      <c r="H5664" s="10">
        <v>0.25</v>
      </c>
      <c r="I5664" s="11">
        <v>2684.43</v>
      </c>
      <c r="J5664" s="11">
        <v>13422.14</v>
      </c>
      <c r="K5664" s="11">
        <v>6752.57</v>
      </c>
      <c r="L5664" s="11">
        <v>3985.14</v>
      </c>
    </row>
    <row r="5665" spans="1:12" x14ac:dyDescent="0.3">
      <c r="A5665" s="7" t="s">
        <v>9810</v>
      </c>
      <c r="B5665" s="7" t="s">
        <v>4048</v>
      </c>
      <c r="C5665" s="7" t="s">
        <v>1782</v>
      </c>
      <c r="D5665" s="7">
        <v>4</v>
      </c>
      <c r="E5665" s="9">
        <v>1856.88</v>
      </c>
      <c r="F5665" s="10">
        <v>0.05</v>
      </c>
      <c r="G5665" s="11">
        <v>7056.14</v>
      </c>
      <c r="H5665" s="10">
        <v>0.25</v>
      </c>
      <c r="I5665" s="11">
        <v>1764.04</v>
      </c>
      <c r="J5665" s="11">
        <v>8820.18</v>
      </c>
      <c r="K5665" s="11">
        <v>4364.76</v>
      </c>
      <c r="L5665" s="11">
        <v>2691.38</v>
      </c>
    </row>
    <row r="5666" spans="1:12" x14ac:dyDescent="0.3">
      <c r="A5666" s="7" t="s">
        <v>9811</v>
      </c>
      <c r="B5666" s="7" t="s">
        <v>4048</v>
      </c>
      <c r="C5666" s="7" t="s">
        <v>1970</v>
      </c>
      <c r="D5666" s="7">
        <v>4</v>
      </c>
      <c r="E5666" s="9">
        <v>1224.6400000000001</v>
      </c>
      <c r="F5666" s="10">
        <v>0.1</v>
      </c>
      <c r="G5666" s="11">
        <v>4408.7</v>
      </c>
      <c r="H5666" s="10">
        <v>0.25</v>
      </c>
      <c r="I5666" s="11">
        <v>1102.17</v>
      </c>
      <c r="J5666" s="11">
        <v>5510.88</v>
      </c>
      <c r="K5666" s="11">
        <v>2103.7600000000002</v>
      </c>
      <c r="L5666" s="11">
        <v>2304.94</v>
      </c>
    </row>
    <row r="5667" spans="1:12" x14ac:dyDescent="0.3">
      <c r="A5667" s="7" t="s">
        <v>9812</v>
      </c>
      <c r="B5667" s="7" t="s">
        <v>4048</v>
      </c>
      <c r="C5667" s="7" t="s">
        <v>1958</v>
      </c>
      <c r="D5667" s="7">
        <v>6</v>
      </c>
      <c r="E5667" s="9">
        <v>2456.3000000000002</v>
      </c>
      <c r="F5667" s="10">
        <v>0</v>
      </c>
      <c r="G5667" s="11">
        <v>14737.8</v>
      </c>
      <c r="H5667" s="10">
        <v>0.25</v>
      </c>
      <c r="I5667" s="11">
        <v>3684.45</v>
      </c>
      <c r="J5667" s="11">
        <v>18422.25</v>
      </c>
      <c r="K5667" s="11">
        <v>10652.52</v>
      </c>
      <c r="L5667" s="11">
        <v>4085.28</v>
      </c>
    </row>
    <row r="5668" spans="1:12" x14ac:dyDescent="0.3">
      <c r="A5668" s="7" t="s">
        <v>9813</v>
      </c>
      <c r="B5668" s="7" t="s">
        <v>4049</v>
      </c>
      <c r="C5668" s="7" t="s">
        <v>2022</v>
      </c>
      <c r="D5668" s="7">
        <v>21</v>
      </c>
      <c r="E5668" s="9">
        <v>2893.11</v>
      </c>
      <c r="F5668" s="10">
        <v>0</v>
      </c>
      <c r="G5668" s="11">
        <v>60755.31</v>
      </c>
      <c r="H5668" s="10">
        <v>0.25</v>
      </c>
      <c r="I5668" s="11">
        <v>15188.83</v>
      </c>
      <c r="J5668" s="11">
        <v>75944.14</v>
      </c>
      <c r="K5668" s="11">
        <v>35367.78</v>
      </c>
      <c r="L5668" s="11">
        <v>25387.53</v>
      </c>
    </row>
    <row r="5669" spans="1:12" x14ac:dyDescent="0.3">
      <c r="A5669" s="7" t="s">
        <v>9814</v>
      </c>
      <c r="B5669" s="7" t="s">
        <v>4049</v>
      </c>
      <c r="C5669" s="7" t="s">
        <v>1762</v>
      </c>
      <c r="D5669" s="7">
        <v>7</v>
      </c>
      <c r="E5669" s="9">
        <v>2361.2399999999998</v>
      </c>
      <c r="F5669" s="10">
        <v>0.15</v>
      </c>
      <c r="G5669" s="11">
        <v>14049.38</v>
      </c>
      <c r="H5669" s="10">
        <v>0.25</v>
      </c>
      <c r="I5669" s="11">
        <v>3512.34</v>
      </c>
      <c r="J5669" s="11">
        <v>17561.72</v>
      </c>
      <c r="K5669" s="11">
        <v>9415.77</v>
      </c>
      <c r="L5669" s="11">
        <v>4633.6099999999997</v>
      </c>
    </row>
    <row r="5670" spans="1:12" x14ac:dyDescent="0.3">
      <c r="A5670" s="7" t="s">
        <v>9815</v>
      </c>
      <c r="B5670" s="7" t="s">
        <v>4049</v>
      </c>
      <c r="C5670" s="7" t="s">
        <v>1930</v>
      </c>
      <c r="D5670" s="7">
        <v>2</v>
      </c>
      <c r="E5670" s="9">
        <v>2839.06</v>
      </c>
      <c r="F5670" s="10">
        <v>0</v>
      </c>
      <c r="G5670" s="11">
        <v>5678.12</v>
      </c>
      <c r="H5670" s="10">
        <v>0.25</v>
      </c>
      <c r="I5670" s="11">
        <v>1419.53</v>
      </c>
      <c r="J5670" s="11">
        <v>7097.65</v>
      </c>
      <c r="K5670" s="11">
        <v>2751.36</v>
      </c>
      <c r="L5670" s="11">
        <v>2926.76</v>
      </c>
    </row>
    <row r="5671" spans="1:12" x14ac:dyDescent="0.3">
      <c r="A5671" s="7" t="s">
        <v>9816</v>
      </c>
      <c r="B5671" s="7" t="s">
        <v>4050</v>
      </c>
      <c r="C5671" s="7" t="s">
        <v>1831</v>
      </c>
      <c r="D5671" s="7">
        <v>18</v>
      </c>
      <c r="E5671" s="9">
        <v>914.94</v>
      </c>
      <c r="F5671" s="10">
        <v>0.15</v>
      </c>
      <c r="G5671" s="11">
        <v>13998.58</v>
      </c>
      <c r="H5671" s="10">
        <v>0.25</v>
      </c>
      <c r="I5671" s="11">
        <v>3499.64</v>
      </c>
      <c r="J5671" s="11">
        <v>17498.22</v>
      </c>
      <c r="K5671" s="11">
        <v>9475.56</v>
      </c>
      <c r="L5671" s="11">
        <v>4523.0200000000004</v>
      </c>
    </row>
    <row r="5672" spans="1:12" x14ac:dyDescent="0.3">
      <c r="A5672" s="7" t="s">
        <v>9817</v>
      </c>
      <c r="B5672" s="7" t="s">
        <v>4050</v>
      </c>
      <c r="C5672" s="7" t="s">
        <v>1872</v>
      </c>
      <c r="D5672" s="7">
        <v>24</v>
      </c>
      <c r="E5672" s="9">
        <v>2267.73</v>
      </c>
      <c r="F5672" s="10">
        <v>0.05</v>
      </c>
      <c r="G5672" s="11">
        <v>51704.24</v>
      </c>
      <c r="H5672" s="10">
        <v>0.25</v>
      </c>
      <c r="I5672" s="11">
        <v>12926.06</v>
      </c>
      <c r="J5672" s="11">
        <v>64630.3</v>
      </c>
      <c r="K5672" s="11">
        <v>31431.599999999999</v>
      </c>
      <c r="L5672" s="11">
        <v>20272.64</v>
      </c>
    </row>
    <row r="5673" spans="1:12" x14ac:dyDescent="0.3">
      <c r="A5673" s="7" t="s">
        <v>9818</v>
      </c>
      <c r="B5673" s="7" t="s">
        <v>4050</v>
      </c>
      <c r="C5673" s="7" t="s">
        <v>1798</v>
      </c>
      <c r="D5673" s="7">
        <v>16</v>
      </c>
      <c r="E5673" s="9">
        <v>611.36</v>
      </c>
      <c r="F5673" s="10">
        <v>0.15</v>
      </c>
      <c r="G5673" s="11">
        <v>8314.5</v>
      </c>
      <c r="H5673" s="10">
        <v>0.25</v>
      </c>
      <c r="I5673" s="11">
        <v>2078.62</v>
      </c>
      <c r="J5673" s="11">
        <v>10393.120000000001</v>
      </c>
      <c r="K5673" s="11">
        <v>4555.68</v>
      </c>
      <c r="L5673" s="11">
        <v>3758.82</v>
      </c>
    </row>
    <row r="5674" spans="1:12" x14ac:dyDescent="0.3">
      <c r="A5674" s="7" t="s">
        <v>9819</v>
      </c>
      <c r="B5674" s="7" t="s">
        <v>4050</v>
      </c>
      <c r="C5674" s="7" t="s">
        <v>2043</v>
      </c>
      <c r="D5674" s="7">
        <v>26</v>
      </c>
      <c r="E5674" s="9">
        <v>363.62</v>
      </c>
      <c r="F5674" s="10">
        <v>0</v>
      </c>
      <c r="G5674" s="11">
        <v>9454.1200000000008</v>
      </c>
      <c r="H5674" s="10">
        <v>0.25</v>
      </c>
      <c r="I5674" s="11">
        <v>2363.5300000000002</v>
      </c>
      <c r="J5674" s="11">
        <v>11817.65</v>
      </c>
      <c r="K5674" s="11">
        <v>5513.04</v>
      </c>
      <c r="L5674" s="11">
        <v>3941.08</v>
      </c>
    </row>
    <row r="5675" spans="1:12" x14ac:dyDescent="0.3">
      <c r="A5675" s="7" t="s">
        <v>9820</v>
      </c>
      <c r="B5675" s="7" t="s">
        <v>4051</v>
      </c>
      <c r="C5675" s="7" t="s">
        <v>1910</v>
      </c>
      <c r="D5675" s="7">
        <v>6</v>
      </c>
      <c r="E5675" s="9">
        <v>2607.04</v>
      </c>
      <c r="F5675" s="10">
        <v>0</v>
      </c>
      <c r="G5675" s="11">
        <v>15642.24</v>
      </c>
      <c r="H5675" s="10">
        <v>0.25</v>
      </c>
      <c r="I5675" s="11">
        <v>3910.56</v>
      </c>
      <c r="J5675" s="11">
        <v>19552.8</v>
      </c>
      <c r="K5675" s="11">
        <v>7335.96</v>
      </c>
      <c r="L5675" s="11">
        <v>8306.2800000000007</v>
      </c>
    </row>
    <row r="5676" spans="1:12" x14ac:dyDescent="0.3">
      <c r="A5676" s="7" t="s">
        <v>9821</v>
      </c>
      <c r="B5676" s="7" t="s">
        <v>4051</v>
      </c>
      <c r="C5676" s="7" t="s">
        <v>1938</v>
      </c>
      <c r="D5676" s="7">
        <v>14</v>
      </c>
      <c r="E5676" s="9">
        <v>2443.79</v>
      </c>
      <c r="F5676" s="10">
        <v>0.1</v>
      </c>
      <c r="G5676" s="11">
        <v>30791.75</v>
      </c>
      <c r="H5676" s="10">
        <v>0.25</v>
      </c>
      <c r="I5676" s="11">
        <v>7697.94</v>
      </c>
      <c r="J5676" s="11">
        <v>38489.69</v>
      </c>
      <c r="K5676" s="11">
        <v>19800.2</v>
      </c>
      <c r="L5676" s="11">
        <v>10991.55</v>
      </c>
    </row>
    <row r="5677" spans="1:12" x14ac:dyDescent="0.3">
      <c r="A5677" s="7" t="s">
        <v>9822</v>
      </c>
      <c r="B5677" s="7" t="s">
        <v>4052</v>
      </c>
      <c r="C5677" s="7" t="s">
        <v>1941</v>
      </c>
      <c r="D5677" s="7">
        <v>8</v>
      </c>
      <c r="E5677" s="9">
        <v>3211.64</v>
      </c>
      <c r="F5677" s="10">
        <v>0</v>
      </c>
      <c r="G5677" s="11">
        <v>25693.119999999999</v>
      </c>
      <c r="H5677" s="10">
        <v>0.25</v>
      </c>
      <c r="I5677" s="11">
        <v>6423.28</v>
      </c>
      <c r="J5677" s="11">
        <v>32116.400000000001</v>
      </c>
      <c r="K5677" s="11">
        <v>11198.16</v>
      </c>
      <c r="L5677" s="11">
        <v>14494.96</v>
      </c>
    </row>
    <row r="5678" spans="1:12" x14ac:dyDescent="0.3">
      <c r="A5678" s="7" t="s">
        <v>9823</v>
      </c>
      <c r="B5678" s="7" t="s">
        <v>4052</v>
      </c>
      <c r="C5678" s="7" t="s">
        <v>1953</v>
      </c>
      <c r="D5678" s="7">
        <v>26</v>
      </c>
      <c r="E5678" s="9">
        <v>662.43</v>
      </c>
      <c r="F5678" s="10">
        <v>0</v>
      </c>
      <c r="G5678" s="11">
        <v>17223.18</v>
      </c>
      <c r="H5678" s="10">
        <v>0.25</v>
      </c>
      <c r="I5678" s="11">
        <v>4305.8</v>
      </c>
      <c r="J5678" s="11">
        <v>21528.97</v>
      </c>
      <c r="K5678" s="11">
        <v>11413.22</v>
      </c>
      <c r="L5678" s="11">
        <v>5809.96</v>
      </c>
    </row>
    <row r="5679" spans="1:12" x14ac:dyDescent="0.3">
      <c r="A5679" s="7" t="s">
        <v>9824</v>
      </c>
      <c r="B5679" s="7" t="s">
        <v>4053</v>
      </c>
      <c r="C5679" s="7" t="s">
        <v>1811</v>
      </c>
      <c r="D5679" s="7">
        <v>29</v>
      </c>
      <c r="E5679" s="9">
        <v>917.41</v>
      </c>
      <c r="F5679" s="10">
        <v>0.1</v>
      </c>
      <c r="G5679" s="11">
        <v>23944.400000000001</v>
      </c>
      <c r="H5679" s="10">
        <v>0.25</v>
      </c>
      <c r="I5679" s="11">
        <v>5986.1</v>
      </c>
      <c r="J5679" s="11">
        <v>29930.5</v>
      </c>
      <c r="K5679" s="11">
        <v>13954.8</v>
      </c>
      <c r="L5679" s="11">
        <v>9989.6</v>
      </c>
    </row>
    <row r="5680" spans="1:12" x14ac:dyDescent="0.3">
      <c r="A5680" s="7" t="s">
        <v>9825</v>
      </c>
      <c r="B5680" s="7" t="s">
        <v>4054</v>
      </c>
      <c r="C5680" s="7" t="s">
        <v>1796</v>
      </c>
      <c r="D5680" s="7">
        <v>16</v>
      </c>
      <c r="E5680" s="9">
        <v>1508.07</v>
      </c>
      <c r="F5680" s="10">
        <v>0</v>
      </c>
      <c r="G5680" s="11">
        <v>24129.119999999999</v>
      </c>
      <c r="H5680" s="10">
        <v>0.25</v>
      </c>
      <c r="I5680" s="11">
        <v>6032.28</v>
      </c>
      <c r="J5680" s="11">
        <v>30161.4</v>
      </c>
      <c r="K5680" s="11">
        <v>12557.44</v>
      </c>
      <c r="L5680" s="11">
        <v>11571.68</v>
      </c>
    </row>
    <row r="5681" spans="1:12" x14ac:dyDescent="0.3">
      <c r="A5681" s="7" t="s">
        <v>9826</v>
      </c>
      <c r="B5681" s="7" t="s">
        <v>4055</v>
      </c>
      <c r="C5681" s="7" t="s">
        <v>1738</v>
      </c>
      <c r="D5681" s="7">
        <v>27</v>
      </c>
      <c r="E5681" s="9">
        <v>1179.49</v>
      </c>
      <c r="F5681" s="10">
        <v>0</v>
      </c>
      <c r="G5681" s="11">
        <v>31846.23</v>
      </c>
      <c r="H5681" s="10">
        <v>0.25</v>
      </c>
      <c r="I5681" s="11">
        <v>7961.56</v>
      </c>
      <c r="J5681" s="11">
        <v>39807.79</v>
      </c>
      <c r="K5681" s="11">
        <v>20424.150000000001</v>
      </c>
      <c r="L5681" s="11">
        <v>11422.08</v>
      </c>
    </row>
    <row r="5682" spans="1:12" x14ac:dyDescent="0.3">
      <c r="A5682" s="7" t="s">
        <v>9827</v>
      </c>
      <c r="B5682" s="7" t="s">
        <v>4055</v>
      </c>
      <c r="C5682" s="7" t="s">
        <v>2042</v>
      </c>
      <c r="D5682" s="7">
        <v>3</v>
      </c>
      <c r="E5682" s="9">
        <v>977.2</v>
      </c>
      <c r="F5682" s="10">
        <v>0</v>
      </c>
      <c r="G5682" s="11">
        <v>2931.6</v>
      </c>
      <c r="H5682" s="10">
        <v>0.25</v>
      </c>
      <c r="I5682" s="11">
        <v>732.9</v>
      </c>
      <c r="J5682" s="11">
        <v>3664.5</v>
      </c>
      <c r="K5682" s="11">
        <v>1426.08</v>
      </c>
      <c r="L5682" s="11">
        <v>1505.52</v>
      </c>
    </row>
    <row r="5683" spans="1:12" x14ac:dyDescent="0.3">
      <c r="A5683" s="7" t="s">
        <v>9828</v>
      </c>
      <c r="B5683" s="7" t="s">
        <v>4055</v>
      </c>
      <c r="C5683" s="7" t="s">
        <v>1703</v>
      </c>
      <c r="D5683" s="7">
        <v>20</v>
      </c>
      <c r="E5683" s="9">
        <v>1912.9</v>
      </c>
      <c r="F5683" s="10">
        <v>0.05</v>
      </c>
      <c r="G5683" s="11">
        <v>36345.1</v>
      </c>
      <c r="H5683" s="10">
        <v>0.25</v>
      </c>
      <c r="I5683" s="11">
        <v>9086.27</v>
      </c>
      <c r="J5683" s="11">
        <v>45431.38</v>
      </c>
      <c r="K5683" s="11">
        <v>22089.200000000001</v>
      </c>
      <c r="L5683" s="11">
        <v>14255.9</v>
      </c>
    </row>
    <row r="5684" spans="1:12" x14ac:dyDescent="0.3">
      <c r="A5684" s="7" t="s">
        <v>9829</v>
      </c>
      <c r="B5684" s="7" t="s">
        <v>4055</v>
      </c>
      <c r="C5684" s="7" t="s">
        <v>2024</v>
      </c>
      <c r="D5684" s="7">
        <v>23</v>
      </c>
      <c r="E5684" s="9">
        <v>3138.63</v>
      </c>
      <c r="F5684" s="10">
        <v>0</v>
      </c>
      <c r="G5684" s="11">
        <v>72188.490000000005</v>
      </c>
      <c r="H5684" s="10">
        <v>0.25</v>
      </c>
      <c r="I5684" s="11">
        <v>18047.12</v>
      </c>
      <c r="J5684" s="11">
        <v>90235.61</v>
      </c>
      <c r="K5684" s="11">
        <v>40393.519999999997</v>
      </c>
      <c r="L5684" s="11">
        <v>31794.97</v>
      </c>
    </row>
    <row r="5685" spans="1:12" x14ac:dyDescent="0.3">
      <c r="A5685" s="7" t="s">
        <v>9830</v>
      </c>
      <c r="B5685" s="7" t="s">
        <v>4056</v>
      </c>
      <c r="C5685" s="7" t="s">
        <v>1760</v>
      </c>
      <c r="D5685" s="7">
        <v>29</v>
      </c>
      <c r="E5685" s="9">
        <v>984.16</v>
      </c>
      <c r="F5685" s="10">
        <v>0.15</v>
      </c>
      <c r="G5685" s="11">
        <v>24259.54</v>
      </c>
      <c r="H5685" s="10">
        <v>0.25</v>
      </c>
      <c r="I5685" s="11">
        <v>6064.89</v>
      </c>
      <c r="J5685" s="11">
        <v>30324.43</v>
      </c>
      <c r="K5685" s="11">
        <v>18303.64</v>
      </c>
      <c r="L5685" s="11">
        <v>5955.9</v>
      </c>
    </row>
    <row r="5686" spans="1:12" x14ac:dyDescent="0.3">
      <c r="A5686" s="7" t="s">
        <v>9831</v>
      </c>
      <c r="B5686" s="7" t="s">
        <v>4056</v>
      </c>
      <c r="C5686" s="7" t="s">
        <v>1955</v>
      </c>
      <c r="D5686" s="7">
        <v>28</v>
      </c>
      <c r="E5686" s="9">
        <v>60.34</v>
      </c>
      <c r="F5686" s="10">
        <v>0</v>
      </c>
      <c r="G5686" s="11">
        <v>1689.52</v>
      </c>
      <c r="H5686" s="10">
        <v>0.25</v>
      </c>
      <c r="I5686" s="11">
        <v>422.38</v>
      </c>
      <c r="J5686" s="11">
        <v>2111.9</v>
      </c>
      <c r="K5686" s="11">
        <v>1160.5999999999999</v>
      </c>
      <c r="L5686" s="11">
        <v>528.91999999999996</v>
      </c>
    </row>
    <row r="5687" spans="1:12" x14ac:dyDescent="0.3">
      <c r="A5687" s="7" t="s">
        <v>9832</v>
      </c>
      <c r="B5687" s="7" t="s">
        <v>4057</v>
      </c>
      <c r="C5687" s="7" t="s">
        <v>1726</v>
      </c>
      <c r="D5687" s="7">
        <v>29</v>
      </c>
      <c r="E5687" s="9">
        <v>1300.71</v>
      </c>
      <c r="F5687" s="10">
        <v>0.05</v>
      </c>
      <c r="G5687" s="11">
        <v>35834.559999999998</v>
      </c>
      <c r="H5687" s="10">
        <v>0.25</v>
      </c>
      <c r="I5687" s="11">
        <v>8958.64</v>
      </c>
      <c r="J5687" s="11">
        <v>44793.2</v>
      </c>
      <c r="K5687" s="11">
        <v>20236.78</v>
      </c>
      <c r="L5687" s="11">
        <v>15597.78</v>
      </c>
    </row>
    <row r="5688" spans="1:12" x14ac:dyDescent="0.3">
      <c r="A5688" s="7" t="s">
        <v>9833</v>
      </c>
      <c r="B5688" s="7" t="s">
        <v>4058</v>
      </c>
      <c r="C5688" s="7" t="s">
        <v>1939</v>
      </c>
      <c r="D5688" s="7">
        <v>6</v>
      </c>
      <c r="E5688" s="9">
        <v>4140.03</v>
      </c>
      <c r="F5688" s="10">
        <v>0</v>
      </c>
      <c r="G5688" s="11">
        <v>24840.18</v>
      </c>
      <c r="H5688" s="10">
        <v>0.25</v>
      </c>
      <c r="I5688" s="11">
        <v>6210.05</v>
      </c>
      <c r="J5688" s="11">
        <v>31050.22</v>
      </c>
      <c r="K5688" s="11">
        <v>10604.76</v>
      </c>
      <c r="L5688" s="11">
        <v>14235.42</v>
      </c>
    </row>
    <row r="5689" spans="1:12" x14ac:dyDescent="0.3">
      <c r="A5689" s="7" t="s">
        <v>9834</v>
      </c>
      <c r="B5689" s="7" t="s">
        <v>4058</v>
      </c>
      <c r="C5689" s="7" t="s">
        <v>1702</v>
      </c>
      <c r="D5689" s="7">
        <v>24</v>
      </c>
      <c r="E5689" s="9">
        <v>1203.75</v>
      </c>
      <c r="F5689" s="10">
        <v>0</v>
      </c>
      <c r="G5689" s="11">
        <v>28890</v>
      </c>
      <c r="H5689" s="10">
        <v>0.25</v>
      </c>
      <c r="I5689" s="11">
        <v>7222.5</v>
      </c>
      <c r="J5689" s="11">
        <v>36112.5</v>
      </c>
      <c r="K5689" s="11">
        <v>16540.560000000001</v>
      </c>
      <c r="L5689" s="11">
        <v>12349.44</v>
      </c>
    </row>
    <row r="5690" spans="1:12" x14ac:dyDescent="0.3">
      <c r="A5690" s="7" t="s">
        <v>9835</v>
      </c>
      <c r="B5690" s="7" t="s">
        <v>4058</v>
      </c>
      <c r="C5690" s="7" t="s">
        <v>1925</v>
      </c>
      <c r="D5690" s="7">
        <v>10</v>
      </c>
      <c r="E5690" s="9">
        <v>3090.3</v>
      </c>
      <c r="F5690" s="10">
        <v>0.1</v>
      </c>
      <c r="G5690" s="11">
        <v>27812.7</v>
      </c>
      <c r="H5690" s="10">
        <v>0.25</v>
      </c>
      <c r="I5690" s="11">
        <v>6953.18</v>
      </c>
      <c r="J5690" s="11">
        <v>34765.879999999997</v>
      </c>
      <c r="K5690" s="11">
        <v>17066.2</v>
      </c>
      <c r="L5690" s="11">
        <v>10746.5</v>
      </c>
    </row>
    <row r="5691" spans="1:12" x14ac:dyDescent="0.3">
      <c r="A5691" s="7" t="s">
        <v>9836</v>
      </c>
      <c r="B5691" s="7" t="s">
        <v>4058</v>
      </c>
      <c r="C5691" s="7" t="s">
        <v>1665</v>
      </c>
      <c r="D5691" s="7">
        <v>1</v>
      </c>
      <c r="E5691" s="9">
        <v>2739.34</v>
      </c>
      <c r="F5691" s="10">
        <v>0</v>
      </c>
      <c r="G5691" s="11">
        <v>2739.34</v>
      </c>
      <c r="H5691" s="10">
        <v>0.25</v>
      </c>
      <c r="I5691" s="11">
        <v>684.84</v>
      </c>
      <c r="J5691" s="11">
        <v>3424.18</v>
      </c>
      <c r="K5691" s="11">
        <v>1574.5</v>
      </c>
      <c r="L5691" s="11">
        <v>1164.8399999999999</v>
      </c>
    </row>
    <row r="5692" spans="1:12" x14ac:dyDescent="0.3">
      <c r="A5692" s="7" t="s">
        <v>9837</v>
      </c>
      <c r="B5692" s="7" t="s">
        <v>4059</v>
      </c>
      <c r="C5692" s="7" t="s">
        <v>1958</v>
      </c>
      <c r="D5692" s="7">
        <v>24</v>
      </c>
      <c r="E5692" s="9">
        <v>2679.81</v>
      </c>
      <c r="F5692" s="10">
        <v>0</v>
      </c>
      <c r="G5692" s="11">
        <v>64315.44</v>
      </c>
      <c r="H5692" s="10">
        <v>0.25</v>
      </c>
      <c r="I5692" s="11">
        <v>16078.86</v>
      </c>
      <c r="J5692" s="11">
        <v>80394.3</v>
      </c>
      <c r="K5692" s="11">
        <v>42610.080000000002</v>
      </c>
      <c r="L5692" s="11">
        <v>21705.360000000001</v>
      </c>
    </row>
    <row r="5693" spans="1:12" x14ac:dyDescent="0.3">
      <c r="A5693" s="7" t="s">
        <v>9838</v>
      </c>
      <c r="B5693" s="7" t="s">
        <v>4059</v>
      </c>
      <c r="C5693" s="7" t="s">
        <v>1776</v>
      </c>
      <c r="D5693" s="7">
        <v>25</v>
      </c>
      <c r="E5693" s="9">
        <v>2712.34</v>
      </c>
      <c r="F5693" s="10">
        <v>0</v>
      </c>
      <c r="G5693" s="11">
        <v>67808.5</v>
      </c>
      <c r="H5693" s="10">
        <v>0.25</v>
      </c>
      <c r="I5693" s="11">
        <v>16952.12</v>
      </c>
      <c r="J5693" s="11">
        <v>84760.62</v>
      </c>
      <c r="K5693" s="11">
        <v>38515.75</v>
      </c>
      <c r="L5693" s="11">
        <v>29292.75</v>
      </c>
    </row>
    <row r="5694" spans="1:12" x14ac:dyDescent="0.3">
      <c r="A5694" s="7" t="s">
        <v>9839</v>
      </c>
      <c r="B5694" s="7" t="s">
        <v>4059</v>
      </c>
      <c r="C5694" s="7" t="s">
        <v>1775</v>
      </c>
      <c r="D5694" s="7">
        <v>26</v>
      </c>
      <c r="E5694" s="9">
        <v>1060.44</v>
      </c>
      <c r="F5694" s="10">
        <v>0.05</v>
      </c>
      <c r="G5694" s="11">
        <v>26192.87</v>
      </c>
      <c r="H5694" s="10">
        <v>0.25</v>
      </c>
      <c r="I5694" s="11">
        <v>6548.22</v>
      </c>
      <c r="J5694" s="11">
        <v>32741.09</v>
      </c>
      <c r="K5694" s="11">
        <v>16296.28</v>
      </c>
      <c r="L5694" s="11">
        <v>9896.59</v>
      </c>
    </row>
    <row r="5695" spans="1:12" x14ac:dyDescent="0.3">
      <c r="A5695" s="7" t="s">
        <v>9840</v>
      </c>
      <c r="B5695" s="7" t="s">
        <v>4060</v>
      </c>
      <c r="C5695" s="7" t="s">
        <v>1668</v>
      </c>
      <c r="D5695" s="7">
        <v>27</v>
      </c>
      <c r="E5695" s="9">
        <v>2055.63</v>
      </c>
      <c r="F5695" s="10">
        <v>0.05</v>
      </c>
      <c r="G5695" s="11">
        <v>52726.91</v>
      </c>
      <c r="H5695" s="10">
        <v>0.25</v>
      </c>
      <c r="I5695" s="11">
        <v>13181.73</v>
      </c>
      <c r="J5695" s="11">
        <v>65908.639999999999</v>
      </c>
      <c r="K5695" s="11">
        <v>26746.2</v>
      </c>
      <c r="L5695" s="11">
        <v>25980.71</v>
      </c>
    </row>
    <row r="5696" spans="1:12" x14ac:dyDescent="0.3">
      <c r="A5696" s="7" t="s">
        <v>9841</v>
      </c>
      <c r="B5696" s="7" t="s">
        <v>4060</v>
      </c>
      <c r="C5696" s="7" t="s">
        <v>1660</v>
      </c>
      <c r="D5696" s="7">
        <v>4</v>
      </c>
      <c r="E5696" s="9">
        <v>2589.94</v>
      </c>
      <c r="F5696" s="10">
        <v>0.05</v>
      </c>
      <c r="G5696" s="11">
        <v>9841.77</v>
      </c>
      <c r="H5696" s="10">
        <v>0.25</v>
      </c>
      <c r="I5696" s="11">
        <v>2460.44</v>
      </c>
      <c r="J5696" s="11">
        <v>12302.21</v>
      </c>
      <c r="K5696" s="11">
        <v>5487.04</v>
      </c>
      <c r="L5696" s="11">
        <v>4354.7299999999996</v>
      </c>
    </row>
    <row r="5697" spans="1:12" x14ac:dyDescent="0.3">
      <c r="A5697" s="7" t="s">
        <v>9842</v>
      </c>
      <c r="B5697" s="7" t="s">
        <v>4060</v>
      </c>
      <c r="C5697" s="7" t="s">
        <v>1865</v>
      </c>
      <c r="D5697" s="7">
        <v>16</v>
      </c>
      <c r="E5697" s="9">
        <v>2098.06</v>
      </c>
      <c r="F5697" s="10">
        <v>0.05</v>
      </c>
      <c r="G5697" s="11">
        <v>31890.51</v>
      </c>
      <c r="H5697" s="10">
        <v>0.25</v>
      </c>
      <c r="I5697" s="11">
        <v>7972.63</v>
      </c>
      <c r="J5697" s="11">
        <v>39863.14</v>
      </c>
      <c r="K5697" s="11">
        <v>20392</v>
      </c>
      <c r="L5697" s="11">
        <v>11498.51</v>
      </c>
    </row>
    <row r="5698" spans="1:12" x14ac:dyDescent="0.3">
      <c r="A5698" s="7" t="s">
        <v>9843</v>
      </c>
      <c r="B5698" s="7" t="s">
        <v>4060</v>
      </c>
      <c r="C5698" s="7" t="s">
        <v>1897</v>
      </c>
      <c r="D5698" s="7">
        <v>23</v>
      </c>
      <c r="E5698" s="9">
        <v>3216.46</v>
      </c>
      <c r="F5698" s="10">
        <v>0.05</v>
      </c>
      <c r="G5698" s="11">
        <v>70279.649999999994</v>
      </c>
      <c r="H5698" s="10">
        <v>0.25</v>
      </c>
      <c r="I5698" s="11">
        <v>17569.91</v>
      </c>
      <c r="J5698" s="11">
        <v>87849.56</v>
      </c>
      <c r="K5698" s="11">
        <v>36526.99</v>
      </c>
      <c r="L5698" s="11">
        <v>33752.660000000003</v>
      </c>
    </row>
    <row r="5699" spans="1:12" x14ac:dyDescent="0.3">
      <c r="A5699" s="7" t="s">
        <v>9844</v>
      </c>
      <c r="B5699" s="7" t="s">
        <v>4060</v>
      </c>
      <c r="C5699" s="7" t="s">
        <v>1838</v>
      </c>
      <c r="D5699" s="7">
        <v>1</v>
      </c>
      <c r="E5699" s="9">
        <v>2025</v>
      </c>
      <c r="F5699" s="10">
        <v>0</v>
      </c>
      <c r="G5699" s="11">
        <v>2025</v>
      </c>
      <c r="H5699" s="10">
        <v>0.25</v>
      </c>
      <c r="I5699" s="11">
        <v>506.25</v>
      </c>
      <c r="J5699" s="11">
        <v>2531.25</v>
      </c>
      <c r="K5699" s="11">
        <v>1492.98</v>
      </c>
      <c r="L5699" s="11">
        <v>532.02</v>
      </c>
    </row>
    <row r="5700" spans="1:12" x14ac:dyDescent="0.3">
      <c r="A5700" s="7" t="s">
        <v>9845</v>
      </c>
      <c r="B5700" s="7" t="s">
        <v>4061</v>
      </c>
      <c r="C5700" s="7" t="s">
        <v>1911</v>
      </c>
      <c r="D5700" s="7">
        <v>14</v>
      </c>
      <c r="E5700" s="9">
        <v>1632.09</v>
      </c>
      <c r="F5700" s="10">
        <v>0</v>
      </c>
      <c r="G5700" s="11">
        <v>22849.26</v>
      </c>
      <c r="H5700" s="10">
        <v>0.25</v>
      </c>
      <c r="I5700" s="11">
        <v>5712.31</v>
      </c>
      <c r="J5700" s="11">
        <v>28561.57</v>
      </c>
      <c r="K5700" s="11">
        <v>15538.32</v>
      </c>
      <c r="L5700" s="11">
        <v>7310.94</v>
      </c>
    </row>
    <row r="5701" spans="1:12" x14ac:dyDescent="0.3">
      <c r="A5701" s="7" t="s">
        <v>9846</v>
      </c>
      <c r="B5701" s="7" t="s">
        <v>4062</v>
      </c>
      <c r="C5701" s="7" t="s">
        <v>1975</v>
      </c>
      <c r="D5701" s="7">
        <v>3</v>
      </c>
      <c r="E5701" s="9">
        <v>1556.46</v>
      </c>
      <c r="F5701" s="10">
        <v>0.15</v>
      </c>
      <c r="G5701" s="11">
        <v>3968.97</v>
      </c>
      <c r="H5701" s="10">
        <v>0.25</v>
      </c>
      <c r="I5701" s="11">
        <v>992.24</v>
      </c>
      <c r="J5701" s="11">
        <v>4961.21</v>
      </c>
      <c r="K5701" s="11">
        <v>2389.62</v>
      </c>
      <c r="L5701" s="11">
        <v>1579.35</v>
      </c>
    </row>
    <row r="5702" spans="1:12" x14ac:dyDescent="0.3">
      <c r="A5702" s="7" t="s">
        <v>9847</v>
      </c>
      <c r="B5702" s="7" t="s">
        <v>4062</v>
      </c>
      <c r="C5702" s="7" t="s">
        <v>1947</v>
      </c>
      <c r="D5702" s="7">
        <v>5</v>
      </c>
      <c r="E5702" s="9">
        <v>1203.2</v>
      </c>
      <c r="F5702" s="10">
        <v>0.05</v>
      </c>
      <c r="G5702" s="11">
        <v>5715.2</v>
      </c>
      <c r="H5702" s="10">
        <v>0.25</v>
      </c>
      <c r="I5702" s="11">
        <v>1428.8</v>
      </c>
      <c r="J5702" s="11">
        <v>7144</v>
      </c>
      <c r="K5702" s="11">
        <v>3170.15</v>
      </c>
      <c r="L5702" s="11">
        <v>2545.0500000000002</v>
      </c>
    </row>
    <row r="5703" spans="1:12" x14ac:dyDescent="0.3">
      <c r="A5703" s="7" t="s">
        <v>9848</v>
      </c>
      <c r="B5703" s="7" t="s">
        <v>4062</v>
      </c>
      <c r="C5703" s="7" t="s">
        <v>1762</v>
      </c>
      <c r="D5703" s="7">
        <v>21</v>
      </c>
      <c r="E5703" s="9">
        <v>2413.0700000000002</v>
      </c>
      <c r="F5703" s="10">
        <v>0</v>
      </c>
      <c r="G5703" s="11">
        <v>50674.47</v>
      </c>
      <c r="H5703" s="10">
        <v>0.25</v>
      </c>
      <c r="I5703" s="11">
        <v>12668.62</v>
      </c>
      <c r="J5703" s="11">
        <v>63343.09</v>
      </c>
      <c r="K5703" s="11">
        <v>28247.31</v>
      </c>
      <c r="L5703" s="11">
        <v>22427.16</v>
      </c>
    </row>
    <row r="5704" spans="1:12" x14ac:dyDescent="0.3">
      <c r="A5704" s="7" t="s">
        <v>9849</v>
      </c>
      <c r="B5704" s="7" t="s">
        <v>4062</v>
      </c>
      <c r="C5704" s="7" t="s">
        <v>2025</v>
      </c>
      <c r="D5704" s="7">
        <v>9</v>
      </c>
      <c r="E5704" s="9">
        <v>880.57</v>
      </c>
      <c r="F5704" s="10">
        <v>0.15</v>
      </c>
      <c r="G5704" s="11">
        <v>6736.36</v>
      </c>
      <c r="H5704" s="10">
        <v>0.25</v>
      </c>
      <c r="I5704" s="11">
        <v>1684.09</v>
      </c>
      <c r="J5704" s="11">
        <v>8420.4500000000007</v>
      </c>
      <c r="K5704" s="11">
        <v>5424.12</v>
      </c>
      <c r="L5704" s="11">
        <v>1312.24</v>
      </c>
    </row>
    <row r="5705" spans="1:12" x14ac:dyDescent="0.3">
      <c r="A5705" s="7" t="s">
        <v>9850</v>
      </c>
      <c r="B5705" s="7" t="s">
        <v>4062</v>
      </c>
      <c r="C5705" s="7" t="s">
        <v>1685</v>
      </c>
      <c r="D5705" s="7">
        <v>19</v>
      </c>
      <c r="E5705" s="9">
        <v>864.68</v>
      </c>
      <c r="F5705" s="10">
        <v>0</v>
      </c>
      <c r="G5705" s="11">
        <v>16428.919999999998</v>
      </c>
      <c r="H5705" s="10">
        <v>0.25</v>
      </c>
      <c r="I5705" s="11">
        <v>4107.2299999999996</v>
      </c>
      <c r="J5705" s="11">
        <v>20536.150000000001</v>
      </c>
      <c r="K5705" s="11">
        <v>7869.23</v>
      </c>
      <c r="L5705" s="11">
        <v>8559.69</v>
      </c>
    </row>
    <row r="5706" spans="1:12" x14ac:dyDescent="0.3">
      <c r="A5706" s="7" t="s">
        <v>9851</v>
      </c>
      <c r="B5706" s="7" t="s">
        <v>4063</v>
      </c>
      <c r="C5706" s="7" t="s">
        <v>1846</v>
      </c>
      <c r="D5706" s="7">
        <v>20</v>
      </c>
      <c r="E5706" s="9">
        <v>3257.87</v>
      </c>
      <c r="F5706" s="10">
        <v>0</v>
      </c>
      <c r="G5706" s="11">
        <v>65157.4</v>
      </c>
      <c r="H5706" s="10">
        <v>0.25</v>
      </c>
      <c r="I5706" s="11">
        <v>16289.35</v>
      </c>
      <c r="J5706" s="11">
        <v>81446.75</v>
      </c>
      <c r="K5706" s="11">
        <v>31011.4</v>
      </c>
      <c r="L5706" s="11">
        <v>34146</v>
      </c>
    </row>
    <row r="5707" spans="1:12" x14ac:dyDescent="0.3">
      <c r="A5707" s="7" t="s">
        <v>9852</v>
      </c>
      <c r="B5707" s="7" t="s">
        <v>4063</v>
      </c>
      <c r="C5707" s="7" t="s">
        <v>1950</v>
      </c>
      <c r="D5707" s="7">
        <v>8</v>
      </c>
      <c r="E5707" s="9">
        <v>2365.52</v>
      </c>
      <c r="F5707" s="10">
        <v>0</v>
      </c>
      <c r="G5707" s="11">
        <v>18924.16</v>
      </c>
      <c r="H5707" s="10">
        <v>0.25</v>
      </c>
      <c r="I5707" s="11">
        <v>4731.04</v>
      </c>
      <c r="J5707" s="11">
        <v>23655.200000000001</v>
      </c>
      <c r="K5707" s="11">
        <v>13530.48</v>
      </c>
      <c r="L5707" s="11">
        <v>5393.68</v>
      </c>
    </row>
    <row r="5708" spans="1:12" x14ac:dyDescent="0.3">
      <c r="A5708" s="7" t="s">
        <v>9853</v>
      </c>
      <c r="B5708" s="7" t="s">
        <v>4064</v>
      </c>
      <c r="C5708" s="7" t="s">
        <v>1865</v>
      </c>
      <c r="D5708" s="7">
        <v>15</v>
      </c>
      <c r="E5708" s="9">
        <v>2128.46</v>
      </c>
      <c r="F5708" s="10">
        <v>0</v>
      </c>
      <c r="G5708" s="11">
        <v>31926.9</v>
      </c>
      <c r="H5708" s="10">
        <v>0.25</v>
      </c>
      <c r="I5708" s="11">
        <v>7981.73</v>
      </c>
      <c r="J5708" s="11">
        <v>39908.620000000003</v>
      </c>
      <c r="K5708" s="11">
        <v>19117.5</v>
      </c>
      <c r="L5708" s="11">
        <v>12809.4</v>
      </c>
    </row>
    <row r="5709" spans="1:12" x14ac:dyDescent="0.3">
      <c r="A5709" s="7" t="s">
        <v>9854</v>
      </c>
      <c r="B5709" s="7" t="s">
        <v>4064</v>
      </c>
      <c r="C5709" s="7" t="s">
        <v>1778</v>
      </c>
      <c r="D5709" s="7">
        <v>29</v>
      </c>
      <c r="E5709" s="9">
        <v>1055.8699999999999</v>
      </c>
      <c r="F5709" s="10">
        <v>0</v>
      </c>
      <c r="G5709" s="11">
        <v>30620.23</v>
      </c>
      <c r="H5709" s="10">
        <v>0.25</v>
      </c>
      <c r="I5709" s="11">
        <v>7655.06</v>
      </c>
      <c r="J5709" s="11">
        <v>38275.29</v>
      </c>
      <c r="K5709" s="11">
        <v>18565.22</v>
      </c>
      <c r="L5709" s="11">
        <v>12055.01</v>
      </c>
    </row>
    <row r="5710" spans="1:12" x14ac:dyDescent="0.3">
      <c r="A5710" s="7" t="s">
        <v>9855</v>
      </c>
      <c r="B5710" s="7" t="s">
        <v>4064</v>
      </c>
      <c r="C5710" s="7" t="s">
        <v>1756</v>
      </c>
      <c r="D5710" s="7">
        <v>14</v>
      </c>
      <c r="E5710" s="9">
        <v>1045.96</v>
      </c>
      <c r="F5710" s="10">
        <v>0</v>
      </c>
      <c r="G5710" s="11">
        <v>14643.44</v>
      </c>
      <c r="H5710" s="10">
        <v>0.25</v>
      </c>
      <c r="I5710" s="11">
        <v>3660.86</v>
      </c>
      <c r="J5710" s="11">
        <v>18304.3</v>
      </c>
      <c r="K5710" s="11">
        <v>8027.6</v>
      </c>
      <c r="L5710" s="11">
        <v>6615.84</v>
      </c>
    </row>
    <row r="5711" spans="1:12" x14ac:dyDescent="0.3">
      <c r="A5711" s="7" t="s">
        <v>9856</v>
      </c>
      <c r="B5711" s="7" t="s">
        <v>4065</v>
      </c>
      <c r="C5711" s="7" t="s">
        <v>1960</v>
      </c>
      <c r="D5711" s="7">
        <v>24</v>
      </c>
      <c r="E5711" s="9">
        <v>1455.52</v>
      </c>
      <c r="F5711" s="10">
        <v>0</v>
      </c>
      <c r="G5711" s="11">
        <v>34932.480000000003</v>
      </c>
      <c r="H5711" s="10">
        <v>0.25</v>
      </c>
      <c r="I5711" s="11">
        <v>8733.1200000000008</v>
      </c>
      <c r="J5711" s="11">
        <v>43665.599999999999</v>
      </c>
      <c r="K5711" s="11">
        <v>22220.16</v>
      </c>
      <c r="L5711" s="11">
        <v>12712.32</v>
      </c>
    </row>
    <row r="5712" spans="1:12" x14ac:dyDescent="0.3">
      <c r="A5712" s="7" t="s">
        <v>9857</v>
      </c>
      <c r="B5712" s="7" t="s">
        <v>4065</v>
      </c>
      <c r="C5712" s="7" t="s">
        <v>1775</v>
      </c>
      <c r="D5712" s="7">
        <v>25</v>
      </c>
      <c r="E5712" s="9">
        <v>1101.18</v>
      </c>
      <c r="F5712" s="10">
        <v>0</v>
      </c>
      <c r="G5712" s="11">
        <v>27529.5</v>
      </c>
      <c r="H5712" s="10">
        <v>0.25</v>
      </c>
      <c r="I5712" s="11">
        <v>6882.38</v>
      </c>
      <c r="J5712" s="11">
        <v>34411.879999999997</v>
      </c>
      <c r="K5712" s="11">
        <v>15669.5</v>
      </c>
      <c r="L5712" s="11">
        <v>11860</v>
      </c>
    </row>
    <row r="5713" spans="1:12" x14ac:dyDescent="0.3">
      <c r="A5713" s="7" t="s">
        <v>9858</v>
      </c>
      <c r="B5713" s="7" t="s">
        <v>4065</v>
      </c>
      <c r="C5713" s="7" t="s">
        <v>1867</v>
      </c>
      <c r="D5713" s="7">
        <v>30</v>
      </c>
      <c r="E5713" s="9">
        <v>2506.63</v>
      </c>
      <c r="F5713" s="10">
        <v>0</v>
      </c>
      <c r="G5713" s="11">
        <v>75198.899999999994</v>
      </c>
      <c r="H5713" s="10">
        <v>0.25</v>
      </c>
      <c r="I5713" s="11">
        <v>18799.72</v>
      </c>
      <c r="J5713" s="11">
        <v>93998.62</v>
      </c>
      <c r="K5713" s="11">
        <v>40183.800000000003</v>
      </c>
      <c r="L5713" s="11">
        <v>35015.1</v>
      </c>
    </row>
    <row r="5714" spans="1:12" x14ac:dyDescent="0.3">
      <c r="A5714" s="7" t="s">
        <v>9859</v>
      </c>
      <c r="B5714" s="7" t="s">
        <v>4065</v>
      </c>
      <c r="C5714" s="7" t="s">
        <v>2004</v>
      </c>
      <c r="D5714" s="7">
        <v>12</v>
      </c>
      <c r="E5714" s="9">
        <v>1178.8499999999999</v>
      </c>
      <c r="F5714" s="10">
        <v>0</v>
      </c>
      <c r="G5714" s="11">
        <v>14146.2</v>
      </c>
      <c r="H5714" s="10">
        <v>0.25</v>
      </c>
      <c r="I5714" s="11">
        <v>3536.55</v>
      </c>
      <c r="J5714" s="11">
        <v>17682.75</v>
      </c>
      <c r="K5714" s="11">
        <v>8910</v>
      </c>
      <c r="L5714" s="11">
        <v>5236.2</v>
      </c>
    </row>
    <row r="5715" spans="1:12" x14ac:dyDescent="0.3">
      <c r="A5715" s="7" t="s">
        <v>9860</v>
      </c>
      <c r="B5715" s="7" t="s">
        <v>4065</v>
      </c>
      <c r="C5715" s="7" t="s">
        <v>1759</v>
      </c>
      <c r="D5715" s="7">
        <v>19</v>
      </c>
      <c r="E5715" s="9">
        <v>1209.8699999999999</v>
      </c>
      <c r="F5715" s="10">
        <v>0</v>
      </c>
      <c r="G5715" s="11">
        <v>22987.53</v>
      </c>
      <c r="H5715" s="10">
        <v>0.25</v>
      </c>
      <c r="I5715" s="11">
        <v>5746.88</v>
      </c>
      <c r="J5715" s="11">
        <v>28734.41</v>
      </c>
      <c r="K5715" s="11">
        <v>13910.09</v>
      </c>
      <c r="L5715" s="11">
        <v>9077.44</v>
      </c>
    </row>
    <row r="5716" spans="1:12" x14ac:dyDescent="0.3">
      <c r="A5716" s="7" t="s">
        <v>9861</v>
      </c>
      <c r="B5716" s="7" t="s">
        <v>4066</v>
      </c>
      <c r="C5716" s="7" t="s">
        <v>1901</v>
      </c>
      <c r="D5716" s="7">
        <v>13</v>
      </c>
      <c r="E5716" s="9">
        <v>2380.29</v>
      </c>
      <c r="F5716" s="10">
        <v>0</v>
      </c>
      <c r="G5716" s="11">
        <v>30943.77</v>
      </c>
      <c r="H5716" s="10">
        <v>0.25</v>
      </c>
      <c r="I5716" s="11">
        <v>7735.94</v>
      </c>
      <c r="J5716" s="11">
        <v>38679.71</v>
      </c>
      <c r="K5716" s="11">
        <v>18577.52</v>
      </c>
      <c r="L5716" s="11">
        <v>12366.25</v>
      </c>
    </row>
    <row r="5717" spans="1:12" x14ac:dyDescent="0.3">
      <c r="A5717" s="7" t="s">
        <v>9862</v>
      </c>
      <c r="B5717" s="7" t="s">
        <v>4066</v>
      </c>
      <c r="C5717" s="7" t="s">
        <v>1891</v>
      </c>
      <c r="D5717" s="7">
        <v>6</v>
      </c>
      <c r="E5717" s="9">
        <v>393.37</v>
      </c>
      <c r="F5717" s="10">
        <v>0.05</v>
      </c>
      <c r="G5717" s="11">
        <v>2242.21</v>
      </c>
      <c r="H5717" s="10">
        <v>0.25</v>
      </c>
      <c r="I5717" s="11">
        <v>560.54999999999995</v>
      </c>
      <c r="J5717" s="11">
        <v>2802.76</v>
      </c>
      <c r="K5717" s="11">
        <v>1156.44</v>
      </c>
      <c r="L5717" s="11">
        <v>1085.77</v>
      </c>
    </row>
    <row r="5718" spans="1:12" x14ac:dyDescent="0.3">
      <c r="A5718" s="7" t="s">
        <v>9863</v>
      </c>
      <c r="B5718" s="7" t="s">
        <v>4066</v>
      </c>
      <c r="C5718" s="7" t="s">
        <v>1793</v>
      </c>
      <c r="D5718" s="7">
        <v>4</v>
      </c>
      <c r="E5718" s="9">
        <v>683.45</v>
      </c>
      <c r="F5718" s="10">
        <v>0</v>
      </c>
      <c r="G5718" s="11">
        <v>2733.8</v>
      </c>
      <c r="H5718" s="10">
        <v>0.25</v>
      </c>
      <c r="I5718" s="11">
        <v>683.45</v>
      </c>
      <c r="J5718" s="11">
        <v>3417.25</v>
      </c>
      <c r="K5718" s="11">
        <v>1245.4000000000001</v>
      </c>
      <c r="L5718" s="11">
        <v>1488.4</v>
      </c>
    </row>
    <row r="5719" spans="1:12" x14ac:dyDescent="0.3">
      <c r="A5719" s="7" t="s">
        <v>9864</v>
      </c>
      <c r="B5719" s="7" t="s">
        <v>4066</v>
      </c>
      <c r="C5719" s="7" t="s">
        <v>1995</v>
      </c>
      <c r="D5719" s="7">
        <v>6</v>
      </c>
      <c r="E5719" s="9">
        <v>1504.45</v>
      </c>
      <c r="F5719" s="10">
        <v>0.05</v>
      </c>
      <c r="G5719" s="11">
        <v>8575.36</v>
      </c>
      <c r="H5719" s="10">
        <v>0.25</v>
      </c>
      <c r="I5719" s="11">
        <v>2143.84</v>
      </c>
      <c r="J5719" s="11">
        <v>10719.2</v>
      </c>
      <c r="K5719" s="11">
        <v>6629.04</v>
      </c>
      <c r="L5719" s="11">
        <v>1946.32</v>
      </c>
    </row>
    <row r="5720" spans="1:12" x14ac:dyDescent="0.3">
      <c r="A5720" s="7" t="s">
        <v>9865</v>
      </c>
      <c r="B5720" s="7" t="s">
        <v>4067</v>
      </c>
      <c r="C5720" s="7" t="s">
        <v>1640</v>
      </c>
      <c r="D5720" s="7">
        <v>5</v>
      </c>
      <c r="E5720" s="9">
        <v>2194.41</v>
      </c>
      <c r="F5720" s="10">
        <v>0</v>
      </c>
      <c r="G5720" s="11">
        <v>10972.05</v>
      </c>
      <c r="H5720" s="10">
        <v>0.25</v>
      </c>
      <c r="I5720" s="11">
        <v>2743.01</v>
      </c>
      <c r="J5720" s="11">
        <v>13715.06</v>
      </c>
      <c r="K5720" s="11">
        <v>7029.8</v>
      </c>
      <c r="L5720" s="11">
        <v>3942.25</v>
      </c>
    </row>
    <row r="5721" spans="1:12" x14ac:dyDescent="0.3">
      <c r="A5721" s="7" t="s">
        <v>9866</v>
      </c>
      <c r="B5721" s="7" t="s">
        <v>4067</v>
      </c>
      <c r="C5721" s="7" t="s">
        <v>1881</v>
      </c>
      <c r="D5721" s="7">
        <v>28</v>
      </c>
      <c r="E5721" s="9">
        <v>1675.26</v>
      </c>
      <c r="F5721" s="10">
        <v>0</v>
      </c>
      <c r="G5721" s="11">
        <v>46907.28</v>
      </c>
      <c r="H5721" s="10">
        <v>0.25</v>
      </c>
      <c r="I5721" s="11">
        <v>11726.82</v>
      </c>
      <c r="J5721" s="11">
        <v>58634.1</v>
      </c>
      <c r="K5721" s="11">
        <v>28095.200000000001</v>
      </c>
      <c r="L5721" s="11">
        <v>18812.080000000002</v>
      </c>
    </row>
    <row r="5722" spans="1:12" x14ac:dyDescent="0.3">
      <c r="A5722" s="7" t="s">
        <v>9867</v>
      </c>
      <c r="B5722" s="7" t="s">
        <v>4067</v>
      </c>
      <c r="C5722" s="7" t="s">
        <v>2033</v>
      </c>
      <c r="D5722" s="7">
        <v>26</v>
      </c>
      <c r="E5722" s="9">
        <v>1565.38</v>
      </c>
      <c r="F5722" s="10">
        <v>0</v>
      </c>
      <c r="G5722" s="11">
        <v>40699.879999999997</v>
      </c>
      <c r="H5722" s="10">
        <v>0.25</v>
      </c>
      <c r="I5722" s="11">
        <v>10174.969999999999</v>
      </c>
      <c r="J5722" s="11">
        <v>50874.85</v>
      </c>
      <c r="K5722" s="11">
        <v>21961.16</v>
      </c>
      <c r="L5722" s="11">
        <v>18738.72</v>
      </c>
    </row>
    <row r="5723" spans="1:12" x14ac:dyDescent="0.3">
      <c r="A5723" s="7" t="s">
        <v>9868</v>
      </c>
      <c r="B5723" s="7" t="s">
        <v>4067</v>
      </c>
      <c r="C5723" s="7" t="s">
        <v>1874</v>
      </c>
      <c r="D5723" s="7">
        <v>30</v>
      </c>
      <c r="E5723" s="9">
        <v>2139.7399999999998</v>
      </c>
      <c r="F5723" s="10">
        <v>0</v>
      </c>
      <c r="G5723" s="11">
        <v>64192.2</v>
      </c>
      <c r="H5723" s="10">
        <v>0.25</v>
      </c>
      <c r="I5723" s="11">
        <v>16048.05</v>
      </c>
      <c r="J5723" s="11">
        <v>80240.25</v>
      </c>
      <c r="K5723" s="11">
        <v>35658</v>
      </c>
      <c r="L5723" s="11">
        <v>28534.2</v>
      </c>
    </row>
    <row r="5724" spans="1:12" x14ac:dyDescent="0.3">
      <c r="A5724" s="7" t="s">
        <v>9869</v>
      </c>
      <c r="B5724" s="7" t="s">
        <v>4068</v>
      </c>
      <c r="C5724" s="7" t="s">
        <v>1709</v>
      </c>
      <c r="D5724" s="7">
        <v>12</v>
      </c>
      <c r="E5724" s="9">
        <v>142.09</v>
      </c>
      <c r="F5724" s="10">
        <v>0.05</v>
      </c>
      <c r="G5724" s="11">
        <v>1619.83</v>
      </c>
      <c r="H5724" s="10">
        <v>0.25</v>
      </c>
      <c r="I5724" s="11">
        <v>404.96</v>
      </c>
      <c r="J5724" s="11">
        <v>2024.79</v>
      </c>
      <c r="K5724" s="11">
        <v>983.28</v>
      </c>
      <c r="L5724" s="11">
        <v>636.54999999999995</v>
      </c>
    </row>
    <row r="5725" spans="1:12" x14ac:dyDescent="0.3">
      <c r="A5725" s="7" t="s">
        <v>9870</v>
      </c>
      <c r="B5725" s="7" t="s">
        <v>4068</v>
      </c>
      <c r="C5725" s="7" t="s">
        <v>1721</v>
      </c>
      <c r="D5725" s="7">
        <v>23</v>
      </c>
      <c r="E5725" s="9">
        <v>1967.09</v>
      </c>
      <c r="F5725" s="10">
        <v>0.05</v>
      </c>
      <c r="G5725" s="11">
        <v>42980.92</v>
      </c>
      <c r="H5725" s="10">
        <v>0.25</v>
      </c>
      <c r="I5725" s="11">
        <v>10745.23</v>
      </c>
      <c r="J5725" s="11">
        <v>53726.15</v>
      </c>
      <c r="K5725" s="11">
        <v>28996.33</v>
      </c>
      <c r="L5725" s="11">
        <v>13984.59</v>
      </c>
    </row>
    <row r="5726" spans="1:12" x14ac:dyDescent="0.3">
      <c r="A5726" s="7" t="s">
        <v>9871</v>
      </c>
      <c r="B5726" s="7" t="s">
        <v>4068</v>
      </c>
      <c r="C5726" s="7" t="s">
        <v>1782</v>
      </c>
      <c r="D5726" s="7">
        <v>13</v>
      </c>
      <c r="E5726" s="9">
        <v>1962.85</v>
      </c>
      <c r="F5726" s="10">
        <v>0</v>
      </c>
      <c r="G5726" s="11">
        <v>25517.05</v>
      </c>
      <c r="H5726" s="10">
        <v>0.25</v>
      </c>
      <c r="I5726" s="11">
        <v>6379.26</v>
      </c>
      <c r="J5726" s="11">
        <v>31896.31</v>
      </c>
      <c r="K5726" s="11">
        <v>14185.47</v>
      </c>
      <c r="L5726" s="11">
        <v>11331.58</v>
      </c>
    </row>
    <row r="5727" spans="1:12" x14ac:dyDescent="0.3">
      <c r="A5727" s="7" t="s">
        <v>9872</v>
      </c>
      <c r="B5727" s="7" t="s">
        <v>4068</v>
      </c>
      <c r="C5727" s="7" t="s">
        <v>1992</v>
      </c>
      <c r="D5727" s="7">
        <v>14</v>
      </c>
      <c r="E5727" s="9">
        <v>1791.96</v>
      </c>
      <c r="F5727" s="10">
        <v>0.15</v>
      </c>
      <c r="G5727" s="11">
        <v>21324.32</v>
      </c>
      <c r="H5727" s="10">
        <v>0.25</v>
      </c>
      <c r="I5727" s="11">
        <v>5331.08</v>
      </c>
      <c r="J5727" s="11">
        <v>26655.4</v>
      </c>
      <c r="K5727" s="11">
        <v>17160.5</v>
      </c>
      <c r="L5727" s="11">
        <v>4163.82</v>
      </c>
    </row>
    <row r="5728" spans="1:12" x14ac:dyDescent="0.3">
      <c r="A5728" s="7" t="s">
        <v>9873</v>
      </c>
      <c r="B5728" s="7" t="s">
        <v>4069</v>
      </c>
      <c r="C5728" s="7" t="s">
        <v>1904</v>
      </c>
      <c r="D5728" s="7">
        <v>2</v>
      </c>
      <c r="E5728" s="9">
        <v>465.83</v>
      </c>
      <c r="F5728" s="10">
        <v>0</v>
      </c>
      <c r="G5728" s="11">
        <v>931.66</v>
      </c>
      <c r="H5728" s="10">
        <v>0.25</v>
      </c>
      <c r="I5728" s="11">
        <v>232.91</v>
      </c>
      <c r="J5728" s="11">
        <v>1164.58</v>
      </c>
      <c r="K5728" s="11">
        <v>503.28</v>
      </c>
      <c r="L5728" s="11">
        <v>428.38</v>
      </c>
    </row>
    <row r="5729" spans="1:12" x14ac:dyDescent="0.3">
      <c r="A5729" s="7" t="s">
        <v>9874</v>
      </c>
      <c r="B5729" s="7" t="s">
        <v>4070</v>
      </c>
      <c r="C5729" s="7" t="s">
        <v>1969</v>
      </c>
      <c r="D5729" s="7">
        <v>12</v>
      </c>
      <c r="E5729" s="9">
        <v>1372.06</v>
      </c>
      <c r="F5729" s="10">
        <v>0</v>
      </c>
      <c r="G5729" s="11">
        <v>16464.72</v>
      </c>
      <c r="H5729" s="10">
        <v>0.25</v>
      </c>
      <c r="I5729" s="11">
        <v>4116.18</v>
      </c>
      <c r="J5729" s="11">
        <v>20580.900000000001</v>
      </c>
      <c r="K5729" s="11">
        <v>8991.84</v>
      </c>
      <c r="L5729" s="11">
        <v>7472.88</v>
      </c>
    </row>
    <row r="5730" spans="1:12" x14ac:dyDescent="0.3">
      <c r="A5730" s="7" t="s">
        <v>9875</v>
      </c>
      <c r="B5730" s="7" t="s">
        <v>4070</v>
      </c>
      <c r="C5730" s="7" t="s">
        <v>1987</v>
      </c>
      <c r="D5730" s="7">
        <v>12</v>
      </c>
      <c r="E5730" s="9">
        <v>2222.4</v>
      </c>
      <c r="F5730" s="10">
        <v>0</v>
      </c>
      <c r="G5730" s="11">
        <v>26668.799999999999</v>
      </c>
      <c r="H5730" s="10">
        <v>0.25</v>
      </c>
      <c r="I5730" s="11">
        <v>6667.2</v>
      </c>
      <c r="J5730" s="11">
        <v>33336</v>
      </c>
      <c r="K5730" s="11">
        <v>17602.68</v>
      </c>
      <c r="L5730" s="11">
        <v>9066.1200000000008</v>
      </c>
    </row>
    <row r="5731" spans="1:12" x14ac:dyDescent="0.3">
      <c r="A5731" s="7" t="s">
        <v>9876</v>
      </c>
      <c r="B5731" s="7" t="s">
        <v>4070</v>
      </c>
      <c r="C5731" s="7" t="s">
        <v>1867</v>
      </c>
      <c r="D5731" s="7">
        <v>23</v>
      </c>
      <c r="E5731" s="9">
        <v>2395.34</v>
      </c>
      <c r="F5731" s="10">
        <v>0.15</v>
      </c>
      <c r="G5731" s="11">
        <v>46828.9</v>
      </c>
      <c r="H5731" s="10">
        <v>0.25</v>
      </c>
      <c r="I5731" s="11">
        <v>11707.23</v>
      </c>
      <c r="J5731" s="11">
        <v>58536.12</v>
      </c>
      <c r="K5731" s="11">
        <v>30807.58</v>
      </c>
      <c r="L5731" s="11">
        <v>16021.32</v>
      </c>
    </row>
    <row r="5732" spans="1:12" x14ac:dyDescent="0.3">
      <c r="A5732" s="7" t="s">
        <v>9877</v>
      </c>
      <c r="B5732" s="7" t="s">
        <v>4070</v>
      </c>
      <c r="C5732" s="7" t="s">
        <v>1973</v>
      </c>
      <c r="D5732" s="7">
        <v>24</v>
      </c>
      <c r="E5732" s="9">
        <v>904.92</v>
      </c>
      <c r="F5732" s="10">
        <v>0.15</v>
      </c>
      <c r="G5732" s="11">
        <v>18460.37</v>
      </c>
      <c r="H5732" s="10">
        <v>0.25</v>
      </c>
      <c r="I5732" s="11">
        <v>4615.09</v>
      </c>
      <c r="J5732" s="11">
        <v>23075.46</v>
      </c>
      <c r="K5732" s="11">
        <v>9594.48</v>
      </c>
      <c r="L5732" s="11">
        <v>8865.89</v>
      </c>
    </row>
    <row r="5733" spans="1:12" x14ac:dyDescent="0.3">
      <c r="A5733" s="7" t="s">
        <v>9878</v>
      </c>
      <c r="B5733" s="7" t="s">
        <v>4071</v>
      </c>
      <c r="C5733" s="7" t="s">
        <v>1798</v>
      </c>
      <c r="D5733" s="7">
        <v>22</v>
      </c>
      <c r="E5733" s="9">
        <v>648.05999999999995</v>
      </c>
      <c r="F5733" s="10">
        <v>0.1</v>
      </c>
      <c r="G5733" s="11">
        <v>12831.59</v>
      </c>
      <c r="H5733" s="10">
        <v>0.25</v>
      </c>
      <c r="I5733" s="11">
        <v>3207.9</v>
      </c>
      <c r="J5733" s="11">
        <v>16039.49</v>
      </c>
      <c r="K5733" s="11">
        <v>6264.06</v>
      </c>
      <c r="L5733" s="11">
        <v>6567.53</v>
      </c>
    </row>
    <row r="5734" spans="1:12" x14ac:dyDescent="0.3">
      <c r="A5734" s="7" t="s">
        <v>9879</v>
      </c>
      <c r="B5734" s="7" t="s">
        <v>4071</v>
      </c>
      <c r="C5734" s="7" t="s">
        <v>2010</v>
      </c>
      <c r="D5734" s="7">
        <v>30</v>
      </c>
      <c r="E5734" s="9">
        <v>1191.6600000000001</v>
      </c>
      <c r="F5734" s="10">
        <v>0.1</v>
      </c>
      <c r="G5734" s="11">
        <v>32174.82</v>
      </c>
      <c r="H5734" s="10">
        <v>0.25</v>
      </c>
      <c r="I5734" s="11">
        <v>8043.7</v>
      </c>
      <c r="J5734" s="11">
        <v>40218.53</v>
      </c>
      <c r="K5734" s="11">
        <v>21434.7</v>
      </c>
      <c r="L5734" s="11">
        <v>10740.12</v>
      </c>
    </row>
    <row r="5735" spans="1:12" x14ac:dyDescent="0.3">
      <c r="A5735" s="7" t="s">
        <v>9880</v>
      </c>
      <c r="B5735" s="7" t="s">
        <v>4071</v>
      </c>
      <c r="C5735" s="7" t="s">
        <v>1826</v>
      </c>
      <c r="D5735" s="7">
        <v>10</v>
      </c>
      <c r="E5735" s="9">
        <v>46.22</v>
      </c>
      <c r="F5735" s="10">
        <v>0</v>
      </c>
      <c r="G5735" s="11">
        <v>462.2</v>
      </c>
      <c r="H5735" s="10">
        <v>0.25</v>
      </c>
      <c r="I5735" s="11">
        <v>115.55</v>
      </c>
      <c r="J5735" s="11">
        <v>577.75</v>
      </c>
      <c r="K5735" s="11">
        <v>200.8</v>
      </c>
      <c r="L5735" s="11">
        <v>261.39999999999998</v>
      </c>
    </row>
    <row r="5736" spans="1:12" x14ac:dyDescent="0.3">
      <c r="A5736" s="7" t="s">
        <v>9881</v>
      </c>
      <c r="B5736" s="7" t="s">
        <v>4072</v>
      </c>
      <c r="C5736" s="7" t="s">
        <v>1664</v>
      </c>
      <c r="D5736" s="7">
        <v>2</v>
      </c>
      <c r="E5736" s="9">
        <v>484.48</v>
      </c>
      <c r="F5736" s="10">
        <v>0.15</v>
      </c>
      <c r="G5736" s="11">
        <v>823.62</v>
      </c>
      <c r="H5736" s="10">
        <v>0.25</v>
      </c>
      <c r="I5736" s="11">
        <v>205.91</v>
      </c>
      <c r="J5736" s="11">
        <v>1029.53</v>
      </c>
      <c r="K5736" s="11">
        <v>569.91999999999996</v>
      </c>
      <c r="L5736" s="11">
        <v>253.7</v>
      </c>
    </row>
    <row r="5737" spans="1:12" x14ac:dyDescent="0.3">
      <c r="A5737" s="7" t="s">
        <v>9882</v>
      </c>
      <c r="B5737" s="7" t="s">
        <v>4072</v>
      </c>
      <c r="C5737" s="7" t="s">
        <v>1738</v>
      </c>
      <c r="D5737" s="7">
        <v>24</v>
      </c>
      <c r="E5737" s="9">
        <v>1242.95</v>
      </c>
      <c r="F5737" s="10">
        <v>0</v>
      </c>
      <c r="G5737" s="11">
        <v>29830.799999999999</v>
      </c>
      <c r="H5737" s="10">
        <v>0.25</v>
      </c>
      <c r="I5737" s="11">
        <v>7457.7</v>
      </c>
      <c r="J5737" s="11">
        <v>37288.5</v>
      </c>
      <c r="K5737" s="11">
        <v>18154.8</v>
      </c>
      <c r="L5737" s="11">
        <v>11676</v>
      </c>
    </row>
    <row r="5738" spans="1:12" x14ac:dyDescent="0.3">
      <c r="A5738" s="7" t="s">
        <v>9883</v>
      </c>
      <c r="B5738" s="7" t="s">
        <v>4072</v>
      </c>
      <c r="C5738" s="7" t="s">
        <v>1748</v>
      </c>
      <c r="D5738" s="7">
        <v>3</v>
      </c>
      <c r="E5738" s="9">
        <v>622.37</v>
      </c>
      <c r="F5738" s="10">
        <v>0.05</v>
      </c>
      <c r="G5738" s="11">
        <v>1773.75</v>
      </c>
      <c r="H5738" s="10">
        <v>0.25</v>
      </c>
      <c r="I5738" s="11">
        <v>443.44</v>
      </c>
      <c r="J5738" s="11">
        <v>2217.19</v>
      </c>
      <c r="K5738" s="11">
        <v>887.76</v>
      </c>
      <c r="L5738" s="11">
        <v>885.99</v>
      </c>
    </row>
    <row r="5739" spans="1:12" x14ac:dyDescent="0.3">
      <c r="A5739" s="7" t="s">
        <v>9884</v>
      </c>
      <c r="B5739" s="7" t="s">
        <v>4073</v>
      </c>
      <c r="C5739" s="7" t="s">
        <v>1802</v>
      </c>
      <c r="D5739" s="7">
        <v>6</v>
      </c>
      <c r="E5739" s="9">
        <v>2815.27</v>
      </c>
      <c r="F5739" s="10">
        <v>0.1</v>
      </c>
      <c r="G5739" s="11">
        <v>15202.46</v>
      </c>
      <c r="H5739" s="10">
        <v>0.25</v>
      </c>
      <c r="I5739" s="11">
        <v>3800.61</v>
      </c>
      <c r="J5739" s="11">
        <v>19003.07</v>
      </c>
      <c r="K5739" s="11">
        <v>10120.86</v>
      </c>
      <c r="L5739" s="11">
        <v>5081.6000000000004</v>
      </c>
    </row>
    <row r="5740" spans="1:12" x14ac:dyDescent="0.3">
      <c r="A5740" s="7" t="s">
        <v>9885</v>
      </c>
      <c r="B5740" s="7" t="s">
        <v>4073</v>
      </c>
      <c r="C5740" s="7" t="s">
        <v>1672</v>
      </c>
      <c r="D5740" s="7">
        <v>3</v>
      </c>
      <c r="E5740" s="9">
        <v>1755.2</v>
      </c>
      <c r="F5740" s="10">
        <v>0</v>
      </c>
      <c r="G5740" s="11">
        <v>5265.6</v>
      </c>
      <c r="H5740" s="10">
        <v>0.25</v>
      </c>
      <c r="I5740" s="11">
        <v>1316.4</v>
      </c>
      <c r="J5740" s="11">
        <v>6582</v>
      </c>
      <c r="K5740" s="11">
        <v>2876.76</v>
      </c>
      <c r="L5740" s="11">
        <v>2388.84</v>
      </c>
    </row>
    <row r="5741" spans="1:12" x14ac:dyDescent="0.3">
      <c r="A5741" s="7" t="s">
        <v>9886</v>
      </c>
      <c r="B5741" s="7" t="s">
        <v>4073</v>
      </c>
      <c r="C5741" s="7" t="s">
        <v>1934</v>
      </c>
      <c r="D5741" s="7">
        <v>26</v>
      </c>
      <c r="E5741" s="9">
        <v>2629.07</v>
      </c>
      <c r="F5741" s="10">
        <v>0</v>
      </c>
      <c r="G5741" s="11">
        <v>68355.820000000007</v>
      </c>
      <c r="H5741" s="10">
        <v>0.25</v>
      </c>
      <c r="I5741" s="11">
        <v>17088.96</v>
      </c>
      <c r="J5741" s="11">
        <v>85444.78</v>
      </c>
      <c r="K5741" s="11">
        <v>45627.14</v>
      </c>
      <c r="L5741" s="11">
        <v>22728.68</v>
      </c>
    </row>
    <row r="5742" spans="1:12" x14ac:dyDescent="0.3">
      <c r="A5742" s="7" t="s">
        <v>9887</v>
      </c>
      <c r="B5742" s="7" t="s">
        <v>4074</v>
      </c>
      <c r="C5742" s="7" t="s">
        <v>1916</v>
      </c>
      <c r="D5742" s="7">
        <v>6</v>
      </c>
      <c r="E5742" s="9">
        <v>1195.46</v>
      </c>
      <c r="F5742" s="10">
        <v>0</v>
      </c>
      <c r="G5742" s="11">
        <v>7172.76</v>
      </c>
      <c r="H5742" s="10">
        <v>0.25</v>
      </c>
      <c r="I5742" s="11">
        <v>1793.19</v>
      </c>
      <c r="J5742" s="11">
        <v>8965.9500000000007</v>
      </c>
      <c r="K5742" s="11">
        <v>5428.5</v>
      </c>
      <c r="L5742" s="11">
        <v>1744.26</v>
      </c>
    </row>
    <row r="5743" spans="1:12" x14ac:dyDescent="0.3">
      <c r="A5743" s="7" t="s">
        <v>9888</v>
      </c>
      <c r="B5743" s="7" t="s">
        <v>4075</v>
      </c>
      <c r="C5743" s="7" t="s">
        <v>2027</v>
      </c>
      <c r="D5743" s="7">
        <v>18</v>
      </c>
      <c r="E5743" s="9">
        <v>1245.9100000000001</v>
      </c>
      <c r="F5743" s="10">
        <v>0</v>
      </c>
      <c r="G5743" s="11">
        <v>22426.38</v>
      </c>
      <c r="H5743" s="10">
        <v>0.25</v>
      </c>
      <c r="I5743" s="11">
        <v>5606.6</v>
      </c>
      <c r="J5743" s="11">
        <v>28032.98</v>
      </c>
      <c r="K5743" s="11">
        <v>10346.040000000001</v>
      </c>
      <c r="L5743" s="11">
        <v>12080.34</v>
      </c>
    </row>
    <row r="5744" spans="1:12" x14ac:dyDescent="0.3">
      <c r="A5744" s="7" t="s">
        <v>9889</v>
      </c>
      <c r="B5744" s="7" t="s">
        <v>4075</v>
      </c>
      <c r="C5744" s="7" t="s">
        <v>2024</v>
      </c>
      <c r="D5744" s="7">
        <v>3</v>
      </c>
      <c r="E5744" s="9">
        <v>2990.76</v>
      </c>
      <c r="F5744" s="10">
        <v>0</v>
      </c>
      <c r="G5744" s="11">
        <v>8972.2800000000007</v>
      </c>
      <c r="H5744" s="10">
        <v>0.25</v>
      </c>
      <c r="I5744" s="11">
        <v>2243.0700000000002</v>
      </c>
      <c r="J5744" s="11">
        <v>11215.35</v>
      </c>
      <c r="K5744" s="11">
        <v>5268.72</v>
      </c>
      <c r="L5744" s="11">
        <v>3703.56</v>
      </c>
    </row>
    <row r="5745" spans="1:12" x14ac:dyDescent="0.3">
      <c r="A5745" s="7" t="s">
        <v>9890</v>
      </c>
      <c r="B5745" s="7" t="s">
        <v>4075</v>
      </c>
      <c r="C5745" s="7" t="s">
        <v>2019</v>
      </c>
      <c r="D5745" s="7">
        <v>9</v>
      </c>
      <c r="E5745" s="9">
        <v>51.34</v>
      </c>
      <c r="F5745" s="10">
        <v>0</v>
      </c>
      <c r="G5745" s="11">
        <v>462.06</v>
      </c>
      <c r="H5745" s="10">
        <v>0.25</v>
      </c>
      <c r="I5745" s="11">
        <v>115.52</v>
      </c>
      <c r="J5745" s="11">
        <v>577.58000000000004</v>
      </c>
      <c r="K5745" s="11">
        <v>355.23</v>
      </c>
      <c r="L5745" s="11">
        <v>106.83</v>
      </c>
    </row>
    <row r="5746" spans="1:12" x14ac:dyDescent="0.3">
      <c r="A5746" s="7" t="s">
        <v>9891</v>
      </c>
      <c r="B5746" s="7" t="s">
        <v>4076</v>
      </c>
      <c r="C5746" s="7" t="s">
        <v>1846</v>
      </c>
      <c r="D5746" s="7">
        <v>22</v>
      </c>
      <c r="E5746" s="9">
        <v>3243.08</v>
      </c>
      <c r="F5746" s="10">
        <v>0.15</v>
      </c>
      <c r="G5746" s="11">
        <v>60645.599999999999</v>
      </c>
      <c r="H5746" s="10">
        <v>0.25</v>
      </c>
      <c r="I5746" s="11">
        <v>15161.4</v>
      </c>
      <c r="J5746" s="11">
        <v>75807</v>
      </c>
      <c r="K5746" s="11">
        <v>34112.54</v>
      </c>
      <c r="L5746" s="11">
        <v>26533.06</v>
      </c>
    </row>
    <row r="5747" spans="1:12" x14ac:dyDescent="0.3">
      <c r="A5747" s="7" t="s">
        <v>9892</v>
      </c>
      <c r="B5747" s="7" t="s">
        <v>4076</v>
      </c>
      <c r="C5747" s="7" t="s">
        <v>1789</v>
      </c>
      <c r="D5747" s="7">
        <v>30</v>
      </c>
      <c r="E5747" s="9">
        <v>2717.17</v>
      </c>
      <c r="F5747" s="10">
        <v>0.1</v>
      </c>
      <c r="G5747" s="11">
        <v>73363.59</v>
      </c>
      <c r="H5747" s="10">
        <v>0.25</v>
      </c>
      <c r="I5747" s="11">
        <v>18340.900000000001</v>
      </c>
      <c r="J5747" s="11">
        <v>91704.49</v>
      </c>
      <c r="K5747" s="11">
        <v>41079</v>
      </c>
      <c r="L5747" s="11">
        <v>32284.59</v>
      </c>
    </row>
    <row r="5748" spans="1:12" x14ac:dyDescent="0.3">
      <c r="A5748" s="7" t="s">
        <v>9893</v>
      </c>
      <c r="B5748" s="7" t="s">
        <v>4076</v>
      </c>
      <c r="C5748" s="7" t="s">
        <v>1764</v>
      </c>
      <c r="D5748" s="7">
        <v>28</v>
      </c>
      <c r="E5748" s="9">
        <v>2860.78</v>
      </c>
      <c r="F5748" s="10">
        <v>0</v>
      </c>
      <c r="G5748" s="11">
        <v>80101.84</v>
      </c>
      <c r="H5748" s="10">
        <v>0.25</v>
      </c>
      <c r="I5748" s="11">
        <v>20025.46</v>
      </c>
      <c r="J5748" s="11">
        <v>100127.3</v>
      </c>
      <c r="K5748" s="11">
        <v>42967.12</v>
      </c>
      <c r="L5748" s="11">
        <v>37134.720000000001</v>
      </c>
    </row>
    <row r="5749" spans="1:12" x14ac:dyDescent="0.3">
      <c r="A5749" s="7" t="s">
        <v>9894</v>
      </c>
      <c r="B5749" s="7" t="s">
        <v>4076</v>
      </c>
      <c r="C5749" s="7" t="s">
        <v>2004</v>
      </c>
      <c r="D5749" s="7">
        <v>2</v>
      </c>
      <c r="E5749" s="9">
        <v>1154.78</v>
      </c>
      <c r="F5749" s="10">
        <v>0.1</v>
      </c>
      <c r="G5749" s="11">
        <v>2078.6</v>
      </c>
      <c r="H5749" s="10">
        <v>0.25</v>
      </c>
      <c r="I5749" s="11">
        <v>519.65</v>
      </c>
      <c r="J5749" s="11">
        <v>2598.25</v>
      </c>
      <c r="K5749" s="11">
        <v>1485</v>
      </c>
      <c r="L5749" s="11">
        <v>593.6</v>
      </c>
    </row>
    <row r="5750" spans="1:12" x14ac:dyDescent="0.3">
      <c r="A5750" s="7" t="s">
        <v>9895</v>
      </c>
      <c r="B5750" s="7" t="s">
        <v>4077</v>
      </c>
      <c r="C5750" s="7" t="s">
        <v>2018</v>
      </c>
      <c r="D5750" s="7">
        <v>7</v>
      </c>
      <c r="E5750" s="9">
        <v>1703.28</v>
      </c>
      <c r="F5750" s="10">
        <v>0</v>
      </c>
      <c r="G5750" s="11">
        <v>11922.96</v>
      </c>
      <c r="H5750" s="10">
        <v>0.25</v>
      </c>
      <c r="I5750" s="11">
        <v>2980.74</v>
      </c>
      <c r="J5750" s="11">
        <v>14903.7</v>
      </c>
      <c r="K5750" s="11">
        <v>8895.18</v>
      </c>
      <c r="L5750" s="11">
        <v>3027.78</v>
      </c>
    </row>
    <row r="5751" spans="1:12" x14ac:dyDescent="0.3">
      <c r="A5751" s="7" t="s">
        <v>9896</v>
      </c>
      <c r="B5751" s="7" t="s">
        <v>4078</v>
      </c>
      <c r="C5751" s="7" t="s">
        <v>1803</v>
      </c>
      <c r="D5751" s="7">
        <v>11</v>
      </c>
      <c r="E5751" s="9">
        <v>2418.87</v>
      </c>
      <c r="F5751" s="10">
        <v>0.05</v>
      </c>
      <c r="G5751" s="11">
        <v>25277.19</v>
      </c>
      <c r="H5751" s="10">
        <v>0.25</v>
      </c>
      <c r="I5751" s="11">
        <v>6319.3</v>
      </c>
      <c r="J5751" s="11">
        <v>31596.49</v>
      </c>
      <c r="K5751" s="11">
        <v>15804.8</v>
      </c>
      <c r="L5751" s="11">
        <v>9472.39</v>
      </c>
    </row>
    <row r="5752" spans="1:12" x14ac:dyDescent="0.3">
      <c r="A5752" s="7" t="s">
        <v>9897</v>
      </c>
      <c r="B5752" s="7" t="s">
        <v>4078</v>
      </c>
      <c r="C5752" s="7" t="s">
        <v>2015</v>
      </c>
      <c r="D5752" s="7">
        <v>28</v>
      </c>
      <c r="E5752" s="9">
        <v>885.74</v>
      </c>
      <c r="F5752" s="10">
        <v>0</v>
      </c>
      <c r="G5752" s="11">
        <v>24800.720000000001</v>
      </c>
      <c r="H5752" s="10">
        <v>0.25</v>
      </c>
      <c r="I5752" s="11">
        <v>6200.18</v>
      </c>
      <c r="J5752" s="11">
        <v>31000.9</v>
      </c>
      <c r="K5752" s="11">
        <v>14861.84</v>
      </c>
      <c r="L5752" s="11">
        <v>9938.8799999999992</v>
      </c>
    </row>
    <row r="5753" spans="1:12" x14ac:dyDescent="0.3">
      <c r="A5753" s="7" t="s">
        <v>9898</v>
      </c>
      <c r="B5753" s="7" t="s">
        <v>4078</v>
      </c>
      <c r="C5753" s="7" t="s">
        <v>1826</v>
      </c>
      <c r="D5753" s="7">
        <v>19</v>
      </c>
      <c r="E5753" s="9">
        <v>43.3</v>
      </c>
      <c r="F5753" s="10">
        <v>0.05</v>
      </c>
      <c r="G5753" s="11">
        <v>781.56</v>
      </c>
      <c r="H5753" s="10">
        <v>0.25</v>
      </c>
      <c r="I5753" s="11">
        <v>195.39</v>
      </c>
      <c r="J5753" s="11">
        <v>976.95</v>
      </c>
      <c r="K5753" s="11">
        <v>381.52</v>
      </c>
      <c r="L5753" s="11">
        <v>400.04</v>
      </c>
    </row>
    <row r="5754" spans="1:12" x14ac:dyDescent="0.3">
      <c r="A5754" s="7" t="s">
        <v>9899</v>
      </c>
      <c r="B5754" s="7" t="s">
        <v>4078</v>
      </c>
      <c r="C5754" s="7" t="s">
        <v>1728</v>
      </c>
      <c r="D5754" s="7">
        <v>27</v>
      </c>
      <c r="E5754" s="9">
        <v>3394.79</v>
      </c>
      <c r="F5754" s="10">
        <v>0</v>
      </c>
      <c r="G5754" s="11">
        <v>91659.33</v>
      </c>
      <c r="H5754" s="10">
        <v>0.25</v>
      </c>
      <c r="I5754" s="11">
        <v>22914.83</v>
      </c>
      <c r="J5754" s="11">
        <v>114574.16</v>
      </c>
      <c r="K5754" s="11">
        <v>37606.410000000003</v>
      </c>
      <c r="L5754" s="11">
        <v>54052.92</v>
      </c>
    </row>
    <row r="5755" spans="1:12" x14ac:dyDescent="0.3">
      <c r="A5755" s="7" t="s">
        <v>9900</v>
      </c>
      <c r="B5755" s="7" t="s">
        <v>4079</v>
      </c>
      <c r="C5755" s="7" t="s">
        <v>1818</v>
      </c>
      <c r="D5755" s="7">
        <v>21</v>
      </c>
      <c r="E5755" s="9">
        <v>1651.02</v>
      </c>
      <c r="F5755" s="10">
        <v>0.05</v>
      </c>
      <c r="G5755" s="11">
        <v>32937.85</v>
      </c>
      <c r="H5755" s="10">
        <v>0.25</v>
      </c>
      <c r="I5755" s="11">
        <v>8234.4599999999991</v>
      </c>
      <c r="J5755" s="11">
        <v>41172.31</v>
      </c>
      <c r="K5755" s="11">
        <v>26300.19</v>
      </c>
      <c r="L5755" s="11">
        <v>6637.66</v>
      </c>
    </row>
    <row r="5756" spans="1:12" x14ac:dyDescent="0.3">
      <c r="A5756" s="7" t="s">
        <v>9901</v>
      </c>
      <c r="B5756" s="7" t="s">
        <v>4079</v>
      </c>
      <c r="C5756" s="7" t="s">
        <v>1956</v>
      </c>
      <c r="D5756" s="7">
        <v>2</v>
      </c>
      <c r="E5756" s="9">
        <v>2575.96</v>
      </c>
      <c r="F5756" s="10">
        <v>0.05</v>
      </c>
      <c r="G5756" s="11">
        <v>4894.32</v>
      </c>
      <c r="H5756" s="10">
        <v>0.25</v>
      </c>
      <c r="I5756" s="11">
        <v>1223.58</v>
      </c>
      <c r="J5756" s="11">
        <v>6117.9</v>
      </c>
      <c r="K5756" s="11">
        <v>3280.82</v>
      </c>
      <c r="L5756" s="11">
        <v>1613.5</v>
      </c>
    </row>
    <row r="5757" spans="1:12" x14ac:dyDescent="0.3">
      <c r="A5757" s="7" t="s">
        <v>9902</v>
      </c>
      <c r="B5757" s="7" t="s">
        <v>4079</v>
      </c>
      <c r="C5757" s="7" t="s">
        <v>1728</v>
      </c>
      <c r="D5757" s="7">
        <v>11</v>
      </c>
      <c r="E5757" s="9">
        <v>3245.86</v>
      </c>
      <c r="F5757" s="10">
        <v>0.15</v>
      </c>
      <c r="G5757" s="11">
        <v>30348.79</v>
      </c>
      <c r="H5757" s="10">
        <v>0.25</v>
      </c>
      <c r="I5757" s="11">
        <v>7587.2</v>
      </c>
      <c r="J5757" s="11">
        <v>37935.99</v>
      </c>
      <c r="K5757" s="11">
        <v>15321.13</v>
      </c>
      <c r="L5757" s="11">
        <v>15027.66</v>
      </c>
    </row>
    <row r="5758" spans="1:12" x14ac:dyDescent="0.3">
      <c r="A5758" s="7" t="s">
        <v>9903</v>
      </c>
      <c r="B5758" s="7" t="s">
        <v>4079</v>
      </c>
      <c r="C5758" s="7" t="s">
        <v>1782</v>
      </c>
      <c r="D5758" s="7">
        <v>5</v>
      </c>
      <c r="E5758" s="9">
        <v>1918.48</v>
      </c>
      <c r="F5758" s="10">
        <v>0.05</v>
      </c>
      <c r="G5758" s="11">
        <v>9112.7800000000007</v>
      </c>
      <c r="H5758" s="10">
        <v>0.25</v>
      </c>
      <c r="I5758" s="11">
        <v>2278.1999999999998</v>
      </c>
      <c r="J5758" s="11">
        <v>11390.98</v>
      </c>
      <c r="K5758" s="11">
        <v>5455.95</v>
      </c>
      <c r="L5758" s="11">
        <v>3656.83</v>
      </c>
    </row>
    <row r="5759" spans="1:12" x14ac:dyDescent="0.3">
      <c r="A5759" s="7" t="s">
        <v>9904</v>
      </c>
      <c r="B5759" s="7" t="s">
        <v>4079</v>
      </c>
      <c r="C5759" s="7" t="s">
        <v>2038</v>
      </c>
      <c r="D5759" s="7">
        <v>20</v>
      </c>
      <c r="E5759" s="9">
        <v>216.86</v>
      </c>
      <c r="F5759" s="10">
        <v>0.15</v>
      </c>
      <c r="G5759" s="11">
        <v>3686.62</v>
      </c>
      <c r="H5759" s="10">
        <v>0.25</v>
      </c>
      <c r="I5759" s="11">
        <v>921.65</v>
      </c>
      <c r="J5759" s="11">
        <v>4608.2700000000004</v>
      </c>
      <c r="K5759" s="11">
        <v>1827.8</v>
      </c>
      <c r="L5759" s="11">
        <v>1858.82</v>
      </c>
    </row>
    <row r="5760" spans="1:12" x14ac:dyDescent="0.3">
      <c r="A5760" s="7" t="s">
        <v>9905</v>
      </c>
      <c r="B5760" s="7" t="s">
        <v>4080</v>
      </c>
      <c r="C5760" s="7" t="s">
        <v>1705</v>
      </c>
      <c r="D5760" s="7">
        <v>25</v>
      </c>
      <c r="E5760" s="9">
        <v>1351.93</v>
      </c>
      <c r="F5760" s="10">
        <v>0</v>
      </c>
      <c r="G5760" s="11">
        <v>33798.25</v>
      </c>
      <c r="H5760" s="10">
        <v>0.25</v>
      </c>
      <c r="I5760" s="11">
        <v>8449.56</v>
      </c>
      <c r="J5760" s="11">
        <v>42247.81</v>
      </c>
      <c r="K5760" s="11">
        <v>24424.75</v>
      </c>
      <c r="L5760" s="11">
        <v>9373.5</v>
      </c>
    </row>
    <row r="5761" spans="1:12" x14ac:dyDescent="0.3">
      <c r="A5761" s="7" t="s">
        <v>9906</v>
      </c>
      <c r="B5761" s="7" t="s">
        <v>4080</v>
      </c>
      <c r="C5761" s="7" t="s">
        <v>1941</v>
      </c>
      <c r="D5761" s="7">
        <v>25</v>
      </c>
      <c r="E5761" s="9">
        <v>3316.11</v>
      </c>
      <c r="F5761" s="10">
        <v>0</v>
      </c>
      <c r="G5761" s="11">
        <v>82902.75</v>
      </c>
      <c r="H5761" s="10">
        <v>0.25</v>
      </c>
      <c r="I5761" s="11">
        <v>20725.689999999999</v>
      </c>
      <c r="J5761" s="11">
        <v>103628.44</v>
      </c>
      <c r="K5761" s="11">
        <v>34994.25</v>
      </c>
      <c r="L5761" s="11">
        <v>47908.5</v>
      </c>
    </row>
    <row r="5762" spans="1:12" x14ac:dyDescent="0.3">
      <c r="A5762" s="7" t="s">
        <v>9907</v>
      </c>
      <c r="B5762" s="7" t="s">
        <v>4080</v>
      </c>
      <c r="C5762" s="7" t="s">
        <v>1795</v>
      </c>
      <c r="D5762" s="7">
        <v>6</v>
      </c>
      <c r="E5762" s="9">
        <v>2112.29</v>
      </c>
      <c r="F5762" s="10">
        <v>0.15</v>
      </c>
      <c r="G5762" s="11">
        <v>10772.68</v>
      </c>
      <c r="H5762" s="10">
        <v>0.25</v>
      </c>
      <c r="I5762" s="11">
        <v>2693.17</v>
      </c>
      <c r="J5762" s="11">
        <v>13465.85</v>
      </c>
      <c r="K5762" s="11">
        <v>6695.1</v>
      </c>
      <c r="L5762" s="11">
        <v>4077.58</v>
      </c>
    </row>
    <row r="5763" spans="1:12" x14ac:dyDescent="0.3">
      <c r="A5763" s="7" t="s">
        <v>9908</v>
      </c>
      <c r="B5763" s="7" t="s">
        <v>4080</v>
      </c>
      <c r="C5763" s="7" t="s">
        <v>1859</v>
      </c>
      <c r="D5763" s="7">
        <v>30</v>
      </c>
      <c r="E5763" s="9">
        <v>722.65</v>
      </c>
      <c r="F5763" s="10">
        <v>0.15</v>
      </c>
      <c r="G5763" s="11">
        <v>18427.580000000002</v>
      </c>
      <c r="H5763" s="10">
        <v>0.25</v>
      </c>
      <c r="I5763" s="11">
        <v>4606.8999999999996</v>
      </c>
      <c r="J5763" s="11">
        <v>23034.48</v>
      </c>
      <c r="K5763" s="11">
        <v>14282.4</v>
      </c>
      <c r="L5763" s="11">
        <v>4145.18</v>
      </c>
    </row>
    <row r="5764" spans="1:12" x14ac:dyDescent="0.3">
      <c r="A5764" s="7" t="s">
        <v>9909</v>
      </c>
      <c r="B5764" s="7" t="s">
        <v>4080</v>
      </c>
      <c r="C5764" s="7" t="s">
        <v>2030</v>
      </c>
      <c r="D5764" s="7">
        <v>1</v>
      </c>
      <c r="E5764" s="9">
        <v>215.81</v>
      </c>
      <c r="F5764" s="10">
        <v>0</v>
      </c>
      <c r="G5764" s="11">
        <v>215.81</v>
      </c>
      <c r="H5764" s="10">
        <v>0.25</v>
      </c>
      <c r="I5764" s="11">
        <v>53.95</v>
      </c>
      <c r="J5764" s="11">
        <v>269.76</v>
      </c>
      <c r="K5764" s="11">
        <v>118.51</v>
      </c>
      <c r="L5764" s="11">
        <v>97.3</v>
      </c>
    </row>
    <row r="5765" spans="1:12" x14ac:dyDescent="0.3">
      <c r="A5765" s="7" t="s">
        <v>9910</v>
      </c>
      <c r="B5765" s="7" t="s">
        <v>4081</v>
      </c>
      <c r="C5765" s="7" t="s">
        <v>1810</v>
      </c>
      <c r="D5765" s="7">
        <v>13</v>
      </c>
      <c r="E5765" s="9">
        <v>3389</v>
      </c>
      <c r="F5765" s="10">
        <v>0.05</v>
      </c>
      <c r="G5765" s="11">
        <v>41854.15</v>
      </c>
      <c r="H5765" s="10">
        <v>0.25</v>
      </c>
      <c r="I5765" s="11">
        <v>10463.540000000001</v>
      </c>
      <c r="J5765" s="11">
        <v>52317.69</v>
      </c>
      <c r="K5765" s="11">
        <v>23072.92</v>
      </c>
      <c r="L5765" s="11">
        <v>18781.23</v>
      </c>
    </row>
    <row r="5766" spans="1:12" x14ac:dyDescent="0.3">
      <c r="A5766" s="7" t="s">
        <v>9911</v>
      </c>
      <c r="B5766" s="7" t="s">
        <v>4082</v>
      </c>
      <c r="C5766" s="7" t="s">
        <v>1699</v>
      </c>
      <c r="D5766" s="7">
        <v>29</v>
      </c>
      <c r="E5766" s="9">
        <v>1440.12</v>
      </c>
      <c r="F5766" s="10">
        <v>0</v>
      </c>
      <c r="G5766" s="11">
        <v>41763.480000000003</v>
      </c>
      <c r="H5766" s="10">
        <v>0.25</v>
      </c>
      <c r="I5766" s="11">
        <v>10440.870000000001</v>
      </c>
      <c r="J5766" s="11">
        <v>52204.35</v>
      </c>
      <c r="K5766" s="11">
        <v>26878.65</v>
      </c>
      <c r="L5766" s="11">
        <v>14884.83</v>
      </c>
    </row>
    <row r="5767" spans="1:12" x14ac:dyDescent="0.3">
      <c r="A5767" s="7" t="s">
        <v>9912</v>
      </c>
      <c r="B5767" s="7" t="s">
        <v>4082</v>
      </c>
      <c r="C5767" s="7" t="s">
        <v>1695</v>
      </c>
      <c r="D5767" s="7">
        <v>15</v>
      </c>
      <c r="E5767" s="9">
        <v>1811.8</v>
      </c>
      <c r="F5767" s="10">
        <v>0</v>
      </c>
      <c r="G5767" s="11">
        <v>27177</v>
      </c>
      <c r="H5767" s="10">
        <v>0.25</v>
      </c>
      <c r="I5767" s="11">
        <v>6794.25</v>
      </c>
      <c r="J5767" s="11">
        <v>33971.25</v>
      </c>
      <c r="K5767" s="11">
        <v>19249.349999999999</v>
      </c>
      <c r="L5767" s="11">
        <v>7927.65</v>
      </c>
    </row>
    <row r="5768" spans="1:12" x14ac:dyDescent="0.3">
      <c r="A5768" s="7" t="s">
        <v>9913</v>
      </c>
      <c r="B5768" s="7" t="s">
        <v>4082</v>
      </c>
      <c r="C5768" s="7" t="s">
        <v>1812</v>
      </c>
      <c r="D5768" s="7">
        <v>26</v>
      </c>
      <c r="E5768" s="9">
        <v>643.84</v>
      </c>
      <c r="F5768" s="10">
        <v>0</v>
      </c>
      <c r="G5768" s="11">
        <v>16739.84</v>
      </c>
      <c r="H5768" s="10">
        <v>0.25</v>
      </c>
      <c r="I5768" s="11">
        <v>4184.96</v>
      </c>
      <c r="J5768" s="11">
        <v>20924.8</v>
      </c>
      <c r="K5768" s="11">
        <v>8897.4599999999991</v>
      </c>
      <c r="L5768" s="11">
        <v>7842.38</v>
      </c>
    </row>
    <row r="5769" spans="1:12" x14ac:dyDescent="0.3">
      <c r="A5769" s="7" t="s">
        <v>9914</v>
      </c>
      <c r="B5769" s="7" t="s">
        <v>4082</v>
      </c>
      <c r="C5769" s="7" t="s">
        <v>1916</v>
      </c>
      <c r="D5769" s="7">
        <v>13</v>
      </c>
      <c r="E5769" s="9">
        <v>1289.76</v>
      </c>
      <c r="F5769" s="10">
        <v>0.1</v>
      </c>
      <c r="G5769" s="11">
        <v>15090.19</v>
      </c>
      <c r="H5769" s="10">
        <v>0.25</v>
      </c>
      <c r="I5769" s="11">
        <v>3772.55</v>
      </c>
      <c r="J5769" s="11">
        <v>18862.740000000002</v>
      </c>
      <c r="K5769" s="11">
        <v>11761.75</v>
      </c>
      <c r="L5769" s="11">
        <v>3328.44</v>
      </c>
    </row>
    <row r="5770" spans="1:12" x14ac:dyDescent="0.3">
      <c r="A5770" s="7" t="s">
        <v>9915</v>
      </c>
      <c r="B5770" s="7" t="s">
        <v>4083</v>
      </c>
      <c r="C5770" s="7" t="s">
        <v>1752</v>
      </c>
      <c r="D5770" s="7">
        <v>10</v>
      </c>
      <c r="E5770" s="9">
        <v>2230.58</v>
      </c>
      <c r="F5770" s="10">
        <v>0</v>
      </c>
      <c r="G5770" s="11">
        <v>22305.8</v>
      </c>
      <c r="H5770" s="10">
        <v>0.25</v>
      </c>
      <c r="I5770" s="11">
        <v>5576.45</v>
      </c>
      <c r="J5770" s="11">
        <v>27882.25</v>
      </c>
      <c r="K5770" s="11">
        <v>16025.8</v>
      </c>
      <c r="L5770" s="11">
        <v>6280</v>
      </c>
    </row>
    <row r="5771" spans="1:12" x14ac:dyDescent="0.3">
      <c r="A5771" s="7" t="s">
        <v>9916</v>
      </c>
      <c r="B5771" s="7" t="s">
        <v>4083</v>
      </c>
      <c r="C5771" s="7" t="s">
        <v>1922</v>
      </c>
      <c r="D5771" s="7">
        <v>9</v>
      </c>
      <c r="E5771" s="9">
        <v>1686.08</v>
      </c>
      <c r="F5771" s="10">
        <v>0.05</v>
      </c>
      <c r="G5771" s="11">
        <v>14415.98</v>
      </c>
      <c r="H5771" s="10">
        <v>0.25</v>
      </c>
      <c r="I5771" s="11">
        <v>3603.99</v>
      </c>
      <c r="J5771" s="11">
        <v>18019.97</v>
      </c>
      <c r="K5771" s="11">
        <v>11321.1</v>
      </c>
      <c r="L5771" s="11">
        <v>3094.88</v>
      </c>
    </row>
    <row r="5772" spans="1:12" x14ac:dyDescent="0.3">
      <c r="A5772" s="7" t="s">
        <v>9917</v>
      </c>
      <c r="B5772" s="7" t="s">
        <v>4083</v>
      </c>
      <c r="C5772" s="7" t="s">
        <v>1789</v>
      </c>
      <c r="D5772" s="7">
        <v>11</v>
      </c>
      <c r="E5772" s="9">
        <v>2756.8</v>
      </c>
      <c r="F5772" s="10">
        <v>0</v>
      </c>
      <c r="G5772" s="11">
        <v>30324.799999999999</v>
      </c>
      <c r="H5772" s="10">
        <v>0.25</v>
      </c>
      <c r="I5772" s="11">
        <v>7581.2</v>
      </c>
      <c r="J5772" s="11">
        <v>37906</v>
      </c>
      <c r="K5772" s="11">
        <v>15062.3</v>
      </c>
      <c r="L5772" s="11">
        <v>15262.5</v>
      </c>
    </row>
    <row r="5773" spans="1:12" x14ac:dyDescent="0.3">
      <c r="A5773" s="7" t="s">
        <v>9918</v>
      </c>
      <c r="B5773" s="7" t="s">
        <v>4083</v>
      </c>
      <c r="C5773" s="7" t="s">
        <v>1889</v>
      </c>
      <c r="D5773" s="7">
        <v>21</v>
      </c>
      <c r="E5773" s="9">
        <v>3153.23</v>
      </c>
      <c r="F5773" s="10">
        <v>0.15</v>
      </c>
      <c r="G5773" s="11">
        <v>56285.16</v>
      </c>
      <c r="H5773" s="10">
        <v>0.25</v>
      </c>
      <c r="I5773" s="11">
        <v>14071.29</v>
      </c>
      <c r="J5773" s="11">
        <v>70356.45</v>
      </c>
      <c r="K5773" s="11">
        <v>32979.870000000003</v>
      </c>
      <c r="L5773" s="11">
        <v>23305.29</v>
      </c>
    </row>
    <row r="5774" spans="1:12" x14ac:dyDescent="0.3">
      <c r="A5774" s="7" t="s">
        <v>9919</v>
      </c>
      <c r="B5774" s="7" t="s">
        <v>4083</v>
      </c>
      <c r="C5774" s="7" t="s">
        <v>2050</v>
      </c>
      <c r="D5774" s="7">
        <v>8</v>
      </c>
      <c r="E5774" s="9">
        <v>1740.88</v>
      </c>
      <c r="F5774" s="10">
        <v>0.15</v>
      </c>
      <c r="G5774" s="11">
        <v>11837.98</v>
      </c>
      <c r="H5774" s="10">
        <v>0.25</v>
      </c>
      <c r="I5774" s="11">
        <v>2959.49</v>
      </c>
      <c r="J5774" s="11">
        <v>14797.47</v>
      </c>
      <c r="K5774" s="11">
        <v>9958.64</v>
      </c>
      <c r="L5774" s="11">
        <v>1879.34</v>
      </c>
    </row>
    <row r="5775" spans="1:12" x14ac:dyDescent="0.3">
      <c r="A5775" s="7" t="s">
        <v>9920</v>
      </c>
      <c r="B5775" s="7" t="s">
        <v>4084</v>
      </c>
      <c r="C5775" s="7" t="s">
        <v>1992</v>
      </c>
      <c r="D5775" s="7">
        <v>9</v>
      </c>
      <c r="E5775" s="9">
        <v>1804.17</v>
      </c>
      <c r="F5775" s="10">
        <v>0.15</v>
      </c>
      <c r="G5775" s="11">
        <v>13801.9</v>
      </c>
      <c r="H5775" s="10">
        <v>0.25</v>
      </c>
      <c r="I5775" s="11">
        <v>3450.47</v>
      </c>
      <c r="J5775" s="11">
        <v>17252.38</v>
      </c>
      <c r="K5775" s="11">
        <v>11031.75</v>
      </c>
      <c r="L5775" s="11">
        <v>2770.15</v>
      </c>
    </row>
    <row r="5776" spans="1:12" x14ac:dyDescent="0.3">
      <c r="A5776" s="7" t="s">
        <v>9921</v>
      </c>
      <c r="B5776" s="7" t="s">
        <v>4085</v>
      </c>
      <c r="C5776" s="7" t="s">
        <v>1702</v>
      </c>
      <c r="D5776" s="7">
        <v>1</v>
      </c>
      <c r="E5776" s="9">
        <v>1155.58</v>
      </c>
      <c r="F5776" s="10">
        <v>0</v>
      </c>
      <c r="G5776" s="11">
        <v>1155.58</v>
      </c>
      <c r="H5776" s="10">
        <v>0.25</v>
      </c>
      <c r="I5776" s="11">
        <v>288.89</v>
      </c>
      <c r="J5776" s="11">
        <v>1444.47</v>
      </c>
      <c r="K5776" s="11">
        <v>689.19</v>
      </c>
      <c r="L5776" s="11">
        <v>466.39</v>
      </c>
    </row>
    <row r="5777" spans="1:12" x14ac:dyDescent="0.3">
      <c r="A5777" s="7" t="s">
        <v>9922</v>
      </c>
      <c r="B5777" s="7" t="s">
        <v>4085</v>
      </c>
      <c r="C5777" s="7" t="s">
        <v>1676</v>
      </c>
      <c r="D5777" s="7">
        <v>6</v>
      </c>
      <c r="E5777" s="9">
        <v>4146.03</v>
      </c>
      <c r="F5777" s="10">
        <v>0.15</v>
      </c>
      <c r="G5777" s="11">
        <v>21144.75</v>
      </c>
      <c r="H5777" s="10">
        <v>0.25</v>
      </c>
      <c r="I5777" s="11">
        <v>5286.19</v>
      </c>
      <c r="J5777" s="11">
        <v>26430.94</v>
      </c>
      <c r="K5777" s="11">
        <v>10342.32</v>
      </c>
      <c r="L5777" s="11">
        <v>10802.43</v>
      </c>
    </row>
    <row r="5778" spans="1:12" x14ac:dyDescent="0.3">
      <c r="A5778" s="7" t="s">
        <v>9923</v>
      </c>
      <c r="B5778" s="7" t="s">
        <v>4086</v>
      </c>
      <c r="C5778" s="7" t="s">
        <v>1830</v>
      </c>
      <c r="D5778" s="7">
        <v>10</v>
      </c>
      <c r="E5778" s="9">
        <v>1141.6099999999999</v>
      </c>
      <c r="F5778" s="10">
        <v>0.05</v>
      </c>
      <c r="G5778" s="11">
        <v>10845.29</v>
      </c>
      <c r="H5778" s="10">
        <v>0.25</v>
      </c>
      <c r="I5778" s="11">
        <v>2711.32</v>
      </c>
      <c r="J5778" s="11">
        <v>13556.61</v>
      </c>
      <c r="K5778" s="11">
        <v>6215.7</v>
      </c>
      <c r="L5778" s="11">
        <v>4629.59</v>
      </c>
    </row>
    <row r="5779" spans="1:12" x14ac:dyDescent="0.3">
      <c r="A5779" s="7" t="s">
        <v>9924</v>
      </c>
      <c r="B5779" s="7" t="s">
        <v>4086</v>
      </c>
      <c r="C5779" s="7" t="s">
        <v>1843</v>
      </c>
      <c r="D5779" s="7">
        <v>20</v>
      </c>
      <c r="E5779" s="9">
        <v>1971.6</v>
      </c>
      <c r="F5779" s="10">
        <v>0</v>
      </c>
      <c r="G5779" s="11">
        <v>39432</v>
      </c>
      <c r="H5779" s="10">
        <v>0.25</v>
      </c>
      <c r="I5779" s="11">
        <v>9858</v>
      </c>
      <c r="J5779" s="11">
        <v>49290</v>
      </c>
      <c r="K5779" s="11">
        <v>19407.2</v>
      </c>
      <c r="L5779" s="11">
        <v>20024.8</v>
      </c>
    </row>
    <row r="5780" spans="1:12" x14ac:dyDescent="0.3">
      <c r="A5780" s="7" t="s">
        <v>9925</v>
      </c>
      <c r="B5780" s="7" t="s">
        <v>4086</v>
      </c>
      <c r="C5780" s="7" t="s">
        <v>1733</v>
      </c>
      <c r="D5780" s="7">
        <v>12</v>
      </c>
      <c r="E5780" s="9">
        <v>2058.39</v>
      </c>
      <c r="F5780" s="10">
        <v>0.1</v>
      </c>
      <c r="G5780" s="11">
        <v>22230.61</v>
      </c>
      <c r="H5780" s="10">
        <v>0.25</v>
      </c>
      <c r="I5780" s="11">
        <v>5557.65</v>
      </c>
      <c r="J5780" s="11">
        <v>27788.26</v>
      </c>
      <c r="K5780" s="11">
        <v>14978.64</v>
      </c>
      <c r="L5780" s="11">
        <v>7251.97</v>
      </c>
    </row>
    <row r="5781" spans="1:12" x14ac:dyDescent="0.3">
      <c r="A5781" s="7" t="s">
        <v>9926</v>
      </c>
      <c r="B5781" s="7" t="s">
        <v>4086</v>
      </c>
      <c r="C5781" s="7" t="s">
        <v>1665</v>
      </c>
      <c r="D5781" s="7">
        <v>13</v>
      </c>
      <c r="E5781" s="9">
        <v>2781.79</v>
      </c>
      <c r="F5781" s="10">
        <v>0</v>
      </c>
      <c r="G5781" s="11">
        <v>36163.269999999997</v>
      </c>
      <c r="H5781" s="10">
        <v>0.25</v>
      </c>
      <c r="I5781" s="11">
        <v>9040.82</v>
      </c>
      <c r="J5781" s="11">
        <v>45204.09</v>
      </c>
      <c r="K5781" s="11">
        <v>20468.5</v>
      </c>
      <c r="L5781" s="11">
        <v>15694.77</v>
      </c>
    </row>
    <row r="5782" spans="1:12" x14ac:dyDescent="0.3">
      <c r="A5782" s="7" t="s">
        <v>9927</v>
      </c>
      <c r="B5782" s="7" t="s">
        <v>4087</v>
      </c>
      <c r="C5782" s="7" t="s">
        <v>2001</v>
      </c>
      <c r="D5782" s="7">
        <v>8</v>
      </c>
      <c r="E5782" s="9">
        <v>534.54</v>
      </c>
      <c r="F5782" s="10">
        <v>0</v>
      </c>
      <c r="G5782" s="11">
        <v>4276.32</v>
      </c>
      <c r="H5782" s="10">
        <v>0.25</v>
      </c>
      <c r="I5782" s="11">
        <v>1069.08</v>
      </c>
      <c r="J5782" s="11">
        <v>5345.4</v>
      </c>
      <c r="K5782" s="11">
        <v>2882.4</v>
      </c>
      <c r="L5782" s="11">
        <v>1393.92</v>
      </c>
    </row>
    <row r="5783" spans="1:12" x14ac:dyDescent="0.3">
      <c r="A5783" s="7" t="s">
        <v>9928</v>
      </c>
      <c r="B5783" s="7" t="s">
        <v>4087</v>
      </c>
      <c r="C5783" s="7" t="s">
        <v>1891</v>
      </c>
      <c r="D5783" s="7">
        <v>2</v>
      </c>
      <c r="E5783" s="9">
        <v>384.2</v>
      </c>
      <c r="F5783" s="10">
        <v>0</v>
      </c>
      <c r="G5783" s="11">
        <v>768.4</v>
      </c>
      <c r="H5783" s="10">
        <v>0.25</v>
      </c>
      <c r="I5783" s="11">
        <v>192.1</v>
      </c>
      <c r="J5783" s="11">
        <v>960.5</v>
      </c>
      <c r="K5783" s="11">
        <v>385.48</v>
      </c>
      <c r="L5783" s="11">
        <v>382.92</v>
      </c>
    </row>
    <row r="5784" spans="1:12" x14ac:dyDescent="0.3">
      <c r="A5784" s="7" t="s">
        <v>9929</v>
      </c>
      <c r="B5784" s="7" t="s">
        <v>4087</v>
      </c>
      <c r="C5784" s="7" t="s">
        <v>1862</v>
      </c>
      <c r="D5784" s="7">
        <v>12</v>
      </c>
      <c r="E5784" s="9">
        <v>2151.02</v>
      </c>
      <c r="F5784" s="10">
        <v>0.05</v>
      </c>
      <c r="G5784" s="11">
        <v>24521.63</v>
      </c>
      <c r="H5784" s="10">
        <v>0.25</v>
      </c>
      <c r="I5784" s="11">
        <v>6130.41</v>
      </c>
      <c r="J5784" s="11">
        <v>30652.04</v>
      </c>
      <c r="K5784" s="11">
        <v>14569.08</v>
      </c>
      <c r="L5784" s="11">
        <v>9952.5499999999993</v>
      </c>
    </row>
    <row r="5785" spans="1:12" x14ac:dyDescent="0.3">
      <c r="A5785" s="7" t="s">
        <v>9930</v>
      </c>
      <c r="B5785" s="7" t="s">
        <v>4088</v>
      </c>
      <c r="C5785" s="7" t="s">
        <v>1910</v>
      </c>
      <c r="D5785" s="7">
        <v>10</v>
      </c>
      <c r="E5785" s="9">
        <v>2575.67</v>
      </c>
      <c r="F5785" s="10">
        <v>0</v>
      </c>
      <c r="G5785" s="11">
        <v>25756.7</v>
      </c>
      <c r="H5785" s="10">
        <v>0.25</v>
      </c>
      <c r="I5785" s="11">
        <v>6439.18</v>
      </c>
      <c r="J5785" s="11">
        <v>32195.88</v>
      </c>
      <c r="K5785" s="11">
        <v>12226.6</v>
      </c>
      <c r="L5785" s="11">
        <v>13530.1</v>
      </c>
    </row>
    <row r="5786" spans="1:12" x14ac:dyDescent="0.3">
      <c r="A5786" s="7" t="s">
        <v>9931</v>
      </c>
      <c r="B5786" s="7" t="s">
        <v>4088</v>
      </c>
      <c r="C5786" s="7" t="s">
        <v>1872</v>
      </c>
      <c r="D5786" s="7">
        <v>16</v>
      </c>
      <c r="E5786" s="9">
        <v>2112.9</v>
      </c>
      <c r="F5786" s="10">
        <v>0.1</v>
      </c>
      <c r="G5786" s="11">
        <v>30425.759999999998</v>
      </c>
      <c r="H5786" s="10">
        <v>0.25</v>
      </c>
      <c r="I5786" s="11">
        <v>7606.44</v>
      </c>
      <c r="J5786" s="11">
        <v>38032.199999999997</v>
      </c>
      <c r="K5786" s="11">
        <v>20954.400000000001</v>
      </c>
      <c r="L5786" s="11">
        <v>9471.36</v>
      </c>
    </row>
    <row r="5787" spans="1:12" x14ac:dyDescent="0.3">
      <c r="A5787" s="7" t="s">
        <v>9932</v>
      </c>
      <c r="B5787" s="7" t="s">
        <v>4088</v>
      </c>
      <c r="C5787" s="7" t="s">
        <v>1946</v>
      </c>
      <c r="D5787" s="7">
        <v>2</v>
      </c>
      <c r="E5787" s="9">
        <v>1983.86</v>
      </c>
      <c r="F5787" s="10">
        <v>0</v>
      </c>
      <c r="G5787" s="11">
        <v>3967.72</v>
      </c>
      <c r="H5787" s="10">
        <v>0.25</v>
      </c>
      <c r="I5787" s="11">
        <v>991.93</v>
      </c>
      <c r="J5787" s="11">
        <v>4959.6499999999996</v>
      </c>
      <c r="K5787" s="11">
        <v>2972.68</v>
      </c>
      <c r="L5787" s="11">
        <v>995.04</v>
      </c>
    </row>
    <row r="5788" spans="1:12" x14ac:dyDescent="0.3">
      <c r="A5788" s="7" t="s">
        <v>9933</v>
      </c>
      <c r="B5788" s="7" t="s">
        <v>4088</v>
      </c>
      <c r="C5788" s="7" t="s">
        <v>1842</v>
      </c>
      <c r="D5788" s="7">
        <v>10</v>
      </c>
      <c r="E5788" s="9">
        <v>456.08</v>
      </c>
      <c r="F5788" s="10">
        <v>0</v>
      </c>
      <c r="G5788" s="11">
        <v>4560.8</v>
      </c>
      <c r="H5788" s="10">
        <v>0.25</v>
      </c>
      <c r="I5788" s="11">
        <v>1140.2</v>
      </c>
      <c r="J5788" s="11">
        <v>5701</v>
      </c>
      <c r="K5788" s="11">
        <v>2426.1999999999998</v>
      </c>
      <c r="L5788" s="11">
        <v>2134.6</v>
      </c>
    </row>
    <row r="5789" spans="1:12" x14ac:dyDescent="0.3">
      <c r="A5789" s="7" t="s">
        <v>9934</v>
      </c>
      <c r="B5789" s="7" t="s">
        <v>4089</v>
      </c>
      <c r="C5789" s="7" t="s">
        <v>1709</v>
      </c>
      <c r="D5789" s="7">
        <v>3</v>
      </c>
      <c r="E5789" s="9">
        <v>149.96</v>
      </c>
      <c r="F5789" s="10">
        <v>0</v>
      </c>
      <c r="G5789" s="11">
        <v>449.88</v>
      </c>
      <c r="H5789" s="10">
        <v>0.25</v>
      </c>
      <c r="I5789" s="11">
        <v>112.47</v>
      </c>
      <c r="J5789" s="11">
        <v>562.35</v>
      </c>
      <c r="K5789" s="11">
        <v>245.82</v>
      </c>
      <c r="L5789" s="11">
        <v>204.06</v>
      </c>
    </row>
    <row r="5790" spans="1:12" x14ac:dyDescent="0.3">
      <c r="A5790" s="7" t="s">
        <v>9935</v>
      </c>
      <c r="B5790" s="7" t="s">
        <v>4089</v>
      </c>
      <c r="C5790" s="7" t="s">
        <v>1700</v>
      </c>
      <c r="D5790" s="7">
        <v>11</v>
      </c>
      <c r="E5790" s="9">
        <v>2354.9499999999998</v>
      </c>
      <c r="F5790" s="10">
        <v>0.1</v>
      </c>
      <c r="G5790" s="11">
        <v>23314</v>
      </c>
      <c r="H5790" s="10">
        <v>0.25</v>
      </c>
      <c r="I5790" s="11">
        <v>5828.5</v>
      </c>
      <c r="J5790" s="11">
        <v>29142.5</v>
      </c>
      <c r="K5790" s="11">
        <v>12344.31</v>
      </c>
      <c r="L5790" s="11">
        <v>10969.69</v>
      </c>
    </row>
    <row r="5791" spans="1:12" x14ac:dyDescent="0.3">
      <c r="A5791" s="7" t="s">
        <v>9936</v>
      </c>
      <c r="B5791" s="7" t="s">
        <v>4090</v>
      </c>
      <c r="C5791" s="7" t="s">
        <v>1944</v>
      </c>
      <c r="D5791" s="7">
        <v>20</v>
      </c>
      <c r="E5791" s="9">
        <v>2369.94</v>
      </c>
      <c r="F5791" s="10">
        <v>0.05</v>
      </c>
      <c r="G5791" s="11">
        <v>45028.86</v>
      </c>
      <c r="H5791" s="10">
        <v>0.25</v>
      </c>
      <c r="I5791" s="11">
        <v>11257.22</v>
      </c>
      <c r="J5791" s="11">
        <v>56286.07</v>
      </c>
      <c r="K5791" s="11">
        <v>33954</v>
      </c>
      <c r="L5791" s="11">
        <v>11074.86</v>
      </c>
    </row>
    <row r="5792" spans="1:12" x14ac:dyDescent="0.3">
      <c r="A5792" s="7" t="s">
        <v>9937</v>
      </c>
      <c r="B5792" s="7" t="s">
        <v>4090</v>
      </c>
      <c r="C5792" s="7" t="s">
        <v>1955</v>
      </c>
      <c r="D5792" s="7">
        <v>18</v>
      </c>
      <c r="E5792" s="9">
        <v>58.71</v>
      </c>
      <c r="F5792" s="10">
        <v>0</v>
      </c>
      <c r="G5792" s="11">
        <v>1056.78</v>
      </c>
      <c r="H5792" s="10">
        <v>0.25</v>
      </c>
      <c r="I5792" s="11">
        <v>264.19</v>
      </c>
      <c r="J5792" s="11">
        <v>1320.97</v>
      </c>
      <c r="K5792" s="11">
        <v>746.1</v>
      </c>
      <c r="L5792" s="11">
        <v>310.68</v>
      </c>
    </row>
    <row r="5793" spans="1:12" x14ac:dyDescent="0.3">
      <c r="A5793" s="7" t="s">
        <v>9938</v>
      </c>
      <c r="B5793" s="7" t="s">
        <v>4090</v>
      </c>
      <c r="C5793" s="7" t="s">
        <v>1886</v>
      </c>
      <c r="D5793" s="7">
        <v>19</v>
      </c>
      <c r="E5793" s="9">
        <v>933.12</v>
      </c>
      <c r="F5793" s="10">
        <v>0.1</v>
      </c>
      <c r="G5793" s="11">
        <v>15956.35</v>
      </c>
      <c r="H5793" s="10">
        <v>0.25</v>
      </c>
      <c r="I5793" s="11">
        <v>3989.09</v>
      </c>
      <c r="J5793" s="11">
        <v>19945.439999999999</v>
      </c>
      <c r="K5793" s="11">
        <v>11611.66</v>
      </c>
      <c r="L5793" s="11">
        <v>4344.6899999999996</v>
      </c>
    </row>
    <row r="5794" spans="1:12" x14ac:dyDescent="0.3">
      <c r="A5794" s="7" t="s">
        <v>9939</v>
      </c>
      <c r="B5794" s="7" t="s">
        <v>4090</v>
      </c>
      <c r="C5794" s="7" t="s">
        <v>2020</v>
      </c>
      <c r="D5794" s="7">
        <v>6</v>
      </c>
      <c r="E5794" s="9">
        <v>499.84</v>
      </c>
      <c r="F5794" s="10">
        <v>0</v>
      </c>
      <c r="G5794" s="11">
        <v>2999.04</v>
      </c>
      <c r="H5794" s="10">
        <v>0.25</v>
      </c>
      <c r="I5794" s="11">
        <v>749.76</v>
      </c>
      <c r="J5794" s="11">
        <v>3748.8</v>
      </c>
      <c r="K5794" s="11">
        <v>1919.04</v>
      </c>
      <c r="L5794" s="11">
        <v>1080</v>
      </c>
    </row>
    <row r="5795" spans="1:12" x14ac:dyDescent="0.3">
      <c r="A5795" s="7" t="s">
        <v>9940</v>
      </c>
      <c r="B5795" s="7" t="s">
        <v>4091</v>
      </c>
      <c r="C5795" s="7" t="s">
        <v>1685</v>
      </c>
      <c r="D5795" s="7">
        <v>27</v>
      </c>
      <c r="E5795" s="9">
        <v>865.37</v>
      </c>
      <c r="F5795" s="10">
        <v>0</v>
      </c>
      <c r="G5795" s="11">
        <v>23364.99</v>
      </c>
      <c r="H5795" s="10">
        <v>0.25</v>
      </c>
      <c r="I5795" s="11">
        <v>5841.25</v>
      </c>
      <c r="J5795" s="11">
        <v>29206.240000000002</v>
      </c>
      <c r="K5795" s="11">
        <v>11182.59</v>
      </c>
      <c r="L5795" s="11">
        <v>12182.4</v>
      </c>
    </row>
    <row r="5796" spans="1:12" x14ac:dyDescent="0.3">
      <c r="A5796" s="7" t="s">
        <v>9941</v>
      </c>
      <c r="B5796" s="7" t="s">
        <v>4092</v>
      </c>
      <c r="C5796" s="7" t="s">
        <v>1756</v>
      </c>
      <c r="D5796" s="7">
        <v>12</v>
      </c>
      <c r="E5796" s="9">
        <v>1032.19</v>
      </c>
      <c r="F5796" s="10">
        <v>0.1</v>
      </c>
      <c r="G5796" s="11">
        <v>11147.65</v>
      </c>
      <c r="H5796" s="10">
        <v>0.25</v>
      </c>
      <c r="I5796" s="11">
        <v>2786.91</v>
      </c>
      <c r="J5796" s="11">
        <v>13934.56</v>
      </c>
      <c r="K5796" s="11">
        <v>6880.8</v>
      </c>
      <c r="L5796" s="11">
        <v>4266.8500000000004</v>
      </c>
    </row>
    <row r="5797" spans="1:12" x14ac:dyDescent="0.3">
      <c r="A5797" s="7" t="s">
        <v>9942</v>
      </c>
      <c r="B5797" s="7" t="s">
        <v>4092</v>
      </c>
      <c r="C5797" s="7" t="s">
        <v>1791</v>
      </c>
      <c r="D5797" s="7">
        <v>8</v>
      </c>
      <c r="E5797" s="9">
        <v>1823.52</v>
      </c>
      <c r="F5797" s="10">
        <v>0.1</v>
      </c>
      <c r="G5797" s="11">
        <v>13129.34</v>
      </c>
      <c r="H5797" s="10">
        <v>0.25</v>
      </c>
      <c r="I5797" s="11">
        <v>3282.34</v>
      </c>
      <c r="J5797" s="11">
        <v>16411.669999999998</v>
      </c>
      <c r="K5797" s="11">
        <v>6754.56</v>
      </c>
      <c r="L5797" s="11">
        <v>6374.78</v>
      </c>
    </row>
    <row r="5798" spans="1:12" x14ac:dyDescent="0.3">
      <c r="A5798" s="7" t="s">
        <v>9943</v>
      </c>
      <c r="B5798" s="7" t="s">
        <v>4092</v>
      </c>
      <c r="C5798" s="7" t="s">
        <v>1889</v>
      </c>
      <c r="D5798" s="7">
        <v>21</v>
      </c>
      <c r="E5798" s="9">
        <v>3176.4</v>
      </c>
      <c r="F5798" s="10">
        <v>0</v>
      </c>
      <c r="G5798" s="11">
        <v>66704.399999999994</v>
      </c>
      <c r="H5798" s="10">
        <v>0.25</v>
      </c>
      <c r="I5798" s="11">
        <v>16676.099999999999</v>
      </c>
      <c r="J5798" s="11">
        <v>83380.5</v>
      </c>
      <c r="K5798" s="11">
        <v>32979.870000000003</v>
      </c>
      <c r="L5798" s="11">
        <v>33724.53</v>
      </c>
    </row>
    <row r="5799" spans="1:12" x14ac:dyDescent="0.3">
      <c r="A5799" s="7" t="s">
        <v>9944</v>
      </c>
      <c r="B5799" s="7" t="s">
        <v>4093</v>
      </c>
      <c r="C5799" s="7" t="s">
        <v>1799</v>
      </c>
      <c r="D5799" s="7">
        <v>8</v>
      </c>
      <c r="E5799" s="9">
        <v>2474.2199999999998</v>
      </c>
      <c r="F5799" s="10">
        <v>0.1</v>
      </c>
      <c r="G5799" s="11">
        <v>17814.38</v>
      </c>
      <c r="H5799" s="10">
        <v>0.25</v>
      </c>
      <c r="I5799" s="11">
        <v>4453.6000000000004</v>
      </c>
      <c r="J5799" s="11">
        <v>22267.98</v>
      </c>
      <c r="K5799" s="11">
        <v>9453.52</v>
      </c>
      <c r="L5799" s="11">
        <v>8360.86</v>
      </c>
    </row>
    <row r="5800" spans="1:12" x14ac:dyDescent="0.3">
      <c r="A5800" s="7" t="s">
        <v>9945</v>
      </c>
      <c r="B5800" s="7" t="s">
        <v>4093</v>
      </c>
      <c r="C5800" s="7" t="s">
        <v>1705</v>
      </c>
      <c r="D5800" s="7">
        <v>16</v>
      </c>
      <c r="E5800" s="9">
        <v>1347.22</v>
      </c>
      <c r="F5800" s="10">
        <v>0.15</v>
      </c>
      <c r="G5800" s="11">
        <v>18322.189999999999</v>
      </c>
      <c r="H5800" s="10">
        <v>0.25</v>
      </c>
      <c r="I5800" s="11">
        <v>4580.55</v>
      </c>
      <c r="J5800" s="11">
        <v>22902.74</v>
      </c>
      <c r="K5800" s="11">
        <v>15631.84</v>
      </c>
      <c r="L5800" s="11">
        <v>2690.35</v>
      </c>
    </row>
    <row r="5801" spans="1:12" x14ac:dyDescent="0.3">
      <c r="A5801" s="7" t="s">
        <v>9946</v>
      </c>
      <c r="B5801" s="7" t="s">
        <v>4093</v>
      </c>
      <c r="C5801" s="7" t="s">
        <v>1974</v>
      </c>
      <c r="D5801" s="7">
        <v>29</v>
      </c>
      <c r="E5801" s="9">
        <v>2196.5500000000002</v>
      </c>
      <c r="F5801" s="10">
        <v>0</v>
      </c>
      <c r="G5801" s="11">
        <v>63699.95</v>
      </c>
      <c r="H5801" s="10">
        <v>0.25</v>
      </c>
      <c r="I5801" s="11">
        <v>15924.99</v>
      </c>
      <c r="J5801" s="11">
        <v>79624.94</v>
      </c>
      <c r="K5801" s="11">
        <v>48777.42</v>
      </c>
      <c r="L5801" s="11">
        <v>14922.53</v>
      </c>
    </row>
    <row r="5802" spans="1:12" x14ac:dyDescent="0.3">
      <c r="A5802" s="7" t="s">
        <v>9947</v>
      </c>
      <c r="B5802" s="7" t="s">
        <v>4093</v>
      </c>
      <c r="C5802" s="7" t="s">
        <v>1957</v>
      </c>
      <c r="D5802" s="7">
        <v>13</v>
      </c>
      <c r="E5802" s="9">
        <v>716.76</v>
      </c>
      <c r="F5802" s="10">
        <v>0.15</v>
      </c>
      <c r="G5802" s="11">
        <v>7920.2</v>
      </c>
      <c r="H5802" s="10">
        <v>0.25</v>
      </c>
      <c r="I5802" s="11">
        <v>1980.05</v>
      </c>
      <c r="J5802" s="11">
        <v>9900.25</v>
      </c>
      <c r="K5802" s="11">
        <v>5354.44</v>
      </c>
      <c r="L5802" s="11">
        <v>2565.7600000000002</v>
      </c>
    </row>
    <row r="5803" spans="1:12" x14ac:dyDescent="0.3">
      <c r="A5803" s="7" t="s">
        <v>9948</v>
      </c>
      <c r="B5803" s="7" t="s">
        <v>4093</v>
      </c>
      <c r="C5803" s="7" t="s">
        <v>1814</v>
      </c>
      <c r="D5803" s="7">
        <v>14</v>
      </c>
      <c r="E5803" s="9">
        <v>2146.21</v>
      </c>
      <c r="F5803" s="10">
        <v>0</v>
      </c>
      <c r="G5803" s="11">
        <v>30046.94</v>
      </c>
      <c r="H5803" s="10">
        <v>0.25</v>
      </c>
      <c r="I5803" s="11">
        <v>7511.73</v>
      </c>
      <c r="J5803" s="11">
        <v>37558.67</v>
      </c>
      <c r="K5803" s="11">
        <v>15697.5</v>
      </c>
      <c r="L5803" s="11">
        <v>14349.44</v>
      </c>
    </row>
    <row r="5804" spans="1:12" x14ac:dyDescent="0.3">
      <c r="A5804" s="7" t="s">
        <v>9949</v>
      </c>
      <c r="B5804" s="7" t="s">
        <v>4094</v>
      </c>
      <c r="C5804" s="7" t="s">
        <v>1723</v>
      </c>
      <c r="D5804" s="7">
        <v>21</v>
      </c>
      <c r="E5804" s="9">
        <v>715.16</v>
      </c>
      <c r="F5804" s="10">
        <v>0.05</v>
      </c>
      <c r="G5804" s="11">
        <v>14267.44</v>
      </c>
      <c r="H5804" s="10">
        <v>0.25</v>
      </c>
      <c r="I5804" s="11">
        <v>3566.86</v>
      </c>
      <c r="J5804" s="11">
        <v>17834.3</v>
      </c>
      <c r="K5804" s="11">
        <v>10050.39</v>
      </c>
      <c r="L5804" s="11">
        <v>4217.05</v>
      </c>
    </row>
    <row r="5805" spans="1:12" x14ac:dyDescent="0.3">
      <c r="A5805" s="7" t="s">
        <v>9950</v>
      </c>
      <c r="B5805" s="7" t="s">
        <v>4094</v>
      </c>
      <c r="C5805" s="7" t="s">
        <v>1672</v>
      </c>
      <c r="D5805" s="7">
        <v>27</v>
      </c>
      <c r="E5805" s="9">
        <v>1833.18</v>
      </c>
      <c r="F5805" s="10">
        <v>0.05</v>
      </c>
      <c r="G5805" s="11">
        <v>47021.07</v>
      </c>
      <c r="H5805" s="10">
        <v>0.25</v>
      </c>
      <c r="I5805" s="11">
        <v>11755.27</v>
      </c>
      <c r="J5805" s="11">
        <v>58776.34</v>
      </c>
      <c r="K5805" s="11">
        <v>25890.84</v>
      </c>
      <c r="L5805" s="11">
        <v>21130.23</v>
      </c>
    </row>
    <row r="5806" spans="1:12" x14ac:dyDescent="0.3">
      <c r="A5806" s="7" t="s">
        <v>9951</v>
      </c>
      <c r="B5806" s="7" t="s">
        <v>4094</v>
      </c>
      <c r="C5806" s="7" t="s">
        <v>1811</v>
      </c>
      <c r="D5806" s="7">
        <v>20</v>
      </c>
      <c r="E5806" s="9">
        <v>925.83</v>
      </c>
      <c r="F5806" s="10">
        <v>0.15</v>
      </c>
      <c r="G5806" s="11">
        <v>15739.11</v>
      </c>
      <c r="H5806" s="10">
        <v>0.25</v>
      </c>
      <c r="I5806" s="11">
        <v>3934.78</v>
      </c>
      <c r="J5806" s="11">
        <v>19673.89</v>
      </c>
      <c r="K5806" s="11">
        <v>9624</v>
      </c>
      <c r="L5806" s="11">
        <v>6115.11</v>
      </c>
    </row>
    <row r="5807" spans="1:12" x14ac:dyDescent="0.3">
      <c r="A5807" s="7" t="s">
        <v>9952</v>
      </c>
      <c r="B5807" s="7" t="s">
        <v>4094</v>
      </c>
      <c r="C5807" s="7" t="s">
        <v>1924</v>
      </c>
      <c r="D5807" s="7">
        <v>2</v>
      </c>
      <c r="E5807" s="9">
        <v>1820.57</v>
      </c>
      <c r="F5807" s="10">
        <v>0.05</v>
      </c>
      <c r="G5807" s="11">
        <v>3459.08</v>
      </c>
      <c r="H5807" s="10">
        <v>0.25</v>
      </c>
      <c r="I5807" s="11">
        <v>864.77</v>
      </c>
      <c r="J5807" s="11">
        <v>4323.8500000000004</v>
      </c>
      <c r="K5807" s="11">
        <v>1792.84</v>
      </c>
      <c r="L5807" s="11">
        <v>1666.24</v>
      </c>
    </row>
    <row r="5808" spans="1:12" x14ac:dyDescent="0.3">
      <c r="A5808" s="7" t="s">
        <v>9953</v>
      </c>
      <c r="B5808" s="7" t="s">
        <v>4095</v>
      </c>
      <c r="C5808" s="7" t="s">
        <v>1836</v>
      </c>
      <c r="D5808" s="7">
        <v>2</v>
      </c>
      <c r="E5808" s="9">
        <v>732.12</v>
      </c>
      <c r="F5808" s="10">
        <v>0</v>
      </c>
      <c r="G5808" s="11">
        <v>1464.24</v>
      </c>
      <c r="H5808" s="10">
        <v>0.25</v>
      </c>
      <c r="I5808" s="11">
        <v>366.06</v>
      </c>
      <c r="J5808" s="11">
        <v>1830.3</v>
      </c>
      <c r="K5808" s="11">
        <v>832.96</v>
      </c>
      <c r="L5808" s="11">
        <v>631.28</v>
      </c>
    </row>
    <row r="5809" spans="1:12" x14ac:dyDescent="0.3">
      <c r="A5809" s="7" t="s">
        <v>9954</v>
      </c>
      <c r="B5809" s="7" t="s">
        <v>4095</v>
      </c>
      <c r="C5809" s="7" t="s">
        <v>1978</v>
      </c>
      <c r="D5809" s="7">
        <v>4</v>
      </c>
      <c r="E5809" s="9">
        <v>3390.22</v>
      </c>
      <c r="F5809" s="10">
        <v>0.1</v>
      </c>
      <c r="G5809" s="11">
        <v>12204.79</v>
      </c>
      <c r="H5809" s="10">
        <v>0.25</v>
      </c>
      <c r="I5809" s="11">
        <v>3051.2</v>
      </c>
      <c r="J5809" s="11">
        <v>15255.99</v>
      </c>
      <c r="K5809" s="11">
        <v>6696.48</v>
      </c>
      <c r="L5809" s="11">
        <v>5508.31</v>
      </c>
    </row>
    <row r="5810" spans="1:12" x14ac:dyDescent="0.3">
      <c r="A5810" s="7" t="s">
        <v>9955</v>
      </c>
      <c r="B5810" s="7" t="s">
        <v>4095</v>
      </c>
      <c r="C5810" s="7" t="s">
        <v>1723</v>
      </c>
      <c r="D5810" s="7">
        <v>1</v>
      </c>
      <c r="E5810" s="9">
        <v>672.87</v>
      </c>
      <c r="F5810" s="10">
        <v>0</v>
      </c>
      <c r="G5810" s="11">
        <v>672.87</v>
      </c>
      <c r="H5810" s="10">
        <v>0.25</v>
      </c>
      <c r="I5810" s="11">
        <v>168.22</v>
      </c>
      <c r="J5810" s="11">
        <v>841.09</v>
      </c>
      <c r="K5810" s="11">
        <v>478.59</v>
      </c>
      <c r="L5810" s="11">
        <v>194.28</v>
      </c>
    </row>
    <row r="5811" spans="1:12" x14ac:dyDescent="0.3">
      <c r="A5811" s="7" t="s">
        <v>9956</v>
      </c>
      <c r="B5811" s="7" t="s">
        <v>4095</v>
      </c>
      <c r="C5811" s="7" t="s">
        <v>1795</v>
      </c>
      <c r="D5811" s="7">
        <v>14</v>
      </c>
      <c r="E5811" s="9">
        <v>2153.12</v>
      </c>
      <c r="F5811" s="10">
        <v>0</v>
      </c>
      <c r="G5811" s="11">
        <v>30143.68</v>
      </c>
      <c r="H5811" s="10">
        <v>0.25</v>
      </c>
      <c r="I5811" s="11">
        <v>7535.92</v>
      </c>
      <c r="J5811" s="11">
        <v>37679.599999999999</v>
      </c>
      <c r="K5811" s="11">
        <v>15621.9</v>
      </c>
      <c r="L5811" s="11">
        <v>14521.78</v>
      </c>
    </row>
    <row r="5812" spans="1:12" x14ac:dyDescent="0.3">
      <c r="A5812" s="7" t="s">
        <v>9957</v>
      </c>
      <c r="B5812" s="7" t="s">
        <v>4096</v>
      </c>
      <c r="C5812" s="7" t="s">
        <v>1995</v>
      </c>
      <c r="D5812" s="7">
        <v>8</v>
      </c>
      <c r="E5812" s="9">
        <v>1520.49</v>
      </c>
      <c r="F5812" s="10">
        <v>0</v>
      </c>
      <c r="G5812" s="11">
        <v>12163.92</v>
      </c>
      <c r="H5812" s="10">
        <v>0.25</v>
      </c>
      <c r="I5812" s="11">
        <v>3040.98</v>
      </c>
      <c r="J5812" s="11">
        <v>15204.9</v>
      </c>
      <c r="K5812" s="11">
        <v>8838.7199999999993</v>
      </c>
      <c r="L5812" s="11">
        <v>3325.2</v>
      </c>
    </row>
    <row r="5813" spans="1:12" x14ac:dyDescent="0.3">
      <c r="A5813" s="7" t="s">
        <v>9958</v>
      </c>
      <c r="B5813" s="7" t="s">
        <v>4096</v>
      </c>
      <c r="C5813" s="7" t="s">
        <v>1868</v>
      </c>
      <c r="D5813" s="7">
        <v>15</v>
      </c>
      <c r="E5813" s="9">
        <v>348.07</v>
      </c>
      <c r="F5813" s="10">
        <v>0</v>
      </c>
      <c r="G5813" s="11">
        <v>5221.05</v>
      </c>
      <c r="H5813" s="10">
        <v>0.25</v>
      </c>
      <c r="I5813" s="11">
        <v>1305.26</v>
      </c>
      <c r="J5813" s="11">
        <v>6526.31</v>
      </c>
      <c r="K5813" s="11">
        <v>3618.3</v>
      </c>
      <c r="L5813" s="11">
        <v>1602.75</v>
      </c>
    </row>
    <row r="5814" spans="1:12" x14ac:dyDescent="0.3">
      <c r="A5814" s="7" t="s">
        <v>9959</v>
      </c>
      <c r="B5814" s="7" t="s">
        <v>4096</v>
      </c>
      <c r="C5814" s="7" t="s">
        <v>1938</v>
      </c>
      <c r="D5814" s="7">
        <v>1</v>
      </c>
      <c r="E5814" s="9">
        <v>2395.33</v>
      </c>
      <c r="F5814" s="10">
        <v>0.1</v>
      </c>
      <c r="G5814" s="11">
        <v>2155.8000000000002</v>
      </c>
      <c r="H5814" s="10">
        <v>0.25</v>
      </c>
      <c r="I5814" s="11">
        <v>538.95000000000005</v>
      </c>
      <c r="J5814" s="11">
        <v>2694.75</v>
      </c>
      <c r="K5814" s="11">
        <v>1414.3</v>
      </c>
      <c r="L5814" s="11">
        <v>741.5</v>
      </c>
    </row>
    <row r="5815" spans="1:12" x14ac:dyDescent="0.3">
      <c r="A5815" s="7" t="s">
        <v>9960</v>
      </c>
      <c r="B5815" s="7" t="s">
        <v>4096</v>
      </c>
      <c r="C5815" s="7" t="s">
        <v>1928</v>
      </c>
      <c r="D5815" s="7">
        <v>19</v>
      </c>
      <c r="E5815" s="9">
        <v>3344.79</v>
      </c>
      <c r="F5815" s="10">
        <v>0.1</v>
      </c>
      <c r="G5815" s="11">
        <v>57195.91</v>
      </c>
      <c r="H5815" s="10">
        <v>0.25</v>
      </c>
      <c r="I5815" s="11">
        <v>14298.98</v>
      </c>
      <c r="J5815" s="11">
        <v>71494.89</v>
      </c>
      <c r="K5815" s="11">
        <v>31078.68</v>
      </c>
      <c r="L5815" s="11">
        <v>26117.23</v>
      </c>
    </row>
    <row r="5816" spans="1:12" x14ac:dyDescent="0.3">
      <c r="A5816" s="7" t="s">
        <v>9961</v>
      </c>
      <c r="B5816" s="7" t="s">
        <v>4096</v>
      </c>
      <c r="C5816" s="7" t="s">
        <v>2011</v>
      </c>
      <c r="D5816" s="7">
        <v>30</v>
      </c>
      <c r="E5816" s="9">
        <v>688.31</v>
      </c>
      <c r="F5816" s="10">
        <v>0</v>
      </c>
      <c r="G5816" s="11">
        <v>20649.3</v>
      </c>
      <c r="H5816" s="10">
        <v>0.25</v>
      </c>
      <c r="I5816" s="11">
        <v>5162.32</v>
      </c>
      <c r="J5816" s="11">
        <v>25811.62</v>
      </c>
      <c r="K5816" s="11">
        <v>12340.2</v>
      </c>
      <c r="L5816" s="11">
        <v>8309.1</v>
      </c>
    </row>
    <row r="5817" spans="1:12" x14ac:dyDescent="0.3">
      <c r="A5817" s="7" t="s">
        <v>9962</v>
      </c>
      <c r="B5817" s="7" t="s">
        <v>4097</v>
      </c>
      <c r="C5817" s="7" t="s">
        <v>1847</v>
      </c>
      <c r="D5817" s="7">
        <v>20</v>
      </c>
      <c r="E5817" s="9">
        <v>2119.5700000000002</v>
      </c>
      <c r="F5817" s="10">
        <v>0</v>
      </c>
      <c r="G5817" s="11">
        <v>42391.4</v>
      </c>
      <c r="H5817" s="10">
        <v>0.25</v>
      </c>
      <c r="I5817" s="11">
        <v>10597.85</v>
      </c>
      <c r="J5817" s="11">
        <v>52989.25</v>
      </c>
      <c r="K5817" s="11">
        <v>27253.8</v>
      </c>
      <c r="L5817" s="11">
        <v>15137.6</v>
      </c>
    </row>
    <row r="5818" spans="1:12" x14ac:dyDescent="0.3">
      <c r="A5818" s="7" t="s">
        <v>9963</v>
      </c>
      <c r="B5818" s="7" t="s">
        <v>4097</v>
      </c>
      <c r="C5818" s="7" t="s">
        <v>1728</v>
      </c>
      <c r="D5818" s="7">
        <v>22</v>
      </c>
      <c r="E5818" s="9">
        <v>3115.32</v>
      </c>
      <c r="F5818" s="10">
        <v>0</v>
      </c>
      <c r="G5818" s="11">
        <v>68537.039999999994</v>
      </c>
      <c r="H5818" s="10">
        <v>0.25</v>
      </c>
      <c r="I5818" s="11">
        <v>17134.259999999998</v>
      </c>
      <c r="J5818" s="11">
        <v>85671.3</v>
      </c>
      <c r="K5818" s="11">
        <v>30642.26</v>
      </c>
      <c r="L5818" s="11">
        <v>37894.78</v>
      </c>
    </row>
    <row r="5819" spans="1:12" x14ac:dyDescent="0.3">
      <c r="A5819" s="7" t="s">
        <v>9964</v>
      </c>
      <c r="B5819" s="7" t="s">
        <v>4097</v>
      </c>
      <c r="C5819" s="7" t="s">
        <v>1919</v>
      </c>
      <c r="D5819" s="7">
        <v>28</v>
      </c>
      <c r="E5819" s="9">
        <v>1397.38</v>
      </c>
      <c r="F5819" s="10">
        <v>0.15</v>
      </c>
      <c r="G5819" s="11">
        <v>33257.64</v>
      </c>
      <c r="H5819" s="10">
        <v>0.25</v>
      </c>
      <c r="I5819" s="11">
        <v>8314.41</v>
      </c>
      <c r="J5819" s="11">
        <v>41572.050000000003</v>
      </c>
      <c r="K5819" s="11">
        <v>15823.08</v>
      </c>
      <c r="L5819" s="11">
        <v>17434.560000000001</v>
      </c>
    </row>
    <row r="5820" spans="1:12" x14ac:dyDescent="0.3">
      <c r="A5820" s="7" t="s">
        <v>9965</v>
      </c>
      <c r="B5820" s="7" t="s">
        <v>4097</v>
      </c>
      <c r="C5820" s="7" t="s">
        <v>1855</v>
      </c>
      <c r="D5820" s="7">
        <v>7</v>
      </c>
      <c r="E5820" s="9">
        <v>1361.7</v>
      </c>
      <c r="F5820" s="10">
        <v>0</v>
      </c>
      <c r="G5820" s="11">
        <v>9531.9</v>
      </c>
      <c r="H5820" s="10">
        <v>0.25</v>
      </c>
      <c r="I5820" s="11">
        <v>2382.9699999999998</v>
      </c>
      <c r="J5820" s="11">
        <v>11914.88</v>
      </c>
      <c r="K5820" s="11">
        <v>5148.1499999999996</v>
      </c>
      <c r="L5820" s="11">
        <v>4383.75</v>
      </c>
    </row>
    <row r="5821" spans="1:12" x14ac:dyDescent="0.3">
      <c r="A5821" s="7" t="s">
        <v>9966</v>
      </c>
      <c r="B5821" s="7" t="s">
        <v>4098</v>
      </c>
      <c r="C5821" s="7" t="s">
        <v>1812</v>
      </c>
      <c r="D5821" s="7">
        <v>2</v>
      </c>
      <c r="E5821" s="9">
        <v>630.66</v>
      </c>
      <c r="F5821" s="10">
        <v>0</v>
      </c>
      <c r="G5821" s="11">
        <v>1261.32</v>
      </c>
      <c r="H5821" s="10">
        <v>0.25</v>
      </c>
      <c r="I5821" s="11">
        <v>315.33</v>
      </c>
      <c r="J5821" s="11">
        <v>1576.65</v>
      </c>
      <c r="K5821" s="11">
        <v>684.42</v>
      </c>
      <c r="L5821" s="11">
        <v>576.9</v>
      </c>
    </row>
    <row r="5822" spans="1:12" x14ac:dyDescent="0.3">
      <c r="A5822" s="7" t="s">
        <v>9967</v>
      </c>
      <c r="B5822" s="7" t="s">
        <v>4098</v>
      </c>
      <c r="C5822" s="7" t="s">
        <v>1838</v>
      </c>
      <c r="D5822" s="7">
        <v>10</v>
      </c>
      <c r="E5822" s="9">
        <v>2152.65</v>
      </c>
      <c r="F5822" s="10">
        <v>0.05</v>
      </c>
      <c r="G5822" s="11">
        <v>20450.169999999998</v>
      </c>
      <c r="H5822" s="10">
        <v>0.25</v>
      </c>
      <c r="I5822" s="11">
        <v>5112.54</v>
      </c>
      <c r="J5822" s="11">
        <v>25562.71</v>
      </c>
      <c r="K5822" s="11">
        <v>14929.8</v>
      </c>
      <c r="L5822" s="11">
        <v>5520.37</v>
      </c>
    </row>
    <row r="5823" spans="1:12" x14ac:dyDescent="0.3">
      <c r="A5823" s="7" t="s">
        <v>9968</v>
      </c>
      <c r="B5823" s="7" t="s">
        <v>4098</v>
      </c>
      <c r="C5823" s="7" t="s">
        <v>1979</v>
      </c>
      <c r="D5823" s="7">
        <v>5</v>
      </c>
      <c r="E5823" s="9">
        <v>519.36</v>
      </c>
      <c r="F5823" s="10">
        <v>0.1</v>
      </c>
      <c r="G5823" s="11">
        <v>2337.12</v>
      </c>
      <c r="H5823" s="10">
        <v>0.25</v>
      </c>
      <c r="I5823" s="11">
        <v>584.28</v>
      </c>
      <c r="J5823" s="11">
        <v>2921.4</v>
      </c>
      <c r="K5823" s="11">
        <v>1279.95</v>
      </c>
      <c r="L5823" s="11">
        <v>1057.17</v>
      </c>
    </row>
    <row r="5824" spans="1:12" x14ac:dyDescent="0.3">
      <c r="A5824" s="7" t="s">
        <v>9969</v>
      </c>
      <c r="B5824" s="7" t="s">
        <v>4098</v>
      </c>
      <c r="C5824" s="7" t="s">
        <v>1826</v>
      </c>
      <c r="D5824" s="7">
        <v>1</v>
      </c>
      <c r="E5824" s="9">
        <v>45.78</v>
      </c>
      <c r="F5824" s="10">
        <v>0</v>
      </c>
      <c r="G5824" s="11">
        <v>45.78</v>
      </c>
      <c r="H5824" s="10">
        <v>0.25</v>
      </c>
      <c r="I5824" s="11">
        <v>11.45</v>
      </c>
      <c r="J5824" s="11">
        <v>57.23</v>
      </c>
      <c r="K5824" s="11">
        <v>20.079999999999998</v>
      </c>
      <c r="L5824" s="11">
        <v>25.7</v>
      </c>
    </row>
    <row r="5825" spans="1:12" x14ac:dyDescent="0.3">
      <c r="A5825" s="7" t="s">
        <v>9970</v>
      </c>
      <c r="B5825" s="7" t="s">
        <v>4099</v>
      </c>
      <c r="C5825" s="7" t="s">
        <v>1879</v>
      </c>
      <c r="D5825" s="7">
        <v>24</v>
      </c>
      <c r="E5825" s="9">
        <v>2412.91</v>
      </c>
      <c r="F5825" s="10">
        <v>0</v>
      </c>
      <c r="G5825" s="11">
        <v>57909.84</v>
      </c>
      <c r="H5825" s="10">
        <v>0.25</v>
      </c>
      <c r="I5825" s="11">
        <v>14477.46</v>
      </c>
      <c r="J5825" s="11">
        <v>72387.3</v>
      </c>
      <c r="K5825" s="11">
        <v>25568.16</v>
      </c>
      <c r="L5825" s="11">
        <v>32341.68</v>
      </c>
    </row>
    <row r="5826" spans="1:12" x14ac:dyDescent="0.3">
      <c r="A5826" s="7" t="s">
        <v>9971</v>
      </c>
      <c r="B5826" s="7" t="s">
        <v>4099</v>
      </c>
      <c r="C5826" s="7" t="s">
        <v>1675</v>
      </c>
      <c r="D5826" s="7">
        <v>10</v>
      </c>
      <c r="E5826" s="9">
        <v>2699.58</v>
      </c>
      <c r="F5826" s="10">
        <v>0.05</v>
      </c>
      <c r="G5826" s="11">
        <v>25646.01</v>
      </c>
      <c r="H5826" s="10">
        <v>0.25</v>
      </c>
      <c r="I5826" s="11">
        <v>6411.5</v>
      </c>
      <c r="J5826" s="11">
        <v>32057.51</v>
      </c>
      <c r="K5826" s="11">
        <v>11703.7</v>
      </c>
      <c r="L5826" s="11">
        <v>13942.31</v>
      </c>
    </row>
    <row r="5827" spans="1:12" x14ac:dyDescent="0.3">
      <c r="A5827" s="7" t="s">
        <v>9972</v>
      </c>
      <c r="B5827" s="7" t="s">
        <v>4099</v>
      </c>
      <c r="C5827" s="7" t="s">
        <v>1667</v>
      </c>
      <c r="D5827" s="7">
        <v>25</v>
      </c>
      <c r="E5827" s="9">
        <v>1547.34</v>
      </c>
      <c r="F5827" s="10">
        <v>0.1</v>
      </c>
      <c r="G5827" s="11">
        <v>34815.15</v>
      </c>
      <c r="H5827" s="10">
        <v>0.25</v>
      </c>
      <c r="I5827" s="11">
        <v>8703.7900000000009</v>
      </c>
      <c r="J5827" s="11">
        <v>43518.94</v>
      </c>
      <c r="K5827" s="11">
        <v>26969.75</v>
      </c>
      <c r="L5827" s="11">
        <v>7845.4</v>
      </c>
    </row>
    <row r="5828" spans="1:12" x14ac:dyDescent="0.3">
      <c r="A5828" s="7" t="s">
        <v>9973</v>
      </c>
      <c r="B5828" s="7" t="s">
        <v>4099</v>
      </c>
      <c r="C5828" s="7" t="s">
        <v>2046</v>
      </c>
      <c r="D5828" s="7">
        <v>6</v>
      </c>
      <c r="E5828" s="9">
        <v>1018.82</v>
      </c>
      <c r="F5828" s="10">
        <v>0</v>
      </c>
      <c r="G5828" s="11">
        <v>6112.92</v>
      </c>
      <c r="H5828" s="10">
        <v>0.25</v>
      </c>
      <c r="I5828" s="11">
        <v>1528.23</v>
      </c>
      <c r="J5828" s="11">
        <v>7641.15</v>
      </c>
      <c r="K5828" s="11">
        <v>3921.72</v>
      </c>
      <c r="L5828" s="11">
        <v>2191.1999999999998</v>
      </c>
    </row>
    <row r="5829" spans="1:12" x14ac:dyDescent="0.3">
      <c r="A5829" s="7" t="s">
        <v>9974</v>
      </c>
      <c r="B5829" s="7" t="s">
        <v>4100</v>
      </c>
      <c r="C5829" s="7" t="s">
        <v>1867</v>
      </c>
      <c r="D5829" s="7">
        <v>25</v>
      </c>
      <c r="E5829" s="9">
        <v>2395.91</v>
      </c>
      <c r="F5829" s="10">
        <v>0.1</v>
      </c>
      <c r="G5829" s="11">
        <v>53907.97</v>
      </c>
      <c r="H5829" s="10">
        <v>0.25</v>
      </c>
      <c r="I5829" s="11">
        <v>13476.99</v>
      </c>
      <c r="J5829" s="11">
        <v>67384.960000000006</v>
      </c>
      <c r="K5829" s="11">
        <v>33486.5</v>
      </c>
      <c r="L5829" s="11">
        <v>20421.47</v>
      </c>
    </row>
    <row r="5830" spans="1:12" x14ac:dyDescent="0.3">
      <c r="A5830" s="7" t="s">
        <v>9975</v>
      </c>
      <c r="B5830" s="7" t="s">
        <v>4100</v>
      </c>
      <c r="C5830" s="7" t="s">
        <v>1995</v>
      </c>
      <c r="D5830" s="7">
        <v>16</v>
      </c>
      <c r="E5830" s="9">
        <v>1537.86</v>
      </c>
      <c r="F5830" s="10">
        <v>0</v>
      </c>
      <c r="G5830" s="11">
        <v>24605.759999999998</v>
      </c>
      <c r="H5830" s="10">
        <v>0.25</v>
      </c>
      <c r="I5830" s="11">
        <v>6151.44</v>
      </c>
      <c r="J5830" s="11">
        <v>30757.200000000001</v>
      </c>
      <c r="K5830" s="11">
        <v>17677.439999999999</v>
      </c>
      <c r="L5830" s="11">
        <v>6928.32</v>
      </c>
    </row>
    <row r="5831" spans="1:12" x14ac:dyDescent="0.3">
      <c r="A5831" s="7" t="s">
        <v>9976</v>
      </c>
      <c r="B5831" s="7" t="s">
        <v>4101</v>
      </c>
      <c r="C5831" s="7" t="s">
        <v>1816</v>
      </c>
      <c r="D5831" s="7">
        <v>25</v>
      </c>
      <c r="E5831" s="9">
        <v>3108.9</v>
      </c>
      <c r="F5831" s="10">
        <v>0</v>
      </c>
      <c r="G5831" s="11">
        <v>77722.5</v>
      </c>
      <c r="H5831" s="10">
        <v>0.25</v>
      </c>
      <c r="I5831" s="11">
        <v>19430.62</v>
      </c>
      <c r="J5831" s="11">
        <v>97153.12</v>
      </c>
      <c r="K5831" s="11">
        <v>38332</v>
      </c>
      <c r="L5831" s="11">
        <v>39390.5</v>
      </c>
    </row>
    <row r="5832" spans="1:12" x14ac:dyDescent="0.3">
      <c r="A5832" s="7" t="s">
        <v>9977</v>
      </c>
      <c r="B5832" s="7" t="s">
        <v>4102</v>
      </c>
      <c r="C5832" s="7" t="s">
        <v>1951</v>
      </c>
      <c r="D5832" s="7">
        <v>13</v>
      </c>
      <c r="E5832" s="9">
        <v>1844.87</v>
      </c>
      <c r="F5832" s="10">
        <v>0</v>
      </c>
      <c r="G5832" s="11">
        <v>23983.31</v>
      </c>
      <c r="H5832" s="10">
        <v>0.25</v>
      </c>
      <c r="I5832" s="11">
        <v>5995.83</v>
      </c>
      <c r="J5832" s="11">
        <v>29979.14</v>
      </c>
      <c r="K5832" s="11">
        <v>17859.53</v>
      </c>
      <c r="L5832" s="11">
        <v>6123.78</v>
      </c>
    </row>
    <row r="5833" spans="1:12" x14ac:dyDescent="0.3">
      <c r="A5833" s="7" t="s">
        <v>9978</v>
      </c>
      <c r="B5833" s="7" t="s">
        <v>4103</v>
      </c>
      <c r="C5833" s="7" t="s">
        <v>1675</v>
      </c>
      <c r="D5833" s="7">
        <v>4</v>
      </c>
      <c r="E5833" s="9">
        <v>2668.79</v>
      </c>
      <c r="F5833" s="10">
        <v>0</v>
      </c>
      <c r="G5833" s="11">
        <v>10675.16</v>
      </c>
      <c r="H5833" s="10">
        <v>0.25</v>
      </c>
      <c r="I5833" s="11">
        <v>2668.79</v>
      </c>
      <c r="J5833" s="11">
        <v>13343.95</v>
      </c>
      <c r="K5833" s="11">
        <v>4681.4799999999996</v>
      </c>
      <c r="L5833" s="11">
        <v>5993.68</v>
      </c>
    </row>
    <row r="5834" spans="1:12" x14ac:dyDescent="0.3">
      <c r="A5834" s="7" t="s">
        <v>9979</v>
      </c>
      <c r="B5834" s="7" t="s">
        <v>4103</v>
      </c>
      <c r="C5834" s="7" t="s">
        <v>1723</v>
      </c>
      <c r="D5834" s="7">
        <v>2</v>
      </c>
      <c r="E5834" s="9">
        <v>704.89</v>
      </c>
      <c r="F5834" s="10">
        <v>0.1</v>
      </c>
      <c r="G5834" s="11">
        <v>1268.8</v>
      </c>
      <c r="H5834" s="10">
        <v>0.25</v>
      </c>
      <c r="I5834" s="11">
        <v>317.2</v>
      </c>
      <c r="J5834" s="11">
        <v>1586</v>
      </c>
      <c r="K5834" s="11">
        <v>957.18</v>
      </c>
      <c r="L5834" s="11">
        <v>311.62</v>
      </c>
    </row>
    <row r="5835" spans="1:12" x14ac:dyDescent="0.3">
      <c r="A5835" s="7" t="s">
        <v>9980</v>
      </c>
      <c r="B5835" s="7" t="s">
        <v>4103</v>
      </c>
      <c r="C5835" s="7" t="s">
        <v>1922</v>
      </c>
      <c r="D5835" s="7">
        <v>17</v>
      </c>
      <c r="E5835" s="9">
        <v>1688.97</v>
      </c>
      <c r="F5835" s="10">
        <v>0.05</v>
      </c>
      <c r="G5835" s="11">
        <v>27276.87</v>
      </c>
      <c r="H5835" s="10">
        <v>0.25</v>
      </c>
      <c r="I5835" s="11">
        <v>6819.22</v>
      </c>
      <c r="J5835" s="11">
        <v>34096.089999999997</v>
      </c>
      <c r="K5835" s="11">
        <v>21384.3</v>
      </c>
      <c r="L5835" s="11">
        <v>5892.57</v>
      </c>
    </row>
    <row r="5836" spans="1:12" x14ac:dyDescent="0.3">
      <c r="A5836" s="7" t="s">
        <v>9981</v>
      </c>
      <c r="B5836" s="7" t="s">
        <v>4104</v>
      </c>
      <c r="C5836" s="7" t="s">
        <v>1799</v>
      </c>
      <c r="D5836" s="7">
        <v>23</v>
      </c>
      <c r="E5836" s="9">
        <v>2394.2199999999998</v>
      </c>
      <c r="F5836" s="10">
        <v>0.1</v>
      </c>
      <c r="G5836" s="11">
        <v>49560.35</v>
      </c>
      <c r="H5836" s="10">
        <v>0.25</v>
      </c>
      <c r="I5836" s="11">
        <v>12390.09</v>
      </c>
      <c r="J5836" s="11">
        <v>61950.44</v>
      </c>
      <c r="K5836" s="11">
        <v>27178.87</v>
      </c>
      <c r="L5836" s="11">
        <v>22381.48</v>
      </c>
    </row>
    <row r="5837" spans="1:12" x14ac:dyDescent="0.3">
      <c r="A5837" s="7" t="s">
        <v>9982</v>
      </c>
      <c r="B5837" s="7" t="s">
        <v>4104</v>
      </c>
      <c r="C5837" s="7" t="s">
        <v>2041</v>
      </c>
      <c r="D5837" s="7">
        <v>28</v>
      </c>
      <c r="E5837" s="9">
        <v>1990.62</v>
      </c>
      <c r="F5837" s="10">
        <v>0.1</v>
      </c>
      <c r="G5837" s="11">
        <v>50163.62</v>
      </c>
      <c r="H5837" s="10">
        <v>0.25</v>
      </c>
      <c r="I5837" s="11">
        <v>12540.91</v>
      </c>
      <c r="J5837" s="11">
        <v>62704.53</v>
      </c>
      <c r="K5837" s="11">
        <v>43372.56</v>
      </c>
      <c r="L5837" s="11">
        <v>6791.06</v>
      </c>
    </row>
    <row r="5838" spans="1:12" x14ac:dyDescent="0.3">
      <c r="A5838" s="7" t="s">
        <v>9983</v>
      </c>
      <c r="B5838" s="7" t="s">
        <v>4104</v>
      </c>
      <c r="C5838" s="7" t="s">
        <v>1975</v>
      </c>
      <c r="D5838" s="7">
        <v>13</v>
      </c>
      <c r="E5838" s="9">
        <v>1576.46</v>
      </c>
      <c r="F5838" s="10">
        <v>0.05</v>
      </c>
      <c r="G5838" s="11">
        <v>19469.28</v>
      </c>
      <c r="H5838" s="10">
        <v>0.25</v>
      </c>
      <c r="I5838" s="11">
        <v>4867.32</v>
      </c>
      <c r="J5838" s="11">
        <v>24336.6</v>
      </c>
      <c r="K5838" s="11">
        <v>10355.02</v>
      </c>
      <c r="L5838" s="11">
        <v>9114.26</v>
      </c>
    </row>
    <row r="5839" spans="1:12" x14ac:dyDescent="0.3">
      <c r="A5839" s="7" t="s">
        <v>9984</v>
      </c>
      <c r="B5839" s="7" t="s">
        <v>4104</v>
      </c>
      <c r="C5839" s="7" t="s">
        <v>2018</v>
      </c>
      <c r="D5839" s="7">
        <v>8</v>
      </c>
      <c r="E5839" s="9">
        <v>1718.12</v>
      </c>
      <c r="F5839" s="10">
        <v>0</v>
      </c>
      <c r="G5839" s="11">
        <v>13744.96</v>
      </c>
      <c r="H5839" s="10">
        <v>0.25</v>
      </c>
      <c r="I5839" s="11">
        <v>3436.24</v>
      </c>
      <c r="J5839" s="11">
        <v>17181.2</v>
      </c>
      <c r="K5839" s="11">
        <v>10165.92</v>
      </c>
      <c r="L5839" s="11">
        <v>3579.04</v>
      </c>
    </row>
    <row r="5840" spans="1:12" x14ac:dyDescent="0.3">
      <c r="A5840" s="7" t="s">
        <v>9985</v>
      </c>
      <c r="B5840" s="7" t="s">
        <v>4105</v>
      </c>
      <c r="C5840" s="7" t="s">
        <v>1805</v>
      </c>
      <c r="D5840" s="7">
        <v>30</v>
      </c>
      <c r="E5840" s="9">
        <v>1870.54</v>
      </c>
      <c r="F5840" s="10">
        <v>0</v>
      </c>
      <c r="G5840" s="11">
        <v>56116.2</v>
      </c>
      <c r="H5840" s="10">
        <v>0.25</v>
      </c>
      <c r="I5840" s="11">
        <v>14029.05</v>
      </c>
      <c r="J5840" s="11">
        <v>70145.25</v>
      </c>
      <c r="K5840" s="11">
        <v>34710</v>
      </c>
      <c r="L5840" s="11">
        <v>21406.2</v>
      </c>
    </row>
    <row r="5841" spans="1:12" x14ac:dyDescent="0.3">
      <c r="A5841" s="7" t="s">
        <v>9986</v>
      </c>
      <c r="B5841" s="7" t="s">
        <v>4106</v>
      </c>
      <c r="C5841" s="7" t="s">
        <v>1759</v>
      </c>
      <c r="D5841" s="7">
        <v>21</v>
      </c>
      <c r="E5841" s="9">
        <v>1257.99</v>
      </c>
      <c r="F5841" s="10">
        <v>0</v>
      </c>
      <c r="G5841" s="11">
        <v>26417.79</v>
      </c>
      <c r="H5841" s="10">
        <v>0.25</v>
      </c>
      <c r="I5841" s="11">
        <v>6604.45</v>
      </c>
      <c r="J5841" s="11">
        <v>33022.239999999998</v>
      </c>
      <c r="K5841" s="11">
        <v>15374.31</v>
      </c>
      <c r="L5841" s="11">
        <v>11043.48</v>
      </c>
    </row>
    <row r="5842" spans="1:12" x14ac:dyDescent="0.3">
      <c r="A5842" s="7" t="s">
        <v>9987</v>
      </c>
      <c r="B5842" s="7" t="s">
        <v>4106</v>
      </c>
      <c r="C5842" s="7" t="s">
        <v>1899</v>
      </c>
      <c r="D5842" s="7">
        <v>24</v>
      </c>
      <c r="E5842" s="9">
        <v>1423.09</v>
      </c>
      <c r="F5842" s="10">
        <v>0.05</v>
      </c>
      <c r="G5842" s="11">
        <v>32446.45</v>
      </c>
      <c r="H5842" s="10">
        <v>0.25</v>
      </c>
      <c r="I5842" s="11">
        <v>8111.61</v>
      </c>
      <c r="J5842" s="11">
        <v>40558.06</v>
      </c>
      <c r="K5842" s="11">
        <v>25689.84</v>
      </c>
      <c r="L5842" s="11">
        <v>6756.61</v>
      </c>
    </row>
    <row r="5843" spans="1:12" x14ac:dyDescent="0.3">
      <c r="A5843" s="7" t="s">
        <v>9988</v>
      </c>
      <c r="B5843" s="7" t="s">
        <v>4107</v>
      </c>
      <c r="C5843" s="7" t="s">
        <v>2035</v>
      </c>
      <c r="D5843" s="7">
        <v>20</v>
      </c>
      <c r="E5843" s="9">
        <v>1746.31</v>
      </c>
      <c r="F5843" s="10">
        <v>0</v>
      </c>
      <c r="G5843" s="11">
        <v>34926.199999999997</v>
      </c>
      <c r="H5843" s="10">
        <v>0.25</v>
      </c>
      <c r="I5843" s="11">
        <v>8731.5499999999993</v>
      </c>
      <c r="J5843" s="11">
        <v>43657.75</v>
      </c>
      <c r="K5843" s="11">
        <v>18717.599999999999</v>
      </c>
      <c r="L5843" s="11">
        <v>16208.6</v>
      </c>
    </row>
    <row r="5844" spans="1:12" x14ac:dyDescent="0.3">
      <c r="A5844" s="7" t="s">
        <v>9989</v>
      </c>
      <c r="B5844" s="7" t="s">
        <v>4107</v>
      </c>
      <c r="C5844" s="7" t="s">
        <v>1753</v>
      </c>
      <c r="D5844" s="7">
        <v>16</v>
      </c>
      <c r="E5844" s="9">
        <v>847.76</v>
      </c>
      <c r="F5844" s="10">
        <v>0</v>
      </c>
      <c r="G5844" s="11">
        <v>13564.16</v>
      </c>
      <c r="H5844" s="10">
        <v>0.25</v>
      </c>
      <c r="I5844" s="11">
        <v>3391.04</v>
      </c>
      <c r="J5844" s="11">
        <v>16955.2</v>
      </c>
      <c r="K5844" s="11">
        <v>6728</v>
      </c>
      <c r="L5844" s="11">
        <v>6836.16</v>
      </c>
    </row>
    <row r="5845" spans="1:12" x14ac:dyDescent="0.3">
      <c r="A5845" s="7" t="s">
        <v>9990</v>
      </c>
      <c r="B5845" s="7" t="s">
        <v>4108</v>
      </c>
      <c r="C5845" s="7" t="s">
        <v>2020</v>
      </c>
      <c r="D5845" s="7">
        <v>26</v>
      </c>
      <c r="E5845" s="9">
        <v>519.73</v>
      </c>
      <c r="F5845" s="10">
        <v>0</v>
      </c>
      <c r="G5845" s="11">
        <v>13512.98</v>
      </c>
      <c r="H5845" s="10">
        <v>0.25</v>
      </c>
      <c r="I5845" s="11">
        <v>3378.24</v>
      </c>
      <c r="J5845" s="11">
        <v>16891.22</v>
      </c>
      <c r="K5845" s="11">
        <v>8315.84</v>
      </c>
      <c r="L5845" s="11">
        <v>5197.1400000000003</v>
      </c>
    </row>
    <row r="5846" spans="1:12" x14ac:dyDescent="0.3">
      <c r="A5846" s="7" t="s">
        <v>9991</v>
      </c>
      <c r="B5846" s="7" t="s">
        <v>4108</v>
      </c>
      <c r="C5846" s="7" t="s">
        <v>2025</v>
      </c>
      <c r="D5846" s="7">
        <v>16</v>
      </c>
      <c r="E5846" s="9">
        <v>894.24</v>
      </c>
      <c r="F5846" s="10">
        <v>0</v>
      </c>
      <c r="G5846" s="11">
        <v>14307.84</v>
      </c>
      <c r="H5846" s="10">
        <v>0.25</v>
      </c>
      <c r="I5846" s="11">
        <v>3576.96</v>
      </c>
      <c r="J5846" s="11">
        <v>17884.8</v>
      </c>
      <c r="K5846" s="11">
        <v>9642.8799999999992</v>
      </c>
      <c r="L5846" s="11">
        <v>4664.96</v>
      </c>
    </row>
    <row r="5847" spans="1:12" x14ac:dyDescent="0.3">
      <c r="A5847" s="7" t="s">
        <v>9992</v>
      </c>
      <c r="B5847" s="7" t="s">
        <v>4108</v>
      </c>
      <c r="C5847" s="7" t="s">
        <v>2035</v>
      </c>
      <c r="D5847" s="7">
        <v>4</v>
      </c>
      <c r="E5847" s="9">
        <v>1843.92</v>
      </c>
      <c r="F5847" s="10">
        <v>0.05</v>
      </c>
      <c r="G5847" s="11">
        <v>7006.9</v>
      </c>
      <c r="H5847" s="10">
        <v>0.25</v>
      </c>
      <c r="I5847" s="11">
        <v>1751.72</v>
      </c>
      <c r="J5847" s="11">
        <v>8758.6200000000008</v>
      </c>
      <c r="K5847" s="11">
        <v>3743.52</v>
      </c>
      <c r="L5847" s="11">
        <v>3263.38</v>
      </c>
    </row>
    <row r="5848" spans="1:12" x14ac:dyDescent="0.3">
      <c r="A5848" s="7" t="s">
        <v>9993</v>
      </c>
      <c r="B5848" s="7" t="s">
        <v>4108</v>
      </c>
      <c r="C5848" s="7" t="s">
        <v>1711</v>
      </c>
      <c r="D5848" s="7">
        <v>27</v>
      </c>
      <c r="E5848" s="9">
        <v>429.54</v>
      </c>
      <c r="F5848" s="10">
        <v>0</v>
      </c>
      <c r="G5848" s="11">
        <v>11597.58</v>
      </c>
      <c r="H5848" s="10">
        <v>0.25</v>
      </c>
      <c r="I5848" s="11">
        <v>2899.39</v>
      </c>
      <c r="J5848" s="11">
        <v>14496.98</v>
      </c>
      <c r="K5848" s="11">
        <v>6912.27</v>
      </c>
      <c r="L5848" s="11">
        <v>4685.3100000000004</v>
      </c>
    </row>
    <row r="5849" spans="1:12" x14ac:dyDescent="0.3">
      <c r="A5849" s="7" t="s">
        <v>9994</v>
      </c>
      <c r="B5849" s="7" t="s">
        <v>4108</v>
      </c>
      <c r="C5849" s="7" t="s">
        <v>1733</v>
      </c>
      <c r="D5849" s="7">
        <v>3</v>
      </c>
      <c r="E5849" s="9">
        <v>2126.19</v>
      </c>
      <c r="F5849" s="10">
        <v>0</v>
      </c>
      <c r="G5849" s="11">
        <v>6378.57</v>
      </c>
      <c r="H5849" s="10">
        <v>0.25</v>
      </c>
      <c r="I5849" s="11">
        <v>1594.64</v>
      </c>
      <c r="J5849" s="11">
        <v>7973.21</v>
      </c>
      <c r="K5849" s="11">
        <v>3744.66</v>
      </c>
      <c r="L5849" s="11">
        <v>2633.91</v>
      </c>
    </row>
    <row r="5850" spans="1:12" x14ac:dyDescent="0.3">
      <c r="A5850" s="7" t="s">
        <v>9995</v>
      </c>
      <c r="B5850" s="7" t="s">
        <v>4109</v>
      </c>
      <c r="C5850" s="7" t="s">
        <v>1869</v>
      </c>
      <c r="D5850" s="7">
        <v>5</v>
      </c>
      <c r="E5850" s="9">
        <v>3344.29</v>
      </c>
      <c r="F5850" s="10">
        <v>0</v>
      </c>
      <c r="G5850" s="11">
        <v>16721.45</v>
      </c>
      <c r="H5850" s="10">
        <v>0.25</v>
      </c>
      <c r="I5850" s="11">
        <v>4180.3599999999997</v>
      </c>
      <c r="J5850" s="11">
        <v>20901.810000000001</v>
      </c>
      <c r="K5850" s="11">
        <v>8739.0499999999993</v>
      </c>
      <c r="L5850" s="11">
        <v>7982.4</v>
      </c>
    </row>
    <row r="5851" spans="1:12" x14ac:dyDescent="0.3">
      <c r="A5851" s="7" t="s">
        <v>9996</v>
      </c>
      <c r="B5851" s="7" t="s">
        <v>4110</v>
      </c>
      <c r="C5851" s="7" t="s">
        <v>1709</v>
      </c>
      <c r="D5851" s="7">
        <v>30</v>
      </c>
      <c r="E5851" s="9">
        <v>141.91999999999999</v>
      </c>
      <c r="F5851" s="10">
        <v>0</v>
      </c>
      <c r="G5851" s="11">
        <v>4257.6000000000004</v>
      </c>
      <c r="H5851" s="10">
        <v>0.25</v>
      </c>
      <c r="I5851" s="11">
        <v>1064.4000000000001</v>
      </c>
      <c r="J5851" s="11">
        <v>5322</v>
      </c>
      <c r="K5851" s="11">
        <v>2458.1999999999998</v>
      </c>
      <c r="L5851" s="11">
        <v>1799.4</v>
      </c>
    </row>
    <row r="5852" spans="1:12" x14ac:dyDescent="0.3">
      <c r="A5852" s="7" t="s">
        <v>9997</v>
      </c>
      <c r="B5852" s="7" t="s">
        <v>4110</v>
      </c>
      <c r="C5852" s="7" t="s">
        <v>1889</v>
      </c>
      <c r="D5852" s="7">
        <v>18</v>
      </c>
      <c r="E5852" s="9">
        <v>2972.64</v>
      </c>
      <c r="F5852" s="10">
        <v>0</v>
      </c>
      <c r="G5852" s="11">
        <v>53507.519999999997</v>
      </c>
      <c r="H5852" s="10">
        <v>0.25</v>
      </c>
      <c r="I5852" s="11">
        <v>13376.88</v>
      </c>
      <c r="J5852" s="11">
        <v>66884.399999999994</v>
      </c>
      <c r="K5852" s="11">
        <v>28268.46</v>
      </c>
      <c r="L5852" s="11">
        <v>25239.06</v>
      </c>
    </row>
    <row r="5853" spans="1:12" x14ac:dyDescent="0.3">
      <c r="A5853" s="7" t="s">
        <v>9998</v>
      </c>
      <c r="B5853" s="7" t="s">
        <v>4110</v>
      </c>
      <c r="C5853" s="7" t="s">
        <v>1675</v>
      </c>
      <c r="D5853" s="7">
        <v>19</v>
      </c>
      <c r="E5853" s="9">
        <v>2466.9</v>
      </c>
      <c r="F5853" s="10">
        <v>0.15</v>
      </c>
      <c r="G5853" s="11">
        <v>39840.43</v>
      </c>
      <c r="H5853" s="10">
        <v>0.25</v>
      </c>
      <c r="I5853" s="11">
        <v>9960.11</v>
      </c>
      <c r="J5853" s="11">
        <v>49800.54</v>
      </c>
      <c r="K5853" s="11">
        <v>22237.03</v>
      </c>
      <c r="L5853" s="11">
        <v>17603.400000000001</v>
      </c>
    </row>
    <row r="5854" spans="1:12" x14ac:dyDescent="0.3">
      <c r="A5854" s="7" t="s">
        <v>9999</v>
      </c>
      <c r="B5854" s="7" t="s">
        <v>4111</v>
      </c>
      <c r="C5854" s="7" t="s">
        <v>1688</v>
      </c>
      <c r="D5854" s="7">
        <v>4</v>
      </c>
      <c r="E5854" s="9">
        <v>533.83000000000004</v>
      </c>
      <c r="F5854" s="10">
        <v>0.05</v>
      </c>
      <c r="G5854" s="11">
        <v>2028.55</v>
      </c>
      <c r="H5854" s="10">
        <v>0.25</v>
      </c>
      <c r="I5854" s="11">
        <v>507.14</v>
      </c>
      <c r="J5854" s="11">
        <v>2535.69</v>
      </c>
      <c r="K5854" s="11">
        <v>1464.12</v>
      </c>
      <c r="L5854" s="11">
        <v>564.42999999999995</v>
      </c>
    </row>
    <row r="5855" spans="1:12" x14ac:dyDescent="0.3">
      <c r="A5855" s="7" t="s">
        <v>10000</v>
      </c>
      <c r="B5855" s="7" t="s">
        <v>4111</v>
      </c>
      <c r="C5855" s="7" t="s">
        <v>1984</v>
      </c>
      <c r="D5855" s="7">
        <v>23</v>
      </c>
      <c r="E5855" s="9">
        <v>3231.97</v>
      </c>
      <c r="F5855" s="10">
        <v>0</v>
      </c>
      <c r="G5855" s="11">
        <v>74335.31</v>
      </c>
      <c r="H5855" s="10">
        <v>0.25</v>
      </c>
      <c r="I5855" s="11">
        <v>18583.830000000002</v>
      </c>
      <c r="J5855" s="11">
        <v>92919.14</v>
      </c>
      <c r="K5855" s="11">
        <v>35722.449999999997</v>
      </c>
      <c r="L5855" s="11">
        <v>38612.86</v>
      </c>
    </row>
    <row r="5856" spans="1:12" x14ac:dyDescent="0.3">
      <c r="A5856" s="7" t="s">
        <v>10001</v>
      </c>
      <c r="B5856" s="7" t="s">
        <v>4111</v>
      </c>
      <c r="C5856" s="7" t="s">
        <v>1888</v>
      </c>
      <c r="D5856" s="7">
        <v>29</v>
      </c>
      <c r="E5856" s="9">
        <v>2433.61</v>
      </c>
      <c r="F5856" s="10">
        <v>0</v>
      </c>
      <c r="G5856" s="11">
        <v>70574.69</v>
      </c>
      <c r="H5856" s="10">
        <v>0.25</v>
      </c>
      <c r="I5856" s="11">
        <v>17643.669999999998</v>
      </c>
      <c r="J5856" s="11">
        <v>88218.36</v>
      </c>
      <c r="K5856" s="11">
        <v>42259.67</v>
      </c>
      <c r="L5856" s="11">
        <v>28315.02</v>
      </c>
    </row>
    <row r="5857" spans="1:12" x14ac:dyDescent="0.3">
      <c r="A5857" s="7" t="s">
        <v>10002</v>
      </c>
      <c r="B5857" s="7" t="s">
        <v>4112</v>
      </c>
      <c r="C5857" s="7" t="s">
        <v>1759</v>
      </c>
      <c r="D5857" s="7">
        <v>20</v>
      </c>
      <c r="E5857" s="9">
        <v>1154.4000000000001</v>
      </c>
      <c r="F5857" s="10">
        <v>0</v>
      </c>
      <c r="G5857" s="11">
        <v>23088</v>
      </c>
      <c r="H5857" s="10">
        <v>0.25</v>
      </c>
      <c r="I5857" s="11">
        <v>5772</v>
      </c>
      <c r="J5857" s="11">
        <v>28860</v>
      </c>
      <c r="K5857" s="11">
        <v>14642.2</v>
      </c>
      <c r="L5857" s="11">
        <v>8445.7999999999993</v>
      </c>
    </row>
    <row r="5858" spans="1:12" x14ac:dyDescent="0.3">
      <c r="A5858" s="7" t="s">
        <v>10003</v>
      </c>
      <c r="B5858" s="7" t="s">
        <v>4112</v>
      </c>
      <c r="C5858" s="7" t="s">
        <v>1888</v>
      </c>
      <c r="D5858" s="7">
        <v>30</v>
      </c>
      <c r="E5858" s="9">
        <v>2518.79</v>
      </c>
      <c r="F5858" s="10">
        <v>0</v>
      </c>
      <c r="G5858" s="11">
        <v>75563.7</v>
      </c>
      <c r="H5858" s="10">
        <v>0.25</v>
      </c>
      <c r="I5858" s="11">
        <v>18890.919999999998</v>
      </c>
      <c r="J5858" s="11">
        <v>94454.62</v>
      </c>
      <c r="K5858" s="11">
        <v>43716.9</v>
      </c>
      <c r="L5858" s="11">
        <v>31846.799999999999</v>
      </c>
    </row>
    <row r="5859" spans="1:12" x14ac:dyDescent="0.3">
      <c r="A5859" s="7" t="s">
        <v>10004</v>
      </c>
      <c r="B5859" s="7" t="s">
        <v>4112</v>
      </c>
      <c r="C5859" s="7" t="s">
        <v>1960</v>
      </c>
      <c r="D5859" s="7">
        <v>9</v>
      </c>
      <c r="E5859" s="9">
        <v>1472.44</v>
      </c>
      <c r="F5859" s="10">
        <v>0.15</v>
      </c>
      <c r="G5859" s="11">
        <v>11264.17</v>
      </c>
      <c r="H5859" s="10">
        <v>0.25</v>
      </c>
      <c r="I5859" s="11">
        <v>2816.04</v>
      </c>
      <c r="J5859" s="11">
        <v>14080.21</v>
      </c>
      <c r="K5859" s="11">
        <v>8332.56</v>
      </c>
      <c r="L5859" s="11">
        <v>2931.61</v>
      </c>
    </row>
    <row r="5860" spans="1:12" x14ac:dyDescent="0.3">
      <c r="A5860" s="7" t="s">
        <v>10005</v>
      </c>
      <c r="B5860" s="7" t="s">
        <v>4112</v>
      </c>
      <c r="C5860" s="7" t="s">
        <v>2027</v>
      </c>
      <c r="D5860" s="7">
        <v>17</v>
      </c>
      <c r="E5860" s="9">
        <v>1185.81</v>
      </c>
      <c r="F5860" s="10">
        <v>0</v>
      </c>
      <c r="G5860" s="11">
        <v>20158.77</v>
      </c>
      <c r="H5860" s="10">
        <v>0.25</v>
      </c>
      <c r="I5860" s="11">
        <v>5039.6899999999996</v>
      </c>
      <c r="J5860" s="11">
        <v>25198.46</v>
      </c>
      <c r="K5860" s="11">
        <v>9771.26</v>
      </c>
      <c r="L5860" s="11">
        <v>10387.51</v>
      </c>
    </row>
    <row r="5861" spans="1:12" x14ac:dyDescent="0.3">
      <c r="A5861" s="7" t="s">
        <v>10006</v>
      </c>
      <c r="B5861" s="7" t="s">
        <v>4113</v>
      </c>
      <c r="C5861" s="7" t="s">
        <v>1935</v>
      </c>
      <c r="D5861" s="7">
        <v>23</v>
      </c>
      <c r="E5861" s="9">
        <v>1623.17</v>
      </c>
      <c r="F5861" s="10">
        <v>0</v>
      </c>
      <c r="G5861" s="11">
        <v>37332.910000000003</v>
      </c>
      <c r="H5861" s="10">
        <v>0.25</v>
      </c>
      <c r="I5861" s="11">
        <v>9333.23</v>
      </c>
      <c r="J5861" s="11">
        <v>46666.14</v>
      </c>
      <c r="K5861" s="11">
        <v>20764.400000000001</v>
      </c>
      <c r="L5861" s="11">
        <v>16568.509999999998</v>
      </c>
    </row>
    <row r="5862" spans="1:12" x14ac:dyDescent="0.3">
      <c r="A5862" s="7" t="s">
        <v>10007</v>
      </c>
      <c r="B5862" s="7" t="s">
        <v>4113</v>
      </c>
      <c r="C5862" s="7" t="s">
        <v>2008</v>
      </c>
      <c r="D5862" s="7">
        <v>3</v>
      </c>
      <c r="E5862" s="9">
        <v>1793.41</v>
      </c>
      <c r="F5862" s="10">
        <v>0</v>
      </c>
      <c r="G5862" s="11">
        <v>5380.23</v>
      </c>
      <c r="H5862" s="10">
        <v>0.25</v>
      </c>
      <c r="I5862" s="11">
        <v>1345.06</v>
      </c>
      <c r="J5862" s="11">
        <v>6725.29</v>
      </c>
      <c r="K5862" s="11">
        <v>3614.64</v>
      </c>
      <c r="L5862" s="11">
        <v>1765.59</v>
      </c>
    </row>
    <row r="5863" spans="1:12" x14ac:dyDescent="0.3">
      <c r="A5863" s="7" t="s">
        <v>10008</v>
      </c>
      <c r="B5863" s="7" t="s">
        <v>4113</v>
      </c>
      <c r="C5863" s="7" t="s">
        <v>1871</v>
      </c>
      <c r="D5863" s="7">
        <v>29</v>
      </c>
      <c r="E5863" s="9">
        <v>1806.32</v>
      </c>
      <c r="F5863" s="10">
        <v>0.1</v>
      </c>
      <c r="G5863" s="11">
        <v>47144.95</v>
      </c>
      <c r="H5863" s="10">
        <v>0.25</v>
      </c>
      <c r="I5863" s="11">
        <v>11786.24</v>
      </c>
      <c r="J5863" s="11">
        <v>58931.19</v>
      </c>
      <c r="K5863" s="11">
        <v>36070.199999999997</v>
      </c>
      <c r="L5863" s="11">
        <v>11074.75</v>
      </c>
    </row>
    <row r="5864" spans="1:12" x14ac:dyDescent="0.3">
      <c r="A5864" s="7" t="s">
        <v>10009</v>
      </c>
      <c r="B5864" s="7" t="s">
        <v>4113</v>
      </c>
      <c r="C5864" s="7" t="s">
        <v>1974</v>
      </c>
      <c r="D5864" s="7">
        <v>5</v>
      </c>
      <c r="E5864" s="9">
        <v>2370.1799999999998</v>
      </c>
      <c r="F5864" s="10">
        <v>0</v>
      </c>
      <c r="G5864" s="11">
        <v>11850.9</v>
      </c>
      <c r="H5864" s="10">
        <v>0.25</v>
      </c>
      <c r="I5864" s="11">
        <v>2962.72</v>
      </c>
      <c r="J5864" s="11">
        <v>14813.62</v>
      </c>
      <c r="K5864" s="11">
        <v>8409.9</v>
      </c>
      <c r="L5864" s="11">
        <v>3441</v>
      </c>
    </row>
    <row r="5865" spans="1:12" x14ac:dyDescent="0.3">
      <c r="A5865" s="7" t="s">
        <v>10010</v>
      </c>
      <c r="B5865" s="7" t="s">
        <v>4114</v>
      </c>
      <c r="C5865" s="7" t="s">
        <v>2021</v>
      </c>
      <c r="D5865" s="7">
        <v>2</v>
      </c>
      <c r="E5865" s="9">
        <v>1656.67</v>
      </c>
      <c r="F5865" s="10">
        <v>0.1</v>
      </c>
      <c r="G5865" s="11">
        <v>2982.01</v>
      </c>
      <c r="H5865" s="10">
        <v>0.25</v>
      </c>
      <c r="I5865" s="11">
        <v>745.5</v>
      </c>
      <c r="J5865" s="11">
        <v>3727.51</v>
      </c>
      <c r="K5865" s="11">
        <v>2447</v>
      </c>
      <c r="L5865" s="11">
        <v>535.01</v>
      </c>
    </row>
    <row r="5866" spans="1:12" x14ac:dyDescent="0.3">
      <c r="A5866" s="7" t="s">
        <v>10011</v>
      </c>
      <c r="B5866" s="7" t="s">
        <v>4114</v>
      </c>
      <c r="C5866" s="7" t="s">
        <v>2024</v>
      </c>
      <c r="D5866" s="7">
        <v>23</v>
      </c>
      <c r="E5866" s="9">
        <v>3079.67</v>
      </c>
      <c r="F5866" s="10">
        <v>0</v>
      </c>
      <c r="G5866" s="11">
        <v>70832.41</v>
      </c>
      <c r="H5866" s="10">
        <v>0.25</v>
      </c>
      <c r="I5866" s="11">
        <v>17708.099999999999</v>
      </c>
      <c r="J5866" s="11">
        <v>88540.51</v>
      </c>
      <c r="K5866" s="11">
        <v>40393.519999999997</v>
      </c>
      <c r="L5866" s="11">
        <v>30438.89</v>
      </c>
    </row>
    <row r="5867" spans="1:12" x14ac:dyDescent="0.3">
      <c r="A5867" s="7" t="s">
        <v>10012</v>
      </c>
      <c r="B5867" s="7" t="s">
        <v>4114</v>
      </c>
      <c r="C5867" s="7" t="s">
        <v>1664</v>
      </c>
      <c r="D5867" s="7">
        <v>25</v>
      </c>
      <c r="E5867" s="9">
        <v>482.9</v>
      </c>
      <c r="F5867" s="10">
        <v>0</v>
      </c>
      <c r="G5867" s="11">
        <v>12072.5</v>
      </c>
      <c r="H5867" s="10">
        <v>0.25</v>
      </c>
      <c r="I5867" s="11">
        <v>3018.12</v>
      </c>
      <c r="J5867" s="11">
        <v>15090.62</v>
      </c>
      <c r="K5867" s="11">
        <v>7124</v>
      </c>
      <c r="L5867" s="11">
        <v>4948.5</v>
      </c>
    </row>
    <row r="5868" spans="1:12" x14ac:dyDescent="0.3">
      <c r="A5868" s="7" t="s">
        <v>10013</v>
      </c>
      <c r="B5868" s="7" t="s">
        <v>4114</v>
      </c>
      <c r="C5868" s="7" t="s">
        <v>1883</v>
      </c>
      <c r="D5868" s="7">
        <v>23</v>
      </c>
      <c r="E5868" s="9">
        <v>36.42</v>
      </c>
      <c r="F5868" s="10">
        <v>0.1</v>
      </c>
      <c r="G5868" s="11">
        <v>753.89</v>
      </c>
      <c r="H5868" s="10">
        <v>0.25</v>
      </c>
      <c r="I5868" s="11">
        <v>188.47</v>
      </c>
      <c r="J5868" s="11">
        <v>942.36</v>
      </c>
      <c r="K5868" s="11">
        <v>543.26</v>
      </c>
      <c r="L5868" s="11">
        <v>210.63</v>
      </c>
    </row>
    <row r="5869" spans="1:12" x14ac:dyDescent="0.3">
      <c r="A5869" s="7" t="s">
        <v>10014</v>
      </c>
      <c r="B5869" s="7" t="s">
        <v>4114</v>
      </c>
      <c r="C5869" s="7" t="s">
        <v>1795</v>
      </c>
      <c r="D5869" s="7">
        <v>12</v>
      </c>
      <c r="E5869" s="9">
        <v>2092.16</v>
      </c>
      <c r="F5869" s="10">
        <v>0</v>
      </c>
      <c r="G5869" s="11">
        <v>25105.919999999998</v>
      </c>
      <c r="H5869" s="10">
        <v>0.25</v>
      </c>
      <c r="I5869" s="11">
        <v>6276.48</v>
      </c>
      <c r="J5869" s="11">
        <v>31382.400000000001</v>
      </c>
      <c r="K5869" s="11">
        <v>13390.2</v>
      </c>
      <c r="L5869" s="11">
        <v>11715.72</v>
      </c>
    </row>
    <row r="5870" spans="1:12" x14ac:dyDescent="0.3">
      <c r="A5870" s="7" t="s">
        <v>10015</v>
      </c>
      <c r="B5870" s="7" t="s">
        <v>4115</v>
      </c>
      <c r="C5870" s="7" t="s">
        <v>1953</v>
      </c>
      <c r="D5870" s="7">
        <v>21</v>
      </c>
      <c r="E5870" s="9">
        <v>617.47</v>
      </c>
      <c r="F5870" s="10">
        <v>0.1</v>
      </c>
      <c r="G5870" s="11">
        <v>11670.18</v>
      </c>
      <c r="H5870" s="10">
        <v>0.25</v>
      </c>
      <c r="I5870" s="11">
        <v>2917.55</v>
      </c>
      <c r="J5870" s="11">
        <v>14587.73</v>
      </c>
      <c r="K5870" s="11">
        <v>9218.3700000000008</v>
      </c>
      <c r="L5870" s="11">
        <v>2451.81</v>
      </c>
    </row>
    <row r="5871" spans="1:12" x14ac:dyDescent="0.3">
      <c r="A5871" s="7" t="s">
        <v>10016</v>
      </c>
      <c r="B5871" s="7" t="s">
        <v>4115</v>
      </c>
      <c r="C5871" s="7" t="s">
        <v>1982</v>
      </c>
      <c r="D5871" s="7">
        <v>14</v>
      </c>
      <c r="E5871" s="9">
        <v>1209.83</v>
      </c>
      <c r="F5871" s="10">
        <v>0</v>
      </c>
      <c r="G5871" s="11">
        <v>16937.62</v>
      </c>
      <c r="H5871" s="10">
        <v>0.25</v>
      </c>
      <c r="I5871" s="11">
        <v>4234.3999999999996</v>
      </c>
      <c r="J5871" s="11">
        <v>21172.02</v>
      </c>
      <c r="K5871" s="11">
        <v>10056.34</v>
      </c>
      <c r="L5871" s="11">
        <v>6881.28</v>
      </c>
    </row>
    <row r="5872" spans="1:12" x14ac:dyDescent="0.3">
      <c r="A5872" s="7" t="s">
        <v>10017</v>
      </c>
      <c r="B5872" s="7" t="s">
        <v>4115</v>
      </c>
      <c r="C5872" s="7" t="s">
        <v>1849</v>
      </c>
      <c r="D5872" s="7">
        <v>30</v>
      </c>
      <c r="E5872" s="9">
        <v>840.43</v>
      </c>
      <c r="F5872" s="10">
        <v>0</v>
      </c>
      <c r="G5872" s="11">
        <v>25212.9</v>
      </c>
      <c r="H5872" s="10">
        <v>0.25</v>
      </c>
      <c r="I5872" s="11">
        <v>6303.23</v>
      </c>
      <c r="J5872" s="11">
        <v>31516.12</v>
      </c>
      <c r="K5872" s="11">
        <v>15618</v>
      </c>
      <c r="L5872" s="11">
        <v>9594.9</v>
      </c>
    </row>
    <row r="5873" spans="1:12" x14ac:dyDescent="0.3">
      <c r="A5873" s="7" t="s">
        <v>10018</v>
      </c>
      <c r="B5873" s="7" t="s">
        <v>4115</v>
      </c>
      <c r="C5873" s="7" t="s">
        <v>1727</v>
      </c>
      <c r="D5873" s="7">
        <v>30</v>
      </c>
      <c r="E5873" s="9">
        <v>1334.95</v>
      </c>
      <c r="F5873" s="10">
        <v>0</v>
      </c>
      <c r="G5873" s="11">
        <v>40048.5</v>
      </c>
      <c r="H5873" s="10">
        <v>0.25</v>
      </c>
      <c r="I5873" s="11">
        <v>10012.120000000001</v>
      </c>
      <c r="J5873" s="11">
        <v>50060.62</v>
      </c>
      <c r="K5873" s="11">
        <v>29050.5</v>
      </c>
      <c r="L5873" s="11">
        <v>10998</v>
      </c>
    </row>
    <row r="5874" spans="1:12" x14ac:dyDescent="0.3">
      <c r="A5874" s="7" t="s">
        <v>10019</v>
      </c>
      <c r="B5874" s="7" t="s">
        <v>4116</v>
      </c>
      <c r="C5874" s="7" t="s">
        <v>1712</v>
      </c>
      <c r="D5874" s="7">
        <v>23</v>
      </c>
      <c r="E5874" s="9">
        <v>2155.9699999999998</v>
      </c>
      <c r="F5874" s="10">
        <v>0.15</v>
      </c>
      <c r="G5874" s="11">
        <v>42149.21</v>
      </c>
      <c r="H5874" s="10">
        <v>0.25</v>
      </c>
      <c r="I5874" s="11">
        <v>10537.3</v>
      </c>
      <c r="J5874" s="11">
        <v>52686.51</v>
      </c>
      <c r="K5874" s="11">
        <v>35093.86</v>
      </c>
      <c r="L5874" s="11">
        <v>7055.35</v>
      </c>
    </row>
    <row r="5875" spans="1:12" x14ac:dyDescent="0.3">
      <c r="A5875" s="7" t="s">
        <v>10020</v>
      </c>
      <c r="B5875" s="7" t="s">
        <v>4116</v>
      </c>
      <c r="C5875" s="7" t="s">
        <v>1857</v>
      </c>
      <c r="D5875" s="7">
        <v>13</v>
      </c>
      <c r="E5875" s="9">
        <v>1887.25</v>
      </c>
      <c r="F5875" s="10">
        <v>0</v>
      </c>
      <c r="G5875" s="11">
        <v>24534.25</v>
      </c>
      <c r="H5875" s="10">
        <v>0.25</v>
      </c>
      <c r="I5875" s="11">
        <v>6133.56</v>
      </c>
      <c r="J5875" s="11">
        <v>30667.81</v>
      </c>
      <c r="K5875" s="11">
        <v>11804.91</v>
      </c>
      <c r="L5875" s="11">
        <v>12729.34</v>
      </c>
    </row>
    <row r="5876" spans="1:12" x14ac:dyDescent="0.3">
      <c r="A5876" s="7" t="s">
        <v>10021</v>
      </c>
      <c r="B5876" s="7" t="s">
        <v>4117</v>
      </c>
      <c r="C5876" s="7" t="s">
        <v>1764</v>
      </c>
      <c r="D5876" s="7">
        <v>18</v>
      </c>
      <c r="E5876" s="9">
        <v>3057.08</v>
      </c>
      <c r="F5876" s="10">
        <v>0.1</v>
      </c>
      <c r="G5876" s="11">
        <v>49524.7</v>
      </c>
      <c r="H5876" s="10">
        <v>0.25</v>
      </c>
      <c r="I5876" s="11">
        <v>12381.17</v>
      </c>
      <c r="J5876" s="11">
        <v>61905.88</v>
      </c>
      <c r="K5876" s="11">
        <v>27621.72</v>
      </c>
      <c r="L5876" s="11">
        <v>21902.98</v>
      </c>
    </row>
    <row r="5877" spans="1:12" x14ac:dyDescent="0.3">
      <c r="A5877" s="7" t="s">
        <v>10022</v>
      </c>
      <c r="B5877" s="7" t="s">
        <v>4117</v>
      </c>
      <c r="C5877" s="7" t="s">
        <v>1775</v>
      </c>
      <c r="D5877" s="7">
        <v>15</v>
      </c>
      <c r="E5877" s="9">
        <v>1105.8900000000001</v>
      </c>
      <c r="F5877" s="10">
        <v>0.05</v>
      </c>
      <c r="G5877" s="11">
        <v>15758.93</v>
      </c>
      <c r="H5877" s="10">
        <v>0.25</v>
      </c>
      <c r="I5877" s="11">
        <v>3939.73</v>
      </c>
      <c r="J5877" s="11">
        <v>19698.66</v>
      </c>
      <c r="K5877" s="11">
        <v>9401.7000000000007</v>
      </c>
      <c r="L5877" s="11">
        <v>6357.23</v>
      </c>
    </row>
    <row r="5878" spans="1:12" x14ac:dyDescent="0.3">
      <c r="A5878" s="7" t="s">
        <v>10023</v>
      </c>
      <c r="B5878" s="7" t="s">
        <v>4117</v>
      </c>
      <c r="C5878" s="7" t="s">
        <v>1772</v>
      </c>
      <c r="D5878" s="7">
        <v>18</v>
      </c>
      <c r="E5878" s="9">
        <v>1292.33</v>
      </c>
      <c r="F5878" s="10">
        <v>0</v>
      </c>
      <c r="G5878" s="11">
        <v>23261.94</v>
      </c>
      <c r="H5878" s="10">
        <v>0.25</v>
      </c>
      <c r="I5878" s="11">
        <v>5815.48</v>
      </c>
      <c r="J5878" s="11">
        <v>29077.42</v>
      </c>
      <c r="K5878" s="11">
        <v>16062.66</v>
      </c>
      <c r="L5878" s="11">
        <v>7199.28</v>
      </c>
    </row>
    <row r="5879" spans="1:12" x14ac:dyDescent="0.3">
      <c r="A5879" s="7" t="s">
        <v>10024</v>
      </c>
      <c r="B5879" s="7" t="s">
        <v>4117</v>
      </c>
      <c r="C5879" s="7" t="s">
        <v>1927</v>
      </c>
      <c r="D5879" s="7">
        <v>4</v>
      </c>
      <c r="E5879" s="9">
        <v>1722.32</v>
      </c>
      <c r="F5879" s="10">
        <v>0.05</v>
      </c>
      <c r="G5879" s="11">
        <v>6544.82</v>
      </c>
      <c r="H5879" s="10">
        <v>0.25</v>
      </c>
      <c r="I5879" s="11">
        <v>1636.2</v>
      </c>
      <c r="J5879" s="11">
        <v>8181.02</v>
      </c>
      <c r="K5879" s="11">
        <v>4481.28</v>
      </c>
      <c r="L5879" s="11">
        <v>2063.54</v>
      </c>
    </row>
    <row r="5880" spans="1:12" x14ac:dyDescent="0.3">
      <c r="A5880" s="7" t="s">
        <v>10025</v>
      </c>
      <c r="B5880" s="7" t="s">
        <v>4118</v>
      </c>
      <c r="C5880" s="7" t="s">
        <v>1893</v>
      </c>
      <c r="D5880" s="7">
        <v>18</v>
      </c>
      <c r="E5880" s="9">
        <v>2009.25</v>
      </c>
      <c r="F5880" s="10">
        <v>0</v>
      </c>
      <c r="G5880" s="11">
        <v>36166.5</v>
      </c>
      <c r="H5880" s="10">
        <v>0.25</v>
      </c>
      <c r="I5880" s="11">
        <v>9041.6200000000008</v>
      </c>
      <c r="J5880" s="11">
        <v>45208.12</v>
      </c>
      <c r="K5880" s="11">
        <v>21973.5</v>
      </c>
      <c r="L5880" s="11">
        <v>14193</v>
      </c>
    </row>
    <row r="5881" spans="1:12" x14ac:dyDescent="0.3">
      <c r="A5881" s="7" t="s">
        <v>10026</v>
      </c>
      <c r="B5881" s="7" t="s">
        <v>4118</v>
      </c>
      <c r="C5881" s="7" t="s">
        <v>1816</v>
      </c>
      <c r="D5881" s="7">
        <v>15</v>
      </c>
      <c r="E5881" s="9">
        <v>3091.43</v>
      </c>
      <c r="F5881" s="10">
        <v>0.05</v>
      </c>
      <c r="G5881" s="11">
        <v>44052.88</v>
      </c>
      <c r="H5881" s="10">
        <v>0.25</v>
      </c>
      <c r="I5881" s="11">
        <v>11013.22</v>
      </c>
      <c r="J5881" s="11">
        <v>55066.1</v>
      </c>
      <c r="K5881" s="11">
        <v>22999.200000000001</v>
      </c>
      <c r="L5881" s="11">
        <v>21053.68</v>
      </c>
    </row>
    <row r="5882" spans="1:12" x14ac:dyDescent="0.3">
      <c r="A5882" s="7" t="s">
        <v>10027</v>
      </c>
      <c r="B5882" s="7" t="s">
        <v>4119</v>
      </c>
      <c r="C5882" s="7" t="s">
        <v>1757</v>
      </c>
      <c r="D5882" s="7">
        <v>8</v>
      </c>
      <c r="E5882" s="9">
        <v>2397.87</v>
      </c>
      <c r="F5882" s="10">
        <v>0.05</v>
      </c>
      <c r="G5882" s="11">
        <v>18223.810000000001</v>
      </c>
      <c r="H5882" s="10">
        <v>0.25</v>
      </c>
      <c r="I5882" s="11">
        <v>4555.95</v>
      </c>
      <c r="J5882" s="11">
        <v>22779.759999999998</v>
      </c>
      <c r="K5882" s="11">
        <v>11068.64</v>
      </c>
      <c r="L5882" s="11">
        <v>7155.17</v>
      </c>
    </row>
    <row r="5883" spans="1:12" x14ac:dyDescent="0.3">
      <c r="A5883" s="7" t="s">
        <v>10028</v>
      </c>
      <c r="B5883" s="7" t="s">
        <v>4119</v>
      </c>
      <c r="C5883" s="7" t="s">
        <v>1901</v>
      </c>
      <c r="D5883" s="7">
        <v>13</v>
      </c>
      <c r="E5883" s="9">
        <v>2289.8200000000002</v>
      </c>
      <c r="F5883" s="10">
        <v>0.05</v>
      </c>
      <c r="G5883" s="11">
        <v>28279.279999999999</v>
      </c>
      <c r="H5883" s="10">
        <v>0.25</v>
      </c>
      <c r="I5883" s="11">
        <v>7069.82</v>
      </c>
      <c r="J5883" s="11">
        <v>35349.1</v>
      </c>
      <c r="K5883" s="11">
        <v>18577.52</v>
      </c>
      <c r="L5883" s="11">
        <v>9701.76</v>
      </c>
    </row>
    <row r="5884" spans="1:12" x14ac:dyDescent="0.3">
      <c r="A5884" s="7" t="s">
        <v>10029</v>
      </c>
      <c r="B5884" s="7" t="s">
        <v>4119</v>
      </c>
      <c r="C5884" s="7" t="s">
        <v>1755</v>
      </c>
      <c r="D5884" s="7">
        <v>26</v>
      </c>
      <c r="E5884" s="9">
        <v>3395.66</v>
      </c>
      <c r="F5884" s="10">
        <v>0.05</v>
      </c>
      <c r="G5884" s="11">
        <v>83872.800000000003</v>
      </c>
      <c r="H5884" s="10">
        <v>0.25</v>
      </c>
      <c r="I5884" s="11">
        <v>20968.2</v>
      </c>
      <c r="J5884" s="11">
        <v>104841</v>
      </c>
      <c r="K5884" s="11">
        <v>45466.46</v>
      </c>
      <c r="L5884" s="11">
        <v>38406.339999999997</v>
      </c>
    </row>
    <row r="5885" spans="1:12" x14ac:dyDescent="0.3">
      <c r="A5885" s="7" t="s">
        <v>10030</v>
      </c>
      <c r="B5885" s="7" t="s">
        <v>4119</v>
      </c>
      <c r="C5885" s="7" t="s">
        <v>1944</v>
      </c>
      <c r="D5885" s="7">
        <v>12</v>
      </c>
      <c r="E5885" s="9">
        <v>2454.38</v>
      </c>
      <c r="F5885" s="10">
        <v>0</v>
      </c>
      <c r="G5885" s="11">
        <v>29452.560000000001</v>
      </c>
      <c r="H5885" s="10">
        <v>0.25</v>
      </c>
      <c r="I5885" s="11">
        <v>7363.14</v>
      </c>
      <c r="J5885" s="11">
        <v>36815.699999999997</v>
      </c>
      <c r="K5885" s="11">
        <v>20372.400000000001</v>
      </c>
      <c r="L5885" s="11">
        <v>9080.16</v>
      </c>
    </row>
    <row r="5886" spans="1:12" x14ac:dyDescent="0.3">
      <c r="A5886" s="7" t="s">
        <v>10031</v>
      </c>
      <c r="B5886" s="7" t="s">
        <v>4120</v>
      </c>
      <c r="C5886" s="7" t="s">
        <v>2002</v>
      </c>
      <c r="D5886" s="7">
        <v>1</v>
      </c>
      <c r="E5886" s="9">
        <v>2320.71</v>
      </c>
      <c r="F5886" s="10">
        <v>0</v>
      </c>
      <c r="G5886" s="11">
        <v>2320.71</v>
      </c>
      <c r="H5886" s="10">
        <v>0.25</v>
      </c>
      <c r="I5886" s="11">
        <v>580.17999999999995</v>
      </c>
      <c r="J5886" s="11">
        <v>2900.89</v>
      </c>
      <c r="K5886" s="11">
        <v>1449.17</v>
      </c>
      <c r="L5886" s="11">
        <v>871.54</v>
      </c>
    </row>
    <row r="5887" spans="1:12" x14ac:dyDescent="0.3">
      <c r="A5887" s="7" t="s">
        <v>10032</v>
      </c>
      <c r="B5887" s="7" t="s">
        <v>4120</v>
      </c>
      <c r="C5887" s="7" t="s">
        <v>1901</v>
      </c>
      <c r="D5887" s="7">
        <v>5</v>
      </c>
      <c r="E5887" s="9">
        <v>2432.36</v>
      </c>
      <c r="F5887" s="10">
        <v>0.1</v>
      </c>
      <c r="G5887" s="11">
        <v>10945.62</v>
      </c>
      <c r="H5887" s="10">
        <v>0.25</v>
      </c>
      <c r="I5887" s="11">
        <v>2736.41</v>
      </c>
      <c r="J5887" s="11">
        <v>13682.03</v>
      </c>
      <c r="K5887" s="11">
        <v>7145.2</v>
      </c>
      <c r="L5887" s="11">
        <v>3800.42</v>
      </c>
    </row>
    <row r="5888" spans="1:12" x14ac:dyDescent="0.3">
      <c r="A5888" s="7" t="s">
        <v>10033</v>
      </c>
      <c r="B5888" s="7" t="s">
        <v>4120</v>
      </c>
      <c r="C5888" s="7" t="s">
        <v>1855</v>
      </c>
      <c r="D5888" s="7">
        <v>8</v>
      </c>
      <c r="E5888" s="9">
        <v>1374.75</v>
      </c>
      <c r="F5888" s="10">
        <v>0.05</v>
      </c>
      <c r="G5888" s="11">
        <v>10448.1</v>
      </c>
      <c r="H5888" s="10">
        <v>0.25</v>
      </c>
      <c r="I5888" s="11">
        <v>2612.0300000000002</v>
      </c>
      <c r="J5888" s="11">
        <v>13060.12</v>
      </c>
      <c r="K5888" s="11">
        <v>5883.6</v>
      </c>
      <c r="L5888" s="11">
        <v>4564.5</v>
      </c>
    </row>
    <row r="5889" spans="1:12" x14ac:dyDescent="0.3">
      <c r="A5889" s="7" t="s">
        <v>10034</v>
      </c>
      <c r="B5889" s="7" t="s">
        <v>4120</v>
      </c>
      <c r="C5889" s="7" t="s">
        <v>1731</v>
      </c>
      <c r="D5889" s="7">
        <v>6</v>
      </c>
      <c r="E5889" s="9">
        <v>590.74</v>
      </c>
      <c r="F5889" s="10">
        <v>0.05</v>
      </c>
      <c r="G5889" s="11">
        <v>3367.22</v>
      </c>
      <c r="H5889" s="10">
        <v>0.25</v>
      </c>
      <c r="I5889" s="11">
        <v>841.8</v>
      </c>
      <c r="J5889" s="11">
        <v>4209.0200000000004</v>
      </c>
      <c r="K5889" s="11">
        <v>2483.7600000000002</v>
      </c>
      <c r="L5889" s="11">
        <v>883.46</v>
      </c>
    </row>
    <row r="5890" spans="1:12" x14ac:dyDescent="0.3">
      <c r="A5890" s="7" t="s">
        <v>10035</v>
      </c>
      <c r="B5890" s="7" t="s">
        <v>4120</v>
      </c>
      <c r="C5890" s="7" t="s">
        <v>2042</v>
      </c>
      <c r="D5890" s="7">
        <v>5</v>
      </c>
      <c r="E5890" s="9">
        <v>1008.71</v>
      </c>
      <c r="F5890" s="10">
        <v>0.1</v>
      </c>
      <c r="G5890" s="11">
        <v>4539.2</v>
      </c>
      <c r="H5890" s="10">
        <v>0.25</v>
      </c>
      <c r="I5890" s="11">
        <v>1134.8</v>
      </c>
      <c r="J5890" s="11">
        <v>5674</v>
      </c>
      <c r="K5890" s="11">
        <v>2376.8000000000002</v>
      </c>
      <c r="L5890" s="11">
        <v>2162.4</v>
      </c>
    </row>
    <row r="5891" spans="1:12" x14ac:dyDescent="0.3">
      <c r="A5891" s="7" t="s">
        <v>10036</v>
      </c>
      <c r="B5891" s="7" t="s">
        <v>4121</v>
      </c>
      <c r="C5891" s="7" t="s">
        <v>1736</v>
      </c>
      <c r="D5891" s="7">
        <v>6</v>
      </c>
      <c r="E5891" s="9">
        <v>2042.24</v>
      </c>
      <c r="F5891" s="10">
        <v>0</v>
      </c>
      <c r="G5891" s="11">
        <v>12253.44</v>
      </c>
      <c r="H5891" s="10">
        <v>0.25</v>
      </c>
      <c r="I5891" s="11">
        <v>3063.36</v>
      </c>
      <c r="J5891" s="11">
        <v>15316.8</v>
      </c>
      <c r="K5891" s="11">
        <v>5943.72</v>
      </c>
      <c r="L5891" s="11">
        <v>6309.72</v>
      </c>
    </row>
    <row r="5892" spans="1:12" x14ac:dyDescent="0.3">
      <c r="A5892" s="7" t="s">
        <v>10037</v>
      </c>
      <c r="B5892" s="7" t="s">
        <v>4121</v>
      </c>
      <c r="C5892" s="7" t="s">
        <v>1855</v>
      </c>
      <c r="D5892" s="7">
        <v>17</v>
      </c>
      <c r="E5892" s="9">
        <v>1443.41</v>
      </c>
      <c r="F5892" s="10">
        <v>0.15</v>
      </c>
      <c r="G5892" s="11">
        <v>20857.27</v>
      </c>
      <c r="H5892" s="10">
        <v>0.25</v>
      </c>
      <c r="I5892" s="11">
        <v>5214.32</v>
      </c>
      <c r="J5892" s="11">
        <v>26071.59</v>
      </c>
      <c r="K5892" s="11">
        <v>12502.65</v>
      </c>
      <c r="L5892" s="11">
        <v>8354.6200000000008</v>
      </c>
    </row>
    <row r="5893" spans="1:12" x14ac:dyDescent="0.3">
      <c r="A5893" s="7" t="s">
        <v>10038</v>
      </c>
      <c r="B5893" s="7" t="s">
        <v>4122</v>
      </c>
      <c r="C5893" s="7" t="s">
        <v>1645</v>
      </c>
      <c r="D5893" s="7">
        <v>14</v>
      </c>
      <c r="E5893" s="9">
        <v>708.02</v>
      </c>
      <c r="F5893" s="10">
        <v>0.15</v>
      </c>
      <c r="G5893" s="11">
        <v>8425.44</v>
      </c>
      <c r="H5893" s="10">
        <v>0.25</v>
      </c>
      <c r="I5893" s="11">
        <v>2106.36</v>
      </c>
      <c r="J5893" s="11">
        <v>10531.8</v>
      </c>
      <c r="K5893" s="11">
        <v>5271.56</v>
      </c>
      <c r="L5893" s="11">
        <v>3153.88</v>
      </c>
    </row>
    <row r="5894" spans="1:12" x14ac:dyDescent="0.3">
      <c r="A5894" s="7" t="s">
        <v>10039</v>
      </c>
      <c r="B5894" s="7" t="s">
        <v>4122</v>
      </c>
      <c r="C5894" s="7" t="s">
        <v>1841</v>
      </c>
      <c r="D5894" s="7">
        <v>26</v>
      </c>
      <c r="E5894" s="9">
        <v>2105.25</v>
      </c>
      <c r="F5894" s="10">
        <v>0</v>
      </c>
      <c r="G5894" s="11">
        <v>54736.5</v>
      </c>
      <c r="H5894" s="10">
        <v>0.25</v>
      </c>
      <c r="I5894" s="11">
        <v>13684.12</v>
      </c>
      <c r="J5894" s="11">
        <v>68420.62</v>
      </c>
      <c r="K5894" s="11">
        <v>27341.86</v>
      </c>
      <c r="L5894" s="11">
        <v>27394.639999999999</v>
      </c>
    </row>
    <row r="5895" spans="1:12" x14ac:dyDescent="0.3">
      <c r="A5895" s="7" t="s">
        <v>10040</v>
      </c>
      <c r="B5895" s="7" t="s">
        <v>4122</v>
      </c>
      <c r="C5895" s="7" t="s">
        <v>1901</v>
      </c>
      <c r="D5895" s="7">
        <v>9</v>
      </c>
      <c r="E5895" s="9">
        <v>2381.37</v>
      </c>
      <c r="F5895" s="10">
        <v>0.1</v>
      </c>
      <c r="G5895" s="11">
        <v>19289.099999999999</v>
      </c>
      <c r="H5895" s="10">
        <v>0.25</v>
      </c>
      <c r="I5895" s="11">
        <v>4822.2700000000004</v>
      </c>
      <c r="J5895" s="11">
        <v>24111.38</v>
      </c>
      <c r="K5895" s="11">
        <v>12861.36</v>
      </c>
      <c r="L5895" s="11">
        <v>6427.74</v>
      </c>
    </row>
    <row r="5896" spans="1:12" x14ac:dyDescent="0.3">
      <c r="A5896" s="7" t="s">
        <v>10041</v>
      </c>
      <c r="B5896" s="7" t="s">
        <v>4122</v>
      </c>
      <c r="C5896" s="7" t="s">
        <v>1664</v>
      </c>
      <c r="D5896" s="7">
        <v>28</v>
      </c>
      <c r="E5896" s="9">
        <v>466.24</v>
      </c>
      <c r="F5896" s="10">
        <v>0</v>
      </c>
      <c r="G5896" s="11">
        <v>13054.72</v>
      </c>
      <c r="H5896" s="10">
        <v>0.25</v>
      </c>
      <c r="I5896" s="11">
        <v>3263.68</v>
      </c>
      <c r="J5896" s="11">
        <v>16318.4</v>
      </c>
      <c r="K5896" s="11">
        <v>7978.88</v>
      </c>
      <c r="L5896" s="11">
        <v>5075.84</v>
      </c>
    </row>
    <row r="5897" spans="1:12" x14ac:dyDescent="0.3">
      <c r="A5897" s="7" t="s">
        <v>10042</v>
      </c>
      <c r="B5897" s="7" t="s">
        <v>4122</v>
      </c>
      <c r="C5897" s="7" t="s">
        <v>1753</v>
      </c>
      <c r="D5897" s="7">
        <v>14</v>
      </c>
      <c r="E5897" s="9">
        <v>843.96</v>
      </c>
      <c r="F5897" s="10">
        <v>0.15</v>
      </c>
      <c r="G5897" s="11">
        <v>10043.120000000001</v>
      </c>
      <c r="H5897" s="10">
        <v>0.25</v>
      </c>
      <c r="I5897" s="11">
        <v>2510.7800000000002</v>
      </c>
      <c r="J5897" s="11">
        <v>12553.9</v>
      </c>
      <c r="K5897" s="11">
        <v>5887</v>
      </c>
      <c r="L5897" s="11">
        <v>4156.12</v>
      </c>
    </row>
    <row r="5898" spans="1:12" x14ac:dyDescent="0.3">
      <c r="A5898" s="7" t="s">
        <v>10043</v>
      </c>
      <c r="B5898" s="7" t="s">
        <v>4123</v>
      </c>
      <c r="C5898" s="7" t="s">
        <v>1803</v>
      </c>
      <c r="D5898" s="7">
        <v>9</v>
      </c>
      <c r="E5898" s="9">
        <v>2271.4299999999998</v>
      </c>
      <c r="F5898" s="10">
        <v>0.1</v>
      </c>
      <c r="G5898" s="11">
        <v>18398.580000000002</v>
      </c>
      <c r="H5898" s="10">
        <v>0.25</v>
      </c>
      <c r="I5898" s="11">
        <v>4599.6499999999996</v>
      </c>
      <c r="J5898" s="11">
        <v>22998.23</v>
      </c>
      <c r="K5898" s="11">
        <v>12931.2</v>
      </c>
      <c r="L5898" s="11">
        <v>5467.38</v>
      </c>
    </row>
    <row r="5899" spans="1:12" x14ac:dyDescent="0.3">
      <c r="A5899" s="7" t="s">
        <v>10044</v>
      </c>
      <c r="B5899" s="7" t="s">
        <v>4123</v>
      </c>
      <c r="C5899" s="7" t="s">
        <v>1685</v>
      </c>
      <c r="D5899" s="7">
        <v>20</v>
      </c>
      <c r="E5899" s="9">
        <v>922.88</v>
      </c>
      <c r="F5899" s="10">
        <v>0.1</v>
      </c>
      <c r="G5899" s="11">
        <v>16611.84</v>
      </c>
      <c r="H5899" s="10">
        <v>0.25</v>
      </c>
      <c r="I5899" s="11">
        <v>4152.96</v>
      </c>
      <c r="J5899" s="11">
        <v>20764.8</v>
      </c>
      <c r="K5899" s="11">
        <v>8283.4</v>
      </c>
      <c r="L5899" s="11">
        <v>8328.44</v>
      </c>
    </row>
    <row r="5900" spans="1:12" x14ac:dyDescent="0.3">
      <c r="A5900" s="7" t="s">
        <v>10045</v>
      </c>
      <c r="B5900" s="7" t="s">
        <v>4123</v>
      </c>
      <c r="C5900" s="7" t="s">
        <v>1660</v>
      </c>
      <c r="D5900" s="7">
        <v>29</v>
      </c>
      <c r="E5900" s="9">
        <v>2509.37</v>
      </c>
      <c r="F5900" s="10">
        <v>0.1</v>
      </c>
      <c r="G5900" s="11">
        <v>65494.559999999998</v>
      </c>
      <c r="H5900" s="10">
        <v>0.25</v>
      </c>
      <c r="I5900" s="11">
        <v>16373.64</v>
      </c>
      <c r="J5900" s="11">
        <v>81868.2</v>
      </c>
      <c r="K5900" s="11">
        <v>39781.040000000001</v>
      </c>
      <c r="L5900" s="11">
        <v>25713.52</v>
      </c>
    </row>
    <row r="5901" spans="1:12" x14ac:dyDescent="0.3">
      <c r="A5901" s="7" t="s">
        <v>10046</v>
      </c>
      <c r="B5901" s="7" t="s">
        <v>4124</v>
      </c>
      <c r="C5901" s="7" t="s">
        <v>2000</v>
      </c>
      <c r="D5901" s="7">
        <v>11</v>
      </c>
      <c r="E5901" s="9">
        <v>1004.91</v>
      </c>
      <c r="F5901" s="10">
        <v>0.05</v>
      </c>
      <c r="G5901" s="11">
        <v>10501.31</v>
      </c>
      <c r="H5901" s="10">
        <v>0.25</v>
      </c>
      <c r="I5901" s="11">
        <v>2625.33</v>
      </c>
      <c r="J5901" s="11">
        <v>13126.64</v>
      </c>
      <c r="K5901" s="11">
        <v>4913.7</v>
      </c>
      <c r="L5901" s="11">
        <v>5587.61</v>
      </c>
    </row>
    <row r="5902" spans="1:12" x14ac:dyDescent="0.3">
      <c r="A5902" s="7" t="s">
        <v>10047</v>
      </c>
      <c r="B5902" s="7" t="s">
        <v>4124</v>
      </c>
      <c r="C5902" s="7" t="s">
        <v>1937</v>
      </c>
      <c r="D5902" s="7">
        <v>21</v>
      </c>
      <c r="E5902" s="9">
        <v>2331.09</v>
      </c>
      <c r="F5902" s="10">
        <v>0</v>
      </c>
      <c r="G5902" s="11">
        <v>48952.89</v>
      </c>
      <c r="H5902" s="10">
        <v>0.25</v>
      </c>
      <c r="I5902" s="11">
        <v>12238.22</v>
      </c>
      <c r="J5902" s="11">
        <v>61191.11</v>
      </c>
      <c r="K5902" s="11">
        <v>31076.85</v>
      </c>
      <c r="L5902" s="11">
        <v>17876.04</v>
      </c>
    </row>
    <row r="5903" spans="1:12" x14ac:dyDescent="0.3">
      <c r="A5903" s="7" t="s">
        <v>10048</v>
      </c>
      <c r="B5903" s="7" t="s">
        <v>4124</v>
      </c>
      <c r="C5903" s="7" t="s">
        <v>1998</v>
      </c>
      <c r="D5903" s="7">
        <v>4</v>
      </c>
      <c r="E5903" s="9">
        <v>761.16</v>
      </c>
      <c r="F5903" s="10">
        <v>0.05</v>
      </c>
      <c r="G5903" s="11">
        <v>2892.41</v>
      </c>
      <c r="H5903" s="10">
        <v>0.25</v>
      </c>
      <c r="I5903" s="11">
        <v>723.1</v>
      </c>
      <c r="J5903" s="11">
        <v>3615.51</v>
      </c>
      <c r="K5903" s="11">
        <v>1445.2</v>
      </c>
      <c r="L5903" s="11">
        <v>1447.21</v>
      </c>
    </row>
    <row r="5904" spans="1:12" x14ac:dyDescent="0.3">
      <c r="A5904" s="7" t="s">
        <v>10049</v>
      </c>
      <c r="B5904" s="7" t="s">
        <v>4124</v>
      </c>
      <c r="C5904" s="7" t="s">
        <v>1817</v>
      </c>
      <c r="D5904" s="7">
        <v>2</v>
      </c>
      <c r="E5904" s="9">
        <v>1439.14</v>
      </c>
      <c r="F5904" s="10">
        <v>0.1</v>
      </c>
      <c r="G5904" s="11">
        <v>2590.4499999999998</v>
      </c>
      <c r="H5904" s="10">
        <v>0.25</v>
      </c>
      <c r="I5904" s="11">
        <v>647.61</v>
      </c>
      <c r="J5904" s="11">
        <v>3238.06</v>
      </c>
      <c r="K5904" s="11">
        <v>1959.42</v>
      </c>
      <c r="L5904" s="11">
        <v>631.03</v>
      </c>
    </row>
    <row r="5905" spans="1:12" x14ac:dyDescent="0.3">
      <c r="A5905" s="7" t="s">
        <v>10050</v>
      </c>
      <c r="B5905" s="7" t="s">
        <v>4124</v>
      </c>
      <c r="C5905" s="7" t="s">
        <v>1733</v>
      </c>
      <c r="D5905" s="7">
        <v>11</v>
      </c>
      <c r="E5905" s="9">
        <v>2143.1799999999998</v>
      </c>
      <c r="F5905" s="10">
        <v>0</v>
      </c>
      <c r="G5905" s="11">
        <v>23574.98</v>
      </c>
      <c r="H5905" s="10">
        <v>0.25</v>
      </c>
      <c r="I5905" s="11">
        <v>5893.74</v>
      </c>
      <c r="J5905" s="11">
        <v>29468.720000000001</v>
      </c>
      <c r="K5905" s="11">
        <v>13730.42</v>
      </c>
      <c r="L5905" s="11">
        <v>9844.56</v>
      </c>
    </row>
    <row r="5906" spans="1:12" x14ac:dyDescent="0.3">
      <c r="A5906" s="7" t="s">
        <v>10051</v>
      </c>
      <c r="B5906" s="7" t="s">
        <v>4125</v>
      </c>
      <c r="C5906" s="7" t="s">
        <v>1945</v>
      </c>
      <c r="D5906" s="7">
        <v>14</v>
      </c>
      <c r="E5906" s="9">
        <v>52.9</v>
      </c>
      <c r="F5906" s="10">
        <v>0</v>
      </c>
      <c r="G5906" s="11">
        <v>740.6</v>
      </c>
      <c r="H5906" s="10">
        <v>0.25</v>
      </c>
      <c r="I5906" s="11">
        <v>185.15</v>
      </c>
      <c r="J5906" s="11">
        <v>925.75</v>
      </c>
      <c r="K5906" s="11">
        <v>498.68</v>
      </c>
      <c r="L5906" s="11">
        <v>241.92</v>
      </c>
    </row>
    <row r="5907" spans="1:12" x14ac:dyDescent="0.3">
      <c r="A5907" s="7" t="s">
        <v>10052</v>
      </c>
      <c r="B5907" s="7" t="s">
        <v>4125</v>
      </c>
      <c r="C5907" s="7" t="s">
        <v>1727</v>
      </c>
      <c r="D5907" s="7">
        <v>15</v>
      </c>
      <c r="E5907" s="9">
        <v>1320.45</v>
      </c>
      <c r="F5907" s="10">
        <v>0</v>
      </c>
      <c r="G5907" s="11">
        <v>19806.75</v>
      </c>
      <c r="H5907" s="10">
        <v>0.25</v>
      </c>
      <c r="I5907" s="11">
        <v>4951.6899999999996</v>
      </c>
      <c r="J5907" s="11">
        <v>24758.44</v>
      </c>
      <c r="K5907" s="11">
        <v>14525.25</v>
      </c>
      <c r="L5907" s="11">
        <v>5281.5</v>
      </c>
    </row>
    <row r="5908" spans="1:12" x14ac:dyDescent="0.3">
      <c r="A5908" s="7" t="s">
        <v>10053</v>
      </c>
      <c r="B5908" s="7" t="s">
        <v>4126</v>
      </c>
      <c r="C5908" s="7" t="s">
        <v>1919</v>
      </c>
      <c r="D5908" s="7">
        <v>15</v>
      </c>
      <c r="E5908" s="9">
        <v>1365.18</v>
      </c>
      <c r="F5908" s="10">
        <v>0</v>
      </c>
      <c r="G5908" s="11">
        <v>20477.7</v>
      </c>
      <c r="H5908" s="10">
        <v>0.25</v>
      </c>
      <c r="I5908" s="11">
        <v>5119.43</v>
      </c>
      <c r="J5908" s="11">
        <v>25597.119999999999</v>
      </c>
      <c r="K5908" s="11">
        <v>8476.65</v>
      </c>
      <c r="L5908" s="11">
        <v>12001.05</v>
      </c>
    </row>
    <row r="5909" spans="1:12" x14ac:dyDescent="0.3">
      <c r="A5909" s="7" t="s">
        <v>10054</v>
      </c>
      <c r="B5909" s="7" t="s">
        <v>4126</v>
      </c>
      <c r="C5909" s="7" t="s">
        <v>1762</v>
      </c>
      <c r="D5909" s="7">
        <v>3</v>
      </c>
      <c r="E5909" s="9">
        <v>2405.65</v>
      </c>
      <c r="F5909" s="10">
        <v>0</v>
      </c>
      <c r="G5909" s="11">
        <v>7216.95</v>
      </c>
      <c r="H5909" s="10">
        <v>0.25</v>
      </c>
      <c r="I5909" s="11">
        <v>1804.24</v>
      </c>
      <c r="J5909" s="11">
        <v>9021.19</v>
      </c>
      <c r="K5909" s="11">
        <v>4035.33</v>
      </c>
      <c r="L5909" s="11">
        <v>3181.62</v>
      </c>
    </row>
    <row r="5910" spans="1:12" x14ac:dyDescent="0.3">
      <c r="A5910" s="7" t="s">
        <v>10055</v>
      </c>
      <c r="B5910" s="7" t="s">
        <v>4126</v>
      </c>
      <c r="C5910" s="7" t="s">
        <v>1822</v>
      </c>
      <c r="D5910" s="7">
        <v>2</v>
      </c>
      <c r="E5910" s="9">
        <v>979</v>
      </c>
      <c r="F5910" s="10">
        <v>0</v>
      </c>
      <c r="G5910" s="11">
        <v>1958</v>
      </c>
      <c r="H5910" s="10">
        <v>0.25</v>
      </c>
      <c r="I5910" s="11">
        <v>489.5</v>
      </c>
      <c r="J5910" s="11">
        <v>2447.5</v>
      </c>
      <c r="K5910" s="11">
        <v>1111.58</v>
      </c>
      <c r="L5910" s="11">
        <v>846.42</v>
      </c>
    </row>
    <row r="5911" spans="1:12" x14ac:dyDescent="0.3">
      <c r="A5911" s="7" t="s">
        <v>10056</v>
      </c>
      <c r="B5911" s="7" t="s">
        <v>4126</v>
      </c>
      <c r="C5911" s="7" t="s">
        <v>1936</v>
      </c>
      <c r="D5911" s="7">
        <v>5</v>
      </c>
      <c r="E5911" s="9">
        <v>1064.6300000000001</v>
      </c>
      <c r="F5911" s="10">
        <v>0.1</v>
      </c>
      <c r="G5911" s="11">
        <v>4790.84</v>
      </c>
      <c r="H5911" s="10">
        <v>0.25</v>
      </c>
      <c r="I5911" s="11">
        <v>1197.71</v>
      </c>
      <c r="J5911" s="11">
        <v>5988.55</v>
      </c>
      <c r="K5911" s="11">
        <v>3738.65</v>
      </c>
      <c r="L5911" s="11">
        <v>1052.19</v>
      </c>
    </row>
    <row r="5912" spans="1:12" x14ac:dyDescent="0.3">
      <c r="A5912" s="7" t="s">
        <v>10057</v>
      </c>
      <c r="B5912" s="7" t="s">
        <v>4126</v>
      </c>
      <c r="C5912" s="7" t="s">
        <v>1907</v>
      </c>
      <c r="D5912" s="7">
        <v>3</v>
      </c>
      <c r="E5912" s="9">
        <v>1477.89</v>
      </c>
      <c r="F5912" s="10">
        <v>0.1</v>
      </c>
      <c r="G5912" s="11">
        <v>3990.3</v>
      </c>
      <c r="H5912" s="10">
        <v>0.25</v>
      </c>
      <c r="I5912" s="11">
        <v>997.58</v>
      </c>
      <c r="J5912" s="11">
        <v>4987.88</v>
      </c>
      <c r="K5912" s="11">
        <v>1973.88</v>
      </c>
      <c r="L5912" s="11">
        <v>2016.42</v>
      </c>
    </row>
    <row r="5913" spans="1:12" x14ac:dyDescent="0.3">
      <c r="A5913" s="7" t="s">
        <v>10058</v>
      </c>
      <c r="B5913" s="7" t="s">
        <v>4127</v>
      </c>
      <c r="C5913" s="7" t="s">
        <v>1740</v>
      </c>
      <c r="D5913" s="7">
        <v>1</v>
      </c>
      <c r="E5913" s="9">
        <v>1325.74</v>
      </c>
      <c r="F5913" s="10">
        <v>0</v>
      </c>
      <c r="G5913" s="11">
        <v>1325.74</v>
      </c>
      <c r="H5913" s="10">
        <v>0.25</v>
      </c>
      <c r="I5913" s="11">
        <v>331.44</v>
      </c>
      <c r="J5913" s="11">
        <v>1657.17</v>
      </c>
      <c r="K5913" s="11">
        <v>572.75</v>
      </c>
      <c r="L5913" s="11">
        <v>752.99</v>
      </c>
    </row>
    <row r="5914" spans="1:12" x14ac:dyDescent="0.3">
      <c r="A5914" s="7" t="s">
        <v>10059</v>
      </c>
      <c r="B5914" s="7" t="s">
        <v>4127</v>
      </c>
      <c r="C5914" s="7" t="s">
        <v>1846</v>
      </c>
      <c r="D5914" s="7">
        <v>15</v>
      </c>
      <c r="E5914" s="9">
        <v>3334.12</v>
      </c>
      <c r="F5914" s="10">
        <v>0</v>
      </c>
      <c r="G5914" s="11">
        <v>50011.8</v>
      </c>
      <c r="H5914" s="10">
        <v>0.25</v>
      </c>
      <c r="I5914" s="11">
        <v>12502.95</v>
      </c>
      <c r="J5914" s="11">
        <v>62514.75</v>
      </c>
      <c r="K5914" s="11">
        <v>23258.55</v>
      </c>
      <c r="L5914" s="11">
        <v>26753.25</v>
      </c>
    </row>
    <row r="5915" spans="1:12" x14ac:dyDescent="0.3">
      <c r="A5915" s="7" t="s">
        <v>10060</v>
      </c>
      <c r="B5915" s="7" t="s">
        <v>4127</v>
      </c>
      <c r="C5915" s="7" t="s">
        <v>1759</v>
      </c>
      <c r="D5915" s="7">
        <v>30</v>
      </c>
      <c r="E5915" s="9">
        <v>1239.6600000000001</v>
      </c>
      <c r="F5915" s="10">
        <v>0.1</v>
      </c>
      <c r="G5915" s="11">
        <v>33470.82</v>
      </c>
      <c r="H5915" s="10">
        <v>0.25</v>
      </c>
      <c r="I5915" s="11">
        <v>8367.7000000000007</v>
      </c>
      <c r="J5915" s="11">
        <v>41838.53</v>
      </c>
      <c r="K5915" s="11">
        <v>21963.3</v>
      </c>
      <c r="L5915" s="11">
        <v>11507.52</v>
      </c>
    </row>
    <row r="5916" spans="1:12" x14ac:dyDescent="0.3">
      <c r="A5916" s="7" t="s">
        <v>10061</v>
      </c>
      <c r="B5916" s="7" t="s">
        <v>4127</v>
      </c>
      <c r="C5916" s="7" t="s">
        <v>1868</v>
      </c>
      <c r="D5916" s="7">
        <v>19</v>
      </c>
      <c r="E5916" s="9">
        <v>347.89</v>
      </c>
      <c r="F5916" s="10">
        <v>0</v>
      </c>
      <c r="G5916" s="11">
        <v>6609.91</v>
      </c>
      <c r="H5916" s="10">
        <v>0.25</v>
      </c>
      <c r="I5916" s="11">
        <v>1652.48</v>
      </c>
      <c r="J5916" s="11">
        <v>8262.39</v>
      </c>
      <c r="K5916" s="11">
        <v>4583.18</v>
      </c>
      <c r="L5916" s="11">
        <v>2026.73</v>
      </c>
    </row>
    <row r="5917" spans="1:12" x14ac:dyDescent="0.3">
      <c r="A5917" s="7" t="s">
        <v>10062</v>
      </c>
      <c r="B5917" s="7" t="s">
        <v>4127</v>
      </c>
      <c r="C5917" s="7" t="s">
        <v>1692</v>
      </c>
      <c r="D5917" s="7">
        <v>1</v>
      </c>
      <c r="E5917" s="9">
        <v>1402.29</v>
      </c>
      <c r="F5917" s="10">
        <v>0.15</v>
      </c>
      <c r="G5917" s="11">
        <v>1191.95</v>
      </c>
      <c r="H5917" s="10">
        <v>0.25</v>
      </c>
      <c r="I5917" s="11">
        <v>297.99</v>
      </c>
      <c r="J5917" s="11">
        <v>1489.94</v>
      </c>
      <c r="K5917" s="11">
        <v>993.61</v>
      </c>
      <c r="L5917" s="11">
        <v>198.34</v>
      </c>
    </row>
    <row r="5918" spans="1:12" x14ac:dyDescent="0.3">
      <c r="A5918" s="7" t="s">
        <v>10063</v>
      </c>
      <c r="B5918" s="7" t="s">
        <v>4128</v>
      </c>
      <c r="C5918" s="7" t="s">
        <v>1856</v>
      </c>
      <c r="D5918" s="7">
        <v>15</v>
      </c>
      <c r="E5918" s="9">
        <v>1318.7</v>
      </c>
      <c r="F5918" s="10">
        <v>0</v>
      </c>
      <c r="G5918" s="11">
        <v>19780.5</v>
      </c>
      <c r="H5918" s="10">
        <v>0.25</v>
      </c>
      <c r="I5918" s="11">
        <v>4945.12</v>
      </c>
      <c r="J5918" s="11">
        <v>24725.62</v>
      </c>
      <c r="K5918" s="11">
        <v>13695.75</v>
      </c>
      <c r="L5918" s="11">
        <v>6084.75</v>
      </c>
    </row>
    <row r="5919" spans="1:12" x14ac:dyDescent="0.3">
      <c r="A5919" s="7" t="s">
        <v>10064</v>
      </c>
      <c r="B5919" s="7" t="s">
        <v>4128</v>
      </c>
      <c r="C5919" s="7" t="s">
        <v>1797</v>
      </c>
      <c r="D5919" s="7">
        <v>12</v>
      </c>
      <c r="E5919" s="9">
        <v>3035.76</v>
      </c>
      <c r="F5919" s="10">
        <v>0</v>
      </c>
      <c r="G5919" s="11">
        <v>36429.120000000003</v>
      </c>
      <c r="H5919" s="10">
        <v>0.25</v>
      </c>
      <c r="I5919" s="11">
        <v>9107.2800000000007</v>
      </c>
      <c r="J5919" s="11">
        <v>45536.4</v>
      </c>
      <c r="K5919" s="11">
        <v>15177.72</v>
      </c>
      <c r="L5919" s="11">
        <v>21251.4</v>
      </c>
    </row>
    <row r="5920" spans="1:12" x14ac:dyDescent="0.3">
      <c r="A5920" s="7" t="s">
        <v>10065</v>
      </c>
      <c r="B5920" s="7" t="s">
        <v>4129</v>
      </c>
      <c r="C5920" s="7" t="s">
        <v>1907</v>
      </c>
      <c r="D5920" s="7">
        <v>3</v>
      </c>
      <c r="E5920" s="9">
        <v>1387.83</v>
      </c>
      <c r="F5920" s="10">
        <v>0</v>
      </c>
      <c r="G5920" s="11">
        <v>4163.49</v>
      </c>
      <c r="H5920" s="10">
        <v>0.25</v>
      </c>
      <c r="I5920" s="11">
        <v>1040.8699999999999</v>
      </c>
      <c r="J5920" s="11">
        <v>5204.3599999999997</v>
      </c>
      <c r="K5920" s="11">
        <v>1973.88</v>
      </c>
      <c r="L5920" s="11">
        <v>2189.61</v>
      </c>
    </row>
    <row r="5921" spans="1:12" x14ac:dyDescent="0.3">
      <c r="A5921" s="7" t="s">
        <v>10066</v>
      </c>
      <c r="B5921" s="7" t="s">
        <v>4129</v>
      </c>
      <c r="C5921" s="7" t="s">
        <v>1970</v>
      </c>
      <c r="D5921" s="7">
        <v>2</v>
      </c>
      <c r="E5921" s="9">
        <v>1201.9000000000001</v>
      </c>
      <c r="F5921" s="10">
        <v>0</v>
      </c>
      <c r="G5921" s="11">
        <v>2403.8000000000002</v>
      </c>
      <c r="H5921" s="10">
        <v>0.25</v>
      </c>
      <c r="I5921" s="11">
        <v>600.95000000000005</v>
      </c>
      <c r="J5921" s="11">
        <v>3004.75</v>
      </c>
      <c r="K5921" s="11">
        <v>1051.8800000000001</v>
      </c>
      <c r="L5921" s="11">
        <v>1351.92</v>
      </c>
    </row>
    <row r="5922" spans="1:12" x14ac:dyDescent="0.3">
      <c r="A5922" s="7" t="s">
        <v>10067</v>
      </c>
      <c r="B5922" s="7" t="s">
        <v>4129</v>
      </c>
      <c r="C5922" s="7" t="s">
        <v>1958</v>
      </c>
      <c r="D5922" s="7">
        <v>19</v>
      </c>
      <c r="E5922" s="9">
        <v>2664.1</v>
      </c>
      <c r="F5922" s="10">
        <v>0</v>
      </c>
      <c r="G5922" s="11">
        <v>50617.9</v>
      </c>
      <c r="H5922" s="10">
        <v>0.25</v>
      </c>
      <c r="I5922" s="11">
        <v>12654.48</v>
      </c>
      <c r="J5922" s="11">
        <v>63272.38</v>
      </c>
      <c r="K5922" s="11">
        <v>33732.980000000003</v>
      </c>
      <c r="L5922" s="11">
        <v>16884.919999999998</v>
      </c>
    </row>
    <row r="5923" spans="1:12" x14ac:dyDescent="0.3">
      <c r="A5923" s="7" t="s">
        <v>10068</v>
      </c>
      <c r="B5923" s="7" t="s">
        <v>4130</v>
      </c>
      <c r="C5923" s="7" t="s">
        <v>1640</v>
      </c>
      <c r="D5923" s="7">
        <v>25</v>
      </c>
      <c r="E5923" s="9">
        <v>2040.38</v>
      </c>
      <c r="F5923" s="10">
        <v>0.15</v>
      </c>
      <c r="G5923" s="11">
        <v>43358.07</v>
      </c>
      <c r="H5923" s="10">
        <v>0.25</v>
      </c>
      <c r="I5923" s="11">
        <v>10839.52</v>
      </c>
      <c r="J5923" s="11">
        <v>54197.59</v>
      </c>
      <c r="K5923" s="11">
        <v>35149</v>
      </c>
      <c r="L5923" s="11">
        <v>8209.07</v>
      </c>
    </row>
    <row r="5924" spans="1:12" x14ac:dyDescent="0.3">
      <c r="A5924" s="7" t="s">
        <v>10069</v>
      </c>
      <c r="B5924" s="7" t="s">
        <v>4130</v>
      </c>
      <c r="C5924" s="7" t="s">
        <v>1994</v>
      </c>
      <c r="D5924" s="7">
        <v>16</v>
      </c>
      <c r="E5924" s="9">
        <v>1813.05</v>
      </c>
      <c r="F5924" s="10">
        <v>0.1</v>
      </c>
      <c r="G5924" s="11">
        <v>26107.919999999998</v>
      </c>
      <c r="H5924" s="10">
        <v>0.25</v>
      </c>
      <c r="I5924" s="11">
        <v>6526.98</v>
      </c>
      <c r="J5924" s="11">
        <v>32634.9</v>
      </c>
      <c r="K5924" s="11">
        <v>15390.56</v>
      </c>
      <c r="L5924" s="11">
        <v>10717.36</v>
      </c>
    </row>
    <row r="5925" spans="1:12" x14ac:dyDescent="0.3">
      <c r="A5925" s="7" t="s">
        <v>10070</v>
      </c>
      <c r="B5925" s="7" t="s">
        <v>4131</v>
      </c>
      <c r="C5925" s="7" t="s">
        <v>1947</v>
      </c>
      <c r="D5925" s="7">
        <v>30</v>
      </c>
      <c r="E5925" s="9">
        <v>1167.8</v>
      </c>
      <c r="F5925" s="10">
        <v>0</v>
      </c>
      <c r="G5925" s="11">
        <v>35034</v>
      </c>
      <c r="H5925" s="10">
        <v>0.25</v>
      </c>
      <c r="I5925" s="11">
        <v>8758.5</v>
      </c>
      <c r="J5925" s="11">
        <v>43792.5</v>
      </c>
      <c r="K5925" s="11">
        <v>19020.900000000001</v>
      </c>
      <c r="L5925" s="11">
        <v>16013.1</v>
      </c>
    </row>
    <row r="5926" spans="1:12" x14ac:dyDescent="0.3">
      <c r="A5926" s="7" t="s">
        <v>10071</v>
      </c>
      <c r="B5926" s="7" t="s">
        <v>4131</v>
      </c>
      <c r="C5926" s="7" t="s">
        <v>1910</v>
      </c>
      <c r="D5926" s="7">
        <v>16</v>
      </c>
      <c r="E5926" s="9">
        <v>2593.06</v>
      </c>
      <c r="F5926" s="10">
        <v>0</v>
      </c>
      <c r="G5926" s="11">
        <v>41488.959999999999</v>
      </c>
      <c r="H5926" s="10">
        <v>0.25</v>
      </c>
      <c r="I5926" s="11">
        <v>10372.24</v>
      </c>
      <c r="J5926" s="11">
        <v>51861.2</v>
      </c>
      <c r="K5926" s="11">
        <v>19562.560000000001</v>
      </c>
      <c r="L5926" s="11">
        <v>21926.400000000001</v>
      </c>
    </row>
    <row r="5927" spans="1:12" x14ac:dyDescent="0.3">
      <c r="A5927" s="7" t="s">
        <v>10072</v>
      </c>
      <c r="B5927" s="7" t="s">
        <v>4132</v>
      </c>
      <c r="C5927" s="7" t="s">
        <v>1762</v>
      </c>
      <c r="D5927" s="7">
        <v>6</v>
      </c>
      <c r="E5927" s="9">
        <v>2493.9</v>
      </c>
      <c r="F5927" s="10">
        <v>0.05</v>
      </c>
      <c r="G5927" s="11">
        <v>14215.23</v>
      </c>
      <c r="H5927" s="10">
        <v>0.25</v>
      </c>
      <c r="I5927" s="11">
        <v>3553.81</v>
      </c>
      <c r="J5927" s="11">
        <v>17769.04</v>
      </c>
      <c r="K5927" s="11">
        <v>8070.66</v>
      </c>
      <c r="L5927" s="11">
        <v>6144.57</v>
      </c>
    </row>
    <row r="5928" spans="1:12" x14ac:dyDescent="0.3">
      <c r="A5928" s="7" t="s">
        <v>10073</v>
      </c>
      <c r="B5928" s="7" t="s">
        <v>4132</v>
      </c>
      <c r="C5928" s="7" t="s">
        <v>1863</v>
      </c>
      <c r="D5928" s="7">
        <v>18</v>
      </c>
      <c r="E5928" s="9">
        <v>3011.18</v>
      </c>
      <c r="F5928" s="10">
        <v>0</v>
      </c>
      <c r="G5928" s="11">
        <v>54201.24</v>
      </c>
      <c r="H5928" s="10">
        <v>0.25</v>
      </c>
      <c r="I5928" s="11">
        <v>13550.31</v>
      </c>
      <c r="J5928" s="11">
        <v>67751.55</v>
      </c>
      <c r="K5928" s="11">
        <v>26867.7</v>
      </c>
      <c r="L5928" s="11">
        <v>27333.54</v>
      </c>
    </row>
    <row r="5929" spans="1:12" x14ac:dyDescent="0.3">
      <c r="A5929" s="7" t="s">
        <v>10074</v>
      </c>
      <c r="B5929" s="7" t="s">
        <v>4132</v>
      </c>
      <c r="C5929" s="7" t="s">
        <v>2050</v>
      </c>
      <c r="D5929" s="7">
        <v>29</v>
      </c>
      <c r="E5929" s="9">
        <v>1590.24</v>
      </c>
      <c r="F5929" s="10">
        <v>0.15</v>
      </c>
      <c r="G5929" s="11">
        <v>39199.42</v>
      </c>
      <c r="H5929" s="10">
        <v>0.25</v>
      </c>
      <c r="I5929" s="11">
        <v>9799.85</v>
      </c>
      <c r="J5929" s="11">
        <v>48999.27</v>
      </c>
      <c r="K5929" s="11">
        <v>36100.07</v>
      </c>
      <c r="L5929" s="11">
        <v>3099.35</v>
      </c>
    </row>
    <row r="5930" spans="1:12" x14ac:dyDescent="0.3">
      <c r="A5930" s="7" t="s">
        <v>10075</v>
      </c>
      <c r="B5930" s="7" t="s">
        <v>4132</v>
      </c>
      <c r="C5930" s="7" t="s">
        <v>2035</v>
      </c>
      <c r="D5930" s="7">
        <v>3</v>
      </c>
      <c r="E5930" s="9">
        <v>1769.19</v>
      </c>
      <c r="F5930" s="10">
        <v>0.05</v>
      </c>
      <c r="G5930" s="11">
        <v>5042.1899999999996</v>
      </c>
      <c r="H5930" s="10">
        <v>0.25</v>
      </c>
      <c r="I5930" s="11">
        <v>1260.55</v>
      </c>
      <c r="J5930" s="11">
        <v>6302.74</v>
      </c>
      <c r="K5930" s="11">
        <v>2807.64</v>
      </c>
      <c r="L5930" s="11">
        <v>2234.5500000000002</v>
      </c>
    </row>
    <row r="5931" spans="1:12" x14ac:dyDescent="0.3">
      <c r="A5931" s="7" t="s">
        <v>10076</v>
      </c>
      <c r="B5931" s="7" t="s">
        <v>4132</v>
      </c>
      <c r="C5931" s="7" t="s">
        <v>1795</v>
      </c>
      <c r="D5931" s="7">
        <v>12</v>
      </c>
      <c r="E5931" s="9">
        <v>2045.7</v>
      </c>
      <c r="F5931" s="10">
        <v>0.1</v>
      </c>
      <c r="G5931" s="11">
        <v>22093.56</v>
      </c>
      <c r="H5931" s="10">
        <v>0.25</v>
      </c>
      <c r="I5931" s="11">
        <v>5523.39</v>
      </c>
      <c r="J5931" s="11">
        <v>27616.95</v>
      </c>
      <c r="K5931" s="11">
        <v>13390.2</v>
      </c>
      <c r="L5931" s="11">
        <v>8703.36</v>
      </c>
    </row>
    <row r="5932" spans="1:12" x14ac:dyDescent="0.3">
      <c r="A5932" s="7" t="s">
        <v>10077</v>
      </c>
      <c r="B5932" s="7" t="s">
        <v>4133</v>
      </c>
      <c r="C5932" s="7" t="s">
        <v>1764</v>
      </c>
      <c r="D5932" s="7">
        <v>7</v>
      </c>
      <c r="E5932" s="9">
        <v>2885.06</v>
      </c>
      <c r="F5932" s="10">
        <v>0</v>
      </c>
      <c r="G5932" s="11">
        <v>20195.419999999998</v>
      </c>
      <c r="H5932" s="10">
        <v>0.25</v>
      </c>
      <c r="I5932" s="11">
        <v>5048.8500000000004</v>
      </c>
      <c r="J5932" s="11">
        <v>25244.27</v>
      </c>
      <c r="K5932" s="11">
        <v>10741.78</v>
      </c>
      <c r="L5932" s="11">
        <v>9453.64</v>
      </c>
    </row>
    <row r="5933" spans="1:12" x14ac:dyDescent="0.3">
      <c r="A5933" s="7" t="s">
        <v>10078</v>
      </c>
      <c r="B5933" s="7" t="s">
        <v>4133</v>
      </c>
      <c r="C5933" s="7" t="s">
        <v>1995</v>
      </c>
      <c r="D5933" s="7">
        <v>14</v>
      </c>
      <c r="E5933" s="9">
        <v>1591.76</v>
      </c>
      <c r="F5933" s="10">
        <v>0.05</v>
      </c>
      <c r="G5933" s="11">
        <v>21170.41</v>
      </c>
      <c r="H5933" s="10">
        <v>0.25</v>
      </c>
      <c r="I5933" s="11">
        <v>5292.6</v>
      </c>
      <c r="J5933" s="11">
        <v>26463.01</v>
      </c>
      <c r="K5933" s="11">
        <v>15467.76</v>
      </c>
      <c r="L5933" s="11">
        <v>5702.65</v>
      </c>
    </row>
    <row r="5934" spans="1:12" x14ac:dyDescent="0.3">
      <c r="A5934" s="7" t="s">
        <v>10079</v>
      </c>
      <c r="B5934" s="7" t="s">
        <v>4133</v>
      </c>
      <c r="C5934" s="7" t="s">
        <v>1879</v>
      </c>
      <c r="D5934" s="7">
        <v>18</v>
      </c>
      <c r="E5934" s="9">
        <v>2339.02</v>
      </c>
      <c r="F5934" s="10">
        <v>0</v>
      </c>
      <c r="G5934" s="11">
        <v>42102.36</v>
      </c>
      <c r="H5934" s="10">
        <v>0.25</v>
      </c>
      <c r="I5934" s="11">
        <v>10525.59</v>
      </c>
      <c r="J5934" s="11">
        <v>52627.95</v>
      </c>
      <c r="K5934" s="11">
        <v>19176.12</v>
      </c>
      <c r="L5934" s="11">
        <v>22926.240000000002</v>
      </c>
    </row>
    <row r="5935" spans="1:12" x14ac:dyDescent="0.3">
      <c r="A5935" s="7" t="s">
        <v>10080</v>
      </c>
      <c r="B5935" s="7" t="s">
        <v>4133</v>
      </c>
      <c r="C5935" s="7" t="s">
        <v>1921</v>
      </c>
      <c r="D5935" s="7">
        <v>13</v>
      </c>
      <c r="E5935" s="9">
        <v>3067.62</v>
      </c>
      <c r="F5935" s="10">
        <v>0.15</v>
      </c>
      <c r="G5935" s="11">
        <v>33897.199999999997</v>
      </c>
      <c r="H5935" s="10">
        <v>0.25</v>
      </c>
      <c r="I5935" s="11">
        <v>8474.2999999999993</v>
      </c>
      <c r="J5935" s="11">
        <v>42371.5</v>
      </c>
      <c r="K5935" s="11">
        <v>21892.91</v>
      </c>
      <c r="L5935" s="11">
        <v>12004.29</v>
      </c>
    </row>
    <row r="5936" spans="1:12" x14ac:dyDescent="0.3">
      <c r="A5936" s="7" t="s">
        <v>10081</v>
      </c>
      <c r="B5936" s="7" t="s">
        <v>4133</v>
      </c>
      <c r="C5936" s="7" t="s">
        <v>1972</v>
      </c>
      <c r="D5936" s="7">
        <v>7</v>
      </c>
      <c r="E5936" s="9">
        <v>2673.67</v>
      </c>
      <c r="F5936" s="10">
        <v>0.1</v>
      </c>
      <c r="G5936" s="11">
        <v>16844.12</v>
      </c>
      <c r="H5936" s="10">
        <v>0.25</v>
      </c>
      <c r="I5936" s="11">
        <v>4211.03</v>
      </c>
      <c r="J5936" s="11">
        <v>21055.15</v>
      </c>
      <c r="K5936" s="11">
        <v>11292.54</v>
      </c>
      <c r="L5936" s="11">
        <v>5551.58</v>
      </c>
    </row>
    <row r="5937" spans="1:12" x14ac:dyDescent="0.3">
      <c r="A5937" s="7" t="s">
        <v>10082</v>
      </c>
      <c r="B5937" s="7" t="s">
        <v>4134</v>
      </c>
      <c r="C5937" s="7" t="s">
        <v>1822</v>
      </c>
      <c r="D5937" s="7">
        <v>24</v>
      </c>
      <c r="E5937" s="9">
        <v>946.9</v>
      </c>
      <c r="F5937" s="10">
        <v>0</v>
      </c>
      <c r="G5937" s="11">
        <v>22725.599999999999</v>
      </c>
      <c r="H5937" s="10">
        <v>0.25</v>
      </c>
      <c r="I5937" s="11">
        <v>5681.4</v>
      </c>
      <c r="J5937" s="11">
        <v>28407</v>
      </c>
      <c r="K5937" s="11">
        <v>13338.96</v>
      </c>
      <c r="L5937" s="11">
        <v>9386.64</v>
      </c>
    </row>
    <row r="5938" spans="1:12" x14ac:dyDescent="0.3">
      <c r="A5938" s="7" t="s">
        <v>10083</v>
      </c>
      <c r="B5938" s="7" t="s">
        <v>4135</v>
      </c>
      <c r="C5938" s="7" t="s">
        <v>1759</v>
      </c>
      <c r="D5938" s="7">
        <v>21</v>
      </c>
      <c r="E5938" s="9">
        <v>1150.69</v>
      </c>
      <c r="F5938" s="10">
        <v>0</v>
      </c>
      <c r="G5938" s="11">
        <v>24164.49</v>
      </c>
      <c r="H5938" s="10">
        <v>0.25</v>
      </c>
      <c r="I5938" s="11">
        <v>6041.12</v>
      </c>
      <c r="J5938" s="11">
        <v>30205.61</v>
      </c>
      <c r="K5938" s="11">
        <v>15374.31</v>
      </c>
      <c r="L5938" s="11">
        <v>8790.18</v>
      </c>
    </row>
    <row r="5939" spans="1:12" x14ac:dyDescent="0.3">
      <c r="A5939" s="7" t="s">
        <v>10084</v>
      </c>
      <c r="B5939" s="7" t="s">
        <v>4135</v>
      </c>
      <c r="C5939" s="7" t="s">
        <v>1760</v>
      </c>
      <c r="D5939" s="7">
        <v>25</v>
      </c>
      <c r="E5939" s="9">
        <v>1030.6099999999999</v>
      </c>
      <c r="F5939" s="10">
        <v>0.1</v>
      </c>
      <c r="G5939" s="11">
        <v>23188.720000000001</v>
      </c>
      <c r="H5939" s="10">
        <v>0.25</v>
      </c>
      <c r="I5939" s="11">
        <v>5797.18</v>
      </c>
      <c r="J5939" s="11">
        <v>28985.9</v>
      </c>
      <c r="K5939" s="11">
        <v>15779</v>
      </c>
      <c r="L5939" s="11">
        <v>7409.72</v>
      </c>
    </row>
    <row r="5940" spans="1:12" x14ac:dyDescent="0.3">
      <c r="A5940" s="7" t="s">
        <v>10085</v>
      </c>
      <c r="B5940" s="7" t="s">
        <v>4135</v>
      </c>
      <c r="C5940" s="7" t="s">
        <v>2033</v>
      </c>
      <c r="D5940" s="7">
        <v>14</v>
      </c>
      <c r="E5940" s="9">
        <v>1595.09</v>
      </c>
      <c r="F5940" s="10">
        <v>0.15</v>
      </c>
      <c r="G5940" s="11">
        <v>18981.57</v>
      </c>
      <c r="H5940" s="10">
        <v>0.25</v>
      </c>
      <c r="I5940" s="11">
        <v>4745.3900000000003</v>
      </c>
      <c r="J5940" s="11">
        <v>23726.959999999999</v>
      </c>
      <c r="K5940" s="11">
        <v>11825.24</v>
      </c>
      <c r="L5940" s="11">
        <v>7156.33</v>
      </c>
    </row>
    <row r="5941" spans="1:12" x14ac:dyDescent="0.3">
      <c r="A5941" s="7" t="s">
        <v>10086</v>
      </c>
      <c r="B5941" s="7" t="s">
        <v>4135</v>
      </c>
      <c r="C5941" s="7" t="s">
        <v>1802</v>
      </c>
      <c r="D5941" s="7">
        <v>25</v>
      </c>
      <c r="E5941" s="9">
        <v>2804.96</v>
      </c>
      <c r="F5941" s="10">
        <v>0.05</v>
      </c>
      <c r="G5941" s="11">
        <v>66617.8</v>
      </c>
      <c r="H5941" s="10">
        <v>0.25</v>
      </c>
      <c r="I5941" s="11">
        <v>16654.45</v>
      </c>
      <c r="J5941" s="11">
        <v>83272.25</v>
      </c>
      <c r="K5941" s="11">
        <v>42170.25</v>
      </c>
      <c r="L5941" s="11">
        <v>24447.55</v>
      </c>
    </row>
    <row r="5942" spans="1:12" x14ac:dyDescent="0.3">
      <c r="A5942" s="7" t="s">
        <v>10087</v>
      </c>
      <c r="B5942" s="7" t="s">
        <v>4135</v>
      </c>
      <c r="C5942" s="7" t="s">
        <v>1943</v>
      </c>
      <c r="D5942" s="7">
        <v>4</v>
      </c>
      <c r="E5942" s="9">
        <v>1531.91</v>
      </c>
      <c r="F5942" s="10">
        <v>0</v>
      </c>
      <c r="G5942" s="11">
        <v>6127.64</v>
      </c>
      <c r="H5942" s="10">
        <v>0.25</v>
      </c>
      <c r="I5942" s="11">
        <v>1531.91</v>
      </c>
      <c r="J5942" s="11">
        <v>7659.55</v>
      </c>
      <c r="K5942" s="11">
        <v>4377.24</v>
      </c>
      <c r="L5942" s="11">
        <v>1750.4</v>
      </c>
    </row>
    <row r="5943" spans="1:12" x14ac:dyDescent="0.3">
      <c r="A5943" s="7" t="s">
        <v>10088</v>
      </c>
      <c r="B5943" s="7" t="s">
        <v>4136</v>
      </c>
      <c r="C5943" s="7" t="s">
        <v>1702</v>
      </c>
      <c r="D5943" s="7">
        <v>23</v>
      </c>
      <c r="E5943" s="9">
        <v>1223.4000000000001</v>
      </c>
      <c r="F5943" s="10">
        <v>0.1</v>
      </c>
      <c r="G5943" s="11">
        <v>25324.38</v>
      </c>
      <c r="H5943" s="10">
        <v>0.25</v>
      </c>
      <c r="I5943" s="11">
        <v>6331.1</v>
      </c>
      <c r="J5943" s="11">
        <v>31655.48</v>
      </c>
      <c r="K5943" s="11">
        <v>15851.37</v>
      </c>
      <c r="L5943" s="11">
        <v>9473.01</v>
      </c>
    </row>
    <row r="5944" spans="1:12" x14ac:dyDescent="0.3">
      <c r="A5944" s="7" t="s">
        <v>10089</v>
      </c>
      <c r="B5944" s="7" t="s">
        <v>4136</v>
      </c>
      <c r="C5944" s="7" t="s">
        <v>2027</v>
      </c>
      <c r="D5944" s="7">
        <v>14</v>
      </c>
      <c r="E5944" s="9">
        <v>1244.45</v>
      </c>
      <c r="F5944" s="10">
        <v>0.15</v>
      </c>
      <c r="G5944" s="11">
        <v>14808.95</v>
      </c>
      <c r="H5944" s="10">
        <v>0.25</v>
      </c>
      <c r="I5944" s="11">
        <v>3702.24</v>
      </c>
      <c r="J5944" s="11">
        <v>18511.189999999999</v>
      </c>
      <c r="K5944" s="11">
        <v>8046.92</v>
      </c>
      <c r="L5944" s="11">
        <v>6762.03</v>
      </c>
    </row>
    <row r="5945" spans="1:12" x14ac:dyDescent="0.3">
      <c r="A5945" s="7" t="s">
        <v>10090</v>
      </c>
      <c r="B5945" s="7" t="s">
        <v>4136</v>
      </c>
      <c r="C5945" s="7" t="s">
        <v>1716</v>
      </c>
      <c r="D5945" s="7">
        <v>7</v>
      </c>
      <c r="E5945" s="9">
        <v>729.32</v>
      </c>
      <c r="F5945" s="10">
        <v>0</v>
      </c>
      <c r="G5945" s="11">
        <v>5105.24</v>
      </c>
      <c r="H5945" s="10">
        <v>0.25</v>
      </c>
      <c r="I5945" s="11">
        <v>1276.31</v>
      </c>
      <c r="J5945" s="11">
        <v>6381.55</v>
      </c>
      <c r="K5945" s="11">
        <v>3613.82</v>
      </c>
      <c r="L5945" s="11">
        <v>1491.42</v>
      </c>
    </row>
    <row r="5946" spans="1:12" x14ac:dyDescent="0.3">
      <c r="A5946" s="7" t="s">
        <v>10091</v>
      </c>
      <c r="B5946" s="7" t="s">
        <v>4136</v>
      </c>
      <c r="C5946" s="7" t="s">
        <v>1795</v>
      </c>
      <c r="D5946" s="7">
        <v>22</v>
      </c>
      <c r="E5946" s="9">
        <v>2196.6999999999998</v>
      </c>
      <c r="F5946" s="10">
        <v>0.1</v>
      </c>
      <c r="G5946" s="11">
        <v>43494.66</v>
      </c>
      <c r="H5946" s="10">
        <v>0.25</v>
      </c>
      <c r="I5946" s="11">
        <v>10873.67</v>
      </c>
      <c r="J5946" s="11">
        <v>54368.33</v>
      </c>
      <c r="K5946" s="11">
        <v>24548.7</v>
      </c>
      <c r="L5946" s="11">
        <v>18945.96</v>
      </c>
    </row>
    <row r="5947" spans="1:12" x14ac:dyDescent="0.3">
      <c r="A5947" s="7" t="s">
        <v>10092</v>
      </c>
      <c r="B5947" s="7" t="s">
        <v>4136</v>
      </c>
      <c r="C5947" s="7" t="s">
        <v>1822</v>
      </c>
      <c r="D5947" s="7">
        <v>20</v>
      </c>
      <c r="E5947" s="9">
        <v>956.82</v>
      </c>
      <c r="F5947" s="10">
        <v>0</v>
      </c>
      <c r="G5947" s="11">
        <v>19136.400000000001</v>
      </c>
      <c r="H5947" s="10">
        <v>0.25</v>
      </c>
      <c r="I5947" s="11">
        <v>4784.1000000000004</v>
      </c>
      <c r="J5947" s="11">
        <v>23920.5</v>
      </c>
      <c r="K5947" s="11">
        <v>11115.8</v>
      </c>
      <c r="L5947" s="11">
        <v>8020.6</v>
      </c>
    </row>
    <row r="5948" spans="1:12" x14ac:dyDescent="0.3">
      <c r="A5948" s="7" t="s">
        <v>10093</v>
      </c>
      <c r="B5948" s="7" t="s">
        <v>4137</v>
      </c>
      <c r="C5948" s="7" t="s">
        <v>1795</v>
      </c>
      <c r="D5948" s="7">
        <v>19</v>
      </c>
      <c r="E5948" s="9">
        <v>2068.59</v>
      </c>
      <c r="F5948" s="10">
        <v>0.15</v>
      </c>
      <c r="G5948" s="11">
        <v>33407.730000000003</v>
      </c>
      <c r="H5948" s="10">
        <v>0.25</v>
      </c>
      <c r="I5948" s="11">
        <v>8351.93</v>
      </c>
      <c r="J5948" s="11">
        <v>41759.660000000003</v>
      </c>
      <c r="K5948" s="11">
        <v>21201.15</v>
      </c>
      <c r="L5948" s="11">
        <v>12206.58</v>
      </c>
    </row>
    <row r="5949" spans="1:12" x14ac:dyDescent="0.3">
      <c r="A5949" s="7" t="s">
        <v>10094</v>
      </c>
      <c r="B5949" s="7" t="s">
        <v>4137</v>
      </c>
      <c r="C5949" s="7" t="s">
        <v>1718</v>
      </c>
      <c r="D5949" s="7">
        <v>26</v>
      </c>
      <c r="E5949" s="9">
        <v>2081.5300000000002</v>
      </c>
      <c r="F5949" s="10">
        <v>0</v>
      </c>
      <c r="G5949" s="11">
        <v>54119.78</v>
      </c>
      <c r="H5949" s="10">
        <v>0.25</v>
      </c>
      <c r="I5949" s="11">
        <v>13529.94</v>
      </c>
      <c r="J5949" s="11">
        <v>67649.73</v>
      </c>
      <c r="K5949" s="11">
        <v>38112.879999999997</v>
      </c>
      <c r="L5949" s="11">
        <v>16006.9</v>
      </c>
    </row>
    <row r="5950" spans="1:12" x14ac:dyDescent="0.3">
      <c r="A5950" s="7" t="s">
        <v>10095</v>
      </c>
      <c r="B5950" s="7" t="s">
        <v>4138</v>
      </c>
      <c r="C5950" s="7" t="s">
        <v>1692</v>
      </c>
      <c r="D5950" s="7">
        <v>22</v>
      </c>
      <c r="E5950" s="9">
        <v>1401.93</v>
      </c>
      <c r="F5950" s="10">
        <v>0</v>
      </c>
      <c r="G5950" s="11">
        <v>30842.46</v>
      </c>
      <c r="H5950" s="10">
        <v>0.25</v>
      </c>
      <c r="I5950" s="11">
        <v>7710.61</v>
      </c>
      <c r="J5950" s="11">
        <v>38553.07</v>
      </c>
      <c r="K5950" s="11">
        <v>21859.42</v>
      </c>
      <c r="L5950" s="11">
        <v>8983.0400000000009</v>
      </c>
    </row>
    <row r="5951" spans="1:12" x14ac:dyDescent="0.3">
      <c r="A5951" s="7" t="s">
        <v>10096</v>
      </c>
      <c r="B5951" s="7" t="s">
        <v>4138</v>
      </c>
      <c r="C5951" s="7" t="s">
        <v>1992</v>
      </c>
      <c r="D5951" s="7">
        <v>1</v>
      </c>
      <c r="E5951" s="9">
        <v>1800.41</v>
      </c>
      <c r="F5951" s="10">
        <v>0.15</v>
      </c>
      <c r="G5951" s="11">
        <v>1530.35</v>
      </c>
      <c r="H5951" s="10">
        <v>0.25</v>
      </c>
      <c r="I5951" s="11">
        <v>382.59</v>
      </c>
      <c r="J5951" s="11">
        <v>1912.94</v>
      </c>
      <c r="K5951" s="11">
        <v>1225.75</v>
      </c>
      <c r="L5951" s="11">
        <v>304.60000000000002</v>
      </c>
    </row>
    <row r="5952" spans="1:12" x14ac:dyDescent="0.3">
      <c r="A5952" s="7" t="s">
        <v>10097</v>
      </c>
      <c r="B5952" s="7" t="s">
        <v>4138</v>
      </c>
      <c r="C5952" s="7" t="s">
        <v>1932</v>
      </c>
      <c r="D5952" s="7">
        <v>19</v>
      </c>
      <c r="E5952" s="9">
        <v>600.30999999999995</v>
      </c>
      <c r="F5952" s="10">
        <v>0</v>
      </c>
      <c r="G5952" s="11">
        <v>11405.89</v>
      </c>
      <c r="H5952" s="10">
        <v>0.25</v>
      </c>
      <c r="I5952" s="11">
        <v>2851.47</v>
      </c>
      <c r="J5952" s="11">
        <v>14257.36</v>
      </c>
      <c r="K5952" s="11">
        <v>7546.99</v>
      </c>
      <c r="L5952" s="11">
        <v>3858.9</v>
      </c>
    </row>
  </sheetData>
  <mergeCells count="2">
    <mergeCell ref="A2:L2"/>
    <mergeCell ref="A1:L1"/>
  </mergeCells>
  <pageMargins left="0.75" right="0.75" top="1" bottom="1" header="0.5" footer="0.5"/>
  <pageSetup fitToHeight="0"/>
  <headerFooter>
    <oddFooter>&amp;C&amp;8 Nordbyg | FVU-digital trin 3-4 | &amp;P / &amp;N</oddFooter>
  </headerFooter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3004"/>
  <sheetViews>
    <sheetView showGridLines="0" workbookViewId="0">
      <pane ySplit="4" topLeftCell="A5" activePane="bottomLeft" state="frozen"/>
      <selection pane="bottomLeft" sqref="A1:G1"/>
    </sheetView>
  </sheetViews>
  <sheetFormatPr defaultRowHeight="14.4" x14ac:dyDescent="0.3"/>
  <cols>
    <col min="1" max="1" width="16" customWidth="1"/>
    <col min="2" max="2" width="14" customWidth="1"/>
    <col min="3" max="3" width="13" customWidth="1"/>
    <col min="4" max="4" width="14" customWidth="1"/>
    <col min="5" max="5" width="12" customWidth="1"/>
    <col min="6" max="7" width="16" customWidth="1"/>
  </cols>
  <sheetData>
    <row r="1" spans="1:7" ht="33.9" customHeight="1" x14ac:dyDescent="0.3">
      <c r="A1" s="56" t="s">
        <v>10098</v>
      </c>
      <c r="B1" s="57"/>
      <c r="C1" s="57"/>
      <c r="D1" s="57"/>
      <c r="E1" s="57"/>
      <c r="F1" s="57"/>
      <c r="G1" s="57"/>
    </row>
    <row r="2" spans="1:7" ht="30" customHeight="1" x14ac:dyDescent="0.3">
      <c r="A2" s="58" t="s">
        <v>10099</v>
      </c>
      <c r="B2" s="57"/>
      <c r="C2" s="57"/>
      <c r="D2" s="57"/>
      <c r="E2" s="57"/>
      <c r="F2" s="57"/>
      <c r="G2" s="57"/>
    </row>
    <row r="4" spans="1:7" ht="32.1" customHeight="1" x14ac:dyDescent="0.3">
      <c r="A4" s="1" t="s">
        <v>10100</v>
      </c>
      <c r="B4" s="1" t="s">
        <v>0</v>
      </c>
      <c r="C4" s="1" t="s">
        <v>1632</v>
      </c>
      <c r="D4" s="1" t="s">
        <v>10101</v>
      </c>
      <c r="E4" s="1" t="s">
        <v>5</v>
      </c>
      <c r="F4" s="1" t="s">
        <v>10102</v>
      </c>
      <c r="G4" s="1" t="s">
        <v>10103</v>
      </c>
    </row>
    <row r="5" spans="1:7" x14ac:dyDescent="0.3">
      <c r="A5" s="7" t="s">
        <v>10104</v>
      </c>
      <c r="B5" s="8">
        <v>46029</v>
      </c>
      <c r="C5" s="7" t="s">
        <v>1964</v>
      </c>
      <c r="D5" s="7" t="s">
        <v>2287</v>
      </c>
      <c r="E5" s="7">
        <v>20</v>
      </c>
      <c r="F5" s="7" t="s">
        <v>10105</v>
      </c>
      <c r="G5" s="7" t="s">
        <v>777</v>
      </c>
    </row>
    <row r="6" spans="1:7" x14ac:dyDescent="0.3">
      <c r="A6" s="7" t="s">
        <v>10106</v>
      </c>
      <c r="B6" s="8">
        <v>46149</v>
      </c>
      <c r="C6" s="7" t="s">
        <v>1939</v>
      </c>
      <c r="D6" s="7" t="s">
        <v>2287</v>
      </c>
      <c r="E6" s="7">
        <v>44</v>
      </c>
      <c r="F6" s="7" t="s">
        <v>10107</v>
      </c>
      <c r="G6" s="7" t="s">
        <v>891</v>
      </c>
    </row>
    <row r="7" spans="1:7" x14ac:dyDescent="0.3">
      <c r="A7" s="7" t="s">
        <v>10108</v>
      </c>
      <c r="B7" s="8">
        <v>46175</v>
      </c>
      <c r="C7" s="7" t="s">
        <v>1770</v>
      </c>
      <c r="D7" s="7" t="s">
        <v>2286</v>
      </c>
      <c r="E7" s="7">
        <v>-53</v>
      </c>
      <c r="F7" s="7" t="s">
        <v>10109</v>
      </c>
      <c r="G7" s="7" t="s">
        <v>777</v>
      </c>
    </row>
    <row r="8" spans="1:7" x14ac:dyDescent="0.3">
      <c r="A8" s="7" t="s">
        <v>10110</v>
      </c>
      <c r="B8" s="8">
        <v>46097</v>
      </c>
      <c r="C8" s="7" t="s">
        <v>1787</v>
      </c>
      <c r="D8" s="7" t="s">
        <v>2286</v>
      </c>
      <c r="E8" s="7">
        <v>-37</v>
      </c>
      <c r="F8" s="7" t="s">
        <v>10111</v>
      </c>
      <c r="G8" s="7" t="s">
        <v>839</v>
      </c>
    </row>
    <row r="9" spans="1:7" x14ac:dyDescent="0.3">
      <c r="A9" s="7" t="s">
        <v>10112</v>
      </c>
      <c r="B9" s="8">
        <v>46043</v>
      </c>
      <c r="C9" s="7" t="s">
        <v>1924</v>
      </c>
      <c r="D9" s="7" t="s">
        <v>2286</v>
      </c>
      <c r="E9" s="7">
        <v>-37</v>
      </c>
      <c r="F9" s="7" t="s">
        <v>10113</v>
      </c>
      <c r="G9" s="7" t="s">
        <v>839</v>
      </c>
    </row>
    <row r="10" spans="1:7" x14ac:dyDescent="0.3">
      <c r="A10" s="7" t="s">
        <v>10114</v>
      </c>
      <c r="B10" s="8">
        <v>46224</v>
      </c>
      <c r="C10" s="7" t="s">
        <v>1974</v>
      </c>
      <c r="D10" s="7" t="s">
        <v>2286</v>
      </c>
      <c r="E10" s="7">
        <v>-34</v>
      </c>
      <c r="F10" s="7" t="s">
        <v>10115</v>
      </c>
      <c r="G10" s="7" t="s">
        <v>839</v>
      </c>
    </row>
    <row r="11" spans="1:7" x14ac:dyDescent="0.3">
      <c r="A11" s="7" t="s">
        <v>10116</v>
      </c>
      <c r="B11" s="8">
        <v>45998</v>
      </c>
      <c r="C11" s="7" t="s">
        <v>1664</v>
      </c>
      <c r="D11" s="7" t="s">
        <v>2286</v>
      </c>
      <c r="E11" s="7">
        <v>-8</v>
      </c>
      <c r="F11" s="7" t="s">
        <v>10117</v>
      </c>
      <c r="G11" s="7" t="s">
        <v>891</v>
      </c>
    </row>
    <row r="12" spans="1:7" x14ac:dyDescent="0.3">
      <c r="A12" s="7" t="s">
        <v>10118</v>
      </c>
      <c r="B12" s="8">
        <v>45932</v>
      </c>
      <c r="C12" s="7" t="s">
        <v>1853</v>
      </c>
      <c r="D12" s="7" t="s">
        <v>2286</v>
      </c>
      <c r="E12" s="7">
        <v>-2</v>
      </c>
      <c r="F12" s="7" t="s">
        <v>10119</v>
      </c>
      <c r="G12" s="7" t="s">
        <v>891</v>
      </c>
    </row>
    <row r="13" spans="1:7" x14ac:dyDescent="0.3">
      <c r="A13" s="7" t="s">
        <v>10120</v>
      </c>
      <c r="B13" s="8">
        <v>45816</v>
      </c>
      <c r="C13" s="7" t="s">
        <v>1679</v>
      </c>
      <c r="D13" s="7" t="s">
        <v>2287</v>
      </c>
      <c r="E13" s="7">
        <v>51</v>
      </c>
      <c r="F13" s="7" t="s">
        <v>10121</v>
      </c>
      <c r="G13" s="7" t="s">
        <v>777</v>
      </c>
    </row>
    <row r="14" spans="1:7" x14ac:dyDescent="0.3">
      <c r="A14" s="7" t="s">
        <v>10122</v>
      </c>
      <c r="B14" s="8">
        <v>46044</v>
      </c>
      <c r="C14" s="7" t="s">
        <v>1972</v>
      </c>
      <c r="D14" s="7" t="s">
        <v>2286</v>
      </c>
      <c r="E14" s="7">
        <v>-46</v>
      </c>
      <c r="F14" s="7" t="s">
        <v>10123</v>
      </c>
      <c r="G14" s="7" t="s">
        <v>839</v>
      </c>
    </row>
    <row r="15" spans="1:7" x14ac:dyDescent="0.3">
      <c r="A15" s="7" t="s">
        <v>10124</v>
      </c>
      <c r="B15" s="8">
        <v>45697</v>
      </c>
      <c r="C15" s="7" t="s">
        <v>1942</v>
      </c>
      <c r="D15" s="7" t="s">
        <v>2286</v>
      </c>
      <c r="E15" s="7">
        <v>-43</v>
      </c>
      <c r="F15" s="7" t="s">
        <v>10125</v>
      </c>
      <c r="G15" s="7" t="s">
        <v>839</v>
      </c>
    </row>
    <row r="16" spans="1:7" x14ac:dyDescent="0.3">
      <c r="A16" s="7" t="s">
        <v>10126</v>
      </c>
      <c r="B16" s="8">
        <v>45942</v>
      </c>
      <c r="C16" s="7" t="s">
        <v>1969</v>
      </c>
      <c r="D16" s="7" t="s">
        <v>2286</v>
      </c>
      <c r="E16" s="7">
        <v>-20</v>
      </c>
      <c r="F16" s="7" t="s">
        <v>10127</v>
      </c>
      <c r="G16" s="7" t="s">
        <v>839</v>
      </c>
    </row>
    <row r="17" spans="1:7" x14ac:dyDescent="0.3">
      <c r="A17" s="7" t="s">
        <v>10128</v>
      </c>
      <c r="B17" s="8">
        <v>46147</v>
      </c>
      <c r="C17" s="7" t="s">
        <v>1714</v>
      </c>
      <c r="D17" s="7" t="s">
        <v>10129</v>
      </c>
      <c r="E17" s="7">
        <v>11</v>
      </c>
      <c r="F17" s="7" t="s">
        <v>10130</v>
      </c>
      <c r="G17" s="7" t="s">
        <v>777</v>
      </c>
    </row>
    <row r="18" spans="1:7" x14ac:dyDescent="0.3">
      <c r="A18" s="7" t="s">
        <v>10131</v>
      </c>
      <c r="B18" s="8">
        <v>45677</v>
      </c>
      <c r="C18" s="7" t="s">
        <v>1757</v>
      </c>
      <c r="D18" s="7" t="s">
        <v>2286</v>
      </c>
      <c r="E18" s="7">
        <v>-56</v>
      </c>
      <c r="F18" s="7" t="s">
        <v>10132</v>
      </c>
      <c r="G18" s="7" t="s">
        <v>839</v>
      </c>
    </row>
    <row r="19" spans="1:7" x14ac:dyDescent="0.3">
      <c r="A19" s="7" t="s">
        <v>10133</v>
      </c>
      <c r="B19" s="8">
        <v>45742</v>
      </c>
      <c r="C19" s="7" t="s">
        <v>1798</v>
      </c>
      <c r="D19" s="7" t="s">
        <v>2286</v>
      </c>
      <c r="E19" s="7">
        <v>-53</v>
      </c>
      <c r="F19" s="7" t="s">
        <v>10134</v>
      </c>
      <c r="G19" s="7" t="s">
        <v>891</v>
      </c>
    </row>
    <row r="20" spans="1:7" x14ac:dyDescent="0.3">
      <c r="A20" s="7" t="s">
        <v>10135</v>
      </c>
      <c r="B20" s="8">
        <v>45700</v>
      </c>
      <c r="C20" s="7" t="s">
        <v>1664</v>
      </c>
      <c r="D20" s="7" t="s">
        <v>10136</v>
      </c>
      <c r="E20" s="7">
        <v>55</v>
      </c>
      <c r="F20" s="7" t="s">
        <v>10137</v>
      </c>
      <c r="G20" s="7" t="s">
        <v>777</v>
      </c>
    </row>
    <row r="21" spans="1:7" x14ac:dyDescent="0.3">
      <c r="A21" s="7" t="s">
        <v>10138</v>
      </c>
      <c r="B21" s="8">
        <v>46072</v>
      </c>
      <c r="C21" s="7" t="s">
        <v>1766</v>
      </c>
      <c r="D21" s="7" t="s">
        <v>10129</v>
      </c>
      <c r="E21" s="7">
        <v>-5</v>
      </c>
      <c r="F21" s="7" t="s">
        <v>10139</v>
      </c>
      <c r="G21" s="7" t="s">
        <v>777</v>
      </c>
    </row>
    <row r="22" spans="1:7" x14ac:dyDescent="0.3">
      <c r="A22" s="7" t="s">
        <v>10140</v>
      </c>
      <c r="B22" s="8">
        <v>45998</v>
      </c>
      <c r="C22" s="7" t="s">
        <v>1888</v>
      </c>
      <c r="D22" s="7" t="s">
        <v>2286</v>
      </c>
      <c r="E22" s="7">
        <v>-51</v>
      </c>
      <c r="F22" s="7" t="s">
        <v>10141</v>
      </c>
      <c r="G22" s="7" t="s">
        <v>891</v>
      </c>
    </row>
    <row r="23" spans="1:7" x14ac:dyDescent="0.3">
      <c r="A23" s="7" t="s">
        <v>10142</v>
      </c>
      <c r="B23" s="8">
        <v>46269</v>
      </c>
      <c r="C23" s="7" t="s">
        <v>2025</v>
      </c>
      <c r="D23" s="7" t="s">
        <v>2286</v>
      </c>
      <c r="E23" s="7">
        <v>-34</v>
      </c>
      <c r="F23" s="7" t="s">
        <v>10143</v>
      </c>
      <c r="G23" s="7" t="s">
        <v>777</v>
      </c>
    </row>
    <row r="24" spans="1:7" x14ac:dyDescent="0.3">
      <c r="A24" s="7" t="s">
        <v>10144</v>
      </c>
      <c r="B24" s="8">
        <v>46125</v>
      </c>
      <c r="C24" s="7" t="s">
        <v>1884</v>
      </c>
      <c r="D24" s="7" t="s">
        <v>2286</v>
      </c>
      <c r="E24" s="7">
        <v>-20</v>
      </c>
      <c r="F24" s="7" t="s">
        <v>10145</v>
      </c>
      <c r="G24" s="7" t="s">
        <v>891</v>
      </c>
    </row>
    <row r="25" spans="1:7" x14ac:dyDescent="0.3">
      <c r="A25" s="7" t="s">
        <v>10146</v>
      </c>
      <c r="B25" s="8">
        <v>46101</v>
      </c>
      <c r="C25" s="7" t="s">
        <v>1814</v>
      </c>
      <c r="D25" s="7" t="s">
        <v>2287</v>
      </c>
      <c r="E25" s="7">
        <v>5</v>
      </c>
      <c r="F25" s="7" t="s">
        <v>10147</v>
      </c>
      <c r="G25" s="7" t="s">
        <v>777</v>
      </c>
    </row>
    <row r="26" spans="1:7" x14ac:dyDescent="0.3">
      <c r="A26" s="7" t="s">
        <v>10148</v>
      </c>
      <c r="B26" s="8">
        <v>46090</v>
      </c>
      <c r="C26" s="7" t="s">
        <v>1988</v>
      </c>
      <c r="D26" s="7" t="s">
        <v>10129</v>
      </c>
      <c r="E26" s="7">
        <v>14</v>
      </c>
      <c r="F26" s="7" t="s">
        <v>10149</v>
      </c>
      <c r="G26" s="7" t="s">
        <v>891</v>
      </c>
    </row>
    <row r="27" spans="1:7" x14ac:dyDescent="0.3">
      <c r="A27" s="7" t="s">
        <v>10150</v>
      </c>
      <c r="B27" s="8">
        <v>46094</v>
      </c>
      <c r="C27" s="7" t="s">
        <v>1660</v>
      </c>
      <c r="D27" s="7" t="s">
        <v>2287</v>
      </c>
      <c r="E27" s="7">
        <v>26</v>
      </c>
      <c r="F27" s="7" t="s">
        <v>10151</v>
      </c>
      <c r="G27" s="7" t="s">
        <v>777</v>
      </c>
    </row>
    <row r="28" spans="1:7" x14ac:dyDescent="0.3">
      <c r="A28" s="7" t="s">
        <v>10152</v>
      </c>
      <c r="B28" s="8">
        <v>45819</v>
      </c>
      <c r="C28" s="7" t="s">
        <v>1816</v>
      </c>
      <c r="D28" s="7" t="s">
        <v>2287</v>
      </c>
      <c r="E28" s="7">
        <v>39</v>
      </c>
      <c r="F28" s="7" t="s">
        <v>10153</v>
      </c>
      <c r="G28" s="7" t="s">
        <v>891</v>
      </c>
    </row>
    <row r="29" spans="1:7" x14ac:dyDescent="0.3">
      <c r="A29" s="7" t="s">
        <v>10154</v>
      </c>
      <c r="B29" s="8">
        <v>46055</v>
      </c>
      <c r="C29" s="7" t="s">
        <v>1843</v>
      </c>
      <c r="D29" s="7" t="s">
        <v>2287</v>
      </c>
      <c r="E29" s="7">
        <v>56</v>
      </c>
      <c r="F29" s="7" t="s">
        <v>10155</v>
      </c>
      <c r="G29" s="7" t="s">
        <v>777</v>
      </c>
    </row>
    <row r="30" spans="1:7" x14ac:dyDescent="0.3">
      <c r="A30" s="7" t="s">
        <v>10156</v>
      </c>
      <c r="B30" s="8">
        <v>45937</v>
      </c>
      <c r="C30" s="7" t="s">
        <v>1956</v>
      </c>
      <c r="D30" s="7" t="s">
        <v>2286</v>
      </c>
      <c r="E30" s="7">
        <v>-15</v>
      </c>
      <c r="F30" s="7" t="s">
        <v>10157</v>
      </c>
      <c r="G30" s="7" t="s">
        <v>891</v>
      </c>
    </row>
    <row r="31" spans="1:7" x14ac:dyDescent="0.3">
      <c r="A31" s="7" t="s">
        <v>10158</v>
      </c>
      <c r="B31" s="8">
        <v>46061</v>
      </c>
      <c r="C31" s="7" t="s">
        <v>1934</v>
      </c>
      <c r="D31" s="7" t="s">
        <v>2286</v>
      </c>
      <c r="E31" s="7">
        <v>-7</v>
      </c>
      <c r="F31" s="7" t="s">
        <v>10159</v>
      </c>
      <c r="G31" s="7" t="s">
        <v>839</v>
      </c>
    </row>
    <row r="32" spans="1:7" x14ac:dyDescent="0.3">
      <c r="A32" s="7" t="s">
        <v>10160</v>
      </c>
      <c r="B32" s="8">
        <v>45817</v>
      </c>
      <c r="C32" s="7" t="s">
        <v>1872</v>
      </c>
      <c r="D32" s="7" t="s">
        <v>2286</v>
      </c>
      <c r="E32" s="7">
        <v>-29</v>
      </c>
      <c r="F32" s="7" t="s">
        <v>10161</v>
      </c>
      <c r="G32" s="7" t="s">
        <v>891</v>
      </c>
    </row>
    <row r="33" spans="1:7" x14ac:dyDescent="0.3">
      <c r="A33" s="7" t="s">
        <v>10162</v>
      </c>
      <c r="B33" s="8">
        <v>46090</v>
      </c>
      <c r="C33" s="7" t="s">
        <v>1934</v>
      </c>
      <c r="D33" s="7" t="s">
        <v>2286</v>
      </c>
      <c r="E33" s="7">
        <v>-25</v>
      </c>
      <c r="F33" s="7" t="s">
        <v>10163</v>
      </c>
      <c r="G33" s="7" t="s">
        <v>777</v>
      </c>
    </row>
    <row r="34" spans="1:7" x14ac:dyDescent="0.3">
      <c r="A34" s="7" t="s">
        <v>10164</v>
      </c>
      <c r="B34" s="8">
        <v>45726</v>
      </c>
      <c r="C34" s="7" t="s">
        <v>1668</v>
      </c>
      <c r="D34" s="7" t="s">
        <v>2287</v>
      </c>
      <c r="E34" s="7">
        <v>3</v>
      </c>
      <c r="F34" s="7" t="s">
        <v>10165</v>
      </c>
      <c r="G34" s="7" t="s">
        <v>891</v>
      </c>
    </row>
    <row r="35" spans="1:7" x14ac:dyDescent="0.3">
      <c r="A35" s="7" t="s">
        <v>10166</v>
      </c>
      <c r="B35" s="8">
        <v>46076</v>
      </c>
      <c r="C35" s="7" t="s">
        <v>1962</v>
      </c>
      <c r="D35" s="7" t="s">
        <v>10129</v>
      </c>
      <c r="E35" s="7">
        <v>12</v>
      </c>
      <c r="F35" s="7" t="s">
        <v>10167</v>
      </c>
      <c r="G35" s="7" t="s">
        <v>891</v>
      </c>
    </row>
    <row r="36" spans="1:7" x14ac:dyDescent="0.3">
      <c r="A36" s="7" t="s">
        <v>10168</v>
      </c>
      <c r="B36" s="8">
        <v>45795</v>
      </c>
      <c r="C36" s="7" t="s">
        <v>1679</v>
      </c>
      <c r="D36" s="7" t="s">
        <v>2287</v>
      </c>
      <c r="E36" s="7">
        <v>6</v>
      </c>
      <c r="F36" s="7" t="s">
        <v>10169</v>
      </c>
      <c r="G36" s="7" t="s">
        <v>777</v>
      </c>
    </row>
    <row r="37" spans="1:7" x14ac:dyDescent="0.3">
      <c r="A37" s="7" t="s">
        <v>10170</v>
      </c>
      <c r="B37" s="8">
        <v>46198</v>
      </c>
      <c r="C37" s="7" t="s">
        <v>2011</v>
      </c>
      <c r="D37" s="7" t="s">
        <v>10129</v>
      </c>
      <c r="E37" s="7">
        <v>-5</v>
      </c>
      <c r="F37" s="7" t="s">
        <v>10171</v>
      </c>
      <c r="G37" s="7" t="s">
        <v>777</v>
      </c>
    </row>
    <row r="38" spans="1:7" x14ac:dyDescent="0.3">
      <c r="A38" s="7" t="s">
        <v>10172</v>
      </c>
      <c r="B38" s="8">
        <v>46134</v>
      </c>
      <c r="C38" s="7" t="s">
        <v>1796</v>
      </c>
      <c r="D38" s="7" t="s">
        <v>2287</v>
      </c>
      <c r="E38" s="7">
        <v>23</v>
      </c>
      <c r="F38" s="7" t="s">
        <v>10173</v>
      </c>
      <c r="G38" s="7" t="s">
        <v>777</v>
      </c>
    </row>
    <row r="39" spans="1:7" x14ac:dyDescent="0.3">
      <c r="A39" s="7" t="s">
        <v>10174</v>
      </c>
      <c r="B39" s="8">
        <v>45936</v>
      </c>
      <c r="C39" s="7" t="s">
        <v>1886</v>
      </c>
      <c r="D39" s="7" t="s">
        <v>2286</v>
      </c>
      <c r="E39" s="7">
        <v>-22</v>
      </c>
      <c r="F39" s="7" t="s">
        <v>10175</v>
      </c>
      <c r="G39" s="7" t="s">
        <v>839</v>
      </c>
    </row>
    <row r="40" spans="1:7" x14ac:dyDescent="0.3">
      <c r="A40" s="7" t="s">
        <v>10176</v>
      </c>
      <c r="B40" s="8">
        <v>46209</v>
      </c>
      <c r="C40" s="7" t="s">
        <v>1934</v>
      </c>
      <c r="D40" s="7" t="s">
        <v>2286</v>
      </c>
      <c r="E40" s="7">
        <v>-46</v>
      </c>
      <c r="F40" s="7" t="s">
        <v>10177</v>
      </c>
      <c r="G40" s="7" t="s">
        <v>839</v>
      </c>
    </row>
    <row r="41" spans="1:7" x14ac:dyDescent="0.3">
      <c r="A41" s="7" t="s">
        <v>10178</v>
      </c>
      <c r="B41" s="8">
        <v>45925</v>
      </c>
      <c r="C41" s="7" t="s">
        <v>1731</v>
      </c>
      <c r="D41" s="7" t="s">
        <v>2286</v>
      </c>
      <c r="E41" s="7">
        <v>-43</v>
      </c>
      <c r="F41" s="7" t="s">
        <v>10179</v>
      </c>
      <c r="G41" s="7" t="s">
        <v>777</v>
      </c>
    </row>
    <row r="42" spans="1:7" x14ac:dyDescent="0.3">
      <c r="A42" s="7" t="s">
        <v>10180</v>
      </c>
      <c r="B42" s="8">
        <v>45844</v>
      </c>
      <c r="C42" s="7" t="s">
        <v>1717</v>
      </c>
      <c r="D42" s="7" t="s">
        <v>2287</v>
      </c>
      <c r="E42" s="7">
        <v>21</v>
      </c>
      <c r="F42" s="7" t="s">
        <v>10181</v>
      </c>
      <c r="G42" s="7" t="s">
        <v>891</v>
      </c>
    </row>
    <row r="43" spans="1:7" x14ac:dyDescent="0.3">
      <c r="A43" s="7" t="s">
        <v>10182</v>
      </c>
      <c r="B43" s="8">
        <v>45770</v>
      </c>
      <c r="C43" s="7" t="s">
        <v>1850</v>
      </c>
      <c r="D43" s="7" t="s">
        <v>10136</v>
      </c>
      <c r="E43" s="7">
        <v>30</v>
      </c>
      <c r="F43" s="7" t="s">
        <v>10183</v>
      </c>
      <c r="G43" s="7" t="s">
        <v>891</v>
      </c>
    </row>
    <row r="44" spans="1:7" x14ac:dyDescent="0.3">
      <c r="A44" s="7" t="s">
        <v>10184</v>
      </c>
      <c r="B44" s="8">
        <v>46164</v>
      </c>
      <c r="C44" s="7" t="s">
        <v>1717</v>
      </c>
      <c r="D44" s="7" t="s">
        <v>2286</v>
      </c>
      <c r="E44" s="7">
        <v>-41</v>
      </c>
      <c r="F44" s="7" t="s">
        <v>10185</v>
      </c>
      <c r="G44" s="7" t="s">
        <v>777</v>
      </c>
    </row>
    <row r="45" spans="1:7" x14ac:dyDescent="0.3">
      <c r="A45" s="7" t="s">
        <v>10186</v>
      </c>
      <c r="B45" s="8">
        <v>46284</v>
      </c>
      <c r="C45" s="7" t="s">
        <v>1913</v>
      </c>
      <c r="D45" s="7" t="s">
        <v>2286</v>
      </c>
      <c r="E45" s="7">
        <v>-36</v>
      </c>
      <c r="F45" s="7" t="s">
        <v>10187</v>
      </c>
      <c r="G45" s="7" t="s">
        <v>891</v>
      </c>
    </row>
    <row r="46" spans="1:7" x14ac:dyDescent="0.3">
      <c r="A46" s="7" t="s">
        <v>10188</v>
      </c>
      <c r="B46" s="8">
        <v>45790</v>
      </c>
      <c r="C46" s="7" t="s">
        <v>1990</v>
      </c>
      <c r="D46" s="7" t="s">
        <v>10136</v>
      </c>
      <c r="E46" s="7">
        <v>28</v>
      </c>
      <c r="F46" s="7" t="s">
        <v>10189</v>
      </c>
      <c r="G46" s="7" t="s">
        <v>891</v>
      </c>
    </row>
    <row r="47" spans="1:7" x14ac:dyDescent="0.3">
      <c r="A47" s="7" t="s">
        <v>10190</v>
      </c>
      <c r="B47" s="8">
        <v>45891</v>
      </c>
      <c r="C47" s="7" t="s">
        <v>1901</v>
      </c>
      <c r="D47" s="7" t="s">
        <v>2286</v>
      </c>
      <c r="E47" s="7">
        <v>-13</v>
      </c>
      <c r="F47" s="7" t="s">
        <v>10191</v>
      </c>
      <c r="G47" s="7" t="s">
        <v>891</v>
      </c>
    </row>
    <row r="48" spans="1:7" x14ac:dyDescent="0.3">
      <c r="A48" s="7" t="s">
        <v>10192</v>
      </c>
      <c r="B48" s="8">
        <v>46235</v>
      </c>
      <c r="C48" s="7" t="s">
        <v>1838</v>
      </c>
      <c r="D48" s="7" t="s">
        <v>2286</v>
      </c>
      <c r="E48" s="7">
        <v>-27</v>
      </c>
      <c r="F48" s="7" t="s">
        <v>10193</v>
      </c>
      <c r="G48" s="7" t="s">
        <v>891</v>
      </c>
    </row>
    <row r="49" spans="1:7" x14ac:dyDescent="0.3">
      <c r="A49" s="7" t="s">
        <v>10194</v>
      </c>
      <c r="B49" s="8">
        <v>45969</v>
      </c>
      <c r="C49" s="7" t="s">
        <v>1759</v>
      </c>
      <c r="D49" s="7" t="s">
        <v>2286</v>
      </c>
      <c r="E49" s="7">
        <v>-32</v>
      </c>
      <c r="F49" s="7" t="s">
        <v>10195</v>
      </c>
      <c r="G49" s="7" t="s">
        <v>891</v>
      </c>
    </row>
    <row r="50" spans="1:7" x14ac:dyDescent="0.3">
      <c r="A50" s="7" t="s">
        <v>10196</v>
      </c>
      <c r="B50" s="8">
        <v>46102</v>
      </c>
      <c r="C50" s="7" t="s">
        <v>1755</v>
      </c>
      <c r="D50" s="7" t="s">
        <v>2287</v>
      </c>
      <c r="E50" s="7">
        <v>40</v>
      </c>
      <c r="F50" s="7" t="s">
        <v>10197</v>
      </c>
      <c r="G50" s="7" t="s">
        <v>777</v>
      </c>
    </row>
    <row r="51" spans="1:7" x14ac:dyDescent="0.3">
      <c r="A51" s="7" t="s">
        <v>10198</v>
      </c>
      <c r="B51" s="8">
        <v>46132</v>
      </c>
      <c r="C51" s="7" t="s">
        <v>1826</v>
      </c>
      <c r="D51" s="7" t="s">
        <v>10136</v>
      </c>
      <c r="E51" s="7">
        <v>58</v>
      </c>
      <c r="F51" s="7" t="s">
        <v>10199</v>
      </c>
      <c r="G51" s="7" t="s">
        <v>777</v>
      </c>
    </row>
    <row r="52" spans="1:7" x14ac:dyDescent="0.3">
      <c r="A52" s="7" t="s">
        <v>10200</v>
      </c>
      <c r="B52" s="8">
        <v>45882</v>
      </c>
      <c r="C52" s="7" t="s">
        <v>2037</v>
      </c>
      <c r="D52" s="7" t="s">
        <v>2287</v>
      </c>
      <c r="E52" s="7">
        <v>39</v>
      </c>
      <c r="F52" s="7" t="s">
        <v>10201</v>
      </c>
      <c r="G52" s="7" t="s">
        <v>777</v>
      </c>
    </row>
    <row r="53" spans="1:7" x14ac:dyDescent="0.3">
      <c r="A53" s="7" t="s">
        <v>10202</v>
      </c>
      <c r="B53" s="8">
        <v>45723</v>
      </c>
      <c r="C53" s="7" t="s">
        <v>1705</v>
      </c>
      <c r="D53" s="7" t="s">
        <v>2286</v>
      </c>
      <c r="E53" s="7">
        <v>-58</v>
      </c>
      <c r="F53" s="7" t="s">
        <v>10203</v>
      </c>
      <c r="G53" s="7" t="s">
        <v>891</v>
      </c>
    </row>
    <row r="54" spans="1:7" x14ac:dyDescent="0.3">
      <c r="A54" s="7" t="s">
        <v>10204</v>
      </c>
      <c r="B54" s="8">
        <v>46003</v>
      </c>
      <c r="C54" s="7" t="s">
        <v>1789</v>
      </c>
      <c r="D54" s="7" t="s">
        <v>2286</v>
      </c>
      <c r="E54" s="7">
        <v>-58</v>
      </c>
      <c r="F54" s="7" t="s">
        <v>10205</v>
      </c>
      <c r="G54" s="7" t="s">
        <v>777</v>
      </c>
    </row>
    <row r="55" spans="1:7" x14ac:dyDescent="0.3">
      <c r="A55" s="7" t="s">
        <v>10206</v>
      </c>
      <c r="B55" s="8">
        <v>45911</v>
      </c>
      <c r="C55" s="7" t="s">
        <v>1762</v>
      </c>
      <c r="D55" s="7" t="s">
        <v>2286</v>
      </c>
      <c r="E55" s="7">
        <v>-54</v>
      </c>
      <c r="F55" s="7" t="s">
        <v>10207</v>
      </c>
      <c r="G55" s="7" t="s">
        <v>891</v>
      </c>
    </row>
    <row r="56" spans="1:7" x14ac:dyDescent="0.3">
      <c r="A56" s="7" t="s">
        <v>10208</v>
      </c>
      <c r="B56" s="8">
        <v>45958</v>
      </c>
      <c r="C56" s="7" t="s">
        <v>2001</v>
      </c>
      <c r="D56" s="7" t="s">
        <v>2286</v>
      </c>
      <c r="E56" s="7">
        <v>-40</v>
      </c>
      <c r="F56" s="7" t="s">
        <v>10209</v>
      </c>
      <c r="G56" s="7" t="s">
        <v>839</v>
      </c>
    </row>
    <row r="57" spans="1:7" x14ac:dyDescent="0.3">
      <c r="A57" s="7" t="s">
        <v>10210</v>
      </c>
      <c r="B57" s="8">
        <v>46023</v>
      </c>
      <c r="C57" s="7" t="s">
        <v>1688</v>
      </c>
      <c r="D57" s="7" t="s">
        <v>2286</v>
      </c>
      <c r="E57" s="7">
        <v>-29</v>
      </c>
      <c r="F57" s="7" t="s">
        <v>10211</v>
      </c>
      <c r="G57" s="7" t="s">
        <v>777</v>
      </c>
    </row>
    <row r="58" spans="1:7" x14ac:dyDescent="0.3">
      <c r="A58" s="7" t="s">
        <v>10212</v>
      </c>
      <c r="B58" s="8">
        <v>45862</v>
      </c>
      <c r="C58" s="7" t="s">
        <v>1807</v>
      </c>
      <c r="D58" s="7" t="s">
        <v>2286</v>
      </c>
      <c r="E58" s="7">
        <v>-49</v>
      </c>
      <c r="F58" s="7" t="s">
        <v>10213</v>
      </c>
      <c r="G58" s="7" t="s">
        <v>891</v>
      </c>
    </row>
    <row r="59" spans="1:7" x14ac:dyDescent="0.3">
      <c r="A59" s="7" t="s">
        <v>10214</v>
      </c>
      <c r="B59" s="8">
        <v>45800</v>
      </c>
      <c r="C59" s="7" t="s">
        <v>2030</v>
      </c>
      <c r="D59" s="7" t="s">
        <v>2286</v>
      </c>
      <c r="E59" s="7">
        <v>-58</v>
      </c>
      <c r="F59" s="7" t="s">
        <v>10215</v>
      </c>
      <c r="G59" s="7" t="s">
        <v>839</v>
      </c>
    </row>
    <row r="60" spans="1:7" x14ac:dyDescent="0.3">
      <c r="A60" s="7" t="s">
        <v>10216</v>
      </c>
      <c r="B60" s="8">
        <v>45759</v>
      </c>
      <c r="C60" s="7" t="s">
        <v>1949</v>
      </c>
      <c r="D60" s="7" t="s">
        <v>2286</v>
      </c>
      <c r="E60" s="7">
        <v>-18</v>
      </c>
      <c r="F60" s="7" t="s">
        <v>10217</v>
      </c>
      <c r="G60" s="7" t="s">
        <v>891</v>
      </c>
    </row>
    <row r="61" spans="1:7" x14ac:dyDescent="0.3">
      <c r="A61" s="7" t="s">
        <v>10218</v>
      </c>
      <c r="B61" s="8">
        <v>45922</v>
      </c>
      <c r="C61" s="7" t="s">
        <v>1876</v>
      </c>
      <c r="D61" s="7" t="s">
        <v>2287</v>
      </c>
      <c r="E61" s="7">
        <v>24</v>
      </c>
      <c r="F61" s="7" t="s">
        <v>10219</v>
      </c>
      <c r="G61" s="7" t="s">
        <v>777</v>
      </c>
    </row>
    <row r="62" spans="1:7" x14ac:dyDescent="0.3">
      <c r="A62" s="7" t="s">
        <v>10220</v>
      </c>
      <c r="B62" s="8">
        <v>45817</v>
      </c>
      <c r="C62" s="7" t="s">
        <v>1699</v>
      </c>
      <c r="D62" s="7" t="s">
        <v>2286</v>
      </c>
      <c r="E62" s="7">
        <v>-34</v>
      </c>
      <c r="F62" s="7" t="s">
        <v>10221</v>
      </c>
      <c r="G62" s="7" t="s">
        <v>777</v>
      </c>
    </row>
    <row r="63" spans="1:7" x14ac:dyDescent="0.3">
      <c r="A63" s="7" t="s">
        <v>10222</v>
      </c>
      <c r="B63" s="8">
        <v>45731</v>
      </c>
      <c r="C63" s="7" t="s">
        <v>1720</v>
      </c>
      <c r="D63" s="7" t="s">
        <v>2287</v>
      </c>
      <c r="E63" s="7">
        <v>60</v>
      </c>
      <c r="F63" s="7" t="s">
        <v>10223</v>
      </c>
      <c r="G63" s="7" t="s">
        <v>891</v>
      </c>
    </row>
    <row r="64" spans="1:7" x14ac:dyDescent="0.3">
      <c r="A64" s="7" t="s">
        <v>10224</v>
      </c>
      <c r="B64" s="8">
        <v>46148</v>
      </c>
      <c r="C64" s="7" t="s">
        <v>1725</v>
      </c>
      <c r="D64" s="7" t="s">
        <v>2287</v>
      </c>
      <c r="E64" s="7">
        <v>22</v>
      </c>
      <c r="F64" s="7" t="s">
        <v>10225</v>
      </c>
      <c r="G64" s="7" t="s">
        <v>777</v>
      </c>
    </row>
    <row r="65" spans="1:7" x14ac:dyDescent="0.3">
      <c r="A65" s="7" t="s">
        <v>10226</v>
      </c>
      <c r="B65" s="8">
        <v>45887</v>
      </c>
      <c r="C65" s="7" t="s">
        <v>1891</v>
      </c>
      <c r="D65" s="7" t="s">
        <v>2286</v>
      </c>
      <c r="E65" s="7">
        <v>-21</v>
      </c>
      <c r="F65" s="7" t="s">
        <v>10227</v>
      </c>
      <c r="G65" s="7" t="s">
        <v>891</v>
      </c>
    </row>
    <row r="66" spans="1:7" x14ac:dyDescent="0.3">
      <c r="A66" s="7" t="s">
        <v>10228</v>
      </c>
      <c r="B66" s="8">
        <v>46135</v>
      </c>
      <c r="C66" s="7" t="s">
        <v>2034</v>
      </c>
      <c r="D66" s="7" t="s">
        <v>2286</v>
      </c>
      <c r="E66" s="7">
        <v>-16</v>
      </c>
      <c r="F66" s="7" t="s">
        <v>10229</v>
      </c>
      <c r="G66" s="7" t="s">
        <v>839</v>
      </c>
    </row>
    <row r="67" spans="1:7" x14ac:dyDescent="0.3">
      <c r="A67" s="7" t="s">
        <v>10230</v>
      </c>
      <c r="B67" s="8">
        <v>46263</v>
      </c>
      <c r="C67" s="7" t="s">
        <v>2034</v>
      </c>
      <c r="D67" s="7" t="s">
        <v>2286</v>
      </c>
      <c r="E67" s="7">
        <v>-11</v>
      </c>
      <c r="F67" s="7" t="s">
        <v>10231</v>
      </c>
      <c r="G67" s="7" t="s">
        <v>777</v>
      </c>
    </row>
    <row r="68" spans="1:7" x14ac:dyDescent="0.3">
      <c r="A68" s="7" t="s">
        <v>10232</v>
      </c>
      <c r="B68" s="8">
        <v>45883</v>
      </c>
      <c r="C68" s="7" t="s">
        <v>1753</v>
      </c>
      <c r="D68" s="7" t="s">
        <v>2287</v>
      </c>
      <c r="E68" s="7">
        <v>58</v>
      </c>
      <c r="F68" s="7" t="s">
        <v>10233</v>
      </c>
      <c r="G68" s="7" t="s">
        <v>777</v>
      </c>
    </row>
    <row r="69" spans="1:7" x14ac:dyDescent="0.3">
      <c r="A69" s="7" t="s">
        <v>10234</v>
      </c>
      <c r="B69" s="8">
        <v>45756</v>
      </c>
      <c r="C69" s="7" t="s">
        <v>1731</v>
      </c>
      <c r="D69" s="7" t="s">
        <v>2286</v>
      </c>
      <c r="E69" s="7">
        <v>-28</v>
      </c>
      <c r="F69" s="7" t="s">
        <v>10235</v>
      </c>
      <c r="G69" s="7" t="s">
        <v>777</v>
      </c>
    </row>
    <row r="70" spans="1:7" x14ac:dyDescent="0.3">
      <c r="A70" s="7" t="s">
        <v>10236</v>
      </c>
      <c r="B70" s="8">
        <v>45702</v>
      </c>
      <c r="C70" s="7" t="s">
        <v>1982</v>
      </c>
      <c r="D70" s="7" t="s">
        <v>2287</v>
      </c>
      <c r="E70" s="7">
        <v>20</v>
      </c>
      <c r="F70" s="7" t="s">
        <v>10237</v>
      </c>
      <c r="G70" s="7" t="s">
        <v>777</v>
      </c>
    </row>
    <row r="71" spans="1:7" x14ac:dyDescent="0.3">
      <c r="A71" s="7" t="s">
        <v>10238</v>
      </c>
      <c r="B71" s="8">
        <v>45827</v>
      </c>
      <c r="C71" s="7" t="s">
        <v>1925</v>
      </c>
      <c r="D71" s="7" t="s">
        <v>10136</v>
      </c>
      <c r="E71" s="7">
        <v>23</v>
      </c>
      <c r="F71" s="7" t="s">
        <v>10239</v>
      </c>
      <c r="G71" s="7" t="s">
        <v>839</v>
      </c>
    </row>
    <row r="72" spans="1:7" x14ac:dyDescent="0.3">
      <c r="A72" s="7" t="s">
        <v>10240</v>
      </c>
      <c r="B72" s="8">
        <v>46166</v>
      </c>
      <c r="C72" s="7" t="s">
        <v>1685</v>
      </c>
      <c r="D72" s="7" t="s">
        <v>2287</v>
      </c>
      <c r="E72" s="7">
        <v>50</v>
      </c>
      <c r="F72" s="7" t="s">
        <v>10241</v>
      </c>
      <c r="G72" s="7" t="s">
        <v>777</v>
      </c>
    </row>
    <row r="73" spans="1:7" x14ac:dyDescent="0.3">
      <c r="A73" s="7" t="s">
        <v>10242</v>
      </c>
      <c r="B73" s="8">
        <v>45712</v>
      </c>
      <c r="C73" s="7" t="s">
        <v>1953</v>
      </c>
      <c r="D73" s="7" t="s">
        <v>10129</v>
      </c>
      <c r="E73" s="7">
        <v>6</v>
      </c>
      <c r="F73" s="7" t="s">
        <v>10243</v>
      </c>
      <c r="G73" s="7" t="s">
        <v>777</v>
      </c>
    </row>
    <row r="74" spans="1:7" x14ac:dyDescent="0.3">
      <c r="A74" s="7" t="s">
        <v>10244</v>
      </c>
      <c r="B74" s="8">
        <v>45703</v>
      </c>
      <c r="C74" s="7" t="s">
        <v>1693</v>
      </c>
      <c r="D74" s="7" t="s">
        <v>2287</v>
      </c>
      <c r="E74" s="7">
        <v>26</v>
      </c>
      <c r="F74" s="7" t="s">
        <v>10245</v>
      </c>
      <c r="G74" s="7" t="s">
        <v>777</v>
      </c>
    </row>
    <row r="75" spans="1:7" x14ac:dyDescent="0.3">
      <c r="A75" s="7" t="s">
        <v>10246</v>
      </c>
      <c r="B75" s="8">
        <v>45989</v>
      </c>
      <c r="C75" s="7" t="s">
        <v>1952</v>
      </c>
      <c r="D75" s="7" t="s">
        <v>2286</v>
      </c>
      <c r="E75" s="7">
        <v>-48</v>
      </c>
      <c r="F75" s="7" t="s">
        <v>10247</v>
      </c>
      <c r="G75" s="7" t="s">
        <v>891</v>
      </c>
    </row>
    <row r="76" spans="1:7" x14ac:dyDescent="0.3">
      <c r="A76" s="7" t="s">
        <v>10248</v>
      </c>
      <c r="B76" s="8">
        <v>46215</v>
      </c>
      <c r="C76" s="7" t="s">
        <v>1660</v>
      </c>
      <c r="D76" s="7" t="s">
        <v>2286</v>
      </c>
      <c r="E76" s="7">
        <v>-18</v>
      </c>
      <c r="F76" s="7" t="s">
        <v>10249</v>
      </c>
      <c r="G76" s="7" t="s">
        <v>839</v>
      </c>
    </row>
    <row r="77" spans="1:7" x14ac:dyDescent="0.3">
      <c r="A77" s="7" t="s">
        <v>10250</v>
      </c>
      <c r="B77" s="8">
        <v>45947</v>
      </c>
      <c r="C77" s="7" t="s">
        <v>1996</v>
      </c>
      <c r="D77" s="7" t="s">
        <v>2287</v>
      </c>
      <c r="E77" s="7">
        <v>26</v>
      </c>
      <c r="F77" s="7" t="s">
        <v>10251</v>
      </c>
      <c r="G77" s="7" t="s">
        <v>777</v>
      </c>
    </row>
    <row r="78" spans="1:7" x14ac:dyDescent="0.3">
      <c r="A78" s="7" t="s">
        <v>10252</v>
      </c>
      <c r="B78" s="8">
        <v>45972</v>
      </c>
      <c r="C78" s="7" t="s">
        <v>1725</v>
      </c>
      <c r="D78" s="7" t="s">
        <v>2286</v>
      </c>
      <c r="E78" s="7">
        <v>-8</v>
      </c>
      <c r="F78" s="7" t="s">
        <v>10253</v>
      </c>
      <c r="G78" s="7" t="s">
        <v>839</v>
      </c>
    </row>
    <row r="79" spans="1:7" x14ac:dyDescent="0.3">
      <c r="A79" s="7" t="s">
        <v>10254</v>
      </c>
      <c r="B79" s="8">
        <v>46153</v>
      </c>
      <c r="C79" s="7" t="s">
        <v>2027</v>
      </c>
      <c r="D79" s="7" t="s">
        <v>2286</v>
      </c>
      <c r="E79" s="7">
        <v>-52</v>
      </c>
      <c r="F79" s="7" t="s">
        <v>10255</v>
      </c>
      <c r="G79" s="7" t="s">
        <v>891</v>
      </c>
    </row>
    <row r="80" spans="1:7" x14ac:dyDescent="0.3">
      <c r="A80" s="7" t="s">
        <v>10256</v>
      </c>
      <c r="B80" s="8">
        <v>46169</v>
      </c>
      <c r="C80" s="7" t="s">
        <v>1864</v>
      </c>
      <c r="D80" s="7" t="s">
        <v>2287</v>
      </c>
      <c r="E80" s="7">
        <v>17</v>
      </c>
      <c r="F80" s="7" t="s">
        <v>10257</v>
      </c>
      <c r="G80" s="7" t="s">
        <v>891</v>
      </c>
    </row>
    <row r="81" spans="1:7" x14ac:dyDescent="0.3">
      <c r="A81" s="7" t="s">
        <v>10258</v>
      </c>
      <c r="B81" s="8">
        <v>45781</v>
      </c>
      <c r="C81" s="7" t="s">
        <v>1772</v>
      </c>
      <c r="D81" s="7" t="s">
        <v>2286</v>
      </c>
      <c r="E81" s="7">
        <v>-10</v>
      </c>
      <c r="F81" s="7" t="s">
        <v>10259</v>
      </c>
      <c r="G81" s="7" t="s">
        <v>839</v>
      </c>
    </row>
    <row r="82" spans="1:7" x14ac:dyDescent="0.3">
      <c r="A82" s="7" t="s">
        <v>10260</v>
      </c>
      <c r="B82" s="8">
        <v>46289</v>
      </c>
      <c r="C82" s="7" t="s">
        <v>2024</v>
      </c>
      <c r="D82" s="7" t="s">
        <v>10129</v>
      </c>
      <c r="E82" s="7">
        <v>10</v>
      </c>
      <c r="F82" s="7" t="s">
        <v>10261</v>
      </c>
      <c r="G82" s="7" t="s">
        <v>891</v>
      </c>
    </row>
    <row r="83" spans="1:7" x14ac:dyDescent="0.3">
      <c r="A83" s="7" t="s">
        <v>10262</v>
      </c>
      <c r="B83" s="8">
        <v>46191</v>
      </c>
      <c r="C83" s="7" t="s">
        <v>1899</v>
      </c>
      <c r="D83" s="7" t="s">
        <v>2286</v>
      </c>
      <c r="E83" s="7">
        <v>-56</v>
      </c>
      <c r="F83" s="7" t="s">
        <v>10263</v>
      </c>
      <c r="G83" s="7" t="s">
        <v>777</v>
      </c>
    </row>
    <row r="84" spans="1:7" x14ac:dyDescent="0.3">
      <c r="A84" s="7" t="s">
        <v>10264</v>
      </c>
      <c r="B84" s="8">
        <v>46174</v>
      </c>
      <c r="C84" s="7" t="s">
        <v>1833</v>
      </c>
      <c r="D84" s="7" t="s">
        <v>2287</v>
      </c>
      <c r="E84" s="7">
        <v>24</v>
      </c>
      <c r="F84" s="7" t="s">
        <v>10265</v>
      </c>
      <c r="G84" s="7" t="s">
        <v>839</v>
      </c>
    </row>
    <row r="85" spans="1:7" x14ac:dyDescent="0.3">
      <c r="A85" s="7" t="s">
        <v>10266</v>
      </c>
      <c r="B85" s="8">
        <v>45981</v>
      </c>
      <c r="C85" s="7" t="s">
        <v>2026</v>
      </c>
      <c r="D85" s="7" t="s">
        <v>2286</v>
      </c>
      <c r="E85" s="7">
        <v>-38</v>
      </c>
      <c r="F85" s="7" t="s">
        <v>10267</v>
      </c>
      <c r="G85" s="7" t="s">
        <v>777</v>
      </c>
    </row>
    <row r="86" spans="1:7" x14ac:dyDescent="0.3">
      <c r="A86" s="7" t="s">
        <v>10268</v>
      </c>
      <c r="B86" s="8">
        <v>46057</v>
      </c>
      <c r="C86" s="7" t="s">
        <v>1851</v>
      </c>
      <c r="D86" s="7" t="s">
        <v>2286</v>
      </c>
      <c r="E86" s="7">
        <v>-26</v>
      </c>
      <c r="F86" s="7" t="s">
        <v>10269</v>
      </c>
      <c r="G86" s="7" t="s">
        <v>891</v>
      </c>
    </row>
    <row r="87" spans="1:7" x14ac:dyDescent="0.3">
      <c r="A87" s="7" t="s">
        <v>10270</v>
      </c>
      <c r="B87" s="8">
        <v>46218</v>
      </c>
      <c r="C87" s="7" t="s">
        <v>1982</v>
      </c>
      <c r="D87" s="7" t="s">
        <v>2286</v>
      </c>
      <c r="E87" s="7">
        <v>-12</v>
      </c>
      <c r="F87" s="7" t="s">
        <v>10271</v>
      </c>
      <c r="G87" s="7" t="s">
        <v>777</v>
      </c>
    </row>
    <row r="88" spans="1:7" x14ac:dyDescent="0.3">
      <c r="A88" s="7" t="s">
        <v>10272</v>
      </c>
      <c r="B88" s="8">
        <v>46207</v>
      </c>
      <c r="C88" s="7" t="s">
        <v>1731</v>
      </c>
      <c r="D88" s="7" t="s">
        <v>2286</v>
      </c>
      <c r="E88" s="7">
        <v>-46</v>
      </c>
      <c r="F88" s="7" t="s">
        <v>10273</v>
      </c>
      <c r="G88" s="7" t="s">
        <v>839</v>
      </c>
    </row>
    <row r="89" spans="1:7" x14ac:dyDescent="0.3">
      <c r="A89" s="7" t="s">
        <v>10274</v>
      </c>
      <c r="B89" s="8">
        <v>46054</v>
      </c>
      <c r="C89" s="7" t="s">
        <v>1722</v>
      </c>
      <c r="D89" s="7" t="s">
        <v>2286</v>
      </c>
      <c r="E89" s="7">
        <v>-19</v>
      </c>
      <c r="F89" s="7" t="s">
        <v>10275</v>
      </c>
      <c r="G89" s="7" t="s">
        <v>777</v>
      </c>
    </row>
    <row r="90" spans="1:7" x14ac:dyDescent="0.3">
      <c r="A90" s="7" t="s">
        <v>10276</v>
      </c>
      <c r="B90" s="8">
        <v>46286</v>
      </c>
      <c r="C90" s="7" t="s">
        <v>1779</v>
      </c>
      <c r="D90" s="7" t="s">
        <v>2287</v>
      </c>
      <c r="E90" s="7">
        <v>60</v>
      </c>
      <c r="F90" s="7" t="s">
        <v>10277</v>
      </c>
      <c r="G90" s="7" t="s">
        <v>777</v>
      </c>
    </row>
    <row r="91" spans="1:7" x14ac:dyDescent="0.3">
      <c r="A91" s="7" t="s">
        <v>10278</v>
      </c>
      <c r="B91" s="8">
        <v>45793</v>
      </c>
      <c r="C91" s="7" t="s">
        <v>1935</v>
      </c>
      <c r="D91" s="7" t="s">
        <v>2286</v>
      </c>
      <c r="E91" s="7">
        <v>-6</v>
      </c>
      <c r="F91" s="7" t="s">
        <v>10279</v>
      </c>
      <c r="G91" s="7" t="s">
        <v>777</v>
      </c>
    </row>
    <row r="92" spans="1:7" x14ac:dyDescent="0.3">
      <c r="A92" s="7" t="s">
        <v>10280</v>
      </c>
      <c r="B92" s="8">
        <v>45912</v>
      </c>
      <c r="C92" s="7" t="s">
        <v>1760</v>
      </c>
      <c r="D92" s="7" t="s">
        <v>2286</v>
      </c>
      <c r="E92" s="7">
        <v>-54</v>
      </c>
      <c r="F92" s="7" t="s">
        <v>10281</v>
      </c>
      <c r="G92" s="7" t="s">
        <v>777</v>
      </c>
    </row>
    <row r="93" spans="1:7" x14ac:dyDescent="0.3">
      <c r="A93" s="7" t="s">
        <v>10282</v>
      </c>
      <c r="B93" s="8">
        <v>45859</v>
      </c>
      <c r="C93" s="7" t="s">
        <v>1907</v>
      </c>
      <c r="D93" s="7" t="s">
        <v>2286</v>
      </c>
      <c r="E93" s="7">
        <v>-25</v>
      </c>
      <c r="F93" s="7" t="s">
        <v>10283</v>
      </c>
      <c r="G93" s="7" t="s">
        <v>891</v>
      </c>
    </row>
    <row r="94" spans="1:7" x14ac:dyDescent="0.3">
      <c r="A94" s="7" t="s">
        <v>10284</v>
      </c>
      <c r="B94" s="8">
        <v>46248</v>
      </c>
      <c r="C94" s="7" t="s">
        <v>1649</v>
      </c>
      <c r="D94" s="7" t="s">
        <v>10136</v>
      </c>
      <c r="E94" s="7">
        <v>36</v>
      </c>
      <c r="F94" s="7" t="s">
        <v>10285</v>
      </c>
      <c r="G94" s="7" t="s">
        <v>777</v>
      </c>
    </row>
    <row r="95" spans="1:7" x14ac:dyDescent="0.3">
      <c r="A95" s="7" t="s">
        <v>10286</v>
      </c>
      <c r="B95" s="8">
        <v>45705</v>
      </c>
      <c r="C95" s="7" t="s">
        <v>1881</v>
      </c>
      <c r="D95" s="7" t="s">
        <v>10129</v>
      </c>
      <c r="E95" s="7">
        <v>1</v>
      </c>
      <c r="F95" s="7" t="s">
        <v>10287</v>
      </c>
      <c r="G95" s="7" t="s">
        <v>839</v>
      </c>
    </row>
    <row r="96" spans="1:7" x14ac:dyDescent="0.3">
      <c r="A96" s="7" t="s">
        <v>10288</v>
      </c>
      <c r="B96" s="8">
        <v>45823</v>
      </c>
      <c r="C96" s="7" t="s">
        <v>2000</v>
      </c>
      <c r="D96" s="7" t="s">
        <v>2286</v>
      </c>
      <c r="E96" s="7">
        <v>-51</v>
      </c>
      <c r="F96" s="7" t="s">
        <v>10289</v>
      </c>
      <c r="G96" s="7" t="s">
        <v>777</v>
      </c>
    </row>
    <row r="97" spans="1:7" x14ac:dyDescent="0.3">
      <c r="A97" s="7" t="s">
        <v>10290</v>
      </c>
      <c r="B97" s="8">
        <v>45662</v>
      </c>
      <c r="C97" s="7" t="s">
        <v>1723</v>
      </c>
      <c r="D97" s="7" t="s">
        <v>2287</v>
      </c>
      <c r="E97" s="7">
        <v>36</v>
      </c>
      <c r="F97" s="7" t="s">
        <v>10291</v>
      </c>
      <c r="G97" s="7" t="s">
        <v>891</v>
      </c>
    </row>
    <row r="98" spans="1:7" x14ac:dyDescent="0.3">
      <c r="A98" s="7" t="s">
        <v>10292</v>
      </c>
      <c r="B98" s="8">
        <v>46234</v>
      </c>
      <c r="C98" s="7" t="s">
        <v>1984</v>
      </c>
      <c r="D98" s="7" t="s">
        <v>2286</v>
      </c>
      <c r="E98" s="7">
        <v>-27</v>
      </c>
      <c r="F98" s="7" t="s">
        <v>10293</v>
      </c>
      <c r="G98" s="7" t="s">
        <v>839</v>
      </c>
    </row>
    <row r="99" spans="1:7" x14ac:dyDescent="0.3">
      <c r="A99" s="7" t="s">
        <v>10294</v>
      </c>
      <c r="B99" s="8">
        <v>46000</v>
      </c>
      <c r="C99" s="7" t="s">
        <v>1901</v>
      </c>
      <c r="D99" s="7" t="s">
        <v>10136</v>
      </c>
      <c r="E99" s="7">
        <v>56</v>
      </c>
      <c r="F99" s="7" t="s">
        <v>10295</v>
      </c>
      <c r="G99" s="7" t="s">
        <v>777</v>
      </c>
    </row>
    <row r="100" spans="1:7" x14ac:dyDescent="0.3">
      <c r="A100" s="7" t="s">
        <v>10296</v>
      </c>
      <c r="B100" s="8">
        <v>46250</v>
      </c>
      <c r="C100" s="7" t="s">
        <v>2045</v>
      </c>
      <c r="D100" s="7" t="s">
        <v>10129</v>
      </c>
      <c r="E100" s="7">
        <v>-14</v>
      </c>
      <c r="F100" s="7" t="s">
        <v>10297</v>
      </c>
      <c r="G100" s="7" t="s">
        <v>839</v>
      </c>
    </row>
    <row r="101" spans="1:7" x14ac:dyDescent="0.3">
      <c r="A101" s="7" t="s">
        <v>10298</v>
      </c>
      <c r="B101" s="8">
        <v>46239</v>
      </c>
      <c r="C101" s="7" t="s">
        <v>1886</v>
      </c>
      <c r="D101" s="7" t="s">
        <v>2286</v>
      </c>
      <c r="E101" s="7">
        <v>-29</v>
      </c>
      <c r="F101" s="7" t="s">
        <v>10299</v>
      </c>
      <c r="G101" s="7" t="s">
        <v>891</v>
      </c>
    </row>
    <row r="102" spans="1:7" x14ac:dyDescent="0.3">
      <c r="A102" s="7" t="s">
        <v>10300</v>
      </c>
      <c r="B102" s="8">
        <v>45817</v>
      </c>
      <c r="C102" s="7" t="s">
        <v>1776</v>
      </c>
      <c r="D102" s="7" t="s">
        <v>2287</v>
      </c>
      <c r="E102" s="7">
        <v>45</v>
      </c>
      <c r="F102" s="7" t="s">
        <v>10301</v>
      </c>
      <c r="G102" s="7" t="s">
        <v>777</v>
      </c>
    </row>
    <row r="103" spans="1:7" x14ac:dyDescent="0.3">
      <c r="A103" s="7" t="s">
        <v>10302</v>
      </c>
      <c r="B103" s="8">
        <v>45835</v>
      </c>
      <c r="C103" s="7" t="s">
        <v>1952</v>
      </c>
      <c r="D103" s="7" t="s">
        <v>2286</v>
      </c>
      <c r="E103" s="7">
        <v>-13</v>
      </c>
      <c r="F103" s="7" t="s">
        <v>10303</v>
      </c>
      <c r="G103" s="7" t="s">
        <v>891</v>
      </c>
    </row>
    <row r="104" spans="1:7" x14ac:dyDescent="0.3">
      <c r="A104" s="7" t="s">
        <v>10304</v>
      </c>
      <c r="B104" s="8">
        <v>46117</v>
      </c>
      <c r="C104" s="7" t="s">
        <v>1693</v>
      </c>
      <c r="D104" s="7" t="s">
        <v>2287</v>
      </c>
      <c r="E104" s="7">
        <v>40</v>
      </c>
      <c r="F104" s="7" t="s">
        <v>10305</v>
      </c>
      <c r="G104" s="7" t="s">
        <v>891</v>
      </c>
    </row>
    <row r="105" spans="1:7" x14ac:dyDescent="0.3">
      <c r="A105" s="7" t="s">
        <v>10306</v>
      </c>
      <c r="B105" s="8">
        <v>45941</v>
      </c>
      <c r="C105" s="7" t="s">
        <v>2011</v>
      </c>
      <c r="D105" s="7" t="s">
        <v>2286</v>
      </c>
      <c r="E105" s="7">
        <v>-1</v>
      </c>
      <c r="F105" s="7" t="s">
        <v>10307</v>
      </c>
      <c r="G105" s="7" t="s">
        <v>891</v>
      </c>
    </row>
    <row r="106" spans="1:7" x14ac:dyDescent="0.3">
      <c r="A106" s="7" t="s">
        <v>10308</v>
      </c>
      <c r="B106" s="8">
        <v>46230</v>
      </c>
      <c r="C106" s="7" t="s">
        <v>1798</v>
      </c>
      <c r="D106" s="7" t="s">
        <v>2286</v>
      </c>
      <c r="E106" s="7">
        <v>-18</v>
      </c>
      <c r="F106" s="7" t="s">
        <v>10309</v>
      </c>
      <c r="G106" s="7" t="s">
        <v>777</v>
      </c>
    </row>
    <row r="107" spans="1:7" x14ac:dyDescent="0.3">
      <c r="A107" s="7" t="s">
        <v>10310</v>
      </c>
      <c r="B107" s="8">
        <v>45722</v>
      </c>
      <c r="C107" s="7" t="s">
        <v>1909</v>
      </c>
      <c r="D107" s="7" t="s">
        <v>10129</v>
      </c>
      <c r="E107" s="7">
        <v>-8</v>
      </c>
      <c r="F107" s="7" t="s">
        <v>10311</v>
      </c>
      <c r="G107" s="7" t="s">
        <v>891</v>
      </c>
    </row>
    <row r="108" spans="1:7" x14ac:dyDescent="0.3">
      <c r="A108" s="7" t="s">
        <v>10312</v>
      </c>
      <c r="B108" s="8">
        <v>46228</v>
      </c>
      <c r="C108" s="7" t="s">
        <v>1864</v>
      </c>
      <c r="D108" s="7" t="s">
        <v>2286</v>
      </c>
      <c r="E108" s="7">
        <v>-25</v>
      </c>
      <c r="F108" s="7" t="s">
        <v>10313</v>
      </c>
      <c r="G108" s="7" t="s">
        <v>891</v>
      </c>
    </row>
    <row r="109" spans="1:7" x14ac:dyDescent="0.3">
      <c r="A109" s="7" t="s">
        <v>10314</v>
      </c>
      <c r="B109" s="8">
        <v>46052</v>
      </c>
      <c r="C109" s="7" t="s">
        <v>1822</v>
      </c>
      <c r="D109" s="7" t="s">
        <v>2286</v>
      </c>
      <c r="E109" s="7">
        <v>-4</v>
      </c>
      <c r="F109" s="7" t="s">
        <v>10315</v>
      </c>
      <c r="G109" s="7" t="s">
        <v>891</v>
      </c>
    </row>
    <row r="110" spans="1:7" x14ac:dyDescent="0.3">
      <c r="A110" s="7" t="s">
        <v>10316</v>
      </c>
      <c r="B110" s="8">
        <v>45713</v>
      </c>
      <c r="C110" s="7" t="s">
        <v>1783</v>
      </c>
      <c r="D110" s="7" t="s">
        <v>10136</v>
      </c>
      <c r="E110" s="7">
        <v>36</v>
      </c>
      <c r="F110" s="7" t="s">
        <v>10317</v>
      </c>
      <c r="G110" s="7" t="s">
        <v>777</v>
      </c>
    </row>
    <row r="111" spans="1:7" x14ac:dyDescent="0.3">
      <c r="A111" s="7" t="s">
        <v>10318</v>
      </c>
      <c r="B111" s="8">
        <v>45876</v>
      </c>
      <c r="C111" s="7" t="s">
        <v>1892</v>
      </c>
      <c r="D111" s="7" t="s">
        <v>10129</v>
      </c>
      <c r="E111" s="7">
        <v>6</v>
      </c>
      <c r="F111" s="7" t="s">
        <v>10319</v>
      </c>
      <c r="G111" s="7" t="s">
        <v>777</v>
      </c>
    </row>
    <row r="112" spans="1:7" x14ac:dyDescent="0.3">
      <c r="A112" s="7" t="s">
        <v>10320</v>
      </c>
      <c r="B112" s="8">
        <v>45890</v>
      </c>
      <c r="C112" s="7" t="s">
        <v>1891</v>
      </c>
      <c r="D112" s="7" t="s">
        <v>2287</v>
      </c>
      <c r="E112" s="7">
        <v>29</v>
      </c>
      <c r="F112" s="7" t="s">
        <v>10321</v>
      </c>
      <c r="G112" s="7" t="s">
        <v>839</v>
      </c>
    </row>
    <row r="113" spans="1:7" x14ac:dyDescent="0.3">
      <c r="A113" s="7" t="s">
        <v>10322</v>
      </c>
      <c r="B113" s="8">
        <v>45808</v>
      </c>
      <c r="C113" s="7" t="s">
        <v>1716</v>
      </c>
      <c r="D113" s="7" t="s">
        <v>10136</v>
      </c>
      <c r="E113" s="7">
        <v>24</v>
      </c>
      <c r="F113" s="7" t="s">
        <v>10323</v>
      </c>
      <c r="G113" s="7" t="s">
        <v>777</v>
      </c>
    </row>
    <row r="114" spans="1:7" x14ac:dyDescent="0.3">
      <c r="A114" s="7" t="s">
        <v>10324</v>
      </c>
      <c r="B114" s="8">
        <v>46106</v>
      </c>
      <c r="C114" s="7" t="s">
        <v>1802</v>
      </c>
      <c r="D114" s="7" t="s">
        <v>2287</v>
      </c>
      <c r="E114" s="7">
        <v>2</v>
      </c>
      <c r="F114" s="7" t="s">
        <v>10325</v>
      </c>
      <c r="G114" s="7" t="s">
        <v>839</v>
      </c>
    </row>
    <row r="115" spans="1:7" x14ac:dyDescent="0.3">
      <c r="A115" s="7" t="s">
        <v>10326</v>
      </c>
      <c r="B115" s="8">
        <v>46253</v>
      </c>
      <c r="C115" s="7" t="s">
        <v>1755</v>
      </c>
      <c r="D115" s="7" t="s">
        <v>10129</v>
      </c>
      <c r="E115" s="7">
        <v>-14</v>
      </c>
      <c r="F115" s="7" t="s">
        <v>10327</v>
      </c>
      <c r="G115" s="7" t="s">
        <v>891</v>
      </c>
    </row>
    <row r="116" spans="1:7" x14ac:dyDescent="0.3">
      <c r="A116" s="7" t="s">
        <v>10328</v>
      </c>
      <c r="B116" s="8">
        <v>45781</v>
      </c>
      <c r="C116" s="7" t="s">
        <v>1838</v>
      </c>
      <c r="D116" s="7" t="s">
        <v>2286</v>
      </c>
      <c r="E116" s="7">
        <v>-27</v>
      </c>
      <c r="F116" s="7" t="s">
        <v>10329</v>
      </c>
      <c r="G116" s="7" t="s">
        <v>777</v>
      </c>
    </row>
    <row r="117" spans="1:7" x14ac:dyDescent="0.3">
      <c r="A117" s="7" t="s">
        <v>10330</v>
      </c>
      <c r="B117" s="8">
        <v>45867</v>
      </c>
      <c r="C117" s="7" t="s">
        <v>2010</v>
      </c>
      <c r="D117" s="7" t="s">
        <v>2286</v>
      </c>
      <c r="E117" s="7">
        <v>-50</v>
      </c>
      <c r="F117" s="7" t="s">
        <v>10331</v>
      </c>
      <c r="G117" s="7" t="s">
        <v>891</v>
      </c>
    </row>
    <row r="118" spans="1:7" x14ac:dyDescent="0.3">
      <c r="A118" s="7" t="s">
        <v>10332</v>
      </c>
      <c r="B118" s="8">
        <v>45924</v>
      </c>
      <c r="C118" s="7" t="s">
        <v>1782</v>
      </c>
      <c r="D118" s="7" t="s">
        <v>10136</v>
      </c>
      <c r="E118" s="7">
        <v>29</v>
      </c>
      <c r="F118" s="7" t="s">
        <v>10333</v>
      </c>
      <c r="G118" s="7" t="s">
        <v>891</v>
      </c>
    </row>
    <row r="119" spans="1:7" x14ac:dyDescent="0.3">
      <c r="A119" s="7" t="s">
        <v>10334</v>
      </c>
      <c r="B119" s="8">
        <v>45692</v>
      </c>
      <c r="C119" s="7" t="s">
        <v>1796</v>
      </c>
      <c r="D119" s="7" t="s">
        <v>2287</v>
      </c>
      <c r="E119" s="7">
        <v>46</v>
      </c>
      <c r="F119" s="7" t="s">
        <v>10335</v>
      </c>
      <c r="G119" s="7" t="s">
        <v>839</v>
      </c>
    </row>
    <row r="120" spans="1:7" x14ac:dyDescent="0.3">
      <c r="A120" s="7" t="s">
        <v>10336</v>
      </c>
      <c r="B120" s="8">
        <v>46204</v>
      </c>
      <c r="C120" s="7" t="s">
        <v>2054</v>
      </c>
      <c r="D120" s="7" t="s">
        <v>2286</v>
      </c>
      <c r="E120" s="7">
        <v>-27</v>
      </c>
      <c r="F120" s="7" t="s">
        <v>10337</v>
      </c>
      <c r="G120" s="7" t="s">
        <v>891</v>
      </c>
    </row>
    <row r="121" spans="1:7" x14ac:dyDescent="0.3">
      <c r="A121" s="7" t="s">
        <v>10338</v>
      </c>
      <c r="B121" s="8">
        <v>45881</v>
      </c>
      <c r="C121" s="7" t="s">
        <v>1890</v>
      </c>
      <c r="D121" s="7" t="s">
        <v>2286</v>
      </c>
      <c r="E121" s="7">
        <v>-13</v>
      </c>
      <c r="F121" s="7" t="s">
        <v>10339</v>
      </c>
      <c r="G121" s="7" t="s">
        <v>777</v>
      </c>
    </row>
    <row r="122" spans="1:7" x14ac:dyDescent="0.3">
      <c r="A122" s="7" t="s">
        <v>10340</v>
      </c>
      <c r="B122" s="8">
        <v>45950</v>
      </c>
      <c r="C122" s="7" t="s">
        <v>1717</v>
      </c>
      <c r="D122" s="7" t="s">
        <v>2286</v>
      </c>
      <c r="E122" s="7">
        <v>-2</v>
      </c>
      <c r="F122" s="7" t="s">
        <v>10341</v>
      </c>
      <c r="G122" s="7" t="s">
        <v>777</v>
      </c>
    </row>
    <row r="123" spans="1:7" x14ac:dyDescent="0.3">
      <c r="A123" s="7" t="s">
        <v>10342</v>
      </c>
      <c r="B123" s="8">
        <v>46214</v>
      </c>
      <c r="C123" s="7" t="s">
        <v>1695</v>
      </c>
      <c r="D123" s="7" t="s">
        <v>2287</v>
      </c>
      <c r="E123" s="7">
        <v>44</v>
      </c>
      <c r="F123" s="7" t="s">
        <v>10343</v>
      </c>
      <c r="G123" s="7" t="s">
        <v>891</v>
      </c>
    </row>
    <row r="124" spans="1:7" x14ac:dyDescent="0.3">
      <c r="A124" s="7" t="s">
        <v>10344</v>
      </c>
      <c r="B124" s="8">
        <v>46011</v>
      </c>
      <c r="C124" s="7" t="s">
        <v>1688</v>
      </c>
      <c r="D124" s="7" t="s">
        <v>2287</v>
      </c>
      <c r="E124" s="7">
        <v>37</v>
      </c>
      <c r="F124" s="7" t="s">
        <v>10345</v>
      </c>
      <c r="G124" s="7" t="s">
        <v>777</v>
      </c>
    </row>
    <row r="125" spans="1:7" x14ac:dyDescent="0.3">
      <c r="A125" s="7" t="s">
        <v>10346</v>
      </c>
      <c r="B125" s="8">
        <v>46246</v>
      </c>
      <c r="C125" s="7" t="s">
        <v>1717</v>
      </c>
      <c r="D125" s="7" t="s">
        <v>2287</v>
      </c>
      <c r="E125" s="7">
        <v>27</v>
      </c>
      <c r="F125" s="7" t="s">
        <v>10347</v>
      </c>
      <c r="G125" s="7" t="s">
        <v>891</v>
      </c>
    </row>
    <row r="126" spans="1:7" x14ac:dyDescent="0.3">
      <c r="A126" s="7" t="s">
        <v>10348</v>
      </c>
      <c r="B126" s="8">
        <v>46155</v>
      </c>
      <c r="C126" s="7" t="s">
        <v>1936</v>
      </c>
      <c r="D126" s="7" t="s">
        <v>10136</v>
      </c>
      <c r="E126" s="7">
        <v>57</v>
      </c>
      <c r="F126" s="7" t="s">
        <v>10349</v>
      </c>
      <c r="G126" s="7" t="s">
        <v>839</v>
      </c>
    </row>
    <row r="127" spans="1:7" x14ac:dyDescent="0.3">
      <c r="A127" s="7" t="s">
        <v>10350</v>
      </c>
      <c r="B127" s="8">
        <v>45934</v>
      </c>
      <c r="C127" s="7" t="s">
        <v>1801</v>
      </c>
      <c r="D127" s="7" t="s">
        <v>2286</v>
      </c>
      <c r="E127" s="7">
        <v>-28</v>
      </c>
      <c r="F127" s="7" t="s">
        <v>10351</v>
      </c>
      <c r="G127" s="7" t="s">
        <v>891</v>
      </c>
    </row>
    <row r="128" spans="1:7" x14ac:dyDescent="0.3">
      <c r="A128" s="7" t="s">
        <v>10352</v>
      </c>
      <c r="B128" s="8">
        <v>46187</v>
      </c>
      <c r="C128" s="7" t="s">
        <v>1921</v>
      </c>
      <c r="D128" s="7" t="s">
        <v>2286</v>
      </c>
      <c r="E128" s="7">
        <v>-20</v>
      </c>
      <c r="F128" s="7" t="s">
        <v>10353</v>
      </c>
      <c r="G128" s="7" t="s">
        <v>891</v>
      </c>
    </row>
    <row r="129" spans="1:7" x14ac:dyDescent="0.3">
      <c r="A129" s="7" t="s">
        <v>10354</v>
      </c>
      <c r="B129" s="8">
        <v>46089</v>
      </c>
      <c r="C129" s="7" t="s">
        <v>2050</v>
      </c>
      <c r="D129" s="7" t="s">
        <v>2286</v>
      </c>
      <c r="E129" s="7">
        <v>-5</v>
      </c>
      <c r="F129" s="7" t="s">
        <v>10355</v>
      </c>
      <c r="G129" s="7" t="s">
        <v>891</v>
      </c>
    </row>
    <row r="130" spans="1:7" x14ac:dyDescent="0.3">
      <c r="A130" s="7" t="s">
        <v>10356</v>
      </c>
      <c r="B130" s="8">
        <v>46019</v>
      </c>
      <c r="C130" s="7" t="s">
        <v>1991</v>
      </c>
      <c r="D130" s="7" t="s">
        <v>10136</v>
      </c>
      <c r="E130" s="7">
        <v>16</v>
      </c>
      <c r="F130" s="7" t="s">
        <v>10357</v>
      </c>
      <c r="G130" s="7" t="s">
        <v>891</v>
      </c>
    </row>
    <row r="131" spans="1:7" x14ac:dyDescent="0.3">
      <c r="A131" s="7" t="s">
        <v>10358</v>
      </c>
      <c r="B131" s="8">
        <v>45679</v>
      </c>
      <c r="C131" s="7" t="s">
        <v>2050</v>
      </c>
      <c r="D131" s="7" t="s">
        <v>2286</v>
      </c>
      <c r="E131" s="7">
        <v>-29</v>
      </c>
      <c r="F131" s="7" t="s">
        <v>10359</v>
      </c>
      <c r="G131" s="7" t="s">
        <v>839</v>
      </c>
    </row>
    <row r="132" spans="1:7" x14ac:dyDescent="0.3">
      <c r="A132" s="7" t="s">
        <v>10360</v>
      </c>
      <c r="B132" s="8">
        <v>45886</v>
      </c>
      <c r="C132" s="7" t="s">
        <v>1726</v>
      </c>
      <c r="D132" s="7" t="s">
        <v>10136</v>
      </c>
      <c r="E132" s="7">
        <v>58</v>
      </c>
      <c r="F132" s="7" t="s">
        <v>10361</v>
      </c>
      <c r="G132" s="7" t="s">
        <v>891</v>
      </c>
    </row>
    <row r="133" spans="1:7" x14ac:dyDescent="0.3">
      <c r="A133" s="7" t="s">
        <v>10362</v>
      </c>
      <c r="B133" s="8">
        <v>46061</v>
      </c>
      <c r="C133" s="7" t="s">
        <v>1987</v>
      </c>
      <c r="D133" s="7" t="s">
        <v>10129</v>
      </c>
      <c r="E133" s="7">
        <v>8</v>
      </c>
      <c r="F133" s="7" t="s">
        <v>10363</v>
      </c>
      <c r="G133" s="7" t="s">
        <v>891</v>
      </c>
    </row>
    <row r="134" spans="1:7" x14ac:dyDescent="0.3">
      <c r="A134" s="7" t="s">
        <v>10364</v>
      </c>
      <c r="B134" s="8">
        <v>45840</v>
      </c>
      <c r="C134" s="7" t="s">
        <v>1937</v>
      </c>
      <c r="D134" s="7" t="s">
        <v>2287</v>
      </c>
      <c r="E134" s="7">
        <v>57</v>
      </c>
      <c r="F134" s="7" t="s">
        <v>10365</v>
      </c>
      <c r="G134" s="7" t="s">
        <v>891</v>
      </c>
    </row>
    <row r="135" spans="1:7" x14ac:dyDescent="0.3">
      <c r="A135" s="7" t="s">
        <v>10366</v>
      </c>
      <c r="B135" s="8">
        <v>45949</v>
      </c>
      <c r="C135" s="7" t="s">
        <v>1844</v>
      </c>
      <c r="D135" s="7" t="s">
        <v>2286</v>
      </c>
      <c r="E135" s="7">
        <v>-31</v>
      </c>
      <c r="F135" s="7" t="s">
        <v>10367</v>
      </c>
      <c r="G135" s="7" t="s">
        <v>891</v>
      </c>
    </row>
    <row r="136" spans="1:7" x14ac:dyDescent="0.3">
      <c r="A136" s="7" t="s">
        <v>10368</v>
      </c>
      <c r="B136" s="8">
        <v>46047</v>
      </c>
      <c r="C136" s="7" t="s">
        <v>2048</v>
      </c>
      <c r="D136" s="7" t="s">
        <v>2286</v>
      </c>
      <c r="E136" s="7">
        <v>-25</v>
      </c>
      <c r="F136" s="7" t="s">
        <v>4046</v>
      </c>
      <c r="G136" s="7" t="s">
        <v>839</v>
      </c>
    </row>
    <row r="137" spans="1:7" x14ac:dyDescent="0.3">
      <c r="A137" s="7" t="s">
        <v>10369</v>
      </c>
      <c r="B137" s="8">
        <v>46117</v>
      </c>
      <c r="C137" s="7" t="s">
        <v>1973</v>
      </c>
      <c r="D137" s="7" t="s">
        <v>2286</v>
      </c>
      <c r="E137" s="7">
        <v>-59</v>
      </c>
      <c r="F137" s="7" t="s">
        <v>10370</v>
      </c>
      <c r="G137" s="7" t="s">
        <v>777</v>
      </c>
    </row>
    <row r="138" spans="1:7" x14ac:dyDescent="0.3">
      <c r="A138" s="7" t="s">
        <v>10371</v>
      </c>
      <c r="B138" s="8">
        <v>45846</v>
      </c>
      <c r="C138" s="7" t="s">
        <v>1791</v>
      </c>
      <c r="D138" s="7" t="s">
        <v>2287</v>
      </c>
      <c r="E138" s="7">
        <v>40</v>
      </c>
      <c r="F138" s="7" t="s">
        <v>10372</v>
      </c>
      <c r="G138" s="7" t="s">
        <v>777</v>
      </c>
    </row>
    <row r="139" spans="1:7" x14ac:dyDescent="0.3">
      <c r="A139" s="7" t="s">
        <v>10373</v>
      </c>
      <c r="B139" s="8">
        <v>46008</v>
      </c>
      <c r="C139" s="7" t="s">
        <v>1803</v>
      </c>
      <c r="D139" s="7" t="s">
        <v>10136</v>
      </c>
      <c r="E139" s="7">
        <v>54</v>
      </c>
      <c r="F139" s="7" t="s">
        <v>10374</v>
      </c>
      <c r="G139" s="7" t="s">
        <v>777</v>
      </c>
    </row>
    <row r="140" spans="1:7" x14ac:dyDescent="0.3">
      <c r="A140" s="7" t="s">
        <v>10375</v>
      </c>
      <c r="B140" s="8">
        <v>46131</v>
      </c>
      <c r="C140" s="7" t="s">
        <v>1960</v>
      </c>
      <c r="D140" s="7" t="s">
        <v>2287</v>
      </c>
      <c r="E140" s="7">
        <v>39</v>
      </c>
      <c r="F140" s="7" t="s">
        <v>10376</v>
      </c>
      <c r="G140" s="7" t="s">
        <v>777</v>
      </c>
    </row>
    <row r="141" spans="1:7" x14ac:dyDescent="0.3">
      <c r="A141" s="7" t="s">
        <v>10377</v>
      </c>
      <c r="B141" s="8">
        <v>45986</v>
      </c>
      <c r="C141" s="7" t="s">
        <v>1653</v>
      </c>
      <c r="D141" s="7" t="s">
        <v>10136</v>
      </c>
      <c r="E141" s="7">
        <v>40</v>
      </c>
      <c r="F141" s="7" t="s">
        <v>10378</v>
      </c>
      <c r="G141" s="7" t="s">
        <v>839</v>
      </c>
    </row>
    <row r="142" spans="1:7" x14ac:dyDescent="0.3">
      <c r="A142" s="7" t="s">
        <v>10379</v>
      </c>
      <c r="B142" s="8">
        <v>45833</v>
      </c>
      <c r="C142" s="7" t="s">
        <v>1787</v>
      </c>
      <c r="D142" s="7" t="s">
        <v>2287</v>
      </c>
      <c r="E142" s="7">
        <v>17</v>
      </c>
      <c r="F142" s="7" t="s">
        <v>10380</v>
      </c>
      <c r="G142" s="7" t="s">
        <v>777</v>
      </c>
    </row>
    <row r="143" spans="1:7" x14ac:dyDescent="0.3">
      <c r="A143" s="7" t="s">
        <v>10381</v>
      </c>
      <c r="B143" s="8">
        <v>45896</v>
      </c>
      <c r="C143" s="7" t="s">
        <v>1726</v>
      </c>
      <c r="D143" s="7" t="s">
        <v>2286</v>
      </c>
      <c r="E143" s="7">
        <v>-33</v>
      </c>
      <c r="F143" s="7" t="s">
        <v>10382</v>
      </c>
      <c r="G143" s="7" t="s">
        <v>777</v>
      </c>
    </row>
    <row r="144" spans="1:7" x14ac:dyDescent="0.3">
      <c r="A144" s="7" t="s">
        <v>10383</v>
      </c>
      <c r="B144" s="8">
        <v>45912</v>
      </c>
      <c r="C144" s="7" t="s">
        <v>1650</v>
      </c>
      <c r="D144" s="7" t="s">
        <v>2286</v>
      </c>
      <c r="E144" s="7">
        <v>-2</v>
      </c>
      <c r="F144" s="7" t="s">
        <v>10384</v>
      </c>
      <c r="G144" s="7" t="s">
        <v>777</v>
      </c>
    </row>
    <row r="145" spans="1:7" x14ac:dyDescent="0.3">
      <c r="A145" s="7" t="s">
        <v>10385</v>
      </c>
      <c r="B145" s="8">
        <v>45729</v>
      </c>
      <c r="C145" s="7" t="s">
        <v>2018</v>
      </c>
      <c r="D145" s="7" t="s">
        <v>2286</v>
      </c>
      <c r="E145" s="7">
        <v>-6</v>
      </c>
      <c r="F145" s="7" t="s">
        <v>10386</v>
      </c>
      <c r="G145" s="7" t="s">
        <v>891</v>
      </c>
    </row>
    <row r="146" spans="1:7" x14ac:dyDescent="0.3">
      <c r="A146" s="7" t="s">
        <v>10387</v>
      </c>
      <c r="B146" s="8">
        <v>45758</v>
      </c>
      <c r="C146" s="7" t="s">
        <v>1706</v>
      </c>
      <c r="D146" s="7" t="s">
        <v>2286</v>
      </c>
      <c r="E146" s="7">
        <v>-40</v>
      </c>
      <c r="F146" s="7" t="s">
        <v>10388</v>
      </c>
      <c r="G146" s="7" t="s">
        <v>839</v>
      </c>
    </row>
    <row r="147" spans="1:7" x14ac:dyDescent="0.3">
      <c r="A147" s="7" t="s">
        <v>10389</v>
      </c>
      <c r="B147" s="8">
        <v>45790</v>
      </c>
      <c r="C147" s="7" t="s">
        <v>1871</v>
      </c>
      <c r="D147" s="7" t="s">
        <v>2286</v>
      </c>
      <c r="E147" s="7">
        <v>-44</v>
      </c>
      <c r="F147" s="7" t="s">
        <v>10390</v>
      </c>
      <c r="G147" s="7" t="s">
        <v>777</v>
      </c>
    </row>
    <row r="148" spans="1:7" x14ac:dyDescent="0.3">
      <c r="A148" s="7" t="s">
        <v>10391</v>
      </c>
      <c r="B148" s="8">
        <v>45899</v>
      </c>
      <c r="C148" s="7" t="s">
        <v>1653</v>
      </c>
      <c r="D148" s="7" t="s">
        <v>10136</v>
      </c>
      <c r="E148" s="7">
        <v>44</v>
      </c>
      <c r="F148" s="7" t="s">
        <v>10392</v>
      </c>
      <c r="G148" s="7" t="s">
        <v>839</v>
      </c>
    </row>
    <row r="149" spans="1:7" x14ac:dyDescent="0.3">
      <c r="A149" s="7" t="s">
        <v>10393</v>
      </c>
      <c r="B149" s="8">
        <v>45938</v>
      </c>
      <c r="C149" s="7" t="s">
        <v>1654</v>
      </c>
      <c r="D149" s="7" t="s">
        <v>2286</v>
      </c>
      <c r="E149" s="7">
        <v>-18</v>
      </c>
      <c r="F149" s="7" t="s">
        <v>10394</v>
      </c>
      <c r="G149" s="7" t="s">
        <v>891</v>
      </c>
    </row>
    <row r="150" spans="1:7" x14ac:dyDescent="0.3">
      <c r="A150" s="7" t="s">
        <v>10395</v>
      </c>
      <c r="B150" s="8">
        <v>45998</v>
      </c>
      <c r="C150" s="7" t="s">
        <v>1931</v>
      </c>
      <c r="D150" s="7" t="s">
        <v>2286</v>
      </c>
      <c r="E150" s="7">
        <v>-41</v>
      </c>
      <c r="F150" s="7" t="s">
        <v>10396</v>
      </c>
      <c r="G150" s="7" t="s">
        <v>891</v>
      </c>
    </row>
    <row r="151" spans="1:7" x14ac:dyDescent="0.3">
      <c r="A151" s="7" t="s">
        <v>10397</v>
      </c>
      <c r="B151" s="8">
        <v>46283</v>
      </c>
      <c r="C151" s="7" t="s">
        <v>1731</v>
      </c>
      <c r="D151" s="7" t="s">
        <v>2287</v>
      </c>
      <c r="E151" s="7">
        <v>20</v>
      </c>
      <c r="F151" s="7" t="s">
        <v>10398</v>
      </c>
      <c r="G151" s="7" t="s">
        <v>839</v>
      </c>
    </row>
    <row r="152" spans="1:7" x14ac:dyDescent="0.3">
      <c r="A152" s="7" t="s">
        <v>10399</v>
      </c>
      <c r="B152" s="8">
        <v>45886</v>
      </c>
      <c r="C152" s="7" t="s">
        <v>1920</v>
      </c>
      <c r="D152" s="7" t="s">
        <v>10136</v>
      </c>
      <c r="E152" s="7">
        <v>20</v>
      </c>
      <c r="F152" s="7" t="s">
        <v>10400</v>
      </c>
      <c r="G152" s="7" t="s">
        <v>777</v>
      </c>
    </row>
    <row r="153" spans="1:7" x14ac:dyDescent="0.3">
      <c r="A153" s="7" t="s">
        <v>10401</v>
      </c>
      <c r="B153" s="8">
        <v>46291</v>
      </c>
      <c r="C153" s="7" t="s">
        <v>1679</v>
      </c>
      <c r="D153" s="7" t="s">
        <v>2286</v>
      </c>
      <c r="E153" s="7">
        <v>-45</v>
      </c>
      <c r="F153" s="7" t="s">
        <v>10402</v>
      </c>
      <c r="G153" s="7" t="s">
        <v>777</v>
      </c>
    </row>
    <row r="154" spans="1:7" x14ac:dyDescent="0.3">
      <c r="A154" s="7" t="s">
        <v>10403</v>
      </c>
      <c r="B154" s="8">
        <v>46251</v>
      </c>
      <c r="C154" s="7" t="s">
        <v>1931</v>
      </c>
      <c r="D154" s="7" t="s">
        <v>2286</v>
      </c>
      <c r="E154" s="7">
        <v>-35</v>
      </c>
      <c r="F154" s="7" t="s">
        <v>10404</v>
      </c>
      <c r="G154" s="7" t="s">
        <v>839</v>
      </c>
    </row>
    <row r="155" spans="1:7" x14ac:dyDescent="0.3">
      <c r="A155" s="7" t="s">
        <v>10405</v>
      </c>
      <c r="B155" s="8">
        <v>45802</v>
      </c>
      <c r="C155" s="7" t="s">
        <v>1979</v>
      </c>
      <c r="D155" s="7" t="s">
        <v>10136</v>
      </c>
      <c r="E155" s="7">
        <v>37</v>
      </c>
      <c r="F155" s="7" t="s">
        <v>10406</v>
      </c>
      <c r="G155" s="7" t="s">
        <v>891</v>
      </c>
    </row>
    <row r="156" spans="1:7" x14ac:dyDescent="0.3">
      <c r="A156" s="7" t="s">
        <v>10407</v>
      </c>
      <c r="B156" s="8">
        <v>45989</v>
      </c>
      <c r="C156" s="7" t="s">
        <v>1936</v>
      </c>
      <c r="D156" s="7" t="s">
        <v>2287</v>
      </c>
      <c r="E156" s="7">
        <v>26</v>
      </c>
      <c r="F156" s="7" t="s">
        <v>10408</v>
      </c>
      <c r="G156" s="7" t="s">
        <v>839</v>
      </c>
    </row>
    <row r="157" spans="1:7" x14ac:dyDescent="0.3">
      <c r="A157" s="7" t="s">
        <v>10409</v>
      </c>
      <c r="B157" s="8">
        <v>46028</v>
      </c>
      <c r="C157" s="7" t="s">
        <v>1856</v>
      </c>
      <c r="D157" s="7" t="s">
        <v>2286</v>
      </c>
      <c r="E157" s="7">
        <v>-40</v>
      </c>
      <c r="F157" s="7" t="s">
        <v>10410</v>
      </c>
      <c r="G157" s="7" t="s">
        <v>777</v>
      </c>
    </row>
    <row r="158" spans="1:7" x14ac:dyDescent="0.3">
      <c r="A158" s="7" t="s">
        <v>10411</v>
      </c>
      <c r="B158" s="8">
        <v>46109</v>
      </c>
      <c r="C158" s="7" t="s">
        <v>1947</v>
      </c>
      <c r="D158" s="7" t="s">
        <v>2287</v>
      </c>
      <c r="E158" s="7">
        <v>29</v>
      </c>
      <c r="F158" s="7" t="s">
        <v>10412</v>
      </c>
      <c r="G158" s="7" t="s">
        <v>839</v>
      </c>
    </row>
    <row r="159" spans="1:7" x14ac:dyDescent="0.3">
      <c r="A159" s="7" t="s">
        <v>10413</v>
      </c>
      <c r="B159" s="8">
        <v>45746</v>
      </c>
      <c r="C159" s="7" t="s">
        <v>2043</v>
      </c>
      <c r="D159" s="7" t="s">
        <v>2287</v>
      </c>
      <c r="E159" s="7">
        <v>47</v>
      </c>
      <c r="F159" s="7" t="s">
        <v>10414</v>
      </c>
      <c r="G159" s="7" t="s">
        <v>777</v>
      </c>
    </row>
    <row r="160" spans="1:7" x14ac:dyDescent="0.3">
      <c r="A160" s="7" t="s">
        <v>10415</v>
      </c>
      <c r="B160" s="8">
        <v>45948</v>
      </c>
      <c r="C160" s="7" t="s">
        <v>1831</v>
      </c>
      <c r="D160" s="7" t="s">
        <v>2286</v>
      </c>
      <c r="E160" s="7">
        <v>-52</v>
      </c>
      <c r="F160" s="7" t="s">
        <v>10416</v>
      </c>
      <c r="G160" s="7" t="s">
        <v>839</v>
      </c>
    </row>
    <row r="161" spans="1:7" x14ac:dyDescent="0.3">
      <c r="A161" s="7" t="s">
        <v>10417</v>
      </c>
      <c r="B161" s="8">
        <v>46048</v>
      </c>
      <c r="C161" s="7" t="s">
        <v>2048</v>
      </c>
      <c r="D161" s="7" t="s">
        <v>10129</v>
      </c>
      <c r="E161" s="7">
        <v>-7</v>
      </c>
      <c r="F161" s="7" t="s">
        <v>10418</v>
      </c>
      <c r="G161" s="7" t="s">
        <v>891</v>
      </c>
    </row>
    <row r="162" spans="1:7" x14ac:dyDescent="0.3">
      <c r="A162" s="7" t="s">
        <v>10419</v>
      </c>
      <c r="B162" s="8">
        <v>46274</v>
      </c>
      <c r="C162" s="7" t="s">
        <v>1935</v>
      </c>
      <c r="D162" s="7" t="s">
        <v>2286</v>
      </c>
      <c r="E162" s="7">
        <v>-28</v>
      </c>
      <c r="F162" s="7" t="s">
        <v>10420</v>
      </c>
      <c r="G162" s="7" t="s">
        <v>891</v>
      </c>
    </row>
    <row r="163" spans="1:7" x14ac:dyDescent="0.3">
      <c r="A163" s="7" t="s">
        <v>10421</v>
      </c>
      <c r="B163" s="8">
        <v>46205</v>
      </c>
      <c r="C163" s="7" t="s">
        <v>1891</v>
      </c>
      <c r="D163" s="7" t="s">
        <v>2286</v>
      </c>
      <c r="E163" s="7">
        <v>-27</v>
      </c>
      <c r="F163" s="7" t="s">
        <v>10422</v>
      </c>
      <c r="G163" s="7" t="s">
        <v>777</v>
      </c>
    </row>
    <row r="164" spans="1:7" x14ac:dyDescent="0.3">
      <c r="A164" s="7" t="s">
        <v>10423</v>
      </c>
      <c r="B164" s="8">
        <v>46001</v>
      </c>
      <c r="C164" s="7" t="s">
        <v>1927</v>
      </c>
      <c r="D164" s="7" t="s">
        <v>2286</v>
      </c>
      <c r="E164" s="7">
        <v>-14</v>
      </c>
      <c r="F164" s="7" t="s">
        <v>10424</v>
      </c>
      <c r="G164" s="7" t="s">
        <v>839</v>
      </c>
    </row>
    <row r="165" spans="1:7" x14ac:dyDescent="0.3">
      <c r="A165" s="7" t="s">
        <v>10425</v>
      </c>
      <c r="B165" s="8">
        <v>46246</v>
      </c>
      <c r="C165" s="7" t="s">
        <v>1776</v>
      </c>
      <c r="D165" s="7" t="s">
        <v>2286</v>
      </c>
      <c r="E165" s="7">
        <v>-28</v>
      </c>
      <c r="F165" s="7" t="s">
        <v>10426</v>
      </c>
      <c r="G165" s="7" t="s">
        <v>777</v>
      </c>
    </row>
    <row r="166" spans="1:7" x14ac:dyDescent="0.3">
      <c r="A166" s="7" t="s">
        <v>10427</v>
      </c>
      <c r="B166" s="8">
        <v>45883</v>
      </c>
      <c r="C166" s="7" t="s">
        <v>1908</v>
      </c>
      <c r="D166" s="7" t="s">
        <v>10136</v>
      </c>
      <c r="E166" s="7">
        <v>49</v>
      </c>
      <c r="F166" s="7" t="s">
        <v>10428</v>
      </c>
      <c r="G166" s="7" t="s">
        <v>839</v>
      </c>
    </row>
    <row r="167" spans="1:7" x14ac:dyDescent="0.3">
      <c r="A167" s="7" t="s">
        <v>10429</v>
      </c>
      <c r="B167" s="8">
        <v>46125</v>
      </c>
      <c r="C167" s="7" t="s">
        <v>1695</v>
      </c>
      <c r="D167" s="7" t="s">
        <v>2286</v>
      </c>
      <c r="E167" s="7">
        <v>-45</v>
      </c>
      <c r="F167" s="7" t="s">
        <v>10430</v>
      </c>
      <c r="G167" s="7" t="s">
        <v>891</v>
      </c>
    </row>
    <row r="168" spans="1:7" x14ac:dyDescent="0.3">
      <c r="A168" s="7" t="s">
        <v>10431</v>
      </c>
      <c r="B168" s="8">
        <v>46024</v>
      </c>
      <c r="C168" s="7" t="s">
        <v>2010</v>
      </c>
      <c r="D168" s="7" t="s">
        <v>2286</v>
      </c>
      <c r="E168" s="7">
        <v>-57</v>
      </c>
      <c r="F168" s="7" t="s">
        <v>10432</v>
      </c>
      <c r="G168" s="7" t="s">
        <v>839</v>
      </c>
    </row>
    <row r="169" spans="1:7" x14ac:dyDescent="0.3">
      <c r="A169" s="7" t="s">
        <v>10433</v>
      </c>
      <c r="B169" s="8">
        <v>45825</v>
      </c>
      <c r="C169" s="7" t="s">
        <v>1650</v>
      </c>
      <c r="D169" s="7" t="s">
        <v>2286</v>
      </c>
      <c r="E169" s="7">
        <v>-49</v>
      </c>
      <c r="F169" s="7" t="s">
        <v>10434</v>
      </c>
      <c r="G169" s="7" t="s">
        <v>891</v>
      </c>
    </row>
    <row r="170" spans="1:7" x14ac:dyDescent="0.3">
      <c r="A170" s="7" t="s">
        <v>10435</v>
      </c>
      <c r="B170" s="8">
        <v>45944</v>
      </c>
      <c r="C170" s="7" t="s">
        <v>1703</v>
      </c>
      <c r="D170" s="7" t="s">
        <v>2287</v>
      </c>
      <c r="E170" s="7">
        <v>1</v>
      </c>
      <c r="F170" s="7" t="s">
        <v>10436</v>
      </c>
      <c r="G170" s="7" t="s">
        <v>891</v>
      </c>
    </row>
    <row r="171" spans="1:7" x14ac:dyDescent="0.3">
      <c r="A171" s="7" t="s">
        <v>10437</v>
      </c>
      <c r="B171" s="8">
        <v>45878</v>
      </c>
      <c r="C171" s="7" t="s">
        <v>1778</v>
      </c>
      <c r="D171" s="7" t="s">
        <v>10136</v>
      </c>
      <c r="E171" s="7">
        <v>24</v>
      </c>
      <c r="F171" s="7" t="s">
        <v>10438</v>
      </c>
      <c r="G171" s="7" t="s">
        <v>891</v>
      </c>
    </row>
    <row r="172" spans="1:7" x14ac:dyDescent="0.3">
      <c r="A172" s="7" t="s">
        <v>10439</v>
      </c>
      <c r="B172" s="8">
        <v>46194</v>
      </c>
      <c r="C172" s="7" t="s">
        <v>2025</v>
      </c>
      <c r="D172" s="7" t="s">
        <v>10129</v>
      </c>
      <c r="E172" s="7">
        <v>7</v>
      </c>
      <c r="F172" s="7" t="s">
        <v>10440</v>
      </c>
      <c r="G172" s="7" t="s">
        <v>891</v>
      </c>
    </row>
    <row r="173" spans="1:7" x14ac:dyDescent="0.3">
      <c r="A173" s="7" t="s">
        <v>10441</v>
      </c>
      <c r="B173" s="8">
        <v>46084</v>
      </c>
      <c r="C173" s="7" t="s">
        <v>1750</v>
      </c>
      <c r="D173" s="7" t="s">
        <v>2286</v>
      </c>
      <c r="E173" s="7">
        <v>-48</v>
      </c>
      <c r="F173" s="7" t="s">
        <v>10442</v>
      </c>
      <c r="G173" s="7" t="s">
        <v>891</v>
      </c>
    </row>
    <row r="174" spans="1:7" x14ac:dyDescent="0.3">
      <c r="A174" s="7" t="s">
        <v>10443</v>
      </c>
      <c r="B174" s="8">
        <v>46166</v>
      </c>
      <c r="C174" s="7" t="s">
        <v>1950</v>
      </c>
      <c r="D174" s="7" t="s">
        <v>2287</v>
      </c>
      <c r="E174" s="7">
        <v>38</v>
      </c>
      <c r="F174" s="7" t="s">
        <v>10444</v>
      </c>
      <c r="G174" s="7" t="s">
        <v>839</v>
      </c>
    </row>
    <row r="175" spans="1:7" x14ac:dyDescent="0.3">
      <c r="A175" s="7" t="s">
        <v>10445</v>
      </c>
      <c r="B175" s="8">
        <v>45899</v>
      </c>
      <c r="C175" s="7" t="s">
        <v>1770</v>
      </c>
      <c r="D175" s="7" t="s">
        <v>2286</v>
      </c>
      <c r="E175" s="7">
        <v>-20</v>
      </c>
      <c r="F175" s="7" t="s">
        <v>10446</v>
      </c>
      <c r="G175" s="7" t="s">
        <v>839</v>
      </c>
    </row>
    <row r="176" spans="1:7" x14ac:dyDescent="0.3">
      <c r="A176" s="7" t="s">
        <v>10447</v>
      </c>
      <c r="B176" s="8">
        <v>46263</v>
      </c>
      <c r="C176" s="7" t="s">
        <v>2000</v>
      </c>
      <c r="D176" s="7" t="s">
        <v>2286</v>
      </c>
      <c r="E176" s="7">
        <v>-46</v>
      </c>
      <c r="F176" s="7" t="s">
        <v>10448</v>
      </c>
      <c r="G176" s="7" t="s">
        <v>891</v>
      </c>
    </row>
    <row r="177" spans="1:7" x14ac:dyDescent="0.3">
      <c r="A177" s="7" t="s">
        <v>10449</v>
      </c>
      <c r="B177" s="8">
        <v>46121</v>
      </c>
      <c r="C177" s="7" t="s">
        <v>1788</v>
      </c>
      <c r="D177" s="7" t="s">
        <v>10129</v>
      </c>
      <c r="E177" s="7">
        <v>-6</v>
      </c>
      <c r="F177" s="7" t="s">
        <v>10450</v>
      </c>
      <c r="G177" s="7" t="s">
        <v>839</v>
      </c>
    </row>
    <row r="178" spans="1:7" x14ac:dyDescent="0.3">
      <c r="A178" s="7" t="s">
        <v>10451</v>
      </c>
      <c r="B178" s="8">
        <v>45768</v>
      </c>
      <c r="C178" s="7" t="s">
        <v>1894</v>
      </c>
      <c r="D178" s="7" t="s">
        <v>2286</v>
      </c>
      <c r="E178" s="7">
        <v>-53</v>
      </c>
      <c r="F178" s="7" t="s">
        <v>10452</v>
      </c>
      <c r="G178" s="7" t="s">
        <v>891</v>
      </c>
    </row>
    <row r="179" spans="1:7" x14ac:dyDescent="0.3">
      <c r="A179" s="7" t="s">
        <v>10453</v>
      </c>
      <c r="B179" s="8">
        <v>46240</v>
      </c>
      <c r="C179" s="7" t="s">
        <v>1723</v>
      </c>
      <c r="D179" s="7" t="s">
        <v>2286</v>
      </c>
      <c r="E179" s="7">
        <v>-48</v>
      </c>
      <c r="F179" s="7" t="s">
        <v>10454</v>
      </c>
      <c r="G179" s="7" t="s">
        <v>839</v>
      </c>
    </row>
    <row r="180" spans="1:7" x14ac:dyDescent="0.3">
      <c r="A180" s="7" t="s">
        <v>10455</v>
      </c>
      <c r="B180" s="8">
        <v>45801</v>
      </c>
      <c r="C180" s="7" t="s">
        <v>1680</v>
      </c>
      <c r="D180" s="7" t="s">
        <v>2286</v>
      </c>
      <c r="E180" s="7">
        <v>-43</v>
      </c>
      <c r="F180" s="7" t="s">
        <v>10456</v>
      </c>
      <c r="G180" s="7" t="s">
        <v>777</v>
      </c>
    </row>
    <row r="181" spans="1:7" x14ac:dyDescent="0.3">
      <c r="A181" s="7" t="s">
        <v>10457</v>
      </c>
      <c r="B181" s="8">
        <v>46287</v>
      </c>
      <c r="C181" s="7" t="s">
        <v>1776</v>
      </c>
      <c r="D181" s="7" t="s">
        <v>2287</v>
      </c>
      <c r="E181" s="7">
        <v>28</v>
      </c>
      <c r="F181" s="7" t="s">
        <v>10458</v>
      </c>
      <c r="G181" s="7" t="s">
        <v>891</v>
      </c>
    </row>
    <row r="182" spans="1:7" x14ac:dyDescent="0.3">
      <c r="A182" s="7" t="s">
        <v>10459</v>
      </c>
      <c r="B182" s="8">
        <v>45942</v>
      </c>
      <c r="C182" s="7" t="s">
        <v>1728</v>
      </c>
      <c r="D182" s="7" t="s">
        <v>10129</v>
      </c>
      <c r="E182" s="7">
        <v>-8</v>
      </c>
      <c r="F182" s="7" t="s">
        <v>10460</v>
      </c>
      <c r="G182" s="7" t="s">
        <v>891</v>
      </c>
    </row>
    <row r="183" spans="1:7" x14ac:dyDescent="0.3">
      <c r="A183" s="7" t="s">
        <v>10461</v>
      </c>
      <c r="B183" s="8">
        <v>45759</v>
      </c>
      <c r="C183" s="7" t="s">
        <v>1870</v>
      </c>
      <c r="D183" s="7" t="s">
        <v>2286</v>
      </c>
      <c r="E183" s="7">
        <v>-32</v>
      </c>
      <c r="F183" s="7" t="s">
        <v>10462</v>
      </c>
      <c r="G183" s="7" t="s">
        <v>777</v>
      </c>
    </row>
    <row r="184" spans="1:7" x14ac:dyDescent="0.3">
      <c r="A184" s="7" t="s">
        <v>10463</v>
      </c>
      <c r="B184" s="8">
        <v>45867</v>
      </c>
      <c r="C184" s="7" t="s">
        <v>1953</v>
      </c>
      <c r="D184" s="7" t="s">
        <v>2286</v>
      </c>
      <c r="E184" s="7">
        <v>-38</v>
      </c>
      <c r="F184" s="7" t="s">
        <v>10464</v>
      </c>
      <c r="G184" s="7" t="s">
        <v>891</v>
      </c>
    </row>
    <row r="185" spans="1:7" x14ac:dyDescent="0.3">
      <c r="A185" s="7" t="s">
        <v>10465</v>
      </c>
      <c r="B185" s="8">
        <v>46128</v>
      </c>
      <c r="C185" s="7" t="s">
        <v>1845</v>
      </c>
      <c r="D185" s="7" t="s">
        <v>2286</v>
      </c>
      <c r="E185" s="7">
        <v>-25</v>
      </c>
      <c r="F185" s="7" t="s">
        <v>10466</v>
      </c>
      <c r="G185" s="7" t="s">
        <v>891</v>
      </c>
    </row>
    <row r="186" spans="1:7" x14ac:dyDescent="0.3">
      <c r="A186" s="7" t="s">
        <v>10467</v>
      </c>
      <c r="B186" s="8">
        <v>46035</v>
      </c>
      <c r="C186" s="7" t="s">
        <v>2035</v>
      </c>
      <c r="D186" s="7" t="s">
        <v>2286</v>
      </c>
      <c r="E186" s="7">
        <v>-15</v>
      </c>
      <c r="F186" s="7" t="s">
        <v>10468</v>
      </c>
      <c r="G186" s="7" t="s">
        <v>891</v>
      </c>
    </row>
    <row r="187" spans="1:7" x14ac:dyDescent="0.3">
      <c r="A187" s="7" t="s">
        <v>10469</v>
      </c>
      <c r="B187" s="8">
        <v>46252</v>
      </c>
      <c r="C187" s="7" t="s">
        <v>1690</v>
      </c>
      <c r="D187" s="7" t="s">
        <v>10136</v>
      </c>
      <c r="E187" s="7">
        <v>33</v>
      </c>
      <c r="F187" s="7" t="s">
        <v>10470</v>
      </c>
      <c r="G187" s="7" t="s">
        <v>891</v>
      </c>
    </row>
    <row r="188" spans="1:7" x14ac:dyDescent="0.3">
      <c r="A188" s="7" t="s">
        <v>10471</v>
      </c>
      <c r="B188" s="8">
        <v>46084</v>
      </c>
      <c r="C188" s="7" t="s">
        <v>1864</v>
      </c>
      <c r="D188" s="7" t="s">
        <v>2287</v>
      </c>
      <c r="E188" s="7">
        <v>56</v>
      </c>
      <c r="F188" s="7" t="s">
        <v>10472</v>
      </c>
      <c r="G188" s="7" t="s">
        <v>891</v>
      </c>
    </row>
    <row r="189" spans="1:7" x14ac:dyDescent="0.3">
      <c r="A189" s="7" t="s">
        <v>10473</v>
      </c>
      <c r="B189" s="8">
        <v>46261</v>
      </c>
      <c r="C189" s="7" t="s">
        <v>1919</v>
      </c>
      <c r="D189" s="7" t="s">
        <v>2286</v>
      </c>
      <c r="E189" s="7">
        <v>-44</v>
      </c>
      <c r="F189" s="7" t="s">
        <v>10474</v>
      </c>
      <c r="G189" s="7" t="s">
        <v>777</v>
      </c>
    </row>
    <row r="190" spans="1:7" x14ac:dyDescent="0.3">
      <c r="A190" s="7" t="s">
        <v>10475</v>
      </c>
      <c r="B190" s="8">
        <v>46172</v>
      </c>
      <c r="C190" s="7" t="s">
        <v>1797</v>
      </c>
      <c r="D190" s="7" t="s">
        <v>2286</v>
      </c>
      <c r="E190" s="7">
        <v>-43</v>
      </c>
      <c r="F190" s="7" t="s">
        <v>10476</v>
      </c>
      <c r="G190" s="7" t="s">
        <v>839</v>
      </c>
    </row>
    <row r="191" spans="1:7" x14ac:dyDescent="0.3">
      <c r="A191" s="7" t="s">
        <v>10477</v>
      </c>
      <c r="B191" s="8">
        <v>46205</v>
      </c>
      <c r="C191" s="7" t="s">
        <v>1831</v>
      </c>
      <c r="D191" s="7" t="s">
        <v>2286</v>
      </c>
      <c r="E191" s="7">
        <v>-22</v>
      </c>
      <c r="F191" s="7" t="s">
        <v>10478</v>
      </c>
      <c r="G191" s="7" t="s">
        <v>839</v>
      </c>
    </row>
    <row r="192" spans="1:7" x14ac:dyDescent="0.3">
      <c r="A192" s="7" t="s">
        <v>10479</v>
      </c>
      <c r="B192" s="8">
        <v>46269</v>
      </c>
      <c r="C192" s="7" t="s">
        <v>2041</v>
      </c>
      <c r="D192" s="7" t="s">
        <v>2286</v>
      </c>
      <c r="E192" s="7">
        <v>-24</v>
      </c>
      <c r="F192" s="7" t="s">
        <v>10480</v>
      </c>
      <c r="G192" s="7" t="s">
        <v>891</v>
      </c>
    </row>
    <row r="193" spans="1:7" x14ac:dyDescent="0.3">
      <c r="A193" s="7" t="s">
        <v>10481</v>
      </c>
      <c r="B193" s="8">
        <v>45754</v>
      </c>
      <c r="C193" s="7" t="s">
        <v>1879</v>
      </c>
      <c r="D193" s="7" t="s">
        <v>10129</v>
      </c>
      <c r="E193" s="7">
        <v>-6</v>
      </c>
      <c r="F193" s="7" t="s">
        <v>10482</v>
      </c>
      <c r="G193" s="7" t="s">
        <v>777</v>
      </c>
    </row>
    <row r="194" spans="1:7" x14ac:dyDescent="0.3">
      <c r="A194" s="7" t="s">
        <v>10483</v>
      </c>
      <c r="B194" s="8">
        <v>46075</v>
      </c>
      <c r="C194" s="7" t="s">
        <v>1783</v>
      </c>
      <c r="D194" s="7" t="s">
        <v>2287</v>
      </c>
      <c r="E194" s="7">
        <v>3</v>
      </c>
      <c r="F194" s="7" t="s">
        <v>10484</v>
      </c>
      <c r="G194" s="7" t="s">
        <v>777</v>
      </c>
    </row>
    <row r="195" spans="1:7" x14ac:dyDescent="0.3">
      <c r="A195" s="7" t="s">
        <v>10485</v>
      </c>
      <c r="B195" s="8">
        <v>45752</v>
      </c>
      <c r="C195" s="7" t="s">
        <v>1950</v>
      </c>
      <c r="D195" s="7" t="s">
        <v>10129</v>
      </c>
      <c r="E195" s="7">
        <v>14</v>
      </c>
      <c r="F195" s="7" t="s">
        <v>10486</v>
      </c>
      <c r="G195" s="7" t="s">
        <v>839</v>
      </c>
    </row>
    <row r="196" spans="1:7" x14ac:dyDescent="0.3">
      <c r="A196" s="7" t="s">
        <v>10487</v>
      </c>
      <c r="B196" s="8">
        <v>45751</v>
      </c>
      <c r="C196" s="7" t="s">
        <v>1833</v>
      </c>
      <c r="D196" s="7" t="s">
        <v>2287</v>
      </c>
      <c r="E196" s="7">
        <v>2</v>
      </c>
      <c r="F196" s="7" t="s">
        <v>10488</v>
      </c>
      <c r="G196" s="7" t="s">
        <v>891</v>
      </c>
    </row>
    <row r="197" spans="1:7" x14ac:dyDescent="0.3">
      <c r="A197" s="7" t="s">
        <v>10489</v>
      </c>
      <c r="B197" s="8">
        <v>46196</v>
      </c>
      <c r="C197" s="7" t="s">
        <v>1921</v>
      </c>
      <c r="D197" s="7" t="s">
        <v>2286</v>
      </c>
      <c r="E197" s="7">
        <v>-45</v>
      </c>
      <c r="F197" s="7" t="s">
        <v>3091</v>
      </c>
      <c r="G197" s="7" t="s">
        <v>839</v>
      </c>
    </row>
    <row r="198" spans="1:7" x14ac:dyDescent="0.3">
      <c r="A198" s="7" t="s">
        <v>10490</v>
      </c>
      <c r="B198" s="8">
        <v>46081</v>
      </c>
      <c r="C198" s="7" t="s">
        <v>1962</v>
      </c>
      <c r="D198" s="7" t="s">
        <v>2286</v>
      </c>
      <c r="E198" s="7">
        <v>-1</v>
      </c>
      <c r="F198" s="7" t="s">
        <v>10491</v>
      </c>
      <c r="G198" s="7" t="s">
        <v>891</v>
      </c>
    </row>
    <row r="199" spans="1:7" x14ac:dyDescent="0.3">
      <c r="A199" s="7" t="s">
        <v>10492</v>
      </c>
      <c r="B199" s="8">
        <v>46257</v>
      </c>
      <c r="C199" s="7" t="s">
        <v>1868</v>
      </c>
      <c r="D199" s="7" t="s">
        <v>2287</v>
      </c>
      <c r="E199" s="7">
        <v>28</v>
      </c>
      <c r="F199" s="7" t="s">
        <v>10493</v>
      </c>
      <c r="G199" s="7" t="s">
        <v>777</v>
      </c>
    </row>
    <row r="200" spans="1:7" x14ac:dyDescent="0.3">
      <c r="A200" s="7" t="s">
        <v>10494</v>
      </c>
      <c r="B200" s="8">
        <v>46176</v>
      </c>
      <c r="C200" s="7" t="s">
        <v>1650</v>
      </c>
      <c r="D200" s="7" t="s">
        <v>10129</v>
      </c>
      <c r="E200" s="7">
        <v>-13</v>
      </c>
      <c r="F200" s="7" t="s">
        <v>10495</v>
      </c>
      <c r="G200" s="7" t="s">
        <v>777</v>
      </c>
    </row>
    <row r="201" spans="1:7" x14ac:dyDescent="0.3">
      <c r="A201" s="7" t="s">
        <v>10496</v>
      </c>
      <c r="B201" s="8">
        <v>45976</v>
      </c>
      <c r="C201" s="7" t="s">
        <v>1932</v>
      </c>
      <c r="D201" s="7" t="s">
        <v>10129</v>
      </c>
      <c r="E201" s="7">
        <v>-12</v>
      </c>
      <c r="F201" s="7" t="s">
        <v>10497</v>
      </c>
      <c r="G201" s="7" t="s">
        <v>891</v>
      </c>
    </row>
    <row r="202" spans="1:7" x14ac:dyDescent="0.3">
      <c r="A202" s="7" t="s">
        <v>10498</v>
      </c>
      <c r="B202" s="8">
        <v>46211</v>
      </c>
      <c r="C202" s="7" t="s">
        <v>1676</v>
      </c>
      <c r="D202" s="7" t="s">
        <v>10129</v>
      </c>
      <c r="E202" s="7">
        <v>3</v>
      </c>
      <c r="F202" s="7" t="s">
        <v>10499</v>
      </c>
      <c r="G202" s="7" t="s">
        <v>891</v>
      </c>
    </row>
    <row r="203" spans="1:7" x14ac:dyDescent="0.3">
      <c r="A203" s="7" t="s">
        <v>10500</v>
      </c>
      <c r="B203" s="8">
        <v>45971</v>
      </c>
      <c r="C203" s="7" t="s">
        <v>1973</v>
      </c>
      <c r="D203" s="7" t="s">
        <v>2287</v>
      </c>
      <c r="E203" s="7">
        <v>57</v>
      </c>
      <c r="F203" s="7" t="s">
        <v>10501</v>
      </c>
      <c r="G203" s="7" t="s">
        <v>891</v>
      </c>
    </row>
    <row r="204" spans="1:7" x14ac:dyDescent="0.3">
      <c r="A204" s="7" t="s">
        <v>10502</v>
      </c>
      <c r="B204" s="8">
        <v>46155</v>
      </c>
      <c r="C204" s="7" t="s">
        <v>2025</v>
      </c>
      <c r="D204" s="7" t="s">
        <v>2286</v>
      </c>
      <c r="E204" s="7">
        <v>-24</v>
      </c>
      <c r="F204" s="7" t="s">
        <v>4109</v>
      </c>
      <c r="G204" s="7" t="s">
        <v>839</v>
      </c>
    </row>
    <row r="205" spans="1:7" x14ac:dyDescent="0.3">
      <c r="A205" s="7" t="s">
        <v>10503</v>
      </c>
      <c r="B205" s="8">
        <v>45796</v>
      </c>
      <c r="C205" s="7" t="s">
        <v>1964</v>
      </c>
      <c r="D205" s="7" t="s">
        <v>2287</v>
      </c>
      <c r="E205" s="7">
        <v>21</v>
      </c>
      <c r="F205" s="7" t="s">
        <v>10504</v>
      </c>
      <c r="G205" s="7" t="s">
        <v>839</v>
      </c>
    </row>
    <row r="206" spans="1:7" x14ac:dyDescent="0.3">
      <c r="A206" s="7" t="s">
        <v>10505</v>
      </c>
      <c r="B206" s="8">
        <v>45954</v>
      </c>
      <c r="C206" s="7" t="s">
        <v>1920</v>
      </c>
      <c r="D206" s="7" t="s">
        <v>2287</v>
      </c>
      <c r="E206" s="7">
        <v>26</v>
      </c>
      <c r="F206" s="7" t="s">
        <v>10506</v>
      </c>
      <c r="G206" s="7" t="s">
        <v>891</v>
      </c>
    </row>
    <row r="207" spans="1:7" x14ac:dyDescent="0.3">
      <c r="A207" s="7" t="s">
        <v>10507</v>
      </c>
      <c r="B207" s="8">
        <v>45935</v>
      </c>
      <c r="C207" s="7" t="s">
        <v>1748</v>
      </c>
      <c r="D207" s="7" t="s">
        <v>2286</v>
      </c>
      <c r="E207" s="7">
        <v>-50</v>
      </c>
      <c r="F207" s="7" t="s">
        <v>10508</v>
      </c>
      <c r="G207" s="7" t="s">
        <v>839</v>
      </c>
    </row>
    <row r="208" spans="1:7" x14ac:dyDescent="0.3">
      <c r="A208" s="7" t="s">
        <v>10509</v>
      </c>
      <c r="B208" s="8">
        <v>45875</v>
      </c>
      <c r="C208" s="7" t="s">
        <v>1843</v>
      </c>
      <c r="D208" s="7" t="s">
        <v>2287</v>
      </c>
      <c r="E208" s="7">
        <v>42</v>
      </c>
      <c r="F208" s="7" t="s">
        <v>10510</v>
      </c>
      <c r="G208" s="7" t="s">
        <v>839</v>
      </c>
    </row>
    <row r="209" spans="1:7" x14ac:dyDescent="0.3">
      <c r="A209" s="7" t="s">
        <v>10511</v>
      </c>
      <c r="B209" s="8">
        <v>45823</v>
      </c>
      <c r="C209" s="7" t="s">
        <v>2014</v>
      </c>
      <c r="D209" s="7" t="s">
        <v>2286</v>
      </c>
      <c r="E209" s="7">
        <v>-56</v>
      </c>
      <c r="F209" s="7" t="s">
        <v>10512</v>
      </c>
      <c r="G209" s="7" t="s">
        <v>777</v>
      </c>
    </row>
    <row r="210" spans="1:7" x14ac:dyDescent="0.3">
      <c r="A210" s="7" t="s">
        <v>10513</v>
      </c>
      <c r="B210" s="8">
        <v>45806</v>
      </c>
      <c r="C210" s="7" t="s">
        <v>1865</v>
      </c>
      <c r="D210" s="7" t="s">
        <v>2287</v>
      </c>
      <c r="E210" s="7">
        <v>12</v>
      </c>
      <c r="F210" s="7" t="s">
        <v>10514</v>
      </c>
      <c r="G210" s="7" t="s">
        <v>777</v>
      </c>
    </row>
    <row r="211" spans="1:7" x14ac:dyDescent="0.3">
      <c r="A211" s="7" t="s">
        <v>10515</v>
      </c>
      <c r="B211" s="8">
        <v>45950</v>
      </c>
      <c r="C211" s="7" t="s">
        <v>1788</v>
      </c>
      <c r="D211" s="7" t="s">
        <v>10129</v>
      </c>
      <c r="E211" s="7">
        <v>5</v>
      </c>
      <c r="F211" s="7" t="s">
        <v>10516</v>
      </c>
      <c r="G211" s="7" t="s">
        <v>839</v>
      </c>
    </row>
    <row r="212" spans="1:7" x14ac:dyDescent="0.3">
      <c r="A212" s="7" t="s">
        <v>10517</v>
      </c>
      <c r="B212" s="8">
        <v>45975</v>
      </c>
      <c r="C212" s="7" t="s">
        <v>1889</v>
      </c>
      <c r="D212" s="7" t="s">
        <v>2286</v>
      </c>
      <c r="E212" s="7">
        <v>-10</v>
      </c>
      <c r="F212" s="7" t="s">
        <v>10518</v>
      </c>
      <c r="G212" s="7" t="s">
        <v>839</v>
      </c>
    </row>
    <row r="213" spans="1:7" x14ac:dyDescent="0.3">
      <c r="A213" s="7" t="s">
        <v>10519</v>
      </c>
      <c r="B213" s="8">
        <v>45800</v>
      </c>
      <c r="C213" s="7" t="s">
        <v>1846</v>
      </c>
      <c r="D213" s="7" t="s">
        <v>2286</v>
      </c>
      <c r="E213" s="7">
        <v>-8</v>
      </c>
      <c r="F213" s="7" t="s">
        <v>10520</v>
      </c>
      <c r="G213" s="7" t="s">
        <v>839</v>
      </c>
    </row>
    <row r="214" spans="1:7" x14ac:dyDescent="0.3">
      <c r="A214" s="7" t="s">
        <v>10521</v>
      </c>
      <c r="B214" s="8">
        <v>46238</v>
      </c>
      <c r="C214" s="7" t="s">
        <v>1693</v>
      </c>
      <c r="D214" s="7" t="s">
        <v>2287</v>
      </c>
      <c r="E214" s="7">
        <v>35</v>
      </c>
      <c r="F214" s="7" t="s">
        <v>10522</v>
      </c>
      <c r="G214" s="7" t="s">
        <v>839</v>
      </c>
    </row>
    <row r="215" spans="1:7" x14ac:dyDescent="0.3">
      <c r="A215" s="7" t="s">
        <v>10523</v>
      </c>
      <c r="B215" s="8">
        <v>45681</v>
      </c>
      <c r="C215" s="7" t="s">
        <v>1769</v>
      </c>
      <c r="D215" s="7" t="s">
        <v>2287</v>
      </c>
      <c r="E215" s="7">
        <v>44</v>
      </c>
      <c r="F215" s="7" t="s">
        <v>10524</v>
      </c>
      <c r="G215" s="7" t="s">
        <v>777</v>
      </c>
    </row>
    <row r="216" spans="1:7" x14ac:dyDescent="0.3">
      <c r="A216" s="7" t="s">
        <v>10525</v>
      </c>
      <c r="B216" s="8">
        <v>45963</v>
      </c>
      <c r="C216" s="7" t="s">
        <v>1688</v>
      </c>
      <c r="D216" s="7" t="s">
        <v>2287</v>
      </c>
      <c r="E216" s="7">
        <v>48</v>
      </c>
      <c r="F216" s="7" t="s">
        <v>10526</v>
      </c>
      <c r="G216" s="7" t="s">
        <v>891</v>
      </c>
    </row>
    <row r="217" spans="1:7" x14ac:dyDescent="0.3">
      <c r="A217" s="7" t="s">
        <v>10527</v>
      </c>
      <c r="B217" s="8">
        <v>45672</v>
      </c>
      <c r="C217" s="7" t="s">
        <v>2016</v>
      </c>
      <c r="D217" s="7" t="s">
        <v>2287</v>
      </c>
      <c r="E217" s="7">
        <v>58</v>
      </c>
      <c r="F217" s="7" t="s">
        <v>10528</v>
      </c>
      <c r="G217" s="7" t="s">
        <v>777</v>
      </c>
    </row>
    <row r="218" spans="1:7" x14ac:dyDescent="0.3">
      <c r="A218" s="7" t="s">
        <v>10529</v>
      </c>
      <c r="B218" s="8">
        <v>46021</v>
      </c>
      <c r="C218" s="7" t="s">
        <v>1883</v>
      </c>
      <c r="D218" s="7" t="s">
        <v>2286</v>
      </c>
      <c r="E218" s="7">
        <v>-33</v>
      </c>
      <c r="F218" s="7" t="s">
        <v>10530</v>
      </c>
      <c r="G218" s="7" t="s">
        <v>777</v>
      </c>
    </row>
    <row r="219" spans="1:7" x14ac:dyDescent="0.3">
      <c r="A219" s="7" t="s">
        <v>10531</v>
      </c>
      <c r="B219" s="8">
        <v>45863</v>
      </c>
      <c r="C219" s="7" t="s">
        <v>1694</v>
      </c>
      <c r="D219" s="7" t="s">
        <v>2286</v>
      </c>
      <c r="E219" s="7">
        <v>-20</v>
      </c>
      <c r="F219" s="7" t="s">
        <v>10532</v>
      </c>
      <c r="G219" s="7" t="s">
        <v>891</v>
      </c>
    </row>
    <row r="220" spans="1:7" x14ac:dyDescent="0.3">
      <c r="A220" s="7" t="s">
        <v>10533</v>
      </c>
      <c r="B220" s="8">
        <v>46205</v>
      </c>
      <c r="C220" s="7" t="s">
        <v>2052</v>
      </c>
      <c r="D220" s="7" t="s">
        <v>2287</v>
      </c>
      <c r="E220" s="7">
        <v>32</v>
      </c>
      <c r="F220" s="7" t="s">
        <v>10534</v>
      </c>
      <c r="G220" s="7" t="s">
        <v>891</v>
      </c>
    </row>
    <row r="221" spans="1:7" x14ac:dyDescent="0.3">
      <c r="A221" s="7" t="s">
        <v>10535</v>
      </c>
      <c r="B221" s="8">
        <v>45666</v>
      </c>
      <c r="C221" s="7" t="s">
        <v>1805</v>
      </c>
      <c r="D221" s="7" t="s">
        <v>2286</v>
      </c>
      <c r="E221" s="7">
        <v>-57</v>
      </c>
      <c r="F221" s="7" t="s">
        <v>10536</v>
      </c>
      <c r="G221" s="7" t="s">
        <v>777</v>
      </c>
    </row>
    <row r="222" spans="1:7" x14ac:dyDescent="0.3">
      <c r="A222" s="7" t="s">
        <v>10537</v>
      </c>
      <c r="B222" s="8">
        <v>45950</v>
      </c>
      <c r="C222" s="7" t="s">
        <v>2037</v>
      </c>
      <c r="D222" s="7" t="s">
        <v>2286</v>
      </c>
      <c r="E222" s="7">
        <v>-43</v>
      </c>
      <c r="F222" s="7" t="s">
        <v>10538</v>
      </c>
      <c r="G222" s="7" t="s">
        <v>839</v>
      </c>
    </row>
    <row r="223" spans="1:7" x14ac:dyDescent="0.3">
      <c r="A223" s="7" t="s">
        <v>10539</v>
      </c>
      <c r="B223" s="8">
        <v>46025</v>
      </c>
      <c r="C223" s="7" t="s">
        <v>1944</v>
      </c>
      <c r="D223" s="7" t="s">
        <v>2286</v>
      </c>
      <c r="E223" s="7">
        <v>-9</v>
      </c>
      <c r="F223" s="7" t="s">
        <v>10540</v>
      </c>
      <c r="G223" s="7" t="s">
        <v>891</v>
      </c>
    </row>
    <row r="224" spans="1:7" x14ac:dyDescent="0.3">
      <c r="A224" s="7" t="s">
        <v>10541</v>
      </c>
      <c r="B224" s="8">
        <v>45994</v>
      </c>
      <c r="C224" s="7" t="s">
        <v>1896</v>
      </c>
      <c r="D224" s="7" t="s">
        <v>2286</v>
      </c>
      <c r="E224" s="7">
        <v>-45</v>
      </c>
      <c r="F224" s="7" t="s">
        <v>10542</v>
      </c>
      <c r="G224" s="7" t="s">
        <v>777</v>
      </c>
    </row>
    <row r="225" spans="1:7" x14ac:dyDescent="0.3">
      <c r="A225" s="7" t="s">
        <v>10543</v>
      </c>
      <c r="B225" s="8">
        <v>45946</v>
      </c>
      <c r="C225" s="7" t="s">
        <v>1758</v>
      </c>
      <c r="D225" s="7" t="s">
        <v>2287</v>
      </c>
      <c r="E225" s="7">
        <v>19</v>
      </c>
      <c r="F225" s="7" t="s">
        <v>10544</v>
      </c>
      <c r="G225" s="7" t="s">
        <v>891</v>
      </c>
    </row>
    <row r="226" spans="1:7" x14ac:dyDescent="0.3">
      <c r="A226" s="7" t="s">
        <v>10545</v>
      </c>
      <c r="B226" s="8">
        <v>45785</v>
      </c>
      <c r="C226" s="7" t="s">
        <v>1818</v>
      </c>
      <c r="D226" s="7" t="s">
        <v>10129</v>
      </c>
      <c r="E226" s="7">
        <v>-6</v>
      </c>
      <c r="F226" s="7" t="s">
        <v>10546</v>
      </c>
      <c r="G226" s="7" t="s">
        <v>839</v>
      </c>
    </row>
    <row r="227" spans="1:7" x14ac:dyDescent="0.3">
      <c r="A227" s="7" t="s">
        <v>10547</v>
      </c>
      <c r="B227" s="8">
        <v>45814</v>
      </c>
      <c r="C227" s="7" t="s">
        <v>1978</v>
      </c>
      <c r="D227" s="7" t="s">
        <v>2286</v>
      </c>
      <c r="E227" s="7">
        <v>-20</v>
      </c>
      <c r="F227" s="7" t="s">
        <v>10548</v>
      </c>
      <c r="G227" s="7" t="s">
        <v>891</v>
      </c>
    </row>
    <row r="228" spans="1:7" x14ac:dyDescent="0.3">
      <c r="A228" s="7" t="s">
        <v>10549</v>
      </c>
      <c r="B228" s="8">
        <v>46200</v>
      </c>
      <c r="C228" s="7" t="s">
        <v>1929</v>
      </c>
      <c r="D228" s="7" t="s">
        <v>2286</v>
      </c>
      <c r="E228" s="7">
        <v>-3</v>
      </c>
      <c r="F228" s="7" t="s">
        <v>10550</v>
      </c>
      <c r="G228" s="7" t="s">
        <v>777</v>
      </c>
    </row>
    <row r="229" spans="1:7" x14ac:dyDescent="0.3">
      <c r="A229" s="7" t="s">
        <v>10551</v>
      </c>
      <c r="B229" s="8">
        <v>45681</v>
      </c>
      <c r="C229" s="7" t="s">
        <v>1925</v>
      </c>
      <c r="D229" s="7" t="s">
        <v>2287</v>
      </c>
      <c r="E229" s="7">
        <v>9</v>
      </c>
      <c r="F229" s="7" t="s">
        <v>10552</v>
      </c>
      <c r="G229" s="7" t="s">
        <v>839</v>
      </c>
    </row>
    <row r="230" spans="1:7" x14ac:dyDescent="0.3">
      <c r="A230" s="7" t="s">
        <v>10553</v>
      </c>
      <c r="B230" s="8">
        <v>46251</v>
      </c>
      <c r="C230" s="7" t="s">
        <v>2034</v>
      </c>
      <c r="D230" s="7" t="s">
        <v>2286</v>
      </c>
      <c r="E230" s="7">
        <v>-52</v>
      </c>
      <c r="F230" s="7" t="s">
        <v>10554</v>
      </c>
      <c r="G230" s="7" t="s">
        <v>839</v>
      </c>
    </row>
    <row r="231" spans="1:7" x14ac:dyDescent="0.3">
      <c r="A231" s="7" t="s">
        <v>10555</v>
      </c>
      <c r="B231" s="8">
        <v>45809</v>
      </c>
      <c r="C231" s="7" t="s">
        <v>1937</v>
      </c>
      <c r="D231" s="7" t="s">
        <v>2286</v>
      </c>
      <c r="E231" s="7">
        <v>-12</v>
      </c>
      <c r="F231" s="7" t="s">
        <v>10556</v>
      </c>
      <c r="G231" s="7" t="s">
        <v>839</v>
      </c>
    </row>
    <row r="232" spans="1:7" x14ac:dyDescent="0.3">
      <c r="A232" s="7" t="s">
        <v>10557</v>
      </c>
      <c r="B232" s="8">
        <v>46197</v>
      </c>
      <c r="C232" s="7" t="s">
        <v>2010</v>
      </c>
      <c r="D232" s="7" t="s">
        <v>2286</v>
      </c>
      <c r="E232" s="7">
        <v>-20</v>
      </c>
      <c r="F232" s="7" t="s">
        <v>10558</v>
      </c>
      <c r="G232" s="7" t="s">
        <v>839</v>
      </c>
    </row>
    <row r="233" spans="1:7" x14ac:dyDescent="0.3">
      <c r="A233" s="7" t="s">
        <v>10559</v>
      </c>
      <c r="B233" s="8">
        <v>46220</v>
      </c>
      <c r="C233" s="7" t="s">
        <v>2039</v>
      </c>
      <c r="D233" s="7" t="s">
        <v>2286</v>
      </c>
      <c r="E233" s="7">
        <v>-28</v>
      </c>
      <c r="F233" s="7" t="s">
        <v>10560</v>
      </c>
      <c r="G233" s="7" t="s">
        <v>891</v>
      </c>
    </row>
    <row r="234" spans="1:7" x14ac:dyDescent="0.3">
      <c r="A234" s="7" t="s">
        <v>10561</v>
      </c>
      <c r="B234" s="8">
        <v>46249</v>
      </c>
      <c r="C234" s="7" t="s">
        <v>1759</v>
      </c>
      <c r="D234" s="7" t="s">
        <v>2287</v>
      </c>
      <c r="E234" s="7">
        <v>41</v>
      </c>
      <c r="F234" s="7" t="s">
        <v>10562</v>
      </c>
      <c r="G234" s="7" t="s">
        <v>839</v>
      </c>
    </row>
    <row r="235" spans="1:7" x14ac:dyDescent="0.3">
      <c r="A235" s="7" t="s">
        <v>10563</v>
      </c>
      <c r="B235" s="8">
        <v>45767</v>
      </c>
      <c r="C235" s="7" t="s">
        <v>1991</v>
      </c>
      <c r="D235" s="7" t="s">
        <v>2287</v>
      </c>
      <c r="E235" s="7">
        <v>38</v>
      </c>
      <c r="F235" s="7" t="s">
        <v>10564</v>
      </c>
      <c r="G235" s="7" t="s">
        <v>891</v>
      </c>
    </row>
    <row r="236" spans="1:7" x14ac:dyDescent="0.3">
      <c r="A236" s="7" t="s">
        <v>10565</v>
      </c>
      <c r="B236" s="8">
        <v>46089</v>
      </c>
      <c r="C236" s="7" t="s">
        <v>1654</v>
      </c>
      <c r="D236" s="7" t="s">
        <v>2286</v>
      </c>
      <c r="E236" s="7">
        <v>-31</v>
      </c>
      <c r="F236" s="7" t="s">
        <v>10566</v>
      </c>
      <c r="G236" s="7" t="s">
        <v>839</v>
      </c>
    </row>
    <row r="237" spans="1:7" x14ac:dyDescent="0.3">
      <c r="A237" s="7" t="s">
        <v>10567</v>
      </c>
      <c r="B237" s="8">
        <v>45923</v>
      </c>
      <c r="C237" s="7" t="s">
        <v>1849</v>
      </c>
      <c r="D237" s="7" t="s">
        <v>2286</v>
      </c>
      <c r="E237" s="7">
        <v>-35</v>
      </c>
      <c r="F237" s="7" t="s">
        <v>2711</v>
      </c>
      <c r="G237" s="7" t="s">
        <v>777</v>
      </c>
    </row>
    <row r="238" spans="1:7" x14ac:dyDescent="0.3">
      <c r="A238" s="7" t="s">
        <v>10568</v>
      </c>
      <c r="B238" s="8">
        <v>45763</v>
      </c>
      <c r="C238" s="7" t="s">
        <v>2034</v>
      </c>
      <c r="D238" s="7" t="s">
        <v>2286</v>
      </c>
      <c r="E238" s="7">
        <v>-14</v>
      </c>
      <c r="F238" s="7" t="s">
        <v>10569</v>
      </c>
      <c r="G238" s="7" t="s">
        <v>777</v>
      </c>
    </row>
    <row r="239" spans="1:7" x14ac:dyDescent="0.3">
      <c r="A239" s="7" t="s">
        <v>10570</v>
      </c>
      <c r="B239" s="8">
        <v>46169</v>
      </c>
      <c r="C239" s="7" t="s">
        <v>1924</v>
      </c>
      <c r="D239" s="7" t="s">
        <v>2286</v>
      </c>
      <c r="E239" s="7">
        <v>-50</v>
      </c>
      <c r="F239" s="7" t="s">
        <v>10571</v>
      </c>
      <c r="G239" s="7" t="s">
        <v>839</v>
      </c>
    </row>
    <row r="240" spans="1:7" x14ac:dyDescent="0.3">
      <c r="A240" s="7" t="s">
        <v>10572</v>
      </c>
      <c r="B240" s="8">
        <v>45824</v>
      </c>
      <c r="C240" s="7" t="s">
        <v>1693</v>
      </c>
      <c r="D240" s="7" t="s">
        <v>2286</v>
      </c>
      <c r="E240" s="7">
        <v>-28</v>
      </c>
      <c r="F240" s="7" t="s">
        <v>10573</v>
      </c>
      <c r="G240" s="7" t="s">
        <v>891</v>
      </c>
    </row>
    <row r="241" spans="1:7" x14ac:dyDescent="0.3">
      <c r="A241" s="7" t="s">
        <v>10574</v>
      </c>
      <c r="B241" s="8">
        <v>45666</v>
      </c>
      <c r="C241" s="7" t="s">
        <v>1681</v>
      </c>
      <c r="D241" s="7" t="s">
        <v>2286</v>
      </c>
      <c r="E241" s="7">
        <v>-50</v>
      </c>
      <c r="F241" s="7" t="s">
        <v>10575</v>
      </c>
      <c r="G241" s="7" t="s">
        <v>777</v>
      </c>
    </row>
    <row r="242" spans="1:7" x14ac:dyDescent="0.3">
      <c r="A242" s="7" t="s">
        <v>10576</v>
      </c>
      <c r="B242" s="8">
        <v>46293</v>
      </c>
      <c r="C242" s="7" t="s">
        <v>1857</v>
      </c>
      <c r="D242" s="7" t="s">
        <v>2286</v>
      </c>
      <c r="E242" s="7">
        <v>-2</v>
      </c>
      <c r="F242" s="7" t="s">
        <v>10577</v>
      </c>
      <c r="G242" s="7" t="s">
        <v>839</v>
      </c>
    </row>
    <row r="243" spans="1:7" x14ac:dyDescent="0.3">
      <c r="A243" s="7" t="s">
        <v>10578</v>
      </c>
      <c r="B243" s="8">
        <v>45750</v>
      </c>
      <c r="C243" s="7" t="s">
        <v>1793</v>
      </c>
      <c r="D243" s="7" t="s">
        <v>2287</v>
      </c>
      <c r="E243" s="7">
        <v>11</v>
      </c>
      <c r="F243" s="7" t="s">
        <v>10579</v>
      </c>
      <c r="G243" s="7" t="s">
        <v>777</v>
      </c>
    </row>
    <row r="244" spans="1:7" x14ac:dyDescent="0.3">
      <c r="A244" s="7" t="s">
        <v>10580</v>
      </c>
      <c r="B244" s="8">
        <v>46031</v>
      </c>
      <c r="C244" s="7" t="s">
        <v>1690</v>
      </c>
      <c r="D244" s="7" t="s">
        <v>2286</v>
      </c>
      <c r="E244" s="7">
        <v>-50</v>
      </c>
      <c r="F244" s="7" t="s">
        <v>10581</v>
      </c>
      <c r="G244" s="7" t="s">
        <v>777</v>
      </c>
    </row>
    <row r="245" spans="1:7" x14ac:dyDescent="0.3">
      <c r="A245" s="7" t="s">
        <v>10582</v>
      </c>
      <c r="B245" s="8">
        <v>45979</v>
      </c>
      <c r="C245" s="7" t="s">
        <v>1953</v>
      </c>
      <c r="D245" s="7" t="s">
        <v>2286</v>
      </c>
      <c r="E245" s="7">
        <v>-13</v>
      </c>
      <c r="F245" s="7" t="s">
        <v>10583</v>
      </c>
      <c r="G245" s="7" t="s">
        <v>839</v>
      </c>
    </row>
    <row r="246" spans="1:7" x14ac:dyDescent="0.3">
      <c r="A246" s="7" t="s">
        <v>10584</v>
      </c>
      <c r="B246" s="8">
        <v>45963</v>
      </c>
      <c r="C246" s="7" t="s">
        <v>1790</v>
      </c>
      <c r="D246" s="7" t="s">
        <v>2286</v>
      </c>
      <c r="E246" s="7">
        <v>-40</v>
      </c>
      <c r="F246" s="7" t="s">
        <v>10585</v>
      </c>
      <c r="G246" s="7" t="s">
        <v>839</v>
      </c>
    </row>
    <row r="247" spans="1:7" x14ac:dyDescent="0.3">
      <c r="A247" s="7" t="s">
        <v>10586</v>
      </c>
      <c r="B247" s="8">
        <v>46273</v>
      </c>
      <c r="C247" s="7" t="s">
        <v>2021</v>
      </c>
      <c r="D247" s="7" t="s">
        <v>2287</v>
      </c>
      <c r="E247" s="7">
        <v>58</v>
      </c>
      <c r="F247" s="7" t="s">
        <v>10587</v>
      </c>
      <c r="G247" s="7" t="s">
        <v>891</v>
      </c>
    </row>
    <row r="248" spans="1:7" x14ac:dyDescent="0.3">
      <c r="A248" s="7" t="s">
        <v>10588</v>
      </c>
      <c r="B248" s="8">
        <v>46266</v>
      </c>
      <c r="C248" s="7" t="s">
        <v>1968</v>
      </c>
      <c r="D248" s="7" t="s">
        <v>2287</v>
      </c>
      <c r="E248" s="7">
        <v>1</v>
      </c>
      <c r="F248" s="7" t="s">
        <v>10589</v>
      </c>
      <c r="G248" s="7" t="s">
        <v>891</v>
      </c>
    </row>
    <row r="249" spans="1:7" x14ac:dyDescent="0.3">
      <c r="A249" s="7" t="s">
        <v>10590</v>
      </c>
      <c r="B249" s="8">
        <v>46025</v>
      </c>
      <c r="C249" s="7" t="s">
        <v>2030</v>
      </c>
      <c r="D249" s="7" t="s">
        <v>2286</v>
      </c>
      <c r="E249" s="7">
        <v>-51</v>
      </c>
      <c r="F249" s="7" t="s">
        <v>10591</v>
      </c>
      <c r="G249" s="7" t="s">
        <v>839</v>
      </c>
    </row>
    <row r="250" spans="1:7" x14ac:dyDescent="0.3">
      <c r="A250" s="7" t="s">
        <v>10592</v>
      </c>
      <c r="B250" s="8">
        <v>45708</v>
      </c>
      <c r="C250" s="7" t="s">
        <v>1947</v>
      </c>
      <c r="D250" s="7" t="s">
        <v>2286</v>
      </c>
      <c r="E250" s="7">
        <v>-55</v>
      </c>
      <c r="F250" s="7" t="s">
        <v>10593</v>
      </c>
      <c r="G250" s="7" t="s">
        <v>839</v>
      </c>
    </row>
    <row r="251" spans="1:7" x14ac:dyDescent="0.3">
      <c r="A251" s="7" t="s">
        <v>10594</v>
      </c>
      <c r="B251" s="8">
        <v>45851</v>
      </c>
      <c r="C251" s="7" t="s">
        <v>1891</v>
      </c>
      <c r="D251" s="7" t="s">
        <v>2287</v>
      </c>
      <c r="E251" s="7">
        <v>56</v>
      </c>
      <c r="F251" s="7" t="s">
        <v>10595</v>
      </c>
      <c r="G251" s="7" t="s">
        <v>839</v>
      </c>
    </row>
    <row r="252" spans="1:7" x14ac:dyDescent="0.3">
      <c r="A252" s="7" t="s">
        <v>10596</v>
      </c>
      <c r="B252" s="8">
        <v>45841</v>
      </c>
      <c r="C252" s="7" t="s">
        <v>1975</v>
      </c>
      <c r="D252" s="7" t="s">
        <v>2286</v>
      </c>
      <c r="E252" s="7">
        <v>-5</v>
      </c>
      <c r="F252" s="7" t="s">
        <v>10597</v>
      </c>
      <c r="G252" s="7" t="s">
        <v>891</v>
      </c>
    </row>
    <row r="253" spans="1:7" x14ac:dyDescent="0.3">
      <c r="A253" s="7" t="s">
        <v>10598</v>
      </c>
      <c r="B253" s="8">
        <v>45961</v>
      </c>
      <c r="C253" s="7" t="s">
        <v>1950</v>
      </c>
      <c r="D253" s="7" t="s">
        <v>10129</v>
      </c>
      <c r="E253" s="7">
        <v>12</v>
      </c>
      <c r="F253" s="7" t="s">
        <v>10599</v>
      </c>
      <c r="G253" s="7" t="s">
        <v>891</v>
      </c>
    </row>
    <row r="254" spans="1:7" x14ac:dyDescent="0.3">
      <c r="A254" s="7" t="s">
        <v>10600</v>
      </c>
      <c r="B254" s="8">
        <v>45684</v>
      </c>
      <c r="C254" s="7" t="s">
        <v>1916</v>
      </c>
      <c r="D254" s="7" t="s">
        <v>2286</v>
      </c>
      <c r="E254" s="7">
        <v>-13</v>
      </c>
      <c r="F254" s="7" t="s">
        <v>10601</v>
      </c>
      <c r="G254" s="7" t="s">
        <v>839</v>
      </c>
    </row>
    <row r="255" spans="1:7" x14ac:dyDescent="0.3">
      <c r="A255" s="7" t="s">
        <v>10602</v>
      </c>
      <c r="B255" s="8">
        <v>46017</v>
      </c>
      <c r="C255" s="7" t="s">
        <v>2046</v>
      </c>
      <c r="D255" s="7" t="s">
        <v>2286</v>
      </c>
      <c r="E255" s="7">
        <v>-38</v>
      </c>
      <c r="F255" s="7" t="s">
        <v>10603</v>
      </c>
      <c r="G255" s="7" t="s">
        <v>777</v>
      </c>
    </row>
    <row r="256" spans="1:7" x14ac:dyDescent="0.3">
      <c r="A256" s="7" t="s">
        <v>10604</v>
      </c>
      <c r="B256" s="8">
        <v>46060</v>
      </c>
      <c r="C256" s="7" t="s">
        <v>1995</v>
      </c>
      <c r="D256" s="7" t="s">
        <v>2286</v>
      </c>
      <c r="E256" s="7">
        <v>-58</v>
      </c>
      <c r="F256" s="7" t="s">
        <v>2601</v>
      </c>
      <c r="G256" s="7" t="s">
        <v>777</v>
      </c>
    </row>
    <row r="257" spans="1:7" x14ac:dyDescent="0.3">
      <c r="A257" s="7" t="s">
        <v>10605</v>
      </c>
      <c r="B257" s="8">
        <v>46155</v>
      </c>
      <c r="C257" s="7" t="s">
        <v>2034</v>
      </c>
      <c r="D257" s="7" t="s">
        <v>2287</v>
      </c>
      <c r="E257" s="7">
        <v>21</v>
      </c>
      <c r="F257" s="7" t="s">
        <v>10606</v>
      </c>
      <c r="G257" s="7" t="s">
        <v>839</v>
      </c>
    </row>
    <row r="258" spans="1:7" x14ac:dyDescent="0.3">
      <c r="A258" s="7" t="s">
        <v>10607</v>
      </c>
      <c r="B258" s="8">
        <v>46007</v>
      </c>
      <c r="C258" s="7" t="s">
        <v>2040</v>
      </c>
      <c r="D258" s="7" t="s">
        <v>10136</v>
      </c>
      <c r="E258" s="7">
        <v>35</v>
      </c>
      <c r="F258" s="7" t="s">
        <v>10608</v>
      </c>
      <c r="G258" s="7" t="s">
        <v>777</v>
      </c>
    </row>
    <row r="259" spans="1:7" x14ac:dyDescent="0.3">
      <c r="A259" s="7" t="s">
        <v>10609</v>
      </c>
      <c r="B259" s="8">
        <v>45995</v>
      </c>
      <c r="C259" s="7" t="s">
        <v>1722</v>
      </c>
      <c r="D259" s="7" t="s">
        <v>2286</v>
      </c>
      <c r="E259" s="7">
        <v>-46</v>
      </c>
      <c r="F259" s="7" t="s">
        <v>10610</v>
      </c>
      <c r="G259" s="7" t="s">
        <v>891</v>
      </c>
    </row>
    <row r="260" spans="1:7" x14ac:dyDescent="0.3">
      <c r="A260" s="7" t="s">
        <v>10611</v>
      </c>
      <c r="B260" s="8">
        <v>46123</v>
      </c>
      <c r="C260" s="7" t="s">
        <v>1890</v>
      </c>
      <c r="D260" s="7" t="s">
        <v>10129</v>
      </c>
      <c r="E260" s="7">
        <v>9</v>
      </c>
      <c r="F260" s="7" t="s">
        <v>10612</v>
      </c>
      <c r="G260" s="7" t="s">
        <v>891</v>
      </c>
    </row>
    <row r="261" spans="1:7" x14ac:dyDescent="0.3">
      <c r="A261" s="7" t="s">
        <v>10613</v>
      </c>
      <c r="B261" s="8">
        <v>45811</v>
      </c>
      <c r="C261" s="7" t="s">
        <v>1766</v>
      </c>
      <c r="D261" s="7" t="s">
        <v>2286</v>
      </c>
      <c r="E261" s="7">
        <v>-24</v>
      </c>
      <c r="F261" s="7" t="s">
        <v>10614</v>
      </c>
      <c r="G261" s="7" t="s">
        <v>891</v>
      </c>
    </row>
    <row r="262" spans="1:7" x14ac:dyDescent="0.3">
      <c r="A262" s="7" t="s">
        <v>10615</v>
      </c>
      <c r="B262" s="8">
        <v>45691</v>
      </c>
      <c r="C262" s="7" t="s">
        <v>1899</v>
      </c>
      <c r="D262" s="7" t="s">
        <v>2287</v>
      </c>
      <c r="E262" s="7">
        <v>44</v>
      </c>
      <c r="F262" s="7" t="s">
        <v>10616</v>
      </c>
      <c r="G262" s="7" t="s">
        <v>777</v>
      </c>
    </row>
    <row r="263" spans="1:7" x14ac:dyDescent="0.3">
      <c r="A263" s="7" t="s">
        <v>10617</v>
      </c>
      <c r="B263" s="8">
        <v>46055</v>
      </c>
      <c r="C263" s="7" t="s">
        <v>1723</v>
      </c>
      <c r="D263" s="7" t="s">
        <v>2286</v>
      </c>
      <c r="E263" s="7">
        <v>-39</v>
      </c>
      <c r="F263" s="7" t="s">
        <v>192</v>
      </c>
      <c r="G263" s="7" t="s">
        <v>777</v>
      </c>
    </row>
    <row r="264" spans="1:7" x14ac:dyDescent="0.3">
      <c r="A264" s="7" t="s">
        <v>10618</v>
      </c>
      <c r="B264" s="8">
        <v>45808</v>
      </c>
      <c r="C264" s="7" t="s">
        <v>1845</v>
      </c>
      <c r="D264" s="7" t="s">
        <v>2287</v>
      </c>
      <c r="E264" s="7">
        <v>41</v>
      </c>
      <c r="F264" s="7" t="s">
        <v>10619</v>
      </c>
      <c r="G264" s="7" t="s">
        <v>777</v>
      </c>
    </row>
    <row r="265" spans="1:7" x14ac:dyDescent="0.3">
      <c r="A265" s="7" t="s">
        <v>10620</v>
      </c>
      <c r="B265" s="8">
        <v>45950</v>
      </c>
      <c r="C265" s="7" t="s">
        <v>1888</v>
      </c>
      <c r="D265" s="7" t="s">
        <v>2286</v>
      </c>
      <c r="E265" s="7">
        <v>-46</v>
      </c>
      <c r="F265" s="7" t="s">
        <v>10621</v>
      </c>
      <c r="G265" s="7" t="s">
        <v>777</v>
      </c>
    </row>
    <row r="266" spans="1:7" x14ac:dyDescent="0.3">
      <c r="A266" s="7" t="s">
        <v>10622</v>
      </c>
      <c r="B266" s="8">
        <v>46058</v>
      </c>
      <c r="C266" s="7" t="s">
        <v>1712</v>
      </c>
      <c r="D266" s="7" t="s">
        <v>2286</v>
      </c>
      <c r="E266" s="7">
        <v>-57</v>
      </c>
      <c r="F266" s="7" t="s">
        <v>10623</v>
      </c>
      <c r="G266" s="7" t="s">
        <v>839</v>
      </c>
    </row>
    <row r="267" spans="1:7" x14ac:dyDescent="0.3">
      <c r="A267" s="7" t="s">
        <v>10624</v>
      </c>
      <c r="B267" s="8">
        <v>45992</v>
      </c>
      <c r="C267" s="7" t="s">
        <v>1689</v>
      </c>
      <c r="D267" s="7" t="s">
        <v>2287</v>
      </c>
      <c r="E267" s="7">
        <v>31</v>
      </c>
      <c r="F267" s="7" t="s">
        <v>10625</v>
      </c>
      <c r="G267" s="7" t="s">
        <v>891</v>
      </c>
    </row>
    <row r="268" spans="1:7" x14ac:dyDescent="0.3">
      <c r="A268" s="7" t="s">
        <v>10626</v>
      </c>
      <c r="B268" s="8">
        <v>45974</v>
      </c>
      <c r="C268" s="7" t="s">
        <v>1901</v>
      </c>
      <c r="D268" s="7" t="s">
        <v>2287</v>
      </c>
      <c r="E268" s="7">
        <v>20</v>
      </c>
      <c r="F268" s="7" t="s">
        <v>10627</v>
      </c>
      <c r="G268" s="7" t="s">
        <v>777</v>
      </c>
    </row>
    <row r="269" spans="1:7" x14ac:dyDescent="0.3">
      <c r="A269" s="7" t="s">
        <v>10628</v>
      </c>
      <c r="B269" s="8">
        <v>46147</v>
      </c>
      <c r="C269" s="7" t="s">
        <v>1814</v>
      </c>
      <c r="D269" s="7" t="s">
        <v>2286</v>
      </c>
      <c r="E269" s="7">
        <v>-7</v>
      </c>
      <c r="F269" s="7" t="s">
        <v>10629</v>
      </c>
      <c r="G269" s="7" t="s">
        <v>891</v>
      </c>
    </row>
    <row r="270" spans="1:7" x14ac:dyDescent="0.3">
      <c r="A270" s="7" t="s">
        <v>10630</v>
      </c>
      <c r="B270" s="8">
        <v>45724</v>
      </c>
      <c r="C270" s="7" t="s">
        <v>1817</v>
      </c>
      <c r="D270" s="7" t="s">
        <v>2287</v>
      </c>
      <c r="E270" s="7">
        <v>55</v>
      </c>
      <c r="F270" s="7" t="s">
        <v>10631</v>
      </c>
      <c r="G270" s="7" t="s">
        <v>839</v>
      </c>
    </row>
    <row r="271" spans="1:7" x14ac:dyDescent="0.3">
      <c r="A271" s="7" t="s">
        <v>10632</v>
      </c>
      <c r="B271" s="8">
        <v>46183</v>
      </c>
      <c r="C271" s="7" t="s">
        <v>1859</v>
      </c>
      <c r="D271" s="7" t="s">
        <v>2286</v>
      </c>
      <c r="E271" s="7">
        <v>-37</v>
      </c>
      <c r="F271" s="7" t="s">
        <v>10633</v>
      </c>
      <c r="G271" s="7" t="s">
        <v>777</v>
      </c>
    </row>
    <row r="272" spans="1:7" x14ac:dyDescent="0.3">
      <c r="A272" s="7" t="s">
        <v>10634</v>
      </c>
      <c r="B272" s="8">
        <v>46259</v>
      </c>
      <c r="C272" s="7" t="s">
        <v>1700</v>
      </c>
      <c r="D272" s="7" t="s">
        <v>10129</v>
      </c>
      <c r="E272" s="7">
        <v>1</v>
      </c>
      <c r="F272" s="7" t="s">
        <v>10635</v>
      </c>
      <c r="G272" s="7" t="s">
        <v>839</v>
      </c>
    </row>
    <row r="273" spans="1:7" x14ac:dyDescent="0.3">
      <c r="A273" s="7" t="s">
        <v>10636</v>
      </c>
      <c r="B273" s="8">
        <v>46276</v>
      </c>
      <c r="C273" s="7" t="s">
        <v>1804</v>
      </c>
      <c r="D273" s="7" t="s">
        <v>2286</v>
      </c>
      <c r="E273" s="7">
        <v>-11</v>
      </c>
      <c r="F273" s="7" t="s">
        <v>10637</v>
      </c>
      <c r="G273" s="7" t="s">
        <v>777</v>
      </c>
    </row>
    <row r="274" spans="1:7" x14ac:dyDescent="0.3">
      <c r="A274" s="7" t="s">
        <v>10638</v>
      </c>
      <c r="B274" s="8">
        <v>46083</v>
      </c>
      <c r="C274" s="7" t="s">
        <v>1816</v>
      </c>
      <c r="D274" s="7" t="s">
        <v>2287</v>
      </c>
      <c r="E274" s="7">
        <v>15</v>
      </c>
      <c r="F274" s="7" t="s">
        <v>10639</v>
      </c>
      <c r="G274" s="7" t="s">
        <v>839</v>
      </c>
    </row>
    <row r="275" spans="1:7" x14ac:dyDescent="0.3">
      <c r="A275" s="7" t="s">
        <v>10640</v>
      </c>
      <c r="B275" s="8">
        <v>45974</v>
      </c>
      <c r="C275" s="7" t="s">
        <v>1733</v>
      </c>
      <c r="D275" s="7" t="s">
        <v>10129</v>
      </c>
      <c r="E275" s="7">
        <v>1</v>
      </c>
      <c r="F275" s="7" t="s">
        <v>10641</v>
      </c>
      <c r="G275" s="7" t="s">
        <v>839</v>
      </c>
    </row>
    <row r="276" spans="1:7" x14ac:dyDescent="0.3">
      <c r="A276" s="7" t="s">
        <v>10642</v>
      </c>
      <c r="B276" s="8">
        <v>46016</v>
      </c>
      <c r="C276" s="7" t="s">
        <v>1896</v>
      </c>
      <c r="D276" s="7" t="s">
        <v>10136</v>
      </c>
      <c r="E276" s="7">
        <v>17</v>
      </c>
      <c r="F276" s="7" t="s">
        <v>10643</v>
      </c>
      <c r="G276" s="7" t="s">
        <v>839</v>
      </c>
    </row>
    <row r="277" spans="1:7" x14ac:dyDescent="0.3">
      <c r="A277" s="7" t="s">
        <v>10644</v>
      </c>
      <c r="B277" s="8">
        <v>45819</v>
      </c>
      <c r="C277" s="7" t="s">
        <v>1681</v>
      </c>
      <c r="D277" s="7" t="s">
        <v>2286</v>
      </c>
      <c r="E277" s="7">
        <v>-17</v>
      </c>
      <c r="F277" s="7" t="s">
        <v>10645</v>
      </c>
      <c r="G277" s="7" t="s">
        <v>891</v>
      </c>
    </row>
    <row r="278" spans="1:7" x14ac:dyDescent="0.3">
      <c r="A278" s="7" t="s">
        <v>10646</v>
      </c>
      <c r="B278" s="8">
        <v>46056</v>
      </c>
      <c r="C278" s="7" t="s">
        <v>1855</v>
      </c>
      <c r="D278" s="7" t="s">
        <v>2287</v>
      </c>
      <c r="E278" s="7">
        <v>7</v>
      </c>
      <c r="F278" s="7" t="s">
        <v>10647</v>
      </c>
      <c r="G278" s="7" t="s">
        <v>777</v>
      </c>
    </row>
    <row r="279" spans="1:7" x14ac:dyDescent="0.3">
      <c r="A279" s="7" t="s">
        <v>10648</v>
      </c>
      <c r="B279" s="8">
        <v>46123</v>
      </c>
      <c r="C279" s="7" t="s">
        <v>1976</v>
      </c>
      <c r="D279" s="7" t="s">
        <v>10136</v>
      </c>
      <c r="E279" s="7">
        <v>56</v>
      </c>
      <c r="F279" s="7" t="s">
        <v>10649</v>
      </c>
      <c r="G279" s="7" t="s">
        <v>839</v>
      </c>
    </row>
    <row r="280" spans="1:7" x14ac:dyDescent="0.3">
      <c r="A280" s="7" t="s">
        <v>10650</v>
      </c>
      <c r="B280" s="8">
        <v>46146</v>
      </c>
      <c r="C280" s="7" t="s">
        <v>1914</v>
      </c>
      <c r="D280" s="7" t="s">
        <v>2286</v>
      </c>
      <c r="E280" s="7">
        <v>-60</v>
      </c>
      <c r="F280" s="7" t="s">
        <v>10651</v>
      </c>
      <c r="G280" s="7" t="s">
        <v>891</v>
      </c>
    </row>
    <row r="281" spans="1:7" x14ac:dyDescent="0.3">
      <c r="A281" s="7" t="s">
        <v>10652</v>
      </c>
      <c r="B281" s="8">
        <v>45875</v>
      </c>
      <c r="C281" s="7" t="s">
        <v>1770</v>
      </c>
      <c r="D281" s="7" t="s">
        <v>2287</v>
      </c>
      <c r="E281" s="7">
        <v>51</v>
      </c>
      <c r="F281" s="7" t="s">
        <v>10653</v>
      </c>
      <c r="G281" s="7" t="s">
        <v>777</v>
      </c>
    </row>
    <row r="282" spans="1:7" x14ac:dyDescent="0.3">
      <c r="A282" s="7" t="s">
        <v>10654</v>
      </c>
      <c r="B282" s="8">
        <v>46277</v>
      </c>
      <c r="C282" s="7" t="s">
        <v>1931</v>
      </c>
      <c r="D282" s="7" t="s">
        <v>2286</v>
      </c>
      <c r="E282" s="7">
        <v>-32</v>
      </c>
      <c r="F282" s="7" t="s">
        <v>10655</v>
      </c>
      <c r="G282" s="7" t="s">
        <v>777</v>
      </c>
    </row>
    <row r="283" spans="1:7" x14ac:dyDescent="0.3">
      <c r="A283" s="7" t="s">
        <v>10656</v>
      </c>
      <c r="B283" s="8">
        <v>45773</v>
      </c>
      <c r="C283" s="7" t="s">
        <v>1893</v>
      </c>
      <c r="D283" s="7" t="s">
        <v>10136</v>
      </c>
      <c r="E283" s="7">
        <v>8</v>
      </c>
      <c r="F283" s="7" t="s">
        <v>10657</v>
      </c>
      <c r="G283" s="7" t="s">
        <v>891</v>
      </c>
    </row>
    <row r="284" spans="1:7" x14ac:dyDescent="0.3">
      <c r="A284" s="7" t="s">
        <v>10658</v>
      </c>
      <c r="B284" s="8">
        <v>45822</v>
      </c>
      <c r="C284" s="7" t="s">
        <v>1826</v>
      </c>
      <c r="D284" s="7" t="s">
        <v>10136</v>
      </c>
      <c r="E284" s="7">
        <v>52</v>
      </c>
      <c r="F284" s="7" t="s">
        <v>10659</v>
      </c>
      <c r="G284" s="7" t="s">
        <v>839</v>
      </c>
    </row>
    <row r="285" spans="1:7" x14ac:dyDescent="0.3">
      <c r="A285" s="7" t="s">
        <v>10660</v>
      </c>
      <c r="B285" s="8">
        <v>45801</v>
      </c>
      <c r="C285" s="7" t="s">
        <v>2052</v>
      </c>
      <c r="D285" s="7" t="s">
        <v>2286</v>
      </c>
      <c r="E285" s="7">
        <v>-28</v>
      </c>
      <c r="F285" s="7" t="s">
        <v>10661</v>
      </c>
      <c r="G285" s="7" t="s">
        <v>839</v>
      </c>
    </row>
    <row r="286" spans="1:7" x14ac:dyDescent="0.3">
      <c r="A286" s="7" t="s">
        <v>10662</v>
      </c>
      <c r="B286" s="8">
        <v>46080</v>
      </c>
      <c r="C286" s="7" t="s">
        <v>1889</v>
      </c>
      <c r="D286" s="7" t="s">
        <v>2286</v>
      </c>
      <c r="E286" s="7">
        <v>-34</v>
      </c>
      <c r="F286" s="7" t="s">
        <v>10663</v>
      </c>
      <c r="G286" s="7" t="s">
        <v>839</v>
      </c>
    </row>
    <row r="287" spans="1:7" x14ac:dyDescent="0.3">
      <c r="A287" s="7" t="s">
        <v>10664</v>
      </c>
      <c r="B287" s="8">
        <v>45894</v>
      </c>
      <c r="C287" s="7" t="s">
        <v>1702</v>
      </c>
      <c r="D287" s="7" t="s">
        <v>2286</v>
      </c>
      <c r="E287" s="7">
        <v>-44</v>
      </c>
      <c r="F287" s="7" t="s">
        <v>3808</v>
      </c>
      <c r="G287" s="7" t="s">
        <v>839</v>
      </c>
    </row>
    <row r="288" spans="1:7" x14ac:dyDescent="0.3">
      <c r="A288" s="7" t="s">
        <v>10665</v>
      </c>
      <c r="B288" s="8">
        <v>46126</v>
      </c>
      <c r="C288" s="7" t="s">
        <v>1904</v>
      </c>
      <c r="D288" s="7" t="s">
        <v>2286</v>
      </c>
      <c r="E288" s="7">
        <v>-55</v>
      </c>
      <c r="F288" s="7" t="s">
        <v>10666</v>
      </c>
      <c r="G288" s="7" t="s">
        <v>777</v>
      </c>
    </row>
    <row r="289" spans="1:7" x14ac:dyDescent="0.3">
      <c r="A289" s="7" t="s">
        <v>10667</v>
      </c>
      <c r="B289" s="8">
        <v>45798</v>
      </c>
      <c r="C289" s="7" t="s">
        <v>1722</v>
      </c>
      <c r="D289" s="7" t="s">
        <v>10136</v>
      </c>
      <c r="E289" s="7">
        <v>35</v>
      </c>
      <c r="F289" s="7" t="s">
        <v>10668</v>
      </c>
      <c r="G289" s="7" t="s">
        <v>891</v>
      </c>
    </row>
    <row r="290" spans="1:7" x14ac:dyDescent="0.3">
      <c r="A290" s="7" t="s">
        <v>10669</v>
      </c>
      <c r="B290" s="8">
        <v>46025</v>
      </c>
      <c r="C290" s="7" t="s">
        <v>1685</v>
      </c>
      <c r="D290" s="7" t="s">
        <v>2286</v>
      </c>
      <c r="E290" s="7">
        <v>-29</v>
      </c>
      <c r="F290" s="7" t="s">
        <v>10670</v>
      </c>
      <c r="G290" s="7" t="s">
        <v>891</v>
      </c>
    </row>
    <row r="291" spans="1:7" x14ac:dyDescent="0.3">
      <c r="A291" s="7" t="s">
        <v>10671</v>
      </c>
      <c r="B291" s="8">
        <v>46259</v>
      </c>
      <c r="C291" s="7" t="s">
        <v>1995</v>
      </c>
      <c r="D291" s="7" t="s">
        <v>10129</v>
      </c>
      <c r="E291" s="7">
        <v>-8</v>
      </c>
      <c r="F291" s="7" t="s">
        <v>10672</v>
      </c>
      <c r="G291" s="7" t="s">
        <v>839</v>
      </c>
    </row>
    <row r="292" spans="1:7" x14ac:dyDescent="0.3">
      <c r="A292" s="7" t="s">
        <v>10673</v>
      </c>
      <c r="B292" s="8">
        <v>45816</v>
      </c>
      <c r="C292" s="7" t="s">
        <v>1877</v>
      </c>
      <c r="D292" s="7" t="s">
        <v>2287</v>
      </c>
      <c r="E292" s="7">
        <v>16</v>
      </c>
      <c r="F292" s="7" t="s">
        <v>10674</v>
      </c>
      <c r="G292" s="7" t="s">
        <v>839</v>
      </c>
    </row>
    <row r="293" spans="1:7" x14ac:dyDescent="0.3">
      <c r="A293" s="7" t="s">
        <v>10675</v>
      </c>
      <c r="B293" s="8">
        <v>46132</v>
      </c>
      <c r="C293" s="7" t="s">
        <v>2052</v>
      </c>
      <c r="D293" s="7" t="s">
        <v>2287</v>
      </c>
      <c r="E293" s="7">
        <v>39</v>
      </c>
      <c r="F293" s="7" t="s">
        <v>10676</v>
      </c>
      <c r="G293" s="7" t="s">
        <v>839</v>
      </c>
    </row>
    <row r="294" spans="1:7" x14ac:dyDescent="0.3">
      <c r="A294" s="7" t="s">
        <v>10677</v>
      </c>
      <c r="B294" s="8">
        <v>46035</v>
      </c>
      <c r="C294" s="7" t="s">
        <v>2054</v>
      </c>
      <c r="D294" s="7" t="s">
        <v>2286</v>
      </c>
      <c r="E294" s="7">
        <v>-50</v>
      </c>
      <c r="F294" s="7" t="s">
        <v>10678</v>
      </c>
      <c r="G294" s="7" t="s">
        <v>891</v>
      </c>
    </row>
    <row r="295" spans="1:7" x14ac:dyDescent="0.3">
      <c r="A295" s="7" t="s">
        <v>10679</v>
      </c>
      <c r="B295" s="8">
        <v>46051</v>
      </c>
      <c r="C295" s="7" t="s">
        <v>1897</v>
      </c>
      <c r="D295" s="7" t="s">
        <v>2287</v>
      </c>
      <c r="E295" s="7">
        <v>10</v>
      </c>
      <c r="F295" s="7" t="s">
        <v>10680</v>
      </c>
      <c r="G295" s="7" t="s">
        <v>891</v>
      </c>
    </row>
    <row r="296" spans="1:7" x14ac:dyDescent="0.3">
      <c r="A296" s="7" t="s">
        <v>10681</v>
      </c>
      <c r="B296" s="8">
        <v>46179</v>
      </c>
      <c r="C296" s="7" t="s">
        <v>2015</v>
      </c>
      <c r="D296" s="7" t="s">
        <v>2286</v>
      </c>
      <c r="E296" s="7">
        <v>-15</v>
      </c>
      <c r="F296" s="7" t="s">
        <v>10682</v>
      </c>
      <c r="G296" s="7" t="s">
        <v>839</v>
      </c>
    </row>
    <row r="297" spans="1:7" x14ac:dyDescent="0.3">
      <c r="A297" s="7" t="s">
        <v>10683</v>
      </c>
      <c r="B297" s="8">
        <v>45955</v>
      </c>
      <c r="C297" s="7" t="s">
        <v>1995</v>
      </c>
      <c r="D297" s="7" t="s">
        <v>2286</v>
      </c>
      <c r="E297" s="7">
        <v>-55</v>
      </c>
      <c r="F297" s="7" t="s">
        <v>10684</v>
      </c>
      <c r="G297" s="7" t="s">
        <v>839</v>
      </c>
    </row>
    <row r="298" spans="1:7" x14ac:dyDescent="0.3">
      <c r="A298" s="7" t="s">
        <v>10685</v>
      </c>
      <c r="B298" s="8">
        <v>45935</v>
      </c>
      <c r="C298" s="7" t="s">
        <v>2003</v>
      </c>
      <c r="D298" s="7" t="s">
        <v>2287</v>
      </c>
      <c r="E298" s="7">
        <v>59</v>
      </c>
      <c r="F298" s="7" t="s">
        <v>10686</v>
      </c>
      <c r="G298" s="7" t="s">
        <v>839</v>
      </c>
    </row>
    <row r="299" spans="1:7" x14ac:dyDescent="0.3">
      <c r="A299" s="7" t="s">
        <v>10687</v>
      </c>
      <c r="B299" s="8">
        <v>46030</v>
      </c>
      <c r="C299" s="7" t="s">
        <v>1900</v>
      </c>
      <c r="D299" s="7" t="s">
        <v>2286</v>
      </c>
      <c r="E299" s="7">
        <v>-33</v>
      </c>
      <c r="F299" s="7" t="s">
        <v>10688</v>
      </c>
      <c r="G299" s="7" t="s">
        <v>839</v>
      </c>
    </row>
    <row r="300" spans="1:7" x14ac:dyDescent="0.3">
      <c r="A300" s="7" t="s">
        <v>10689</v>
      </c>
      <c r="B300" s="8">
        <v>46247</v>
      </c>
      <c r="C300" s="7" t="s">
        <v>1908</v>
      </c>
      <c r="D300" s="7" t="s">
        <v>2286</v>
      </c>
      <c r="E300" s="7">
        <v>-30</v>
      </c>
      <c r="F300" s="7" t="s">
        <v>10690</v>
      </c>
      <c r="G300" s="7" t="s">
        <v>777</v>
      </c>
    </row>
    <row r="301" spans="1:7" x14ac:dyDescent="0.3">
      <c r="A301" s="7" t="s">
        <v>10691</v>
      </c>
      <c r="B301" s="8">
        <v>45937</v>
      </c>
      <c r="C301" s="7" t="s">
        <v>1930</v>
      </c>
      <c r="D301" s="7" t="s">
        <v>2287</v>
      </c>
      <c r="E301" s="7">
        <v>51</v>
      </c>
      <c r="F301" s="7" t="s">
        <v>10692</v>
      </c>
      <c r="G301" s="7" t="s">
        <v>891</v>
      </c>
    </row>
    <row r="302" spans="1:7" x14ac:dyDescent="0.3">
      <c r="A302" s="7" t="s">
        <v>10693</v>
      </c>
      <c r="B302" s="8">
        <v>46035</v>
      </c>
      <c r="C302" s="7" t="s">
        <v>1930</v>
      </c>
      <c r="D302" s="7" t="s">
        <v>2286</v>
      </c>
      <c r="E302" s="7">
        <v>-27</v>
      </c>
      <c r="F302" s="7" t="s">
        <v>10694</v>
      </c>
      <c r="G302" s="7" t="s">
        <v>891</v>
      </c>
    </row>
    <row r="303" spans="1:7" x14ac:dyDescent="0.3">
      <c r="A303" s="7" t="s">
        <v>10695</v>
      </c>
      <c r="B303" s="8">
        <v>45679</v>
      </c>
      <c r="C303" s="7" t="s">
        <v>1714</v>
      </c>
      <c r="D303" s="7" t="s">
        <v>2286</v>
      </c>
      <c r="E303" s="7">
        <v>-60</v>
      </c>
      <c r="F303" s="7" t="s">
        <v>10696</v>
      </c>
      <c r="G303" s="7" t="s">
        <v>891</v>
      </c>
    </row>
    <row r="304" spans="1:7" x14ac:dyDescent="0.3">
      <c r="A304" s="7" t="s">
        <v>10697</v>
      </c>
      <c r="B304" s="8">
        <v>46026</v>
      </c>
      <c r="C304" s="7" t="s">
        <v>1716</v>
      </c>
      <c r="D304" s="7" t="s">
        <v>2286</v>
      </c>
      <c r="E304" s="7">
        <v>-22</v>
      </c>
      <c r="F304" s="7" t="s">
        <v>10698</v>
      </c>
      <c r="G304" s="7" t="s">
        <v>839</v>
      </c>
    </row>
    <row r="305" spans="1:7" x14ac:dyDescent="0.3">
      <c r="A305" s="7" t="s">
        <v>10699</v>
      </c>
      <c r="B305" s="8">
        <v>46237</v>
      </c>
      <c r="C305" s="7" t="s">
        <v>1733</v>
      </c>
      <c r="D305" s="7" t="s">
        <v>2286</v>
      </c>
      <c r="E305" s="7">
        <v>-24</v>
      </c>
      <c r="F305" s="7" t="s">
        <v>10700</v>
      </c>
      <c r="G305" s="7" t="s">
        <v>839</v>
      </c>
    </row>
    <row r="306" spans="1:7" x14ac:dyDescent="0.3">
      <c r="A306" s="7" t="s">
        <v>10701</v>
      </c>
      <c r="B306" s="8">
        <v>46020</v>
      </c>
      <c r="C306" s="7" t="s">
        <v>1659</v>
      </c>
      <c r="D306" s="7" t="s">
        <v>2286</v>
      </c>
      <c r="E306" s="7">
        <v>-5</v>
      </c>
      <c r="F306" s="7" t="s">
        <v>10702</v>
      </c>
      <c r="G306" s="7" t="s">
        <v>777</v>
      </c>
    </row>
    <row r="307" spans="1:7" x14ac:dyDescent="0.3">
      <c r="A307" s="7" t="s">
        <v>10703</v>
      </c>
      <c r="B307" s="8">
        <v>46291</v>
      </c>
      <c r="C307" s="7" t="s">
        <v>1989</v>
      </c>
      <c r="D307" s="7" t="s">
        <v>2287</v>
      </c>
      <c r="E307" s="7">
        <v>24</v>
      </c>
      <c r="F307" s="7" t="s">
        <v>10704</v>
      </c>
      <c r="G307" s="7" t="s">
        <v>891</v>
      </c>
    </row>
    <row r="308" spans="1:7" x14ac:dyDescent="0.3">
      <c r="A308" s="7" t="s">
        <v>10705</v>
      </c>
      <c r="B308" s="8">
        <v>46153</v>
      </c>
      <c r="C308" s="7" t="s">
        <v>1716</v>
      </c>
      <c r="D308" s="7" t="s">
        <v>2286</v>
      </c>
      <c r="E308" s="7">
        <v>-46</v>
      </c>
      <c r="F308" s="7" t="s">
        <v>10706</v>
      </c>
      <c r="G308" s="7" t="s">
        <v>777</v>
      </c>
    </row>
    <row r="309" spans="1:7" x14ac:dyDescent="0.3">
      <c r="A309" s="7" t="s">
        <v>10707</v>
      </c>
      <c r="B309" s="8">
        <v>45733</v>
      </c>
      <c r="C309" s="7" t="s">
        <v>1702</v>
      </c>
      <c r="D309" s="7" t="s">
        <v>2286</v>
      </c>
      <c r="E309" s="7">
        <v>-6</v>
      </c>
      <c r="F309" s="7" t="s">
        <v>10708</v>
      </c>
      <c r="G309" s="7" t="s">
        <v>839</v>
      </c>
    </row>
    <row r="310" spans="1:7" x14ac:dyDescent="0.3">
      <c r="A310" s="7" t="s">
        <v>10709</v>
      </c>
      <c r="B310" s="8">
        <v>46155</v>
      </c>
      <c r="C310" s="7" t="s">
        <v>1805</v>
      </c>
      <c r="D310" s="7" t="s">
        <v>2287</v>
      </c>
      <c r="E310" s="7">
        <v>5</v>
      </c>
      <c r="F310" s="7" t="s">
        <v>10710</v>
      </c>
      <c r="G310" s="7" t="s">
        <v>891</v>
      </c>
    </row>
    <row r="311" spans="1:7" x14ac:dyDescent="0.3">
      <c r="A311" s="7" t="s">
        <v>10711</v>
      </c>
      <c r="B311" s="8">
        <v>46015</v>
      </c>
      <c r="C311" s="7" t="s">
        <v>1937</v>
      </c>
      <c r="D311" s="7" t="s">
        <v>2286</v>
      </c>
      <c r="E311" s="7">
        <v>-36</v>
      </c>
      <c r="F311" s="7" t="s">
        <v>10712</v>
      </c>
      <c r="G311" s="7" t="s">
        <v>891</v>
      </c>
    </row>
    <row r="312" spans="1:7" x14ac:dyDescent="0.3">
      <c r="A312" s="7" t="s">
        <v>10713</v>
      </c>
      <c r="B312" s="8">
        <v>45696</v>
      </c>
      <c r="C312" s="7" t="s">
        <v>1964</v>
      </c>
      <c r="D312" s="7" t="s">
        <v>2286</v>
      </c>
      <c r="E312" s="7">
        <v>-25</v>
      </c>
      <c r="F312" s="7" t="s">
        <v>10714</v>
      </c>
      <c r="G312" s="7" t="s">
        <v>839</v>
      </c>
    </row>
    <row r="313" spans="1:7" x14ac:dyDescent="0.3">
      <c r="A313" s="7" t="s">
        <v>10715</v>
      </c>
      <c r="B313" s="8">
        <v>45982</v>
      </c>
      <c r="C313" s="7" t="s">
        <v>1936</v>
      </c>
      <c r="D313" s="7" t="s">
        <v>2286</v>
      </c>
      <c r="E313" s="7">
        <v>-45</v>
      </c>
      <c r="F313" s="7" t="s">
        <v>10716</v>
      </c>
      <c r="G313" s="7" t="s">
        <v>839</v>
      </c>
    </row>
    <row r="314" spans="1:7" x14ac:dyDescent="0.3">
      <c r="A314" s="7" t="s">
        <v>10717</v>
      </c>
      <c r="B314" s="8">
        <v>46296</v>
      </c>
      <c r="C314" s="7" t="s">
        <v>1660</v>
      </c>
      <c r="D314" s="7" t="s">
        <v>2287</v>
      </c>
      <c r="E314" s="7">
        <v>46</v>
      </c>
      <c r="F314" s="7" t="s">
        <v>10718</v>
      </c>
      <c r="G314" s="7" t="s">
        <v>839</v>
      </c>
    </row>
    <row r="315" spans="1:7" x14ac:dyDescent="0.3">
      <c r="A315" s="7" t="s">
        <v>10719</v>
      </c>
      <c r="B315" s="8">
        <v>46178</v>
      </c>
      <c r="C315" s="7" t="s">
        <v>1865</v>
      </c>
      <c r="D315" s="7" t="s">
        <v>2286</v>
      </c>
      <c r="E315" s="7">
        <v>-16</v>
      </c>
      <c r="F315" s="7" t="s">
        <v>10720</v>
      </c>
      <c r="G315" s="7" t="s">
        <v>839</v>
      </c>
    </row>
    <row r="316" spans="1:7" x14ac:dyDescent="0.3">
      <c r="A316" s="7" t="s">
        <v>10721</v>
      </c>
      <c r="B316" s="8">
        <v>46221</v>
      </c>
      <c r="C316" s="7" t="s">
        <v>2030</v>
      </c>
      <c r="D316" s="7" t="s">
        <v>2286</v>
      </c>
      <c r="E316" s="7">
        <v>-51</v>
      </c>
      <c r="F316" s="7" t="s">
        <v>10722</v>
      </c>
      <c r="G316" s="7" t="s">
        <v>839</v>
      </c>
    </row>
    <row r="317" spans="1:7" x14ac:dyDescent="0.3">
      <c r="A317" s="7" t="s">
        <v>10723</v>
      </c>
      <c r="B317" s="8">
        <v>46218</v>
      </c>
      <c r="C317" s="7" t="s">
        <v>2032</v>
      </c>
      <c r="D317" s="7" t="s">
        <v>2287</v>
      </c>
      <c r="E317" s="7">
        <v>42</v>
      </c>
      <c r="F317" s="7" t="s">
        <v>10724</v>
      </c>
      <c r="G317" s="7" t="s">
        <v>839</v>
      </c>
    </row>
    <row r="318" spans="1:7" x14ac:dyDescent="0.3">
      <c r="A318" s="7" t="s">
        <v>10725</v>
      </c>
      <c r="B318" s="8">
        <v>46136</v>
      </c>
      <c r="C318" s="7" t="s">
        <v>1908</v>
      </c>
      <c r="D318" s="7" t="s">
        <v>2287</v>
      </c>
      <c r="E318" s="7">
        <v>46</v>
      </c>
      <c r="F318" s="7" t="s">
        <v>10726</v>
      </c>
      <c r="G318" s="7" t="s">
        <v>777</v>
      </c>
    </row>
    <row r="319" spans="1:7" x14ac:dyDescent="0.3">
      <c r="A319" s="7" t="s">
        <v>10727</v>
      </c>
      <c r="B319" s="8">
        <v>45862</v>
      </c>
      <c r="C319" s="7" t="s">
        <v>1864</v>
      </c>
      <c r="D319" s="7" t="s">
        <v>2287</v>
      </c>
      <c r="E319" s="7">
        <v>52</v>
      </c>
      <c r="F319" s="7" t="s">
        <v>10728</v>
      </c>
      <c r="G319" s="7" t="s">
        <v>891</v>
      </c>
    </row>
    <row r="320" spans="1:7" x14ac:dyDescent="0.3">
      <c r="A320" s="7" t="s">
        <v>10729</v>
      </c>
      <c r="B320" s="8">
        <v>45675</v>
      </c>
      <c r="C320" s="7" t="s">
        <v>1718</v>
      </c>
      <c r="D320" s="7" t="s">
        <v>2286</v>
      </c>
      <c r="E320" s="7">
        <v>-4</v>
      </c>
      <c r="F320" s="7" t="s">
        <v>10730</v>
      </c>
      <c r="G320" s="7" t="s">
        <v>839</v>
      </c>
    </row>
    <row r="321" spans="1:7" x14ac:dyDescent="0.3">
      <c r="A321" s="7" t="s">
        <v>10731</v>
      </c>
      <c r="B321" s="8">
        <v>45954</v>
      </c>
      <c r="C321" s="7" t="s">
        <v>1981</v>
      </c>
      <c r="D321" s="7" t="s">
        <v>2287</v>
      </c>
      <c r="E321" s="7">
        <v>58</v>
      </c>
      <c r="F321" s="7" t="s">
        <v>10732</v>
      </c>
      <c r="G321" s="7" t="s">
        <v>891</v>
      </c>
    </row>
    <row r="322" spans="1:7" x14ac:dyDescent="0.3">
      <c r="A322" s="7" t="s">
        <v>10733</v>
      </c>
      <c r="B322" s="8">
        <v>45855</v>
      </c>
      <c r="C322" s="7" t="s">
        <v>1723</v>
      </c>
      <c r="D322" s="7" t="s">
        <v>2286</v>
      </c>
      <c r="E322" s="7">
        <v>-19</v>
      </c>
      <c r="F322" s="7" t="s">
        <v>10734</v>
      </c>
      <c r="G322" s="7" t="s">
        <v>839</v>
      </c>
    </row>
    <row r="323" spans="1:7" x14ac:dyDescent="0.3">
      <c r="A323" s="7" t="s">
        <v>10735</v>
      </c>
      <c r="B323" s="8">
        <v>46033</v>
      </c>
      <c r="C323" s="7" t="s">
        <v>1846</v>
      </c>
      <c r="D323" s="7" t="s">
        <v>10129</v>
      </c>
      <c r="E323" s="7">
        <v>-11</v>
      </c>
      <c r="F323" s="7" t="s">
        <v>10736</v>
      </c>
      <c r="G323" s="7" t="s">
        <v>777</v>
      </c>
    </row>
    <row r="324" spans="1:7" x14ac:dyDescent="0.3">
      <c r="A324" s="7" t="s">
        <v>10737</v>
      </c>
      <c r="B324" s="8">
        <v>46036</v>
      </c>
      <c r="C324" s="7" t="s">
        <v>1795</v>
      </c>
      <c r="D324" s="7" t="s">
        <v>10129</v>
      </c>
      <c r="E324" s="7">
        <v>2</v>
      </c>
      <c r="F324" s="7" t="s">
        <v>10738</v>
      </c>
      <c r="G324" s="7" t="s">
        <v>839</v>
      </c>
    </row>
    <row r="325" spans="1:7" x14ac:dyDescent="0.3">
      <c r="A325" s="7" t="s">
        <v>10739</v>
      </c>
      <c r="B325" s="8">
        <v>46124</v>
      </c>
      <c r="C325" s="7" t="s">
        <v>1795</v>
      </c>
      <c r="D325" s="7" t="s">
        <v>2287</v>
      </c>
      <c r="E325" s="7">
        <v>4</v>
      </c>
      <c r="F325" s="7" t="s">
        <v>10740</v>
      </c>
      <c r="G325" s="7" t="s">
        <v>839</v>
      </c>
    </row>
    <row r="326" spans="1:7" x14ac:dyDescent="0.3">
      <c r="A326" s="7" t="s">
        <v>10741</v>
      </c>
      <c r="B326" s="8">
        <v>45864</v>
      </c>
      <c r="C326" s="7" t="s">
        <v>2030</v>
      </c>
      <c r="D326" s="7" t="s">
        <v>2287</v>
      </c>
      <c r="E326" s="7">
        <v>17</v>
      </c>
      <c r="F326" s="7" t="s">
        <v>10742</v>
      </c>
      <c r="G326" s="7" t="s">
        <v>777</v>
      </c>
    </row>
    <row r="327" spans="1:7" x14ac:dyDescent="0.3">
      <c r="A327" s="7" t="s">
        <v>10743</v>
      </c>
      <c r="B327" s="8">
        <v>46055</v>
      </c>
      <c r="C327" s="7" t="s">
        <v>2033</v>
      </c>
      <c r="D327" s="7" t="s">
        <v>2287</v>
      </c>
      <c r="E327" s="7">
        <v>6</v>
      </c>
      <c r="F327" s="7" t="s">
        <v>10744</v>
      </c>
      <c r="G327" s="7" t="s">
        <v>839</v>
      </c>
    </row>
    <row r="328" spans="1:7" x14ac:dyDescent="0.3">
      <c r="A328" s="7" t="s">
        <v>10745</v>
      </c>
      <c r="B328" s="8">
        <v>46154</v>
      </c>
      <c r="C328" s="7" t="s">
        <v>2016</v>
      </c>
      <c r="D328" s="7" t="s">
        <v>2286</v>
      </c>
      <c r="E328" s="7">
        <v>-16</v>
      </c>
      <c r="F328" s="7" t="s">
        <v>10746</v>
      </c>
      <c r="G328" s="7" t="s">
        <v>891</v>
      </c>
    </row>
    <row r="329" spans="1:7" x14ac:dyDescent="0.3">
      <c r="A329" s="7" t="s">
        <v>10747</v>
      </c>
      <c r="B329" s="8">
        <v>45952</v>
      </c>
      <c r="C329" s="7" t="s">
        <v>1653</v>
      </c>
      <c r="D329" s="7" t="s">
        <v>2287</v>
      </c>
      <c r="E329" s="7">
        <v>56</v>
      </c>
      <c r="F329" s="7" t="s">
        <v>10748</v>
      </c>
      <c r="G329" s="7" t="s">
        <v>891</v>
      </c>
    </row>
    <row r="330" spans="1:7" x14ac:dyDescent="0.3">
      <c r="A330" s="7" t="s">
        <v>10749</v>
      </c>
      <c r="B330" s="8">
        <v>45770</v>
      </c>
      <c r="C330" s="7" t="s">
        <v>1929</v>
      </c>
      <c r="D330" s="7" t="s">
        <v>10129</v>
      </c>
      <c r="E330" s="7">
        <v>-10</v>
      </c>
      <c r="F330" s="7" t="s">
        <v>10750</v>
      </c>
      <c r="G330" s="7" t="s">
        <v>891</v>
      </c>
    </row>
    <row r="331" spans="1:7" x14ac:dyDescent="0.3">
      <c r="A331" s="7" t="s">
        <v>10751</v>
      </c>
      <c r="B331" s="8">
        <v>46028</v>
      </c>
      <c r="C331" s="7" t="s">
        <v>1970</v>
      </c>
      <c r="D331" s="7" t="s">
        <v>2287</v>
      </c>
      <c r="E331" s="7">
        <v>41</v>
      </c>
      <c r="F331" s="7" t="s">
        <v>10752</v>
      </c>
      <c r="G331" s="7" t="s">
        <v>839</v>
      </c>
    </row>
    <row r="332" spans="1:7" x14ac:dyDescent="0.3">
      <c r="A332" s="7" t="s">
        <v>10753</v>
      </c>
      <c r="B332" s="8">
        <v>46079</v>
      </c>
      <c r="C332" s="7" t="s">
        <v>1944</v>
      </c>
      <c r="D332" s="7" t="s">
        <v>2286</v>
      </c>
      <c r="E332" s="7">
        <v>-14</v>
      </c>
      <c r="F332" s="7" t="s">
        <v>10754</v>
      </c>
      <c r="G332" s="7" t="s">
        <v>839</v>
      </c>
    </row>
    <row r="333" spans="1:7" x14ac:dyDescent="0.3">
      <c r="A333" s="7" t="s">
        <v>10755</v>
      </c>
      <c r="B333" s="8">
        <v>45827</v>
      </c>
      <c r="C333" s="7" t="s">
        <v>1867</v>
      </c>
      <c r="D333" s="7" t="s">
        <v>2286</v>
      </c>
      <c r="E333" s="7">
        <v>-59</v>
      </c>
      <c r="F333" s="7" t="s">
        <v>10756</v>
      </c>
      <c r="G333" s="7" t="s">
        <v>839</v>
      </c>
    </row>
    <row r="334" spans="1:7" x14ac:dyDescent="0.3">
      <c r="A334" s="7" t="s">
        <v>10757</v>
      </c>
      <c r="B334" s="8">
        <v>45859</v>
      </c>
      <c r="C334" s="7" t="s">
        <v>1985</v>
      </c>
      <c r="D334" s="7" t="s">
        <v>2287</v>
      </c>
      <c r="E334" s="7">
        <v>56</v>
      </c>
      <c r="F334" s="7" t="s">
        <v>10758</v>
      </c>
      <c r="G334" s="7" t="s">
        <v>777</v>
      </c>
    </row>
    <row r="335" spans="1:7" x14ac:dyDescent="0.3">
      <c r="A335" s="7" t="s">
        <v>10759</v>
      </c>
      <c r="B335" s="8">
        <v>45984</v>
      </c>
      <c r="C335" s="7" t="s">
        <v>1999</v>
      </c>
      <c r="D335" s="7" t="s">
        <v>2286</v>
      </c>
      <c r="E335" s="7">
        <v>-25</v>
      </c>
      <c r="F335" s="7" t="s">
        <v>10760</v>
      </c>
      <c r="G335" s="7" t="s">
        <v>777</v>
      </c>
    </row>
    <row r="336" spans="1:7" x14ac:dyDescent="0.3">
      <c r="A336" s="7" t="s">
        <v>10761</v>
      </c>
      <c r="B336" s="8">
        <v>46049</v>
      </c>
      <c r="C336" s="7" t="s">
        <v>1926</v>
      </c>
      <c r="D336" s="7" t="s">
        <v>2287</v>
      </c>
      <c r="E336" s="7">
        <v>6</v>
      </c>
      <c r="F336" s="7" t="s">
        <v>10762</v>
      </c>
      <c r="G336" s="7" t="s">
        <v>839</v>
      </c>
    </row>
    <row r="337" spans="1:7" x14ac:dyDescent="0.3">
      <c r="A337" s="7" t="s">
        <v>10763</v>
      </c>
      <c r="B337" s="8">
        <v>45892</v>
      </c>
      <c r="C337" s="7" t="s">
        <v>1944</v>
      </c>
      <c r="D337" s="7" t="s">
        <v>2287</v>
      </c>
      <c r="E337" s="7">
        <v>57</v>
      </c>
      <c r="F337" s="7" t="s">
        <v>10764</v>
      </c>
      <c r="G337" s="7" t="s">
        <v>839</v>
      </c>
    </row>
    <row r="338" spans="1:7" x14ac:dyDescent="0.3">
      <c r="A338" s="7" t="s">
        <v>10765</v>
      </c>
      <c r="B338" s="8">
        <v>46237</v>
      </c>
      <c r="C338" s="7" t="s">
        <v>1705</v>
      </c>
      <c r="D338" s="7" t="s">
        <v>2286</v>
      </c>
      <c r="E338" s="7">
        <v>-33</v>
      </c>
      <c r="F338" s="7" t="s">
        <v>10766</v>
      </c>
      <c r="G338" s="7" t="s">
        <v>839</v>
      </c>
    </row>
    <row r="339" spans="1:7" x14ac:dyDescent="0.3">
      <c r="A339" s="7" t="s">
        <v>10767</v>
      </c>
      <c r="B339" s="8">
        <v>46003</v>
      </c>
      <c r="C339" s="7" t="s">
        <v>1952</v>
      </c>
      <c r="D339" s="7" t="s">
        <v>2286</v>
      </c>
      <c r="E339" s="7">
        <v>-37</v>
      </c>
      <c r="F339" s="7" t="s">
        <v>10768</v>
      </c>
      <c r="G339" s="7" t="s">
        <v>891</v>
      </c>
    </row>
    <row r="340" spans="1:7" x14ac:dyDescent="0.3">
      <c r="A340" s="7" t="s">
        <v>10769</v>
      </c>
      <c r="B340" s="8">
        <v>45698</v>
      </c>
      <c r="C340" s="7" t="s">
        <v>1731</v>
      </c>
      <c r="D340" s="7" t="s">
        <v>10129</v>
      </c>
      <c r="E340" s="7">
        <v>-13</v>
      </c>
      <c r="F340" s="7" t="s">
        <v>10770</v>
      </c>
      <c r="G340" s="7" t="s">
        <v>891</v>
      </c>
    </row>
    <row r="341" spans="1:7" x14ac:dyDescent="0.3">
      <c r="A341" s="7" t="s">
        <v>10771</v>
      </c>
      <c r="B341" s="8">
        <v>46234</v>
      </c>
      <c r="C341" s="7" t="s">
        <v>2044</v>
      </c>
      <c r="D341" s="7" t="s">
        <v>2286</v>
      </c>
      <c r="E341" s="7">
        <v>-12</v>
      </c>
      <c r="F341" s="7" t="s">
        <v>10772</v>
      </c>
      <c r="G341" s="7" t="s">
        <v>777</v>
      </c>
    </row>
    <row r="342" spans="1:7" x14ac:dyDescent="0.3">
      <c r="A342" s="7" t="s">
        <v>10773</v>
      </c>
      <c r="B342" s="8">
        <v>46135</v>
      </c>
      <c r="C342" s="7" t="s">
        <v>1744</v>
      </c>
      <c r="D342" s="7" t="s">
        <v>2286</v>
      </c>
      <c r="E342" s="7">
        <v>-50</v>
      </c>
      <c r="F342" s="7" t="s">
        <v>10774</v>
      </c>
      <c r="G342" s="7" t="s">
        <v>839</v>
      </c>
    </row>
    <row r="343" spans="1:7" x14ac:dyDescent="0.3">
      <c r="A343" s="7" t="s">
        <v>10775</v>
      </c>
      <c r="B343" s="8">
        <v>45737</v>
      </c>
      <c r="C343" s="7" t="s">
        <v>2015</v>
      </c>
      <c r="D343" s="7" t="s">
        <v>2286</v>
      </c>
      <c r="E343" s="7">
        <v>-43</v>
      </c>
      <c r="F343" s="7" t="s">
        <v>10776</v>
      </c>
      <c r="G343" s="7" t="s">
        <v>891</v>
      </c>
    </row>
    <row r="344" spans="1:7" x14ac:dyDescent="0.3">
      <c r="A344" s="7" t="s">
        <v>10777</v>
      </c>
      <c r="B344" s="8">
        <v>46270</v>
      </c>
      <c r="C344" s="7" t="s">
        <v>2032</v>
      </c>
      <c r="D344" s="7" t="s">
        <v>2287</v>
      </c>
      <c r="E344" s="7">
        <v>42</v>
      </c>
      <c r="F344" s="7" t="s">
        <v>10778</v>
      </c>
      <c r="G344" s="7" t="s">
        <v>839</v>
      </c>
    </row>
    <row r="345" spans="1:7" x14ac:dyDescent="0.3">
      <c r="A345" s="7" t="s">
        <v>10779</v>
      </c>
      <c r="B345" s="8">
        <v>46292</v>
      </c>
      <c r="C345" s="7" t="s">
        <v>2033</v>
      </c>
      <c r="D345" s="7" t="s">
        <v>10136</v>
      </c>
      <c r="E345" s="7">
        <v>19</v>
      </c>
      <c r="F345" s="7" t="s">
        <v>10780</v>
      </c>
      <c r="G345" s="7" t="s">
        <v>891</v>
      </c>
    </row>
    <row r="346" spans="1:7" x14ac:dyDescent="0.3">
      <c r="A346" s="7" t="s">
        <v>10781</v>
      </c>
      <c r="B346" s="8">
        <v>46231</v>
      </c>
      <c r="C346" s="7" t="s">
        <v>1889</v>
      </c>
      <c r="D346" s="7" t="s">
        <v>2287</v>
      </c>
      <c r="E346" s="7">
        <v>29</v>
      </c>
      <c r="F346" s="7" t="s">
        <v>10782</v>
      </c>
      <c r="G346" s="7" t="s">
        <v>777</v>
      </c>
    </row>
    <row r="347" spans="1:7" x14ac:dyDescent="0.3">
      <c r="A347" s="7" t="s">
        <v>10783</v>
      </c>
      <c r="B347" s="8">
        <v>45846</v>
      </c>
      <c r="C347" s="7" t="s">
        <v>1830</v>
      </c>
      <c r="D347" s="7" t="s">
        <v>2286</v>
      </c>
      <c r="E347" s="7">
        <v>-58</v>
      </c>
      <c r="F347" s="7" t="s">
        <v>10784</v>
      </c>
      <c r="G347" s="7" t="s">
        <v>891</v>
      </c>
    </row>
    <row r="348" spans="1:7" x14ac:dyDescent="0.3">
      <c r="A348" s="7" t="s">
        <v>10785</v>
      </c>
      <c r="B348" s="8">
        <v>45737</v>
      </c>
      <c r="C348" s="7" t="s">
        <v>1671</v>
      </c>
      <c r="D348" s="7" t="s">
        <v>2286</v>
      </c>
      <c r="E348" s="7">
        <v>-7</v>
      </c>
      <c r="F348" s="7" t="s">
        <v>10786</v>
      </c>
      <c r="G348" s="7" t="s">
        <v>777</v>
      </c>
    </row>
    <row r="349" spans="1:7" x14ac:dyDescent="0.3">
      <c r="A349" s="7" t="s">
        <v>10787</v>
      </c>
      <c r="B349" s="8">
        <v>46291</v>
      </c>
      <c r="C349" s="7" t="s">
        <v>2049</v>
      </c>
      <c r="D349" s="7" t="s">
        <v>10136</v>
      </c>
      <c r="E349" s="7">
        <v>33</v>
      </c>
      <c r="F349" s="7" t="s">
        <v>10788</v>
      </c>
      <c r="G349" s="7" t="s">
        <v>891</v>
      </c>
    </row>
    <row r="350" spans="1:7" x14ac:dyDescent="0.3">
      <c r="A350" s="7" t="s">
        <v>10789</v>
      </c>
      <c r="B350" s="8">
        <v>45693</v>
      </c>
      <c r="C350" s="7" t="s">
        <v>1943</v>
      </c>
      <c r="D350" s="7" t="s">
        <v>2286</v>
      </c>
      <c r="E350" s="7">
        <v>-15</v>
      </c>
      <c r="F350" s="7" t="s">
        <v>10790</v>
      </c>
      <c r="G350" s="7" t="s">
        <v>891</v>
      </c>
    </row>
    <row r="351" spans="1:7" x14ac:dyDescent="0.3">
      <c r="A351" s="7" t="s">
        <v>10791</v>
      </c>
      <c r="B351" s="8">
        <v>45951</v>
      </c>
      <c r="C351" s="7" t="s">
        <v>1966</v>
      </c>
      <c r="D351" s="7" t="s">
        <v>2286</v>
      </c>
      <c r="E351" s="7">
        <v>-38</v>
      </c>
      <c r="F351" s="7" t="s">
        <v>10792</v>
      </c>
      <c r="G351" s="7" t="s">
        <v>891</v>
      </c>
    </row>
    <row r="352" spans="1:7" x14ac:dyDescent="0.3">
      <c r="A352" s="7" t="s">
        <v>10793</v>
      </c>
      <c r="B352" s="8">
        <v>45837</v>
      </c>
      <c r="C352" s="7" t="s">
        <v>1952</v>
      </c>
      <c r="D352" s="7" t="s">
        <v>2287</v>
      </c>
      <c r="E352" s="7">
        <v>23</v>
      </c>
      <c r="F352" s="7" t="s">
        <v>10794</v>
      </c>
      <c r="G352" s="7" t="s">
        <v>839</v>
      </c>
    </row>
    <row r="353" spans="1:7" x14ac:dyDescent="0.3">
      <c r="A353" s="7" t="s">
        <v>10795</v>
      </c>
      <c r="B353" s="8">
        <v>46157</v>
      </c>
      <c r="C353" s="7" t="s">
        <v>1897</v>
      </c>
      <c r="D353" s="7" t="s">
        <v>2286</v>
      </c>
      <c r="E353" s="7">
        <v>-57</v>
      </c>
      <c r="F353" s="7" t="s">
        <v>10796</v>
      </c>
      <c r="G353" s="7" t="s">
        <v>839</v>
      </c>
    </row>
    <row r="354" spans="1:7" x14ac:dyDescent="0.3">
      <c r="A354" s="7" t="s">
        <v>10797</v>
      </c>
      <c r="B354" s="8">
        <v>46029</v>
      </c>
      <c r="C354" s="7" t="s">
        <v>1867</v>
      </c>
      <c r="D354" s="7" t="s">
        <v>2286</v>
      </c>
      <c r="E354" s="7">
        <v>-10</v>
      </c>
      <c r="F354" s="7" t="s">
        <v>10798</v>
      </c>
      <c r="G354" s="7" t="s">
        <v>777</v>
      </c>
    </row>
    <row r="355" spans="1:7" x14ac:dyDescent="0.3">
      <c r="A355" s="7" t="s">
        <v>10799</v>
      </c>
      <c r="B355" s="8">
        <v>46097</v>
      </c>
      <c r="C355" s="7" t="s">
        <v>1769</v>
      </c>
      <c r="D355" s="7" t="s">
        <v>2286</v>
      </c>
      <c r="E355" s="7">
        <v>-14</v>
      </c>
      <c r="F355" s="7" t="s">
        <v>10800</v>
      </c>
      <c r="G355" s="7" t="s">
        <v>891</v>
      </c>
    </row>
    <row r="356" spans="1:7" x14ac:dyDescent="0.3">
      <c r="A356" s="7" t="s">
        <v>10801</v>
      </c>
      <c r="B356" s="8">
        <v>46236</v>
      </c>
      <c r="C356" s="7" t="s">
        <v>1725</v>
      </c>
      <c r="D356" s="7" t="s">
        <v>10136</v>
      </c>
      <c r="E356" s="7">
        <v>42</v>
      </c>
      <c r="F356" s="7" t="s">
        <v>10802</v>
      </c>
      <c r="G356" s="7" t="s">
        <v>777</v>
      </c>
    </row>
    <row r="357" spans="1:7" x14ac:dyDescent="0.3">
      <c r="A357" s="7" t="s">
        <v>10803</v>
      </c>
      <c r="B357" s="8">
        <v>45700</v>
      </c>
      <c r="C357" s="7" t="s">
        <v>1803</v>
      </c>
      <c r="D357" s="7" t="s">
        <v>2287</v>
      </c>
      <c r="E357" s="7">
        <v>37</v>
      </c>
      <c r="F357" s="7" t="s">
        <v>10804</v>
      </c>
      <c r="G357" s="7" t="s">
        <v>839</v>
      </c>
    </row>
    <row r="358" spans="1:7" x14ac:dyDescent="0.3">
      <c r="A358" s="7" t="s">
        <v>10805</v>
      </c>
      <c r="B358" s="8">
        <v>45876</v>
      </c>
      <c r="C358" s="7" t="s">
        <v>1676</v>
      </c>
      <c r="D358" s="7" t="s">
        <v>2287</v>
      </c>
      <c r="E358" s="7">
        <v>59</v>
      </c>
      <c r="F358" s="7" t="s">
        <v>10806</v>
      </c>
      <c r="G358" s="7" t="s">
        <v>777</v>
      </c>
    </row>
    <row r="359" spans="1:7" x14ac:dyDescent="0.3">
      <c r="A359" s="7" t="s">
        <v>10807</v>
      </c>
      <c r="B359" s="8">
        <v>45675</v>
      </c>
      <c r="C359" s="7" t="s">
        <v>1736</v>
      </c>
      <c r="D359" s="7" t="s">
        <v>2287</v>
      </c>
      <c r="E359" s="7">
        <v>45</v>
      </c>
      <c r="F359" s="7" t="s">
        <v>10808</v>
      </c>
      <c r="G359" s="7" t="s">
        <v>839</v>
      </c>
    </row>
    <row r="360" spans="1:7" x14ac:dyDescent="0.3">
      <c r="A360" s="7" t="s">
        <v>10809</v>
      </c>
      <c r="B360" s="8">
        <v>45984</v>
      </c>
      <c r="C360" s="7" t="s">
        <v>1694</v>
      </c>
      <c r="D360" s="7" t="s">
        <v>2287</v>
      </c>
      <c r="E360" s="7">
        <v>15</v>
      </c>
      <c r="F360" s="7" t="s">
        <v>10810</v>
      </c>
      <c r="G360" s="7" t="s">
        <v>891</v>
      </c>
    </row>
    <row r="361" spans="1:7" x14ac:dyDescent="0.3">
      <c r="A361" s="7" t="s">
        <v>10811</v>
      </c>
      <c r="B361" s="8">
        <v>46073</v>
      </c>
      <c r="C361" s="7" t="s">
        <v>1828</v>
      </c>
      <c r="D361" s="7" t="s">
        <v>2286</v>
      </c>
      <c r="E361" s="7">
        <v>-49</v>
      </c>
      <c r="F361" s="7" t="s">
        <v>10812</v>
      </c>
      <c r="G361" s="7" t="s">
        <v>891</v>
      </c>
    </row>
    <row r="362" spans="1:7" x14ac:dyDescent="0.3">
      <c r="A362" s="7" t="s">
        <v>10813</v>
      </c>
      <c r="B362" s="8">
        <v>46016</v>
      </c>
      <c r="C362" s="7" t="s">
        <v>1949</v>
      </c>
      <c r="D362" s="7" t="s">
        <v>2287</v>
      </c>
      <c r="E362" s="7">
        <v>41</v>
      </c>
      <c r="F362" s="7" t="s">
        <v>10814</v>
      </c>
      <c r="G362" s="7" t="s">
        <v>891</v>
      </c>
    </row>
    <row r="363" spans="1:7" x14ac:dyDescent="0.3">
      <c r="A363" s="7" t="s">
        <v>10815</v>
      </c>
      <c r="B363" s="8">
        <v>46249</v>
      </c>
      <c r="C363" s="7" t="s">
        <v>1907</v>
      </c>
      <c r="D363" s="7" t="s">
        <v>2287</v>
      </c>
      <c r="E363" s="7">
        <v>37</v>
      </c>
      <c r="F363" s="7" t="s">
        <v>10816</v>
      </c>
      <c r="G363" s="7" t="s">
        <v>891</v>
      </c>
    </row>
    <row r="364" spans="1:7" x14ac:dyDescent="0.3">
      <c r="A364" s="7" t="s">
        <v>10817</v>
      </c>
      <c r="B364" s="8">
        <v>45723</v>
      </c>
      <c r="C364" s="7" t="s">
        <v>1804</v>
      </c>
      <c r="D364" s="7" t="s">
        <v>2287</v>
      </c>
      <c r="E364" s="7">
        <v>36</v>
      </c>
      <c r="F364" s="7" t="s">
        <v>10818</v>
      </c>
      <c r="G364" s="7" t="s">
        <v>891</v>
      </c>
    </row>
    <row r="365" spans="1:7" x14ac:dyDescent="0.3">
      <c r="A365" s="7" t="s">
        <v>10819</v>
      </c>
      <c r="B365" s="8">
        <v>45863</v>
      </c>
      <c r="C365" s="7" t="s">
        <v>1814</v>
      </c>
      <c r="D365" s="7" t="s">
        <v>2286</v>
      </c>
      <c r="E365" s="7">
        <v>-31</v>
      </c>
      <c r="F365" s="7" t="s">
        <v>10820</v>
      </c>
      <c r="G365" s="7" t="s">
        <v>777</v>
      </c>
    </row>
    <row r="366" spans="1:7" x14ac:dyDescent="0.3">
      <c r="A366" s="7" t="s">
        <v>10821</v>
      </c>
      <c r="B366" s="8">
        <v>46187</v>
      </c>
      <c r="C366" s="7" t="s">
        <v>1868</v>
      </c>
      <c r="D366" s="7" t="s">
        <v>2287</v>
      </c>
      <c r="E366" s="7">
        <v>13</v>
      </c>
      <c r="F366" s="7" t="s">
        <v>10822</v>
      </c>
      <c r="G366" s="7" t="s">
        <v>839</v>
      </c>
    </row>
    <row r="367" spans="1:7" x14ac:dyDescent="0.3">
      <c r="A367" s="7" t="s">
        <v>10823</v>
      </c>
      <c r="B367" s="8">
        <v>46025</v>
      </c>
      <c r="C367" s="7" t="s">
        <v>1947</v>
      </c>
      <c r="D367" s="7" t="s">
        <v>2287</v>
      </c>
      <c r="E367" s="7">
        <v>45</v>
      </c>
      <c r="F367" s="7" t="s">
        <v>10824</v>
      </c>
      <c r="G367" s="7" t="s">
        <v>891</v>
      </c>
    </row>
    <row r="368" spans="1:7" x14ac:dyDescent="0.3">
      <c r="A368" s="7" t="s">
        <v>10825</v>
      </c>
      <c r="B368" s="8">
        <v>46110</v>
      </c>
      <c r="C368" s="7" t="s">
        <v>1788</v>
      </c>
      <c r="D368" s="7" t="s">
        <v>2287</v>
      </c>
      <c r="E368" s="7">
        <v>18</v>
      </c>
      <c r="F368" s="7" t="s">
        <v>10826</v>
      </c>
      <c r="G368" s="7" t="s">
        <v>839</v>
      </c>
    </row>
    <row r="369" spans="1:7" x14ac:dyDescent="0.3">
      <c r="A369" s="7" t="s">
        <v>10827</v>
      </c>
      <c r="B369" s="8">
        <v>45693</v>
      </c>
      <c r="C369" s="7" t="s">
        <v>1774</v>
      </c>
      <c r="D369" s="7" t="s">
        <v>2287</v>
      </c>
      <c r="E369" s="7">
        <v>28</v>
      </c>
      <c r="F369" s="7" t="s">
        <v>10828</v>
      </c>
      <c r="G369" s="7" t="s">
        <v>839</v>
      </c>
    </row>
    <row r="370" spans="1:7" x14ac:dyDescent="0.3">
      <c r="A370" s="7" t="s">
        <v>10829</v>
      </c>
      <c r="B370" s="8">
        <v>45868</v>
      </c>
      <c r="C370" s="7" t="s">
        <v>1682</v>
      </c>
      <c r="D370" s="7" t="s">
        <v>10129</v>
      </c>
      <c r="E370" s="7">
        <v>4</v>
      </c>
      <c r="F370" s="7" t="s">
        <v>10830</v>
      </c>
      <c r="G370" s="7" t="s">
        <v>839</v>
      </c>
    </row>
    <row r="371" spans="1:7" x14ac:dyDescent="0.3">
      <c r="A371" s="7" t="s">
        <v>10831</v>
      </c>
      <c r="B371" s="8">
        <v>46209</v>
      </c>
      <c r="C371" s="7" t="s">
        <v>1785</v>
      </c>
      <c r="D371" s="7" t="s">
        <v>2286</v>
      </c>
      <c r="E371" s="7">
        <v>-18</v>
      </c>
      <c r="F371" s="7" t="s">
        <v>10832</v>
      </c>
      <c r="G371" s="7" t="s">
        <v>891</v>
      </c>
    </row>
    <row r="372" spans="1:7" x14ac:dyDescent="0.3">
      <c r="A372" s="7" t="s">
        <v>10833</v>
      </c>
      <c r="B372" s="8">
        <v>45816</v>
      </c>
      <c r="C372" s="7" t="s">
        <v>1689</v>
      </c>
      <c r="D372" s="7" t="s">
        <v>2286</v>
      </c>
      <c r="E372" s="7">
        <v>-38</v>
      </c>
      <c r="F372" s="7" t="s">
        <v>10834</v>
      </c>
      <c r="G372" s="7" t="s">
        <v>777</v>
      </c>
    </row>
    <row r="373" spans="1:7" x14ac:dyDescent="0.3">
      <c r="A373" s="7" t="s">
        <v>10835</v>
      </c>
      <c r="B373" s="8">
        <v>46275</v>
      </c>
      <c r="C373" s="7" t="s">
        <v>1886</v>
      </c>
      <c r="D373" s="7" t="s">
        <v>2286</v>
      </c>
      <c r="E373" s="7">
        <v>-28</v>
      </c>
      <c r="F373" s="7" t="s">
        <v>10836</v>
      </c>
      <c r="G373" s="7" t="s">
        <v>891</v>
      </c>
    </row>
    <row r="374" spans="1:7" x14ac:dyDescent="0.3">
      <c r="A374" s="7" t="s">
        <v>10837</v>
      </c>
      <c r="B374" s="8">
        <v>45750</v>
      </c>
      <c r="C374" s="7" t="s">
        <v>1689</v>
      </c>
      <c r="D374" s="7" t="s">
        <v>2286</v>
      </c>
      <c r="E374" s="7">
        <v>-17</v>
      </c>
      <c r="F374" s="7" t="s">
        <v>10838</v>
      </c>
      <c r="G374" s="7" t="s">
        <v>891</v>
      </c>
    </row>
    <row r="375" spans="1:7" x14ac:dyDescent="0.3">
      <c r="A375" s="7" t="s">
        <v>10839</v>
      </c>
      <c r="B375" s="8">
        <v>46263</v>
      </c>
      <c r="C375" s="7" t="s">
        <v>1842</v>
      </c>
      <c r="D375" s="7" t="s">
        <v>2286</v>
      </c>
      <c r="E375" s="7">
        <v>-55</v>
      </c>
      <c r="F375" s="7" t="s">
        <v>10840</v>
      </c>
      <c r="G375" s="7" t="s">
        <v>839</v>
      </c>
    </row>
    <row r="376" spans="1:7" x14ac:dyDescent="0.3">
      <c r="A376" s="7" t="s">
        <v>10841</v>
      </c>
      <c r="B376" s="8">
        <v>45788</v>
      </c>
      <c r="C376" s="7" t="s">
        <v>1999</v>
      </c>
      <c r="D376" s="7" t="s">
        <v>2287</v>
      </c>
      <c r="E376" s="7">
        <v>1</v>
      </c>
      <c r="F376" s="7" t="s">
        <v>10842</v>
      </c>
      <c r="G376" s="7" t="s">
        <v>891</v>
      </c>
    </row>
    <row r="377" spans="1:7" x14ac:dyDescent="0.3">
      <c r="A377" s="7" t="s">
        <v>10843</v>
      </c>
      <c r="B377" s="8">
        <v>45681</v>
      </c>
      <c r="C377" s="7" t="s">
        <v>2039</v>
      </c>
      <c r="D377" s="7" t="s">
        <v>10129</v>
      </c>
      <c r="E377" s="7">
        <v>3</v>
      </c>
      <c r="F377" s="7" t="s">
        <v>10844</v>
      </c>
      <c r="G377" s="7" t="s">
        <v>777</v>
      </c>
    </row>
    <row r="378" spans="1:7" x14ac:dyDescent="0.3">
      <c r="A378" s="7" t="s">
        <v>10845</v>
      </c>
      <c r="B378" s="8">
        <v>45806</v>
      </c>
      <c r="C378" s="7" t="s">
        <v>1693</v>
      </c>
      <c r="D378" s="7" t="s">
        <v>2286</v>
      </c>
      <c r="E378" s="7">
        <v>-27</v>
      </c>
      <c r="F378" s="7" t="s">
        <v>10846</v>
      </c>
      <c r="G378" s="7" t="s">
        <v>839</v>
      </c>
    </row>
    <row r="379" spans="1:7" x14ac:dyDescent="0.3">
      <c r="A379" s="7" t="s">
        <v>10847</v>
      </c>
      <c r="B379" s="8">
        <v>46269</v>
      </c>
      <c r="C379" s="7" t="s">
        <v>2020</v>
      </c>
      <c r="D379" s="7" t="s">
        <v>2286</v>
      </c>
      <c r="E379" s="7">
        <v>-15</v>
      </c>
      <c r="F379" s="7" t="s">
        <v>10848</v>
      </c>
      <c r="G379" s="7" t="s">
        <v>891</v>
      </c>
    </row>
    <row r="380" spans="1:7" x14ac:dyDescent="0.3">
      <c r="A380" s="7" t="s">
        <v>10849</v>
      </c>
      <c r="B380" s="8">
        <v>45865</v>
      </c>
      <c r="C380" s="7" t="s">
        <v>1993</v>
      </c>
      <c r="D380" s="7" t="s">
        <v>2287</v>
      </c>
      <c r="E380" s="7">
        <v>35</v>
      </c>
      <c r="F380" s="7" t="s">
        <v>10850</v>
      </c>
      <c r="G380" s="7" t="s">
        <v>891</v>
      </c>
    </row>
    <row r="381" spans="1:7" x14ac:dyDescent="0.3">
      <c r="A381" s="7" t="s">
        <v>10851</v>
      </c>
      <c r="B381" s="8">
        <v>46225</v>
      </c>
      <c r="C381" s="7" t="s">
        <v>1748</v>
      </c>
      <c r="D381" s="7" t="s">
        <v>10129</v>
      </c>
      <c r="E381" s="7">
        <v>-10</v>
      </c>
      <c r="F381" s="7" t="s">
        <v>10852</v>
      </c>
      <c r="G381" s="7" t="s">
        <v>777</v>
      </c>
    </row>
    <row r="382" spans="1:7" x14ac:dyDescent="0.3">
      <c r="A382" s="7" t="s">
        <v>10853</v>
      </c>
      <c r="B382" s="8">
        <v>45723</v>
      </c>
      <c r="C382" s="7" t="s">
        <v>1725</v>
      </c>
      <c r="D382" s="7" t="s">
        <v>2286</v>
      </c>
      <c r="E382" s="7">
        <v>-28</v>
      </c>
      <c r="F382" s="7" t="s">
        <v>10854</v>
      </c>
      <c r="G382" s="7" t="s">
        <v>777</v>
      </c>
    </row>
    <row r="383" spans="1:7" x14ac:dyDescent="0.3">
      <c r="A383" s="7" t="s">
        <v>10855</v>
      </c>
      <c r="B383" s="8">
        <v>45964</v>
      </c>
      <c r="C383" s="7" t="s">
        <v>1659</v>
      </c>
      <c r="D383" s="7" t="s">
        <v>2287</v>
      </c>
      <c r="E383" s="7">
        <v>14</v>
      </c>
      <c r="F383" s="7" t="s">
        <v>10856</v>
      </c>
      <c r="G383" s="7" t="s">
        <v>839</v>
      </c>
    </row>
    <row r="384" spans="1:7" x14ac:dyDescent="0.3">
      <c r="A384" s="7" t="s">
        <v>10857</v>
      </c>
      <c r="B384" s="8">
        <v>45735</v>
      </c>
      <c r="C384" s="7" t="s">
        <v>1865</v>
      </c>
      <c r="D384" s="7" t="s">
        <v>2287</v>
      </c>
      <c r="E384" s="7">
        <v>7</v>
      </c>
      <c r="F384" s="7" t="s">
        <v>10858</v>
      </c>
      <c r="G384" s="7" t="s">
        <v>891</v>
      </c>
    </row>
    <row r="385" spans="1:7" x14ac:dyDescent="0.3">
      <c r="A385" s="7" t="s">
        <v>10859</v>
      </c>
      <c r="B385" s="8">
        <v>46059</v>
      </c>
      <c r="C385" s="7" t="s">
        <v>1732</v>
      </c>
      <c r="D385" s="7" t="s">
        <v>2286</v>
      </c>
      <c r="E385" s="7">
        <v>-47</v>
      </c>
      <c r="F385" s="7" t="s">
        <v>10860</v>
      </c>
      <c r="G385" s="7" t="s">
        <v>839</v>
      </c>
    </row>
    <row r="386" spans="1:7" x14ac:dyDescent="0.3">
      <c r="A386" s="7" t="s">
        <v>10861</v>
      </c>
      <c r="B386" s="8">
        <v>45937</v>
      </c>
      <c r="C386" s="7" t="s">
        <v>1728</v>
      </c>
      <c r="D386" s="7" t="s">
        <v>2286</v>
      </c>
      <c r="E386" s="7">
        <v>-29</v>
      </c>
      <c r="F386" s="7" t="s">
        <v>10862</v>
      </c>
      <c r="G386" s="7" t="s">
        <v>777</v>
      </c>
    </row>
    <row r="387" spans="1:7" x14ac:dyDescent="0.3">
      <c r="A387" s="7" t="s">
        <v>10863</v>
      </c>
      <c r="B387" s="8">
        <v>46067</v>
      </c>
      <c r="C387" s="7" t="s">
        <v>1864</v>
      </c>
      <c r="D387" s="7" t="s">
        <v>2286</v>
      </c>
      <c r="E387" s="7">
        <v>-51</v>
      </c>
      <c r="F387" s="7" t="s">
        <v>10864</v>
      </c>
      <c r="G387" s="7" t="s">
        <v>891</v>
      </c>
    </row>
    <row r="388" spans="1:7" x14ac:dyDescent="0.3">
      <c r="A388" s="7" t="s">
        <v>10865</v>
      </c>
      <c r="B388" s="8">
        <v>46050</v>
      </c>
      <c r="C388" s="7" t="s">
        <v>1733</v>
      </c>
      <c r="D388" s="7" t="s">
        <v>2286</v>
      </c>
      <c r="E388" s="7">
        <v>-8</v>
      </c>
      <c r="F388" s="7" t="s">
        <v>10866</v>
      </c>
      <c r="G388" s="7" t="s">
        <v>891</v>
      </c>
    </row>
    <row r="389" spans="1:7" x14ac:dyDescent="0.3">
      <c r="A389" s="7" t="s">
        <v>10867</v>
      </c>
      <c r="B389" s="8">
        <v>45723</v>
      </c>
      <c r="C389" s="7" t="s">
        <v>1738</v>
      </c>
      <c r="D389" s="7" t="s">
        <v>2287</v>
      </c>
      <c r="E389" s="7">
        <v>10</v>
      </c>
      <c r="F389" s="7" t="s">
        <v>10868</v>
      </c>
      <c r="G389" s="7" t="s">
        <v>777</v>
      </c>
    </row>
    <row r="390" spans="1:7" x14ac:dyDescent="0.3">
      <c r="A390" s="7" t="s">
        <v>10869</v>
      </c>
      <c r="B390" s="8">
        <v>45964</v>
      </c>
      <c r="C390" s="7" t="s">
        <v>2013</v>
      </c>
      <c r="D390" s="7" t="s">
        <v>2286</v>
      </c>
      <c r="E390" s="7">
        <v>-22</v>
      </c>
      <c r="F390" s="7" t="s">
        <v>10870</v>
      </c>
      <c r="G390" s="7" t="s">
        <v>891</v>
      </c>
    </row>
    <row r="391" spans="1:7" x14ac:dyDescent="0.3">
      <c r="A391" s="7" t="s">
        <v>10871</v>
      </c>
      <c r="B391" s="8">
        <v>45902</v>
      </c>
      <c r="C391" s="7" t="s">
        <v>1814</v>
      </c>
      <c r="D391" s="7" t="s">
        <v>10136</v>
      </c>
      <c r="E391" s="7">
        <v>4</v>
      </c>
      <c r="F391" s="7" t="s">
        <v>10872</v>
      </c>
      <c r="G391" s="7" t="s">
        <v>839</v>
      </c>
    </row>
    <row r="392" spans="1:7" x14ac:dyDescent="0.3">
      <c r="A392" s="7" t="s">
        <v>10873</v>
      </c>
      <c r="B392" s="8">
        <v>46119</v>
      </c>
      <c r="C392" s="7" t="s">
        <v>1919</v>
      </c>
      <c r="D392" s="7" t="s">
        <v>2286</v>
      </c>
      <c r="E392" s="7">
        <v>-46</v>
      </c>
      <c r="F392" s="7" t="s">
        <v>10874</v>
      </c>
      <c r="G392" s="7" t="s">
        <v>839</v>
      </c>
    </row>
    <row r="393" spans="1:7" x14ac:dyDescent="0.3">
      <c r="A393" s="7" t="s">
        <v>10875</v>
      </c>
      <c r="B393" s="8">
        <v>46126</v>
      </c>
      <c r="C393" s="7" t="s">
        <v>1888</v>
      </c>
      <c r="D393" s="7" t="s">
        <v>2286</v>
      </c>
      <c r="E393" s="7">
        <v>-33</v>
      </c>
      <c r="F393" s="7" t="s">
        <v>10876</v>
      </c>
      <c r="G393" s="7" t="s">
        <v>891</v>
      </c>
    </row>
    <row r="394" spans="1:7" x14ac:dyDescent="0.3">
      <c r="A394" s="7" t="s">
        <v>10877</v>
      </c>
      <c r="B394" s="8">
        <v>45932</v>
      </c>
      <c r="C394" s="7" t="s">
        <v>1762</v>
      </c>
      <c r="D394" s="7" t="s">
        <v>10129</v>
      </c>
      <c r="E394" s="7">
        <v>2</v>
      </c>
      <c r="F394" s="7" t="s">
        <v>10878</v>
      </c>
      <c r="G394" s="7" t="s">
        <v>777</v>
      </c>
    </row>
    <row r="395" spans="1:7" x14ac:dyDescent="0.3">
      <c r="A395" s="7" t="s">
        <v>10879</v>
      </c>
      <c r="B395" s="8">
        <v>45949</v>
      </c>
      <c r="C395" s="7" t="s">
        <v>2020</v>
      </c>
      <c r="D395" s="7" t="s">
        <v>2286</v>
      </c>
      <c r="E395" s="7">
        <v>-12</v>
      </c>
      <c r="F395" s="7" t="s">
        <v>10880</v>
      </c>
      <c r="G395" s="7" t="s">
        <v>777</v>
      </c>
    </row>
    <row r="396" spans="1:7" x14ac:dyDescent="0.3">
      <c r="A396" s="7" t="s">
        <v>10881</v>
      </c>
      <c r="B396" s="8">
        <v>46212</v>
      </c>
      <c r="C396" s="7" t="s">
        <v>1889</v>
      </c>
      <c r="D396" s="7" t="s">
        <v>2286</v>
      </c>
      <c r="E396" s="7">
        <v>-50</v>
      </c>
      <c r="F396" s="7" t="s">
        <v>10882</v>
      </c>
      <c r="G396" s="7" t="s">
        <v>777</v>
      </c>
    </row>
    <row r="397" spans="1:7" x14ac:dyDescent="0.3">
      <c r="A397" s="7" t="s">
        <v>10883</v>
      </c>
      <c r="B397" s="8">
        <v>45855</v>
      </c>
      <c r="C397" s="7" t="s">
        <v>1881</v>
      </c>
      <c r="D397" s="7" t="s">
        <v>2286</v>
      </c>
      <c r="E397" s="7">
        <v>-45</v>
      </c>
      <c r="F397" s="7" t="s">
        <v>10884</v>
      </c>
      <c r="G397" s="7" t="s">
        <v>839</v>
      </c>
    </row>
    <row r="398" spans="1:7" x14ac:dyDescent="0.3">
      <c r="A398" s="7" t="s">
        <v>10885</v>
      </c>
      <c r="B398" s="8">
        <v>45894</v>
      </c>
      <c r="C398" s="7" t="s">
        <v>1864</v>
      </c>
      <c r="D398" s="7" t="s">
        <v>2286</v>
      </c>
      <c r="E398" s="7">
        <v>-45</v>
      </c>
      <c r="F398" s="7" t="s">
        <v>10886</v>
      </c>
      <c r="G398" s="7" t="s">
        <v>777</v>
      </c>
    </row>
    <row r="399" spans="1:7" x14ac:dyDescent="0.3">
      <c r="A399" s="7" t="s">
        <v>10887</v>
      </c>
      <c r="B399" s="8">
        <v>45747</v>
      </c>
      <c r="C399" s="7" t="s">
        <v>1860</v>
      </c>
      <c r="D399" s="7" t="s">
        <v>2286</v>
      </c>
      <c r="E399" s="7">
        <v>-27</v>
      </c>
      <c r="F399" s="7" t="s">
        <v>10888</v>
      </c>
      <c r="G399" s="7" t="s">
        <v>839</v>
      </c>
    </row>
    <row r="400" spans="1:7" x14ac:dyDescent="0.3">
      <c r="A400" s="7" t="s">
        <v>10889</v>
      </c>
      <c r="B400" s="8">
        <v>46155</v>
      </c>
      <c r="C400" s="7" t="s">
        <v>1844</v>
      </c>
      <c r="D400" s="7" t="s">
        <v>10136</v>
      </c>
      <c r="E400" s="7">
        <v>32</v>
      </c>
      <c r="F400" s="7" t="s">
        <v>10890</v>
      </c>
      <c r="G400" s="7" t="s">
        <v>839</v>
      </c>
    </row>
    <row r="401" spans="1:7" x14ac:dyDescent="0.3">
      <c r="A401" s="7" t="s">
        <v>10891</v>
      </c>
      <c r="B401" s="8">
        <v>46000</v>
      </c>
      <c r="C401" s="7" t="s">
        <v>1927</v>
      </c>
      <c r="D401" s="7" t="s">
        <v>2286</v>
      </c>
      <c r="E401" s="7">
        <v>-12</v>
      </c>
      <c r="F401" s="7" t="s">
        <v>10892</v>
      </c>
      <c r="G401" s="7" t="s">
        <v>777</v>
      </c>
    </row>
    <row r="402" spans="1:7" x14ac:dyDescent="0.3">
      <c r="A402" s="7" t="s">
        <v>10893</v>
      </c>
      <c r="B402" s="8">
        <v>45829</v>
      </c>
      <c r="C402" s="7" t="s">
        <v>1897</v>
      </c>
      <c r="D402" s="7" t="s">
        <v>2287</v>
      </c>
      <c r="E402" s="7">
        <v>52</v>
      </c>
      <c r="F402" s="7" t="s">
        <v>10894</v>
      </c>
      <c r="G402" s="7" t="s">
        <v>839</v>
      </c>
    </row>
    <row r="403" spans="1:7" x14ac:dyDescent="0.3">
      <c r="A403" s="7" t="s">
        <v>10895</v>
      </c>
      <c r="B403" s="8">
        <v>45896</v>
      </c>
      <c r="C403" s="7" t="s">
        <v>1910</v>
      </c>
      <c r="D403" s="7" t="s">
        <v>2286</v>
      </c>
      <c r="E403" s="7">
        <v>-32</v>
      </c>
      <c r="F403" s="7" t="s">
        <v>10896</v>
      </c>
      <c r="G403" s="7" t="s">
        <v>777</v>
      </c>
    </row>
    <row r="404" spans="1:7" x14ac:dyDescent="0.3">
      <c r="A404" s="7" t="s">
        <v>10897</v>
      </c>
      <c r="B404" s="8">
        <v>46136</v>
      </c>
      <c r="C404" s="7" t="s">
        <v>1760</v>
      </c>
      <c r="D404" s="7" t="s">
        <v>10136</v>
      </c>
      <c r="E404" s="7">
        <v>37</v>
      </c>
      <c r="F404" s="7" t="s">
        <v>10898</v>
      </c>
      <c r="G404" s="7" t="s">
        <v>777</v>
      </c>
    </row>
    <row r="405" spans="1:7" x14ac:dyDescent="0.3">
      <c r="A405" s="7" t="s">
        <v>10899</v>
      </c>
      <c r="B405" s="8">
        <v>46221</v>
      </c>
      <c r="C405" s="7" t="s">
        <v>1770</v>
      </c>
      <c r="D405" s="7" t="s">
        <v>2286</v>
      </c>
      <c r="E405" s="7">
        <v>-13</v>
      </c>
      <c r="F405" s="7" t="s">
        <v>10900</v>
      </c>
      <c r="G405" s="7" t="s">
        <v>777</v>
      </c>
    </row>
    <row r="406" spans="1:7" x14ac:dyDescent="0.3">
      <c r="A406" s="7" t="s">
        <v>10901</v>
      </c>
      <c r="B406" s="8">
        <v>46273</v>
      </c>
      <c r="C406" s="7" t="s">
        <v>1723</v>
      </c>
      <c r="D406" s="7" t="s">
        <v>2287</v>
      </c>
      <c r="E406" s="7">
        <v>41</v>
      </c>
      <c r="F406" s="7" t="s">
        <v>10902</v>
      </c>
      <c r="G406" s="7" t="s">
        <v>777</v>
      </c>
    </row>
    <row r="407" spans="1:7" x14ac:dyDescent="0.3">
      <c r="A407" s="7" t="s">
        <v>10903</v>
      </c>
      <c r="B407" s="8">
        <v>45749</v>
      </c>
      <c r="C407" s="7" t="s">
        <v>2050</v>
      </c>
      <c r="D407" s="7" t="s">
        <v>10129</v>
      </c>
      <c r="E407" s="7">
        <v>-10</v>
      </c>
      <c r="F407" s="7" t="s">
        <v>10904</v>
      </c>
      <c r="G407" s="7" t="s">
        <v>777</v>
      </c>
    </row>
    <row r="408" spans="1:7" x14ac:dyDescent="0.3">
      <c r="A408" s="7" t="s">
        <v>10905</v>
      </c>
      <c r="B408" s="8">
        <v>46190</v>
      </c>
      <c r="C408" s="7" t="s">
        <v>1750</v>
      </c>
      <c r="D408" s="7" t="s">
        <v>2286</v>
      </c>
      <c r="E408" s="7">
        <v>-13</v>
      </c>
      <c r="F408" s="7" t="s">
        <v>10906</v>
      </c>
      <c r="G408" s="7" t="s">
        <v>839</v>
      </c>
    </row>
    <row r="409" spans="1:7" x14ac:dyDescent="0.3">
      <c r="A409" s="7" t="s">
        <v>10907</v>
      </c>
      <c r="B409" s="8">
        <v>45791</v>
      </c>
      <c r="C409" s="7" t="s">
        <v>1881</v>
      </c>
      <c r="D409" s="7" t="s">
        <v>2287</v>
      </c>
      <c r="E409" s="7">
        <v>57</v>
      </c>
      <c r="F409" s="7" t="s">
        <v>10908</v>
      </c>
      <c r="G409" s="7" t="s">
        <v>777</v>
      </c>
    </row>
    <row r="410" spans="1:7" x14ac:dyDescent="0.3">
      <c r="A410" s="7" t="s">
        <v>10909</v>
      </c>
      <c r="B410" s="8">
        <v>46039</v>
      </c>
      <c r="C410" s="7" t="s">
        <v>1785</v>
      </c>
      <c r="D410" s="7" t="s">
        <v>2287</v>
      </c>
      <c r="E410" s="7">
        <v>9</v>
      </c>
      <c r="F410" s="7" t="s">
        <v>10910</v>
      </c>
      <c r="G410" s="7" t="s">
        <v>777</v>
      </c>
    </row>
    <row r="411" spans="1:7" x14ac:dyDescent="0.3">
      <c r="A411" s="7" t="s">
        <v>10911</v>
      </c>
      <c r="B411" s="8">
        <v>45692</v>
      </c>
      <c r="C411" s="7" t="s">
        <v>1868</v>
      </c>
      <c r="D411" s="7" t="s">
        <v>10136</v>
      </c>
      <c r="E411" s="7">
        <v>21</v>
      </c>
      <c r="F411" s="7" t="s">
        <v>10912</v>
      </c>
      <c r="G411" s="7" t="s">
        <v>839</v>
      </c>
    </row>
    <row r="412" spans="1:7" x14ac:dyDescent="0.3">
      <c r="A412" s="7" t="s">
        <v>10913</v>
      </c>
      <c r="B412" s="8">
        <v>46006</v>
      </c>
      <c r="C412" s="7" t="s">
        <v>1761</v>
      </c>
      <c r="D412" s="7" t="s">
        <v>2286</v>
      </c>
      <c r="E412" s="7">
        <v>-57</v>
      </c>
      <c r="F412" s="7" t="s">
        <v>10914</v>
      </c>
      <c r="G412" s="7" t="s">
        <v>839</v>
      </c>
    </row>
    <row r="413" spans="1:7" x14ac:dyDescent="0.3">
      <c r="A413" s="7" t="s">
        <v>10915</v>
      </c>
      <c r="B413" s="8">
        <v>46243</v>
      </c>
      <c r="C413" s="7" t="s">
        <v>1833</v>
      </c>
      <c r="D413" s="7" t="s">
        <v>2287</v>
      </c>
      <c r="E413" s="7">
        <v>16</v>
      </c>
      <c r="F413" s="7" t="s">
        <v>10916</v>
      </c>
      <c r="G413" s="7" t="s">
        <v>891</v>
      </c>
    </row>
    <row r="414" spans="1:7" x14ac:dyDescent="0.3">
      <c r="A414" s="7" t="s">
        <v>10917</v>
      </c>
      <c r="B414" s="8">
        <v>46014</v>
      </c>
      <c r="C414" s="7" t="s">
        <v>1955</v>
      </c>
      <c r="D414" s="7" t="s">
        <v>2287</v>
      </c>
      <c r="E414" s="7">
        <v>41</v>
      </c>
      <c r="F414" s="7" t="s">
        <v>10918</v>
      </c>
      <c r="G414" s="7" t="s">
        <v>777</v>
      </c>
    </row>
    <row r="415" spans="1:7" x14ac:dyDescent="0.3">
      <c r="A415" s="7" t="s">
        <v>10919</v>
      </c>
      <c r="B415" s="8">
        <v>45935</v>
      </c>
      <c r="C415" s="7" t="s">
        <v>1883</v>
      </c>
      <c r="D415" s="7" t="s">
        <v>2286</v>
      </c>
      <c r="E415" s="7">
        <v>-22</v>
      </c>
      <c r="F415" s="7" t="s">
        <v>10920</v>
      </c>
      <c r="G415" s="7" t="s">
        <v>839</v>
      </c>
    </row>
    <row r="416" spans="1:7" x14ac:dyDescent="0.3">
      <c r="A416" s="7" t="s">
        <v>10921</v>
      </c>
      <c r="B416" s="8">
        <v>46236</v>
      </c>
      <c r="C416" s="7" t="s">
        <v>1908</v>
      </c>
      <c r="D416" s="7" t="s">
        <v>2286</v>
      </c>
      <c r="E416" s="7">
        <v>-3</v>
      </c>
      <c r="F416" s="7" t="s">
        <v>10922</v>
      </c>
      <c r="G416" s="7" t="s">
        <v>777</v>
      </c>
    </row>
    <row r="417" spans="1:7" x14ac:dyDescent="0.3">
      <c r="A417" s="7" t="s">
        <v>10923</v>
      </c>
      <c r="B417" s="8">
        <v>46189</v>
      </c>
      <c r="C417" s="7" t="s">
        <v>2010</v>
      </c>
      <c r="D417" s="7" t="s">
        <v>2286</v>
      </c>
      <c r="E417" s="7">
        <v>-35</v>
      </c>
      <c r="F417" s="7" t="s">
        <v>10924</v>
      </c>
      <c r="G417" s="7" t="s">
        <v>777</v>
      </c>
    </row>
    <row r="418" spans="1:7" x14ac:dyDescent="0.3">
      <c r="A418" s="7" t="s">
        <v>10925</v>
      </c>
      <c r="B418" s="8">
        <v>45714</v>
      </c>
      <c r="C418" s="7" t="s">
        <v>1693</v>
      </c>
      <c r="D418" s="7" t="s">
        <v>2286</v>
      </c>
      <c r="E418" s="7">
        <v>-42</v>
      </c>
      <c r="F418" s="7" t="s">
        <v>10926</v>
      </c>
      <c r="G418" s="7" t="s">
        <v>839</v>
      </c>
    </row>
    <row r="419" spans="1:7" x14ac:dyDescent="0.3">
      <c r="A419" s="7" t="s">
        <v>10927</v>
      </c>
      <c r="B419" s="8">
        <v>45982</v>
      </c>
      <c r="C419" s="7" t="s">
        <v>1823</v>
      </c>
      <c r="D419" s="7" t="s">
        <v>2287</v>
      </c>
      <c r="E419" s="7">
        <v>34</v>
      </c>
      <c r="F419" s="7" t="s">
        <v>10928</v>
      </c>
      <c r="G419" s="7" t="s">
        <v>777</v>
      </c>
    </row>
    <row r="420" spans="1:7" x14ac:dyDescent="0.3">
      <c r="A420" s="7" t="s">
        <v>10929</v>
      </c>
      <c r="B420" s="8">
        <v>46030</v>
      </c>
      <c r="C420" s="7" t="s">
        <v>1965</v>
      </c>
      <c r="D420" s="7" t="s">
        <v>2286</v>
      </c>
      <c r="E420" s="7">
        <v>-13</v>
      </c>
      <c r="F420" s="7" t="s">
        <v>10930</v>
      </c>
      <c r="G420" s="7" t="s">
        <v>839</v>
      </c>
    </row>
    <row r="421" spans="1:7" x14ac:dyDescent="0.3">
      <c r="A421" s="7" t="s">
        <v>10931</v>
      </c>
      <c r="B421" s="8">
        <v>45739</v>
      </c>
      <c r="C421" s="7" t="s">
        <v>1824</v>
      </c>
      <c r="D421" s="7" t="s">
        <v>2286</v>
      </c>
      <c r="E421" s="7">
        <v>-40</v>
      </c>
      <c r="F421" s="7" t="s">
        <v>10932</v>
      </c>
      <c r="G421" s="7" t="s">
        <v>777</v>
      </c>
    </row>
    <row r="422" spans="1:7" x14ac:dyDescent="0.3">
      <c r="A422" s="7" t="s">
        <v>10933</v>
      </c>
      <c r="B422" s="8">
        <v>45937</v>
      </c>
      <c r="C422" s="7" t="s">
        <v>2042</v>
      </c>
      <c r="D422" s="7" t="s">
        <v>2286</v>
      </c>
      <c r="E422" s="7">
        <v>-15</v>
      </c>
      <c r="F422" s="7" t="s">
        <v>10934</v>
      </c>
      <c r="G422" s="7" t="s">
        <v>839</v>
      </c>
    </row>
    <row r="423" spans="1:7" x14ac:dyDescent="0.3">
      <c r="A423" s="7" t="s">
        <v>10935</v>
      </c>
      <c r="B423" s="8">
        <v>46193</v>
      </c>
      <c r="C423" s="7" t="s">
        <v>1742</v>
      </c>
      <c r="D423" s="7" t="s">
        <v>10129</v>
      </c>
      <c r="E423" s="7">
        <v>15</v>
      </c>
      <c r="F423" s="7" t="s">
        <v>10936</v>
      </c>
      <c r="G423" s="7" t="s">
        <v>777</v>
      </c>
    </row>
    <row r="424" spans="1:7" x14ac:dyDescent="0.3">
      <c r="A424" s="7" t="s">
        <v>10937</v>
      </c>
      <c r="B424" s="8">
        <v>46033</v>
      </c>
      <c r="C424" s="7" t="s">
        <v>1973</v>
      </c>
      <c r="D424" s="7" t="s">
        <v>2287</v>
      </c>
      <c r="E424" s="7">
        <v>45</v>
      </c>
      <c r="F424" s="7" t="s">
        <v>10938</v>
      </c>
      <c r="G424" s="7" t="s">
        <v>839</v>
      </c>
    </row>
    <row r="425" spans="1:7" x14ac:dyDescent="0.3">
      <c r="A425" s="7" t="s">
        <v>10939</v>
      </c>
      <c r="B425" s="8">
        <v>45838</v>
      </c>
      <c r="C425" s="7" t="s">
        <v>2022</v>
      </c>
      <c r="D425" s="7" t="s">
        <v>2286</v>
      </c>
      <c r="E425" s="7">
        <v>-60</v>
      </c>
      <c r="F425" s="7" t="s">
        <v>3525</v>
      </c>
      <c r="G425" s="7" t="s">
        <v>777</v>
      </c>
    </row>
    <row r="426" spans="1:7" x14ac:dyDescent="0.3">
      <c r="A426" s="7" t="s">
        <v>10940</v>
      </c>
      <c r="B426" s="8">
        <v>45991</v>
      </c>
      <c r="C426" s="7" t="s">
        <v>1870</v>
      </c>
      <c r="D426" s="7" t="s">
        <v>10136</v>
      </c>
      <c r="E426" s="7">
        <v>14</v>
      </c>
      <c r="F426" s="7" t="s">
        <v>10941</v>
      </c>
      <c r="G426" s="7" t="s">
        <v>839</v>
      </c>
    </row>
    <row r="427" spans="1:7" x14ac:dyDescent="0.3">
      <c r="A427" s="7" t="s">
        <v>10942</v>
      </c>
      <c r="B427" s="8">
        <v>46264</v>
      </c>
      <c r="C427" s="7" t="s">
        <v>1795</v>
      </c>
      <c r="D427" s="7" t="s">
        <v>2286</v>
      </c>
      <c r="E427" s="7">
        <v>-23</v>
      </c>
      <c r="F427" s="7" t="s">
        <v>10943</v>
      </c>
      <c r="G427" s="7" t="s">
        <v>777</v>
      </c>
    </row>
    <row r="428" spans="1:7" x14ac:dyDescent="0.3">
      <c r="A428" s="7" t="s">
        <v>10944</v>
      </c>
      <c r="B428" s="8">
        <v>46198</v>
      </c>
      <c r="C428" s="7" t="s">
        <v>1955</v>
      </c>
      <c r="D428" s="7" t="s">
        <v>2287</v>
      </c>
      <c r="E428" s="7">
        <v>20</v>
      </c>
      <c r="F428" s="7" t="s">
        <v>10945</v>
      </c>
      <c r="G428" s="7" t="s">
        <v>839</v>
      </c>
    </row>
    <row r="429" spans="1:7" x14ac:dyDescent="0.3">
      <c r="A429" s="7" t="s">
        <v>10946</v>
      </c>
      <c r="B429" s="8">
        <v>45789</v>
      </c>
      <c r="C429" s="7" t="s">
        <v>1821</v>
      </c>
      <c r="D429" s="7" t="s">
        <v>2287</v>
      </c>
      <c r="E429" s="7">
        <v>33</v>
      </c>
      <c r="F429" s="7" t="s">
        <v>10947</v>
      </c>
      <c r="G429" s="7" t="s">
        <v>891</v>
      </c>
    </row>
    <row r="430" spans="1:7" x14ac:dyDescent="0.3">
      <c r="A430" s="7" t="s">
        <v>10948</v>
      </c>
      <c r="B430" s="8">
        <v>45887</v>
      </c>
      <c r="C430" s="7" t="s">
        <v>2049</v>
      </c>
      <c r="D430" s="7" t="s">
        <v>2286</v>
      </c>
      <c r="E430" s="7">
        <v>-48</v>
      </c>
      <c r="F430" s="7" t="s">
        <v>10949</v>
      </c>
      <c r="G430" s="7" t="s">
        <v>839</v>
      </c>
    </row>
    <row r="431" spans="1:7" x14ac:dyDescent="0.3">
      <c r="A431" s="7" t="s">
        <v>10950</v>
      </c>
      <c r="B431" s="8">
        <v>45973</v>
      </c>
      <c r="C431" s="7" t="s">
        <v>1817</v>
      </c>
      <c r="D431" s="7" t="s">
        <v>2287</v>
      </c>
      <c r="E431" s="7">
        <v>45</v>
      </c>
      <c r="F431" s="7" t="s">
        <v>10951</v>
      </c>
      <c r="G431" s="7" t="s">
        <v>891</v>
      </c>
    </row>
    <row r="432" spans="1:7" x14ac:dyDescent="0.3">
      <c r="A432" s="7" t="s">
        <v>10952</v>
      </c>
      <c r="B432" s="8">
        <v>46076</v>
      </c>
      <c r="C432" s="7" t="s">
        <v>1909</v>
      </c>
      <c r="D432" s="7" t="s">
        <v>2286</v>
      </c>
      <c r="E432" s="7">
        <v>-49</v>
      </c>
      <c r="F432" s="7" t="s">
        <v>10953</v>
      </c>
      <c r="G432" s="7" t="s">
        <v>839</v>
      </c>
    </row>
    <row r="433" spans="1:7" x14ac:dyDescent="0.3">
      <c r="A433" s="7" t="s">
        <v>10954</v>
      </c>
      <c r="B433" s="8">
        <v>46205</v>
      </c>
      <c r="C433" s="7" t="s">
        <v>1782</v>
      </c>
      <c r="D433" s="7" t="s">
        <v>2286</v>
      </c>
      <c r="E433" s="7">
        <v>-49</v>
      </c>
      <c r="F433" s="7" t="s">
        <v>10955</v>
      </c>
      <c r="G433" s="7" t="s">
        <v>777</v>
      </c>
    </row>
    <row r="434" spans="1:7" x14ac:dyDescent="0.3">
      <c r="A434" s="7" t="s">
        <v>10956</v>
      </c>
      <c r="B434" s="8">
        <v>45785</v>
      </c>
      <c r="C434" s="7" t="s">
        <v>1833</v>
      </c>
      <c r="D434" s="7" t="s">
        <v>2287</v>
      </c>
      <c r="E434" s="7">
        <v>42</v>
      </c>
      <c r="F434" s="7" t="s">
        <v>10957</v>
      </c>
      <c r="G434" s="7" t="s">
        <v>839</v>
      </c>
    </row>
    <row r="435" spans="1:7" x14ac:dyDescent="0.3">
      <c r="A435" s="7" t="s">
        <v>10958</v>
      </c>
      <c r="B435" s="8">
        <v>46289</v>
      </c>
      <c r="C435" s="7" t="s">
        <v>1693</v>
      </c>
      <c r="D435" s="7" t="s">
        <v>2286</v>
      </c>
      <c r="E435" s="7">
        <v>-32</v>
      </c>
      <c r="F435" s="7" t="s">
        <v>10959</v>
      </c>
      <c r="G435" s="7" t="s">
        <v>891</v>
      </c>
    </row>
    <row r="436" spans="1:7" x14ac:dyDescent="0.3">
      <c r="A436" s="7" t="s">
        <v>10960</v>
      </c>
      <c r="B436" s="8">
        <v>45844</v>
      </c>
      <c r="C436" s="7" t="s">
        <v>1748</v>
      </c>
      <c r="D436" s="7" t="s">
        <v>2287</v>
      </c>
      <c r="E436" s="7">
        <v>9</v>
      </c>
      <c r="F436" s="7" t="s">
        <v>10961</v>
      </c>
      <c r="G436" s="7" t="s">
        <v>777</v>
      </c>
    </row>
    <row r="437" spans="1:7" x14ac:dyDescent="0.3">
      <c r="A437" s="7" t="s">
        <v>10962</v>
      </c>
      <c r="B437" s="8">
        <v>46227</v>
      </c>
      <c r="C437" s="7" t="s">
        <v>1803</v>
      </c>
      <c r="D437" s="7" t="s">
        <v>2286</v>
      </c>
      <c r="E437" s="7">
        <v>-58</v>
      </c>
      <c r="F437" s="7" t="s">
        <v>10963</v>
      </c>
      <c r="G437" s="7" t="s">
        <v>891</v>
      </c>
    </row>
    <row r="438" spans="1:7" x14ac:dyDescent="0.3">
      <c r="A438" s="7" t="s">
        <v>10964</v>
      </c>
      <c r="B438" s="8">
        <v>45824</v>
      </c>
      <c r="C438" s="7" t="s">
        <v>1926</v>
      </c>
      <c r="D438" s="7" t="s">
        <v>2287</v>
      </c>
      <c r="E438" s="7">
        <v>40</v>
      </c>
      <c r="F438" s="7" t="s">
        <v>10965</v>
      </c>
      <c r="G438" s="7" t="s">
        <v>839</v>
      </c>
    </row>
    <row r="439" spans="1:7" x14ac:dyDescent="0.3">
      <c r="A439" s="7" t="s">
        <v>10966</v>
      </c>
      <c r="B439" s="8">
        <v>45750</v>
      </c>
      <c r="C439" s="7" t="s">
        <v>2034</v>
      </c>
      <c r="D439" s="7" t="s">
        <v>2286</v>
      </c>
      <c r="E439" s="7">
        <v>-30</v>
      </c>
      <c r="F439" s="7" t="s">
        <v>10967</v>
      </c>
      <c r="G439" s="7" t="s">
        <v>891</v>
      </c>
    </row>
    <row r="440" spans="1:7" x14ac:dyDescent="0.3">
      <c r="A440" s="7" t="s">
        <v>10968</v>
      </c>
      <c r="B440" s="8">
        <v>45872</v>
      </c>
      <c r="C440" s="7" t="s">
        <v>2000</v>
      </c>
      <c r="D440" s="7" t="s">
        <v>2286</v>
      </c>
      <c r="E440" s="7">
        <v>-27</v>
      </c>
      <c r="F440" s="7" t="s">
        <v>10969</v>
      </c>
      <c r="G440" s="7" t="s">
        <v>839</v>
      </c>
    </row>
    <row r="441" spans="1:7" x14ac:dyDescent="0.3">
      <c r="A441" s="7" t="s">
        <v>10970</v>
      </c>
      <c r="B441" s="8">
        <v>45811</v>
      </c>
      <c r="C441" s="7" t="s">
        <v>1757</v>
      </c>
      <c r="D441" s="7" t="s">
        <v>2286</v>
      </c>
      <c r="E441" s="7">
        <v>-25</v>
      </c>
      <c r="F441" s="7" t="s">
        <v>10971</v>
      </c>
      <c r="G441" s="7" t="s">
        <v>777</v>
      </c>
    </row>
    <row r="442" spans="1:7" x14ac:dyDescent="0.3">
      <c r="A442" s="7" t="s">
        <v>10972</v>
      </c>
      <c r="B442" s="8">
        <v>46194</v>
      </c>
      <c r="C442" s="7" t="s">
        <v>1994</v>
      </c>
      <c r="D442" s="7" t="s">
        <v>2286</v>
      </c>
      <c r="E442" s="7">
        <v>-59</v>
      </c>
      <c r="F442" s="7" t="s">
        <v>10973</v>
      </c>
      <c r="G442" s="7" t="s">
        <v>777</v>
      </c>
    </row>
    <row r="443" spans="1:7" x14ac:dyDescent="0.3">
      <c r="A443" s="7" t="s">
        <v>10974</v>
      </c>
      <c r="B443" s="8">
        <v>46140</v>
      </c>
      <c r="C443" s="7" t="s">
        <v>1862</v>
      </c>
      <c r="D443" s="7" t="s">
        <v>2286</v>
      </c>
      <c r="E443" s="7">
        <v>-10</v>
      </c>
      <c r="F443" s="7" t="s">
        <v>10975</v>
      </c>
      <c r="G443" s="7" t="s">
        <v>891</v>
      </c>
    </row>
    <row r="444" spans="1:7" x14ac:dyDescent="0.3">
      <c r="A444" s="7" t="s">
        <v>10976</v>
      </c>
      <c r="B444" s="8">
        <v>45740</v>
      </c>
      <c r="C444" s="7" t="s">
        <v>1721</v>
      </c>
      <c r="D444" s="7" t="s">
        <v>2286</v>
      </c>
      <c r="E444" s="7">
        <v>-57</v>
      </c>
      <c r="F444" s="7" t="s">
        <v>10977</v>
      </c>
      <c r="G444" s="7" t="s">
        <v>839</v>
      </c>
    </row>
    <row r="445" spans="1:7" x14ac:dyDescent="0.3">
      <c r="A445" s="7" t="s">
        <v>10978</v>
      </c>
      <c r="B445" s="8">
        <v>46048</v>
      </c>
      <c r="C445" s="7" t="s">
        <v>1667</v>
      </c>
      <c r="D445" s="7" t="s">
        <v>2286</v>
      </c>
      <c r="E445" s="7">
        <v>-53</v>
      </c>
      <c r="F445" s="7" t="s">
        <v>10979</v>
      </c>
      <c r="G445" s="7" t="s">
        <v>839</v>
      </c>
    </row>
    <row r="446" spans="1:7" x14ac:dyDescent="0.3">
      <c r="A446" s="7" t="s">
        <v>10980</v>
      </c>
      <c r="B446" s="8">
        <v>45731</v>
      </c>
      <c r="C446" s="7" t="s">
        <v>1960</v>
      </c>
      <c r="D446" s="7" t="s">
        <v>2286</v>
      </c>
      <c r="E446" s="7">
        <v>-22</v>
      </c>
      <c r="F446" s="7" t="s">
        <v>10981</v>
      </c>
      <c r="G446" s="7" t="s">
        <v>777</v>
      </c>
    </row>
    <row r="447" spans="1:7" x14ac:dyDescent="0.3">
      <c r="A447" s="7" t="s">
        <v>10982</v>
      </c>
      <c r="B447" s="8">
        <v>45988</v>
      </c>
      <c r="C447" s="7" t="s">
        <v>1996</v>
      </c>
      <c r="D447" s="7" t="s">
        <v>2286</v>
      </c>
      <c r="E447" s="7">
        <v>-14</v>
      </c>
      <c r="F447" s="7" t="s">
        <v>10983</v>
      </c>
      <c r="G447" s="7" t="s">
        <v>777</v>
      </c>
    </row>
    <row r="448" spans="1:7" x14ac:dyDescent="0.3">
      <c r="A448" s="7" t="s">
        <v>10984</v>
      </c>
      <c r="B448" s="8">
        <v>46042</v>
      </c>
      <c r="C448" s="7" t="s">
        <v>1968</v>
      </c>
      <c r="D448" s="7" t="s">
        <v>2286</v>
      </c>
      <c r="E448" s="7">
        <v>-31</v>
      </c>
      <c r="F448" s="7" t="s">
        <v>10985</v>
      </c>
      <c r="G448" s="7" t="s">
        <v>891</v>
      </c>
    </row>
    <row r="449" spans="1:7" x14ac:dyDescent="0.3">
      <c r="A449" s="7" t="s">
        <v>10986</v>
      </c>
      <c r="B449" s="8">
        <v>46215</v>
      </c>
      <c r="C449" s="7" t="s">
        <v>1934</v>
      </c>
      <c r="D449" s="7" t="s">
        <v>2286</v>
      </c>
      <c r="E449" s="7">
        <v>-22</v>
      </c>
      <c r="F449" s="7" t="s">
        <v>10987</v>
      </c>
      <c r="G449" s="7" t="s">
        <v>777</v>
      </c>
    </row>
    <row r="450" spans="1:7" x14ac:dyDescent="0.3">
      <c r="A450" s="7" t="s">
        <v>10988</v>
      </c>
      <c r="B450" s="8">
        <v>46282</v>
      </c>
      <c r="C450" s="7" t="s">
        <v>1752</v>
      </c>
      <c r="D450" s="7" t="s">
        <v>2286</v>
      </c>
      <c r="E450" s="7">
        <v>-19</v>
      </c>
      <c r="F450" s="7" t="s">
        <v>10989</v>
      </c>
      <c r="G450" s="7" t="s">
        <v>777</v>
      </c>
    </row>
    <row r="451" spans="1:7" x14ac:dyDescent="0.3">
      <c r="A451" s="7" t="s">
        <v>10990</v>
      </c>
      <c r="B451" s="8">
        <v>45826</v>
      </c>
      <c r="C451" s="7" t="s">
        <v>2010</v>
      </c>
      <c r="D451" s="7" t="s">
        <v>2287</v>
      </c>
      <c r="E451" s="7">
        <v>8</v>
      </c>
      <c r="F451" s="7" t="s">
        <v>10991</v>
      </c>
      <c r="G451" s="7" t="s">
        <v>777</v>
      </c>
    </row>
    <row r="452" spans="1:7" x14ac:dyDescent="0.3">
      <c r="A452" s="7" t="s">
        <v>10992</v>
      </c>
      <c r="B452" s="8">
        <v>46172</v>
      </c>
      <c r="C452" s="7" t="s">
        <v>1757</v>
      </c>
      <c r="D452" s="7" t="s">
        <v>2286</v>
      </c>
      <c r="E452" s="7">
        <v>-58</v>
      </c>
      <c r="F452" s="7" t="s">
        <v>10993</v>
      </c>
      <c r="G452" s="7" t="s">
        <v>777</v>
      </c>
    </row>
    <row r="453" spans="1:7" x14ac:dyDescent="0.3">
      <c r="A453" s="7" t="s">
        <v>10994</v>
      </c>
      <c r="B453" s="8">
        <v>46080</v>
      </c>
      <c r="C453" s="7" t="s">
        <v>1844</v>
      </c>
      <c r="D453" s="7" t="s">
        <v>2286</v>
      </c>
      <c r="E453" s="7">
        <v>-43</v>
      </c>
      <c r="F453" s="7" t="s">
        <v>10995</v>
      </c>
      <c r="G453" s="7" t="s">
        <v>777</v>
      </c>
    </row>
    <row r="454" spans="1:7" x14ac:dyDescent="0.3">
      <c r="A454" s="7" t="s">
        <v>10996</v>
      </c>
      <c r="B454" s="8">
        <v>46187</v>
      </c>
      <c r="C454" s="7" t="s">
        <v>1828</v>
      </c>
      <c r="D454" s="7" t="s">
        <v>2286</v>
      </c>
      <c r="E454" s="7">
        <v>-8</v>
      </c>
      <c r="F454" s="7" t="s">
        <v>10997</v>
      </c>
      <c r="G454" s="7" t="s">
        <v>777</v>
      </c>
    </row>
    <row r="455" spans="1:7" x14ac:dyDescent="0.3">
      <c r="A455" s="7" t="s">
        <v>10998</v>
      </c>
      <c r="B455" s="8">
        <v>45840</v>
      </c>
      <c r="C455" s="7" t="s">
        <v>1877</v>
      </c>
      <c r="D455" s="7" t="s">
        <v>2287</v>
      </c>
      <c r="E455" s="7">
        <v>48</v>
      </c>
      <c r="F455" s="7" t="s">
        <v>10999</v>
      </c>
      <c r="G455" s="7" t="s">
        <v>839</v>
      </c>
    </row>
    <row r="456" spans="1:7" x14ac:dyDescent="0.3">
      <c r="A456" s="7" t="s">
        <v>11000</v>
      </c>
      <c r="B456" s="8">
        <v>45867</v>
      </c>
      <c r="C456" s="7" t="s">
        <v>1913</v>
      </c>
      <c r="D456" s="7" t="s">
        <v>10129</v>
      </c>
      <c r="E456" s="7">
        <v>1</v>
      </c>
      <c r="F456" s="7" t="s">
        <v>11001</v>
      </c>
      <c r="G456" s="7" t="s">
        <v>891</v>
      </c>
    </row>
    <row r="457" spans="1:7" x14ac:dyDescent="0.3">
      <c r="A457" s="7" t="s">
        <v>11002</v>
      </c>
      <c r="B457" s="8">
        <v>45735</v>
      </c>
      <c r="C457" s="7" t="s">
        <v>1838</v>
      </c>
      <c r="D457" s="7" t="s">
        <v>2287</v>
      </c>
      <c r="E457" s="7">
        <v>13</v>
      </c>
      <c r="F457" s="7" t="s">
        <v>11003</v>
      </c>
      <c r="G457" s="7" t="s">
        <v>839</v>
      </c>
    </row>
    <row r="458" spans="1:7" x14ac:dyDescent="0.3">
      <c r="A458" s="7" t="s">
        <v>11004</v>
      </c>
      <c r="B458" s="8">
        <v>45972</v>
      </c>
      <c r="C458" s="7" t="s">
        <v>1877</v>
      </c>
      <c r="D458" s="7" t="s">
        <v>2287</v>
      </c>
      <c r="E458" s="7">
        <v>6</v>
      </c>
      <c r="F458" s="7" t="s">
        <v>11005</v>
      </c>
      <c r="G458" s="7" t="s">
        <v>777</v>
      </c>
    </row>
    <row r="459" spans="1:7" x14ac:dyDescent="0.3">
      <c r="A459" s="7" t="s">
        <v>11006</v>
      </c>
      <c r="B459" s="8">
        <v>45791</v>
      </c>
      <c r="C459" s="7" t="s">
        <v>1921</v>
      </c>
      <c r="D459" s="7" t="s">
        <v>2287</v>
      </c>
      <c r="E459" s="7">
        <v>45</v>
      </c>
      <c r="F459" s="7" t="s">
        <v>11007</v>
      </c>
      <c r="G459" s="7" t="s">
        <v>839</v>
      </c>
    </row>
    <row r="460" spans="1:7" x14ac:dyDescent="0.3">
      <c r="A460" s="7" t="s">
        <v>11008</v>
      </c>
      <c r="B460" s="8">
        <v>45990</v>
      </c>
      <c r="C460" s="7" t="s">
        <v>1849</v>
      </c>
      <c r="D460" s="7" t="s">
        <v>2287</v>
      </c>
      <c r="E460" s="7">
        <v>11</v>
      </c>
      <c r="F460" s="7" t="s">
        <v>11009</v>
      </c>
      <c r="G460" s="7" t="s">
        <v>891</v>
      </c>
    </row>
    <row r="461" spans="1:7" x14ac:dyDescent="0.3">
      <c r="A461" s="7" t="s">
        <v>11010</v>
      </c>
      <c r="B461" s="8">
        <v>46166</v>
      </c>
      <c r="C461" s="7" t="s">
        <v>1889</v>
      </c>
      <c r="D461" s="7" t="s">
        <v>2286</v>
      </c>
      <c r="E461" s="7">
        <v>-52</v>
      </c>
      <c r="F461" s="7" t="s">
        <v>11011</v>
      </c>
      <c r="G461" s="7" t="s">
        <v>777</v>
      </c>
    </row>
    <row r="462" spans="1:7" x14ac:dyDescent="0.3">
      <c r="A462" s="7" t="s">
        <v>11012</v>
      </c>
      <c r="B462" s="8">
        <v>46014</v>
      </c>
      <c r="C462" s="7" t="s">
        <v>1991</v>
      </c>
      <c r="D462" s="7" t="s">
        <v>10136</v>
      </c>
      <c r="E462" s="7">
        <v>27</v>
      </c>
      <c r="F462" s="7" t="s">
        <v>11013</v>
      </c>
      <c r="G462" s="7" t="s">
        <v>839</v>
      </c>
    </row>
    <row r="463" spans="1:7" x14ac:dyDescent="0.3">
      <c r="A463" s="7" t="s">
        <v>11014</v>
      </c>
      <c r="B463" s="8">
        <v>46014</v>
      </c>
      <c r="C463" s="7" t="s">
        <v>1957</v>
      </c>
      <c r="D463" s="7" t="s">
        <v>2287</v>
      </c>
      <c r="E463" s="7">
        <v>14</v>
      </c>
      <c r="F463" s="7" t="s">
        <v>11015</v>
      </c>
      <c r="G463" s="7" t="s">
        <v>891</v>
      </c>
    </row>
    <row r="464" spans="1:7" x14ac:dyDescent="0.3">
      <c r="A464" s="7" t="s">
        <v>11016</v>
      </c>
      <c r="B464" s="8">
        <v>46252</v>
      </c>
      <c r="C464" s="7" t="s">
        <v>1851</v>
      </c>
      <c r="D464" s="7" t="s">
        <v>2287</v>
      </c>
      <c r="E464" s="7">
        <v>43</v>
      </c>
      <c r="F464" s="7" t="s">
        <v>11017</v>
      </c>
      <c r="G464" s="7" t="s">
        <v>839</v>
      </c>
    </row>
    <row r="465" spans="1:7" x14ac:dyDescent="0.3">
      <c r="A465" s="7" t="s">
        <v>11018</v>
      </c>
      <c r="B465" s="8">
        <v>45776</v>
      </c>
      <c r="C465" s="7" t="s">
        <v>1717</v>
      </c>
      <c r="D465" s="7" t="s">
        <v>10129</v>
      </c>
      <c r="E465" s="7">
        <v>14</v>
      </c>
      <c r="F465" s="7" t="s">
        <v>11019</v>
      </c>
      <c r="G465" s="7" t="s">
        <v>777</v>
      </c>
    </row>
    <row r="466" spans="1:7" x14ac:dyDescent="0.3">
      <c r="A466" s="7" t="s">
        <v>11020</v>
      </c>
      <c r="B466" s="8">
        <v>45811</v>
      </c>
      <c r="C466" s="7" t="s">
        <v>2054</v>
      </c>
      <c r="D466" s="7" t="s">
        <v>2286</v>
      </c>
      <c r="E466" s="7">
        <v>-29</v>
      </c>
      <c r="F466" s="7" t="s">
        <v>11021</v>
      </c>
      <c r="G466" s="7" t="s">
        <v>891</v>
      </c>
    </row>
    <row r="467" spans="1:7" x14ac:dyDescent="0.3">
      <c r="A467" s="7" t="s">
        <v>11022</v>
      </c>
      <c r="B467" s="8">
        <v>45834</v>
      </c>
      <c r="C467" s="7" t="s">
        <v>1864</v>
      </c>
      <c r="D467" s="7" t="s">
        <v>2287</v>
      </c>
      <c r="E467" s="7">
        <v>57</v>
      </c>
      <c r="F467" s="7" t="s">
        <v>11023</v>
      </c>
      <c r="G467" s="7" t="s">
        <v>891</v>
      </c>
    </row>
    <row r="468" spans="1:7" x14ac:dyDescent="0.3">
      <c r="A468" s="7" t="s">
        <v>11024</v>
      </c>
      <c r="B468" s="8">
        <v>46212</v>
      </c>
      <c r="C468" s="7" t="s">
        <v>1892</v>
      </c>
      <c r="D468" s="7" t="s">
        <v>10129</v>
      </c>
      <c r="E468" s="7">
        <v>7</v>
      </c>
      <c r="F468" s="7" t="s">
        <v>11025</v>
      </c>
      <c r="G468" s="7" t="s">
        <v>777</v>
      </c>
    </row>
    <row r="469" spans="1:7" x14ac:dyDescent="0.3">
      <c r="A469" s="7" t="s">
        <v>11026</v>
      </c>
      <c r="B469" s="8">
        <v>45738</v>
      </c>
      <c r="C469" s="7" t="s">
        <v>1699</v>
      </c>
      <c r="D469" s="7" t="s">
        <v>2287</v>
      </c>
      <c r="E469" s="7">
        <v>2</v>
      </c>
      <c r="F469" s="7" t="s">
        <v>11027</v>
      </c>
      <c r="G469" s="7" t="s">
        <v>777</v>
      </c>
    </row>
    <row r="470" spans="1:7" x14ac:dyDescent="0.3">
      <c r="A470" s="7" t="s">
        <v>11028</v>
      </c>
      <c r="B470" s="8">
        <v>45682</v>
      </c>
      <c r="C470" s="7" t="s">
        <v>2016</v>
      </c>
      <c r="D470" s="7" t="s">
        <v>2286</v>
      </c>
      <c r="E470" s="7">
        <v>-16</v>
      </c>
      <c r="F470" s="7" t="s">
        <v>11029</v>
      </c>
      <c r="G470" s="7" t="s">
        <v>839</v>
      </c>
    </row>
    <row r="471" spans="1:7" x14ac:dyDescent="0.3">
      <c r="A471" s="7" t="s">
        <v>11030</v>
      </c>
      <c r="B471" s="8">
        <v>46129</v>
      </c>
      <c r="C471" s="7" t="s">
        <v>1921</v>
      </c>
      <c r="D471" s="7" t="s">
        <v>10136</v>
      </c>
      <c r="E471" s="7">
        <v>12</v>
      </c>
      <c r="F471" s="7" t="s">
        <v>11031</v>
      </c>
      <c r="G471" s="7" t="s">
        <v>839</v>
      </c>
    </row>
    <row r="472" spans="1:7" x14ac:dyDescent="0.3">
      <c r="A472" s="7" t="s">
        <v>11032</v>
      </c>
      <c r="B472" s="8">
        <v>46075</v>
      </c>
      <c r="C472" s="7" t="s">
        <v>1692</v>
      </c>
      <c r="D472" s="7" t="s">
        <v>2287</v>
      </c>
      <c r="E472" s="7">
        <v>46</v>
      </c>
      <c r="F472" s="7" t="s">
        <v>11033</v>
      </c>
      <c r="G472" s="7" t="s">
        <v>777</v>
      </c>
    </row>
    <row r="473" spans="1:7" x14ac:dyDescent="0.3">
      <c r="A473" s="7" t="s">
        <v>11034</v>
      </c>
      <c r="B473" s="8">
        <v>45858</v>
      </c>
      <c r="C473" s="7" t="s">
        <v>1692</v>
      </c>
      <c r="D473" s="7" t="s">
        <v>2287</v>
      </c>
      <c r="E473" s="7">
        <v>20</v>
      </c>
      <c r="F473" s="7" t="s">
        <v>11035</v>
      </c>
      <c r="G473" s="7" t="s">
        <v>777</v>
      </c>
    </row>
    <row r="474" spans="1:7" x14ac:dyDescent="0.3">
      <c r="A474" s="7" t="s">
        <v>11036</v>
      </c>
      <c r="B474" s="8">
        <v>45886</v>
      </c>
      <c r="C474" s="7" t="s">
        <v>1814</v>
      </c>
      <c r="D474" s="7" t="s">
        <v>2286</v>
      </c>
      <c r="E474" s="7">
        <v>-57</v>
      </c>
      <c r="F474" s="7" t="s">
        <v>11037</v>
      </c>
      <c r="G474" s="7" t="s">
        <v>891</v>
      </c>
    </row>
    <row r="475" spans="1:7" x14ac:dyDescent="0.3">
      <c r="A475" s="7" t="s">
        <v>11038</v>
      </c>
      <c r="B475" s="8">
        <v>46034</v>
      </c>
      <c r="C475" s="7" t="s">
        <v>1890</v>
      </c>
      <c r="D475" s="7" t="s">
        <v>2286</v>
      </c>
      <c r="E475" s="7">
        <v>-13</v>
      </c>
      <c r="F475" s="7" t="s">
        <v>11039</v>
      </c>
      <c r="G475" s="7" t="s">
        <v>891</v>
      </c>
    </row>
    <row r="476" spans="1:7" x14ac:dyDescent="0.3">
      <c r="A476" s="7" t="s">
        <v>11040</v>
      </c>
      <c r="B476" s="8">
        <v>45811</v>
      </c>
      <c r="C476" s="7" t="s">
        <v>1936</v>
      </c>
      <c r="D476" s="7" t="s">
        <v>10129</v>
      </c>
      <c r="E476" s="7">
        <v>-1</v>
      </c>
      <c r="F476" s="7" t="s">
        <v>11041</v>
      </c>
      <c r="G476" s="7" t="s">
        <v>777</v>
      </c>
    </row>
    <row r="477" spans="1:7" x14ac:dyDescent="0.3">
      <c r="A477" s="7" t="s">
        <v>11042</v>
      </c>
      <c r="B477" s="8">
        <v>46054</v>
      </c>
      <c r="C477" s="7" t="s">
        <v>1936</v>
      </c>
      <c r="D477" s="7" t="s">
        <v>2287</v>
      </c>
      <c r="E477" s="7">
        <v>13</v>
      </c>
      <c r="F477" s="7" t="s">
        <v>11043</v>
      </c>
      <c r="G477" s="7" t="s">
        <v>777</v>
      </c>
    </row>
    <row r="478" spans="1:7" x14ac:dyDescent="0.3">
      <c r="A478" s="7" t="s">
        <v>11044</v>
      </c>
      <c r="B478" s="8">
        <v>45801</v>
      </c>
      <c r="C478" s="7" t="s">
        <v>1865</v>
      </c>
      <c r="D478" s="7" t="s">
        <v>2286</v>
      </c>
      <c r="E478" s="7">
        <v>-38</v>
      </c>
      <c r="F478" s="7" t="s">
        <v>11045</v>
      </c>
      <c r="G478" s="7" t="s">
        <v>839</v>
      </c>
    </row>
    <row r="479" spans="1:7" x14ac:dyDescent="0.3">
      <c r="A479" s="7" t="s">
        <v>11046</v>
      </c>
      <c r="B479" s="8">
        <v>45686</v>
      </c>
      <c r="C479" s="7" t="s">
        <v>1939</v>
      </c>
      <c r="D479" s="7" t="s">
        <v>2287</v>
      </c>
      <c r="E479" s="7">
        <v>18</v>
      </c>
      <c r="F479" s="7" t="s">
        <v>11047</v>
      </c>
      <c r="G479" s="7" t="s">
        <v>839</v>
      </c>
    </row>
    <row r="480" spans="1:7" x14ac:dyDescent="0.3">
      <c r="A480" s="7" t="s">
        <v>11048</v>
      </c>
      <c r="B480" s="8">
        <v>46034</v>
      </c>
      <c r="C480" s="7" t="s">
        <v>1714</v>
      </c>
      <c r="D480" s="7" t="s">
        <v>2286</v>
      </c>
      <c r="E480" s="7">
        <v>-1</v>
      </c>
      <c r="F480" s="7" t="s">
        <v>11049</v>
      </c>
      <c r="G480" s="7" t="s">
        <v>839</v>
      </c>
    </row>
    <row r="481" spans="1:7" x14ac:dyDescent="0.3">
      <c r="A481" s="7" t="s">
        <v>11050</v>
      </c>
      <c r="B481" s="8">
        <v>46111</v>
      </c>
      <c r="C481" s="7" t="s">
        <v>1805</v>
      </c>
      <c r="D481" s="7" t="s">
        <v>2286</v>
      </c>
      <c r="E481" s="7">
        <v>-2</v>
      </c>
      <c r="F481" s="7" t="s">
        <v>11051</v>
      </c>
      <c r="G481" s="7" t="s">
        <v>891</v>
      </c>
    </row>
    <row r="482" spans="1:7" x14ac:dyDescent="0.3">
      <c r="A482" s="7" t="s">
        <v>11052</v>
      </c>
      <c r="B482" s="8">
        <v>45846</v>
      </c>
      <c r="C482" s="7" t="s">
        <v>1694</v>
      </c>
      <c r="D482" s="7" t="s">
        <v>2286</v>
      </c>
      <c r="E482" s="7">
        <v>-26</v>
      </c>
      <c r="F482" s="7" t="s">
        <v>11053</v>
      </c>
      <c r="G482" s="7" t="s">
        <v>777</v>
      </c>
    </row>
    <row r="483" spans="1:7" x14ac:dyDescent="0.3">
      <c r="A483" s="7" t="s">
        <v>11054</v>
      </c>
      <c r="B483" s="8">
        <v>46260</v>
      </c>
      <c r="C483" s="7" t="s">
        <v>1774</v>
      </c>
      <c r="D483" s="7" t="s">
        <v>2287</v>
      </c>
      <c r="E483" s="7">
        <v>28</v>
      </c>
      <c r="F483" s="7" t="s">
        <v>11055</v>
      </c>
      <c r="G483" s="7" t="s">
        <v>891</v>
      </c>
    </row>
    <row r="484" spans="1:7" x14ac:dyDescent="0.3">
      <c r="A484" s="7" t="s">
        <v>11056</v>
      </c>
      <c r="B484" s="8">
        <v>46290</v>
      </c>
      <c r="C484" s="7" t="s">
        <v>1812</v>
      </c>
      <c r="D484" s="7" t="s">
        <v>2286</v>
      </c>
      <c r="E484" s="7">
        <v>-52</v>
      </c>
      <c r="F484" s="7" t="s">
        <v>11057</v>
      </c>
      <c r="G484" s="7" t="s">
        <v>891</v>
      </c>
    </row>
    <row r="485" spans="1:7" x14ac:dyDescent="0.3">
      <c r="A485" s="7" t="s">
        <v>11058</v>
      </c>
      <c r="B485" s="8">
        <v>45814</v>
      </c>
      <c r="C485" s="7" t="s">
        <v>1788</v>
      </c>
      <c r="D485" s="7" t="s">
        <v>2286</v>
      </c>
      <c r="E485" s="7">
        <v>-23</v>
      </c>
      <c r="F485" s="7" t="s">
        <v>11059</v>
      </c>
      <c r="G485" s="7" t="s">
        <v>777</v>
      </c>
    </row>
    <row r="486" spans="1:7" x14ac:dyDescent="0.3">
      <c r="A486" s="7" t="s">
        <v>11060</v>
      </c>
      <c r="B486" s="8">
        <v>46111</v>
      </c>
      <c r="C486" s="7" t="s">
        <v>1976</v>
      </c>
      <c r="D486" s="7" t="s">
        <v>2286</v>
      </c>
      <c r="E486" s="7">
        <v>-57</v>
      </c>
      <c r="F486" s="7" t="s">
        <v>11061</v>
      </c>
      <c r="G486" s="7" t="s">
        <v>891</v>
      </c>
    </row>
    <row r="487" spans="1:7" x14ac:dyDescent="0.3">
      <c r="A487" s="7" t="s">
        <v>11062</v>
      </c>
      <c r="B487" s="8">
        <v>45703</v>
      </c>
      <c r="C487" s="7" t="s">
        <v>1640</v>
      </c>
      <c r="D487" s="7" t="s">
        <v>2286</v>
      </c>
      <c r="E487" s="7">
        <v>-8</v>
      </c>
      <c r="F487" s="7" t="s">
        <v>11063</v>
      </c>
      <c r="G487" s="7" t="s">
        <v>891</v>
      </c>
    </row>
    <row r="488" spans="1:7" x14ac:dyDescent="0.3">
      <c r="A488" s="7" t="s">
        <v>11064</v>
      </c>
      <c r="B488" s="8">
        <v>45981</v>
      </c>
      <c r="C488" s="7" t="s">
        <v>2037</v>
      </c>
      <c r="D488" s="7" t="s">
        <v>2286</v>
      </c>
      <c r="E488" s="7">
        <v>-12</v>
      </c>
      <c r="F488" s="7" t="s">
        <v>11065</v>
      </c>
      <c r="G488" s="7" t="s">
        <v>839</v>
      </c>
    </row>
    <row r="489" spans="1:7" x14ac:dyDescent="0.3">
      <c r="A489" s="7" t="s">
        <v>11066</v>
      </c>
      <c r="B489" s="8">
        <v>46152</v>
      </c>
      <c r="C489" s="7" t="s">
        <v>1700</v>
      </c>
      <c r="D489" s="7" t="s">
        <v>2286</v>
      </c>
      <c r="E489" s="7">
        <v>-21</v>
      </c>
      <c r="F489" s="7" t="s">
        <v>2715</v>
      </c>
      <c r="G489" s="7" t="s">
        <v>839</v>
      </c>
    </row>
    <row r="490" spans="1:7" x14ac:dyDescent="0.3">
      <c r="A490" s="7" t="s">
        <v>11067</v>
      </c>
      <c r="B490" s="8">
        <v>46143</v>
      </c>
      <c r="C490" s="7" t="s">
        <v>1797</v>
      </c>
      <c r="D490" s="7" t="s">
        <v>2286</v>
      </c>
      <c r="E490" s="7">
        <v>-24</v>
      </c>
      <c r="F490" s="7" t="s">
        <v>11068</v>
      </c>
      <c r="G490" s="7" t="s">
        <v>891</v>
      </c>
    </row>
    <row r="491" spans="1:7" x14ac:dyDescent="0.3">
      <c r="A491" s="7" t="s">
        <v>11069</v>
      </c>
      <c r="B491" s="8">
        <v>45945</v>
      </c>
      <c r="C491" s="7" t="s">
        <v>1867</v>
      </c>
      <c r="D491" s="7" t="s">
        <v>2287</v>
      </c>
      <c r="E491" s="7">
        <v>53</v>
      </c>
      <c r="F491" s="7" t="s">
        <v>11070</v>
      </c>
      <c r="G491" s="7" t="s">
        <v>777</v>
      </c>
    </row>
    <row r="492" spans="1:7" x14ac:dyDescent="0.3">
      <c r="A492" s="7" t="s">
        <v>11071</v>
      </c>
      <c r="B492" s="8">
        <v>45703</v>
      </c>
      <c r="C492" s="7" t="s">
        <v>1985</v>
      </c>
      <c r="D492" s="7" t="s">
        <v>2286</v>
      </c>
      <c r="E492" s="7">
        <v>-39</v>
      </c>
      <c r="F492" s="7" t="s">
        <v>11072</v>
      </c>
      <c r="G492" s="7" t="s">
        <v>839</v>
      </c>
    </row>
    <row r="493" spans="1:7" x14ac:dyDescent="0.3">
      <c r="A493" s="7" t="s">
        <v>11073</v>
      </c>
      <c r="B493" s="8">
        <v>45852</v>
      </c>
      <c r="C493" s="7" t="s">
        <v>1804</v>
      </c>
      <c r="D493" s="7" t="s">
        <v>2286</v>
      </c>
      <c r="E493" s="7">
        <v>-7</v>
      </c>
      <c r="F493" s="7" t="s">
        <v>11074</v>
      </c>
      <c r="G493" s="7" t="s">
        <v>891</v>
      </c>
    </row>
    <row r="494" spans="1:7" x14ac:dyDescent="0.3">
      <c r="A494" s="7" t="s">
        <v>11075</v>
      </c>
      <c r="B494" s="8">
        <v>45936</v>
      </c>
      <c r="C494" s="7" t="s">
        <v>1953</v>
      </c>
      <c r="D494" s="7" t="s">
        <v>2287</v>
      </c>
      <c r="E494" s="7">
        <v>33</v>
      </c>
      <c r="F494" s="7" t="s">
        <v>11076</v>
      </c>
      <c r="G494" s="7" t="s">
        <v>777</v>
      </c>
    </row>
    <row r="495" spans="1:7" x14ac:dyDescent="0.3">
      <c r="A495" s="7" t="s">
        <v>11077</v>
      </c>
      <c r="B495" s="8">
        <v>45911</v>
      </c>
      <c r="C495" s="7" t="s">
        <v>2000</v>
      </c>
      <c r="D495" s="7" t="s">
        <v>2286</v>
      </c>
      <c r="E495" s="7">
        <v>-54</v>
      </c>
      <c r="F495" s="7" t="s">
        <v>11078</v>
      </c>
      <c r="G495" s="7" t="s">
        <v>777</v>
      </c>
    </row>
    <row r="496" spans="1:7" x14ac:dyDescent="0.3">
      <c r="A496" s="7" t="s">
        <v>11079</v>
      </c>
      <c r="B496" s="8">
        <v>45780</v>
      </c>
      <c r="C496" s="7" t="s">
        <v>1711</v>
      </c>
      <c r="D496" s="7" t="s">
        <v>2286</v>
      </c>
      <c r="E496" s="7">
        <v>-55</v>
      </c>
      <c r="F496" s="7" t="s">
        <v>11080</v>
      </c>
      <c r="G496" s="7" t="s">
        <v>839</v>
      </c>
    </row>
    <row r="497" spans="1:7" x14ac:dyDescent="0.3">
      <c r="A497" s="7" t="s">
        <v>11081</v>
      </c>
      <c r="B497" s="8">
        <v>46282</v>
      </c>
      <c r="C497" s="7" t="s">
        <v>1750</v>
      </c>
      <c r="D497" s="7" t="s">
        <v>2286</v>
      </c>
      <c r="E497" s="7">
        <v>-12</v>
      </c>
      <c r="F497" s="7" t="s">
        <v>11082</v>
      </c>
      <c r="G497" s="7" t="s">
        <v>777</v>
      </c>
    </row>
    <row r="498" spans="1:7" x14ac:dyDescent="0.3">
      <c r="A498" s="7" t="s">
        <v>11083</v>
      </c>
      <c r="B498" s="8">
        <v>45851</v>
      </c>
      <c r="C498" s="7" t="s">
        <v>1913</v>
      </c>
      <c r="D498" s="7" t="s">
        <v>2286</v>
      </c>
      <c r="E498" s="7">
        <v>-57</v>
      </c>
      <c r="F498" s="7" t="s">
        <v>11084</v>
      </c>
      <c r="G498" s="7" t="s">
        <v>777</v>
      </c>
    </row>
    <row r="499" spans="1:7" x14ac:dyDescent="0.3">
      <c r="A499" s="7" t="s">
        <v>11085</v>
      </c>
      <c r="B499" s="8">
        <v>46005</v>
      </c>
      <c r="C499" s="7" t="s">
        <v>1948</v>
      </c>
      <c r="D499" s="7" t="s">
        <v>2286</v>
      </c>
      <c r="E499" s="7">
        <v>-32</v>
      </c>
      <c r="F499" s="7" t="s">
        <v>11086</v>
      </c>
      <c r="G499" s="7" t="s">
        <v>891</v>
      </c>
    </row>
    <row r="500" spans="1:7" x14ac:dyDescent="0.3">
      <c r="A500" s="7" t="s">
        <v>11087</v>
      </c>
      <c r="B500" s="8">
        <v>46149</v>
      </c>
      <c r="C500" s="7" t="s">
        <v>2027</v>
      </c>
      <c r="D500" s="7" t="s">
        <v>2286</v>
      </c>
      <c r="E500" s="7">
        <v>-37</v>
      </c>
      <c r="F500" s="7" t="s">
        <v>11088</v>
      </c>
      <c r="G500" s="7" t="s">
        <v>777</v>
      </c>
    </row>
    <row r="501" spans="1:7" x14ac:dyDescent="0.3">
      <c r="A501" s="7" t="s">
        <v>11089</v>
      </c>
      <c r="B501" s="8">
        <v>46235</v>
      </c>
      <c r="C501" s="7" t="s">
        <v>1953</v>
      </c>
      <c r="D501" s="7" t="s">
        <v>10136</v>
      </c>
      <c r="E501" s="7">
        <v>12</v>
      </c>
      <c r="F501" s="7" t="s">
        <v>11090</v>
      </c>
      <c r="G501" s="7" t="s">
        <v>839</v>
      </c>
    </row>
    <row r="502" spans="1:7" x14ac:dyDescent="0.3">
      <c r="A502" s="7" t="s">
        <v>11091</v>
      </c>
      <c r="B502" s="8">
        <v>46161</v>
      </c>
      <c r="C502" s="7" t="s">
        <v>1867</v>
      </c>
      <c r="D502" s="7" t="s">
        <v>10136</v>
      </c>
      <c r="E502" s="7">
        <v>28</v>
      </c>
      <c r="F502" s="7" t="s">
        <v>11092</v>
      </c>
      <c r="G502" s="7" t="s">
        <v>777</v>
      </c>
    </row>
    <row r="503" spans="1:7" x14ac:dyDescent="0.3">
      <c r="A503" s="7" t="s">
        <v>11093</v>
      </c>
      <c r="B503" s="8">
        <v>45730</v>
      </c>
      <c r="C503" s="7" t="s">
        <v>1955</v>
      </c>
      <c r="D503" s="7" t="s">
        <v>2287</v>
      </c>
      <c r="E503" s="7">
        <v>40</v>
      </c>
      <c r="F503" s="7" t="s">
        <v>11094</v>
      </c>
      <c r="G503" s="7" t="s">
        <v>777</v>
      </c>
    </row>
    <row r="504" spans="1:7" x14ac:dyDescent="0.3">
      <c r="A504" s="7" t="s">
        <v>11095</v>
      </c>
      <c r="B504" s="8">
        <v>45931</v>
      </c>
      <c r="C504" s="7" t="s">
        <v>1990</v>
      </c>
      <c r="D504" s="7" t="s">
        <v>2287</v>
      </c>
      <c r="E504" s="7">
        <v>34</v>
      </c>
      <c r="F504" s="7" t="s">
        <v>11096</v>
      </c>
      <c r="G504" s="7" t="s">
        <v>777</v>
      </c>
    </row>
    <row r="505" spans="1:7" x14ac:dyDescent="0.3">
      <c r="A505" s="7" t="s">
        <v>11097</v>
      </c>
      <c r="B505" s="8">
        <v>46268</v>
      </c>
      <c r="C505" s="7" t="s">
        <v>1897</v>
      </c>
      <c r="D505" s="7" t="s">
        <v>2286</v>
      </c>
      <c r="E505" s="7">
        <v>-33</v>
      </c>
      <c r="F505" s="7" t="s">
        <v>11098</v>
      </c>
      <c r="G505" s="7" t="s">
        <v>891</v>
      </c>
    </row>
    <row r="506" spans="1:7" x14ac:dyDescent="0.3">
      <c r="A506" s="7" t="s">
        <v>11099</v>
      </c>
      <c r="B506" s="8">
        <v>45732</v>
      </c>
      <c r="C506" s="7" t="s">
        <v>1911</v>
      </c>
      <c r="D506" s="7" t="s">
        <v>2287</v>
      </c>
      <c r="E506" s="7">
        <v>24</v>
      </c>
      <c r="F506" s="7" t="s">
        <v>11100</v>
      </c>
      <c r="G506" s="7" t="s">
        <v>839</v>
      </c>
    </row>
    <row r="507" spans="1:7" x14ac:dyDescent="0.3">
      <c r="A507" s="7" t="s">
        <v>11101</v>
      </c>
      <c r="B507" s="8">
        <v>45672</v>
      </c>
      <c r="C507" s="7" t="s">
        <v>1975</v>
      </c>
      <c r="D507" s="7" t="s">
        <v>2286</v>
      </c>
      <c r="E507" s="7">
        <v>-45</v>
      </c>
      <c r="F507" s="7" t="s">
        <v>11102</v>
      </c>
      <c r="G507" s="7" t="s">
        <v>839</v>
      </c>
    </row>
    <row r="508" spans="1:7" x14ac:dyDescent="0.3">
      <c r="A508" s="7" t="s">
        <v>11103</v>
      </c>
      <c r="B508" s="8">
        <v>45671</v>
      </c>
      <c r="C508" s="7" t="s">
        <v>1798</v>
      </c>
      <c r="D508" s="7" t="s">
        <v>2286</v>
      </c>
      <c r="E508" s="7">
        <v>-13</v>
      </c>
      <c r="F508" s="7" t="s">
        <v>11104</v>
      </c>
      <c r="G508" s="7" t="s">
        <v>839</v>
      </c>
    </row>
    <row r="509" spans="1:7" x14ac:dyDescent="0.3">
      <c r="A509" s="7" t="s">
        <v>11105</v>
      </c>
      <c r="B509" s="8">
        <v>46174</v>
      </c>
      <c r="C509" s="7" t="s">
        <v>1877</v>
      </c>
      <c r="D509" s="7" t="s">
        <v>2286</v>
      </c>
      <c r="E509" s="7">
        <v>-1</v>
      </c>
      <c r="F509" s="7" t="s">
        <v>11106</v>
      </c>
      <c r="G509" s="7" t="s">
        <v>777</v>
      </c>
    </row>
    <row r="510" spans="1:7" x14ac:dyDescent="0.3">
      <c r="A510" s="7" t="s">
        <v>11107</v>
      </c>
      <c r="B510" s="8">
        <v>45833</v>
      </c>
      <c r="C510" s="7" t="s">
        <v>1911</v>
      </c>
      <c r="D510" s="7" t="s">
        <v>2287</v>
      </c>
      <c r="E510" s="7">
        <v>34</v>
      </c>
      <c r="F510" s="7" t="s">
        <v>11108</v>
      </c>
      <c r="G510" s="7" t="s">
        <v>777</v>
      </c>
    </row>
    <row r="511" spans="1:7" x14ac:dyDescent="0.3">
      <c r="A511" s="7" t="s">
        <v>11109</v>
      </c>
      <c r="B511" s="8">
        <v>46064</v>
      </c>
      <c r="C511" s="7" t="s">
        <v>1654</v>
      </c>
      <c r="D511" s="7" t="s">
        <v>10136</v>
      </c>
      <c r="E511" s="7">
        <v>48</v>
      </c>
      <c r="F511" s="7" t="s">
        <v>11110</v>
      </c>
      <c r="G511" s="7" t="s">
        <v>839</v>
      </c>
    </row>
    <row r="512" spans="1:7" x14ac:dyDescent="0.3">
      <c r="A512" s="7" t="s">
        <v>11111</v>
      </c>
      <c r="B512" s="8">
        <v>45846</v>
      </c>
      <c r="C512" s="7" t="s">
        <v>1853</v>
      </c>
      <c r="D512" s="7" t="s">
        <v>2286</v>
      </c>
      <c r="E512" s="7">
        <v>-18</v>
      </c>
      <c r="F512" s="7" t="s">
        <v>11112</v>
      </c>
      <c r="G512" s="7" t="s">
        <v>777</v>
      </c>
    </row>
    <row r="513" spans="1:7" x14ac:dyDescent="0.3">
      <c r="A513" s="7" t="s">
        <v>11113</v>
      </c>
      <c r="B513" s="8">
        <v>45973</v>
      </c>
      <c r="C513" s="7" t="s">
        <v>1668</v>
      </c>
      <c r="D513" s="7" t="s">
        <v>2286</v>
      </c>
      <c r="E513" s="7">
        <v>-47</v>
      </c>
      <c r="F513" s="7" t="s">
        <v>11114</v>
      </c>
      <c r="G513" s="7" t="s">
        <v>839</v>
      </c>
    </row>
    <row r="514" spans="1:7" x14ac:dyDescent="0.3">
      <c r="A514" s="7" t="s">
        <v>11115</v>
      </c>
      <c r="B514" s="8">
        <v>46282</v>
      </c>
      <c r="C514" s="7" t="s">
        <v>1988</v>
      </c>
      <c r="D514" s="7" t="s">
        <v>10136</v>
      </c>
      <c r="E514" s="7">
        <v>58</v>
      </c>
      <c r="F514" s="7" t="s">
        <v>11116</v>
      </c>
      <c r="G514" s="7" t="s">
        <v>777</v>
      </c>
    </row>
    <row r="515" spans="1:7" x14ac:dyDescent="0.3">
      <c r="A515" s="7" t="s">
        <v>11117</v>
      </c>
      <c r="B515" s="8">
        <v>45713</v>
      </c>
      <c r="C515" s="7" t="s">
        <v>1653</v>
      </c>
      <c r="D515" s="7" t="s">
        <v>2287</v>
      </c>
      <c r="E515" s="7">
        <v>13</v>
      </c>
      <c r="F515" s="7" t="s">
        <v>11118</v>
      </c>
      <c r="G515" s="7" t="s">
        <v>891</v>
      </c>
    </row>
    <row r="516" spans="1:7" x14ac:dyDescent="0.3">
      <c r="A516" s="7" t="s">
        <v>11119</v>
      </c>
      <c r="B516" s="8">
        <v>46166</v>
      </c>
      <c r="C516" s="7" t="s">
        <v>1831</v>
      </c>
      <c r="D516" s="7" t="s">
        <v>2287</v>
      </c>
      <c r="E516" s="7">
        <v>43</v>
      </c>
      <c r="F516" s="7" t="s">
        <v>11120</v>
      </c>
      <c r="G516" s="7" t="s">
        <v>891</v>
      </c>
    </row>
    <row r="517" spans="1:7" x14ac:dyDescent="0.3">
      <c r="A517" s="7" t="s">
        <v>11121</v>
      </c>
      <c r="B517" s="8">
        <v>45823</v>
      </c>
      <c r="C517" s="7" t="s">
        <v>2001</v>
      </c>
      <c r="D517" s="7" t="s">
        <v>10129</v>
      </c>
      <c r="E517" s="7">
        <v>6</v>
      </c>
      <c r="F517" s="7" t="s">
        <v>11122</v>
      </c>
      <c r="G517" s="7" t="s">
        <v>891</v>
      </c>
    </row>
    <row r="518" spans="1:7" x14ac:dyDescent="0.3">
      <c r="A518" s="7" t="s">
        <v>11123</v>
      </c>
      <c r="B518" s="8">
        <v>46279</v>
      </c>
      <c r="C518" s="7" t="s">
        <v>1733</v>
      </c>
      <c r="D518" s="7" t="s">
        <v>2287</v>
      </c>
      <c r="E518" s="7">
        <v>40</v>
      </c>
      <c r="F518" s="7" t="s">
        <v>11124</v>
      </c>
      <c r="G518" s="7" t="s">
        <v>891</v>
      </c>
    </row>
    <row r="519" spans="1:7" x14ac:dyDescent="0.3">
      <c r="A519" s="7" t="s">
        <v>11125</v>
      </c>
      <c r="B519" s="8">
        <v>46077</v>
      </c>
      <c r="C519" s="7" t="s">
        <v>1960</v>
      </c>
      <c r="D519" s="7" t="s">
        <v>2286</v>
      </c>
      <c r="E519" s="7">
        <v>-18</v>
      </c>
      <c r="F519" s="7" t="s">
        <v>11126</v>
      </c>
      <c r="G519" s="7" t="s">
        <v>891</v>
      </c>
    </row>
    <row r="520" spans="1:7" x14ac:dyDescent="0.3">
      <c r="A520" s="7" t="s">
        <v>11127</v>
      </c>
      <c r="B520" s="8">
        <v>45999</v>
      </c>
      <c r="C520" s="7" t="s">
        <v>1978</v>
      </c>
      <c r="D520" s="7" t="s">
        <v>2286</v>
      </c>
      <c r="E520" s="7">
        <v>-43</v>
      </c>
      <c r="F520" s="7" t="s">
        <v>11128</v>
      </c>
      <c r="G520" s="7" t="s">
        <v>839</v>
      </c>
    </row>
    <row r="521" spans="1:7" x14ac:dyDescent="0.3">
      <c r="A521" s="7" t="s">
        <v>11129</v>
      </c>
      <c r="B521" s="8">
        <v>45821</v>
      </c>
      <c r="C521" s="7" t="s">
        <v>1985</v>
      </c>
      <c r="D521" s="7" t="s">
        <v>2286</v>
      </c>
      <c r="E521" s="7">
        <v>-40</v>
      </c>
      <c r="F521" s="7" t="s">
        <v>11130</v>
      </c>
      <c r="G521" s="7" t="s">
        <v>777</v>
      </c>
    </row>
    <row r="522" spans="1:7" x14ac:dyDescent="0.3">
      <c r="A522" s="7" t="s">
        <v>11131</v>
      </c>
      <c r="B522" s="8">
        <v>46062</v>
      </c>
      <c r="C522" s="7" t="s">
        <v>1665</v>
      </c>
      <c r="D522" s="7" t="s">
        <v>2287</v>
      </c>
      <c r="E522" s="7">
        <v>6</v>
      </c>
      <c r="F522" s="7" t="s">
        <v>11132</v>
      </c>
      <c r="G522" s="7" t="s">
        <v>777</v>
      </c>
    </row>
    <row r="523" spans="1:7" x14ac:dyDescent="0.3">
      <c r="A523" s="7" t="s">
        <v>11133</v>
      </c>
      <c r="B523" s="8">
        <v>46112</v>
      </c>
      <c r="C523" s="7" t="s">
        <v>1717</v>
      </c>
      <c r="D523" s="7" t="s">
        <v>2286</v>
      </c>
      <c r="E523" s="7">
        <v>-38</v>
      </c>
      <c r="F523" s="7" t="s">
        <v>11134</v>
      </c>
      <c r="G523" s="7" t="s">
        <v>777</v>
      </c>
    </row>
    <row r="524" spans="1:7" x14ac:dyDescent="0.3">
      <c r="A524" s="7" t="s">
        <v>11135</v>
      </c>
      <c r="B524" s="8">
        <v>45969</v>
      </c>
      <c r="C524" s="7" t="s">
        <v>1690</v>
      </c>
      <c r="D524" s="7" t="s">
        <v>10136</v>
      </c>
      <c r="E524" s="7">
        <v>7</v>
      </c>
      <c r="F524" s="7" t="s">
        <v>11136</v>
      </c>
      <c r="G524" s="7" t="s">
        <v>891</v>
      </c>
    </row>
    <row r="525" spans="1:7" x14ac:dyDescent="0.3">
      <c r="A525" s="7" t="s">
        <v>11137</v>
      </c>
      <c r="B525" s="8">
        <v>45879</v>
      </c>
      <c r="C525" s="7" t="s">
        <v>1822</v>
      </c>
      <c r="D525" s="7" t="s">
        <v>2287</v>
      </c>
      <c r="E525" s="7">
        <v>2</v>
      </c>
      <c r="F525" s="7" t="s">
        <v>11138</v>
      </c>
      <c r="G525" s="7" t="s">
        <v>777</v>
      </c>
    </row>
    <row r="526" spans="1:7" x14ac:dyDescent="0.3">
      <c r="A526" s="7" t="s">
        <v>11139</v>
      </c>
      <c r="B526" s="8">
        <v>46255</v>
      </c>
      <c r="C526" s="7" t="s">
        <v>2040</v>
      </c>
      <c r="D526" s="7" t="s">
        <v>2286</v>
      </c>
      <c r="E526" s="7">
        <v>-12</v>
      </c>
      <c r="F526" s="7" t="s">
        <v>11140</v>
      </c>
      <c r="G526" s="7" t="s">
        <v>891</v>
      </c>
    </row>
    <row r="527" spans="1:7" x14ac:dyDescent="0.3">
      <c r="A527" s="7" t="s">
        <v>11141</v>
      </c>
      <c r="B527" s="8">
        <v>45892</v>
      </c>
      <c r="C527" s="7" t="s">
        <v>1727</v>
      </c>
      <c r="D527" s="7" t="s">
        <v>2286</v>
      </c>
      <c r="E527" s="7">
        <v>-20</v>
      </c>
      <c r="F527" s="7" t="s">
        <v>11142</v>
      </c>
      <c r="G527" s="7" t="s">
        <v>777</v>
      </c>
    </row>
    <row r="528" spans="1:7" x14ac:dyDescent="0.3">
      <c r="A528" s="7" t="s">
        <v>11143</v>
      </c>
      <c r="B528" s="8">
        <v>46031</v>
      </c>
      <c r="C528" s="7" t="s">
        <v>1924</v>
      </c>
      <c r="D528" s="7" t="s">
        <v>2286</v>
      </c>
      <c r="E528" s="7">
        <v>-15</v>
      </c>
      <c r="F528" s="7" t="s">
        <v>11144</v>
      </c>
      <c r="G528" s="7" t="s">
        <v>891</v>
      </c>
    </row>
    <row r="529" spans="1:7" x14ac:dyDescent="0.3">
      <c r="A529" s="7" t="s">
        <v>11145</v>
      </c>
      <c r="B529" s="8">
        <v>46008</v>
      </c>
      <c r="C529" s="7" t="s">
        <v>1731</v>
      </c>
      <c r="D529" s="7" t="s">
        <v>2286</v>
      </c>
      <c r="E529" s="7">
        <v>-24</v>
      </c>
      <c r="F529" s="7" t="s">
        <v>11146</v>
      </c>
      <c r="G529" s="7" t="s">
        <v>777</v>
      </c>
    </row>
    <row r="530" spans="1:7" x14ac:dyDescent="0.3">
      <c r="A530" s="7" t="s">
        <v>11147</v>
      </c>
      <c r="B530" s="8">
        <v>46122</v>
      </c>
      <c r="C530" s="7" t="s">
        <v>1692</v>
      </c>
      <c r="D530" s="7" t="s">
        <v>2287</v>
      </c>
      <c r="E530" s="7">
        <v>32</v>
      </c>
      <c r="F530" s="7" t="s">
        <v>11148</v>
      </c>
      <c r="G530" s="7" t="s">
        <v>777</v>
      </c>
    </row>
    <row r="531" spans="1:7" x14ac:dyDescent="0.3">
      <c r="A531" s="7" t="s">
        <v>11149</v>
      </c>
      <c r="B531" s="8">
        <v>46068</v>
      </c>
      <c r="C531" s="7" t="s">
        <v>1816</v>
      </c>
      <c r="D531" s="7" t="s">
        <v>2287</v>
      </c>
      <c r="E531" s="7">
        <v>35</v>
      </c>
      <c r="F531" s="7" t="s">
        <v>11150</v>
      </c>
      <c r="G531" s="7" t="s">
        <v>777</v>
      </c>
    </row>
    <row r="532" spans="1:7" x14ac:dyDescent="0.3">
      <c r="A532" s="7" t="s">
        <v>11151</v>
      </c>
      <c r="B532" s="8">
        <v>46014</v>
      </c>
      <c r="C532" s="7" t="s">
        <v>1937</v>
      </c>
      <c r="D532" s="7" t="s">
        <v>2286</v>
      </c>
      <c r="E532" s="7">
        <v>-49</v>
      </c>
      <c r="F532" s="7" t="s">
        <v>11152</v>
      </c>
      <c r="G532" s="7" t="s">
        <v>891</v>
      </c>
    </row>
    <row r="533" spans="1:7" x14ac:dyDescent="0.3">
      <c r="A533" s="7" t="s">
        <v>11153</v>
      </c>
      <c r="B533" s="8">
        <v>45773</v>
      </c>
      <c r="C533" s="7" t="s">
        <v>1706</v>
      </c>
      <c r="D533" s="7" t="s">
        <v>2287</v>
      </c>
      <c r="E533" s="7">
        <v>38</v>
      </c>
      <c r="F533" s="7" t="s">
        <v>11154</v>
      </c>
      <c r="G533" s="7" t="s">
        <v>839</v>
      </c>
    </row>
    <row r="534" spans="1:7" x14ac:dyDescent="0.3">
      <c r="A534" s="7" t="s">
        <v>11155</v>
      </c>
      <c r="B534" s="8">
        <v>46132</v>
      </c>
      <c r="C534" s="7" t="s">
        <v>1650</v>
      </c>
      <c r="D534" s="7" t="s">
        <v>2287</v>
      </c>
      <c r="E534" s="7">
        <v>58</v>
      </c>
      <c r="F534" s="7" t="s">
        <v>11156</v>
      </c>
      <c r="G534" s="7" t="s">
        <v>891</v>
      </c>
    </row>
    <row r="535" spans="1:7" x14ac:dyDescent="0.3">
      <c r="A535" s="7" t="s">
        <v>11157</v>
      </c>
      <c r="B535" s="8">
        <v>45905</v>
      </c>
      <c r="C535" s="7" t="s">
        <v>2018</v>
      </c>
      <c r="D535" s="7" t="s">
        <v>2286</v>
      </c>
      <c r="E535" s="7">
        <v>-3</v>
      </c>
      <c r="F535" s="7" t="s">
        <v>11158</v>
      </c>
      <c r="G535" s="7" t="s">
        <v>839</v>
      </c>
    </row>
    <row r="536" spans="1:7" x14ac:dyDescent="0.3">
      <c r="A536" s="7" t="s">
        <v>11159</v>
      </c>
      <c r="B536" s="8">
        <v>45839</v>
      </c>
      <c r="C536" s="7" t="s">
        <v>1798</v>
      </c>
      <c r="D536" s="7" t="s">
        <v>2287</v>
      </c>
      <c r="E536" s="7">
        <v>45</v>
      </c>
      <c r="F536" s="7" t="s">
        <v>11160</v>
      </c>
      <c r="G536" s="7" t="s">
        <v>839</v>
      </c>
    </row>
    <row r="537" spans="1:7" x14ac:dyDescent="0.3">
      <c r="A537" s="7" t="s">
        <v>11161</v>
      </c>
      <c r="B537" s="8">
        <v>45996</v>
      </c>
      <c r="C537" s="7" t="s">
        <v>2042</v>
      </c>
      <c r="D537" s="7" t="s">
        <v>2286</v>
      </c>
      <c r="E537" s="7">
        <v>-19</v>
      </c>
      <c r="F537" s="7" t="s">
        <v>11162</v>
      </c>
      <c r="G537" s="7" t="s">
        <v>777</v>
      </c>
    </row>
    <row r="538" spans="1:7" x14ac:dyDescent="0.3">
      <c r="A538" s="7" t="s">
        <v>11163</v>
      </c>
      <c r="B538" s="8">
        <v>46268</v>
      </c>
      <c r="C538" s="7" t="s">
        <v>1953</v>
      </c>
      <c r="D538" s="7" t="s">
        <v>2286</v>
      </c>
      <c r="E538" s="7">
        <v>-6</v>
      </c>
      <c r="F538" s="7" t="s">
        <v>11164</v>
      </c>
      <c r="G538" s="7" t="s">
        <v>839</v>
      </c>
    </row>
    <row r="539" spans="1:7" x14ac:dyDescent="0.3">
      <c r="A539" s="7" t="s">
        <v>11165</v>
      </c>
      <c r="B539" s="8">
        <v>46181</v>
      </c>
      <c r="C539" s="7" t="s">
        <v>1869</v>
      </c>
      <c r="D539" s="7" t="s">
        <v>10129</v>
      </c>
      <c r="E539" s="7">
        <v>-15</v>
      </c>
      <c r="F539" s="7" t="s">
        <v>11166</v>
      </c>
      <c r="G539" s="7" t="s">
        <v>891</v>
      </c>
    </row>
    <row r="540" spans="1:7" x14ac:dyDescent="0.3">
      <c r="A540" s="7" t="s">
        <v>11167</v>
      </c>
      <c r="B540" s="8">
        <v>46095</v>
      </c>
      <c r="C540" s="7" t="s">
        <v>2013</v>
      </c>
      <c r="D540" s="7" t="s">
        <v>2286</v>
      </c>
      <c r="E540" s="7">
        <v>-34</v>
      </c>
      <c r="F540" s="7" t="s">
        <v>11168</v>
      </c>
      <c r="G540" s="7" t="s">
        <v>839</v>
      </c>
    </row>
    <row r="541" spans="1:7" x14ac:dyDescent="0.3">
      <c r="A541" s="7" t="s">
        <v>11169</v>
      </c>
      <c r="B541" s="8">
        <v>45947</v>
      </c>
      <c r="C541" s="7" t="s">
        <v>1816</v>
      </c>
      <c r="D541" s="7" t="s">
        <v>2286</v>
      </c>
      <c r="E541" s="7">
        <v>-54</v>
      </c>
      <c r="F541" s="7" t="s">
        <v>11170</v>
      </c>
      <c r="G541" s="7" t="s">
        <v>777</v>
      </c>
    </row>
    <row r="542" spans="1:7" x14ac:dyDescent="0.3">
      <c r="A542" s="7" t="s">
        <v>11171</v>
      </c>
      <c r="B542" s="8">
        <v>46040</v>
      </c>
      <c r="C542" s="7" t="s">
        <v>1844</v>
      </c>
      <c r="D542" s="7" t="s">
        <v>2286</v>
      </c>
      <c r="E542" s="7">
        <v>-2</v>
      </c>
      <c r="F542" s="7" t="s">
        <v>11172</v>
      </c>
      <c r="G542" s="7" t="s">
        <v>777</v>
      </c>
    </row>
    <row r="543" spans="1:7" x14ac:dyDescent="0.3">
      <c r="A543" s="7" t="s">
        <v>11173</v>
      </c>
      <c r="B543" s="8">
        <v>45855</v>
      </c>
      <c r="C543" s="7" t="s">
        <v>1844</v>
      </c>
      <c r="D543" s="7" t="s">
        <v>2287</v>
      </c>
      <c r="E543" s="7">
        <v>12</v>
      </c>
      <c r="F543" s="7" t="s">
        <v>11174</v>
      </c>
      <c r="G543" s="7" t="s">
        <v>839</v>
      </c>
    </row>
    <row r="544" spans="1:7" x14ac:dyDescent="0.3">
      <c r="A544" s="7" t="s">
        <v>11175</v>
      </c>
      <c r="B544" s="8">
        <v>46120</v>
      </c>
      <c r="C544" s="7" t="s">
        <v>1899</v>
      </c>
      <c r="D544" s="7" t="s">
        <v>10129</v>
      </c>
      <c r="E544" s="7">
        <v>-3</v>
      </c>
      <c r="F544" s="7" t="s">
        <v>11176</v>
      </c>
      <c r="G544" s="7" t="s">
        <v>777</v>
      </c>
    </row>
    <row r="545" spans="1:7" x14ac:dyDescent="0.3">
      <c r="A545" s="7" t="s">
        <v>11177</v>
      </c>
      <c r="B545" s="8">
        <v>45661</v>
      </c>
      <c r="C545" s="7" t="s">
        <v>1874</v>
      </c>
      <c r="D545" s="7" t="s">
        <v>2286</v>
      </c>
      <c r="E545" s="7">
        <v>-33</v>
      </c>
      <c r="F545" s="7" t="s">
        <v>11178</v>
      </c>
      <c r="G545" s="7" t="s">
        <v>777</v>
      </c>
    </row>
    <row r="546" spans="1:7" x14ac:dyDescent="0.3">
      <c r="A546" s="7" t="s">
        <v>11179</v>
      </c>
      <c r="B546" s="8">
        <v>46019</v>
      </c>
      <c r="C546" s="7" t="s">
        <v>1878</v>
      </c>
      <c r="D546" s="7" t="s">
        <v>2286</v>
      </c>
      <c r="E546" s="7">
        <v>-7</v>
      </c>
      <c r="F546" s="7" t="s">
        <v>11180</v>
      </c>
      <c r="G546" s="7" t="s">
        <v>839</v>
      </c>
    </row>
    <row r="547" spans="1:7" x14ac:dyDescent="0.3">
      <c r="A547" s="7" t="s">
        <v>11181</v>
      </c>
      <c r="B547" s="8">
        <v>45720</v>
      </c>
      <c r="C547" s="7" t="s">
        <v>1998</v>
      </c>
      <c r="D547" s="7" t="s">
        <v>2286</v>
      </c>
      <c r="E547" s="7">
        <v>-34</v>
      </c>
      <c r="F547" s="7" t="s">
        <v>11182</v>
      </c>
      <c r="G547" s="7" t="s">
        <v>839</v>
      </c>
    </row>
    <row r="548" spans="1:7" x14ac:dyDescent="0.3">
      <c r="A548" s="7" t="s">
        <v>11183</v>
      </c>
      <c r="B548" s="8">
        <v>45721</v>
      </c>
      <c r="C548" s="7" t="s">
        <v>1817</v>
      </c>
      <c r="D548" s="7" t="s">
        <v>2287</v>
      </c>
      <c r="E548" s="7">
        <v>23</v>
      </c>
      <c r="F548" s="7" t="s">
        <v>11184</v>
      </c>
      <c r="G548" s="7" t="s">
        <v>839</v>
      </c>
    </row>
    <row r="549" spans="1:7" x14ac:dyDescent="0.3">
      <c r="A549" s="7" t="s">
        <v>11185</v>
      </c>
      <c r="B549" s="8">
        <v>45996</v>
      </c>
      <c r="C549" s="7" t="s">
        <v>1819</v>
      </c>
      <c r="D549" s="7" t="s">
        <v>2287</v>
      </c>
      <c r="E549" s="7">
        <v>19</v>
      </c>
      <c r="F549" s="7" t="s">
        <v>11186</v>
      </c>
      <c r="G549" s="7" t="s">
        <v>839</v>
      </c>
    </row>
    <row r="550" spans="1:7" x14ac:dyDescent="0.3">
      <c r="A550" s="7" t="s">
        <v>11187</v>
      </c>
      <c r="B550" s="8">
        <v>45728</v>
      </c>
      <c r="C550" s="7" t="s">
        <v>1723</v>
      </c>
      <c r="D550" s="7" t="s">
        <v>2286</v>
      </c>
      <c r="E550" s="7">
        <v>-12</v>
      </c>
      <c r="F550" s="7" t="s">
        <v>11188</v>
      </c>
      <c r="G550" s="7" t="s">
        <v>777</v>
      </c>
    </row>
    <row r="551" spans="1:7" x14ac:dyDescent="0.3">
      <c r="A551" s="7" t="s">
        <v>11189</v>
      </c>
      <c r="B551" s="8">
        <v>45965</v>
      </c>
      <c r="C551" s="7" t="s">
        <v>1650</v>
      </c>
      <c r="D551" s="7" t="s">
        <v>2286</v>
      </c>
      <c r="E551" s="7">
        <v>-2</v>
      </c>
      <c r="F551" s="7" t="s">
        <v>11190</v>
      </c>
      <c r="G551" s="7" t="s">
        <v>839</v>
      </c>
    </row>
    <row r="552" spans="1:7" x14ac:dyDescent="0.3">
      <c r="A552" s="7" t="s">
        <v>11191</v>
      </c>
      <c r="B552" s="8">
        <v>46250</v>
      </c>
      <c r="C552" s="7" t="s">
        <v>2014</v>
      </c>
      <c r="D552" s="7" t="s">
        <v>2286</v>
      </c>
      <c r="E552" s="7">
        <v>-28</v>
      </c>
      <c r="F552" s="7" t="s">
        <v>11192</v>
      </c>
      <c r="G552" s="7" t="s">
        <v>839</v>
      </c>
    </row>
    <row r="553" spans="1:7" x14ac:dyDescent="0.3">
      <c r="A553" s="7" t="s">
        <v>11193</v>
      </c>
      <c r="B553" s="8">
        <v>45754</v>
      </c>
      <c r="C553" s="7" t="s">
        <v>1921</v>
      </c>
      <c r="D553" s="7" t="s">
        <v>2286</v>
      </c>
      <c r="E553" s="7">
        <v>-40</v>
      </c>
      <c r="F553" s="7" t="s">
        <v>11194</v>
      </c>
      <c r="G553" s="7" t="s">
        <v>839</v>
      </c>
    </row>
    <row r="554" spans="1:7" x14ac:dyDescent="0.3">
      <c r="A554" s="7" t="s">
        <v>11195</v>
      </c>
      <c r="B554" s="8">
        <v>46198</v>
      </c>
      <c r="C554" s="7" t="s">
        <v>2006</v>
      </c>
      <c r="D554" s="7" t="s">
        <v>2286</v>
      </c>
      <c r="E554" s="7">
        <v>-4</v>
      </c>
      <c r="F554" s="7" t="s">
        <v>11196</v>
      </c>
      <c r="G554" s="7" t="s">
        <v>839</v>
      </c>
    </row>
    <row r="555" spans="1:7" x14ac:dyDescent="0.3">
      <c r="A555" s="7" t="s">
        <v>11197</v>
      </c>
      <c r="B555" s="8">
        <v>45665</v>
      </c>
      <c r="C555" s="7" t="s">
        <v>1888</v>
      </c>
      <c r="D555" s="7" t="s">
        <v>2287</v>
      </c>
      <c r="E555" s="7">
        <v>35</v>
      </c>
      <c r="F555" s="7" t="s">
        <v>11198</v>
      </c>
      <c r="G555" s="7" t="s">
        <v>891</v>
      </c>
    </row>
    <row r="556" spans="1:7" x14ac:dyDescent="0.3">
      <c r="A556" s="7" t="s">
        <v>11199</v>
      </c>
      <c r="B556" s="8">
        <v>45735</v>
      </c>
      <c r="C556" s="7" t="s">
        <v>1952</v>
      </c>
      <c r="D556" s="7" t="s">
        <v>2286</v>
      </c>
      <c r="E556" s="7">
        <v>-27</v>
      </c>
      <c r="F556" s="7" t="s">
        <v>11200</v>
      </c>
      <c r="G556" s="7" t="s">
        <v>777</v>
      </c>
    </row>
    <row r="557" spans="1:7" x14ac:dyDescent="0.3">
      <c r="A557" s="7" t="s">
        <v>11201</v>
      </c>
      <c r="B557" s="8">
        <v>46106</v>
      </c>
      <c r="C557" s="7" t="s">
        <v>2050</v>
      </c>
      <c r="D557" s="7" t="s">
        <v>2286</v>
      </c>
      <c r="E557" s="7">
        <v>-60</v>
      </c>
      <c r="F557" s="7" t="s">
        <v>11202</v>
      </c>
      <c r="G557" s="7" t="s">
        <v>839</v>
      </c>
    </row>
    <row r="558" spans="1:7" x14ac:dyDescent="0.3">
      <c r="A558" s="7" t="s">
        <v>11203</v>
      </c>
      <c r="B558" s="8">
        <v>45797</v>
      </c>
      <c r="C558" s="7" t="s">
        <v>1966</v>
      </c>
      <c r="D558" s="7" t="s">
        <v>10129</v>
      </c>
      <c r="E558" s="7">
        <v>-7</v>
      </c>
      <c r="F558" s="7" t="s">
        <v>11204</v>
      </c>
      <c r="G558" s="7" t="s">
        <v>891</v>
      </c>
    </row>
    <row r="559" spans="1:7" x14ac:dyDescent="0.3">
      <c r="A559" s="7" t="s">
        <v>11205</v>
      </c>
      <c r="B559" s="8">
        <v>46019</v>
      </c>
      <c r="C559" s="7" t="s">
        <v>1958</v>
      </c>
      <c r="D559" s="7" t="s">
        <v>2287</v>
      </c>
      <c r="E559" s="7">
        <v>19</v>
      </c>
      <c r="F559" s="7" t="s">
        <v>11206</v>
      </c>
      <c r="G559" s="7" t="s">
        <v>839</v>
      </c>
    </row>
    <row r="560" spans="1:7" x14ac:dyDescent="0.3">
      <c r="A560" s="7" t="s">
        <v>11207</v>
      </c>
      <c r="B560" s="8">
        <v>46023</v>
      </c>
      <c r="C560" s="7" t="s">
        <v>1867</v>
      </c>
      <c r="D560" s="7" t="s">
        <v>2286</v>
      </c>
      <c r="E560" s="7">
        <v>-30</v>
      </c>
      <c r="F560" s="7" t="s">
        <v>11208</v>
      </c>
      <c r="G560" s="7" t="s">
        <v>777</v>
      </c>
    </row>
    <row r="561" spans="1:7" x14ac:dyDescent="0.3">
      <c r="A561" s="7" t="s">
        <v>11209</v>
      </c>
      <c r="B561" s="8">
        <v>45810</v>
      </c>
      <c r="C561" s="7" t="s">
        <v>1870</v>
      </c>
      <c r="D561" s="7" t="s">
        <v>2287</v>
      </c>
      <c r="E561" s="7">
        <v>20</v>
      </c>
      <c r="F561" s="7" t="s">
        <v>11210</v>
      </c>
      <c r="G561" s="7" t="s">
        <v>777</v>
      </c>
    </row>
    <row r="562" spans="1:7" x14ac:dyDescent="0.3">
      <c r="A562" s="7" t="s">
        <v>11211</v>
      </c>
      <c r="B562" s="8">
        <v>45866</v>
      </c>
      <c r="C562" s="7" t="s">
        <v>1967</v>
      </c>
      <c r="D562" s="7" t="s">
        <v>2287</v>
      </c>
      <c r="E562" s="7">
        <v>19</v>
      </c>
      <c r="F562" s="7" t="s">
        <v>11212</v>
      </c>
      <c r="G562" s="7" t="s">
        <v>891</v>
      </c>
    </row>
    <row r="563" spans="1:7" x14ac:dyDescent="0.3">
      <c r="A563" s="7" t="s">
        <v>11213</v>
      </c>
      <c r="B563" s="8">
        <v>46155</v>
      </c>
      <c r="C563" s="7" t="s">
        <v>1962</v>
      </c>
      <c r="D563" s="7" t="s">
        <v>2286</v>
      </c>
      <c r="E563" s="7">
        <v>-14</v>
      </c>
      <c r="F563" s="7" t="s">
        <v>11214</v>
      </c>
      <c r="G563" s="7" t="s">
        <v>891</v>
      </c>
    </row>
    <row r="564" spans="1:7" x14ac:dyDescent="0.3">
      <c r="A564" s="7" t="s">
        <v>11215</v>
      </c>
      <c r="B564" s="8">
        <v>45852</v>
      </c>
      <c r="C564" s="7" t="s">
        <v>1865</v>
      </c>
      <c r="D564" s="7" t="s">
        <v>2287</v>
      </c>
      <c r="E564" s="7">
        <v>20</v>
      </c>
      <c r="F564" s="7" t="s">
        <v>11216</v>
      </c>
      <c r="G564" s="7" t="s">
        <v>777</v>
      </c>
    </row>
    <row r="565" spans="1:7" x14ac:dyDescent="0.3">
      <c r="A565" s="7" t="s">
        <v>11217</v>
      </c>
      <c r="B565" s="8">
        <v>45997</v>
      </c>
      <c r="C565" s="7" t="s">
        <v>1680</v>
      </c>
      <c r="D565" s="7" t="s">
        <v>2287</v>
      </c>
      <c r="E565" s="7">
        <v>47</v>
      </c>
      <c r="F565" s="7" t="s">
        <v>11218</v>
      </c>
      <c r="G565" s="7" t="s">
        <v>891</v>
      </c>
    </row>
    <row r="566" spans="1:7" x14ac:dyDescent="0.3">
      <c r="A566" s="7" t="s">
        <v>11219</v>
      </c>
      <c r="B566" s="8">
        <v>46100</v>
      </c>
      <c r="C566" s="7" t="s">
        <v>1987</v>
      </c>
      <c r="D566" s="7" t="s">
        <v>2286</v>
      </c>
      <c r="E566" s="7">
        <v>-59</v>
      </c>
      <c r="F566" s="7" t="s">
        <v>11220</v>
      </c>
      <c r="G566" s="7" t="s">
        <v>839</v>
      </c>
    </row>
    <row r="567" spans="1:7" x14ac:dyDescent="0.3">
      <c r="A567" s="7" t="s">
        <v>11221</v>
      </c>
      <c r="B567" s="8">
        <v>46012</v>
      </c>
      <c r="C567" s="7" t="s">
        <v>1689</v>
      </c>
      <c r="D567" s="7" t="s">
        <v>2286</v>
      </c>
      <c r="E567" s="7">
        <v>-30</v>
      </c>
      <c r="F567" s="7" t="s">
        <v>11222</v>
      </c>
      <c r="G567" s="7" t="s">
        <v>891</v>
      </c>
    </row>
    <row r="568" spans="1:7" x14ac:dyDescent="0.3">
      <c r="A568" s="7" t="s">
        <v>11223</v>
      </c>
      <c r="B568" s="8">
        <v>46050</v>
      </c>
      <c r="C568" s="7" t="s">
        <v>1788</v>
      </c>
      <c r="D568" s="7" t="s">
        <v>2287</v>
      </c>
      <c r="E568" s="7">
        <v>55</v>
      </c>
      <c r="F568" s="7" t="s">
        <v>11224</v>
      </c>
      <c r="G568" s="7" t="s">
        <v>891</v>
      </c>
    </row>
    <row r="569" spans="1:7" x14ac:dyDescent="0.3">
      <c r="A569" s="7" t="s">
        <v>11225</v>
      </c>
      <c r="B569" s="8">
        <v>45750</v>
      </c>
      <c r="C569" s="7" t="s">
        <v>1855</v>
      </c>
      <c r="D569" s="7" t="s">
        <v>2286</v>
      </c>
      <c r="E569" s="7">
        <v>-45</v>
      </c>
      <c r="F569" s="7" t="s">
        <v>11226</v>
      </c>
      <c r="G569" s="7" t="s">
        <v>839</v>
      </c>
    </row>
    <row r="570" spans="1:7" x14ac:dyDescent="0.3">
      <c r="A570" s="7" t="s">
        <v>11227</v>
      </c>
      <c r="B570" s="8">
        <v>45808</v>
      </c>
      <c r="C570" s="7" t="s">
        <v>2033</v>
      </c>
      <c r="D570" s="7" t="s">
        <v>2286</v>
      </c>
      <c r="E570" s="7">
        <v>-3</v>
      </c>
      <c r="F570" s="7" t="s">
        <v>11228</v>
      </c>
      <c r="G570" s="7" t="s">
        <v>839</v>
      </c>
    </row>
    <row r="571" spans="1:7" x14ac:dyDescent="0.3">
      <c r="A571" s="7" t="s">
        <v>11229</v>
      </c>
      <c r="B571" s="8">
        <v>46228</v>
      </c>
      <c r="C571" s="7" t="s">
        <v>2021</v>
      </c>
      <c r="D571" s="7" t="s">
        <v>2286</v>
      </c>
      <c r="E571" s="7">
        <v>-50</v>
      </c>
      <c r="F571" s="7" t="s">
        <v>11230</v>
      </c>
      <c r="G571" s="7" t="s">
        <v>891</v>
      </c>
    </row>
    <row r="572" spans="1:7" x14ac:dyDescent="0.3">
      <c r="A572" s="7" t="s">
        <v>11231</v>
      </c>
      <c r="B572" s="8">
        <v>46030</v>
      </c>
      <c r="C572" s="7" t="s">
        <v>1693</v>
      </c>
      <c r="D572" s="7" t="s">
        <v>2286</v>
      </c>
      <c r="E572" s="7">
        <v>-52</v>
      </c>
      <c r="F572" s="7" t="s">
        <v>11232</v>
      </c>
      <c r="G572" s="7" t="s">
        <v>777</v>
      </c>
    </row>
    <row r="573" spans="1:7" x14ac:dyDescent="0.3">
      <c r="A573" s="7" t="s">
        <v>11233</v>
      </c>
      <c r="B573" s="8">
        <v>45672</v>
      </c>
      <c r="C573" s="7" t="s">
        <v>1878</v>
      </c>
      <c r="D573" s="7" t="s">
        <v>2287</v>
      </c>
      <c r="E573" s="7">
        <v>57</v>
      </c>
      <c r="F573" s="7" t="s">
        <v>11234</v>
      </c>
      <c r="G573" s="7" t="s">
        <v>839</v>
      </c>
    </row>
    <row r="574" spans="1:7" x14ac:dyDescent="0.3">
      <c r="A574" s="7" t="s">
        <v>11235</v>
      </c>
      <c r="B574" s="8">
        <v>45681</v>
      </c>
      <c r="C574" s="7" t="s">
        <v>1853</v>
      </c>
      <c r="D574" s="7" t="s">
        <v>10136</v>
      </c>
      <c r="E574" s="7">
        <v>4</v>
      </c>
      <c r="F574" s="7" t="s">
        <v>11236</v>
      </c>
      <c r="G574" s="7" t="s">
        <v>777</v>
      </c>
    </row>
    <row r="575" spans="1:7" x14ac:dyDescent="0.3">
      <c r="A575" s="7" t="s">
        <v>11237</v>
      </c>
      <c r="B575" s="8">
        <v>46284</v>
      </c>
      <c r="C575" s="7" t="s">
        <v>1853</v>
      </c>
      <c r="D575" s="7" t="s">
        <v>2286</v>
      </c>
      <c r="E575" s="7">
        <v>-19</v>
      </c>
      <c r="F575" s="7" t="s">
        <v>11238</v>
      </c>
      <c r="G575" s="7" t="s">
        <v>777</v>
      </c>
    </row>
    <row r="576" spans="1:7" x14ac:dyDescent="0.3">
      <c r="A576" s="7" t="s">
        <v>11239</v>
      </c>
      <c r="B576" s="8">
        <v>46245</v>
      </c>
      <c r="C576" s="7" t="s">
        <v>1779</v>
      </c>
      <c r="D576" s="7" t="s">
        <v>2286</v>
      </c>
      <c r="E576" s="7">
        <v>-43</v>
      </c>
      <c r="F576" s="7" t="s">
        <v>11240</v>
      </c>
      <c r="G576" s="7" t="s">
        <v>891</v>
      </c>
    </row>
    <row r="577" spans="1:7" x14ac:dyDescent="0.3">
      <c r="A577" s="7" t="s">
        <v>11241</v>
      </c>
      <c r="B577" s="8">
        <v>45891</v>
      </c>
      <c r="C577" s="7" t="s">
        <v>1890</v>
      </c>
      <c r="D577" s="7" t="s">
        <v>2286</v>
      </c>
      <c r="E577" s="7">
        <v>-22</v>
      </c>
      <c r="F577" s="7" t="s">
        <v>11242</v>
      </c>
      <c r="G577" s="7" t="s">
        <v>891</v>
      </c>
    </row>
    <row r="578" spans="1:7" x14ac:dyDescent="0.3">
      <c r="A578" s="7" t="s">
        <v>11243</v>
      </c>
      <c r="B578" s="8">
        <v>45718</v>
      </c>
      <c r="C578" s="7" t="s">
        <v>1874</v>
      </c>
      <c r="D578" s="7" t="s">
        <v>2286</v>
      </c>
      <c r="E578" s="7">
        <v>-38</v>
      </c>
      <c r="F578" s="7" t="s">
        <v>11244</v>
      </c>
      <c r="G578" s="7" t="s">
        <v>891</v>
      </c>
    </row>
    <row r="579" spans="1:7" x14ac:dyDescent="0.3">
      <c r="A579" s="7" t="s">
        <v>11245</v>
      </c>
      <c r="B579" s="8">
        <v>45864</v>
      </c>
      <c r="C579" s="7" t="s">
        <v>1976</v>
      </c>
      <c r="D579" s="7" t="s">
        <v>2286</v>
      </c>
      <c r="E579" s="7">
        <v>-55</v>
      </c>
      <c r="F579" s="7" t="s">
        <v>11246</v>
      </c>
      <c r="G579" s="7" t="s">
        <v>777</v>
      </c>
    </row>
    <row r="580" spans="1:7" x14ac:dyDescent="0.3">
      <c r="A580" s="7" t="s">
        <v>11247</v>
      </c>
      <c r="B580" s="8">
        <v>45949</v>
      </c>
      <c r="C580" s="7" t="s">
        <v>1976</v>
      </c>
      <c r="D580" s="7" t="s">
        <v>10136</v>
      </c>
      <c r="E580" s="7">
        <v>15</v>
      </c>
      <c r="F580" s="7" t="s">
        <v>11248</v>
      </c>
      <c r="G580" s="7" t="s">
        <v>891</v>
      </c>
    </row>
    <row r="581" spans="1:7" x14ac:dyDescent="0.3">
      <c r="A581" s="7" t="s">
        <v>11249</v>
      </c>
      <c r="B581" s="8">
        <v>45991</v>
      </c>
      <c r="C581" s="7" t="s">
        <v>1901</v>
      </c>
      <c r="D581" s="7" t="s">
        <v>2287</v>
      </c>
      <c r="E581" s="7">
        <v>5</v>
      </c>
      <c r="F581" s="7" t="s">
        <v>11250</v>
      </c>
      <c r="G581" s="7" t="s">
        <v>839</v>
      </c>
    </row>
    <row r="582" spans="1:7" x14ac:dyDescent="0.3">
      <c r="A582" s="7" t="s">
        <v>11251</v>
      </c>
      <c r="B582" s="8">
        <v>46025</v>
      </c>
      <c r="C582" s="7" t="s">
        <v>1909</v>
      </c>
      <c r="D582" s="7" t="s">
        <v>10136</v>
      </c>
      <c r="E582" s="7">
        <v>10</v>
      </c>
      <c r="F582" s="7" t="s">
        <v>11252</v>
      </c>
      <c r="G582" s="7" t="s">
        <v>777</v>
      </c>
    </row>
    <row r="583" spans="1:7" x14ac:dyDescent="0.3">
      <c r="A583" s="7" t="s">
        <v>11253</v>
      </c>
      <c r="B583" s="8">
        <v>46044</v>
      </c>
      <c r="C583" s="7" t="s">
        <v>1840</v>
      </c>
      <c r="D583" s="7" t="s">
        <v>2286</v>
      </c>
      <c r="E583" s="7">
        <v>-11</v>
      </c>
      <c r="F583" s="7" t="s">
        <v>11254</v>
      </c>
      <c r="G583" s="7" t="s">
        <v>891</v>
      </c>
    </row>
    <row r="584" spans="1:7" x14ac:dyDescent="0.3">
      <c r="A584" s="7" t="s">
        <v>11255</v>
      </c>
      <c r="B584" s="8">
        <v>46056</v>
      </c>
      <c r="C584" s="7" t="s">
        <v>2045</v>
      </c>
      <c r="D584" s="7" t="s">
        <v>2286</v>
      </c>
      <c r="E584" s="7">
        <v>-43</v>
      </c>
      <c r="F584" s="7" t="s">
        <v>11256</v>
      </c>
      <c r="G584" s="7" t="s">
        <v>839</v>
      </c>
    </row>
    <row r="585" spans="1:7" x14ac:dyDescent="0.3">
      <c r="A585" s="7" t="s">
        <v>11257</v>
      </c>
      <c r="B585" s="8">
        <v>46154</v>
      </c>
      <c r="C585" s="7" t="s">
        <v>1730</v>
      </c>
      <c r="D585" s="7" t="s">
        <v>10136</v>
      </c>
      <c r="E585" s="7">
        <v>14</v>
      </c>
      <c r="F585" s="7" t="s">
        <v>11258</v>
      </c>
      <c r="G585" s="7" t="s">
        <v>839</v>
      </c>
    </row>
    <row r="586" spans="1:7" x14ac:dyDescent="0.3">
      <c r="A586" s="7" t="s">
        <v>11259</v>
      </c>
      <c r="B586" s="8">
        <v>46066</v>
      </c>
      <c r="C586" s="7" t="s">
        <v>1901</v>
      </c>
      <c r="D586" s="7" t="s">
        <v>2286</v>
      </c>
      <c r="E586" s="7">
        <v>-46</v>
      </c>
      <c r="F586" s="7" t="s">
        <v>11260</v>
      </c>
      <c r="G586" s="7" t="s">
        <v>891</v>
      </c>
    </row>
    <row r="587" spans="1:7" x14ac:dyDescent="0.3">
      <c r="A587" s="7" t="s">
        <v>11261</v>
      </c>
      <c r="B587" s="8">
        <v>46047</v>
      </c>
      <c r="C587" s="7" t="s">
        <v>1783</v>
      </c>
      <c r="D587" s="7" t="s">
        <v>2286</v>
      </c>
      <c r="E587" s="7">
        <v>-26</v>
      </c>
      <c r="F587" s="7" t="s">
        <v>11262</v>
      </c>
      <c r="G587" s="7" t="s">
        <v>839</v>
      </c>
    </row>
    <row r="588" spans="1:7" x14ac:dyDescent="0.3">
      <c r="A588" s="7" t="s">
        <v>11263</v>
      </c>
      <c r="B588" s="8">
        <v>45808</v>
      </c>
      <c r="C588" s="7" t="s">
        <v>1700</v>
      </c>
      <c r="D588" s="7" t="s">
        <v>2286</v>
      </c>
      <c r="E588" s="7">
        <v>-12</v>
      </c>
      <c r="F588" s="7" t="s">
        <v>11264</v>
      </c>
      <c r="G588" s="7" t="s">
        <v>839</v>
      </c>
    </row>
    <row r="589" spans="1:7" x14ac:dyDescent="0.3">
      <c r="A589" s="7" t="s">
        <v>11265</v>
      </c>
      <c r="B589" s="8">
        <v>46202</v>
      </c>
      <c r="C589" s="7" t="s">
        <v>2034</v>
      </c>
      <c r="D589" s="7" t="s">
        <v>2286</v>
      </c>
      <c r="E589" s="7">
        <v>-5</v>
      </c>
      <c r="F589" s="7" t="s">
        <v>11266</v>
      </c>
      <c r="G589" s="7" t="s">
        <v>839</v>
      </c>
    </row>
    <row r="590" spans="1:7" x14ac:dyDescent="0.3">
      <c r="A590" s="7" t="s">
        <v>11267</v>
      </c>
      <c r="B590" s="8">
        <v>45863</v>
      </c>
      <c r="C590" s="7" t="s">
        <v>2014</v>
      </c>
      <c r="D590" s="7" t="s">
        <v>2286</v>
      </c>
      <c r="E590" s="7">
        <v>-40</v>
      </c>
      <c r="F590" s="7" t="s">
        <v>11268</v>
      </c>
      <c r="G590" s="7" t="s">
        <v>891</v>
      </c>
    </row>
    <row r="591" spans="1:7" x14ac:dyDescent="0.3">
      <c r="A591" s="7" t="s">
        <v>11269</v>
      </c>
      <c r="B591" s="8">
        <v>46000</v>
      </c>
      <c r="C591" s="7" t="s">
        <v>1929</v>
      </c>
      <c r="D591" s="7" t="s">
        <v>2286</v>
      </c>
      <c r="E591" s="7">
        <v>-44</v>
      </c>
      <c r="F591" s="7" t="s">
        <v>11270</v>
      </c>
      <c r="G591" s="7" t="s">
        <v>777</v>
      </c>
    </row>
    <row r="592" spans="1:7" x14ac:dyDescent="0.3">
      <c r="A592" s="7" t="s">
        <v>11271</v>
      </c>
      <c r="B592" s="8">
        <v>46198</v>
      </c>
      <c r="C592" s="7" t="s">
        <v>1891</v>
      </c>
      <c r="D592" s="7" t="s">
        <v>2287</v>
      </c>
      <c r="E592" s="7">
        <v>24</v>
      </c>
      <c r="F592" s="7" t="s">
        <v>11272</v>
      </c>
      <c r="G592" s="7" t="s">
        <v>777</v>
      </c>
    </row>
    <row r="593" spans="1:7" x14ac:dyDescent="0.3">
      <c r="A593" s="7" t="s">
        <v>11273</v>
      </c>
      <c r="B593" s="8">
        <v>45856</v>
      </c>
      <c r="C593" s="7" t="s">
        <v>2000</v>
      </c>
      <c r="D593" s="7" t="s">
        <v>2286</v>
      </c>
      <c r="E593" s="7">
        <v>-19</v>
      </c>
      <c r="F593" s="7" t="s">
        <v>11274</v>
      </c>
      <c r="G593" s="7" t="s">
        <v>777</v>
      </c>
    </row>
    <row r="594" spans="1:7" x14ac:dyDescent="0.3">
      <c r="A594" s="7" t="s">
        <v>11275</v>
      </c>
      <c r="B594" s="8">
        <v>45899</v>
      </c>
      <c r="C594" s="7" t="s">
        <v>1645</v>
      </c>
      <c r="D594" s="7" t="s">
        <v>2287</v>
      </c>
      <c r="E594" s="7">
        <v>26</v>
      </c>
      <c r="F594" s="7" t="s">
        <v>11276</v>
      </c>
      <c r="G594" s="7" t="s">
        <v>839</v>
      </c>
    </row>
    <row r="595" spans="1:7" x14ac:dyDescent="0.3">
      <c r="A595" s="7" t="s">
        <v>11277</v>
      </c>
      <c r="B595" s="8">
        <v>46075</v>
      </c>
      <c r="C595" s="7" t="s">
        <v>1936</v>
      </c>
      <c r="D595" s="7" t="s">
        <v>2286</v>
      </c>
      <c r="E595" s="7">
        <v>-49</v>
      </c>
      <c r="F595" s="7" t="s">
        <v>11278</v>
      </c>
      <c r="G595" s="7" t="s">
        <v>839</v>
      </c>
    </row>
    <row r="596" spans="1:7" x14ac:dyDescent="0.3">
      <c r="A596" s="7" t="s">
        <v>11279</v>
      </c>
      <c r="B596" s="8">
        <v>46253</v>
      </c>
      <c r="C596" s="7" t="s">
        <v>1960</v>
      </c>
      <c r="D596" s="7" t="s">
        <v>10129</v>
      </c>
      <c r="E596" s="7">
        <v>0</v>
      </c>
      <c r="F596" s="7" t="s">
        <v>11280</v>
      </c>
      <c r="G596" s="7" t="s">
        <v>777</v>
      </c>
    </row>
    <row r="597" spans="1:7" x14ac:dyDescent="0.3">
      <c r="A597" s="7" t="s">
        <v>11281</v>
      </c>
      <c r="B597" s="8">
        <v>46053</v>
      </c>
      <c r="C597" s="7" t="s">
        <v>2018</v>
      </c>
      <c r="D597" s="7" t="s">
        <v>2286</v>
      </c>
      <c r="E597" s="7">
        <v>-4</v>
      </c>
      <c r="F597" s="7" t="s">
        <v>11282</v>
      </c>
      <c r="G597" s="7" t="s">
        <v>891</v>
      </c>
    </row>
    <row r="598" spans="1:7" x14ac:dyDescent="0.3">
      <c r="A598" s="7" t="s">
        <v>11283</v>
      </c>
      <c r="B598" s="8">
        <v>46151</v>
      </c>
      <c r="C598" s="7" t="s">
        <v>2002</v>
      </c>
      <c r="D598" s="7" t="s">
        <v>2286</v>
      </c>
      <c r="E598" s="7">
        <v>-45</v>
      </c>
      <c r="F598" s="7" t="s">
        <v>11284</v>
      </c>
      <c r="G598" s="7" t="s">
        <v>839</v>
      </c>
    </row>
    <row r="599" spans="1:7" x14ac:dyDescent="0.3">
      <c r="A599" s="7" t="s">
        <v>11285</v>
      </c>
      <c r="B599" s="8">
        <v>46161</v>
      </c>
      <c r="C599" s="7" t="s">
        <v>2003</v>
      </c>
      <c r="D599" s="7" t="s">
        <v>2286</v>
      </c>
      <c r="E599" s="7">
        <v>-43</v>
      </c>
      <c r="F599" s="7" t="s">
        <v>11286</v>
      </c>
      <c r="G599" s="7" t="s">
        <v>839</v>
      </c>
    </row>
    <row r="600" spans="1:7" x14ac:dyDescent="0.3">
      <c r="A600" s="7" t="s">
        <v>11287</v>
      </c>
      <c r="B600" s="8">
        <v>45664</v>
      </c>
      <c r="C600" s="7" t="s">
        <v>1921</v>
      </c>
      <c r="D600" s="7" t="s">
        <v>2287</v>
      </c>
      <c r="E600" s="7">
        <v>21</v>
      </c>
      <c r="F600" s="7" t="s">
        <v>11288</v>
      </c>
      <c r="G600" s="7" t="s">
        <v>839</v>
      </c>
    </row>
    <row r="601" spans="1:7" x14ac:dyDescent="0.3">
      <c r="A601" s="7" t="s">
        <v>11289</v>
      </c>
      <c r="B601" s="8">
        <v>45858</v>
      </c>
      <c r="C601" s="7" t="s">
        <v>1800</v>
      </c>
      <c r="D601" s="7" t="s">
        <v>2286</v>
      </c>
      <c r="E601" s="7">
        <v>-14</v>
      </c>
      <c r="F601" s="7" t="s">
        <v>11290</v>
      </c>
      <c r="G601" s="7" t="s">
        <v>839</v>
      </c>
    </row>
    <row r="602" spans="1:7" x14ac:dyDescent="0.3">
      <c r="A602" s="7" t="s">
        <v>11291</v>
      </c>
      <c r="B602" s="8">
        <v>46043</v>
      </c>
      <c r="C602" s="7" t="s">
        <v>1897</v>
      </c>
      <c r="D602" s="7" t="s">
        <v>2286</v>
      </c>
      <c r="E602" s="7">
        <v>-41</v>
      </c>
      <c r="F602" s="7" t="s">
        <v>11292</v>
      </c>
      <c r="G602" s="7" t="s">
        <v>891</v>
      </c>
    </row>
    <row r="603" spans="1:7" x14ac:dyDescent="0.3">
      <c r="A603" s="7" t="s">
        <v>11293</v>
      </c>
      <c r="B603" s="8">
        <v>45816</v>
      </c>
      <c r="C603" s="7" t="s">
        <v>2052</v>
      </c>
      <c r="D603" s="7" t="s">
        <v>10136</v>
      </c>
      <c r="E603" s="7">
        <v>32</v>
      </c>
      <c r="F603" s="7" t="s">
        <v>11294</v>
      </c>
      <c r="G603" s="7" t="s">
        <v>777</v>
      </c>
    </row>
    <row r="604" spans="1:7" x14ac:dyDescent="0.3">
      <c r="A604" s="7" t="s">
        <v>11295</v>
      </c>
      <c r="B604" s="8">
        <v>45826</v>
      </c>
      <c r="C604" s="7" t="s">
        <v>2035</v>
      </c>
      <c r="D604" s="7" t="s">
        <v>2286</v>
      </c>
      <c r="E604" s="7">
        <v>-58</v>
      </c>
      <c r="F604" s="7" t="s">
        <v>11296</v>
      </c>
      <c r="G604" s="7" t="s">
        <v>839</v>
      </c>
    </row>
    <row r="605" spans="1:7" x14ac:dyDescent="0.3">
      <c r="A605" s="7" t="s">
        <v>11297</v>
      </c>
      <c r="B605" s="8">
        <v>46170</v>
      </c>
      <c r="C605" s="7" t="s">
        <v>1807</v>
      </c>
      <c r="D605" s="7" t="s">
        <v>2286</v>
      </c>
      <c r="E605" s="7">
        <v>-45</v>
      </c>
      <c r="F605" s="7" t="s">
        <v>2665</v>
      </c>
      <c r="G605" s="7" t="s">
        <v>839</v>
      </c>
    </row>
    <row r="606" spans="1:7" x14ac:dyDescent="0.3">
      <c r="A606" s="7" t="s">
        <v>11298</v>
      </c>
      <c r="B606" s="8">
        <v>46201</v>
      </c>
      <c r="C606" s="7" t="s">
        <v>2024</v>
      </c>
      <c r="D606" s="7" t="s">
        <v>2287</v>
      </c>
      <c r="E606" s="7">
        <v>30</v>
      </c>
      <c r="F606" s="7" t="s">
        <v>11299</v>
      </c>
      <c r="G606" s="7" t="s">
        <v>891</v>
      </c>
    </row>
    <row r="607" spans="1:7" x14ac:dyDescent="0.3">
      <c r="A607" s="7" t="s">
        <v>11300</v>
      </c>
      <c r="B607" s="8">
        <v>46053</v>
      </c>
      <c r="C607" s="7" t="s">
        <v>1937</v>
      </c>
      <c r="D607" s="7" t="s">
        <v>2286</v>
      </c>
      <c r="E607" s="7">
        <v>-47</v>
      </c>
      <c r="F607" s="7" t="s">
        <v>11301</v>
      </c>
      <c r="G607" s="7" t="s">
        <v>839</v>
      </c>
    </row>
    <row r="608" spans="1:7" x14ac:dyDescent="0.3">
      <c r="A608" s="7" t="s">
        <v>11302</v>
      </c>
      <c r="B608" s="8">
        <v>46035</v>
      </c>
      <c r="C608" s="7" t="s">
        <v>1694</v>
      </c>
      <c r="D608" s="7" t="s">
        <v>2286</v>
      </c>
      <c r="E608" s="7">
        <v>-29</v>
      </c>
      <c r="F608" s="7" t="s">
        <v>11303</v>
      </c>
      <c r="G608" s="7" t="s">
        <v>839</v>
      </c>
    </row>
    <row r="609" spans="1:7" x14ac:dyDescent="0.3">
      <c r="A609" s="7" t="s">
        <v>11304</v>
      </c>
      <c r="B609" s="8">
        <v>46072</v>
      </c>
      <c r="C609" s="7" t="s">
        <v>1943</v>
      </c>
      <c r="D609" s="7" t="s">
        <v>10136</v>
      </c>
      <c r="E609" s="7">
        <v>35</v>
      </c>
      <c r="F609" s="7" t="s">
        <v>11305</v>
      </c>
      <c r="G609" s="7" t="s">
        <v>891</v>
      </c>
    </row>
    <row r="610" spans="1:7" x14ac:dyDescent="0.3">
      <c r="A610" s="7" t="s">
        <v>11306</v>
      </c>
      <c r="B610" s="8">
        <v>45896</v>
      </c>
      <c r="C610" s="7" t="s">
        <v>1720</v>
      </c>
      <c r="D610" s="7" t="s">
        <v>10129</v>
      </c>
      <c r="E610" s="7">
        <v>13</v>
      </c>
      <c r="F610" s="7" t="s">
        <v>11307</v>
      </c>
      <c r="G610" s="7" t="s">
        <v>777</v>
      </c>
    </row>
    <row r="611" spans="1:7" x14ac:dyDescent="0.3">
      <c r="A611" s="7" t="s">
        <v>11308</v>
      </c>
      <c r="B611" s="8">
        <v>45980</v>
      </c>
      <c r="C611" s="7" t="s">
        <v>1711</v>
      </c>
      <c r="D611" s="7" t="s">
        <v>2287</v>
      </c>
      <c r="E611" s="7">
        <v>46</v>
      </c>
      <c r="F611" s="7" t="s">
        <v>11309</v>
      </c>
      <c r="G611" s="7" t="s">
        <v>839</v>
      </c>
    </row>
    <row r="612" spans="1:7" x14ac:dyDescent="0.3">
      <c r="A612" s="7" t="s">
        <v>11310</v>
      </c>
      <c r="B612" s="8">
        <v>46145</v>
      </c>
      <c r="C612" s="7" t="s">
        <v>1989</v>
      </c>
      <c r="D612" s="7" t="s">
        <v>2286</v>
      </c>
      <c r="E612" s="7">
        <v>-19</v>
      </c>
      <c r="F612" s="7" t="s">
        <v>11311</v>
      </c>
      <c r="G612" s="7" t="s">
        <v>839</v>
      </c>
    </row>
    <row r="613" spans="1:7" x14ac:dyDescent="0.3">
      <c r="A613" s="7" t="s">
        <v>11312</v>
      </c>
      <c r="B613" s="8">
        <v>45669</v>
      </c>
      <c r="C613" s="7" t="s">
        <v>2049</v>
      </c>
      <c r="D613" s="7" t="s">
        <v>2287</v>
      </c>
      <c r="E613" s="7">
        <v>50</v>
      </c>
      <c r="F613" s="7" t="s">
        <v>11313</v>
      </c>
      <c r="G613" s="7" t="s">
        <v>839</v>
      </c>
    </row>
    <row r="614" spans="1:7" x14ac:dyDescent="0.3">
      <c r="A614" s="7" t="s">
        <v>11314</v>
      </c>
      <c r="B614" s="8">
        <v>46169</v>
      </c>
      <c r="C614" s="7" t="s">
        <v>1817</v>
      </c>
      <c r="D614" s="7" t="s">
        <v>2287</v>
      </c>
      <c r="E614" s="7">
        <v>51</v>
      </c>
      <c r="F614" s="7" t="s">
        <v>11315</v>
      </c>
      <c r="G614" s="7" t="s">
        <v>839</v>
      </c>
    </row>
    <row r="615" spans="1:7" x14ac:dyDescent="0.3">
      <c r="A615" s="7" t="s">
        <v>11316</v>
      </c>
      <c r="B615" s="8">
        <v>46034</v>
      </c>
      <c r="C615" s="7" t="s">
        <v>1881</v>
      </c>
      <c r="D615" s="7" t="s">
        <v>2286</v>
      </c>
      <c r="E615" s="7">
        <v>-19</v>
      </c>
      <c r="F615" s="7" t="s">
        <v>11317</v>
      </c>
      <c r="G615" s="7" t="s">
        <v>839</v>
      </c>
    </row>
    <row r="616" spans="1:7" x14ac:dyDescent="0.3">
      <c r="A616" s="7" t="s">
        <v>11318</v>
      </c>
      <c r="B616" s="8">
        <v>46002</v>
      </c>
      <c r="C616" s="7" t="s">
        <v>2020</v>
      </c>
      <c r="D616" s="7" t="s">
        <v>2286</v>
      </c>
      <c r="E616" s="7">
        <v>-50</v>
      </c>
      <c r="F616" s="7" t="s">
        <v>11319</v>
      </c>
      <c r="G616" s="7" t="s">
        <v>839</v>
      </c>
    </row>
    <row r="617" spans="1:7" x14ac:dyDescent="0.3">
      <c r="A617" s="7" t="s">
        <v>11320</v>
      </c>
      <c r="B617" s="8">
        <v>46090</v>
      </c>
      <c r="C617" s="7" t="s">
        <v>1753</v>
      </c>
      <c r="D617" s="7" t="s">
        <v>2286</v>
      </c>
      <c r="E617" s="7">
        <v>-37</v>
      </c>
      <c r="F617" s="7" t="s">
        <v>11321</v>
      </c>
      <c r="G617" s="7" t="s">
        <v>839</v>
      </c>
    </row>
    <row r="618" spans="1:7" x14ac:dyDescent="0.3">
      <c r="A618" s="7" t="s">
        <v>11322</v>
      </c>
      <c r="B618" s="8">
        <v>45970</v>
      </c>
      <c r="C618" s="7" t="s">
        <v>1890</v>
      </c>
      <c r="D618" s="7" t="s">
        <v>2287</v>
      </c>
      <c r="E618" s="7">
        <v>9</v>
      </c>
      <c r="F618" s="7" t="s">
        <v>11323</v>
      </c>
      <c r="G618" s="7" t="s">
        <v>839</v>
      </c>
    </row>
    <row r="619" spans="1:7" x14ac:dyDescent="0.3">
      <c r="A619" s="7" t="s">
        <v>11324</v>
      </c>
      <c r="B619" s="8">
        <v>45882</v>
      </c>
      <c r="C619" s="7" t="s">
        <v>1976</v>
      </c>
      <c r="D619" s="7" t="s">
        <v>2286</v>
      </c>
      <c r="E619" s="7">
        <v>-18</v>
      </c>
      <c r="F619" s="7" t="s">
        <v>11325</v>
      </c>
      <c r="G619" s="7" t="s">
        <v>777</v>
      </c>
    </row>
    <row r="620" spans="1:7" x14ac:dyDescent="0.3">
      <c r="A620" s="7" t="s">
        <v>11326</v>
      </c>
      <c r="B620" s="8">
        <v>45988</v>
      </c>
      <c r="C620" s="7" t="s">
        <v>1762</v>
      </c>
      <c r="D620" s="7" t="s">
        <v>2286</v>
      </c>
      <c r="E620" s="7">
        <v>-8</v>
      </c>
      <c r="F620" s="7" t="s">
        <v>11327</v>
      </c>
      <c r="G620" s="7" t="s">
        <v>839</v>
      </c>
    </row>
    <row r="621" spans="1:7" x14ac:dyDescent="0.3">
      <c r="A621" s="7" t="s">
        <v>11328</v>
      </c>
      <c r="B621" s="8">
        <v>46135</v>
      </c>
      <c r="C621" s="7" t="s">
        <v>1740</v>
      </c>
      <c r="D621" s="7" t="s">
        <v>2286</v>
      </c>
      <c r="E621" s="7">
        <v>-20</v>
      </c>
      <c r="F621" s="7" t="s">
        <v>11329</v>
      </c>
      <c r="G621" s="7" t="s">
        <v>891</v>
      </c>
    </row>
    <row r="622" spans="1:7" x14ac:dyDescent="0.3">
      <c r="A622" s="7" t="s">
        <v>11330</v>
      </c>
      <c r="B622" s="8">
        <v>46057</v>
      </c>
      <c r="C622" s="7" t="s">
        <v>1968</v>
      </c>
      <c r="D622" s="7" t="s">
        <v>2287</v>
      </c>
      <c r="E622" s="7">
        <v>26</v>
      </c>
      <c r="F622" s="7" t="s">
        <v>11331</v>
      </c>
      <c r="G622" s="7" t="s">
        <v>777</v>
      </c>
    </row>
    <row r="623" spans="1:7" x14ac:dyDescent="0.3">
      <c r="A623" s="7" t="s">
        <v>11332</v>
      </c>
      <c r="B623" s="8">
        <v>46061</v>
      </c>
      <c r="C623" s="7" t="s">
        <v>2033</v>
      </c>
      <c r="D623" s="7" t="s">
        <v>2286</v>
      </c>
      <c r="E623" s="7">
        <v>-44</v>
      </c>
      <c r="F623" s="7" t="s">
        <v>11333</v>
      </c>
      <c r="G623" s="7" t="s">
        <v>777</v>
      </c>
    </row>
    <row r="624" spans="1:7" x14ac:dyDescent="0.3">
      <c r="A624" s="7" t="s">
        <v>11334</v>
      </c>
      <c r="B624" s="8">
        <v>46139</v>
      </c>
      <c r="C624" s="7" t="s">
        <v>1757</v>
      </c>
      <c r="D624" s="7" t="s">
        <v>2286</v>
      </c>
      <c r="E624" s="7">
        <v>-23</v>
      </c>
      <c r="F624" s="7" t="s">
        <v>11335</v>
      </c>
      <c r="G624" s="7" t="s">
        <v>839</v>
      </c>
    </row>
    <row r="625" spans="1:7" x14ac:dyDescent="0.3">
      <c r="A625" s="7" t="s">
        <v>11336</v>
      </c>
      <c r="B625" s="8">
        <v>46222</v>
      </c>
      <c r="C625" s="7" t="s">
        <v>1706</v>
      </c>
      <c r="D625" s="7" t="s">
        <v>2287</v>
      </c>
      <c r="E625" s="7">
        <v>11</v>
      </c>
      <c r="F625" s="7" t="s">
        <v>11337</v>
      </c>
      <c r="G625" s="7" t="s">
        <v>891</v>
      </c>
    </row>
    <row r="626" spans="1:7" x14ac:dyDescent="0.3">
      <c r="A626" s="7" t="s">
        <v>11338</v>
      </c>
      <c r="B626" s="8">
        <v>46054</v>
      </c>
      <c r="C626" s="7" t="s">
        <v>1831</v>
      </c>
      <c r="D626" s="7" t="s">
        <v>2286</v>
      </c>
      <c r="E626" s="7">
        <v>-38</v>
      </c>
      <c r="F626" s="7" t="s">
        <v>11339</v>
      </c>
      <c r="G626" s="7" t="s">
        <v>777</v>
      </c>
    </row>
    <row r="627" spans="1:7" x14ac:dyDescent="0.3">
      <c r="A627" s="7" t="s">
        <v>11340</v>
      </c>
      <c r="B627" s="8">
        <v>46195</v>
      </c>
      <c r="C627" s="7" t="s">
        <v>1798</v>
      </c>
      <c r="D627" s="7" t="s">
        <v>2286</v>
      </c>
      <c r="E627" s="7">
        <v>-46</v>
      </c>
      <c r="F627" s="7" t="s">
        <v>11341</v>
      </c>
      <c r="G627" s="7" t="s">
        <v>839</v>
      </c>
    </row>
    <row r="628" spans="1:7" x14ac:dyDescent="0.3">
      <c r="A628" s="7" t="s">
        <v>11342</v>
      </c>
      <c r="B628" s="8">
        <v>45822</v>
      </c>
      <c r="C628" s="7" t="s">
        <v>1689</v>
      </c>
      <c r="D628" s="7" t="s">
        <v>2287</v>
      </c>
      <c r="E628" s="7">
        <v>4</v>
      </c>
      <c r="F628" s="7" t="s">
        <v>11343</v>
      </c>
      <c r="G628" s="7" t="s">
        <v>777</v>
      </c>
    </row>
    <row r="629" spans="1:7" x14ac:dyDescent="0.3">
      <c r="A629" s="7" t="s">
        <v>11344</v>
      </c>
      <c r="B629" s="8">
        <v>45828</v>
      </c>
      <c r="C629" s="7" t="s">
        <v>1956</v>
      </c>
      <c r="D629" s="7" t="s">
        <v>2286</v>
      </c>
      <c r="E629" s="7">
        <v>-48</v>
      </c>
      <c r="F629" s="7" t="s">
        <v>10575</v>
      </c>
      <c r="G629" s="7" t="s">
        <v>891</v>
      </c>
    </row>
    <row r="630" spans="1:7" x14ac:dyDescent="0.3">
      <c r="A630" s="7" t="s">
        <v>11345</v>
      </c>
      <c r="B630" s="8">
        <v>46042</v>
      </c>
      <c r="C630" s="7" t="s">
        <v>1723</v>
      </c>
      <c r="D630" s="7" t="s">
        <v>2286</v>
      </c>
      <c r="E630" s="7">
        <v>-29</v>
      </c>
      <c r="F630" s="7" t="s">
        <v>11346</v>
      </c>
      <c r="G630" s="7" t="s">
        <v>777</v>
      </c>
    </row>
    <row r="631" spans="1:7" x14ac:dyDescent="0.3">
      <c r="A631" s="7" t="s">
        <v>11347</v>
      </c>
      <c r="B631" s="8">
        <v>46182</v>
      </c>
      <c r="C631" s="7" t="s">
        <v>1902</v>
      </c>
      <c r="D631" s="7" t="s">
        <v>2287</v>
      </c>
      <c r="E631" s="7">
        <v>27</v>
      </c>
      <c r="F631" s="7" t="s">
        <v>11348</v>
      </c>
      <c r="G631" s="7" t="s">
        <v>777</v>
      </c>
    </row>
    <row r="632" spans="1:7" x14ac:dyDescent="0.3">
      <c r="A632" s="7" t="s">
        <v>11349</v>
      </c>
      <c r="B632" s="8">
        <v>46026</v>
      </c>
      <c r="C632" s="7" t="s">
        <v>1958</v>
      </c>
      <c r="D632" s="7" t="s">
        <v>2286</v>
      </c>
      <c r="E632" s="7">
        <v>-19</v>
      </c>
      <c r="F632" s="7" t="s">
        <v>11350</v>
      </c>
      <c r="G632" s="7" t="s">
        <v>891</v>
      </c>
    </row>
    <row r="633" spans="1:7" x14ac:dyDescent="0.3">
      <c r="A633" s="7" t="s">
        <v>11351</v>
      </c>
      <c r="B633" s="8">
        <v>46296</v>
      </c>
      <c r="C633" s="7" t="s">
        <v>1807</v>
      </c>
      <c r="D633" s="7" t="s">
        <v>2286</v>
      </c>
      <c r="E633" s="7">
        <v>-57</v>
      </c>
      <c r="F633" s="7" t="s">
        <v>11352</v>
      </c>
      <c r="G633" s="7" t="s">
        <v>891</v>
      </c>
    </row>
    <row r="634" spans="1:7" x14ac:dyDescent="0.3">
      <c r="A634" s="7" t="s">
        <v>11353</v>
      </c>
      <c r="B634" s="8">
        <v>46212</v>
      </c>
      <c r="C634" s="7" t="s">
        <v>2007</v>
      </c>
      <c r="D634" s="7" t="s">
        <v>2287</v>
      </c>
      <c r="E634" s="7">
        <v>35</v>
      </c>
      <c r="F634" s="7" t="s">
        <v>11354</v>
      </c>
      <c r="G634" s="7" t="s">
        <v>777</v>
      </c>
    </row>
    <row r="635" spans="1:7" x14ac:dyDescent="0.3">
      <c r="A635" s="7" t="s">
        <v>11355</v>
      </c>
      <c r="B635" s="8">
        <v>45930</v>
      </c>
      <c r="C635" s="7" t="s">
        <v>1665</v>
      </c>
      <c r="D635" s="7" t="s">
        <v>2287</v>
      </c>
      <c r="E635" s="7">
        <v>5</v>
      </c>
      <c r="F635" s="7" t="s">
        <v>11356</v>
      </c>
      <c r="G635" s="7" t="s">
        <v>839</v>
      </c>
    </row>
    <row r="636" spans="1:7" x14ac:dyDescent="0.3">
      <c r="A636" s="7" t="s">
        <v>11357</v>
      </c>
      <c r="B636" s="8">
        <v>46188</v>
      </c>
      <c r="C636" s="7" t="s">
        <v>1844</v>
      </c>
      <c r="D636" s="7" t="s">
        <v>2286</v>
      </c>
      <c r="E636" s="7">
        <v>-19</v>
      </c>
      <c r="F636" s="7" t="s">
        <v>11358</v>
      </c>
      <c r="G636" s="7" t="s">
        <v>839</v>
      </c>
    </row>
    <row r="637" spans="1:7" x14ac:dyDescent="0.3">
      <c r="A637" s="7" t="s">
        <v>11359</v>
      </c>
      <c r="B637" s="8">
        <v>45768</v>
      </c>
      <c r="C637" s="7" t="s">
        <v>1865</v>
      </c>
      <c r="D637" s="7" t="s">
        <v>2286</v>
      </c>
      <c r="E637" s="7">
        <v>-20</v>
      </c>
      <c r="F637" s="7" t="s">
        <v>3862</v>
      </c>
      <c r="G637" s="7" t="s">
        <v>777</v>
      </c>
    </row>
    <row r="638" spans="1:7" x14ac:dyDescent="0.3">
      <c r="A638" s="7" t="s">
        <v>11360</v>
      </c>
      <c r="B638" s="8">
        <v>46019</v>
      </c>
      <c r="C638" s="7" t="s">
        <v>1988</v>
      </c>
      <c r="D638" s="7" t="s">
        <v>2286</v>
      </c>
      <c r="E638" s="7">
        <v>-19</v>
      </c>
      <c r="F638" s="7" t="s">
        <v>11361</v>
      </c>
      <c r="G638" s="7" t="s">
        <v>839</v>
      </c>
    </row>
    <row r="639" spans="1:7" x14ac:dyDescent="0.3">
      <c r="A639" s="7" t="s">
        <v>11362</v>
      </c>
      <c r="B639" s="8">
        <v>46102</v>
      </c>
      <c r="C639" s="7" t="s">
        <v>2050</v>
      </c>
      <c r="D639" s="7" t="s">
        <v>2286</v>
      </c>
      <c r="E639" s="7">
        <v>-43</v>
      </c>
      <c r="F639" s="7" t="s">
        <v>11363</v>
      </c>
      <c r="G639" s="7" t="s">
        <v>777</v>
      </c>
    </row>
    <row r="640" spans="1:7" x14ac:dyDescent="0.3">
      <c r="A640" s="7" t="s">
        <v>11364</v>
      </c>
      <c r="B640" s="8">
        <v>46199</v>
      </c>
      <c r="C640" s="7" t="s">
        <v>1760</v>
      </c>
      <c r="D640" s="7" t="s">
        <v>2286</v>
      </c>
      <c r="E640" s="7">
        <v>-20</v>
      </c>
      <c r="F640" s="7" t="s">
        <v>11365</v>
      </c>
      <c r="G640" s="7" t="s">
        <v>777</v>
      </c>
    </row>
    <row r="641" spans="1:7" x14ac:dyDescent="0.3">
      <c r="A641" s="7" t="s">
        <v>11366</v>
      </c>
      <c r="B641" s="8">
        <v>46161</v>
      </c>
      <c r="C641" s="7" t="s">
        <v>1852</v>
      </c>
      <c r="D641" s="7" t="s">
        <v>2286</v>
      </c>
      <c r="E641" s="7">
        <v>-20</v>
      </c>
      <c r="F641" s="7" t="s">
        <v>11367</v>
      </c>
      <c r="G641" s="7" t="s">
        <v>839</v>
      </c>
    </row>
    <row r="642" spans="1:7" x14ac:dyDescent="0.3">
      <c r="A642" s="7" t="s">
        <v>11368</v>
      </c>
      <c r="B642" s="8">
        <v>46162</v>
      </c>
      <c r="C642" s="7" t="s">
        <v>1849</v>
      </c>
      <c r="D642" s="7" t="s">
        <v>2286</v>
      </c>
      <c r="E642" s="7">
        <v>-51</v>
      </c>
      <c r="F642" s="7" t="s">
        <v>11369</v>
      </c>
      <c r="G642" s="7" t="s">
        <v>777</v>
      </c>
    </row>
    <row r="643" spans="1:7" x14ac:dyDescent="0.3">
      <c r="A643" s="7" t="s">
        <v>11370</v>
      </c>
      <c r="B643" s="8">
        <v>45827</v>
      </c>
      <c r="C643" s="7" t="s">
        <v>1690</v>
      </c>
      <c r="D643" s="7" t="s">
        <v>2286</v>
      </c>
      <c r="E643" s="7">
        <v>-5</v>
      </c>
      <c r="F643" s="7" t="s">
        <v>11371</v>
      </c>
      <c r="G643" s="7" t="s">
        <v>839</v>
      </c>
    </row>
    <row r="644" spans="1:7" x14ac:dyDescent="0.3">
      <c r="A644" s="7" t="s">
        <v>11372</v>
      </c>
      <c r="B644" s="8">
        <v>45716</v>
      </c>
      <c r="C644" s="7" t="s">
        <v>1706</v>
      </c>
      <c r="D644" s="7" t="s">
        <v>2287</v>
      </c>
      <c r="E644" s="7">
        <v>59</v>
      </c>
      <c r="F644" s="7" t="s">
        <v>11373</v>
      </c>
      <c r="G644" s="7" t="s">
        <v>891</v>
      </c>
    </row>
    <row r="645" spans="1:7" x14ac:dyDescent="0.3">
      <c r="A645" s="7" t="s">
        <v>11374</v>
      </c>
      <c r="B645" s="8">
        <v>45952</v>
      </c>
      <c r="C645" s="7" t="s">
        <v>1660</v>
      </c>
      <c r="D645" s="7" t="s">
        <v>2286</v>
      </c>
      <c r="E645" s="7">
        <v>-47</v>
      </c>
      <c r="F645" s="7" t="s">
        <v>11375</v>
      </c>
      <c r="G645" s="7" t="s">
        <v>891</v>
      </c>
    </row>
    <row r="646" spans="1:7" x14ac:dyDescent="0.3">
      <c r="A646" s="7" t="s">
        <v>11376</v>
      </c>
      <c r="B646" s="8">
        <v>45981</v>
      </c>
      <c r="C646" s="7" t="s">
        <v>1939</v>
      </c>
      <c r="D646" s="7" t="s">
        <v>2287</v>
      </c>
      <c r="E646" s="7">
        <v>14</v>
      </c>
      <c r="F646" s="7" t="s">
        <v>11377</v>
      </c>
      <c r="G646" s="7" t="s">
        <v>777</v>
      </c>
    </row>
    <row r="647" spans="1:7" x14ac:dyDescent="0.3">
      <c r="A647" s="7" t="s">
        <v>11378</v>
      </c>
      <c r="B647" s="8">
        <v>45699</v>
      </c>
      <c r="C647" s="7" t="s">
        <v>1742</v>
      </c>
      <c r="D647" s="7" t="s">
        <v>2286</v>
      </c>
      <c r="E647" s="7">
        <v>-45</v>
      </c>
      <c r="F647" s="7" t="s">
        <v>11379</v>
      </c>
      <c r="G647" s="7" t="s">
        <v>891</v>
      </c>
    </row>
    <row r="648" spans="1:7" x14ac:dyDescent="0.3">
      <c r="A648" s="7" t="s">
        <v>11380</v>
      </c>
      <c r="B648" s="8">
        <v>45718</v>
      </c>
      <c r="C648" s="7" t="s">
        <v>1760</v>
      </c>
      <c r="D648" s="7" t="s">
        <v>10129</v>
      </c>
      <c r="E648" s="7">
        <v>-10</v>
      </c>
      <c r="F648" s="7" t="s">
        <v>11381</v>
      </c>
      <c r="G648" s="7" t="s">
        <v>839</v>
      </c>
    </row>
    <row r="649" spans="1:7" x14ac:dyDescent="0.3">
      <c r="A649" s="7" t="s">
        <v>11382</v>
      </c>
      <c r="B649" s="8">
        <v>45938</v>
      </c>
      <c r="C649" s="7" t="s">
        <v>1952</v>
      </c>
      <c r="D649" s="7" t="s">
        <v>2287</v>
      </c>
      <c r="E649" s="7">
        <v>15</v>
      </c>
      <c r="F649" s="7" t="s">
        <v>11383</v>
      </c>
      <c r="G649" s="7" t="s">
        <v>891</v>
      </c>
    </row>
    <row r="650" spans="1:7" x14ac:dyDescent="0.3">
      <c r="A650" s="7" t="s">
        <v>11384</v>
      </c>
      <c r="B650" s="8">
        <v>46136</v>
      </c>
      <c r="C650" s="7" t="s">
        <v>1939</v>
      </c>
      <c r="D650" s="7" t="s">
        <v>2286</v>
      </c>
      <c r="E650" s="7">
        <v>-12</v>
      </c>
      <c r="F650" s="7" t="s">
        <v>11385</v>
      </c>
      <c r="G650" s="7" t="s">
        <v>777</v>
      </c>
    </row>
    <row r="651" spans="1:7" x14ac:dyDescent="0.3">
      <c r="A651" s="7" t="s">
        <v>11386</v>
      </c>
      <c r="B651" s="8">
        <v>45903</v>
      </c>
      <c r="C651" s="7" t="s">
        <v>1951</v>
      </c>
      <c r="D651" s="7" t="s">
        <v>2286</v>
      </c>
      <c r="E651" s="7">
        <v>-1</v>
      </c>
      <c r="F651" s="7" t="s">
        <v>11387</v>
      </c>
      <c r="G651" s="7" t="s">
        <v>891</v>
      </c>
    </row>
    <row r="652" spans="1:7" x14ac:dyDescent="0.3">
      <c r="A652" s="7" t="s">
        <v>11388</v>
      </c>
      <c r="B652" s="8">
        <v>46257</v>
      </c>
      <c r="C652" s="7" t="s">
        <v>1775</v>
      </c>
      <c r="D652" s="7" t="s">
        <v>2286</v>
      </c>
      <c r="E652" s="7">
        <v>-56</v>
      </c>
      <c r="F652" s="7" t="s">
        <v>11389</v>
      </c>
      <c r="G652" s="7" t="s">
        <v>777</v>
      </c>
    </row>
    <row r="653" spans="1:7" x14ac:dyDescent="0.3">
      <c r="A653" s="7" t="s">
        <v>11390</v>
      </c>
      <c r="B653" s="8">
        <v>45906</v>
      </c>
      <c r="C653" s="7" t="s">
        <v>1888</v>
      </c>
      <c r="D653" s="7" t="s">
        <v>2286</v>
      </c>
      <c r="E653" s="7">
        <v>-44</v>
      </c>
      <c r="F653" s="7" t="s">
        <v>11391</v>
      </c>
      <c r="G653" s="7" t="s">
        <v>891</v>
      </c>
    </row>
    <row r="654" spans="1:7" x14ac:dyDescent="0.3">
      <c r="A654" s="7" t="s">
        <v>11392</v>
      </c>
      <c r="B654" s="8">
        <v>45668</v>
      </c>
      <c r="C654" s="7" t="s">
        <v>1857</v>
      </c>
      <c r="D654" s="7" t="s">
        <v>10136</v>
      </c>
      <c r="E654" s="7">
        <v>7</v>
      </c>
      <c r="F654" s="7" t="s">
        <v>11393</v>
      </c>
      <c r="G654" s="7" t="s">
        <v>777</v>
      </c>
    </row>
    <row r="655" spans="1:7" x14ac:dyDescent="0.3">
      <c r="A655" s="7" t="s">
        <v>11394</v>
      </c>
      <c r="B655" s="8">
        <v>46085</v>
      </c>
      <c r="C655" s="7" t="s">
        <v>1681</v>
      </c>
      <c r="D655" s="7" t="s">
        <v>2287</v>
      </c>
      <c r="E655" s="7">
        <v>26</v>
      </c>
      <c r="F655" s="7" t="s">
        <v>11395</v>
      </c>
      <c r="G655" s="7" t="s">
        <v>777</v>
      </c>
    </row>
    <row r="656" spans="1:7" x14ac:dyDescent="0.3">
      <c r="A656" s="7" t="s">
        <v>11396</v>
      </c>
      <c r="B656" s="8">
        <v>46272</v>
      </c>
      <c r="C656" s="7" t="s">
        <v>1846</v>
      </c>
      <c r="D656" s="7" t="s">
        <v>10136</v>
      </c>
      <c r="E656" s="7">
        <v>29</v>
      </c>
      <c r="F656" s="7" t="s">
        <v>11397</v>
      </c>
      <c r="G656" s="7" t="s">
        <v>891</v>
      </c>
    </row>
    <row r="657" spans="1:7" x14ac:dyDescent="0.3">
      <c r="A657" s="7" t="s">
        <v>11398</v>
      </c>
      <c r="B657" s="8">
        <v>45897</v>
      </c>
      <c r="C657" s="7" t="s">
        <v>1900</v>
      </c>
      <c r="D657" s="7" t="s">
        <v>2286</v>
      </c>
      <c r="E657" s="7">
        <v>-41</v>
      </c>
      <c r="F657" s="7" t="s">
        <v>11399</v>
      </c>
      <c r="G657" s="7" t="s">
        <v>839</v>
      </c>
    </row>
    <row r="658" spans="1:7" x14ac:dyDescent="0.3">
      <c r="A658" s="7" t="s">
        <v>11400</v>
      </c>
      <c r="B658" s="8">
        <v>45714</v>
      </c>
      <c r="C658" s="7" t="s">
        <v>2054</v>
      </c>
      <c r="D658" s="7" t="s">
        <v>2286</v>
      </c>
      <c r="E658" s="7">
        <v>-55</v>
      </c>
      <c r="F658" s="7" t="s">
        <v>11401</v>
      </c>
      <c r="G658" s="7" t="s">
        <v>777</v>
      </c>
    </row>
    <row r="659" spans="1:7" x14ac:dyDescent="0.3">
      <c r="A659" s="7" t="s">
        <v>11402</v>
      </c>
      <c r="B659" s="8">
        <v>45768</v>
      </c>
      <c r="C659" s="7" t="s">
        <v>1948</v>
      </c>
      <c r="D659" s="7" t="s">
        <v>2286</v>
      </c>
      <c r="E659" s="7">
        <v>-57</v>
      </c>
      <c r="F659" s="7" t="s">
        <v>11403</v>
      </c>
      <c r="G659" s="7" t="s">
        <v>839</v>
      </c>
    </row>
    <row r="660" spans="1:7" x14ac:dyDescent="0.3">
      <c r="A660" s="7" t="s">
        <v>11404</v>
      </c>
      <c r="B660" s="8">
        <v>46277</v>
      </c>
      <c r="C660" s="7" t="s">
        <v>2001</v>
      </c>
      <c r="D660" s="7" t="s">
        <v>2287</v>
      </c>
      <c r="E660" s="7">
        <v>58</v>
      </c>
      <c r="F660" s="7" t="s">
        <v>11405</v>
      </c>
      <c r="G660" s="7" t="s">
        <v>891</v>
      </c>
    </row>
    <row r="661" spans="1:7" x14ac:dyDescent="0.3">
      <c r="A661" s="7" t="s">
        <v>11406</v>
      </c>
      <c r="B661" s="8">
        <v>45750</v>
      </c>
      <c r="C661" s="7" t="s">
        <v>1833</v>
      </c>
      <c r="D661" s="7" t="s">
        <v>2287</v>
      </c>
      <c r="E661" s="7">
        <v>57</v>
      </c>
      <c r="F661" s="7" t="s">
        <v>11407</v>
      </c>
      <c r="G661" s="7" t="s">
        <v>777</v>
      </c>
    </row>
    <row r="662" spans="1:7" x14ac:dyDescent="0.3">
      <c r="A662" s="7" t="s">
        <v>11408</v>
      </c>
      <c r="B662" s="8">
        <v>45804</v>
      </c>
      <c r="C662" s="7" t="s">
        <v>1978</v>
      </c>
      <c r="D662" s="7" t="s">
        <v>2286</v>
      </c>
      <c r="E662" s="7">
        <v>-13</v>
      </c>
      <c r="F662" s="7" t="s">
        <v>11409</v>
      </c>
      <c r="G662" s="7" t="s">
        <v>891</v>
      </c>
    </row>
    <row r="663" spans="1:7" x14ac:dyDescent="0.3">
      <c r="A663" s="7" t="s">
        <v>11410</v>
      </c>
      <c r="B663" s="8">
        <v>45743</v>
      </c>
      <c r="C663" s="7" t="s">
        <v>1758</v>
      </c>
      <c r="D663" s="7" t="s">
        <v>2286</v>
      </c>
      <c r="E663" s="7">
        <v>-57</v>
      </c>
      <c r="F663" s="7" t="s">
        <v>11411</v>
      </c>
      <c r="G663" s="7" t="s">
        <v>777</v>
      </c>
    </row>
    <row r="664" spans="1:7" x14ac:dyDescent="0.3">
      <c r="A664" s="7" t="s">
        <v>11412</v>
      </c>
      <c r="B664" s="8">
        <v>45701</v>
      </c>
      <c r="C664" s="7" t="s">
        <v>1934</v>
      </c>
      <c r="D664" s="7" t="s">
        <v>2286</v>
      </c>
      <c r="E664" s="7">
        <v>-30</v>
      </c>
      <c r="F664" s="7" t="s">
        <v>11413</v>
      </c>
      <c r="G664" s="7" t="s">
        <v>839</v>
      </c>
    </row>
    <row r="665" spans="1:7" x14ac:dyDescent="0.3">
      <c r="A665" s="7" t="s">
        <v>11414</v>
      </c>
      <c r="B665" s="8">
        <v>46228</v>
      </c>
      <c r="C665" s="7" t="s">
        <v>1803</v>
      </c>
      <c r="D665" s="7" t="s">
        <v>2286</v>
      </c>
      <c r="E665" s="7">
        <v>-46</v>
      </c>
      <c r="F665" s="7" t="s">
        <v>11415</v>
      </c>
      <c r="G665" s="7" t="s">
        <v>777</v>
      </c>
    </row>
    <row r="666" spans="1:7" x14ac:dyDescent="0.3">
      <c r="A666" s="7" t="s">
        <v>11416</v>
      </c>
      <c r="B666" s="8">
        <v>46218</v>
      </c>
      <c r="C666" s="7" t="s">
        <v>1907</v>
      </c>
      <c r="D666" s="7" t="s">
        <v>2286</v>
      </c>
      <c r="E666" s="7">
        <v>-1</v>
      </c>
      <c r="F666" s="7" t="s">
        <v>11417</v>
      </c>
      <c r="G666" s="7" t="s">
        <v>777</v>
      </c>
    </row>
    <row r="667" spans="1:7" x14ac:dyDescent="0.3">
      <c r="A667" s="7" t="s">
        <v>11418</v>
      </c>
      <c r="B667" s="8">
        <v>45752</v>
      </c>
      <c r="C667" s="7" t="s">
        <v>1936</v>
      </c>
      <c r="D667" s="7" t="s">
        <v>2286</v>
      </c>
      <c r="E667" s="7">
        <v>-27</v>
      </c>
      <c r="F667" s="7" t="s">
        <v>11419</v>
      </c>
      <c r="G667" s="7" t="s">
        <v>777</v>
      </c>
    </row>
    <row r="668" spans="1:7" x14ac:dyDescent="0.3">
      <c r="A668" s="7" t="s">
        <v>11420</v>
      </c>
      <c r="B668" s="8">
        <v>45966</v>
      </c>
      <c r="C668" s="7" t="s">
        <v>1994</v>
      </c>
      <c r="D668" s="7" t="s">
        <v>2286</v>
      </c>
      <c r="E668" s="7">
        <v>-14</v>
      </c>
      <c r="F668" s="7" t="s">
        <v>11421</v>
      </c>
      <c r="G668" s="7" t="s">
        <v>839</v>
      </c>
    </row>
    <row r="669" spans="1:7" x14ac:dyDescent="0.3">
      <c r="A669" s="7" t="s">
        <v>11422</v>
      </c>
      <c r="B669" s="8">
        <v>45864</v>
      </c>
      <c r="C669" s="7" t="s">
        <v>1878</v>
      </c>
      <c r="D669" s="7" t="s">
        <v>2287</v>
      </c>
      <c r="E669" s="7">
        <v>44</v>
      </c>
      <c r="F669" s="7" t="s">
        <v>11423</v>
      </c>
      <c r="G669" s="7" t="s">
        <v>891</v>
      </c>
    </row>
    <row r="670" spans="1:7" x14ac:dyDescent="0.3">
      <c r="A670" s="7" t="s">
        <v>11424</v>
      </c>
      <c r="B670" s="8">
        <v>46084</v>
      </c>
      <c r="C670" s="7" t="s">
        <v>1836</v>
      </c>
      <c r="D670" s="7" t="s">
        <v>2286</v>
      </c>
      <c r="E670" s="7">
        <v>-29</v>
      </c>
      <c r="F670" s="7" t="s">
        <v>11425</v>
      </c>
      <c r="G670" s="7" t="s">
        <v>839</v>
      </c>
    </row>
    <row r="671" spans="1:7" x14ac:dyDescent="0.3">
      <c r="A671" s="7" t="s">
        <v>11426</v>
      </c>
      <c r="B671" s="8">
        <v>46039</v>
      </c>
      <c r="C671" s="7" t="s">
        <v>1675</v>
      </c>
      <c r="D671" s="7" t="s">
        <v>2286</v>
      </c>
      <c r="E671" s="7">
        <v>-4</v>
      </c>
      <c r="F671" s="7" t="s">
        <v>11427</v>
      </c>
      <c r="G671" s="7" t="s">
        <v>777</v>
      </c>
    </row>
    <row r="672" spans="1:7" x14ac:dyDescent="0.3">
      <c r="A672" s="7" t="s">
        <v>11428</v>
      </c>
      <c r="B672" s="8">
        <v>45860</v>
      </c>
      <c r="C672" s="7" t="s">
        <v>2037</v>
      </c>
      <c r="D672" s="7" t="s">
        <v>2286</v>
      </c>
      <c r="E672" s="7">
        <v>-45</v>
      </c>
      <c r="F672" s="7" t="s">
        <v>11429</v>
      </c>
      <c r="G672" s="7" t="s">
        <v>839</v>
      </c>
    </row>
    <row r="673" spans="1:7" x14ac:dyDescent="0.3">
      <c r="A673" s="7" t="s">
        <v>11430</v>
      </c>
      <c r="B673" s="8">
        <v>45695</v>
      </c>
      <c r="C673" s="7" t="s">
        <v>1684</v>
      </c>
      <c r="D673" s="7" t="s">
        <v>2287</v>
      </c>
      <c r="E673" s="7">
        <v>18</v>
      </c>
      <c r="F673" s="7" t="s">
        <v>11431</v>
      </c>
      <c r="G673" s="7" t="s">
        <v>839</v>
      </c>
    </row>
    <row r="674" spans="1:7" x14ac:dyDescent="0.3">
      <c r="A674" s="7" t="s">
        <v>11432</v>
      </c>
      <c r="B674" s="8">
        <v>45808</v>
      </c>
      <c r="C674" s="7" t="s">
        <v>1985</v>
      </c>
      <c r="D674" s="7" t="s">
        <v>2286</v>
      </c>
      <c r="E674" s="7">
        <v>-2</v>
      </c>
      <c r="F674" s="7" t="s">
        <v>11433</v>
      </c>
      <c r="G674" s="7" t="s">
        <v>777</v>
      </c>
    </row>
    <row r="675" spans="1:7" x14ac:dyDescent="0.3">
      <c r="A675" s="7" t="s">
        <v>11434</v>
      </c>
      <c r="B675" s="8">
        <v>45721</v>
      </c>
      <c r="C675" s="7" t="s">
        <v>1695</v>
      </c>
      <c r="D675" s="7" t="s">
        <v>2286</v>
      </c>
      <c r="E675" s="7">
        <v>-40</v>
      </c>
      <c r="F675" s="7" t="s">
        <v>11435</v>
      </c>
      <c r="G675" s="7" t="s">
        <v>839</v>
      </c>
    </row>
    <row r="676" spans="1:7" x14ac:dyDescent="0.3">
      <c r="A676" s="7" t="s">
        <v>11436</v>
      </c>
      <c r="B676" s="8">
        <v>45875</v>
      </c>
      <c r="C676" s="7" t="s">
        <v>1810</v>
      </c>
      <c r="D676" s="7" t="s">
        <v>2286</v>
      </c>
      <c r="E676" s="7">
        <v>-57</v>
      </c>
      <c r="F676" s="7" t="s">
        <v>11437</v>
      </c>
      <c r="G676" s="7" t="s">
        <v>839</v>
      </c>
    </row>
    <row r="677" spans="1:7" x14ac:dyDescent="0.3">
      <c r="A677" s="7" t="s">
        <v>11438</v>
      </c>
      <c r="B677" s="8">
        <v>46171</v>
      </c>
      <c r="C677" s="7" t="s">
        <v>2020</v>
      </c>
      <c r="D677" s="7" t="s">
        <v>2286</v>
      </c>
      <c r="E677" s="7">
        <v>-31</v>
      </c>
      <c r="F677" s="7" t="s">
        <v>11439</v>
      </c>
      <c r="G677" s="7" t="s">
        <v>839</v>
      </c>
    </row>
    <row r="678" spans="1:7" x14ac:dyDescent="0.3">
      <c r="A678" s="7" t="s">
        <v>11440</v>
      </c>
      <c r="B678" s="8">
        <v>46146</v>
      </c>
      <c r="C678" s="7" t="s">
        <v>1906</v>
      </c>
      <c r="D678" s="7" t="s">
        <v>2286</v>
      </c>
      <c r="E678" s="7">
        <v>-36</v>
      </c>
      <c r="F678" s="7" t="s">
        <v>11441</v>
      </c>
      <c r="G678" s="7" t="s">
        <v>777</v>
      </c>
    </row>
    <row r="679" spans="1:7" x14ac:dyDescent="0.3">
      <c r="A679" s="7" t="s">
        <v>11442</v>
      </c>
      <c r="B679" s="8">
        <v>46049</v>
      </c>
      <c r="C679" s="7" t="s">
        <v>1970</v>
      </c>
      <c r="D679" s="7" t="s">
        <v>2287</v>
      </c>
      <c r="E679" s="7">
        <v>45</v>
      </c>
      <c r="F679" s="7" t="s">
        <v>11443</v>
      </c>
      <c r="G679" s="7" t="s">
        <v>777</v>
      </c>
    </row>
    <row r="680" spans="1:7" x14ac:dyDescent="0.3">
      <c r="A680" s="7" t="s">
        <v>11444</v>
      </c>
      <c r="B680" s="8">
        <v>45846</v>
      </c>
      <c r="C680" s="7" t="s">
        <v>1890</v>
      </c>
      <c r="D680" s="7" t="s">
        <v>2286</v>
      </c>
      <c r="E680" s="7">
        <v>-21</v>
      </c>
      <c r="F680" s="7" t="s">
        <v>11445</v>
      </c>
      <c r="G680" s="7" t="s">
        <v>891</v>
      </c>
    </row>
    <row r="681" spans="1:7" x14ac:dyDescent="0.3">
      <c r="A681" s="7" t="s">
        <v>11446</v>
      </c>
      <c r="B681" s="8">
        <v>45887</v>
      </c>
      <c r="C681" s="7" t="s">
        <v>1844</v>
      </c>
      <c r="D681" s="7" t="s">
        <v>2286</v>
      </c>
      <c r="E681" s="7">
        <v>-60</v>
      </c>
      <c r="F681" s="7" t="s">
        <v>11447</v>
      </c>
      <c r="G681" s="7" t="s">
        <v>777</v>
      </c>
    </row>
    <row r="682" spans="1:7" x14ac:dyDescent="0.3">
      <c r="A682" s="7" t="s">
        <v>11448</v>
      </c>
      <c r="B682" s="8">
        <v>45777</v>
      </c>
      <c r="C682" s="7" t="s">
        <v>2008</v>
      </c>
      <c r="D682" s="7" t="s">
        <v>2286</v>
      </c>
      <c r="E682" s="7">
        <v>-6</v>
      </c>
      <c r="F682" s="7" t="s">
        <v>11449</v>
      </c>
      <c r="G682" s="7" t="s">
        <v>891</v>
      </c>
    </row>
    <row r="683" spans="1:7" x14ac:dyDescent="0.3">
      <c r="A683" s="7" t="s">
        <v>11450</v>
      </c>
      <c r="B683" s="8">
        <v>45768</v>
      </c>
      <c r="C683" s="7" t="s">
        <v>2016</v>
      </c>
      <c r="D683" s="7" t="s">
        <v>2286</v>
      </c>
      <c r="E683" s="7">
        <v>-55</v>
      </c>
      <c r="F683" s="7" t="s">
        <v>11451</v>
      </c>
      <c r="G683" s="7" t="s">
        <v>891</v>
      </c>
    </row>
    <row r="684" spans="1:7" x14ac:dyDescent="0.3">
      <c r="A684" s="7" t="s">
        <v>11452</v>
      </c>
      <c r="B684" s="8">
        <v>46219</v>
      </c>
      <c r="C684" s="7" t="s">
        <v>1932</v>
      </c>
      <c r="D684" s="7" t="s">
        <v>10129</v>
      </c>
      <c r="E684" s="7">
        <v>-2</v>
      </c>
      <c r="F684" s="7" t="s">
        <v>11453</v>
      </c>
      <c r="G684" s="7" t="s">
        <v>891</v>
      </c>
    </row>
    <row r="685" spans="1:7" x14ac:dyDescent="0.3">
      <c r="A685" s="7" t="s">
        <v>11454</v>
      </c>
      <c r="B685" s="8">
        <v>45751</v>
      </c>
      <c r="C685" s="7" t="s">
        <v>2049</v>
      </c>
      <c r="D685" s="7" t="s">
        <v>10129</v>
      </c>
      <c r="E685" s="7">
        <v>13</v>
      </c>
      <c r="F685" s="7" t="s">
        <v>11455</v>
      </c>
      <c r="G685" s="7" t="s">
        <v>839</v>
      </c>
    </row>
    <row r="686" spans="1:7" x14ac:dyDescent="0.3">
      <c r="A686" s="7" t="s">
        <v>11456</v>
      </c>
      <c r="B686" s="8">
        <v>45836</v>
      </c>
      <c r="C686" s="7" t="s">
        <v>1974</v>
      </c>
      <c r="D686" s="7" t="s">
        <v>2286</v>
      </c>
      <c r="E686" s="7">
        <v>-4</v>
      </c>
      <c r="F686" s="7" t="s">
        <v>11457</v>
      </c>
      <c r="G686" s="7" t="s">
        <v>891</v>
      </c>
    </row>
    <row r="687" spans="1:7" x14ac:dyDescent="0.3">
      <c r="A687" s="7" t="s">
        <v>11458</v>
      </c>
      <c r="B687" s="8">
        <v>46222</v>
      </c>
      <c r="C687" s="7" t="s">
        <v>1835</v>
      </c>
      <c r="D687" s="7" t="s">
        <v>2287</v>
      </c>
      <c r="E687" s="7">
        <v>41</v>
      </c>
      <c r="F687" s="7" t="s">
        <v>11459</v>
      </c>
      <c r="G687" s="7" t="s">
        <v>777</v>
      </c>
    </row>
    <row r="688" spans="1:7" x14ac:dyDescent="0.3">
      <c r="A688" s="7" t="s">
        <v>11460</v>
      </c>
      <c r="B688" s="8">
        <v>46113</v>
      </c>
      <c r="C688" s="7" t="s">
        <v>2045</v>
      </c>
      <c r="D688" s="7" t="s">
        <v>2286</v>
      </c>
      <c r="E688" s="7">
        <v>-1</v>
      </c>
      <c r="F688" s="7" t="s">
        <v>11461</v>
      </c>
      <c r="G688" s="7" t="s">
        <v>777</v>
      </c>
    </row>
    <row r="689" spans="1:7" x14ac:dyDescent="0.3">
      <c r="A689" s="7" t="s">
        <v>11462</v>
      </c>
      <c r="B689" s="8">
        <v>45926</v>
      </c>
      <c r="C689" s="7" t="s">
        <v>1920</v>
      </c>
      <c r="D689" s="7" t="s">
        <v>2286</v>
      </c>
      <c r="E689" s="7">
        <v>-8</v>
      </c>
      <c r="F689" s="7" t="s">
        <v>11463</v>
      </c>
      <c r="G689" s="7" t="s">
        <v>891</v>
      </c>
    </row>
    <row r="690" spans="1:7" x14ac:dyDescent="0.3">
      <c r="A690" s="7" t="s">
        <v>11464</v>
      </c>
      <c r="B690" s="8">
        <v>46077</v>
      </c>
      <c r="C690" s="7" t="s">
        <v>1862</v>
      </c>
      <c r="D690" s="7" t="s">
        <v>2287</v>
      </c>
      <c r="E690" s="7">
        <v>27</v>
      </c>
      <c r="F690" s="7" t="s">
        <v>11465</v>
      </c>
      <c r="G690" s="7" t="s">
        <v>839</v>
      </c>
    </row>
    <row r="691" spans="1:7" x14ac:dyDescent="0.3">
      <c r="A691" s="7" t="s">
        <v>11466</v>
      </c>
      <c r="B691" s="8">
        <v>45811</v>
      </c>
      <c r="C691" s="7" t="s">
        <v>1974</v>
      </c>
      <c r="D691" s="7" t="s">
        <v>2287</v>
      </c>
      <c r="E691" s="7">
        <v>7</v>
      </c>
      <c r="F691" s="7" t="s">
        <v>11467</v>
      </c>
      <c r="G691" s="7" t="s">
        <v>839</v>
      </c>
    </row>
    <row r="692" spans="1:7" x14ac:dyDescent="0.3">
      <c r="A692" s="7" t="s">
        <v>11468</v>
      </c>
      <c r="B692" s="8">
        <v>45880</v>
      </c>
      <c r="C692" s="7" t="s">
        <v>1851</v>
      </c>
      <c r="D692" s="7" t="s">
        <v>2287</v>
      </c>
      <c r="E692" s="7">
        <v>37</v>
      </c>
      <c r="F692" s="7" t="s">
        <v>11469</v>
      </c>
      <c r="G692" s="7" t="s">
        <v>891</v>
      </c>
    </row>
    <row r="693" spans="1:7" x14ac:dyDescent="0.3">
      <c r="A693" s="7" t="s">
        <v>11470</v>
      </c>
      <c r="B693" s="8">
        <v>46235</v>
      </c>
      <c r="C693" s="7" t="s">
        <v>1824</v>
      </c>
      <c r="D693" s="7" t="s">
        <v>2287</v>
      </c>
      <c r="E693" s="7">
        <v>47</v>
      </c>
      <c r="F693" s="7" t="s">
        <v>11471</v>
      </c>
      <c r="G693" s="7" t="s">
        <v>891</v>
      </c>
    </row>
    <row r="694" spans="1:7" x14ac:dyDescent="0.3">
      <c r="A694" s="7" t="s">
        <v>11472</v>
      </c>
      <c r="B694" s="8">
        <v>45892</v>
      </c>
      <c r="C694" s="7" t="s">
        <v>1776</v>
      </c>
      <c r="D694" s="7" t="s">
        <v>2286</v>
      </c>
      <c r="E694" s="7">
        <v>-42</v>
      </c>
      <c r="F694" s="7" t="s">
        <v>11473</v>
      </c>
      <c r="G694" s="7" t="s">
        <v>839</v>
      </c>
    </row>
    <row r="695" spans="1:7" x14ac:dyDescent="0.3">
      <c r="A695" s="7" t="s">
        <v>11474</v>
      </c>
      <c r="B695" s="8">
        <v>45726</v>
      </c>
      <c r="C695" s="7" t="s">
        <v>1828</v>
      </c>
      <c r="D695" s="7" t="s">
        <v>10129</v>
      </c>
      <c r="E695" s="7">
        <v>-4</v>
      </c>
      <c r="F695" s="7" t="s">
        <v>11475</v>
      </c>
      <c r="G695" s="7" t="s">
        <v>777</v>
      </c>
    </row>
    <row r="696" spans="1:7" x14ac:dyDescent="0.3">
      <c r="A696" s="7" t="s">
        <v>11476</v>
      </c>
      <c r="B696" s="8">
        <v>46061</v>
      </c>
      <c r="C696" s="7" t="s">
        <v>1953</v>
      </c>
      <c r="D696" s="7" t="s">
        <v>2286</v>
      </c>
      <c r="E696" s="7">
        <v>-33</v>
      </c>
      <c r="F696" s="7" t="s">
        <v>11477</v>
      </c>
      <c r="G696" s="7" t="s">
        <v>891</v>
      </c>
    </row>
    <row r="697" spans="1:7" x14ac:dyDescent="0.3">
      <c r="A697" s="7" t="s">
        <v>11478</v>
      </c>
      <c r="B697" s="8">
        <v>46038</v>
      </c>
      <c r="C697" s="7" t="s">
        <v>1709</v>
      </c>
      <c r="D697" s="7" t="s">
        <v>2286</v>
      </c>
      <c r="E697" s="7">
        <v>-23</v>
      </c>
      <c r="F697" s="7" t="s">
        <v>11479</v>
      </c>
      <c r="G697" s="7" t="s">
        <v>777</v>
      </c>
    </row>
    <row r="698" spans="1:7" x14ac:dyDescent="0.3">
      <c r="A698" s="7" t="s">
        <v>11480</v>
      </c>
      <c r="B698" s="8">
        <v>46226</v>
      </c>
      <c r="C698" s="7" t="s">
        <v>1966</v>
      </c>
      <c r="D698" s="7" t="s">
        <v>2286</v>
      </c>
      <c r="E698" s="7">
        <v>-1</v>
      </c>
      <c r="F698" s="7" t="s">
        <v>11481</v>
      </c>
      <c r="G698" s="7" t="s">
        <v>777</v>
      </c>
    </row>
    <row r="699" spans="1:7" x14ac:dyDescent="0.3">
      <c r="A699" s="7" t="s">
        <v>11482</v>
      </c>
      <c r="B699" s="8">
        <v>45951</v>
      </c>
      <c r="C699" s="7" t="s">
        <v>1774</v>
      </c>
      <c r="D699" s="7" t="s">
        <v>2287</v>
      </c>
      <c r="E699" s="7">
        <v>13</v>
      </c>
      <c r="F699" s="7" t="s">
        <v>11483</v>
      </c>
      <c r="G699" s="7" t="s">
        <v>839</v>
      </c>
    </row>
    <row r="700" spans="1:7" x14ac:dyDescent="0.3">
      <c r="A700" s="7" t="s">
        <v>11484</v>
      </c>
      <c r="B700" s="8">
        <v>46098</v>
      </c>
      <c r="C700" s="7" t="s">
        <v>2029</v>
      </c>
      <c r="D700" s="7" t="s">
        <v>2286</v>
      </c>
      <c r="E700" s="7">
        <v>-43</v>
      </c>
      <c r="F700" s="7" t="s">
        <v>11485</v>
      </c>
      <c r="G700" s="7" t="s">
        <v>839</v>
      </c>
    </row>
    <row r="701" spans="1:7" x14ac:dyDescent="0.3">
      <c r="A701" s="7" t="s">
        <v>11486</v>
      </c>
      <c r="B701" s="8">
        <v>46010</v>
      </c>
      <c r="C701" s="7" t="s">
        <v>1835</v>
      </c>
      <c r="D701" s="7" t="s">
        <v>2287</v>
      </c>
      <c r="E701" s="7">
        <v>32</v>
      </c>
      <c r="F701" s="7" t="s">
        <v>11487</v>
      </c>
      <c r="G701" s="7" t="s">
        <v>777</v>
      </c>
    </row>
    <row r="702" spans="1:7" x14ac:dyDescent="0.3">
      <c r="A702" s="7" t="s">
        <v>11488</v>
      </c>
      <c r="B702" s="8">
        <v>46263</v>
      </c>
      <c r="C702" s="7" t="s">
        <v>1937</v>
      </c>
      <c r="D702" s="7" t="s">
        <v>2287</v>
      </c>
      <c r="E702" s="7">
        <v>1</v>
      </c>
      <c r="F702" s="7" t="s">
        <v>11489</v>
      </c>
      <c r="G702" s="7" t="s">
        <v>839</v>
      </c>
    </row>
    <row r="703" spans="1:7" x14ac:dyDescent="0.3">
      <c r="A703" s="7" t="s">
        <v>11490</v>
      </c>
      <c r="B703" s="8">
        <v>45808</v>
      </c>
      <c r="C703" s="7" t="s">
        <v>1693</v>
      </c>
      <c r="D703" s="7" t="s">
        <v>2286</v>
      </c>
      <c r="E703" s="7">
        <v>-52</v>
      </c>
      <c r="F703" s="7" t="s">
        <v>11491</v>
      </c>
      <c r="G703" s="7" t="s">
        <v>891</v>
      </c>
    </row>
    <row r="704" spans="1:7" x14ac:dyDescent="0.3">
      <c r="A704" s="7" t="s">
        <v>11492</v>
      </c>
      <c r="B704" s="8">
        <v>45689</v>
      </c>
      <c r="C704" s="7" t="s">
        <v>1807</v>
      </c>
      <c r="D704" s="7" t="s">
        <v>10136</v>
      </c>
      <c r="E704" s="7">
        <v>36</v>
      </c>
      <c r="F704" s="7" t="s">
        <v>11493</v>
      </c>
      <c r="G704" s="7" t="s">
        <v>891</v>
      </c>
    </row>
    <row r="705" spans="1:7" x14ac:dyDescent="0.3">
      <c r="A705" s="7" t="s">
        <v>11494</v>
      </c>
      <c r="B705" s="8">
        <v>45919</v>
      </c>
      <c r="C705" s="7" t="s">
        <v>1675</v>
      </c>
      <c r="D705" s="7" t="s">
        <v>10136</v>
      </c>
      <c r="E705" s="7">
        <v>1</v>
      </c>
      <c r="F705" s="7" t="s">
        <v>11495</v>
      </c>
      <c r="G705" s="7" t="s">
        <v>891</v>
      </c>
    </row>
    <row r="706" spans="1:7" x14ac:dyDescent="0.3">
      <c r="A706" s="7" t="s">
        <v>11496</v>
      </c>
      <c r="B706" s="8">
        <v>45797</v>
      </c>
      <c r="C706" s="7" t="s">
        <v>1712</v>
      </c>
      <c r="D706" s="7" t="s">
        <v>10129</v>
      </c>
      <c r="E706" s="7">
        <v>-11</v>
      </c>
      <c r="F706" s="7" t="s">
        <v>11497</v>
      </c>
      <c r="G706" s="7" t="s">
        <v>777</v>
      </c>
    </row>
    <row r="707" spans="1:7" x14ac:dyDescent="0.3">
      <c r="A707" s="7" t="s">
        <v>11498</v>
      </c>
      <c r="B707" s="8">
        <v>45906</v>
      </c>
      <c r="C707" s="7" t="s">
        <v>2034</v>
      </c>
      <c r="D707" s="7" t="s">
        <v>2286</v>
      </c>
      <c r="E707" s="7">
        <v>-57</v>
      </c>
      <c r="F707" s="7" t="s">
        <v>11499</v>
      </c>
      <c r="G707" s="7" t="s">
        <v>777</v>
      </c>
    </row>
    <row r="708" spans="1:7" x14ac:dyDescent="0.3">
      <c r="A708" s="7" t="s">
        <v>11500</v>
      </c>
      <c r="B708" s="8">
        <v>45964</v>
      </c>
      <c r="C708" s="7" t="s">
        <v>1693</v>
      </c>
      <c r="D708" s="7" t="s">
        <v>2286</v>
      </c>
      <c r="E708" s="7">
        <v>-48</v>
      </c>
      <c r="F708" s="7" t="s">
        <v>11501</v>
      </c>
      <c r="G708" s="7" t="s">
        <v>891</v>
      </c>
    </row>
    <row r="709" spans="1:7" x14ac:dyDescent="0.3">
      <c r="A709" s="7" t="s">
        <v>11502</v>
      </c>
      <c r="B709" s="8">
        <v>45937</v>
      </c>
      <c r="C709" s="7" t="s">
        <v>1761</v>
      </c>
      <c r="D709" s="7" t="s">
        <v>2286</v>
      </c>
      <c r="E709" s="7">
        <v>-4</v>
      </c>
      <c r="F709" s="7" t="s">
        <v>11503</v>
      </c>
      <c r="G709" s="7" t="s">
        <v>891</v>
      </c>
    </row>
    <row r="710" spans="1:7" x14ac:dyDescent="0.3">
      <c r="A710" s="7" t="s">
        <v>11504</v>
      </c>
      <c r="B710" s="8">
        <v>46290</v>
      </c>
      <c r="C710" s="7" t="s">
        <v>1856</v>
      </c>
      <c r="D710" s="7" t="s">
        <v>2287</v>
      </c>
      <c r="E710" s="7">
        <v>49</v>
      </c>
      <c r="F710" s="7" t="s">
        <v>11505</v>
      </c>
      <c r="G710" s="7" t="s">
        <v>891</v>
      </c>
    </row>
    <row r="711" spans="1:7" x14ac:dyDescent="0.3">
      <c r="A711" s="7" t="s">
        <v>11506</v>
      </c>
      <c r="B711" s="8">
        <v>45797</v>
      </c>
      <c r="C711" s="7" t="s">
        <v>1640</v>
      </c>
      <c r="D711" s="7" t="s">
        <v>10129</v>
      </c>
      <c r="E711" s="7">
        <v>-5</v>
      </c>
      <c r="F711" s="7" t="s">
        <v>11507</v>
      </c>
      <c r="G711" s="7" t="s">
        <v>777</v>
      </c>
    </row>
    <row r="712" spans="1:7" x14ac:dyDescent="0.3">
      <c r="A712" s="7" t="s">
        <v>11508</v>
      </c>
      <c r="B712" s="8">
        <v>46262</v>
      </c>
      <c r="C712" s="7" t="s">
        <v>2042</v>
      </c>
      <c r="D712" s="7" t="s">
        <v>10136</v>
      </c>
      <c r="E712" s="7">
        <v>48</v>
      </c>
      <c r="F712" s="7" t="s">
        <v>11509</v>
      </c>
      <c r="G712" s="7" t="s">
        <v>839</v>
      </c>
    </row>
    <row r="713" spans="1:7" x14ac:dyDescent="0.3">
      <c r="A713" s="7" t="s">
        <v>11510</v>
      </c>
      <c r="B713" s="8">
        <v>46178</v>
      </c>
      <c r="C713" s="7" t="s">
        <v>1929</v>
      </c>
      <c r="D713" s="7" t="s">
        <v>2286</v>
      </c>
      <c r="E713" s="7">
        <v>-2</v>
      </c>
      <c r="F713" s="7" t="s">
        <v>11511</v>
      </c>
      <c r="G713" s="7" t="s">
        <v>777</v>
      </c>
    </row>
    <row r="714" spans="1:7" x14ac:dyDescent="0.3">
      <c r="A714" s="7" t="s">
        <v>11512</v>
      </c>
      <c r="B714" s="8">
        <v>46030</v>
      </c>
      <c r="C714" s="7" t="s">
        <v>2027</v>
      </c>
      <c r="D714" s="7" t="s">
        <v>2286</v>
      </c>
      <c r="E714" s="7">
        <v>-31</v>
      </c>
      <c r="F714" s="7" t="s">
        <v>11513</v>
      </c>
      <c r="G714" s="7" t="s">
        <v>777</v>
      </c>
    </row>
    <row r="715" spans="1:7" x14ac:dyDescent="0.3">
      <c r="A715" s="7" t="s">
        <v>11514</v>
      </c>
      <c r="B715" s="8">
        <v>46293</v>
      </c>
      <c r="C715" s="7" t="s">
        <v>1776</v>
      </c>
      <c r="D715" s="7" t="s">
        <v>2287</v>
      </c>
      <c r="E715" s="7">
        <v>16</v>
      </c>
      <c r="F715" s="7" t="s">
        <v>11515</v>
      </c>
      <c r="G715" s="7" t="s">
        <v>839</v>
      </c>
    </row>
    <row r="716" spans="1:7" x14ac:dyDescent="0.3">
      <c r="A716" s="7" t="s">
        <v>11516</v>
      </c>
      <c r="B716" s="8">
        <v>46018</v>
      </c>
      <c r="C716" s="7" t="s">
        <v>1911</v>
      </c>
      <c r="D716" s="7" t="s">
        <v>2286</v>
      </c>
      <c r="E716" s="7">
        <v>-58</v>
      </c>
      <c r="F716" s="7" t="s">
        <v>11517</v>
      </c>
      <c r="G716" s="7" t="s">
        <v>839</v>
      </c>
    </row>
    <row r="717" spans="1:7" x14ac:dyDescent="0.3">
      <c r="A717" s="7" t="s">
        <v>11518</v>
      </c>
      <c r="B717" s="8">
        <v>45960</v>
      </c>
      <c r="C717" s="7" t="s">
        <v>2018</v>
      </c>
      <c r="D717" s="7" t="s">
        <v>2286</v>
      </c>
      <c r="E717" s="7">
        <v>-24</v>
      </c>
      <c r="F717" s="7" t="s">
        <v>11519</v>
      </c>
      <c r="G717" s="7" t="s">
        <v>839</v>
      </c>
    </row>
    <row r="718" spans="1:7" x14ac:dyDescent="0.3">
      <c r="A718" s="7" t="s">
        <v>11520</v>
      </c>
      <c r="B718" s="8">
        <v>45735</v>
      </c>
      <c r="C718" s="7" t="s">
        <v>2025</v>
      </c>
      <c r="D718" s="7" t="s">
        <v>2287</v>
      </c>
      <c r="E718" s="7">
        <v>12</v>
      </c>
      <c r="F718" s="7" t="s">
        <v>11521</v>
      </c>
      <c r="G718" s="7" t="s">
        <v>777</v>
      </c>
    </row>
    <row r="719" spans="1:7" x14ac:dyDescent="0.3">
      <c r="A719" s="7" t="s">
        <v>11522</v>
      </c>
      <c r="B719" s="8">
        <v>46026</v>
      </c>
      <c r="C719" s="7" t="s">
        <v>1908</v>
      </c>
      <c r="D719" s="7" t="s">
        <v>2286</v>
      </c>
      <c r="E719" s="7">
        <v>-58</v>
      </c>
      <c r="F719" s="7" t="s">
        <v>11523</v>
      </c>
      <c r="G719" s="7" t="s">
        <v>839</v>
      </c>
    </row>
    <row r="720" spans="1:7" x14ac:dyDescent="0.3">
      <c r="A720" s="7" t="s">
        <v>11524</v>
      </c>
      <c r="B720" s="8">
        <v>46142</v>
      </c>
      <c r="C720" s="7" t="s">
        <v>2048</v>
      </c>
      <c r="D720" s="7" t="s">
        <v>10136</v>
      </c>
      <c r="E720" s="7">
        <v>53</v>
      </c>
      <c r="F720" s="7" t="s">
        <v>11525</v>
      </c>
      <c r="G720" s="7" t="s">
        <v>777</v>
      </c>
    </row>
    <row r="721" spans="1:7" x14ac:dyDescent="0.3">
      <c r="A721" s="7" t="s">
        <v>11526</v>
      </c>
      <c r="B721" s="8">
        <v>45669</v>
      </c>
      <c r="C721" s="7" t="s">
        <v>1965</v>
      </c>
      <c r="D721" s="7" t="s">
        <v>10129</v>
      </c>
      <c r="E721" s="7">
        <v>8</v>
      </c>
      <c r="F721" s="7" t="s">
        <v>11527</v>
      </c>
      <c r="G721" s="7" t="s">
        <v>839</v>
      </c>
    </row>
    <row r="722" spans="1:7" x14ac:dyDescent="0.3">
      <c r="A722" s="7" t="s">
        <v>11528</v>
      </c>
      <c r="B722" s="8">
        <v>45722</v>
      </c>
      <c r="C722" s="7" t="s">
        <v>1851</v>
      </c>
      <c r="D722" s="7" t="s">
        <v>2287</v>
      </c>
      <c r="E722" s="7">
        <v>7</v>
      </c>
      <c r="F722" s="7" t="s">
        <v>11529</v>
      </c>
      <c r="G722" s="7" t="s">
        <v>777</v>
      </c>
    </row>
    <row r="723" spans="1:7" x14ac:dyDescent="0.3">
      <c r="A723" s="7" t="s">
        <v>11530</v>
      </c>
      <c r="B723" s="8">
        <v>45806</v>
      </c>
      <c r="C723" s="7" t="s">
        <v>1941</v>
      </c>
      <c r="D723" s="7" t="s">
        <v>2287</v>
      </c>
      <c r="E723" s="7">
        <v>6</v>
      </c>
      <c r="F723" s="7" t="s">
        <v>11531</v>
      </c>
      <c r="G723" s="7" t="s">
        <v>777</v>
      </c>
    </row>
    <row r="724" spans="1:7" x14ac:dyDescent="0.3">
      <c r="A724" s="7" t="s">
        <v>11532</v>
      </c>
      <c r="B724" s="8">
        <v>45846</v>
      </c>
      <c r="C724" s="7" t="s">
        <v>1733</v>
      </c>
      <c r="D724" s="7" t="s">
        <v>2287</v>
      </c>
      <c r="E724" s="7">
        <v>48</v>
      </c>
      <c r="F724" s="7" t="s">
        <v>11533</v>
      </c>
      <c r="G724" s="7" t="s">
        <v>839</v>
      </c>
    </row>
    <row r="725" spans="1:7" x14ac:dyDescent="0.3">
      <c r="A725" s="7" t="s">
        <v>11534</v>
      </c>
      <c r="B725" s="8">
        <v>45800</v>
      </c>
      <c r="C725" s="7" t="s">
        <v>1862</v>
      </c>
      <c r="D725" s="7" t="s">
        <v>2286</v>
      </c>
      <c r="E725" s="7">
        <v>-13</v>
      </c>
      <c r="F725" s="7" t="s">
        <v>11535</v>
      </c>
      <c r="G725" s="7" t="s">
        <v>891</v>
      </c>
    </row>
    <row r="726" spans="1:7" x14ac:dyDescent="0.3">
      <c r="A726" s="7" t="s">
        <v>11536</v>
      </c>
      <c r="B726" s="8">
        <v>46211</v>
      </c>
      <c r="C726" s="7" t="s">
        <v>1921</v>
      </c>
      <c r="D726" s="7" t="s">
        <v>2287</v>
      </c>
      <c r="E726" s="7">
        <v>17</v>
      </c>
      <c r="F726" s="7" t="s">
        <v>11537</v>
      </c>
      <c r="G726" s="7" t="s">
        <v>777</v>
      </c>
    </row>
    <row r="727" spans="1:7" x14ac:dyDescent="0.3">
      <c r="A727" s="7" t="s">
        <v>11538</v>
      </c>
      <c r="B727" s="8">
        <v>46221</v>
      </c>
      <c r="C727" s="7" t="s">
        <v>1922</v>
      </c>
      <c r="D727" s="7" t="s">
        <v>10129</v>
      </c>
      <c r="E727" s="7">
        <v>14</v>
      </c>
      <c r="F727" s="7" t="s">
        <v>10239</v>
      </c>
      <c r="G727" s="7" t="s">
        <v>839</v>
      </c>
    </row>
    <row r="728" spans="1:7" x14ac:dyDescent="0.3">
      <c r="A728" s="7" t="s">
        <v>11539</v>
      </c>
      <c r="B728" s="8">
        <v>45660</v>
      </c>
      <c r="C728" s="7" t="s">
        <v>2037</v>
      </c>
      <c r="D728" s="7" t="s">
        <v>2286</v>
      </c>
      <c r="E728" s="7">
        <v>-48</v>
      </c>
      <c r="F728" s="7" t="s">
        <v>11540</v>
      </c>
      <c r="G728" s="7" t="s">
        <v>777</v>
      </c>
    </row>
    <row r="729" spans="1:7" x14ac:dyDescent="0.3">
      <c r="A729" s="7" t="s">
        <v>11541</v>
      </c>
      <c r="B729" s="8">
        <v>46108</v>
      </c>
      <c r="C729" s="7" t="s">
        <v>1979</v>
      </c>
      <c r="D729" s="7" t="s">
        <v>2286</v>
      </c>
      <c r="E729" s="7">
        <v>-36</v>
      </c>
      <c r="F729" s="7" t="s">
        <v>11542</v>
      </c>
      <c r="G729" s="7" t="s">
        <v>777</v>
      </c>
    </row>
    <row r="730" spans="1:7" x14ac:dyDescent="0.3">
      <c r="A730" s="7" t="s">
        <v>11543</v>
      </c>
      <c r="B730" s="8">
        <v>46260</v>
      </c>
      <c r="C730" s="7" t="s">
        <v>1682</v>
      </c>
      <c r="D730" s="7" t="s">
        <v>2286</v>
      </c>
      <c r="E730" s="7">
        <v>-20</v>
      </c>
      <c r="F730" s="7" t="s">
        <v>11544</v>
      </c>
      <c r="G730" s="7" t="s">
        <v>777</v>
      </c>
    </row>
    <row r="731" spans="1:7" x14ac:dyDescent="0.3">
      <c r="A731" s="7" t="s">
        <v>11545</v>
      </c>
      <c r="B731" s="8">
        <v>45732</v>
      </c>
      <c r="C731" s="7" t="s">
        <v>1818</v>
      </c>
      <c r="D731" s="7" t="s">
        <v>2286</v>
      </c>
      <c r="E731" s="7">
        <v>-42</v>
      </c>
      <c r="F731" s="7" t="s">
        <v>11546</v>
      </c>
      <c r="G731" s="7" t="s">
        <v>777</v>
      </c>
    </row>
    <row r="732" spans="1:7" x14ac:dyDescent="0.3">
      <c r="A732" s="7" t="s">
        <v>11547</v>
      </c>
      <c r="B732" s="8">
        <v>45905</v>
      </c>
      <c r="C732" s="7" t="s">
        <v>1939</v>
      </c>
      <c r="D732" s="7" t="s">
        <v>2286</v>
      </c>
      <c r="E732" s="7">
        <v>-12</v>
      </c>
      <c r="F732" s="7" t="s">
        <v>11548</v>
      </c>
      <c r="G732" s="7" t="s">
        <v>839</v>
      </c>
    </row>
    <row r="733" spans="1:7" x14ac:dyDescent="0.3">
      <c r="A733" s="7" t="s">
        <v>11549</v>
      </c>
      <c r="B733" s="8">
        <v>46025</v>
      </c>
      <c r="C733" s="7" t="s">
        <v>1799</v>
      </c>
      <c r="D733" s="7" t="s">
        <v>2286</v>
      </c>
      <c r="E733" s="7">
        <v>-16</v>
      </c>
      <c r="F733" s="7" t="s">
        <v>11550</v>
      </c>
      <c r="G733" s="7" t="s">
        <v>839</v>
      </c>
    </row>
    <row r="734" spans="1:7" x14ac:dyDescent="0.3">
      <c r="A734" s="7" t="s">
        <v>11551</v>
      </c>
      <c r="B734" s="8">
        <v>45705</v>
      </c>
      <c r="C734" s="7" t="s">
        <v>1868</v>
      </c>
      <c r="D734" s="7" t="s">
        <v>2286</v>
      </c>
      <c r="E734" s="7">
        <v>-27</v>
      </c>
      <c r="F734" s="7" t="s">
        <v>11552</v>
      </c>
      <c r="G734" s="7" t="s">
        <v>839</v>
      </c>
    </row>
    <row r="735" spans="1:7" x14ac:dyDescent="0.3">
      <c r="A735" s="7" t="s">
        <v>11553</v>
      </c>
      <c r="B735" s="8">
        <v>46250</v>
      </c>
      <c r="C735" s="7" t="s">
        <v>1893</v>
      </c>
      <c r="D735" s="7" t="s">
        <v>2286</v>
      </c>
      <c r="E735" s="7">
        <v>-34</v>
      </c>
      <c r="F735" s="7" t="s">
        <v>11554</v>
      </c>
      <c r="G735" s="7" t="s">
        <v>891</v>
      </c>
    </row>
    <row r="736" spans="1:7" x14ac:dyDescent="0.3">
      <c r="A736" s="7" t="s">
        <v>11555</v>
      </c>
      <c r="B736" s="8">
        <v>46019</v>
      </c>
      <c r="C736" s="7" t="s">
        <v>1769</v>
      </c>
      <c r="D736" s="7" t="s">
        <v>2287</v>
      </c>
      <c r="E736" s="7">
        <v>29</v>
      </c>
      <c r="F736" s="7" t="s">
        <v>11556</v>
      </c>
      <c r="G736" s="7" t="s">
        <v>891</v>
      </c>
    </row>
    <row r="737" spans="1:7" x14ac:dyDescent="0.3">
      <c r="A737" s="7" t="s">
        <v>11557</v>
      </c>
      <c r="B737" s="8">
        <v>46049</v>
      </c>
      <c r="C737" s="7" t="s">
        <v>1711</v>
      </c>
      <c r="D737" s="7" t="s">
        <v>2286</v>
      </c>
      <c r="E737" s="7">
        <v>-11</v>
      </c>
      <c r="F737" s="7" t="s">
        <v>11558</v>
      </c>
      <c r="G737" s="7" t="s">
        <v>777</v>
      </c>
    </row>
    <row r="738" spans="1:7" x14ac:dyDescent="0.3">
      <c r="A738" s="7" t="s">
        <v>11559</v>
      </c>
      <c r="B738" s="8">
        <v>45985</v>
      </c>
      <c r="C738" s="7" t="s">
        <v>1918</v>
      </c>
      <c r="D738" s="7" t="s">
        <v>2287</v>
      </c>
      <c r="E738" s="7">
        <v>1</v>
      </c>
      <c r="F738" s="7" t="s">
        <v>11560</v>
      </c>
      <c r="G738" s="7" t="s">
        <v>777</v>
      </c>
    </row>
    <row r="739" spans="1:7" x14ac:dyDescent="0.3">
      <c r="A739" s="7" t="s">
        <v>11561</v>
      </c>
      <c r="B739" s="8">
        <v>46013</v>
      </c>
      <c r="C739" s="7" t="s">
        <v>1709</v>
      </c>
      <c r="D739" s="7" t="s">
        <v>2287</v>
      </c>
      <c r="E739" s="7">
        <v>49</v>
      </c>
      <c r="F739" s="7" t="s">
        <v>11562</v>
      </c>
      <c r="G739" s="7" t="s">
        <v>777</v>
      </c>
    </row>
    <row r="740" spans="1:7" x14ac:dyDescent="0.3">
      <c r="A740" s="7" t="s">
        <v>11563</v>
      </c>
      <c r="B740" s="8">
        <v>46175</v>
      </c>
      <c r="C740" s="7" t="s">
        <v>1681</v>
      </c>
      <c r="D740" s="7" t="s">
        <v>2286</v>
      </c>
      <c r="E740" s="7">
        <v>-51</v>
      </c>
      <c r="F740" s="7" t="s">
        <v>11564</v>
      </c>
      <c r="G740" s="7" t="s">
        <v>839</v>
      </c>
    </row>
    <row r="741" spans="1:7" x14ac:dyDescent="0.3">
      <c r="A741" s="7" t="s">
        <v>11565</v>
      </c>
      <c r="B741" s="8">
        <v>46052</v>
      </c>
      <c r="C741" s="7" t="s">
        <v>1776</v>
      </c>
      <c r="D741" s="7" t="s">
        <v>2287</v>
      </c>
      <c r="E741" s="7">
        <v>20</v>
      </c>
      <c r="F741" s="7" t="s">
        <v>11566</v>
      </c>
      <c r="G741" s="7" t="s">
        <v>891</v>
      </c>
    </row>
    <row r="742" spans="1:7" x14ac:dyDescent="0.3">
      <c r="A742" s="7" t="s">
        <v>11567</v>
      </c>
      <c r="B742" s="8">
        <v>45731</v>
      </c>
      <c r="C742" s="7" t="s">
        <v>1886</v>
      </c>
      <c r="D742" s="7" t="s">
        <v>2286</v>
      </c>
      <c r="E742" s="7">
        <v>-12</v>
      </c>
      <c r="F742" s="7" t="s">
        <v>11568</v>
      </c>
      <c r="G742" s="7" t="s">
        <v>777</v>
      </c>
    </row>
    <row r="743" spans="1:7" x14ac:dyDescent="0.3">
      <c r="A743" s="7" t="s">
        <v>11569</v>
      </c>
      <c r="B743" s="8">
        <v>45695</v>
      </c>
      <c r="C743" s="7" t="s">
        <v>1891</v>
      </c>
      <c r="D743" s="7" t="s">
        <v>10129</v>
      </c>
      <c r="E743" s="7">
        <v>12</v>
      </c>
      <c r="F743" s="7" t="s">
        <v>11570</v>
      </c>
      <c r="G743" s="7" t="s">
        <v>777</v>
      </c>
    </row>
    <row r="744" spans="1:7" x14ac:dyDescent="0.3">
      <c r="A744" s="7" t="s">
        <v>11571</v>
      </c>
      <c r="B744" s="8">
        <v>46149</v>
      </c>
      <c r="C744" s="7" t="s">
        <v>2018</v>
      </c>
      <c r="D744" s="7" t="s">
        <v>2286</v>
      </c>
      <c r="E744" s="7">
        <v>-41</v>
      </c>
      <c r="F744" s="7" t="s">
        <v>11572</v>
      </c>
      <c r="G744" s="7" t="s">
        <v>777</v>
      </c>
    </row>
    <row r="745" spans="1:7" x14ac:dyDescent="0.3">
      <c r="A745" s="7" t="s">
        <v>11573</v>
      </c>
      <c r="B745" s="8">
        <v>46199</v>
      </c>
      <c r="C745" s="7" t="s">
        <v>1996</v>
      </c>
      <c r="D745" s="7" t="s">
        <v>2286</v>
      </c>
      <c r="E745" s="7">
        <v>-57</v>
      </c>
      <c r="F745" s="7" t="s">
        <v>11574</v>
      </c>
      <c r="G745" s="7" t="s">
        <v>777</v>
      </c>
    </row>
    <row r="746" spans="1:7" x14ac:dyDescent="0.3">
      <c r="A746" s="7" t="s">
        <v>11575</v>
      </c>
      <c r="B746" s="8">
        <v>45844</v>
      </c>
      <c r="C746" s="7" t="s">
        <v>1760</v>
      </c>
      <c r="D746" s="7" t="s">
        <v>2286</v>
      </c>
      <c r="E746" s="7">
        <v>-47</v>
      </c>
      <c r="F746" s="7" t="s">
        <v>11576</v>
      </c>
      <c r="G746" s="7" t="s">
        <v>777</v>
      </c>
    </row>
    <row r="747" spans="1:7" x14ac:dyDescent="0.3">
      <c r="A747" s="7" t="s">
        <v>11577</v>
      </c>
      <c r="B747" s="8">
        <v>46123</v>
      </c>
      <c r="C747" s="7" t="s">
        <v>1992</v>
      </c>
      <c r="D747" s="7" t="s">
        <v>2287</v>
      </c>
      <c r="E747" s="7">
        <v>33</v>
      </c>
      <c r="F747" s="7" t="s">
        <v>11578</v>
      </c>
      <c r="G747" s="7" t="s">
        <v>839</v>
      </c>
    </row>
    <row r="748" spans="1:7" x14ac:dyDescent="0.3">
      <c r="A748" s="7" t="s">
        <v>11579</v>
      </c>
      <c r="B748" s="8">
        <v>45823</v>
      </c>
      <c r="C748" s="7" t="s">
        <v>1938</v>
      </c>
      <c r="D748" s="7" t="s">
        <v>2287</v>
      </c>
      <c r="E748" s="7">
        <v>50</v>
      </c>
      <c r="F748" s="7" t="s">
        <v>11580</v>
      </c>
      <c r="G748" s="7" t="s">
        <v>891</v>
      </c>
    </row>
    <row r="749" spans="1:7" x14ac:dyDescent="0.3">
      <c r="A749" s="7" t="s">
        <v>11581</v>
      </c>
      <c r="B749" s="8">
        <v>46057</v>
      </c>
      <c r="C749" s="7" t="s">
        <v>1787</v>
      </c>
      <c r="D749" s="7" t="s">
        <v>2286</v>
      </c>
      <c r="E749" s="7">
        <v>-47</v>
      </c>
      <c r="F749" s="7" t="s">
        <v>11582</v>
      </c>
      <c r="G749" s="7" t="s">
        <v>891</v>
      </c>
    </row>
    <row r="750" spans="1:7" x14ac:dyDescent="0.3">
      <c r="A750" s="7" t="s">
        <v>11583</v>
      </c>
      <c r="B750" s="8">
        <v>45659</v>
      </c>
      <c r="C750" s="7" t="s">
        <v>1738</v>
      </c>
      <c r="D750" s="7" t="s">
        <v>2287</v>
      </c>
      <c r="E750" s="7">
        <v>50</v>
      </c>
      <c r="F750" s="7" t="s">
        <v>11584</v>
      </c>
      <c r="G750" s="7" t="s">
        <v>891</v>
      </c>
    </row>
    <row r="751" spans="1:7" x14ac:dyDescent="0.3">
      <c r="A751" s="7" t="s">
        <v>11585</v>
      </c>
      <c r="B751" s="8">
        <v>46067</v>
      </c>
      <c r="C751" s="7" t="s">
        <v>1926</v>
      </c>
      <c r="D751" s="7" t="s">
        <v>2287</v>
      </c>
      <c r="E751" s="7">
        <v>45</v>
      </c>
      <c r="F751" s="7" t="s">
        <v>11586</v>
      </c>
      <c r="G751" s="7" t="s">
        <v>891</v>
      </c>
    </row>
    <row r="752" spans="1:7" x14ac:dyDescent="0.3">
      <c r="A752" s="7" t="s">
        <v>11587</v>
      </c>
      <c r="B752" s="8">
        <v>45724</v>
      </c>
      <c r="C752" s="7" t="s">
        <v>1868</v>
      </c>
      <c r="D752" s="7" t="s">
        <v>2286</v>
      </c>
      <c r="E752" s="7">
        <v>-14</v>
      </c>
      <c r="F752" s="7" t="s">
        <v>11588</v>
      </c>
      <c r="G752" s="7" t="s">
        <v>839</v>
      </c>
    </row>
    <row r="753" spans="1:7" x14ac:dyDescent="0.3">
      <c r="A753" s="7" t="s">
        <v>11589</v>
      </c>
      <c r="B753" s="8">
        <v>45773</v>
      </c>
      <c r="C753" s="7" t="s">
        <v>2045</v>
      </c>
      <c r="D753" s="7" t="s">
        <v>2286</v>
      </c>
      <c r="E753" s="7">
        <v>-22</v>
      </c>
      <c r="F753" s="7" t="s">
        <v>11590</v>
      </c>
      <c r="G753" s="7" t="s">
        <v>839</v>
      </c>
    </row>
    <row r="754" spans="1:7" x14ac:dyDescent="0.3">
      <c r="A754" s="7" t="s">
        <v>11591</v>
      </c>
      <c r="B754" s="8">
        <v>45941</v>
      </c>
      <c r="C754" s="7" t="s">
        <v>1653</v>
      </c>
      <c r="D754" s="7" t="s">
        <v>10136</v>
      </c>
      <c r="E754" s="7">
        <v>24</v>
      </c>
      <c r="F754" s="7" t="s">
        <v>11592</v>
      </c>
      <c r="G754" s="7" t="s">
        <v>839</v>
      </c>
    </row>
    <row r="755" spans="1:7" x14ac:dyDescent="0.3">
      <c r="A755" s="7" t="s">
        <v>11593</v>
      </c>
      <c r="B755" s="8">
        <v>46122</v>
      </c>
      <c r="C755" s="7" t="s">
        <v>1890</v>
      </c>
      <c r="D755" s="7" t="s">
        <v>2287</v>
      </c>
      <c r="E755" s="7">
        <v>51</v>
      </c>
      <c r="F755" s="7" t="s">
        <v>11594</v>
      </c>
      <c r="G755" s="7" t="s">
        <v>777</v>
      </c>
    </row>
    <row r="756" spans="1:7" x14ac:dyDescent="0.3">
      <c r="A756" s="7" t="s">
        <v>11595</v>
      </c>
      <c r="B756" s="8">
        <v>45944</v>
      </c>
      <c r="C756" s="7" t="s">
        <v>1930</v>
      </c>
      <c r="D756" s="7" t="s">
        <v>2286</v>
      </c>
      <c r="E756" s="7">
        <v>-10</v>
      </c>
      <c r="F756" s="7" t="s">
        <v>11596</v>
      </c>
      <c r="G756" s="7" t="s">
        <v>839</v>
      </c>
    </row>
    <row r="757" spans="1:7" x14ac:dyDescent="0.3">
      <c r="A757" s="7" t="s">
        <v>11597</v>
      </c>
      <c r="B757" s="8">
        <v>45664</v>
      </c>
      <c r="C757" s="7" t="s">
        <v>1926</v>
      </c>
      <c r="D757" s="7" t="s">
        <v>2286</v>
      </c>
      <c r="E757" s="7">
        <v>-27</v>
      </c>
      <c r="F757" s="7" t="s">
        <v>11598</v>
      </c>
      <c r="G757" s="7" t="s">
        <v>839</v>
      </c>
    </row>
    <row r="758" spans="1:7" x14ac:dyDescent="0.3">
      <c r="A758" s="7" t="s">
        <v>11599</v>
      </c>
      <c r="B758" s="8">
        <v>45863</v>
      </c>
      <c r="C758" s="7" t="s">
        <v>1894</v>
      </c>
      <c r="D758" s="7" t="s">
        <v>10136</v>
      </c>
      <c r="E758" s="7">
        <v>42</v>
      </c>
      <c r="F758" s="7" t="s">
        <v>11600</v>
      </c>
      <c r="G758" s="7" t="s">
        <v>839</v>
      </c>
    </row>
    <row r="759" spans="1:7" x14ac:dyDescent="0.3">
      <c r="A759" s="7" t="s">
        <v>11601</v>
      </c>
      <c r="B759" s="8">
        <v>45713</v>
      </c>
      <c r="C759" s="7" t="s">
        <v>1668</v>
      </c>
      <c r="D759" s="7" t="s">
        <v>2286</v>
      </c>
      <c r="E759" s="7">
        <v>-43</v>
      </c>
      <c r="F759" s="7" t="s">
        <v>11602</v>
      </c>
      <c r="G759" s="7" t="s">
        <v>839</v>
      </c>
    </row>
    <row r="760" spans="1:7" x14ac:dyDescent="0.3">
      <c r="A760" s="7" t="s">
        <v>11603</v>
      </c>
      <c r="B760" s="8">
        <v>46100</v>
      </c>
      <c r="C760" s="7" t="s">
        <v>1752</v>
      </c>
      <c r="D760" s="7" t="s">
        <v>2287</v>
      </c>
      <c r="E760" s="7">
        <v>46</v>
      </c>
      <c r="F760" s="7" t="s">
        <v>11604</v>
      </c>
      <c r="G760" s="7" t="s">
        <v>891</v>
      </c>
    </row>
    <row r="761" spans="1:7" x14ac:dyDescent="0.3">
      <c r="A761" s="7" t="s">
        <v>11605</v>
      </c>
      <c r="B761" s="8">
        <v>46148</v>
      </c>
      <c r="C761" s="7" t="s">
        <v>1708</v>
      </c>
      <c r="D761" s="7" t="s">
        <v>2286</v>
      </c>
      <c r="E761" s="7">
        <v>-52</v>
      </c>
      <c r="F761" s="7" t="s">
        <v>11164</v>
      </c>
      <c r="G761" s="7" t="s">
        <v>891</v>
      </c>
    </row>
    <row r="762" spans="1:7" x14ac:dyDescent="0.3">
      <c r="A762" s="7" t="s">
        <v>11606</v>
      </c>
      <c r="B762" s="8">
        <v>45909</v>
      </c>
      <c r="C762" s="7" t="s">
        <v>1799</v>
      </c>
      <c r="D762" s="7" t="s">
        <v>2286</v>
      </c>
      <c r="E762" s="7">
        <v>-32</v>
      </c>
      <c r="F762" s="7" t="s">
        <v>11607</v>
      </c>
      <c r="G762" s="7" t="s">
        <v>777</v>
      </c>
    </row>
    <row r="763" spans="1:7" x14ac:dyDescent="0.3">
      <c r="A763" s="7" t="s">
        <v>11608</v>
      </c>
      <c r="B763" s="8">
        <v>46268</v>
      </c>
      <c r="C763" s="7" t="s">
        <v>1688</v>
      </c>
      <c r="D763" s="7" t="s">
        <v>2287</v>
      </c>
      <c r="E763" s="7">
        <v>4</v>
      </c>
      <c r="F763" s="7" t="s">
        <v>11609</v>
      </c>
      <c r="G763" s="7" t="s">
        <v>777</v>
      </c>
    </row>
    <row r="764" spans="1:7" x14ac:dyDescent="0.3">
      <c r="A764" s="7" t="s">
        <v>11610</v>
      </c>
      <c r="B764" s="8">
        <v>45727</v>
      </c>
      <c r="C764" s="7" t="s">
        <v>2010</v>
      </c>
      <c r="D764" s="7" t="s">
        <v>2286</v>
      </c>
      <c r="E764" s="7">
        <v>-20</v>
      </c>
      <c r="F764" s="7" t="s">
        <v>11611</v>
      </c>
      <c r="G764" s="7" t="s">
        <v>777</v>
      </c>
    </row>
    <row r="765" spans="1:7" x14ac:dyDescent="0.3">
      <c r="A765" s="7" t="s">
        <v>11612</v>
      </c>
      <c r="B765" s="8">
        <v>46119</v>
      </c>
      <c r="C765" s="7" t="s">
        <v>1878</v>
      </c>
      <c r="D765" s="7" t="s">
        <v>10136</v>
      </c>
      <c r="E765" s="7">
        <v>40</v>
      </c>
      <c r="F765" s="7" t="s">
        <v>11613</v>
      </c>
      <c r="G765" s="7" t="s">
        <v>839</v>
      </c>
    </row>
    <row r="766" spans="1:7" x14ac:dyDescent="0.3">
      <c r="A766" s="7" t="s">
        <v>11614</v>
      </c>
      <c r="B766" s="8">
        <v>45750</v>
      </c>
      <c r="C766" s="7" t="s">
        <v>1799</v>
      </c>
      <c r="D766" s="7" t="s">
        <v>2287</v>
      </c>
      <c r="E766" s="7">
        <v>19</v>
      </c>
      <c r="F766" s="7" t="s">
        <v>11615</v>
      </c>
      <c r="G766" s="7" t="s">
        <v>891</v>
      </c>
    </row>
    <row r="767" spans="1:7" x14ac:dyDescent="0.3">
      <c r="A767" s="7" t="s">
        <v>11616</v>
      </c>
      <c r="B767" s="8">
        <v>46251</v>
      </c>
      <c r="C767" s="7" t="s">
        <v>1795</v>
      </c>
      <c r="D767" s="7" t="s">
        <v>10129</v>
      </c>
      <c r="E767" s="7">
        <v>-8</v>
      </c>
      <c r="F767" s="7" t="s">
        <v>11617</v>
      </c>
      <c r="G767" s="7" t="s">
        <v>839</v>
      </c>
    </row>
    <row r="768" spans="1:7" x14ac:dyDescent="0.3">
      <c r="A768" s="7" t="s">
        <v>11618</v>
      </c>
      <c r="B768" s="8">
        <v>45864</v>
      </c>
      <c r="C768" s="7" t="s">
        <v>1907</v>
      </c>
      <c r="D768" s="7" t="s">
        <v>2286</v>
      </c>
      <c r="E768" s="7">
        <v>-26</v>
      </c>
      <c r="F768" s="7" t="s">
        <v>11619</v>
      </c>
      <c r="G768" s="7" t="s">
        <v>839</v>
      </c>
    </row>
    <row r="769" spans="1:7" x14ac:dyDescent="0.3">
      <c r="A769" s="7" t="s">
        <v>11620</v>
      </c>
      <c r="B769" s="8">
        <v>45855</v>
      </c>
      <c r="C769" s="7" t="s">
        <v>1872</v>
      </c>
      <c r="D769" s="7" t="s">
        <v>2286</v>
      </c>
      <c r="E769" s="7">
        <v>-5</v>
      </c>
      <c r="F769" s="7" t="s">
        <v>11621</v>
      </c>
      <c r="G769" s="7" t="s">
        <v>777</v>
      </c>
    </row>
    <row r="770" spans="1:7" x14ac:dyDescent="0.3">
      <c r="A770" s="7" t="s">
        <v>11622</v>
      </c>
      <c r="B770" s="8">
        <v>46246</v>
      </c>
      <c r="C770" s="7" t="s">
        <v>1750</v>
      </c>
      <c r="D770" s="7" t="s">
        <v>10129</v>
      </c>
      <c r="E770" s="7">
        <v>7</v>
      </c>
      <c r="F770" s="7" t="s">
        <v>11623</v>
      </c>
      <c r="G770" s="7" t="s">
        <v>777</v>
      </c>
    </row>
    <row r="771" spans="1:7" x14ac:dyDescent="0.3">
      <c r="A771" s="7" t="s">
        <v>11624</v>
      </c>
      <c r="B771" s="8">
        <v>45740</v>
      </c>
      <c r="C771" s="7" t="s">
        <v>1868</v>
      </c>
      <c r="D771" s="7" t="s">
        <v>2287</v>
      </c>
      <c r="E771" s="7">
        <v>43</v>
      </c>
      <c r="F771" s="7" t="s">
        <v>11625</v>
      </c>
      <c r="G771" s="7" t="s">
        <v>891</v>
      </c>
    </row>
    <row r="772" spans="1:7" x14ac:dyDescent="0.3">
      <c r="A772" s="7" t="s">
        <v>11626</v>
      </c>
      <c r="B772" s="8">
        <v>45838</v>
      </c>
      <c r="C772" s="7" t="s">
        <v>1753</v>
      </c>
      <c r="D772" s="7" t="s">
        <v>2287</v>
      </c>
      <c r="E772" s="7">
        <v>37</v>
      </c>
      <c r="F772" s="7" t="s">
        <v>11627</v>
      </c>
      <c r="G772" s="7" t="s">
        <v>891</v>
      </c>
    </row>
    <row r="773" spans="1:7" x14ac:dyDescent="0.3">
      <c r="A773" s="7" t="s">
        <v>11628</v>
      </c>
      <c r="B773" s="8">
        <v>45746</v>
      </c>
      <c r="C773" s="7" t="s">
        <v>1831</v>
      </c>
      <c r="D773" s="7" t="s">
        <v>10136</v>
      </c>
      <c r="E773" s="7">
        <v>57</v>
      </c>
      <c r="F773" s="7" t="s">
        <v>11629</v>
      </c>
      <c r="G773" s="7" t="s">
        <v>891</v>
      </c>
    </row>
    <row r="774" spans="1:7" x14ac:dyDescent="0.3">
      <c r="A774" s="7" t="s">
        <v>11630</v>
      </c>
      <c r="B774" s="8">
        <v>45834</v>
      </c>
      <c r="C774" s="7" t="s">
        <v>1921</v>
      </c>
      <c r="D774" s="7" t="s">
        <v>10129</v>
      </c>
      <c r="E774" s="7">
        <v>10</v>
      </c>
      <c r="F774" s="7" t="s">
        <v>11631</v>
      </c>
      <c r="G774" s="7" t="s">
        <v>891</v>
      </c>
    </row>
    <row r="775" spans="1:7" x14ac:dyDescent="0.3">
      <c r="A775" s="7" t="s">
        <v>11632</v>
      </c>
      <c r="B775" s="8">
        <v>46002</v>
      </c>
      <c r="C775" s="7" t="s">
        <v>1918</v>
      </c>
      <c r="D775" s="7" t="s">
        <v>2287</v>
      </c>
      <c r="E775" s="7">
        <v>20</v>
      </c>
      <c r="F775" s="7" t="s">
        <v>11633</v>
      </c>
      <c r="G775" s="7" t="s">
        <v>891</v>
      </c>
    </row>
    <row r="776" spans="1:7" x14ac:dyDescent="0.3">
      <c r="A776" s="7" t="s">
        <v>11634</v>
      </c>
      <c r="B776" s="8">
        <v>45831</v>
      </c>
      <c r="C776" s="7" t="s">
        <v>1899</v>
      </c>
      <c r="D776" s="7" t="s">
        <v>2287</v>
      </c>
      <c r="E776" s="7">
        <v>14</v>
      </c>
      <c r="F776" s="7" t="s">
        <v>11635</v>
      </c>
      <c r="G776" s="7" t="s">
        <v>777</v>
      </c>
    </row>
    <row r="777" spans="1:7" x14ac:dyDescent="0.3">
      <c r="A777" s="7" t="s">
        <v>11636</v>
      </c>
      <c r="B777" s="8">
        <v>45900</v>
      </c>
      <c r="C777" s="7" t="s">
        <v>1711</v>
      </c>
      <c r="D777" s="7" t="s">
        <v>10129</v>
      </c>
      <c r="E777" s="7">
        <v>1</v>
      </c>
      <c r="F777" s="7" t="s">
        <v>11637</v>
      </c>
      <c r="G777" s="7" t="s">
        <v>777</v>
      </c>
    </row>
    <row r="778" spans="1:7" x14ac:dyDescent="0.3">
      <c r="A778" s="7" t="s">
        <v>11638</v>
      </c>
      <c r="B778" s="8">
        <v>45798</v>
      </c>
      <c r="C778" s="7" t="s">
        <v>1787</v>
      </c>
      <c r="D778" s="7" t="s">
        <v>2287</v>
      </c>
      <c r="E778" s="7">
        <v>11</v>
      </c>
      <c r="F778" s="7" t="s">
        <v>11639</v>
      </c>
      <c r="G778" s="7" t="s">
        <v>777</v>
      </c>
    </row>
    <row r="779" spans="1:7" x14ac:dyDescent="0.3">
      <c r="A779" s="7" t="s">
        <v>11640</v>
      </c>
      <c r="B779" s="8">
        <v>46217</v>
      </c>
      <c r="C779" s="7" t="s">
        <v>2049</v>
      </c>
      <c r="D779" s="7" t="s">
        <v>10129</v>
      </c>
      <c r="E779" s="7">
        <v>7</v>
      </c>
      <c r="F779" s="7" t="s">
        <v>11641</v>
      </c>
      <c r="G779" s="7" t="s">
        <v>839</v>
      </c>
    </row>
    <row r="780" spans="1:7" x14ac:dyDescent="0.3">
      <c r="A780" s="7" t="s">
        <v>11642</v>
      </c>
      <c r="B780" s="8">
        <v>46260</v>
      </c>
      <c r="C780" s="7" t="s">
        <v>1976</v>
      </c>
      <c r="D780" s="7" t="s">
        <v>2286</v>
      </c>
      <c r="E780" s="7">
        <v>-4</v>
      </c>
      <c r="F780" s="7" t="s">
        <v>11643</v>
      </c>
      <c r="G780" s="7" t="s">
        <v>839</v>
      </c>
    </row>
    <row r="781" spans="1:7" x14ac:dyDescent="0.3">
      <c r="A781" s="7" t="s">
        <v>11644</v>
      </c>
      <c r="B781" s="8">
        <v>45955</v>
      </c>
      <c r="C781" s="7" t="s">
        <v>1867</v>
      </c>
      <c r="D781" s="7" t="s">
        <v>2286</v>
      </c>
      <c r="E781" s="7">
        <v>-22</v>
      </c>
      <c r="F781" s="7" t="s">
        <v>11645</v>
      </c>
      <c r="G781" s="7" t="s">
        <v>891</v>
      </c>
    </row>
    <row r="782" spans="1:7" x14ac:dyDescent="0.3">
      <c r="A782" s="7" t="s">
        <v>11646</v>
      </c>
      <c r="B782" s="8">
        <v>46000</v>
      </c>
      <c r="C782" s="7" t="s">
        <v>1700</v>
      </c>
      <c r="D782" s="7" t="s">
        <v>2286</v>
      </c>
      <c r="E782" s="7">
        <v>-14</v>
      </c>
      <c r="F782" s="7" t="s">
        <v>11647</v>
      </c>
      <c r="G782" s="7" t="s">
        <v>777</v>
      </c>
    </row>
    <row r="783" spans="1:7" x14ac:dyDescent="0.3">
      <c r="A783" s="7" t="s">
        <v>11648</v>
      </c>
      <c r="B783" s="8">
        <v>46249</v>
      </c>
      <c r="C783" s="7" t="s">
        <v>1799</v>
      </c>
      <c r="D783" s="7" t="s">
        <v>2286</v>
      </c>
      <c r="E783" s="7">
        <v>-21</v>
      </c>
      <c r="F783" s="7" t="s">
        <v>11649</v>
      </c>
      <c r="G783" s="7" t="s">
        <v>839</v>
      </c>
    </row>
    <row r="784" spans="1:7" x14ac:dyDescent="0.3">
      <c r="A784" s="7" t="s">
        <v>11650</v>
      </c>
      <c r="B784" s="8">
        <v>45901</v>
      </c>
      <c r="C784" s="7" t="s">
        <v>1952</v>
      </c>
      <c r="D784" s="7" t="s">
        <v>2287</v>
      </c>
      <c r="E784" s="7">
        <v>32</v>
      </c>
      <c r="F784" s="7" t="s">
        <v>11651</v>
      </c>
      <c r="G784" s="7" t="s">
        <v>777</v>
      </c>
    </row>
    <row r="785" spans="1:7" x14ac:dyDescent="0.3">
      <c r="A785" s="7" t="s">
        <v>11652</v>
      </c>
      <c r="B785" s="8">
        <v>45867</v>
      </c>
      <c r="C785" s="7" t="s">
        <v>1901</v>
      </c>
      <c r="D785" s="7" t="s">
        <v>10129</v>
      </c>
      <c r="E785" s="7">
        <v>-13</v>
      </c>
      <c r="F785" s="7" t="s">
        <v>11653</v>
      </c>
      <c r="G785" s="7" t="s">
        <v>839</v>
      </c>
    </row>
    <row r="786" spans="1:7" x14ac:dyDescent="0.3">
      <c r="A786" s="7" t="s">
        <v>11654</v>
      </c>
      <c r="B786" s="8">
        <v>46104</v>
      </c>
      <c r="C786" s="7" t="s">
        <v>1797</v>
      </c>
      <c r="D786" s="7" t="s">
        <v>2286</v>
      </c>
      <c r="E786" s="7">
        <v>-21</v>
      </c>
      <c r="F786" s="7" t="s">
        <v>11655</v>
      </c>
      <c r="G786" s="7" t="s">
        <v>839</v>
      </c>
    </row>
    <row r="787" spans="1:7" x14ac:dyDescent="0.3">
      <c r="A787" s="7" t="s">
        <v>11656</v>
      </c>
      <c r="B787" s="8">
        <v>45911</v>
      </c>
      <c r="C787" s="7" t="s">
        <v>2008</v>
      </c>
      <c r="D787" s="7" t="s">
        <v>2287</v>
      </c>
      <c r="E787" s="7">
        <v>44</v>
      </c>
      <c r="F787" s="7" t="s">
        <v>11657</v>
      </c>
      <c r="G787" s="7" t="s">
        <v>891</v>
      </c>
    </row>
    <row r="788" spans="1:7" x14ac:dyDescent="0.3">
      <c r="A788" s="7" t="s">
        <v>11658</v>
      </c>
      <c r="B788" s="8">
        <v>46248</v>
      </c>
      <c r="C788" s="7" t="s">
        <v>1791</v>
      </c>
      <c r="D788" s="7" t="s">
        <v>2287</v>
      </c>
      <c r="E788" s="7">
        <v>24</v>
      </c>
      <c r="F788" s="7" t="s">
        <v>11659</v>
      </c>
      <c r="G788" s="7" t="s">
        <v>891</v>
      </c>
    </row>
    <row r="789" spans="1:7" x14ac:dyDescent="0.3">
      <c r="A789" s="7" t="s">
        <v>11660</v>
      </c>
      <c r="B789" s="8">
        <v>45995</v>
      </c>
      <c r="C789" s="7" t="s">
        <v>1967</v>
      </c>
      <c r="D789" s="7" t="s">
        <v>2286</v>
      </c>
      <c r="E789" s="7">
        <v>-7</v>
      </c>
      <c r="F789" s="7" t="s">
        <v>11661</v>
      </c>
      <c r="G789" s="7" t="s">
        <v>891</v>
      </c>
    </row>
    <row r="790" spans="1:7" x14ac:dyDescent="0.3">
      <c r="A790" s="7" t="s">
        <v>11662</v>
      </c>
      <c r="B790" s="8">
        <v>45906</v>
      </c>
      <c r="C790" s="7" t="s">
        <v>1999</v>
      </c>
      <c r="D790" s="7" t="s">
        <v>2287</v>
      </c>
      <c r="E790" s="7">
        <v>44</v>
      </c>
      <c r="F790" s="7" t="s">
        <v>11663</v>
      </c>
      <c r="G790" s="7" t="s">
        <v>891</v>
      </c>
    </row>
    <row r="791" spans="1:7" x14ac:dyDescent="0.3">
      <c r="A791" s="7" t="s">
        <v>11664</v>
      </c>
      <c r="B791" s="8">
        <v>45754</v>
      </c>
      <c r="C791" s="7" t="s">
        <v>1679</v>
      </c>
      <c r="D791" s="7" t="s">
        <v>2286</v>
      </c>
      <c r="E791" s="7">
        <v>-3</v>
      </c>
      <c r="F791" s="7" t="s">
        <v>11665</v>
      </c>
      <c r="G791" s="7" t="s">
        <v>777</v>
      </c>
    </row>
    <row r="792" spans="1:7" x14ac:dyDescent="0.3">
      <c r="A792" s="7" t="s">
        <v>11666</v>
      </c>
      <c r="B792" s="8">
        <v>46030</v>
      </c>
      <c r="C792" s="7" t="s">
        <v>1990</v>
      </c>
      <c r="D792" s="7" t="s">
        <v>2286</v>
      </c>
      <c r="E792" s="7">
        <v>-33</v>
      </c>
      <c r="F792" s="7" t="s">
        <v>11667</v>
      </c>
      <c r="G792" s="7" t="s">
        <v>839</v>
      </c>
    </row>
    <row r="793" spans="1:7" x14ac:dyDescent="0.3">
      <c r="A793" s="7" t="s">
        <v>11668</v>
      </c>
      <c r="B793" s="8">
        <v>46177</v>
      </c>
      <c r="C793" s="7" t="s">
        <v>1920</v>
      </c>
      <c r="D793" s="7" t="s">
        <v>2287</v>
      </c>
      <c r="E793" s="7">
        <v>40</v>
      </c>
      <c r="F793" s="7" t="s">
        <v>11669</v>
      </c>
      <c r="G793" s="7" t="s">
        <v>839</v>
      </c>
    </row>
    <row r="794" spans="1:7" x14ac:dyDescent="0.3">
      <c r="A794" s="7" t="s">
        <v>11670</v>
      </c>
      <c r="B794" s="8">
        <v>45968</v>
      </c>
      <c r="C794" s="7" t="s">
        <v>1797</v>
      </c>
      <c r="D794" s="7" t="s">
        <v>2286</v>
      </c>
      <c r="E794" s="7">
        <v>-45</v>
      </c>
      <c r="F794" s="7" t="s">
        <v>11671</v>
      </c>
      <c r="G794" s="7" t="s">
        <v>777</v>
      </c>
    </row>
    <row r="795" spans="1:7" x14ac:dyDescent="0.3">
      <c r="A795" s="7" t="s">
        <v>11672</v>
      </c>
      <c r="B795" s="8">
        <v>46038</v>
      </c>
      <c r="C795" s="7" t="s">
        <v>1783</v>
      </c>
      <c r="D795" s="7" t="s">
        <v>2287</v>
      </c>
      <c r="E795" s="7">
        <v>3</v>
      </c>
      <c r="F795" s="7" t="s">
        <v>11673</v>
      </c>
      <c r="G795" s="7" t="s">
        <v>891</v>
      </c>
    </row>
    <row r="796" spans="1:7" x14ac:dyDescent="0.3">
      <c r="A796" s="7" t="s">
        <v>11674</v>
      </c>
      <c r="B796" s="8">
        <v>45969</v>
      </c>
      <c r="C796" s="7" t="s">
        <v>1660</v>
      </c>
      <c r="D796" s="7" t="s">
        <v>2286</v>
      </c>
      <c r="E796" s="7">
        <v>-26</v>
      </c>
      <c r="F796" s="7" t="s">
        <v>11675</v>
      </c>
      <c r="G796" s="7" t="s">
        <v>891</v>
      </c>
    </row>
    <row r="797" spans="1:7" x14ac:dyDescent="0.3">
      <c r="A797" s="7" t="s">
        <v>11676</v>
      </c>
      <c r="B797" s="8">
        <v>45954</v>
      </c>
      <c r="C797" s="7" t="s">
        <v>1945</v>
      </c>
      <c r="D797" s="7" t="s">
        <v>2286</v>
      </c>
      <c r="E797" s="7">
        <v>-46</v>
      </c>
      <c r="F797" s="7" t="s">
        <v>11677</v>
      </c>
      <c r="G797" s="7" t="s">
        <v>891</v>
      </c>
    </row>
    <row r="798" spans="1:7" x14ac:dyDescent="0.3">
      <c r="A798" s="7" t="s">
        <v>11678</v>
      </c>
      <c r="B798" s="8">
        <v>45801</v>
      </c>
      <c r="C798" s="7" t="s">
        <v>1796</v>
      </c>
      <c r="D798" s="7" t="s">
        <v>2286</v>
      </c>
      <c r="E798" s="7">
        <v>-18</v>
      </c>
      <c r="F798" s="7" t="s">
        <v>11679</v>
      </c>
      <c r="G798" s="7" t="s">
        <v>839</v>
      </c>
    </row>
    <row r="799" spans="1:7" x14ac:dyDescent="0.3">
      <c r="A799" s="7" t="s">
        <v>11680</v>
      </c>
      <c r="B799" s="8">
        <v>45907</v>
      </c>
      <c r="C799" s="7" t="s">
        <v>1914</v>
      </c>
      <c r="D799" s="7" t="s">
        <v>2287</v>
      </c>
      <c r="E799" s="7">
        <v>10</v>
      </c>
      <c r="F799" s="7" t="s">
        <v>11681</v>
      </c>
      <c r="G799" s="7" t="s">
        <v>777</v>
      </c>
    </row>
    <row r="800" spans="1:7" x14ac:dyDescent="0.3">
      <c r="A800" s="7" t="s">
        <v>11682</v>
      </c>
      <c r="B800" s="8">
        <v>45706</v>
      </c>
      <c r="C800" s="7" t="s">
        <v>1831</v>
      </c>
      <c r="D800" s="7" t="s">
        <v>2286</v>
      </c>
      <c r="E800" s="7">
        <v>-38</v>
      </c>
      <c r="F800" s="7" t="s">
        <v>11683</v>
      </c>
      <c r="G800" s="7" t="s">
        <v>839</v>
      </c>
    </row>
    <row r="801" spans="1:7" x14ac:dyDescent="0.3">
      <c r="A801" s="7" t="s">
        <v>11684</v>
      </c>
      <c r="B801" s="8">
        <v>45786</v>
      </c>
      <c r="C801" s="7" t="s">
        <v>1981</v>
      </c>
      <c r="D801" s="7" t="s">
        <v>2286</v>
      </c>
      <c r="E801" s="7">
        <v>-57</v>
      </c>
      <c r="F801" s="7" t="s">
        <v>11685</v>
      </c>
      <c r="G801" s="7" t="s">
        <v>891</v>
      </c>
    </row>
    <row r="802" spans="1:7" x14ac:dyDescent="0.3">
      <c r="A802" s="7" t="s">
        <v>11686</v>
      </c>
      <c r="B802" s="8">
        <v>45901</v>
      </c>
      <c r="C802" s="7" t="s">
        <v>1851</v>
      </c>
      <c r="D802" s="7" t="s">
        <v>10129</v>
      </c>
      <c r="E802" s="7">
        <v>13</v>
      </c>
      <c r="F802" s="7" t="s">
        <v>11687</v>
      </c>
      <c r="G802" s="7" t="s">
        <v>839</v>
      </c>
    </row>
    <row r="803" spans="1:7" x14ac:dyDescent="0.3">
      <c r="A803" s="7" t="s">
        <v>11688</v>
      </c>
      <c r="B803" s="8">
        <v>45937</v>
      </c>
      <c r="C803" s="7" t="s">
        <v>1919</v>
      </c>
      <c r="D803" s="7" t="s">
        <v>2287</v>
      </c>
      <c r="E803" s="7">
        <v>9</v>
      </c>
      <c r="F803" s="7" t="s">
        <v>11689</v>
      </c>
      <c r="G803" s="7" t="s">
        <v>839</v>
      </c>
    </row>
    <row r="804" spans="1:7" x14ac:dyDescent="0.3">
      <c r="A804" s="7" t="s">
        <v>11690</v>
      </c>
      <c r="B804" s="8">
        <v>46163</v>
      </c>
      <c r="C804" s="7" t="s">
        <v>2008</v>
      </c>
      <c r="D804" s="7" t="s">
        <v>2287</v>
      </c>
      <c r="E804" s="7">
        <v>57</v>
      </c>
      <c r="F804" s="7" t="s">
        <v>11691</v>
      </c>
      <c r="G804" s="7" t="s">
        <v>891</v>
      </c>
    </row>
    <row r="805" spans="1:7" x14ac:dyDescent="0.3">
      <c r="A805" s="7" t="s">
        <v>11692</v>
      </c>
      <c r="B805" s="8">
        <v>45896</v>
      </c>
      <c r="C805" s="7" t="s">
        <v>1899</v>
      </c>
      <c r="D805" s="7" t="s">
        <v>2286</v>
      </c>
      <c r="E805" s="7">
        <v>-44</v>
      </c>
      <c r="F805" s="7" t="s">
        <v>11693</v>
      </c>
      <c r="G805" s="7" t="s">
        <v>777</v>
      </c>
    </row>
    <row r="806" spans="1:7" x14ac:dyDescent="0.3">
      <c r="A806" s="7" t="s">
        <v>11694</v>
      </c>
      <c r="B806" s="8">
        <v>45703</v>
      </c>
      <c r="C806" s="7" t="s">
        <v>1991</v>
      </c>
      <c r="D806" s="7" t="s">
        <v>2287</v>
      </c>
      <c r="E806" s="7">
        <v>13</v>
      </c>
      <c r="F806" s="7" t="s">
        <v>11695</v>
      </c>
      <c r="G806" s="7" t="s">
        <v>839</v>
      </c>
    </row>
    <row r="807" spans="1:7" x14ac:dyDescent="0.3">
      <c r="A807" s="7" t="s">
        <v>11696</v>
      </c>
      <c r="B807" s="8">
        <v>46085</v>
      </c>
      <c r="C807" s="7" t="s">
        <v>1716</v>
      </c>
      <c r="D807" s="7" t="s">
        <v>2287</v>
      </c>
      <c r="E807" s="7">
        <v>12</v>
      </c>
      <c r="F807" s="7" t="s">
        <v>11697</v>
      </c>
      <c r="G807" s="7" t="s">
        <v>891</v>
      </c>
    </row>
    <row r="808" spans="1:7" x14ac:dyDescent="0.3">
      <c r="A808" s="7" t="s">
        <v>11698</v>
      </c>
      <c r="B808" s="8">
        <v>46044</v>
      </c>
      <c r="C808" s="7" t="s">
        <v>2029</v>
      </c>
      <c r="D808" s="7" t="s">
        <v>2287</v>
      </c>
      <c r="E808" s="7">
        <v>20</v>
      </c>
      <c r="F808" s="7" t="s">
        <v>11699</v>
      </c>
      <c r="G808" s="7" t="s">
        <v>839</v>
      </c>
    </row>
    <row r="809" spans="1:7" x14ac:dyDescent="0.3">
      <c r="A809" s="7" t="s">
        <v>11700</v>
      </c>
      <c r="B809" s="8">
        <v>45879</v>
      </c>
      <c r="C809" s="7" t="s">
        <v>1953</v>
      </c>
      <c r="D809" s="7" t="s">
        <v>2287</v>
      </c>
      <c r="E809" s="7">
        <v>26</v>
      </c>
      <c r="F809" s="7" t="s">
        <v>11701</v>
      </c>
      <c r="G809" s="7" t="s">
        <v>891</v>
      </c>
    </row>
    <row r="810" spans="1:7" x14ac:dyDescent="0.3">
      <c r="A810" s="7" t="s">
        <v>11702</v>
      </c>
      <c r="B810" s="8">
        <v>45919</v>
      </c>
      <c r="C810" s="7" t="s">
        <v>1706</v>
      </c>
      <c r="D810" s="7" t="s">
        <v>2287</v>
      </c>
      <c r="E810" s="7">
        <v>15</v>
      </c>
      <c r="F810" s="7" t="s">
        <v>11703</v>
      </c>
      <c r="G810" s="7" t="s">
        <v>777</v>
      </c>
    </row>
    <row r="811" spans="1:7" x14ac:dyDescent="0.3">
      <c r="A811" s="7" t="s">
        <v>11704</v>
      </c>
      <c r="B811" s="8">
        <v>46015</v>
      </c>
      <c r="C811" s="7" t="s">
        <v>1944</v>
      </c>
      <c r="D811" s="7" t="s">
        <v>2286</v>
      </c>
      <c r="E811" s="7">
        <v>-52</v>
      </c>
      <c r="F811" s="7" t="s">
        <v>11705</v>
      </c>
      <c r="G811" s="7" t="s">
        <v>891</v>
      </c>
    </row>
    <row r="812" spans="1:7" x14ac:dyDescent="0.3">
      <c r="A812" s="7" t="s">
        <v>11706</v>
      </c>
      <c r="B812" s="8">
        <v>45964</v>
      </c>
      <c r="C812" s="7" t="s">
        <v>1907</v>
      </c>
      <c r="D812" s="7" t="s">
        <v>2286</v>
      </c>
      <c r="E812" s="7">
        <v>-19</v>
      </c>
      <c r="F812" s="7" t="s">
        <v>11707</v>
      </c>
      <c r="G812" s="7" t="s">
        <v>777</v>
      </c>
    </row>
    <row r="813" spans="1:7" x14ac:dyDescent="0.3">
      <c r="A813" s="7" t="s">
        <v>11708</v>
      </c>
      <c r="B813" s="8">
        <v>46000</v>
      </c>
      <c r="C813" s="7" t="s">
        <v>1947</v>
      </c>
      <c r="D813" s="7" t="s">
        <v>2286</v>
      </c>
      <c r="E813" s="7">
        <v>-46</v>
      </c>
      <c r="F813" s="7" t="s">
        <v>11709</v>
      </c>
      <c r="G813" s="7" t="s">
        <v>891</v>
      </c>
    </row>
    <row r="814" spans="1:7" x14ac:dyDescent="0.3">
      <c r="A814" s="7" t="s">
        <v>11710</v>
      </c>
      <c r="B814" s="8">
        <v>46193</v>
      </c>
      <c r="C814" s="7" t="s">
        <v>2021</v>
      </c>
      <c r="D814" s="7" t="s">
        <v>2286</v>
      </c>
      <c r="E814" s="7">
        <v>-37</v>
      </c>
      <c r="F814" s="7" t="s">
        <v>11711</v>
      </c>
      <c r="G814" s="7" t="s">
        <v>777</v>
      </c>
    </row>
    <row r="815" spans="1:7" x14ac:dyDescent="0.3">
      <c r="A815" s="7" t="s">
        <v>11712</v>
      </c>
      <c r="B815" s="8">
        <v>45865</v>
      </c>
      <c r="C815" s="7" t="s">
        <v>1640</v>
      </c>
      <c r="D815" s="7" t="s">
        <v>10129</v>
      </c>
      <c r="E815" s="7">
        <v>4</v>
      </c>
      <c r="F815" s="7" t="s">
        <v>11713</v>
      </c>
      <c r="G815" s="7" t="s">
        <v>777</v>
      </c>
    </row>
    <row r="816" spans="1:7" x14ac:dyDescent="0.3">
      <c r="A816" s="7" t="s">
        <v>11714</v>
      </c>
      <c r="B816" s="8">
        <v>46093</v>
      </c>
      <c r="C816" s="7" t="s">
        <v>1712</v>
      </c>
      <c r="D816" s="7" t="s">
        <v>2286</v>
      </c>
      <c r="E816" s="7">
        <v>-37</v>
      </c>
      <c r="F816" s="7" t="s">
        <v>11715</v>
      </c>
      <c r="G816" s="7" t="s">
        <v>777</v>
      </c>
    </row>
    <row r="817" spans="1:7" x14ac:dyDescent="0.3">
      <c r="A817" s="7" t="s">
        <v>11716</v>
      </c>
      <c r="B817" s="8">
        <v>45823</v>
      </c>
      <c r="C817" s="7" t="s">
        <v>1793</v>
      </c>
      <c r="D817" s="7" t="s">
        <v>2286</v>
      </c>
      <c r="E817" s="7">
        <v>-13</v>
      </c>
      <c r="F817" s="7" t="s">
        <v>11717</v>
      </c>
      <c r="G817" s="7" t="s">
        <v>839</v>
      </c>
    </row>
    <row r="818" spans="1:7" x14ac:dyDescent="0.3">
      <c r="A818" s="7" t="s">
        <v>11718</v>
      </c>
      <c r="B818" s="8">
        <v>45739</v>
      </c>
      <c r="C818" s="7" t="s">
        <v>1841</v>
      </c>
      <c r="D818" s="7" t="s">
        <v>2287</v>
      </c>
      <c r="E818" s="7">
        <v>26</v>
      </c>
      <c r="F818" s="7" t="s">
        <v>11719</v>
      </c>
      <c r="G818" s="7" t="s">
        <v>891</v>
      </c>
    </row>
    <row r="819" spans="1:7" x14ac:dyDescent="0.3">
      <c r="A819" s="7" t="s">
        <v>11720</v>
      </c>
      <c r="B819" s="8">
        <v>46291</v>
      </c>
      <c r="C819" s="7" t="s">
        <v>1973</v>
      </c>
      <c r="D819" s="7" t="s">
        <v>2287</v>
      </c>
      <c r="E819" s="7">
        <v>57</v>
      </c>
      <c r="F819" s="7" t="s">
        <v>11721</v>
      </c>
      <c r="G819" s="7" t="s">
        <v>777</v>
      </c>
    </row>
    <row r="820" spans="1:7" x14ac:dyDescent="0.3">
      <c r="A820" s="7" t="s">
        <v>11722</v>
      </c>
      <c r="B820" s="8">
        <v>46076</v>
      </c>
      <c r="C820" s="7" t="s">
        <v>1835</v>
      </c>
      <c r="D820" s="7" t="s">
        <v>2286</v>
      </c>
      <c r="E820" s="7">
        <v>-35</v>
      </c>
      <c r="F820" s="7" t="s">
        <v>11723</v>
      </c>
      <c r="G820" s="7" t="s">
        <v>839</v>
      </c>
    </row>
    <row r="821" spans="1:7" x14ac:dyDescent="0.3">
      <c r="A821" s="7" t="s">
        <v>11724</v>
      </c>
      <c r="B821" s="8">
        <v>46043</v>
      </c>
      <c r="C821" s="7" t="s">
        <v>2049</v>
      </c>
      <c r="D821" s="7" t="s">
        <v>2286</v>
      </c>
      <c r="E821" s="7">
        <v>-36</v>
      </c>
      <c r="F821" s="7" t="s">
        <v>11725</v>
      </c>
      <c r="G821" s="7" t="s">
        <v>839</v>
      </c>
    </row>
    <row r="822" spans="1:7" x14ac:dyDescent="0.3">
      <c r="A822" s="7" t="s">
        <v>11726</v>
      </c>
      <c r="B822" s="8">
        <v>46008</v>
      </c>
      <c r="C822" s="7" t="s">
        <v>1909</v>
      </c>
      <c r="D822" s="7" t="s">
        <v>10136</v>
      </c>
      <c r="E822" s="7">
        <v>21</v>
      </c>
      <c r="F822" s="7" t="s">
        <v>11727</v>
      </c>
      <c r="G822" s="7" t="s">
        <v>839</v>
      </c>
    </row>
    <row r="823" spans="1:7" x14ac:dyDescent="0.3">
      <c r="A823" s="7" t="s">
        <v>11728</v>
      </c>
      <c r="B823" s="8">
        <v>45662</v>
      </c>
      <c r="C823" s="7" t="s">
        <v>2049</v>
      </c>
      <c r="D823" s="7" t="s">
        <v>2287</v>
      </c>
      <c r="E823" s="7">
        <v>57</v>
      </c>
      <c r="F823" s="7" t="s">
        <v>11729</v>
      </c>
      <c r="G823" s="7" t="s">
        <v>891</v>
      </c>
    </row>
    <row r="824" spans="1:7" x14ac:dyDescent="0.3">
      <c r="A824" s="7" t="s">
        <v>11730</v>
      </c>
      <c r="B824" s="8">
        <v>45949</v>
      </c>
      <c r="C824" s="7" t="s">
        <v>2022</v>
      </c>
      <c r="D824" s="7" t="s">
        <v>2286</v>
      </c>
      <c r="E824" s="7">
        <v>-29</v>
      </c>
      <c r="F824" s="7" t="s">
        <v>11731</v>
      </c>
      <c r="G824" s="7" t="s">
        <v>839</v>
      </c>
    </row>
    <row r="825" spans="1:7" x14ac:dyDescent="0.3">
      <c r="A825" s="7" t="s">
        <v>11732</v>
      </c>
      <c r="B825" s="8">
        <v>45975</v>
      </c>
      <c r="C825" s="7" t="s">
        <v>1918</v>
      </c>
      <c r="D825" s="7" t="s">
        <v>2286</v>
      </c>
      <c r="E825" s="7">
        <v>-56</v>
      </c>
      <c r="F825" s="7" t="s">
        <v>11733</v>
      </c>
      <c r="G825" s="7" t="s">
        <v>891</v>
      </c>
    </row>
    <row r="826" spans="1:7" x14ac:dyDescent="0.3">
      <c r="A826" s="7" t="s">
        <v>11734</v>
      </c>
      <c r="B826" s="8">
        <v>46057</v>
      </c>
      <c r="C826" s="7" t="s">
        <v>1889</v>
      </c>
      <c r="D826" s="7" t="s">
        <v>2287</v>
      </c>
      <c r="E826" s="7">
        <v>1</v>
      </c>
      <c r="F826" s="7" t="s">
        <v>11735</v>
      </c>
      <c r="G826" s="7" t="s">
        <v>777</v>
      </c>
    </row>
    <row r="827" spans="1:7" x14ac:dyDescent="0.3">
      <c r="A827" s="7" t="s">
        <v>11736</v>
      </c>
      <c r="B827" s="8">
        <v>46017</v>
      </c>
      <c r="C827" s="7" t="s">
        <v>1935</v>
      </c>
      <c r="D827" s="7" t="s">
        <v>2287</v>
      </c>
      <c r="E827" s="7">
        <v>31</v>
      </c>
      <c r="F827" s="7" t="s">
        <v>11737</v>
      </c>
      <c r="G827" s="7" t="s">
        <v>891</v>
      </c>
    </row>
    <row r="828" spans="1:7" x14ac:dyDescent="0.3">
      <c r="A828" s="7" t="s">
        <v>11738</v>
      </c>
      <c r="B828" s="8">
        <v>46222</v>
      </c>
      <c r="C828" s="7" t="s">
        <v>1909</v>
      </c>
      <c r="D828" s="7" t="s">
        <v>2286</v>
      </c>
      <c r="E828" s="7">
        <v>-6</v>
      </c>
      <c r="F828" s="7" t="s">
        <v>11739</v>
      </c>
      <c r="G828" s="7" t="s">
        <v>839</v>
      </c>
    </row>
    <row r="829" spans="1:7" x14ac:dyDescent="0.3">
      <c r="A829" s="7" t="s">
        <v>11740</v>
      </c>
      <c r="B829" s="8">
        <v>45868</v>
      </c>
      <c r="C829" s="7" t="s">
        <v>1894</v>
      </c>
      <c r="D829" s="7" t="s">
        <v>2286</v>
      </c>
      <c r="E829" s="7">
        <v>-12</v>
      </c>
      <c r="F829" s="7" t="s">
        <v>11741</v>
      </c>
      <c r="G829" s="7" t="s">
        <v>891</v>
      </c>
    </row>
    <row r="830" spans="1:7" x14ac:dyDescent="0.3">
      <c r="A830" s="7" t="s">
        <v>11742</v>
      </c>
      <c r="B830" s="8">
        <v>45977</v>
      </c>
      <c r="C830" s="7" t="s">
        <v>1709</v>
      </c>
      <c r="D830" s="7" t="s">
        <v>10129</v>
      </c>
      <c r="E830" s="7">
        <v>14</v>
      </c>
      <c r="F830" s="7" t="s">
        <v>11743</v>
      </c>
      <c r="G830" s="7" t="s">
        <v>777</v>
      </c>
    </row>
    <row r="831" spans="1:7" x14ac:dyDescent="0.3">
      <c r="A831" s="7" t="s">
        <v>11744</v>
      </c>
      <c r="B831" s="8">
        <v>46263</v>
      </c>
      <c r="C831" s="7" t="s">
        <v>1921</v>
      </c>
      <c r="D831" s="7" t="s">
        <v>2287</v>
      </c>
      <c r="E831" s="7">
        <v>28</v>
      </c>
      <c r="F831" s="7" t="s">
        <v>11745</v>
      </c>
      <c r="G831" s="7" t="s">
        <v>891</v>
      </c>
    </row>
    <row r="832" spans="1:7" x14ac:dyDescent="0.3">
      <c r="A832" s="7" t="s">
        <v>11746</v>
      </c>
      <c r="B832" s="8">
        <v>45689</v>
      </c>
      <c r="C832" s="7" t="s">
        <v>1776</v>
      </c>
      <c r="D832" s="7" t="s">
        <v>2287</v>
      </c>
      <c r="E832" s="7">
        <v>6</v>
      </c>
      <c r="F832" s="7" t="s">
        <v>11747</v>
      </c>
      <c r="G832" s="7" t="s">
        <v>891</v>
      </c>
    </row>
    <row r="833" spans="1:7" x14ac:dyDescent="0.3">
      <c r="A833" s="7" t="s">
        <v>11748</v>
      </c>
      <c r="B833" s="8">
        <v>45870</v>
      </c>
      <c r="C833" s="7" t="s">
        <v>1847</v>
      </c>
      <c r="D833" s="7" t="s">
        <v>2286</v>
      </c>
      <c r="E833" s="7">
        <v>-24</v>
      </c>
      <c r="F833" s="7" t="s">
        <v>11749</v>
      </c>
      <c r="G833" s="7" t="s">
        <v>839</v>
      </c>
    </row>
    <row r="834" spans="1:7" x14ac:dyDescent="0.3">
      <c r="A834" s="7" t="s">
        <v>11750</v>
      </c>
      <c r="B834" s="8">
        <v>46246</v>
      </c>
      <c r="C834" s="7" t="s">
        <v>1804</v>
      </c>
      <c r="D834" s="7" t="s">
        <v>2286</v>
      </c>
      <c r="E834" s="7">
        <v>-45</v>
      </c>
      <c r="F834" s="7" t="s">
        <v>11751</v>
      </c>
      <c r="G834" s="7" t="s">
        <v>891</v>
      </c>
    </row>
    <row r="835" spans="1:7" x14ac:dyDescent="0.3">
      <c r="A835" s="7" t="s">
        <v>11752</v>
      </c>
      <c r="B835" s="8">
        <v>46233</v>
      </c>
      <c r="C835" s="7" t="s">
        <v>1695</v>
      </c>
      <c r="D835" s="7" t="s">
        <v>2286</v>
      </c>
      <c r="E835" s="7">
        <v>-30</v>
      </c>
      <c r="F835" s="7" t="s">
        <v>11753</v>
      </c>
      <c r="G835" s="7" t="s">
        <v>777</v>
      </c>
    </row>
    <row r="836" spans="1:7" x14ac:dyDescent="0.3">
      <c r="A836" s="7" t="s">
        <v>11754</v>
      </c>
      <c r="B836" s="8">
        <v>45690</v>
      </c>
      <c r="C836" s="7" t="s">
        <v>1890</v>
      </c>
      <c r="D836" s="7" t="s">
        <v>2286</v>
      </c>
      <c r="E836" s="7">
        <v>-31</v>
      </c>
      <c r="F836" s="7" t="s">
        <v>11755</v>
      </c>
      <c r="G836" s="7" t="s">
        <v>839</v>
      </c>
    </row>
    <row r="837" spans="1:7" x14ac:dyDescent="0.3">
      <c r="A837" s="7" t="s">
        <v>11756</v>
      </c>
      <c r="B837" s="8">
        <v>46231</v>
      </c>
      <c r="C837" s="7" t="s">
        <v>1681</v>
      </c>
      <c r="D837" s="7" t="s">
        <v>2286</v>
      </c>
      <c r="E837" s="7">
        <v>-42</v>
      </c>
      <c r="F837" s="7" t="s">
        <v>11757</v>
      </c>
      <c r="G837" s="7" t="s">
        <v>777</v>
      </c>
    </row>
    <row r="838" spans="1:7" x14ac:dyDescent="0.3">
      <c r="A838" s="7" t="s">
        <v>11758</v>
      </c>
      <c r="B838" s="8">
        <v>46068</v>
      </c>
      <c r="C838" s="7" t="s">
        <v>1761</v>
      </c>
      <c r="D838" s="7" t="s">
        <v>2286</v>
      </c>
      <c r="E838" s="7">
        <v>-47</v>
      </c>
      <c r="F838" s="7" t="s">
        <v>11759</v>
      </c>
      <c r="G838" s="7" t="s">
        <v>891</v>
      </c>
    </row>
    <row r="839" spans="1:7" x14ac:dyDescent="0.3">
      <c r="A839" s="7" t="s">
        <v>11760</v>
      </c>
      <c r="B839" s="8">
        <v>45748</v>
      </c>
      <c r="C839" s="7" t="s">
        <v>1692</v>
      </c>
      <c r="D839" s="7" t="s">
        <v>2287</v>
      </c>
      <c r="E839" s="7">
        <v>26</v>
      </c>
      <c r="F839" s="7" t="s">
        <v>11761</v>
      </c>
      <c r="G839" s="7" t="s">
        <v>891</v>
      </c>
    </row>
    <row r="840" spans="1:7" x14ac:dyDescent="0.3">
      <c r="A840" s="7" t="s">
        <v>11762</v>
      </c>
      <c r="B840" s="8">
        <v>46272</v>
      </c>
      <c r="C840" s="7" t="s">
        <v>1788</v>
      </c>
      <c r="D840" s="7" t="s">
        <v>2287</v>
      </c>
      <c r="E840" s="7">
        <v>40</v>
      </c>
      <c r="F840" s="7" t="s">
        <v>11763</v>
      </c>
      <c r="G840" s="7" t="s">
        <v>891</v>
      </c>
    </row>
    <row r="841" spans="1:7" x14ac:dyDescent="0.3">
      <c r="A841" s="7" t="s">
        <v>11764</v>
      </c>
      <c r="B841" s="8">
        <v>45883</v>
      </c>
      <c r="C841" s="7" t="s">
        <v>1876</v>
      </c>
      <c r="D841" s="7" t="s">
        <v>10129</v>
      </c>
      <c r="E841" s="7">
        <v>1</v>
      </c>
      <c r="F841" s="7" t="s">
        <v>11765</v>
      </c>
      <c r="G841" s="7" t="s">
        <v>839</v>
      </c>
    </row>
    <row r="842" spans="1:7" x14ac:dyDescent="0.3">
      <c r="A842" s="7" t="s">
        <v>11766</v>
      </c>
      <c r="B842" s="8">
        <v>46180</v>
      </c>
      <c r="C842" s="7" t="s">
        <v>2001</v>
      </c>
      <c r="D842" s="7" t="s">
        <v>10129</v>
      </c>
      <c r="E842" s="7">
        <v>-1</v>
      </c>
      <c r="F842" s="7" t="s">
        <v>11767</v>
      </c>
      <c r="G842" s="7" t="s">
        <v>777</v>
      </c>
    </row>
    <row r="843" spans="1:7" x14ac:dyDescent="0.3">
      <c r="A843" s="7" t="s">
        <v>11768</v>
      </c>
      <c r="B843" s="8">
        <v>45920</v>
      </c>
      <c r="C843" s="7" t="s">
        <v>1896</v>
      </c>
      <c r="D843" s="7" t="s">
        <v>2286</v>
      </c>
      <c r="E843" s="7">
        <v>-16</v>
      </c>
      <c r="F843" s="7" t="s">
        <v>11769</v>
      </c>
      <c r="G843" s="7" t="s">
        <v>839</v>
      </c>
    </row>
    <row r="844" spans="1:7" x14ac:dyDescent="0.3">
      <c r="A844" s="7" t="s">
        <v>11770</v>
      </c>
      <c r="B844" s="8">
        <v>45903</v>
      </c>
      <c r="C844" s="7" t="s">
        <v>1750</v>
      </c>
      <c r="D844" s="7" t="s">
        <v>2286</v>
      </c>
      <c r="E844" s="7">
        <v>-27</v>
      </c>
      <c r="F844" s="7" t="s">
        <v>11771</v>
      </c>
      <c r="G844" s="7" t="s">
        <v>839</v>
      </c>
    </row>
    <row r="845" spans="1:7" x14ac:dyDescent="0.3">
      <c r="A845" s="7" t="s">
        <v>11772</v>
      </c>
      <c r="B845" s="8">
        <v>45798</v>
      </c>
      <c r="C845" s="7" t="s">
        <v>1720</v>
      </c>
      <c r="D845" s="7" t="s">
        <v>2286</v>
      </c>
      <c r="E845" s="7">
        <v>-44</v>
      </c>
      <c r="F845" s="7" t="s">
        <v>11773</v>
      </c>
      <c r="G845" s="7" t="s">
        <v>777</v>
      </c>
    </row>
    <row r="846" spans="1:7" x14ac:dyDescent="0.3">
      <c r="A846" s="7" t="s">
        <v>11774</v>
      </c>
      <c r="B846" s="8">
        <v>45968</v>
      </c>
      <c r="C846" s="7" t="s">
        <v>2040</v>
      </c>
      <c r="D846" s="7" t="s">
        <v>10136</v>
      </c>
      <c r="E846" s="7">
        <v>13</v>
      </c>
      <c r="F846" s="7" t="s">
        <v>11775</v>
      </c>
      <c r="G846" s="7" t="s">
        <v>891</v>
      </c>
    </row>
    <row r="847" spans="1:7" x14ac:dyDescent="0.3">
      <c r="A847" s="7" t="s">
        <v>11776</v>
      </c>
      <c r="B847" s="8">
        <v>46246</v>
      </c>
      <c r="C847" s="7" t="s">
        <v>1857</v>
      </c>
      <c r="D847" s="7" t="s">
        <v>2286</v>
      </c>
      <c r="E847" s="7">
        <v>-38</v>
      </c>
      <c r="F847" s="7" t="s">
        <v>11777</v>
      </c>
      <c r="G847" s="7" t="s">
        <v>777</v>
      </c>
    </row>
    <row r="848" spans="1:7" x14ac:dyDescent="0.3">
      <c r="A848" s="7" t="s">
        <v>11778</v>
      </c>
      <c r="B848" s="8">
        <v>45731</v>
      </c>
      <c r="C848" s="7" t="s">
        <v>1931</v>
      </c>
      <c r="D848" s="7" t="s">
        <v>2287</v>
      </c>
      <c r="E848" s="7">
        <v>55</v>
      </c>
      <c r="F848" s="7" t="s">
        <v>11779</v>
      </c>
      <c r="G848" s="7" t="s">
        <v>891</v>
      </c>
    </row>
    <row r="849" spans="1:7" x14ac:dyDescent="0.3">
      <c r="A849" s="7" t="s">
        <v>11780</v>
      </c>
      <c r="B849" s="8">
        <v>45989</v>
      </c>
      <c r="C849" s="7" t="s">
        <v>2002</v>
      </c>
      <c r="D849" s="7" t="s">
        <v>2286</v>
      </c>
      <c r="E849" s="7">
        <v>-6</v>
      </c>
      <c r="F849" s="7" t="s">
        <v>2765</v>
      </c>
      <c r="G849" s="7" t="s">
        <v>839</v>
      </c>
    </row>
    <row r="850" spans="1:7" x14ac:dyDescent="0.3">
      <c r="A850" s="7" t="s">
        <v>11781</v>
      </c>
      <c r="B850" s="8">
        <v>46225</v>
      </c>
      <c r="C850" s="7" t="s">
        <v>1900</v>
      </c>
      <c r="D850" s="7" t="s">
        <v>2286</v>
      </c>
      <c r="E850" s="7">
        <v>-32</v>
      </c>
      <c r="F850" s="7" t="s">
        <v>11782</v>
      </c>
      <c r="G850" s="7" t="s">
        <v>891</v>
      </c>
    </row>
    <row r="851" spans="1:7" x14ac:dyDescent="0.3">
      <c r="A851" s="7" t="s">
        <v>11783</v>
      </c>
      <c r="B851" s="8">
        <v>46210</v>
      </c>
      <c r="C851" s="7" t="s">
        <v>1733</v>
      </c>
      <c r="D851" s="7" t="s">
        <v>2286</v>
      </c>
      <c r="E851" s="7">
        <v>-46</v>
      </c>
      <c r="F851" s="7" t="s">
        <v>26</v>
      </c>
      <c r="G851" s="7" t="s">
        <v>777</v>
      </c>
    </row>
    <row r="852" spans="1:7" x14ac:dyDescent="0.3">
      <c r="A852" s="7" t="s">
        <v>11784</v>
      </c>
      <c r="B852" s="8">
        <v>45843</v>
      </c>
      <c r="C852" s="7" t="s">
        <v>1881</v>
      </c>
      <c r="D852" s="7" t="s">
        <v>2287</v>
      </c>
      <c r="E852" s="7">
        <v>57</v>
      </c>
      <c r="F852" s="7" t="s">
        <v>11785</v>
      </c>
      <c r="G852" s="7" t="s">
        <v>891</v>
      </c>
    </row>
    <row r="853" spans="1:7" x14ac:dyDescent="0.3">
      <c r="A853" s="7" t="s">
        <v>11786</v>
      </c>
      <c r="B853" s="8">
        <v>45987</v>
      </c>
      <c r="C853" s="7" t="s">
        <v>1909</v>
      </c>
      <c r="D853" s="7" t="s">
        <v>2287</v>
      </c>
      <c r="E853" s="7">
        <v>46</v>
      </c>
      <c r="F853" s="7" t="s">
        <v>11787</v>
      </c>
      <c r="G853" s="7" t="s">
        <v>839</v>
      </c>
    </row>
    <row r="854" spans="1:7" x14ac:dyDescent="0.3">
      <c r="A854" s="7" t="s">
        <v>11788</v>
      </c>
      <c r="B854" s="8">
        <v>46147</v>
      </c>
      <c r="C854" s="7" t="s">
        <v>1779</v>
      </c>
      <c r="D854" s="7" t="s">
        <v>2286</v>
      </c>
      <c r="E854" s="7">
        <v>-58</v>
      </c>
      <c r="F854" s="7" t="s">
        <v>11789</v>
      </c>
      <c r="G854" s="7" t="s">
        <v>891</v>
      </c>
    </row>
    <row r="855" spans="1:7" x14ac:dyDescent="0.3">
      <c r="A855" s="7" t="s">
        <v>11790</v>
      </c>
      <c r="B855" s="8">
        <v>46118</v>
      </c>
      <c r="C855" s="7" t="s">
        <v>2042</v>
      </c>
      <c r="D855" s="7" t="s">
        <v>2286</v>
      </c>
      <c r="E855" s="7">
        <v>-45</v>
      </c>
      <c r="F855" s="7" t="s">
        <v>11791</v>
      </c>
      <c r="G855" s="7" t="s">
        <v>839</v>
      </c>
    </row>
    <row r="856" spans="1:7" x14ac:dyDescent="0.3">
      <c r="A856" s="7" t="s">
        <v>11792</v>
      </c>
      <c r="B856" s="8">
        <v>45763</v>
      </c>
      <c r="C856" s="7" t="s">
        <v>1759</v>
      </c>
      <c r="D856" s="7" t="s">
        <v>10136</v>
      </c>
      <c r="E856" s="7">
        <v>36</v>
      </c>
      <c r="F856" s="7" t="s">
        <v>11793</v>
      </c>
      <c r="G856" s="7" t="s">
        <v>839</v>
      </c>
    </row>
    <row r="857" spans="1:7" x14ac:dyDescent="0.3">
      <c r="A857" s="7" t="s">
        <v>11794</v>
      </c>
      <c r="B857" s="8">
        <v>46243</v>
      </c>
      <c r="C857" s="7" t="s">
        <v>1716</v>
      </c>
      <c r="D857" s="7" t="s">
        <v>2286</v>
      </c>
      <c r="E857" s="7">
        <v>-30</v>
      </c>
      <c r="F857" s="7" t="s">
        <v>11795</v>
      </c>
      <c r="G857" s="7" t="s">
        <v>891</v>
      </c>
    </row>
    <row r="858" spans="1:7" x14ac:dyDescent="0.3">
      <c r="A858" s="7" t="s">
        <v>11796</v>
      </c>
      <c r="B858" s="8">
        <v>46208</v>
      </c>
      <c r="C858" s="7" t="s">
        <v>1942</v>
      </c>
      <c r="D858" s="7" t="s">
        <v>2286</v>
      </c>
      <c r="E858" s="7">
        <v>-2</v>
      </c>
      <c r="F858" s="7" t="s">
        <v>11797</v>
      </c>
      <c r="G858" s="7" t="s">
        <v>839</v>
      </c>
    </row>
    <row r="859" spans="1:7" x14ac:dyDescent="0.3">
      <c r="A859" s="7" t="s">
        <v>11798</v>
      </c>
      <c r="B859" s="8">
        <v>45818</v>
      </c>
      <c r="C859" s="7" t="s">
        <v>1907</v>
      </c>
      <c r="D859" s="7" t="s">
        <v>2287</v>
      </c>
      <c r="E859" s="7">
        <v>40</v>
      </c>
      <c r="F859" s="7" t="s">
        <v>11799</v>
      </c>
      <c r="G859" s="7" t="s">
        <v>777</v>
      </c>
    </row>
    <row r="860" spans="1:7" x14ac:dyDescent="0.3">
      <c r="A860" s="7" t="s">
        <v>11800</v>
      </c>
      <c r="B860" s="8">
        <v>46254</v>
      </c>
      <c r="C860" s="7" t="s">
        <v>1868</v>
      </c>
      <c r="D860" s="7" t="s">
        <v>2286</v>
      </c>
      <c r="E860" s="7">
        <v>-14</v>
      </c>
      <c r="F860" s="7" t="s">
        <v>11801</v>
      </c>
      <c r="G860" s="7" t="s">
        <v>777</v>
      </c>
    </row>
    <row r="861" spans="1:7" x14ac:dyDescent="0.3">
      <c r="A861" s="7" t="s">
        <v>11802</v>
      </c>
      <c r="B861" s="8">
        <v>46231</v>
      </c>
      <c r="C861" s="7" t="s">
        <v>2016</v>
      </c>
      <c r="D861" s="7" t="s">
        <v>2286</v>
      </c>
      <c r="E861" s="7">
        <v>-5</v>
      </c>
      <c r="F861" s="7" t="s">
        <v>11803</v>
      </c>
      <c r="G861" s="7" t="s">
        <v>777</v>
      </c>
    </row>
    <row r="862" spans="1:7" x14ac:dyDescent="0.3">
      <c r="A862" s="7" t="s">
        <v>11804</v>
      </c>
      <c r="B862" s="8">
        <v>46075</v>
      </c>
      <c r="C862" s="7" t="s">
        <v>1685</v>
      </c>
      <c r="D862" s="7" t="s">
        <v>2286</v>
      </c>
      <c r="E862" s="7">
        <v>-51</v>
      </c>
      <c r="F862" s="7" t="s">
        <v>11805</v>
      </c>
      <c r="G862" s="7" t="s">
        <v>839</v>
      </c>
    </row>
    <row r="863" spans="1:7" x14ac:dyDescent="0.3">
      <c r="A863" s="7" t="s">
        <v>11806</v>
      </c>
      <c r="B863" s="8">
        <v>45668</v>
      </c>
      <c r="C863" s="7" t="s">
        <v>1718</v>
      </c>
      <c r="D863" s="7" t="s">
        <v>2286</v>
      </c>
      <c r="E863" s="7">
        <v>-51</v>
      </c>
      <c r="F863" s="7" t="s">
        <v>11807</v>
      </c>
      <c r="G863" s="7" t="s">
        <v>891</v>
      </c>
    </row>
    <row r="864" spans="1:7" x14ac:dyDescent="0.3">
      <c r="A864" s="7" t="s">
        <v>11808</v>
      </c>
      <c r="B864" s="8">
        <v>45882</v>
      </c>
      <c r="C864" s="7" t="s">
        <v>1796</v>
      </c>
      <c r="D864" s="7" t="s">
        <v>2286</v>
      </c>
      <c r="E864" s="7">
        <v>-16</v>
      </c>
      <c r="F864" s="7" t="s">
        <v>11809</v>
      </c>
      <c r="G864" s="7" t="s">
        <v>777</v>
      </c>
    </row>
    <row r="865" spans="1:7" x14ac:dyDescent="0.3">
      <c r="A865" s="7" t="s">
        <v>11810</v>
      </c>
      <c r="B865" s="8">
        <v>46254</v>
      </c>
      <c r="C865" s="7" t="s">
        <v>1964</v>
      </c>
      <c r="D865" s="7" t="s">
        <v>2287</v>
      </c>
      <c r="E865" s="7">
        <v>28</v>
      </c>
      <c r="F865" s="7" t="s">
        <v>11811</v>
      </c>
      <c r="G865" s="7" t="s">
        <v>839</v>
      </c>
    </row>
    <row r="866" spans="1:7" x14ac:dyDescent="0.3">
      <c r="A866" s="7" t="s">
        <v>11812</v>
      </c>
      <c r="B866" s="8">
        <v>45725</v>
      </c>
      <c r="C866" s="7" t="s">
        <v>1811</v>
      </c>
      <c r="D866" s="7" t="s">
        <v>2286</v>
      </c>
      <c r="E866" s="7">
        <v>-46</v>
      </c>
      <c r="F866" s="7" t="s">
        <v>11813</v>
      </c>
      <c r="G866" s="7" t="s">
        <v>891</v>
      </c>
    </row>
    <row r="867" spans="1:7" x14ac:dyDescent="0.3">
      <c r="A867" s="7" t="s">
        <v>11814</v>
      </c>
      <c r="B867" s="8">
        <v>45788</v>
      </c>
      <c r="C867" s="7" t="s">
        <v>1890</v>
      </c>
      <c r="D867" s="7" t="s">
        <v>2287</v>
      </c>
      <c r="E867" s="7">
        <v>1</v>
      </c>
      <c r="F867" s="7" t="s">
        <v>11815</v>
      </c>
      <c r="G867" s="7" t="s">
        <v>891</v>
      </c>
    </row>
    <row r="868" spans="1:7" x14ac:dyDescent="0.3">
      <c r="A868" s="7" t="s">
        <v>11816</v>
      </c>
      <c r="B868" s="8">
        <v>45769</v>
      </c>
      <c r="C868" s="7" t="s">
        <v>2040</v>
      </c>
      <c r="D868" s="7" t="s">
        <v>2286</v>
      </c>
      <c r="E868" s="7">
        <v>-1</v>
      </c>
      <c r="F868" s="7" t="s">
        <v>11817</v>
      </c>
      <c r="G868" s="7" t="s">
        <v>891</v>
      </c>
    </row>
    <row r="869" spans="1:7" x14ac:dyDescent="0.3">
      <c r="A869" s="7" t="s">
        <v>11818</v>
      </c>
      <c r="B869" s="8">
        <v>45843</v>
      </c>
      <c r="C869" s="7" t="s">
        <v>2042</v>
      </c>
      <c r="D869" s="7" t="s">
        <v>2286</v>
      </c>
      <c r="E869" s="7">
        <v>-21</v>
      </c>
      <c r="F869" s="7" t="s">
        <v>11819</v>
      </c>
      <c r="G869" s="7" t="s">
        <v>891</v>
      </c>
    </row>
    <row r="870" spans="1:7" x14ac:dyDescent="0.3">
      <c r="A870" s="7" t="s">
        <v>11820</v>
      </c>
      <c r="B870" s="8">
        <v>45705</v>
      </c>
      <c r="C870" s="7" t="s">
        <v>1748</v>
      </c>
      <c r="D870" s="7" t="s">
        <v>2287</v>
      </c>
      <c r="E870" s="7">
        <v>25</v>
      </c>
      <c r="F870" s="7" t="s">
        <v>11821</v>
      </c>
      <c r="G870" s="7" t="s">
        <v>891</v>
      </c>
    </row>
    <row r="871" spans="1:7" x14ac:dyDescent="0.3">
      <c r="A871" s="7" t="s">
        <v>11822</v>
      </c>
      <c r="B871" s="8">
        <v>45897</v>
      </c>
      <c r="C871" s="7" t="s">
        <v>1893</v>
      </c>
      <c r="D871" s="7" t="s">
        <v>10129</v>
      </c>
      <c r="E871" s="7">
        <v>10</v>
      </c>
      <c r="F871" s="7" t="s">
        <v>11823</v>
      </c>
      <c r="G871" s="7" t="s">
        <v>839</v>
      </c>
    </row>
    <row r="872" spans="1:7" x14ac:dyDescent="0.3">
      <c r="A872" s="7" t="s">
        <v>11824</v>
      </c>
      <c r="B872" s="8">
        <v>46244</v>
      </c>
      <c r="C872" s="7" t="s">
        <v>2042</v>
      </c>
      <c r="D872" s="7" t="s">
        <v>2286</v>
      </c>
      <c r="E872" s="7">
        <v>-19</v>
      </c>
      <c r="F872" s="7" t="s">
        <v>11825</v>
      </c>
      <c r="G872" s="7" t="s">
        <v>777</v>
      </c>
    </row>
    <row r="873" spans="1:7" x14ac:dyDescent="0.3">
      <c r="A873" s="7" t="s">
        <v>11826</v>
      </c>
      <c r="B873" s="8">
        <v>45765</v>
      </c>
      <c r="C873" s="7" t="s">
        <v>1776</v>
      </c>
      <c r="D873" s="7" t="s">
        <v>2286</v>
      </c>
      <c r="E873" s="7">
        <v>-7</v>
      </c>
      <c r="F873" s="7" t="s">
        <v>11827</v>
      </c>
      <c r="G873" s="7" t="s">
        <v>839</v>
      </c>
    </row>
    <row r="874" spans="1:7" x14ac:dyDescent="0.3">
      <c r="A874" s="7" t="s">
        <v>11828</v>
      </c>
      <c r="B874" s="8">
        <v>46196</v>
      </c>
      <c r="C874" s="7" t="s">
        <v>1759</v>
      </c>
      <c r="D874" s="7" t="s">
        <v>10129</v>
      </c>
      <c r="E874" s="7">
        <v>-6</v>
      </c>
      <c r="F874" s="7" t="s">
        <v>11829</v>
      </c>
      <c r="G874" s="7" t="s">
        <v>777</v>
      </c>
    </row>
    <row r="875" spans="1:7" x14ac:dyDescent="0.3">
      <c r="A875" s="7" t="s">
        <v>11830</v>
      </c>
      <c r="B875" s="8">
        <v>45714</v>
      </c>
      <c r="C875" s="7" t="s">
        <v>1972</v>
      </c>
      <c r="D875" s="7" t="s">
        <v>2286</v>
      </c>
      <c r="E875" s="7">
        <v>-23</v>
      </c>
      <c r="F875" s="7" t="s">
        <v>11831</v>
      </c>
      <c r="G875" s="7" t="s">
        <v>839</v>
      </c>
    </row>
    <row r="876" spans="1:7" x14ac:dyDescent="0.3">
      <c r="A876" s="7" t="s">
        <v>11832</v>
      </c>
      <c r="B876" s="8">
        <v>46126</v>
      </c>
      <c r="C876" s="7" t="s">
        <v>1653</v>
      </c>
      <c r="D876" s="7" t="s">
        <v>2286</v>
      </c>
      <c r="E876" s="7">
        <v>-28</v>
      </c>
      <c r="F876" s="7" t="s">
        <v>11833</v>
      </c>
      <c r="G876" s="7" t="s">
        <v>891</v>
      </c>
    </row>
    <row r="877" spans="1:7" x14ac:dyDescent="0.3">
      <c r="A877" s="7" t="s">
        <v>11834</v>
      </c>
      <c r="B877" s="8">
        <v>45718</v>
      </c>
      <c r="C877" s="7" t="s">
        <v>1831</v>
      </c>
      <c r="D877" s="7" t="s">
        <v>2286</v>
      </c>
      <c r="E877" s="7">
        <v>-9</v>
      </c>
      <c r="F877" s="7" t="s">
        <v>11835</v>
      </c>
      <c r="G877" s="7" t="s">
        <v>891</v>
      </c>
    </row>
    <row r="878" spans="1:7" x14ac:dyDescent="0.3">
      <c r="A878" s="7" t="s">
        <v>11836</v>
      </c>
      <c r="B878" s="8">
        <v>45966</v>
      </c>
      <c r="C878" s="7" t="s">
        <v>1705</v>
      </c>
      <c r="D878" s="7" t="s">
        <v>2286</v>
      </c>
      <c r="E878" s="7">
        <v>-2</v>
      </c>
      <c r="F878" s="7" t="s">
        <v>11837</v>
      </c>
      <c r="G878" s="7" t="s">
        <v>891</v>
      </c>
    </row>
    <row r="879" spans="1:7" x14ac:dyDescent="0.3">
      <c r="A879" s="7" t="s">
        <v>11838</v>
      </c>
      <c r="B879" s="8">
        <v>45860</v>
      </c>
      <c r="C879" s="7" t="s">
        <v>1972</v>
      </c>
      <c r="D879" s="7" t="s">
        <v>2286</v>
      </c>
      <c r="E879" s="7">
        <v>-38</v>
      </c>
      <c r="F879" s="7" t="s">
        <v>11839</v>
      </c>
      <c r="G879" s="7" t="s">
        <v>891</v>
      </c>
    </row>
    <row r="880" spans="1:7" x14ac:dyDescent="0.3">
      <c r="A880" s="7" t="s">
        <v>11840</v>
      </c>
      <c r="B880" s="8">
        <v>46121</v>
      </c>
      <c r="C880" s="7" t="s">
        <v>1976</v>
      </c>
      <c r="D880" s="7" t="s">
        <v>2287</v>
      </c>
      <c r="E880" s="7">
        <v>49</v>
      </c>
      <c r="F880" s="7" t="s">
        <v>11841</v>
      </c>
      <c r="G880" s="7" t="s">
        <v>839</v>
      </c>
    </row>
    <row r="881" spans="1:7" x14ac:dyDescent="0.3">
      <c r="A881" s="7" t="s">
        <v>11842</v>
      </c>
      <c r="B881" s="8">
        <v>46261</v>
      </c>
      <c r="C881" s="7" t="s">
        <v>1801</v>
      </c>
      <c r="D881" s="7" t="s">
        <v>2286</v>
      </c>
      <c r="E881" s="7">
        <v>-9</v>
      </c>
      <c r="F881" s="7" t="s">
        <v>11843</v>
      </c>
      <c r="G881" s="7" t="s">
        <v>839</v>
      </c>
    </row>
    <row r="882" spans="1:7" x14ac:dyDescent="0.3">
      <c r="A882" s="7" t="s">
        <v>11844</v>
      </c>
      <c r="B882" s="8">
        <v>45820</v>
      </c>
      <c r="C882" s="7" t="s">
        <v>1814</v>
      </c>
      <c r="D882" s="7" t="s">
        <v>2287</v>
      </c>
      <c r="E882" s="7">
        <v>34</v>
      </c>
      <c r="F882" s="7" t="s">
        <v>11845</v>
      </c>
      <c r="G882" s="7" t="s">
        <v>777</v>
      </c>
    </row>
    <row r="883" spans="1:7" x14ac:dyDescent="0.3">
      <c r="A883" s="7" t="s">
        <v>11846</v>
      </c>
      <c r="B883" s="8">
        <v>45987</v>
      </c>
      <c r="C883" s="7" t="s">
        <v>1913</v>
      </c>
      <c r="D883" s="7" t="s">
        <v>2287</v>
      </c>
      <c r="E883" s="7">
        <v>36</v>
      </c>
      <c r="F883" s="7" t="s">
        <v>11847</v>
      </c>
      <c r="G883" s="7" t="s">
        <v>777</v>
      </c>
    </row>
    <row r="884" spans="1:7" x14ac:dyDescent="0.3">
      <c r="A884" s="7" t="s">
        <v>11848</v>
      </c>
      <c r="B884" s="8">
        <v>45796</v>
      </c>
      <c r="C884" s="7" t="s">
        <v>1950</v>
      </c>
      <c r="D884" s="7" t="s">
        <v>10136</v>
      </c>
      <c r="E884" s="7">
        <v>31</v>
      </c>
      <c r="F884" s="7" t="s">
        <v>11849</v>
      </c>
      <c r="G884" s="7" t="s">
        <v>891</v>
      </c>
    </row>
    <row r="885" spans="1:7" x14ac:dyDescent="0.3">
      <c r="A885" s="7" t="s">
        <v>11850</v>
      </c>
      <c r="B885" s="8">
        <v>45904</v>
      </c>
      <c r="C885" s="7" t="s">
        <v>2029</v>
      </c>
      <c r="D885" s="7" t="s">
        <v>2286</v>
      </c>
      <c r="E885" s="7">
        <v>-21</v>
      </c>
      <c r="F885" s="7" t="s">
        <v>11851</v>
      </c>
      <c r="G885" s="7" t="s">
        <v>777</v>
      </c>
    </row>
    <row r="886" spans="1:7" x14ac:dyDescent="0.3">
      <c r="A886" s="7" t="s">
        <v>11852</v>
      </c>
      <c r="B886" s="8">
        <v>45745</v>
      </c>
      <c r="C886" s="7" t="s">
        <v>1769</v>
      </c>
      <c r="D886" s="7" t="s">
        <v>10136</v>
      </c>
      <c r="E886" s="7">
        <v>53</v>
      </c>
      <c r="F886" s="7" t="s">
        <v>11853</v>
      </c>
      <c r="G886" s="7" t="s">
        <v>839</v>
      </c>
    </row>
    <row r="887" spans="1:7" x14ac:dyDescent="0.3">
      <c r="A887" s="7" t="s">
        <v>11854</v>
      </c>
      <c r="B887" s="8">
        <v>45707</v>
      </c>
      <c r="C887" s="7" t="s">
        <v>1672</v>
      </c>
      <c r="D887" s="7" t="s">
        <v>2287</v>
      </c>
      <c r="E887" s="7">
        <v>14</v>
      </c>
      <c r="F887" s="7" t="s">
        <v>11855</v>
      </c>
      <c r="G887" s="7" t="s">
        <v>839</v>
      </c>
    </row>
    <row r="888" spans="1:7" x14ac:dyDescent="0.3">
      <c r="A888" s="7" t="s">
        <v>11856</v>
      </c>
      <c r="B888" s="8">
        <v>45838</v>
      </c>
      <c r="C888" s="7" t="s">
        <v>1723</v>
      </c>
      <c r="D888" s="7" t="s">
        <v>2286</v>
      </c>
      <c r="E888" s="7">
        <v>-34</v>
      </c>
      <c r="F888" s="7" t="s">
        <v>11857</v>
      </c>
      <c r="G888" s="7" t="s">
        <v>839</v>
      </c>
    </row>
    <row r="889" spans="1:7" x14ac:dyDescent="0.3">
      <c r="A889" s="7" t="s">
        <v>11858</v>
      </c>
      <c r="B889" s="8">
        <v>45943</v>
      </c>
      <c r="C889" s="7" t="s">
        <v>1864</v>
      </c>
      <c r="D889" s="7" t="s">
        <v>2287</v>
      </c>
      <c r="E889" s="7">
        <v>31</v>
      </c>
      <c r="F889" s="7" t="s">
        <v>11859</v>
      </c>
      <c r="G889" s="7" t="s">
        <v>777</v>
      </c>
    </row>
    <row r="890" spans="1:7" x14ac:dyDescent="0.3">
      <c r="A890" s="7" t="s">
        <v>11860</v>
      </c>
      <c r="B890" s="8">
        <v>45942</v>
      </c>
      <c r="C890" s="7" t="s">
        <v>1871</v>
      </c>
      <c r="D890" s="7" t="s">
        <v>2287</v>
      </c>
      <c r="E890" s="7">
        <v>27</v>
      </c>
      <c r="F890" s="7" t="s">
        <v>11861</v>
      </c>
      <c r="G890" s="7" t="s">
        <v>777</v>
      </c>
    </row>
    <row r="891" spans="1:7" x14ac:dyDescent="0.3">
      <c r="A891" s="7" t="s">
        <v>11862</v>
      </c>
      <c r="B891" s="8">
        <v>45892</v>
      </c>
      <c r="C891" s="7" t="s">
        <v>2045</v>
      </c>
      <c r="D891" s="7" t="s">
        <v>2287</v>
      </c>
      <c r="E891" s="7">
        <v>24</v>
      </c>
      <c r="F891" s="7" t="s">
        <v>11863</v>
      </c>
      <c r="G891" s="7" t="s">
        <v>891</v>
      </c>
    </row>
    <row r="892" spans="1:7" x14ac:dyDescent="0.3">
      <c r="A892" s="7" t="s">
        <v>11864</v>
      </c>
      <c r="B892" s="8">
        <v>46081</v>
      </c>
      <c r="C892" s="7" t="s">
        <v>1826</v>
      </c>
      <c r="D892" s="7" t="s">
        <v>2286</v>
      </c>
      <c r="E892" s="7">
        <v>-38</v>
      </c>
      <c r="F892" s="7" t="s">
        <v>11865</v>
      </c>
      <c r="G892" s="7" t="s">
        <v>777</v>
      </c>
    </row>
    <row r="893" spans="1:7" x14ac:dyDescent="0.3">
      <c r="A893" s="7" t="s">
        <v>11866</v>
      </c>
      <c r="B893" s="8">
        <v>45928</v>
      </c>
      <c r="C893" s="7" t="s">
        <v>1921</v>
      </c>
      <c r="D893" s="7" t="s">
        <v>2286</v>
      </c>
      <c r="E893" s="7">
        <v>-39</v>
      </c>
      <c r="F893" s="7" t="s">
        <v>11867</v>
      </c>
      <c r="G893" s="7" t="s">
        <v>839</v>
      </c>
    </row>
    <row r="894" spans="1:7" x14ac:dyDescent="0.3">
      <c r="A894" s="7" t="s">
        <v>11868</v>
      </c>
      <c r="B894" s="8">
        <v>46165</v>
      </c>
      <c r="C894" s="7" t="s">
        <v>1654</v>
      </c>
      <c r="D894" s="7" t="s">
        <v>2287</v>
      </c>
      <c r="E894" s="7">
        <v>43</v>
      </c>
      <c r="F894" s="7" t="s">
        <v>11869</v>
      </c>
      <c r="G894" s="7" t="s">
        <v>777</v>
      </c>
    </row>
    <row r="895" spans="1:7" x14ac:dyDescent="0.3">
      <c r="A895" s="7" t="s">
        <v>11870</v>
      </c>
      <c r="B895" s="8">
        <v>45920</v>
      </c>
      <c r="C895" s="7" t="s">
        <v>1911</v>
      </c>
      <c r="D895" s="7" t="s">
        <v>2286</v>
      </c>
      <c r="E895" s="7">
        <v>-57</v>
      </c>
      <c r="F895" s="7" t="s">
        <v>11871</v>
      </c>
      <c r="G895" s="7" t="s">
        <v>839</v>
      </c>
    </row>
    <row r="896" spans="1:7" x14ac:dyDescent="0.3">
      <c r="A896" s="7" t="s">
        <v>11872</v>
      </c>
      <c r="B896" s="8">
        <v>45886</v>
      </c>
      <c r="C896" s="7" t="s">
        <v>1835</v>
      </c>
      <c r="D896" s="7" t="s">
        <v>2286</v>
      </c>
      <c r="E896" s="7">
        <v>-1</v>
      </c>
      <c r="F896" s="7" t="s">
        <v>11873</v>
      </c>
      <c r="G896" s="7" t="s">
        <v>891</v>
      </c>
    </row>
    <row r="897" spans="1:7" x14ac:dyDescent="0.3">
      <c r="A897" s="7" t="s">
        <v>11874</v>
      </c>
      <c r="B897" s="8">
        <v>45843</v>
      </c>
      <c r="C897" s="7" t="s">
        <v>1968</v>
      </c>
      <c r="D897" s="7" t="s">
        <v>2287</v>
      </c>
      <c r="E897" s="7">
        <v>52</v>
      </c>
      <c r="F897" s="7" t="s">
        <v>11875</v>
      </c>
      <c r="G897" s="7" t="s">
        <v>777</v>
      </c>
    </row>
    <row r="898" spans="1:7" x14ac:dyDescent="0.3">
      <c r="A898" s="7" t="s">
        <v>11876</v>
      </c>
      <c r="B898" s="8">
        <v>46108</v>
      </c>
      <c r="C898" s="7" t="s">
        <v>2040</v>
      </c>
      <c r="D898" s="7" t="s">
        <v>2286</v>
      </c>
      <c r="E898" s="7">
        <v>-43</v>
      </c>
      <c r="F898" s="7" t="s">
        <v>11877</v>
      </c>
      <c r="G898" s="7" t="s">
        <v>891</v>
      </c>
    </row>
    <row r="899" spans="1:7" x14ac:dyDescent="0.3">
      <c r="A899" s="7" t="s">
        <v>11878</v>
      </c>
      <c r="B899" s="8">
        <v>46244</v>
      </c>
      <c r="C899" s="7" t="s">
        <v>1900</v>
      </c>
      <c r="D899" s="7" t="s">
        <v>2287</v>
      </c>
      <c r="E899" s="7">
        <v>30</v>
      </c>
      <c r="F899" s="7" t="s">
        <v>11879</v>
      </c>
      <c r="G899" s="7" t="s">
        <v>891</v>
      </c>
    </row>
    <row r="900" spans="1:7" x14ac:dyDescent="0.3">
      <c r="A900" s="7" t="s">
        <v>11880</v>
      </c>
      <c r="B900" s="8">
        <v>46081</v>
      </c>
      <c r="C900" s="7" t="s">
        <v>1689</v>
      </c>
      <c r="D900" s="7" t="s">
        <v>2287</v>
      </c>
      <c r="E900" s="7">
        <v>37</v>
      </c>
      <c r="F900" s="7" t="s">
        <v>11881</v>
      </c>
      <c r="G900" s="7" t="s">
        <v>891</v>
      </c>
    </row>
    <row r="901" spans="1:7" x14ac:dyDescent="0.3">
      <c r="A901" s="7" t="s">
        <v>11882</v>
      </c>
      <c r="B901" s="8">
        <v>45718</v>
      </c>
      <c r="C901" s="7" t="s">
        <v>1897</v>
      </c>
      <c r="D901" s="7" t="s">
        <v>10136</v>
      </c>
      <c r="E901" s="7">
        <v>56</v>
      </c>
      <c r="F901" s="7" t="s">
        <v>11883</v>
      </c>
      <c r="G901" s="7" t="s">
        <v>839</v>
      </c>
    </row>
    <row r="902" spans="1:7" x14ac:dyDescent="0.3">
      <c r="A902" s="7" t="s">
        <v>11884</v>
      </c>
      <c r="B902" s="8">
        <v>46128</v>
      </c>
      <c r="C902" s="7" t="s">
        <v>1660</v>
      </c>
      <c r="D902" s="7" t="s">
        <v>2287</v>
      </c>
      <c r="E902" s="7">
        <v>38</v>
      </c>
      <c r="F902" s="7" t="s">
        <v>11885</v>
      </c>
      <c r="G902" s="7" t="s">
        <v>891</v>
      </c>
    </row>
    <row r="903" spans="1:7" x14ac:dyDescent="0.3">
      <c r="A903" s="7" t="s">
        <v>11886</v>
      </c>
      <c r="B903" s="8">
        <v>45908</v>
      </c>
      <c r="C903" s="7" t="s">
        <v>2004</v>
      </c>
      <c r="D903" s="7" t="s">
        <v>10129</v>
      </c>
      <c r="E903" s="7">
        <v>1</v>
      </c>
      <c r="F903" s="7" t="s">
        <v>11887</v>
      </c>
      <c r="G903" s="7" t="s">
        <v>891</v>
      </c>
    </row>
    <row r="904" spans="1:7" x14ac:dyDescent="0.3">
      <c r="A904" s="7" t="s">
        <v>11888</v>
      </c>
      <c r="B904" s="8">
        <v>45984</v>
      </c>
      <c r="C904" s="7" t="s">
        <v>2018</v>
      </c>
      <c r="D904" s="7" t="s">
        <v>2286</v>
      </c>
      <c r="E904" s="7">
        <v>-15</v>
      </c>
      <c r="F904" s="7" t="s">
        <v>11889</v>
      </c>
      <c r="G904" s="7" t="s">
        <v>891</v>
      </c>
    </row>
    <row r="905" spans="1:7" x14ac:dyDescent="0.3">
      <c r="A905" s="7" t="s">
        <v>11890</v>
      </c>
      <c r="B905" s="8">
        <v>45820</v>
      </c>
      <c r="C905" s="7" t="s">
        <v>1889</v>
      </c>
      <c r="D905" s="7" t="s">
        <v>2287</v>
      </c>
      <c r="E905" s="7">
        <v>30</v>
      </c>
      <c r="F905" s="7" t="s">
        <v>11891</v>
      </c>
      <c r="G905" s="7" t="s">
        <v>891</v>
      </c>
    </row>
    <row r="906" spans="1:7" x14ac:dyDescent="0.3">
      <c r="A906" s="7" t="s">
        <v>11892</v>
      </c>
      <c r="B906" s="8">
        <v>45817</v>
      </c>
      <c r="C906" s="7" t="s">
        <v>1947</v>
      </c>
      <c r="D906" s="7" t="s">
        <v>2286</v>
      </c>
      <c r="E906" s="7">
        <v>-48</v>
      </c>
      <c r="F906" s="7" t="s">
        <v>11893</v>
      </c>
      <c r="G906" s="7" t="s">
        <v>891</v>
      </c>
    </row>
    <row r="907" spans="1:7" x14ac:dyDescent="0.3">
      <c r="A907" s="7" t="s">
        <v>11894</v>
      </c>
      <c r="B907" s="8">
        <v>45682</v>
      </c>
      <c r="C907" s="7" t="s">
        <v>1878</v>
      </c>
      <c r="D907" s="7" t="s">
        <v>2286</v>
      </c>
      <c r="E907" s="7">
        <v>-60</v>
      </c>
      <c r="F907" s="7" t="s">
        <v>11895</v>
      </c>
      <c r="G907" s="7" t="s">
        <v>839</v>
      </c>
    </row>
    <row r="908" spans="1:7" x14ac:dyDescent="0.3">
      <c r="A908" s="7" t="s">
        <v>11896</v>
      </c>
      <c r="B908" s="8">
        <v>45832</v>
      </c>
      <c r="C908" s="7" t="s">
        <v>1985</v>
      </c>
      <c r="D908" s="7" t="s">
        <v>2286</v>
      </c>
      <c r="E908" s="7">
        <v>-33</v>
      </c>
      <c r="F908" s="7" t="s">
        <v>11897</v>
      </c>
      <c r="G908" s="7" t="s">
        <v>777</v>
      </c>
    </row>
    <row r="909" spans="1:7" x14ac:dyDescent="0.3">
      <c r="A909" s="7" t="s">
        <v>11898</v>
      </c>
      <c r="B909" s="8">
        <v>45889</v>
      </c>
      <c r="C909" s="7" t="s">
        <v>1814</v>
      </c>
      <c r="D909" s="7" t="s">
        <v>2287</v>
      </c>
      <c r="E909" s="7">
        <v>59</v>
      </c>
      <c r="F909" s="7" t="s">
        <v>11899</v>
      </c>
      <c r="G909" s="7" t="s">
        <v>891</v>
      </c>
    </row>
    <row r="910" spans="1:7" x14ac:dyDescent="0.3">
      <c r="A910" s="7" t="s">
        <v>11900</v>
      </c>
      <c r="B910" s="8">
        <v>45760</v>
      </c>
      <c r="C910" s="7" t="s">
        <v>1803</v>
      </c>
      <c r="D910" s="7" t="s">
        <v>2286</v>
      </c>
      <c r="E910" s="7">
        <v>-48</v>
      </c>
      <c r="F910" s="7" t="s">
        <v>11901</v>
      </c>
      <c r="G910" s="7" t="s">
        <v>839</v>
      </c>
    </row>
    <row r="911" spans="1:7" x14ac:dyDescent="0.3">
      <c r="A911" s="7" t="s">
        <v>11902</v>
      </c>
      <c r="B911" s="8">
        <v>45764</v>
      </c>
      <c r="C911" s="7" t="s">
        <v>1921</v>
      </c>
      <c r="D911" s="7" t="s">
        <v>2286</v>
      </c>
      <c r="E911" s="7">
        <v>-21</v>
      </c>
      <c r="F911" s="7" t="s">
        <v>11903</v>
      </c>
      <c r="G911" s="7" t="s">
        <v>839</v>
      </c>
    </row>
    <row r="912" spans="1:7" x14ac:dyDescent="0.3">
      <c r="A912" s="7" t="s">
        <v>11904</v>
      </c>
      <c r="B912" s="8">
        <v>45797</v>
      </c>
      <c r="C912" s="7" t="s">
        <v>1732</v>
      </c>
      <c r="D912" s="7" t="s">
        <v>10136</v>
      </c>
      <c r="E912" s="7">
        <v>49</v>
      </c>
      <c r="F912" s="7" t="s">
        <v>11905</v>
      </c>
      <c r="G912" s="7" t="s">
        <v>777</v>
      </c>
    </row>
    <row r="913" spans="1:7" x14ac:dyDescent="0.3">
      <c r="A913" s="7" t="s">
        <v>11906</v>
      </c>
      <c r="B913" s="8">
        <v>45679</v>
      </c>
      <c r="C913" s="7" t="s">
        <v>2011</v>
      </c>
      <c r="D913" s="7" t="s">
        <v>2287</v>
      </c>
      <c r="E913" s="7">
        <v>8</v>
      </c>
      <c r="F913" s="7" t="s">
        <v>11907</v>
      </c>
      <c r="G913" s="7" t="s">
        <v>839</v>
      </c>
    </row>
    <row r="914" spans="1:7" x14ac:dyDescent="0.3">
      <c r="A914" s="7" t="s">
        <v>11908</v>
      </c>
      <c r="B914" s="8">
        <v>46250</v>
      </c>
      <c r="C914" s="7" t="s">
        <v>1948</v>
      </c>
      <c r="D914" s="7" t="s">
        <v>2286</v>
      </c>
      <c r="E914" s="7">
        <v>-38</v>
      </c>
      <c r="F914" s="7" t="s">
        <v>11909</v>
      </c>
      <c r="G914" s="7" t="s">
        <v>777</v>
      </c>
    </row>
    <row r="915" spans="1:7" x14ac:dyDescent="0.3">
      <c r="A915" s="7" t="s">
        <v>11910</v>
      </c>
      <c r="B915" s="8">
        <v>46277</v>
      </c>
      <c r="C915" s="7" t="s">
        <v>1783</v>
      </c>
      <c r="D915" s="7" t="s">
        <v>2286</v>
      </c>
      <c r="E915" s="7">
        <v>-37</v>
      </c>
      <c r="F915" s="7" t="s">
        <v>11911</v>
      </c>
      <c r="G915" s="7" t="s">
        <v>777</v>
      </c>
    </row>
    <row r="916" spans="1:7" x14ac:dyDescent="0.3">
      <c r="A916" s="7" t="s">
        <v>11912</v>
      </c>
      <c r="B916" s="8">
        <v>45943</v>
      </c>
      <c r="C916" s="7" t="s">
        <v>1835</v>
      </c>
      <c r="D916" s="7" t="s">
        <v>2286</v>
      </c>
      <c r="E916" s="7">
        <v>-50</v>
      </c>
      <c r="F916" s="7" t="s">
        <v>11913</v>
      </c>
      <c r="G916" s="7" t="s">
        <v>777</v>
      </c>
    </row>
    <row r="917" spans="1:7" x14ac:dyDescent="0.3">
      <c r="A917" s="7" t="s">
        <v>11914</v>
      </c>
      <c r="B917" s="8">
        <v>46278</v>
      </c>
      <c r="C917" s="7" t="s">
        <v>2003</v>
      </c>
      <c r="D917" s="7" t="s">
        <v>2286</v>
      </c>
      <c r="E917" s="7">
        <v>-14</v>
      </c>
      <c r="F917" s="7" t="s">
        <v>11915</v>
      </c>
      <c r="G917" s="7" t="s">
        <v>891</v>
      </c>
    </row>
    <row r="918" spans="1:7" x14ac:dyDescent="0.3">
      <c r="A918" s="7" t="s">
        <v>11916</v>
      </c>
      <c r="B918" s="8">
        <v>46044</v>
      </c>
      <c r="C918" s="7" t="s">
        <v>1952</v>
      </c>
      <c r="D918" s="7" t="s">
        <v>10136</v>
      </c>
      <c r="E918" s="7">
        <v>37</v>
      </c>
      <c r="F918" s="7" t="s">
        <v>11917</v>
      </c>
      <c r="G918" s="7" t="s">
        <v>777</v>
      </c>
    </row>
    <row r="919" spans="1:7" x14ac:dyDescent="0.3">
      <c r="A919" s="7" t="s">
        <v>11918</v>
      </c>
      <c r="B919" s="8">
        <v>45929</v>
      </c>
      <c r="C919" s="7" t="s">
        <v>1991</v>
      </c>
      <c r="D919" s="7" t="s">
        <v>2287</v>
      </c>
      <c r="E919" s="7">
        <v>58</v>
      </c>
      <c r="F919" s="7" t="s">
        <v>11919</v>
      </c>
      <c r="G919" s="7" t="s">
        <v>891</v>
      </c>
    </row>
    <row r="920" spans="1:7" x14ac:dyDescent="0.3">
      <c r="A920" s="7" t="s">
        <v>11920</v>
      </c>
      <c r="B920" s="8">
        <v>46095</v>
      </c>
      <c r="C920" s="7" t="s">
        <v>1944</v>
      </c>
      <c r="D920" s="7" t="s">
        <v>10136</v>
      </c>
      <c r="E920" s="7">
        <v>26</v>
      </c>
      <c r="F920" s="7" t="s">
        <v>11921</v>
      </c>
      <c r="G920" s="7" t="s">
        <v>839</v>
      </c>
    </row>
    <row r="921" spans="1:7" x14ac:dyDescent="0.3">
      <c r="A921" s="7" t="s">
        <v>11922</v>
      </c>
      <c r="B921" s="8">
        <v>45984</v>
      </c>
      <c r="C921" s="7" t="s">
        <v>1802</v>
      </c>
      <c r="D921" s="7" t="s">
        <v>2287</v>
      </c>
      <c r="E921" s="7">
        <v>5</v>
      </c>
      <c r="F921" s="7" t="s">
        <v>11923</v>
      </c>
      <c r="G921" s="7" t="s">
        <v>839</v>
      </c>
    </row>
    <row r="922" spans="1:7" x14ac:dyDescent="0.3">
      <c r="A922" s="7" t="s">
        <v>11924</v>
      </c>
      <c r="B922" s="8">
        <v>46066</v>
      </c>
      <c r="C922" s="7" t="s">
        <v>2011</v>
      </c>
      <c r="D922" s="7" t="s">
        <v>2286</v>
      </c>
      <c r="E922" s="7">
        <v>-52</v>
      </c>
      <c r="F922" s="7" t="s">
        <v>11925</v>
      </c>
      <c r="G922" s="7" t="s">
        <v>891</v>
      </c>
    </row>
    <row r="923" spans="1:7" x14ac:dyDescent="0.3">
      <c r="A923" s="7" t="s">
        <v>11926</v>
      </c>
      <c r="B923" s="8">
        <v>45742</v>
      </c>
      <c r="C923" s="7" t="s">
        <v>2022</v>
      </c>
      <c r="D923" s="7" t="s">
        <v>2287</v>
      </c>
      <c r="E923" s="7">
        <v>30</v>
      </c>
      <c r="F923" s="7" t="s">
        <v>11927</v>
      </c>
      <c r="G923" s="7" t="s">
        <v>777</v>
      </c>
    </row>
    <row r="924" spans="1:7" x14ac:dyDescent="0.3">
      <c r="A924" s="7" t="s">
        <v>11928</v>
      </c>
      <c r="B924" s="8">
        <v>46076</v>
      </c>
      <c r="C924" s="7" t="s">
        <v>1944</v>
      </c>
      <c r="D924" s="7" t="s">
        <v>2286</v>
      </c>
      <c r="E924" s="7">
        <v>-39</v>
      </c>
      <c r="F924" s="7" t="s">
        <v>11929</v>
      </c>
      <c r="G924" s="7" t="s">
        <v>839</v>
      </c>
    </row>
    <row r="925" spans="1:7" x14ac:dyDescent="0.3">
      <c r="A925" s="7" t="s">
        <v>11930</v>
      </c>
      <c r="B925" s="8">
        <v>45915</v>
      </c>
      <c r="C925" s="7" t="s">
        <v>1989</v>
      </c>
      <c r="D925" s="7" t="s">
        <v>2286</v>
      </c>
      <c r="E925" s="7">
        <v>-13</v>
      </c>
      <c r="F925" s="7" t="s">
        <v>11931</v>
      </c>
      <c r="G925" s="7" t="s">
        <v>839</v>
      </c>
    </row>
    <row r="926" spans="1:7" x14ac:dyDescent="0.3">
      <c r="A926" s="7" t="s">
        <v>11932</v>
      </c>
      <c r="B926" s="8">
        <v>46149</v>
      </c>
      <c r="C926" s="7" t="s">
        <v>1989</v>
      </c>
      <c r="D926" s="7" t="s">
        <v>2286</v>
      </c>
      <c r="E926" s="7">
        <v>-39</v>
      </c>
      <c r="F926" s="7" t="s">
        <v>11933</v>
      </c>
      <c r="G926" s="7" t="s">
        <v>839</v>
      </c>
    </row>
    <row r="927" spans="1:7" x14ac:dyDescent="0.3">
      <c r="A927" s="7" t="s">
        <v>11934</v>
      </c>
      <c r="B927" s="8">
        <v>46204</v>
      </c>
      <c r="C927" s="7" t="s">
        <v>1958</v>
      </c>
      <c r="D927" s="7" t="s">
        <v>2286</v>
      </c>
      <c r="E927" s="7">
        <v>-41</v>
      </c>
      <c r="F927" s="7" t="s">
        <v>11935</v>
      </c>
      <c r="G927" s="7" t="s">
        <v>891</v>
      </c>
    </row>
    <row r="928" spans="1:7" x14ac:dyDescent="0.3">
      <c r="A928" s="7" t="s">
        <v>11936</v>
      </c>
      <c r="B928" s="8">
        <v>46156</v>
      </c>
      <c r="C928" s="7" t="s">
        <v>1995</v>
      </c>
      <c r="D928" s="7" t="s">
        <v>2286</v>
      </c>
      <c r="E928" s="7">
        <v>-50</v>
      </c>
      <c r="F928" s="7" t="s">
        <v>11937</v>
      </c>
      <c r="G928" s="7" t="s">
        <v>891</v>
      </c>
    </row>
    <row r="929" spans="1:7" x14ac:dyDescent="0.3">
      <c r="A929" s="7" t="s">
        <v>11938</v>
      </c>
      <c r="B929" s="8">
        <v>46287</v>
      </c>
      <c r="C929" s="7" t="s">
        <v>1967</v>
      </c>
      <c r="D929" s="7" t="s">
        <v>2286</v>
      </c>
      <c r="E929" s="7">
        <v>-33</v>
      </c>
      <c r="F929" s="7" t="s">
        <v>11939</v>
      </c>
      <c r="G929" s="7" t="s">
        <v>891</v>
      </c>
    </row>
    <row r="930" spans="1:7" x14ac:dyDescent="0.3">
      <c r="A930" s="7" t="s">
        <v>11940</v>
      </c>
      <c r="B930" s="8">
        <v>46081</v>
      </c>
      <c r="C930" s="7" t="s">
        <v>1665</v>
      </c>
      <c r="D930" s="7" t="s">
        <v>10129</v>
      </c>
      <c r="E930" s="7">
        <v>-13</v>
      </c>
      <c r="F930" s="7" t="s">
        <v>11941</v>
      </c>
      <c r="G930" s="7" t="s">
        <v>839</v>
      </c>
    </row>
    <row r="931" spans="1:7" x14ac:dyDescent="0.3">
      <c r="A931" s="7" t="s">
        <v>11942</v>
      </c>
      <c r="B931" s="8">
        <v>46046</v>
      </c>
      <c r="C931" s="7" t="s">
        <v>1847</v>
      </c>
      <c r="D931" s="7" t="s">
        <v>2286</v>
      </c>
      <c r="E931" s="7">
        <v>-38</v>
      </c>
      <c r="F931" s="7" t="s">
        <v>11943</v>
      </c>
      <c r="G931" s="7" t="s">
        <v>777</v>
      </c>
    </row>
    <row r="932" spans="1:7" x14ac:dyDescent="0.3">
      <c r="A932" s="7" t="s">
        <v>11944</v>
      </c>
      <c r="B932" s="8">
        <v>45987</v>
      </c>
      <c r="C932" s="7" t="s">
        <v>1833</v>
      </c>
      <c r="D932" s="7" t="s">
        <v>2286</v>
      </c>
      <c r="E932" s="7">
        <v>-46</v>
      </c>
      <c r="F932" s="7" t="s">
        <v>11945</v>
      </c>
      <c r="G932" s="7" t="s">
        <v>891</v>
      </c>
    </row>
    <row r="933" spans="1:7" x14ac:dyDescent="0.3">
      <c r="A933" s="7" t="s">
        <v>11946</v>
      </c>
      <c r="B933" s="8">
        <v>46190</v>
      </c>
      <c r="C933" s="7" t="s">
        <v>1855</v>
      </c>
      <c r="D933" s="7" t="s">
        <v>2287</v>
      </c>
      <c r="E933" s="7">
        <v>52</v>
      </c>
      <c r="F933" s="7" t="s">
        <v>11947</v>
      </c>
      <c r="G933" s="7" t="s">
        <v>891</v>
      </c>
    </row>
    <row r="934" spans="1:7" x14ac:dyDescent="0.3">
      <c r="A934" s="7" t="s">
        <v>11948</v>
      </c>
      <c r="B934" s="8">
        <v>46184</v>
      </c>
      <c r="C934" s="7" t="s">
        <v>1998</v>
      </c>
      <c r="D934" s="7" t="s">
        <v>10136</v>
      </c>
      <c r="E934" s="7">
        <v>54</v>
      </c>
      <c r="F934" s="7" t="s">
        <v>11949</v>
      </c>
      <c r="G934" s="7" t="s">
        <v>891</v>
      </c>
    </row>
    <row r="935" spans="1:7" x14ac:dyDescent="0.3">
      <c r="A935" s="7" t="s">
        <v>11950</v>
      </c>
      <c r="B935" s="8">
        <v>46038</v>
      </c>
      <c r="C935" s="7" t="s">
        <v>1956</v>
      </c>
      <c r="D935" s="7" t="s">
        <v>2286</v>
      </c>
      <c r="E935" s="7">
        <v>-51</v>
      </c>
      <c r="F935" s="7" t="s">
        <v>11951</v>
      </c>
      <c r="G935" s="7" t="s">
        <v>839</v>
      </c>
    </row>
    <row r="936" spans="1:7" x14ac:dyDescent="0.3">
      <c r="A936" s="7" t="s">
        <v>11952</v>
      </c>
      <c r="B936" s="8">
        <v>46270</v>
      </c>
      <c r="C936" s="7" t="s">
        <v>1886</v>
      </c>
      <c r="D936" s="7" t="s">
        <v>2287</v>
      </c>
      <c r="E936" s="7">
        <v>48</v>
      </c>
      <c r="F936" s="7" t="s">
        <v>11953</v>
      </c>
      <c r="G936" s="7" t="s">
        <v>891</v>
      </c>
    </row>
    <row r="937" spans="1:7" x14ac:dyDescent="0.3">
      <c r="A937" s="7" t="s">
        <v>11954</v>
      </c>
      <c r="B937" s="8">
        <v>45736</v>
      </c>
      <c r="C937" s="7" t="s">
        <v>2043</v>
      </c>
      <c r="D937" s="7" t="s">
        <v>2287</v>
      </c>
      <c r="E937" s="7">
        <v>16</v>
      </c>
      <c r="F937" s="7" t="s">
        <v>11955</v>
      </c>
      <c r="G937" s="7" t="s">
        <v>891</v>
      </c>
    </row>
    <row r="938" spans="1:7" x14ac:dyDescent="0.3">
      <c r="A938" s="7" t="s">
        <v>11956</v>
      </c>
      <c r="B938" s="8">
        <v>46255</v>
      </c>
      <c r="C938" s="7" t="s">
        <v>1690</v>
      </c>
      <c r="D938" s="7" t="s">
        <v>10129</v>
      </c>
      <c r="E938" s="7">
        <v>-11</v>
      </c>
      <c r="F938" s="7" t="s">
        <v>11957</v>
      </c>
      <c r="G938" s="7" t="s">
        <v>891</v>
      </c>
    </row>
    <row r="939" spans="1:7" x14ac:dyDescent="0.3">
      <c r="A939" s="7" t="s">
        <v>11958</v>
      </c>
      <c r="B939" s="8">
        <v>45724</v>
      </c>
      <c r="C939" s="7" t="s">
        <v>2015</v>
      </c>
      <c r="D939" s="7" t="s">
        <v>2287</v>
      </c>
      <c r="E939" s="7">
        <v>56</v>
      </c>
      <c r="F939" s="7" t="s">
        <v>11959</v>
      </c>
      <c r="G939" s="7" t="s">
        <v>839</v>
      </c>
    </row>
    <row r="940" spans="1:7" x14ac:dyDescent="0.3">
      <c r="A940" s="7" t="s">
        <v>11960</v>
      </c>
      <c r="B940" s="8">
        <v>46193</v>
      </c>
      <c r="C940" s="7" t="s">
        <v>1774</v>
      </c>
      <c r="D940" s="7" t="s">
        <v>10136</v>
      </c>
      <c r="E940" s="7">
        <v>39</v>
      </c>
      <c r="F940" s="7" t="s">
        <v>11961</v>
      </c>
      <c r="G940" s="7" t="s">
        <v>891</v>
      </c>
    </row>
    <row r="941" spans="1:7" x14ac:dyDescent="0.3">
      <c r="A941" s="7" t="s">
        <v>11962</v>
      </c>
      <c r="B941" s="8">
        <v>45745</v>
      </c>
      <c r="C941" s="7" t="s">
        <v>1939</v>
      </c>
      <c r="D941" s="7" t="s">
        <v>2286</v>
      </c>
      <c r="E941" s="7">
        <v>-37</v>
      </c>
      <c r="F941" s="7" t="s">
        <v>11963</v>
      </c>
      <c r="G941" s="7" t="s">
        <v>891</v>
      </c>
    </row>
    <row r="942" spans="1:7" x14ac:dyDescent="0.3">
      <c r="A942" s="7" t="s">
        <v>11964</v>
      </c>
      <c r="B942" s="8">
        <v>46257</v>
      </c>
      <c r="C942" s="7" t="s">
        <v>2006</v>
      </c>
      <c r="D942" s="7" t="s">
        <v>2286</v>
      </c>
      <c r="E942" s="7">
        <v>-11</v>
      </c>
      <c r="F942" s="7" t="s">
        <v>11965</v>
      </c>
      <c r="G942" s="7" t="s">
        <v>777</v>
      </c>
    </row>
    <row r="943" spans="1:7" x14ac:dyDescent="0.3">
      <c r="A943" s="7" t="s">
        <v>11966</v>
      </c>
      <c r="B943" s="8">
        <v>45810</v>
      </c>
      <c r="C943" s="7" t="s">
        <v>1680</v>
      </c>
      <c r="D943" s="7" t="s">
        <v>2286</v>
      </c>
      <c r="E943" s="7">
        <v>-31</v>
      </c>
      <c r="F943" s="7" t="s">
        <v>11967</v>
      </c>
      <c r="G943" s="7" t="s">
        <v>839</v>
      </c>
    </row>
    <row r="944" spans="1:7" x14ac:dyDescent="0.3">
      <c r="A944" s="7" t="s">
        <v>11968</v>
      </c>
      <c r="B944" s="8">
        <v>45856</v>
      </c>
      <c r="C944" s="7" t="s">
        <v>1781</v>
      </c>
      <c r="D944" s="7" t="s">
        <v>2286</v>
      </c>
      <c r="E944" s="7">
        <v>-14</v>
      </c>
      <c r="F944" s="7" t="s">
        <v>11969</v>
      </c>
      <c r="G944" s="7" t="s">
        <v>891</v>
      </c>
    </row>
    <row r="945" spans="1:7" x14ac:dyDescent="0.3">
      <c r="A945" s="7" t="s">
        <v>11970</v>
      </c>
      <c r="B945" s="8">
        <v>46270</v>
      </c>
      <c r="C945" s="7" t="s">
        <v>1859</v>
      </c>
      <c r="D945" s="7" t="s">
        <v>2286</v>
      </c>
      <c r="E945" s="7">
        <v>-30</v>
      </c>
      <c r="F945" s="7" t="s">
        <v>11971</v>
      </c>
      <c r="G945" s="7" t="s">
        <v>839</v>
      </c>
    </row>
    <row r="946" spans="1:7" x14ac:dyDescent="0.3">
      <c r="A946" s="7" t="s">
        <v>11972</v>
      </c>
      <c r="B946" s="8">
        <v>45822</v>
      </c>
      <c r="C946" s="7" t="s">
        <v>2008</v>
      </c>
      <c r="D946" s="7" t="s">
        <v>10136</v>
      </c>
      <c r="E946" s="7">
        <v>20</v>
      </c>
      <c r="F946" s="7" t="s">
        <v>11973</v>
      </c>
      <c r="G946" s="7" t="s">
        <v>777</v>
      </c>
    </row>
    <row r="947" spans="1:7" x14ac:dyDescent="0.3">
      <c r="A947" s="7" t="s">
        <v>11974</v>
      </c>
      <c r="B947" s="8">
        <v>45729</v>
      </c>
      <c r="C947" s="7" t="s">
        <v>1725</v>
      </c>
      <c r="D947" s="7" t="s">
        <v>2287</v>
      </c>
      <c r="E947" s="7">
        <v>27</v>
      </c>
      <c r="F947" s="7" t="s">
        <v>11975</v>
      </c>
      <c r="G947" s="7" t="s">
        <v>777</v>
      </c>
    </row>
    <row r="948" spans="1:7" x14ac:dyDescent="0.3">
      <c r="A948" s="7" t="s">
        <v>11976</v>
      </c>
      <c r="B948" s="8">
        <v>45828</v>
      </c>
      <c r="C948" s="7" t="s">
        <v>1728</v>
      </c>
      <c r="D948" s="7" t="s">
        <v>2287</v>
      </c>
      <c r="E948" s="7">
        <v>28</v>
      </c>
      <c r="F948" s="7" t="s">
        <v>11977</v>
      </c>
      <c r="G948" s="7" t="s">
        <v>891</v>
      </c>
    </row>
    <row r="949" spans="1:7" x14ac:dyDescent="0.3">
      <c r="A949" s="7" t="s">
        <v>11978</v>
      </c>
      <c r="B949" s="8">
        <v>45908</v>
      </c>
      <c r="C949" s="7" t="s">
        <v>1708</v>
      </c>
      <c r="D949" s="7" t="s">
        <v>2286</v>
      </c>
      <c r="E949" s="7">
        <v>-16</v>
      </c>
      <c r="F949" s="7" t="s">
        <v>11979</v>
      </c>
      <c r="G949" s="7" t="s">
        <v>891</v>
      </c>
    </row>
    <row r="950" spans="1:7" x14ac:dyDescent="0.3">
      <c r="A950" s="7" t="s">
        <v>11980</v>
      </c>
      <c r="B950" s="8">
        <v>46225</v>
      </c>
      <c r="C950" s="7" t="s">
        <v>1949</v>
      </c>
      <c r="D950" s="7" t="s">
        <v>2287</v>
      </c>
      <c r="E950" s="7">
        <v>19</v>
      </c>
      <c r="F950" s="7" t="s">
        <v>11981</v>
      </c>
      <c r="G950" s="7" t="s">
        <v>891</v>
      </c>
    </row>
    <row r="951" spans="1:7" x14ac:dyDescent="0.3">
      <c r="A951" s="7" t="s">
        <v>11982</v>
      </c>
      <c r="B951" s="8">
        <v>46064</v>
      </c>
      <c r="C951" s="7" t="s">
        <v>1760</v>
      </c>
      <c r="D951" s="7" t="s">
        <v>10136</v>
      </c>
      <c r="E951" s="7">
        <v>39</v>
      </c>
      <c r="F951" s="7" t="s">
        <v>11983</v>
      </c>
      <c r="G951" s="7" t="s">
        <v>891</v>
      </c>
    </row>
    <row r="952" spans="1:7" x14ac:dyDescent="0.3">
      <c r="A952" s="7" t="s">
        <v>11984</v>
      </c>
      <c r="B952" s="8">
        <v>45995</v>
      </c>
      <c r="C952" s="7" t="s">
        <v>1797</v>
      </c>
      <c r="D952" s="7" t="s">
        <v>2286</v>
      </c>
      <c r="E952" s="7">
        <v>-55</v>
      </c>
      <c r="F952" s="7" t="s">
        <v>11985</v>
      </c>
      <c r="G952" s="7" t="s">
        <v>891</v>
      </c>
    </row>
    <row r="953" spans="1:7" x14ac:dyDescent="0.3">
      <c r="A953" s="7" t="s">
        <v>11986</v>
      </c>
      <c r="B953" s="8">
        <v>45784</v>
      </c>
      <c r="C953" s="7" t="s">
        <v>1714</v>
      </c>
      <c r="D953" s="7" t="s">
        <v>2287</v>
      </c>
      <c r="E953" s="7">
        <v>34</v>
      </c>
      <c r="F953" s="7" t="s">
        <v>11987</v>
      </c>
      <c r="G953" s="7" t="s">
        <v>777</v>
      </c>
    </row>
    <row r="954" spans="1:7" x14ac:dyDescent="0.3">
      <c r="A954" s="7" t="s">
        <v>11988</v>
      </c>
      <c r="B954" s="8">
        <v>45705</v>
      </c>
      <c r="C954" s="7" t="s">
        <v>2038</v>
      </c>
      <c r="D954" s="7" t="s">
        <v>2286</v>
      </c>
      <c r="E954" s="7">
        <v>-41</v>
      </c>
      <c r="F954" s="7" t="s">
        <v>11989</v>
      </c>
      <c r="G954" s="7" t="s">
        <v>777</v>
      </c>
    </row>
    <row r="955" spans="1:7" x14ac:dyDescent="0.3">
      <c r="A955" s="7" t="s">
        <v>11990</v>
      </c>
      <c r="B955" s="8">
        <v>46106</v>
      </c>
      <c r="C955" s="7" t="s">
        <v>1984</v>
      </c>
      <c r="D955" s="7" t="s">
        <v>2286</v>
      </c>
      <c r="E955" s="7">
        <v>-1</v>
      </c>
      <c r="F955" s="7" t="s">
        <v>11991</v>
      </c>
      <c r="G955" s="7" t="s">
        <v>777</v>
      </c>
    </row>
    <row r="956" spans="1:7" x14ac:dyDescent="0.3">
      <c r="A956" s="7" t="s">
        <v>11992</v>
      </c>
      <c r="B956" s="8">
        <v>46123</v>
      </c>
      <c r="C956" s="7" t="s">
        <v>1918</v>
      </c>
      <c r="D956" s="7" t="s">
        <v>2286</v>
      </c>
      <c r="E956" s="7">
        <v>-21</v>
      </c>
      <c r="F956" s="7" t="s">
        <v>11993</v>
      </c>
      <c r="G956" s="7" t="s">
        <v>839</v>
      </c>
    </row>
    <row r="957" spans="1:7" x14ac:dyDescent="0.3">
      <c r="A957" s="7" t="s">
        <v>11994</v>
      </c>
      <c r="B957" s="8">
        <v>46195</v>
      </c>
      <c r="C957" s="7" t="s">
        <v>1879</v>
      </c>
      <c r="D957" s="7" t="s">
        <v>2287</v>
      </c>
      <c r="E957" s="7">
        <v>33</v>
      </c>
      <c r="F957" s="7" t="s">
        <v>11995</v>
      </c>
      <c r="G957" s="7" t="s">
        <v>777</v>
      </c>
    </row>
    <row r="958" spans="1:7" x14ac:dyDescent="0.3">
      <c r="A958" s="7" t="s">
        <v>11996</v>
      </c>
      <c r="B958" s="8">
        <v>45852</v>
      </c>
      <c r="C958" s="7" t="s">
        <v>2032</v>
      </c>
      <c r="D958" s="7" t="s">
        <v>10129</v>
      </c>
      <c r="E958" s="7">
        <v>15</v>
      </c>
      <c r="F958" s="7" t="s">
        <v>11997</v>
      </c>
      <c r="G958" s="7" t="s">
        <v>839</v>
      </c>
    </row>
    <row r="959" spans="1:7" x14ac:dyDescent="0.3">
      <c r="A959" s="7" t="s">
        <v>11998</v>
      </c>
      <c r="B959" s="8">
        <v>45854</v>
      </c>
      <c r="C959" s="7" t="s">
        <v>1645</v>
      </c>
      <c r="D959" s="7" t="s">
        <v>2287</v>
      </c>
      <c r="E959" s="7">
        <v>45</v>
      </c>
      <c r="F959" s="7" t="s">
        <v>11999</v>
      </c>
      <c r="G959" s="7" t="s">
        <v>891</v>
      </c>
    </row>
    <row r="960" spans="1:7" x14ac:dyDescent="0.3">
      <c r="A960" s="7" t="s">
        <v>12000</v>
      </c>
      <c r="B960" s="8">
        <v>46078</v>
      </c>
      <c r="C960" s="7" t="s">
        <v>1816</v>
      </c>
      <c r="D960" s="7" t="s">
        <v>10129</v>
      </c>
      <c r="E960" s="7">
        <v>11</v>
      </c>
      <c r="F960" s="7" t="s">
        <v>12001</v>
      </c>
      <c r="G960" s="7" t="s">
        <v>777</v>
      </c>
    </row>
    <row r="961" spans="1:7" x14ac:dyDescent="0.3">
      <c r="A961" s="7" t="s">
        <v>12002</v>
      </c>
      <c r="B961" s="8">
        <v>45810</v>
      </c>
      <c r="C961" s="7" t="s">
        <v>1911</v>
      </c>
      <c r="D961" s="7" t="s">
        <v>2287</v>
      </c>
      <c r="E961" s="7">
        <v>42</v>
      </c>
      <c r="F961" s="7" t="s">
        <v>12003</v>
      </c>
      <c r="G961" s="7" t="s">
        <v>839</v>
      </c>
    </row>
    <row r="962" spans="1:7" x14ac:dyDescent="0.3">
      <c r="A962" s="7" t="s">
        <v>12004</v>
      </c>
      <c r="B962" s="8">
        <v>45875</v>
      </c>
      <c r="C962" s="7" t="s">
        <v>1919</v>
      </c>
      <c r="D962" s="7" t="s">
        <v>2286</v>
      </c>
      <c r="E962" s="7">
        <v>-44</v>
      </c>
      <c r="F962" s="7" t="s">
        <v>12005</v>
      </c>
      <c r="G962" s="7" t="s">
        <v>777</v>
      </c>
    </row>
    <row r="963" spans="1:7" x14ac:dyDescent="0.3">
      <c r="A963" s="7" t="s">
        <v>12006</v>
      </c>
      <c r="B963" s="8">
        <v>46142</v>
      </c>
      <c r="C963" s="7" t="s">
        <v>1845</v>
      </c>
      <c r="D963" s="7" t="s">
        <v>2286</v>
      </c>
      <c r="E963" s="7">
        <v>-11</v>
      </c>
      <c r="F963" s="7" t="s">
        <v>12007</v>
      </c>
      <c r="G963" s="7" t="s">
        <v>839</v>
      </c>
    </row>
    <row r="964" spans="1:7" x14ac:dyDescent="0.3">
      <c r="A964" s="7" t="s">
        <v>12008</v>
      </c>
      <c r="B964" s="8">
        <v>45691</v>
      </c>
      <c r="C964" s="7" t="s">
        <v>2030</v>
      </c>
      <c r="D964" s="7" t="s">
        <v>2286</v>
      </c>
      <c r="E964" s="7">
        <v>-33</v>
      </c>
      <c r="F964" s="7" t="s">
        <v>12009</v>
      </c>
      <c r="G964" s="7" t="s">
        <v>839</v>
      </c>
    </row>
    <row r="965" spans="1:7" x14ac:dyDescent="0.3">
      <c r="A965" s="7" t="s">
        <v>12010</v>
      </c>
      <c r="B965" s="8">
        <v>45868</v>
      </c>
      <c r="C965" s="7" t="s">
        <v>1838</v>
      </c>
      <c r="D965" s="7" t="s">
        <v>2287</v>
      </c>
      <c r="E965" s="7">
        <v>48</v>
      </c>
      <c r="F965" s="7" t="s">
        <v>12011</v>
      </c>
      <c r="G965" s="7" t="s">
        <v>891</v>
      </c>
    </row>
    <row r="966" spans="1:7" x14ac:dyDescent="0.3">
      <c r="A966" s="7" t="s">
        <v>12012</v>
      </c>
      <c r="B966" s="8">
        <v>46203</v>
      </c>
      <c r="C966" s="7" t="s">
        <v>1925</v>
      </c>
      <c r="D966" s="7" t="s">
        <v>10129</v>
      </c>
      <c r="E966" s="7">
        <v>14</v>
      </c>
      <c r="F966" s="7" t="s">
        <v>12013</v>
      </c>
      <c r="G966" s="7" t="s">
        <v>891</v>
      </c>
    </row>
    <row r="967" spans="1:7" x14ac:dyDescent="0.3">
      <c r="A967" s="7" t="s">
        <v>12014</v>
      </c>
      <c r="B967" s="8">
        <v>45877</v>
      </c>
      <c r="C967" s="7" t="s">
        <v>1799</v>
      </c>
      <c r="D967" s="7" t="s">
        <v>10136</v>
      </c>
      <c r="E967" s="7">
        <v>52</v>
      </c>
      <c r="F967" s="7" t="s">
        <v>12015</v>
      </c>
      <c r="G967" s="7" t="s">
        <v>839</v>
      </c>
    </row>
    <row r="968" spans="1:7" x14ac:dyDescent="0.3">
      <c r="A968" s="7" t="s">
        <v>12016</v>
      </c>
      <c r="B968" s="8">
        <v>45713</v>
      </c>
      <c r="C968" s="7" t="s">
        <v>1998</v>
      </c>
      <c r="D968" s="7" t="s">
        <v>2286</v>
      </c>
      <c r="E968" s="7">
        <v>-20</v>
      </c>
      <c r="F968" s="7" t="s">
        <v>12017</v>
      </c>
      <c r="G968" s="7" t="s">
        <v>891</v>
      </c>
    </row>
    <row r="969" spans="1:7" x14ac:dyDescent="0.3">
      <c r="A969" s="7" t="s">
        <v>12018</v>
      </c>
      <c r="B969" s="8">
        <v>45861</v>
      </c>
      <c r="C969" s="7" t="s">
        <v>1826</v>
      </c>
      <c r="D969" s="7" t="s">
        <v>2287</v>
      </c>
      <c r="E969" s="7">
        <v>14</v>
      </c>
      <c r="F969" s="7" t="s">
        <v>12019</v>
      </c>
      <c r="G969" s="7" t="s">
        <v>839</v>
      </c>
    </row>
    <row r="970" spans="1:7" x14ac:dyDescent="0.3">
      <c r="A970" s="7" t="s">
        <v>12020</v>
      </c>
      <c r="B970" s="8">
        <v>45888</v>
      </c>
      <c r="C970" s="7" t="s">
        <v>2005</v>
      </c>
      <c r="D970" s="7" t="s">
        <v>2287</v>
      </c>
      <c r="E970" s="7">
        <v>9</v>
      </c>
      <c r="F970" s="7" t="s">
        <v>12021</v>
      </c>
      <c r="G970" s="7" t="s">
        <v>891</v>
      </c>
    </row>
    <row r="971" spans="1:7" x14ac:dyDescent="0.3">
      <c r="A971" s="7" t="s">
        <v>12022</v>
      </c>
      <c r="B971" s="8">
        <v>46161</v>
      </c>
      <c r="C971" s="7" t="s">
        <v>1650</v>
      </c>
      <c r="D971" s="7" t="s">
        <v>2286</v>
      </c>
      <c r="E971" s="7">
        <v>-22</v>
      </c>
      <c r="F971" s="7" t="s">
        <v>12023</v>
      </c>
      <c r="G971" s="7" t="s">
        <v>839</v>
      </c>
    </row>
    <row r="972" spans="1:7" x14ac:dyDescent="0.3">
      <c r="A972" s="7" t="s">
        <v>12024</v>
      </c>
      <c r="B972" s="8">
        <v>45999</v>
      </c>
      <c r="C972" s="7" t="s">
        <v>1772</v>
      </c>
      <c r="D972" s="7" t="s">
        <v>2286</v>
      </c>
      <c r="E972" s="7">
        <v>-3</v>
      </c>
      <c r="F972" s="7" t="s">
        <v>12025</v>
      </c>
      <c r="G972" s="7" t="s">
        <v>777</v>
      </c>
    </row>
    <row r="973" spans="1:7" x14ac:dyDescent="0.3">
      <c r="A973" s="7" t="s">
        <v>12026</v>
      </c>
      <c r="B973" s="8">
        <v>46185</v>
      </c>
      <c r="C973" s="7" t="s">
        <v>1941</v>
      </c>
      <c r="D973" s="7" t="s">
        <v>2286</v>
      </c>
      <c r="E973" s="7">
        <v>-20</v>
      </c>
      <c r="F973" s="7" t="s">
        <v>12027</v>
      </c>
      <c r="G973" s="7" t="s">
        <v>777</v>
      </c>
    </row>
    <row r="974" spans="1:7" x14ac:dyDescent="0.3">
      <c r="A974" s="7" t="s">
        <v>12028</v>
      </c>
      <c r="B974" s="8">
        <v>46218</v>
      </c>
      <c r="C974" s="7" t="s">
        <v>1996</v>
      </c>
      <c r="D974" s="7" t="s">
        <v>2287</v>
      </c>
      <c r="E974" s="7">
        <v>43</v>
      </c>
      <c r="F974" s="7" t="s">
        <v>12029</v>
      </c>
      <c r="G974" s="7" t="s">
        <v>777</v>
      </c>
    </row>
    <row r="975" spans="1:7" x14ac:dyDescent="0.3">
      <c r="A975" s="7" t="s">
        <v>12030</v>
      </c>
      <c r="B975" s="8">
        <v>46018</v>
      </c>
      <c r="C975" s="7" t="s">
        <v>1758</v>
      </c>
      <c r="D975" s="7" t="s">
        <v>2286</v>
      </c>
      <c r="E975" s="7">
        <v>-32</v>
      </c>
      <c r="F975" s="7" t="s">
        <v>12031</v>
      </c>
      <c r="G975" s="7" t="s">
        <v>839</v>
      </c>
    </row>
    <row r="976" spans="1:7" x14ac:dyDescent="0.3">
      <c r="A976" s="7" t="s">
        <v>12032</v>
      </c>
      <c r="B976" s="8">
        <v>46146</v>
      </c>
      <c r="C976" s="7" t="s">
        <v>1759</v>
      </c>
      <c r="D976" s="7" t="s">
        <v>10129</v>
      </c>
      <c r="E976" s="7">
        <v>6</v>
      </c>
      <c r="F976" s="7" t="s">
        <v>12033</v>
      </c>
      <c r="G976" s="7" t="s">
        <v>839</v>
      </c>
    </row>
    <row r="977" spans="1:7" x14ac:dyDescent="0.3">
      <c r="A977" s="7" t="s">
        <v>12034</v>
      </c>
      <c r="B977" s="8">
        <v>46042</v>
      </c>
      <c r="C977" s="7" t="s">
        <v>1727</v>
      </c>
      <c r="D977" s="7" t="s">
        <v>2286</v>
      </c>
      <c r="E977" s="7">
        <v>-10</v>
      </c>
      <c r="F977" s="7" t="s">
        <v>12035</v>
      </c>
      <c r="G977" s="7" t="s">
        <v>839</v>
      </c>
    </row>
    <row r="978" spans="1:7" x14ac:dyDescent="0.3">
      <c r="A978" s="7" t="s">
        <v>12036</v>
      </c>
      <c r="B978" s="8">
        <v>45929</v>
      </c>
      <c r="C978" s="7" t="s">
        <v>1863</v>
      </c>
      <c r="D978" s="7" t="s">
        <v>2286</v>
      </c>
      <c r="E978" s="7">
        <v>-42</v>
      </c>
      <c r="F978" s="7" t="s">
        <v>12037</v>
      </c>
      <c r="G978" s="7" t="s">
        <v>777</v>
      </c>
    </row>
    <row r="979" spans="1:7" x14ac:dyDescent="0.3">
      <c r="A979" s="7" t="s">
        <v>12038</v>
      </c>
      <c r="B979" s="8">
        <v>45965</v>
      </c>
      <c r="C979" s="7" t="s">
        <v>1993</v>
      </c>
      <c r="D979" s="7" t="s">
        <v>2286</v>
      </c>
      <c r="E979" s="7">
        <v>-33</v>
      </c>
      <c r="F979" s="7" t="s">
        <v>12039</v>
      </c>
      <c r="G979" s="7" t="s">
        <v>839</v>
      </c>
    </row>
    <row r="980" spans="1:7" x14ac:dyDescent="0.3">
      <c r="A980" s="7" t="s">
        <v>12040</v>
      </c>
      <c r="B980" s="8">
        <v>45907</v>
      </c>
      <c r="C980" s="7" t="s">
        <v>1714</v>
      </c>
      <c r="D980" s="7" t="s">
        <v>2286</v>
      </c>
      <c r="E980" s="7">
        <v>-48</v>
      </c>
      <c r="F980" s="7" t="s">
        <v>12041</v>
      </c>
      <c r="G980" s="7" t="s">
        <v>891</v>
      </c>
    </row>
    <row r="981" spans="1:7" x14ac:dyDescent="0.3">
      <c r="A981" s="7" t="s">
        <v>12042</v>
      </c>
      <c r="B981" s="8">
        <v>45830</v>
      </c>
      <c r="C981" s="7" t="s">
        <v>1891</v>
      </c>
      <c r="D981" s="7" t="s">
        <v>2287</v>
      </c>
      <c r="E981" s="7">
        <v>60</v>
      </c>
      <c r="F981" s="7" t="s">
        <v>12043</v>
      </c>
      <c r="G981" s="7" t="s">
        <v>777</v>
      </c>
    </row>
    <row r="982" spans="1:7" x14ac:dyDescent="0.3">
      <c r="A982" s="7" t="s">
        <v>12044</v>
      </c>
      <c r="B982" s="8">
        <v>46121</v>
      </c>
      <c r="C982" s="7" t="s">
        <v>1795</v>
      </c>
      <c r="D982" s="7" t="s">
        <v>10129</v>
      </c>
      <c r="E982" s="7">
        <v>4</v>
      </c>
      <c r="F982" s="7" t="s">
        <v>12045</v>
      </c>
      <c r="G982" s="7" t="s">
        <v>777</v>
      </c>
    </row>
    <row r="983" spans="1:7" x14ac:dyDescent="0.3">
      <c r="A983" s="7" t="s">
        <v>12046</v>
      </c>
      <c r="B983" s="8">
        <v>45848</v>
      </c>
      <c r="C983" s="7" t="s">
        <v>2033</v>
      </c>
      <c r="D983" s="7" t="s">
        <v>2286</v>
      </c>
      <c r="E983" s="7">
        <v>-60</v>
      </c>
      <c r="F983" s="7" t="s">
        <v>12047</v>
      </c>
      <c r="G983" s="7" t="s">
        <v>777</v>
      </c>
    </row>
    <row r="984" spans="1:7" x14ac:dyDescent="0.3">
      <c r="A984" s="7" t="s">
        <v>12048</v>
      </c>
      <c r="B984" s="8">
        <v>46071</v>
      </c>
      <c r="C984" s="7" t="s">
        <v>1836</v>
      </c>
      <c r="D984" s="7" t="s">
        <v>2286</v>
      </c>
      <c r="E984" s="7">
        <v>-32</v>
      </c>
      <c r="F984" s="7" t="s">
        <v>12049</v>
      </c>
      <c r="G984" s="7" t="s">
        <v>777</v>
      </c>
    </row>
    <row r="985" spans="1:7" x14ac:dyDescent="0.3">
      <c r="A985" s="7" t="s">
        <v>12050</v>
      </c>
      <c r="B985" s="8">
        <v>45855</v>
      </c>
      <c r="C985" s="7" t="s">
        <v>2011</v>
      </c>
      <c r="D985" s="7" t="s">
        <v>2287</v>
      </c>
      <c r="E985" s="7">
        <v>48</v>
      </c>
      <c r="F985" s="7" t="s">
        <v>12051</v>
      </c>
      <c r="G985" s="7" t="s">
        <v>839</v>
      </c>
    </row>
    <row r="986" spans="1:7" x14ac:dyDescent="0.3">
      <c r="A986" s="7" t="s">
        <v>12052</v>
      </c>
      <c r="B986" s="8">
        <v>45802</v>
      </c>
      <c r="C986" s="7" t="s">
        <v>1881</v>
      </c>
      <c r="D986" s="7" t="s">
        <v>2287</v>
      </c>
      <c r="E986" s="7">
        <v>33</v>
      </c>
      <c r="F986" s="7" t="s">
        <v>12053</v>
      </c>
      <c r="G986" s="7" t="s">
        <v>839</v>
      </c>
    </row>
    <row r="987" spans="1:7" x14ac:dyDescent="0.3">
      <c r="A987" s="7" t="s">
        <v>12054</v>
      </c>
      <c r="B987" s="8">
        <v>46098</v>
      </c>
      <c r="C987" s="7" t="s">
        <v>1712</v>
      </c>
      <c r="D987" s="7" t="s">
        <v>2286</v>
      </c>
      <c r="E987" s="7">
        <v>-59</v>
      </c>
      <c r="F987" s="7" t="s">
        <v>12055</v>
      </c>
      <c r="G987" s="7" t="s">
        <v>839</v>
      </c>
    </row>
    <row r="988" spans="1:7" x14ac:dyDescent="0.3">
      <c r="A988" s="7" t="s">
        <v>12056</v>
      </c>
      <c r="B988" s="8">
        <v>46266</v>
      </c>
      <c r="C988" s="7" t="s">
        <v>1958</v>
      </c>
      <c r="D988" s="7" t="s">
        <v>2286</v>
      </c>
      <c r="E988" s="7">
        <v>-15</v>
      </c>
      <c r="F988" s="7" t="s">
        <v>12057</v>
      </c>
      <c r="G988" s="7" t="s">
        <v>777</v>
      </c>
    </row>
    <row r="989" spans="1:7" x14ac:dyDescent="0.3">
      <c r="A989" s="7" t="s">
        <v>12058</v>
      </c>
      <c r="B989" s="8">
        <v>45689</v>
      </c>
      <c r="C989" s="7" t="s">
        <v>1864</v>
      </c>
      <c r="D989" s="7" t="s">
        <v>10136</v>
      </c>
      <c r="E989" s="7">
        <v>25</v>
      </c>
      <c r="F989" s="7" t="s">
        <v>12059</v>
      </c>
      <c r="G989" s="7" t="s">
        <v>839</v>
      </c>
    </row>
    <row r="990" spans="1:7" x14ac:dyDescent="0.3">
      <c r="A990" s="7" t="s">
        <v>12060</v>
      </c>
      <c r="B990" s="8">
        <v>45890</v>
      </c>
      <c r="C990" s="7" t="s">
        <v>1985</v>
      </c>
      <c r="D990" s="7" t="s">
        <v>2286</v>
      </c>
      <c r="E990" s="7">
        <v>-45</v>
      </c>
      <c r="F990" s="7" t="s">
        <v>12061</v>
      </c>
      <c r="G990" s="7" t="s">
        <v>891</v>
      </c>
    </row>
    <row r="991" spans="1:7" x14ac:dyDescent="0.3">
      <c r="A991" s="7" t="s">
        <v>12062</v>
      </c>
      <c r="B991" s="8">
        <v>45865</v>
      </c>
      <c r="C991" s="7" t="s">
        <v>1876</v>
      </c>
      <c r="D991" s="7" t="s">
        <v>2287</v>
      </c>
      <c r="E991" s="7">
        <v>16</v>
      </c>
      <c r="F991" s="7" t="s">
        <v>12063</v>
      </c>
      <c r="G991" s="7" t="s">
        <v>777</v>
      </c>
    </row>
    <row r="992" spans="1:7" x14ac:dyDescent="0.3">
      <c r="A992" s="7" t="s">
        <v>12064</v>
      </c>
      <c r="B992" s="8">
        <v>46114</v>
      </c>
      <c r="C992" s="7" t="s">
        <v>1802</v>
      </c>
      <c r="D992" s="7" t="s">
        <v>2286</v>
      </c>
      <c r="E992" s="7">
        <v>-11</v>
      </c>
      <c r="F992" s="7" t="s">
        <v>12065</v>
      </c>
      <c r="G992" s="7" t="s">
        <v>891</v>
      </c>
    </row>
    <row r="993" spans="1:7" x14ac:dyDescent="0.3">
      <c r="A993" s="7" t="s">
        <v>12066</v>
      </c>
      <c r="B993" s="8">
        <v>45760</v>
      </c>
      <c r="C993" s="7" t="s">
        <v>1871</v>
      </c>
      <c r="D993" s="7" t="s">
        <v>10136</v>
      </c>
      <c r="E993" s="7">
        <v>14</v>
      </c>
      <c r="F993" s="7" t="s">
        <v>12067</v>
      </c>
      <c r="G993" s="7" t="s">
        <v>777</v>
      </c>
    </row>
    <row r="994" spans="1:7" x14ac:dyDescent="0.3">
      <c r="A994" s="7" t="s">
        <v>12068</v>
      </c>
      <c r="B994" s="8">
        <v>46092</v>
      </c>
      <c r="C994" s="7" t="s">
        <v>2054</v>
      </c>
      <c r="D994" s="7" t="s">
        <v>2286</v>
      </c>
      <c r="E994" s="7">
        <v>-6</v>
      </c>
      <c r="F994" s="7" t="s">
        <v>12069</v>
      </c>
      <c r="G994" s="7" t="s">
        <v>891</v>
      </c>
    </row>
    <row r="995" spans="1:7" x14ac:dyDescent="0.3">
      <c r="A995" s="7" t="s">
        <v>12070</v>
      </c>
      <c r="B995" s="8">
        <v>46097</v>
      </c>
      <c r="C995" s="7" t="s">
        <v>1896</v>
      </c>
      <c r="D995" s="7" t="s">
        <v>2286</v>
      </c>
      <c r="E995" s="7">
        <v>-43</v>
      </c>
      <c r="F995" s="7" t="s">
        <v>12071</v>
      </c>
      <c r="G995" s="7" t="s">
        <v>839</v>
      </c>
    </row>
    <row r="996" spans="1:7" x14ac:dyDescent="0.3">
      <c r="A996" s="7" t="s">
        <v>12072</v>
      </c>
      <c r="B996" s="8">
        <v>46231</v>
      </c>
      <c r="C996" s="7" t="s">
        <v>2040</v>
      </c>
      <c r="D996" s="7" t="s">
        <v>2286</v>
      </c>
      <c r="E996" s="7">
        <v>-49</v>
      </c>
      <c r="F996" s="7" t="s">
        <v>12073</v>
      </c>
      <c r="G996" s="7" t="s">
        <v>777</v>
      </c>
    </row>
    <row r="997" spans="1:7" x14ac:dyDescent="0.3">
      <c r="A997" s="7" t="s">
        <v>12074</v>
      </c>
      <c r="B997" s="8">
        <v>46178</v>
      </c>
      <c r="C997" s="7" t="s">
        <v>1928</v>
      </c>
      <c r="D997" s="7" t="s">
        <v>2287</v>
      </c>
      <c r="E997" s="7">
        <v>48</v>
      </c>
      <c r="F997" s="7" t="s">
        <v>12075</v>
      </c>
      <c r="G997" s="7" t="s">
        <v>891</v>
      </c>
    </row>
    <row r="998" spans="1:7" x14ac:dyDescent="0.3">
      <c r="A998" s="7" t="s">
        <v>12076</v>
      </c>
      <c r="B998" s="8">
        <v>45766</v>
      </c>
      <c r="C998" s="7" t="s">
        <v>1967</v>
      </c>
      <c r="D998" s="7" t="s">
        <v>10129</v>
      </c>
      <c r="E998" s="7">
        <v>-10</v>
      </c>
      <c r="F998" s="7" t="s">
        <v>12077</v>
      </c>
      <c r="G998" s="7" t="s">
        <v>839</v>
      </c>
    </row>
    <row r="999" spans="1:7" x14ac:dyDescent="0.3">
      <c r="A999" s="7" t="s">
        <v>12078</v>
      </c>
      <c r="B999" s="8">
        <v>45891</v>
      </c>
      <c r="C999" s="7" t="s">
        <v>1938</v>
      </c>
      <c r="D999" s="7" t="s">
        <v>2286</v>
      </c>
      <c r="E999" s="7">
        <v>-26</v>
      </c>
      <c r="F999" s="7" t="s">
        <v>12079</v>
      </c>
      <c r="G999" s="7" t="s">
        <v>839</v>
      </c>
    </row>
    <row r="1000" spans="1:7" x14ac:dyDescent="0.3">
      <c r="A1000" s="7" t="s">
        <v>12080</v>
      </c>
      <c r="B1000" s="8">
        <v>46217</v>
      </c>
      <c r="C1000" s="7" t="s">
        <v>2027</v>
      </c>
      <c r="D1000" s="7" t="s">
        <v>2287</v>
      </c>
      <c r="E1000" s="7">
        <v>26</v>
      </c>
      <c r="F1000" s="7" t="s">
        <v>12081</v>
      </c>
      <c r="G1000" s="7" t="s">
        <v>839</v>
      </c>
    </row>
    <row r="1001" spans="1:7" x14ac:dyDescent="0.3">
      <c r="A1001" s="7" t="s">
        <v>12082</v>
      </c>
      <c r="B1001" s="8">
        <v>45775</v>
      </c>
      <c r="C1001" s="7" t="s">
        <v>1680</v>
      </c>
      <c r="D1001" s="7" t="s">
        <v>10136</v>
      </c>
      <c r="E1001" s="7">
        <v>22</v>
      </c>
      <c r="F1001" s="7" t="s">
        <v>12083</v>
      </c>
      <c r="G1001" s="7" t="s">
        <v>777</v>
      </c>
    </row>
    <row r="1002" spans="1:7" x14ac:dyDescent="0.3">
      <c r="A1002" s="7" t="s">
        <v>12084</v>
      </c>
      <c r="B1002" s="8">
        <v>46201</v>
      </c>
      <c r="C1002" s="7" t="s">
        <v>1856</v>
      </c>
      <c r="D1002" s="7" t="s">
        <v>2287</v>
      </c>
      <c r="E1002" s="7">
        <v>7</v>
      </c>
      <c r="F1002" s="7" t="s">
        <v>12085</v>
      </c>
      <c r="G1002" s="7" t="s">
        <v>777</v>
      </c>
    </row>
    <row r="1003" spans="1:7" x14ac:dyDescent="0.3">
      <c r="A1003" s="7" t="s">
        <v>12086</v>
      </c>
      <c r="B1003" s="8">
        <v>46002</v>
      </c>
      <c r="C1003" s="7" t="s">
        <v>1703</v>
      </c>
      <c r="D1003" s="7" t="s">
        <v>2286</v>
      </c>
      <c r="E1003" s="7">
        <v>-27</v>
      </c>
      <c r="F1003" s="7" t="s">
        <v>12087</v>
      </c>
      <c r="G1003" s="7" t="s">
        <v>839</v>
      </c>
    </row>
    <row r="1004" spans="1:7" x14ac:dyDescent="0.3">
      <c r="A1004" s="7" t="s">
        <v>12088</v>
      </c>
      <c r="B1004" s="8">
        <v>45983</v>
      </c>
      <c r="C1004" s="7" t="s">
        <v>1962</v>
      </c>
      <c r="D1004" s="7" t="s">
        <v>2286</v>
      </c>
      <c r="E1004" s="7">
        <v>-49</v>
      </c>
      <c r="F1004" s="7" t="s">
        <v>3382</v>
      </c>
      <c r="G1004" s="7" t="s">
        <v>839</v>
      </c>
    </row>
    <row r="1005" spans="1:7" x14ac:dyDescent="0.3">
      <c r="A1005" s="7" t="s">
        <v>12089</v>
      </c>
      <c r="B1005" s="8">
        <v>45687</v>
      </c>
      <c r="C1005" s="7" t="s">
        <v>1869</v>
      </c>
      <c r="D1005" s="7" t="s">
        <v>2286</v>
      </c>
      <c r="E1005" s="7">
        <v>-22</v>
      </c>
      <c r="F1005" s="7" t="s">
        <v>12090</v>
      </c>
      <c r="G1005" s="7" t="s">
        <v>891</v>
      </c>
    </row>
    <row r="1006" spans="1:7" x14ac:dyDescent="0.3">
      <c r="A1006" s="7" t="s">
        <v>12091</v>
      </c>
      <c r="B1006" s="8">
        <v>45841</v>
      </c>
      <c r="C1006" s="7" t="s">
        <v>1900</v>
      </c>
      <c r="D1006" s="7" t="s">
        <v>2286</v>
      </c>
      <c r="E1006" s="7">
        <v>-52</v>
      </c>
      <c r="F1006" s="7" t="s">
        <v>12092</v>
      </c>
      <c r="G1006" s="7" t="s">
        <v>777</v>
      </c>
    </row>
    <row r="1007" spans="1:7" x14ac:dyDescent="0.3">
      <c r="A1007" s="7" t="s">
        <v>12093</v>
      </c>
      <c r="B1007" s="8">
        <v>45852</v>
      </c>
      <c r="C1007" s="7" t="s">
        <v>1945</v>
      </c>
      <c r="D1007" s="7" t="s">
        <v>2287</v>
      </c>
      <c r="E1007" s="7">
        <v>35</v>
      </c>
      <c r="F1007" s="7" t="s">
        <v>12094</v>
      </c>
      <c r="G1007" s="7" t="s">
        <v>891</v>
      </c>
    </row>
    <row r="1008" spans="1:7" x14ac:dyDescent="0.3">
      <c r="A1008" s="7" t="s">
        <v>12095</v>
      </c>
      <c r="B1008" s="8">
        <v>45741</v>
      </c>
      <c r="C1008" s="7" t="s">
        <v>1988</v>
      </c>
      <c r="D1008" s="7" t="s">
        <v>2286</v>
      </c>
      <c r="E1008" s="7">
        <v>-40</v>
      </c>
      <c r="F1008" s="7" t="s">
        <v>12096</v>
      </c>
      <c r="G1008" s="7" t="s">
        <v>839</v>
      </c>
    </row>
    <row r="1009" spans="1:7" x14ac:dyDescent="0.3">
      <c r="A1009" s="7" t="s">
        <v>12097</v>
      </c>
      <c r="B1009" s="8">
        <v>46239</v>
      </c>
      <c r="C1009" s="7" t="s">
        <v>1835</v>
      </c>
      <c r="D1009" s="7" t="s">
        <v>10129</v>
      </c>
      <c r="E1009" s="7">
        <v>-11</v>
      </c>
      <c r="F1009" s="7" t="s">
        <v>12098</v>
      </c>
      <c r="G1009" s="7" t="s">
        <v>891</v>
      </c>
    </row>
    <row r="1010" spans="1:7" x14ac:dyDescent="0.3">
      <c r="A1010" s="7" t="s">
        <v>12099</v>
      </c>
      <c r="B1010" s="8">
        <v>45799</v>
      </c>
      <c r="C1010" s="7" t="s">
        <v>1865</v>
      </c>
      <c r="D1010" s="7" t="s">
        <v>2286</v>
      </c>
      <c r="E1010" s="7">
        <v>-54</v>
      </c>
      <c r="F1010" s="7" t="s">
        <v>12100</v>
      </c>
      <c r="G1010" s="7" t="s">
        <v>839</v>
      </c>
    </row>
    <row r="1011" spans="1:7" x14ac:dyDescent="0.3">
      <c r="A1011" s="7" t="s">
        <v>12101</v>
      </c>
      <c r="B1011" s="8">
        <v>45705</v>
      </c>
      <c r="C1011" s="7" t="s">
        <v>1938</v>
      </c>
      <c r="D1011" s="7" t="s">
        <v>10129</v>
      </c>
      <c r="E1011" s="7">
        <v>-6</v>
      </c>
      <c r="F1011" s="7" t="s">
        <v>12102</v>
      </c>
      <c r="G1011" s="7" t="s">
        <v>777</v>
      </c>
    </row>
    <row r="1012" spans="1:7" x14ac:dyDescent="0.3">
      <c r="A1012" s="7" t="s">
        <v>12103</v>
      </c>
      <c r="B1012" s="8">
        <v>45844</v>
      </c>
      <c r="C1012" s="7" t="s">
        <v>1680</v>
      </c>
      <c r="D1012" s="7" t="s">
        <v>2286</v>
      </c>
      <c r="E1012" s="7">
        <v>-36</v>
      </c>
      <c r="F1012" s="7" t="s">
        <v>12104</v>
      </c>
      <c r="G1012" s="7" t="s">
        <v>891</v>
      </c>
    </row>
    <row r="1013" spans="1:7" x14ac:dyDescent="0.3">
      <c r="A1013" s="7" t="s">
        <v>12105</v>
      </c>
      <c r="B1013" s="8">
        <v>46012</v>
      </c>
      <c r="C1013" s="7" t="s">
        <v>1929</v>
      </c>
      <c r="D1013" s="7" t="s">
        <v>2286</v>
      </c>
      <c r="E1013" s="7">
        <v>-50</v>
      </c>
      <c r="F1013" s="7" t="s">
        <v>12106</v>
      </c>
      <c r="G1013" s="7" t="s">
        <v>891</v>
      </c>
    </row>
    <row r="1014" spans="1:7" x14ac:dyDescent="0.3">
      <c r="A1014" s="7" t="s">
        <v>12107</v>
      </c>
      <c r="B1014" s="8">
        <v>45782</v>
      </c>
      <c r="C1014" s="7" t="s">
        <v>1849</v>
      </c>
      <c r="D1014" s="7" t="s">
        <v>2287</v>
      </c>
      <c r="E1014" s="7">
        <v>30</v>
      </c>
      <c r="F1014" s="7" t="s">
        <v>12108</v>
      </c>
      <c r="G1014" s="7" t="s">
        <v>777</v>
      </c>
    </row>
    <row r="1015" spans="1:7" x14ac:dyDescent="0.3">
      <c r="A1015" s="7" t="s">
        <v>12109</v>
      </c>
      <c r="B1015" s="8">
        <v>45775</v>
      </c>
      <c r="C1015" s="7" t="s">
        <v>1804</v>
      </c>
      <c r="D1015" s="7" t="s">
        <v>2286</v>
      </c>
      <c r="E1015" s="7">
        <v>-56</v>
      </c>
      <c r="F1015" s="7" t="s">
        <v>12110</v>
      </c>
      <c r="G1015" s="7" t="s">
        <v>839</v>
      </c>
    </row>
    <row r="1016" spans="1:7" x14ac:dyDescent="0.3">
      <c r="A1016" s="7" t="s">
        <v>12111</v>
      </c>
      <c r="B1016" s="8">
        <v>45960</v>
      </c>
      <c r="C1016" s="7" t="s">
        <v>1830</v>
      </c>
      <c r="D1016" s="7" t="s">
        <v>2287</v>
      </c>
      <c r="E1016" s="7">
        <v>17</v>
      </c>
      <c r="F1016" s="7" t="s">
        <v>12112</v>
      </c>
      <c r="G1016" s="7" t="s">
        <v>839</v>
      </c>
    </row>
    <row r="1017" spans="1:7" x14ac:dyDescent="0.3">
      <c r="A1017" s="7" t="s">
        <v>12113</v>
      </c>
      <c r="B1017" s="8">
        <v>45812</v>
      </c>
      <c r="C1017" s="7" t="s">
        <v>1872</v>
      </c>
      <c r="D1017" s="7" t="s">
        <v>2287</v>
      </c>
      <c r="E1017" s="7">
        <v>11</v>
      </c>
      <c r="F1017" s="7" t="s">
        <v>12114</v>
      </c>
      <c r="G1017" s="7" t="s">
        <v>891</v>
      </c>
    </row>
    <row r="1018" spans="1:7" x14ac:dyDescent="0.3">
      <c r="A1018" s="7" t="s">
        <v>12115</v>
      </c>
      <c r="B1018" s="8">
        <v>45762</v>
      </c>
      <c r="C1018" s="7" t="s">
        <v>1844</v>
      </c>
      <c r="D1018" s="7" t="s">
        <v>2287</v>
      </c>
      <c r="E1018" s="7">
        <v>22</v>
      </c>
      <c r="F1018" s="7" t="s">
        <v>12116</v>
      </c>
      <c r="G1018" s="7" t="s">
        <v>839</v>
      </c>
    </row>
    <row r="1019" spans="1:7" x14ac:dyDescent="0.3">
      <c r="A1019" s="7" t="s">
        <v>12117</v>
      </c>
      <c r="B1019" s="8">
        <v>45946</v>
      </c>
      <c r="C1019" s="7" t="s">
        <v>1932</v>
      </c>
      <c r="D1019" s="7" t="s">
        <v>2286</v>
      </c>
      <c r="E1019" s="7">
        <v>-15</v>
      </c>
      <c r="F1019" s="7" t="s">
        <v>12118</v>
      </c>
      <c r="G1019" s="7" t="s">
        <v>839</v>
      </c>
    </row>
    <row r="1020" spans="1:7" x14ac:dyDescent="0.3">
      <c r="A1020" s="7" t="s">
        <v>12119</v>
      </c>
      <c r="B1020" s="8">
        <v>45809</v>
      </c>
      <c r="C1020" s="7" t="s">
        <v>2015</v>
      </c>
      <c r="D1020" s="7" t="s">
        <v>2287</v>
      </c>
      <c r="E1020" s="7">
        <v>9</v>
      </c>
      <c r="F1020" s="7" t="s">
        <v>12120</v>
      </c>
      <c r="G1020" s="7" t="s">
        <v>891</v>
      </c>
    </row>
    <row r="1021" spans="1:7" x14ac:dyDescent="0.3">
      <c r="A1021" s="7" t="s">
        <v>12121</v>
      </c>
      <c r="B1021" s="8">
        <v>45923</v>
      </c>
      <c r="C1021" s="7" t="s">
        <v>1679</v>
      </c>
      <c r="D1021" s="7" t="s">
        <v>2286</v>
      </c>
      <c r="E1021" s="7">
        <v>-55</v>
      </c>
      <c r="F1021" s="7" t="s">
        <v>12122</v>
      </c>
      <c r="G1021" s="7" t="s">
        <v>839</v>
      </c>
    </row>
    <row r="1022" spans="1:7" x14ac:dyDescent="0.3">
      <c r="A1022" s="7" t="s">
        <v>12123</v>
      </c>
      <c r="B1022" s="8">
        <v>46286</v>
      </c>
      <c r="C1022" s="7" t="s">
        <v>1653</v>
      </c>
      <c r="D1022" s="7" t="s">
        <v>2286</v>
      </c>
      <c r="E1022" s="7">
        <v>-30</v>
      </c>
      <c r="F1022" s="7" t="s">
        <v>12124</v>
      </c>
      <c r="G1022" s="7" t="s">
        <v>777</v>
      </c>
    </row>
    <row r="1023" spans="1:7" x14ac:dyDescent="0.3">
      <c r="A1023" s="7" t="s">
        <v>12125</v>
      </c>
      <c r="B1023" s="8">
        <v>46169</v>
      </c>
      <c r="C1023" s="7" t="s">
        <v>1876</v>
      </c>
      <c r="D1023" s="7" t="s">
        <v>2286</v>
      </c>
      <c r="E1023" s="7">
        <v>-27</v>
      </c>
      <c r="F1023" s="7" t="s">
        <v>12126</v>
      </c>
      <c r="G1023" s="7" t="s">
        <v>891</v>
      </c>
    </row>
    <row r="1024" spans="1:7" x14ac:dyDescent="0.3">
      <c r="A1024" s="7" t="s">
        <v>12127</v>
      </c>
      <c r="B1024" s="8">
        <v>46005</v>
      </c>
      <c r="C1024" s="7" t="s">
        <v>1649</v>
      </c>
      <c r="D1024" s="7" t="s">
        <v>2287</v>
      </c>
      <c r="E1024" s="7">
        <v>25</v>
      </c>
      <c r="F1024" s="7" t="s">
        <v>12128</v>
      </c>
      <c r="G1024" s="7" t="s">
        <v>777</v>
      </c>
    </row>
    <row r="1025" spans="1:7" x14ac:dyDescent="0.3">
      <c r="A1025" s="7" t="s">
        <v>12129</v>
      </c>
      <c r="B1025" s="8">
        <v>46156</v>
      </c>
      <c r="C1025" s="7" t="s">
        <v>1841</v>
      </c>
      <c r="D1025" s="7" t="s">
        <v>2286</v>
      </c>
      <c r="E1025" s="7">
        <v>-5</v>
      </c>
      <c r="F1025" s="7" t="s">
        <v>12130</v>
      </c>
      <c r="G1025" s="7" t="s">
        <v>891</v>
      </c>
    </row>
    <row r="1026" spans="1:7" x14ac:dyDescent="0.3">
      <c r="A1026" s="7" t="s">
        <v>12131</v>
      </c>
      <c r="B1026" s="8">
        <v>46186</v>
      </c>
      <c r="C1026" s="7" t="s">
        <v>1705</v>
      </c>
      <c r="D1026" s="7" t="s">
        <v>2286</v>
      </c>
      <c r="E1026" s="7">
        <v>-24</v>
      </c>
      <c r="F1026" s="7" t="s">
        <v>12132</v>
      </c>
      <c r="G1026" s="7" t="s">
        <v>839</v>
      </c>
    </row>
    <row r="1027" spans="1:7" x14ac:dyDescent="0.3">
      <c r="A1027" s="7" t="s">
        <v>12133</v>
      </c>
      <c r="B1027" s="8">
        <v>45725</v>
      </c>
      <c r="C1027" s="7" t="s">
        <v>1660</v>
      </c>
      <c r="D1027" s="7" t="s">
        <v>10129</v>
      </c>
      <c r="E1027" s="7">
        <v>14</v>
      </c>
      <c r="F1027" s="7" t="s">
        <v>12134</v>
      </c>
      <c r="G1027" s="7" t="s">
        <v>839</v>
      </c>
    </row>
    <row r="1028" spans="1:7" x14ac:dyDescent="0.3">
      <c r="A1028" s="7" t="s">
        <v>12135</v>
      </c>
      <c r="B1028" s="8">
        <v>45758</v>
      </c>
      <c r="C1028" s="7" t="s">
        <v>2034</v>
      </c>
      <c r="D1028" s="7" t="s">
        <v>2286</v>
      </c>
      <c r="E1028" s="7">
        <v>-9</v>
      </c>
      <c r="F1028" s="7" t="s">
        <v>12136</v>
      </c>
      <c r="G1028" s="7" t="s">
        <v>777</v>
      </c>
    </row>
    <row r="1029" spans="1:7" x14ac:dyDescent="0.3">
      <c r="A1029" s="7" t="s">
        <v>12137</v>
      </c>
      <c r="B1029" s="8">
        <v>45856</v>
      </c>
      <c r="C1029" s="7" t="s">
        <v>1991</v>
      </c>
      <c r="D1029" s="7" t="s">
        <v>2287</v>
      </c>
      <c r="E1029" s="7">
        <v>56</v>
      </c>
      <c r="F1029" s="7" t="s">
        <v>12138</v>
      </c>
      <c r="G1029" s="7" t="s">
        <v>839</v>
      </c>
    </row>
    <row r="1030" spans="1:7" x14ac:dyDescent="0.3">
      <c r="A1030" s="7" t="s">
        <v>12139</v>
      </c>
      <c r="B1030" s="8">
        <v>45968</v>
      </c>
      <c r="C1030" s="7" t="s">
        <v>1796</v>
      </c>
      <c r="D1030" s="7" t="s">
        <v>2286</v>
      </c>
      <c r="E1030" s="7">
        <v>-24</v>
      </c>
      <c r="F1030" s="7" t="s">
        <v>12140</v>
      </c>
      <c r="G1030" s="7" t="s">
        <v>891</v>
      </c>
    </row>
    <row r="1031" spans="1:7" x14ac:dyDescent="0.3">
      <c r="A1031" s="7" t="s">
        <v>12141</v>
      </c>
      <c r="B1031" s="8">
        <v>45969</v>
      </c>
      <c r="C1031" s="7" t="s">
        <v>1920</v>
      </c>
      <c r="D1031" s="7" t="s">
        <v>2286</v>
      </c>
      <c r="E1031" s="7">
        <v>-45</v>
      </c>
      <c r="F1031" s="7" t="s">
        <v>12142</v>
      </c>
      <c r="G1031" s="7" t="s">
        <v>839</v>
      </c>
    </row>
    <row r="1032" spans="1:7" x14ac:dyDescent="0.3">
      <c r="A1032" s="7" t="s">
        <v>12143</v>
      </c>
      <c r="B1032" s="8">
        <v>46097</v>
      </c>
      <c r="C1032" s="7" t="s">
        <v>1759</v>
      </c>
      <c r="D1032" s="7" t="s">
        <v>10129</v>
      </c>
      <c r="E1032" s="7">
        <v>-14</v>
      </c>
      <c r="F1032" s="7" t="s">
        <v>12144</v>
      </c>
      <c r="G1032" s="7" t="s">
        <v>839</v>
      </c>
    </row>
    <row r="1033" spans="1:7" x14ac:dyDescent="0.3">
      <c r="A1033" s="7" t="s">
        <v>12145</v>
      </c>
      <c r="B1033" s="8">
        <v>46282</v>
      </c>
      <c r="C1033" s="7" t="s">
        <v>1841</v>
      </c>
      <c r="D1033" s="7" t="s">
        <v>10129</v>
      </c>
      <c r="E1033" s="7">
        <v>0</v>
      </c>
      <c r="F1033" s="7" t="s">
        <v>12146</v>
      </c>
      <c r="G1033" s="7" t="s">
        <v>839</v>
      </c>
    </row>
    <row r="1034" spans="1:7" x14ac:dyDescent="0.3">
      <c r="A1034" s="7" t="s">
        <v>12147</v>
      </c>
      <c r="B1034" s="8">
        <v>45679</v>
      </c>
      <c r="C1034" s="7" t="s">
        <v>1821</v>
      </c>
      <c r="D1034" s="7" t="s">
        <v>2286</v>
      </c>
      <c r="E1034" s="7">
        <v>-11</v>
      </c>
      <c r="F1034" s="7" t="s">
        <v>12148</v>
      </c>
      <c r="G1034" s="7" t="s">
        <v>891</v>
      </c>
    </row>
    <row r="1035" spans="1:7" x14ac:dyDescent="0.3">
      <c r="A1035" s="7" t="s">
        <v>12149</v>
      </c>
      <c r="B1035" s="8">
        <v>46026</v>
      </c>
      <c r="C1035" s="7" t="s">
        <v>2019</v>
      </c>
      <c r="D1035" s="7" t="s">
        <v>2286</v>
      </c>
      <c r="E1035" s="7">
        <v>-7</v>
      </c>
      <c r="F1035" s="7" t="s">
        <v>12150</v>
      </c>
      <c r="G1035" s="7" t="s">
        <v>777</v>
      </c>
    </row>
    <row r="1036" spans="1:7" x14ac:dyDescent="0.3">
      <c r="A1036" s="7" t="s">
        <v>12151</v>
      </c>
      <c r="B1036" s="8">
        <v>45676</v>
      </c>
      <c r="C1036" s="7" t="s">
        <v>2027</v>
      </c>
      <c r="D1036" s="7" t="s">
        <v>2287</v>
      </c>
      <c r="E1036" s="7">
        <v>5</v>
      </c>
      <c r="F1036" s="7" t="s">
        <v>12152</v>
      </c>
      <c r="G1036" s="7" t="s">
        <v>777</v>
      </c>
    </row>
    <row r="1037" spans="1:7" x14ac:dyDescent="0.3">
      <c r="A1037" s="7" t="s">
        <v>12153</v>
      </c>
      <c r="B1037" s="8">
        <v>45727</v>
      </c>
      <c r="C1037" s="7" t="s">
        <v>1988</v>
      </c>
      <c r="D1037" s="7" t="s">
        <v>2287</v>
      </c>
      <c r="E1037" s="7">
        <v>47</v>
      </c>
      <c r="F1037" s="7" t="s">
        <v>12154</v>
      </c>
      <c r="G1037" s="7" t="s">
        <v>777</v>
      </c>
    </row>
    <row r="1038" spans="1:7" x14ac:dyDescent="0.3">
      <c r="A1038" s="7" t="s">
        <v>12155</v>
      </c>
      <c r="B1038" s="8">
        <v>45663</v>
      </c>
      <c r="C1038" s="7" t="s">
        <v>1859</v>
      </c>
      <c r="D1038" s="7" t="s">
        <v>2286</v>
      </c>
      <c r="E1038" s="7">
        <v>-24</v>
      </c>
      <c r="F1038" s="7" t="s">
        <v>12156</v>
      </c>
      <c r="G1038" s="7" t="s">
        <v>777</v>
      </c>
    </row>
    <row r="1039" spans="1:7" x14ac:dyDescent="0.3">
      <c r="A1039" s="7" t="s">
        <v>12157</v>
      </c>
      <c r="B1039" s="8">
        <v>45665</v>
      </c>
      <c r="C1039" s="7" t="s">
        <v>1976</v>
      </c>
      <c r="D1039" s="7" t="s">
        <v>2286</v>
      </c>
      <c r="E1039" s="7">
        <v>-13</v>
      </c>
      <c r="F1039" s="7" t="s">
        <v>12158</v>
      </c>
      <c r="G1039" s="7" t="s">
        <v>891</v>
      </c>
    </row>
    <row r="1040" spans="1:7" x14ac:dyDescent="0.3">
      <c r="A1040" s="7" t="s">
        <v>12159</v>
      </c>
      <c r="B1040" s="8">
        <v>46051</v>
      </c>
      <c r="C1040" s="7" t="s">
        <v>1733</v>
      </c>
      <c r="D1040" s="7" t="s">
        <v>2286</v>
      </c>
      <c r="E1040" s="7">
        <v>-55</v>
      </c>
      <c r="F1040" s="7" t="s">
        <v>12160</v>
      </c>
      <c r="G1040" s="7" t="s">
        <v>839</v>
      </c>
    </row>
    <row r="1041" spans="1:7" x14ac:dyDescent="0.3">
      <c r="A1041" s="7" t="s">
        <v>12161</v>
      </c>
      <c r="B1041" s="8">
        <v>45734</v>
      </c>
      <c r="C1041" s="7" t="s">
        <v>1805</v>
      </c>
      <c r="D1041" s="7" t="s">
        <v>2286</v>
      </c>
      <c r="E1041" s="7">
        <v>-58</v>
      </c>
      <c r="F1041" s="7" t="s">
        <v>12162</v>
      </c>
      <c r="G1041" s="7" t="s">
        <v>839</v>
      </c>
    </row>
    <row r="1042" spans="1:7" x14ac:dyDescent="0.3">
      <c r="A1042" s="7" t="s">
        <v>12163</v>
      </c>
      <c r="B1042" s="8">
        <v>46083</v>
      </c>
      <c r="C1042" s="7" t="s">
        <v>1847</v>
      </c>
      <c r="D1042" s="7" t="s">
        <v>2287</v>
      </c>
      <c r="E1042" s="7">
        <v>29</v>
      </c>
      <c r="F1042" s="7" t="s">
        <v>12164</v>
      </c>
      <c r="G1042" s="7" t="s">
        <v>839</v>
      </c>
    </row>
    <row r="1043" spans="1:7" x14ac:dyDescent="0.3">
      <c r="A1043" s="7" t="s">
        <v>12165</v>
      </c>
      <c r="B1043" s="8">
        <v>46255</v>
      </c>
      <c r="C1043" s="7" t="s">
        <v>1795</v>
      </c>
      <c r="D1043" s="7" t="s">
        <v>2287</v>
      </c>
      <c r="E1043" s="7">
        <v>44</v>
      </c>
      <c r="F1043" s="7" t="s">
        <v>12166</v>
      </c>
      <c r="G1043" s="7" t="s">
        <v>891</v>
      </c>
    </row>
    <row r="1044" spans="1:7" x14ac:dyDescent="0.3">
      <c r="A1044" s="7" t="s">
        <v>12167</v>
      </c>
      <c r="B1044" s="8">
        <v>46253</v>
      </c>
      <c r="C1044" s="7" t="s">
        <v>1945</v>
      </c>
      <c r="D1044" s="7" t="s">
        <v>2286</v>
      </c>
      <c r="E1044" s="7">
        <v>-59</v>
      </c>
      <c r="F1044" s="7" t="s">
        <v>12168</v>
      </c>
      <c r="G1044" s="7" t="s">
        <v>839</v>
      </c>
    </row>
    <row r="1045" spans="1:7" x14ac:dyDescent="0.3">
      <c r="A1045" s="7" t="s">
        <v>12169</v>
      </c>
      <c r="B1045" s="8">
        <v>45675</v>
      </c>
      <c r="C1045" s="7" t="s">
        <v>2050</v>
      </c>
      <c r="D1045" s="7" t="s">
        <v>2287</v>
      </c>
      <c r="E1045" s="7">
        <v>22</v>
      </c>
      <c r="F1045" s="7" t="s">
        <v>12170</v>
      </c>
      <c r="G1045" s="7" t="s">
        <v>777</v>
      </c>
    </row>
    <row r="1046" spans="1:7" x14ac:dyDescent="0.3">
      <c r="A1046" s="7" t="s">
        <v>12171</v>
      </c>
      <c r="B1046" s="8">
        <v>46126</v>
      </c>
      <c r="C1046" s="7" t="s">
        <v>1924</v>
      </c>
      <c r="D1046" s="7" t="s">
        <v>2286</v>
      </c>
      <c r="E1046" s="7">
        <v>-50</v>
      </c>
      <c r="F1046" s="7" t="s">
        <v>12172</v>
      </c>
      <c r="G1046" s="7" t="s">
        <v>777</v>
      </c>
    </row>
    <row r="1047" spans="1:7" x14ac:dyDescent="0.3">
      <c r="A1047" s="7" t="s">
        <v>12173</v>
      </c>
      <c r="B1047" s="8">
        <v>46275</v>
      </c>
      <c r="C1047" s="7" t="s">
        <v>1762</v>
      </c>
      <c r="D1047" s="7" t="s">
        <v>2286</v>
      </c>
      <c r="E1047" s="7">
        <v>-22</v>
      </c>
      <c r="F1047" s="7" t="s">
        <v>12174</v>
      </c>
      <c r="G1047" s="7" t="s">
        <v>891</v>
      </c>
    </row>
    <row r="1048" spans="1:7" x14ac:dyDescent="0.3">
      <c r="A1048" s="7" t="s">
        <v>12175</v>
      </c>
      <c r="B1048" s="8">
        <v>46081</v>
      </c>
      <c r="C1048" s="7" t="s">
        <v>2024</v>
      </c>
      <c r="D1048" s="7" t="s">
        <v>2286</v>
      </c>
      <c r="E1048" s="7">
        <v>-13</v>
      </c>
      <c r="F1048" s="7" t="s">
        <v>12176</v>
      </c>
      <c r="G1048" s="7" t="s">
        <v>891</v>
      </c>
    </row>
    <row r="1049" spans="1:7" x14ac:dyDescent="0.3">
      <c r="A1049" s="7" t="s">
        <v>12177</v>
      </c>
      <c r="B1049" s="8">
        <v>46266</v>
      </c>
      <c r="C1049" s="7" t="s">
        <v>1935</v>
      </c>
      <c r="D1049" s="7" t="s">
        <v>2286</v>
      </c>
      <c r="E1049" s="7">
        <v>-58</v>
      </c>
      <c r="F1049" s="7" t="s">
        <v>12178</v>
      </c>
      <c r="G1049" s="7" t="s">
        <v>891</v>
      </c>
    </row>
    <row r="1050" spans="1:7" x14ac:dyDescent="0.3">
      <c r="A1050" s="7" t="s">
        <v>12179</v>
      </c>
      <c r="B1050" s="8">
        <v>46293</v>
      </c>
      <c r="C1050" s="7" t="s">
        <v>1764</v>
      </c>
      <c r="D1050" s="7" t="s">
        <v>2286</v>
      </c>
      <c r="E1050" s="7">
        <v>-21</v>
      </c>
      <c r="F1050" s="7" t="s">
        <v>12180</v>
      </c>
      <c r="G1050" s="7" t="s">
        <v>777</v>
      </c>
    </row>
    <row r="1051" spans="1:7" x14ac:dyDescent="0.3">
      <c r="A1051" s="7" t="s">
        <v>12181</v>
      </c>
      <c r="B1051" s="8">
        <v>46219</v>
      </c>
      <c r="C1051" s="7" t="s">
        <v>1939</v>
      </c>
      <c r="D1051" s="7" t="s">
        <v>2286</v>
      </c>
      <c r="E1051" s="7">
        <v>-12</v>
      </c>
      <c r="F1051" s="7" t="s">
        <v>12182</v>
      </c>
      <c r="G1051" s="7" t="s">
        <v>839</v>
      </c>
    </row>
    <row r="1052" spans="1:7" x14ac:dyDescent="0.3">
      <c r="A1052" s="7" t="s">
        <v>12183</v>
      </c>
      <c r="B1052" s="8">
        <v>46235</v>
      </c>
      <c r="C1052" s="7" t="s">
        <v>1902</v>
      </c>
      <c r="D1052" s="7" t="s">
        <v>2287</v>
      </c>
      <c r="E1052" s="7">
        <v>27</v>
      </c>
      <c r="F1052" s="7" t="s">
        <v>12184</v>
      </c>
      <c r="G1052" s="7" t="s">
        <v>891</v>
      </c>
    </row>
    <row r="1053" spans="1:7" x14ac:dyDescent="0.3">
      <c r="A1053" s="7" t="s">
        <v>12185</v>
      </c>
      <c r="B1053" s="8">
        <v>45739</v>
      </c>
      <c r="C1053" s="7" t="s">
        <v>1759</v>
      </c>
      <c r="D1053" s="7" t="s">
        <v>10129</v>
      </c>
      <c r="E1053" s="7">
        <v>-14</v>
      </c>
      <c r="F1053" s="7" t="s">
        <v>12186</v>
      </c>
      <c r="G1053" s="7" t="s">
        <v>891</v>
      </c>
    </row>
    <row r="1054" spans="1:7" x14ac:dyDescent="0.3">
      <c r="A1054" s="7" t="s">
        <v>12187</v>
      </c>
      <c r="B1054" s="8">
        <v>46043</v>
      </c>
      <c r="C1054" s="7" t="s">
        <v>1680</v>
      </c>
      <c r="D1054" s="7" t="s">
        <v>2286</v>
      </c>
      <c r="E1054" s="7">
        <v>-56</v>
      </c>
      <c r="F1054" s="7" t="s">
        <v>12188</v>
      </c>
      <c r="G1054" s="7" t="s">
        <v>839</v>
      </c>
    </row>
    <row r="1055" spans="1:7" x14ac:dyDescent="0.3">
      <c r="A1055" s="7" t="s">
        <v>12189</v>
      </c>
      <c r="B1055" s="8">
        <v>46090</v>
      </c>
      <c r="C1055" s="7" t="s">
        <v>1856</v>
      </c>
      <c r="D1055" s="7" t="s">
        <v>2286</v>
      </c>
      <c r="E1055" s="7">
        <v>-46</v>
      </c>
      <c r="F1055" s="7" t="s">
        <v>12190</v>
      </c>
      <c r="G1055" s="7" t="s">
        <v>839</v>
      </c>
    </row>
    <row r="1056" spans="1:7" x14ac:dyDescent="0.3">
      <c r="A1056" s="7" t="s">
        <v>12191</v>
      </c>
      <c r="B1056" s="8">
        <v>45949</v>
      </c>
      <c r="C1056" s="7" t="s">
        <v>1752</v>
      </c>
      <c r="D1056" s="7" t="s">
        <v>2287</v>
      </c>
      <c r="E1056" s="7">
        <v>2</v>
      </c>
      <c r="F1056" s="7" t="s">
        <v>12192</v>
      </c>
      <c r="G1056" s="7" t="s">
        <v>839</v>
      </c>
    </row>
    <row r="1057" spans="1:7" x14ac:dyDescent="0.3">
      <c r="A1057" s="7" t="s">
        <v>12193</v>
      </c>
      <c r="B1057" s="8">
        <v>46111</v>
      </c>
      <c r="C1057" s="7" t="s">
        <v>1947</v>
      </c>
      <c r="D1057" s="7" t="s">
        <v>2287</v>
      </c>
      <c r="E1057" s="7">
        <v>35</v>
      </c>
      <c r="F1057" s="7" t="s">
        <v>12194</v>
      </c>
      <c r="G1057" s="7" t="s">
        <v>839</v>
      </c>
    </row>
    <row r="1058" spans="1:7" x14ac:dyDescent="0.3">
      <c r="A1058" s="7" t="s">
        <v>12195</v>
      </c>
      <c r="B1058" s="8">
        <v>46286</v>
      </c>
      <c r="C1058" s="7" t="s">
        <v>1684</v>
      </c>
      <c r="D1058" s="7" t="s">
        <v>10136</v>
      </c>
      <c r="E1058" s="7">
        <v>1</v>
      </c>
      <c r="F1058" s="7" t="s">
        <v>12196</v>
      </c>
      <c r="G1058" s="7" t="s">
        <v>777</v>
      </c>
    </row>
    <row r="1059" spans="1:7" x14ac:dyDescent="0.3">
      <c r="A1059" s="7" t="s">
        <v>12197</v>
      </c>
      <c r="B1059" s="8">
        <v>45877</v>
      </c>
      <c r="C1059" s="7" t="s">
        <v>1987</v>
      </c>
      <c r="D1059" s="7" t="s">
        <v>2287</v>
      </c>
      <c r="E1059" s="7">
        <v>8</v>
      </c>
      <c r="F1059" s="7" t="s">
        <v>12198</v>
      </c>
      <c r="G1059" s="7" t="s">
        <v>891</v>
      </c>
    </row>
    <row r="1060" spans="1:7" x14ac:dyDescent="0.3">
      <c r="A1060" s="7" t="s">
        <v>12199</v>
      </c>
      <c r="B1060" s="8">
        <v>46109</v>
      </c>
      <c r="C1060" s="7" t="s">
        <v>2033</v>
      </c>
      <c r="D1060" s="7" t="s">
        <v>2286</v>
      </c>
      <c r="E1060" s="7">
        <v>-17</v>
      </c>
      <c r="F1060" s="7" t="s">
        <v>12200</v>
      </c>
      <c r="G1060" s="7" t="s">
        <v>891</v>
      </c>
    </row>
    <row r="1061" spans="1:7" x14ac:dyDescent="0.3">
      <c r="A1061" s="7" t="s">
        <v>12201</v>
      </c>
      <c r="B1061" s="8">
        <v>46194</v>
      </c>
      <c r="C1061" s="7" t="s">
        <v>1750</v>
      </c>
      <c r="D1061" s="7" t="s">
        <v>2287</v>
      </c>
      <c r="E1061" s="7">
        <v>9</v>
      </c>
      <c r="F1061" s="7" t="s">
        <v>12202</v>
      </c>
      <c r="G1061" s="7" t="s">
        <v>891</v>
      </c>
    </row>
    <row r="1062" spans="1:7" x14ac:dyDescent="0.3">
      <c r="A1062" s="7" t="s">
        <v>12203</v>
      </c>
      <c r="B1062" s="8">
        <v>45663</v>
      </c>
      <c r="C1062" s="7" t="s">
        <v>1812</v>
      </c>
      <c r="D1062" s="7" t="s">
        <v>2286</v>
      </c>
      <c r="E1062" s="7">
        <v>-53</v>
      </c>
      <c r="F1062" s="7" t="s">
        <v>12204</v>
      </c>
      <c r="G1062" s="7" t="s">
        <v>839</v>
      </c>
    </row>
    <row r="1063" spans="1:7" x14ac:dyDescent="0.3">
      <c r="A1063" s="7" t="s">
        <v>12205</v>
      </c>
      <c r="B1063" s="8">
        <v>45790</v>
      </c>
      <c r="C1063" s="7" t="s">
        <v>1791</v>
      </c>
      <c r="D1063" s="7" t="s">
        <v>2286</v>
      </c>
      <c r="E1063" s="7">
        <v>-57</v>
      </c>
      <c r="F1063" s="7" t="s">
        <v>12206</v>
      </c>
      <c r="G1063" s="7" t="s">
        <v>891</v>
      </c>
    </row>
    <row r="1064" spans="1:7" x14ac:dyDescent="0.3">
      <c r="A1064" s="7" t="s">
        <v>12207</v>
      </c>
      <c r="B1064" s="8">
        <v>45877</v>
      </c>
      <c r="C1064" s="7" t="s">
        <v>1881</v>
      </c>
      <c r="D1064" s="7" t="s">
        <v>10129</v>
      </c>
      <c r="E1064" s="7">
        <v>7</v>
      </c>
      <c r="F1064" s="7" t="s">
        <v>12208</v>
      </c>
      <c r="G1064" s="7" t="s">
        <v>777</v>
      </c>
    </row>
    <row r="1065" spans="1:7" x14ac:dyDescent="0.3">
      <c r="A1065" s="7" t="s">
        <v>12209</v>
      </c>
      <c r="B1065" s="8">
        <v>45806</v>
      </c>
      <c r="C1065" s="7" t="s">
        <v>1924</v>
      </c>
      <c r="D1065" s="7" t="s">
        <v>10136</v>
      </c>
      <c r="E1065" s="7">
        <v>60</v>
      </c>
      <c r="F1065" s="7" t="s">
        <v>12210</v>
      </c>
      <c r="G1065" s="7" t="s">
        <v>777</v>
      </c>
    </row>
    <row r="1066" spans="1:7" x14ac:dyDescent="0.3">
      <c r="A1066" s="7" t="s">
        <v>12211</v>
      </c>
      <c r="B1066" s="8">
        <v>46236</v>
      </c>
      <c r="C1066" s="7" t="s">
        <v>1919</v>
      </c>
      <c r="D1066" s="7" t="s">
        <v>2287</v>
      </c>
      <c r="E1066" s="7">
        <v>9</v>
      </c>
      <c r="F1066" s="7" t="s">
        <v>12212</v>
      </c>
      <c r="G1066" s="7" t="s">
        <v>891</v>
      </c>
    </row>
    <row r="1067" spans="1:7" x14ac:dyDescent="0.3">
      <c r="A1067" s="7" t="s">
        <v>12213</v>
      </c>
      <c r="B1067" s="8">
        <v>46139</v>
      </c>
      <c r="C1067" s="7" t="s">
        <v>1659</v>
      </c>
      <c r="D1067" s="7" t="s">
        <v>2286</v>
      </c>
      <c r="E1067" s="7">
        <v>-45</v>
      </c>
      <c r="F1067" s="7" t="s">
        <v>12214</v>
      </c>
      <c r="G1067" s="7" t="s">
        <v>777</v>
      </c>
    </row>
    <row r="1068" spans="1:7" x14ac:dyDescent="0.3">
      <c r="A1068" s="7" t="s">
        <v>12215</v>
      </c>
      <c r="B1068" s="8">
        <v>45803</v>
      </c>
      <c r="C1068" s="7" t="s">
        <v>1920</v>
      </c>
      <c r="D1068" s="7" t="s">
        <v>2286</v>
      </c>
      <c r="E1068" s="7">
        <v>-56</v>
      </c>
      <c r="F1068" s="7" t="s">
        <v>12216</v>
      </c>
      <c r="G1068" s="7" t="s">
        <v>839</v>
      </c>
    </row>
    <row r="1069" spans="1:7" x14ac:dyDescent="0.3">
      <c r="A1069" s="7" t="s">
        <v>12217</v>
      </c>
      <c r="B1069" s="8">
        <v>46124</v>
      </c>
      <c r="C1069" s="7" t="s">
        <v>1891</v>
      </c>
      <c r="D1069" s="7" t="s">
        <v>2286</v>
      </c>
      <c r="E1069" s="7">
        <v>-36</v>
      </c>
      <c r="F1069" s="7" t="s">
        <v>12218</v>
      </c>
      <c r="G1069" s="7" t="s">
        <v>891</v>
      </c>
    </row>
    <row r="1070" spans="1:7" x14ac:dyDescent="0.3">
      <c r="A1070" s="7" t="s">
        <v>12219</v>
      </c>
      <c r="B1070" s="8">
        <v>46070</v>
      </c>
      <c r="C1070" s="7" t="s">
        <v>2005</v>
      </c>
      <c r="D1070" s="7" t="s">
        <v>2287</v>
      </c>
      <c r="E1070" s="7">
        <v>52</v>
      </c>
      <c r="F1070" s="7" t="s">
        <v>12220</v>
      </c>
      <c r="G1070" s="7" t="s">
        <v>839</v>
      </c>
    </row>
    <row r="1071" spans="1:7" x14ac:dyDescent="0.3">
      <c r="A1071" s="7" t="s">
        <v>12221</v>
      </c>
      <c r="B1071" s="8">
        <v>45777</v>
      </c>
      <c r="C1071" s="7" t="s">
        <v>1852</v>
      </c>
      <c r="D1071" s="7" t="s">
        <v>2286</v>
      </c>
      <c r="E1071" s="7">
        <v>-9</v>
      </c>
      <c r="F1071" s="7" t="s">
        <v>12222</v>
      </c>
      <c r="G1071" s="7" t="s">
        <v>777</v>
      </c>
    </row>
    <row r="1072" spans="1:7" x14ac:dyDescent="0.3">
      <c r="A1072" s="7" t="s">
        <v>12223</v>
      </c>
      <c r="B1072" s="8">
        <v>46099</v>
      </c>
      <c r="C1072" s="7" t="s">
        <v>2004</v>
      </c>
      <c r="D1072" s="7" t="s">
        <v>2286</v>
      </c>
      <c r="E1072" s="7">
        <v>-3</v>
      </c>
      <c r="F1072" s="7" t="s">
        <v>12224</v>
      </c>
      <c r="G1072" s="7" t="s">
        <v>839</v>
      </c>
    </row>
    <row r="1073" spans="1:7" x14ac:dyDescent="0.3">
      <c r="A1073" s="7" t="s">
        <v>12225</v>
      </c>
      <c r="B1073" s="8">
        <v>45745</v>
      </c>
      <c r="C1073" s="7" t="s">
        <v>1962</v>
      </c>
      <c r="D1073" s="7" t="s">
        <v>2286</v>
      </c>
      <c r="E1073" s="7">
        <v>-42</v>
      </c>
      <c r="F1073" s="7" t="s">
        <v>12226</v>
      </c>
      <c r="G1073" s="7" t="s">
        <v>891</v>
      </c>
    </row>
    <row r="1074" spans="1:7" x14ac:dyDescent="0.3">
      <c r="A1074" s="7" t="s">
        <v>12227</v>
      </c>
      <c r="B1074" s="8">
        <v>45857</v>
      </c>
      <c r="C1074" s="7" t="s">
        <v>1725</v>
      </c>
      <c r="D1074" s="7" t="s">
        <v>2287</v>
      </c>
      <c r="E1074" s="7">
        <v>9</v>
      </c>
      <c r="F1074" s="7" t="s">
        <v>12228</v>
      </c>
      <c r="G1074" s="7" t="s">
        <v>891</v>
      </c>
    </row>
    <row r="1075" spans="1:7" x14ac:dyDescent="0.3">
      <c r="A1075" s="7" t="s">
        <v>12229</v>
      </c>
      <c r="B1075" s="8">
        <v>45661</v>
      </c>
      <c r="C1075" s="7" t="s">
        <v>1821</v>
      </c>
      <c r="D1075" s="7" t="s">
        <v>2286</v>
      </c>
      <c r="E1075" s="7">
        <v>-25</v>
      </c>
      <c r="F1075" s="7" t="s">
        <v>12230</v>
      </c>
      <c r="G1075" s="7" t="s">
        <v>777</v>
      </c>
    </row>
    <row r="1076" spans="1:7" x14ac:dyDescent="0.3">
      <c r="A1076" s="7" t="s">
        <v>12231</v>
      </c>
      <c r="B1076" s="8">
        <v>45803</v>
      </c>
      <c r="C1076" s="7" t="s">
        <v>1680</v>
      </c>
      <c r="D1076" s="7" t="s">
        <v>2286</v>
      </c>
      <c r="E1076" s="7">
        <v>-6</v>
      </c>
      <c r="F1076" s="7" t="s">
        <v>12232</v>
      </c>
      <c r="G1076" s="7" t="s">
        <v>891</v>
      </c>
    </row>
    <row r="1077" spans="1:7" x14ac:dyDescent="0.3">
      <c r="A1077" s="7" t="s">
        <v>12233</v>
      </c>
      <c r="B1077" s="8">
        <v>46181</v>
      </c>
      <c r="C1077" s="7" t="s">
        <v>1939</v>
      </c>
      <c r="D1077" s="7" t="s">
        <v>2287</v>
      </c>
      <c r="E1077" s="7">
        <v>38</v>
      </c>
      <c r="F1077" s="7" t="s">
        <v>12234</v>
      </c>
      <c r="G1077" s="7" t="s">
        <v>891</v>
      </c>
    </row>
    <row r="1078" spans="1:7" x14ac:dyDescent="0.3">
      <c r="A1078" s="7" t="s">
        <v>12235</v>
      </c>
      <c r="B1078" s="8">
        <v>46034</v>
      </c>
      <c r="C1078" s="7" t="s">
        <v>1681</v>
      </c>
      <c r="D1078" s="7" t="s">
        <v>2286</v>
      </c>
      <c r="E1078" s="7">
        <v>-30</v>
      </c>
      <c r="F1078" s="7" t="s">
        <v>12236</v>
      </c>
      <c r="G1078" s="7" t="s">
        <v>839</v>
      </c>
    </row>
    <row r="1079" spans="1:7" x14ac:dyDescent="0.3">
      <c r="A1079" s="7" t="s">
        <v>12237</v>
      </c>
      <c r="B1079" s="8">
        <v>45668</v>
      </c>
      <c r="C1079" s="7" t="s">
        <v>2007</v>
      </c>
      <c r="D1079" s="7" t="s">
        <v>10136</v>
      </c>
      <c r="E1079" s="7">
        <v>15</v>
      </c>
      <c r="F1079" s="7" t="s">
        <v>12238</v>
      </c>
      <c r="G1079" s="7" t="s">
        <v>891</v>
      </c>
    </row>
    <row r="1080" spans="1:7" x14ac:dyDescent="0.3">
      <c r="A1080" s="7" t="s">
        <v>12239</v>
      </c>
      <c r="B1080" s="8">
        <v>45724</v>
      </c>
      <c r="C1080" s="7" t="s">
        <v>1790</v>
      </c>
      <c r="D1080" s="7" t="s">
        <v>2286</v>
      </c>
      <c r="E1080" s="7">
        <v>-32</v>
      </c>
      <c r="F1080" s="7" t="s">
        <v>12240</v>
      </c>
      <c r="G1080" s="7" t="s">
        <v>839</v>
      </c>
    </row>
    <row r="1081" spans="1:7" x14ac:dyDescent="0.3">
      <c r="A1081" s="7" t="s">
        <v>12241</v>
      </c>
      <c r="B1081" s="8">
        <v>45928</v>
      </c>
      <c r="C1081" s="7" t="s">
        <v>1789</v>
      </c>
      <c r="D1081" s="7" t="s">
        <v>10129</v>
      </c>
      <c r="E1081" s="7">
        <v>-14</v>
      </c>
      <c r="F1081" s="7" t="s">
        <v>12242</v>
      </c>
      <c r="G1081" s="7" t="s">
        <v>777</v>
      </c>
    </row>
    <row r="1082" spans="1:7" x14ac:dyDescent="0.3">
      <c r="A1082" s="7" t="s">
        <v>12243</v>
      </c>
      <c r="B1082" s="8">
        <v>46005</v>
      </c>
      <c r="C1082" s="7" t="s">
        <v>1828</v>
      </c>
      <c r="D1082" s="7" t="s">
        <v>10136</v>
      </c>
      <c r="E1082" s="7">
        <v>25</v>
      </c>
      <c r="F1082" s="7" t="s">
        <v>12244</v>
      </c>
      <c r="G1082" s="7" t="s">
        <v>839</v>
      </c>
    </row>
    <row r="1083" spans="1:7" x14ac:dyDescent="0.3">
      <c r="A1083" s="7" t="s">
        <v>12245</v>
      </c>
      <c r="B1083" s="8">
        <v>45727</v>
      </c>
      <c r="C1083" s="7" t="s">
        <v>1916</v>
      </c>
      <c r="D1083" s="7" t="s">
        <v>2287</v>
      </c>
      <c r="E1083" s="7">
        <v>60</v>
      </c>
      <c r="F1083" s="7" t="s">
        <v>12246</v>
      </c>
      <c r="G1083" s="7" t="s">
        <v>777</v>
      </c>
    </row>
    <row r="1084" spans="1:7" x14ac:dyDescent="0.3">
      <c r="A1084" s="7" t="s">
        <v>12247</v>
      </c>
      <c r="B1084" s="8">
        <v>45775</v>
      </c>
      <c r="C1084" s="7" t="s">
        <v>1950</v>
      </c>
      <c r="D1084" s="7" t="s">
        <v>10136</v>
      </c>
      <c r="E1084" s="7">
        <v>53</v>
      </c>
      <c r="F1084" s="7" t="s">
        <v>12248</v>
      </c>
      <c r="G1084" s="7" t="s">
        <v>839</v>
      </c>
    </row>
    <row r="1085" spans="1:7" x14ac:dyDescent="0.3">
      <c r="A1085" s="7" t="s">
        <v>12249</v>
      </c>
      <c r="B1085" s="8">
        <v>46061</v>
      </c>
      <c r="C1085" s="7" t="s">
        <v>1906</v>
      </c>
      <c r="D1085" s="7" t="s">
        <v>2286</v>
      </c>
      <c r="E1085" s="7">
        <v>-58</v>
      </c>
      <c r="F1085" s="7" t="s">
        <v>12250</v>
      </c>
      <c r="G1085" s="7" t="s">
        <v>777</v>
      </c>
    </row>
    <row r="1086" spans="1:7" x14ac:dyDescent="0.3">
      <c r="A1086" s="7" t="s">
        <v>12251</v>
      </c>
      <c r="B1086" s="8">
        <v>46095</v>
      </c>
      <c r="C1086" s="7" t="s">
        <v>1685</v>
      </c>
      <c r="D1086" s="7" t="s">
        <v>2287</v>
      </c>
      <c r="E1086" s="7">
        <v>5</v>
      </c>
      <c r="F1086" s="7" t="s">
        <v>12252</v>
      </c>
      <c r="G1086" s="7" t="s">
        <v>891</v>
      </c>
    </row>
    <row r="1087" spans="1:7" x14ac:dyDescent="0.3">
      <c r="A1087" s="7" t="s">
        <v>12253</v>
      </c>
      <c r="B1087" s="8">
        <v>46063</v>
      </c>
      <c r="C1087" s="7" t="s">
        <v>1949</v>
      </c>
      <c r="D1087" s="7" t="s">
        <v>2287</v>
      </c>
      <c r="E1087" s="7">
        <v>40</v>
      </c>
      <c r="F1087" s="7" t="s">
        <v>12254</v>
      </c>
      <c r="G1087" s="7" t="s">
        <v>839</v>
      </c>
    </row>
    <row r="1088" spans="1:7" x14ac:dyDescent="0.3">
      <c r="A1088" s="7" t="s">
        <v>12255</v>
      </c>
      <c r="B1088" s="8">
        <v>46133</v>
      </c>
      <c r="C1088" s="7" t="s">
        <v>2052</v>
      </c>
      <c r="D1088" s="7" t="s">
        <v>2286</v>
      </c>
      <c r="E1088" s="7">
        <v>-32</v>
      </c>
      <c r="F1088" s="7" t="s">
        <v>12256</v>
      </c>
      <c r="G1088" s="7" t="s">
        <v>839</v>
      </c>
    </row>
    <row r="1089" spans="1:7" x14ac:dyDescent="0.3">
      <c r="A1089" s="7" t="s">
        <v>12257</v>
      </c>
      <c r="B1089" s="8">
        <v>46053</v>
      </c>
      <c r="C1089" s="7" t="s">
        <v>1688</v>
      </c>
      <c r="D1089" s="7" t="s">
        <v>2286</v>
      </c>
      <c r="E1089" s="7">
        <v>-36</v>
      </c>
      <c r="F1089" s="7" t="s">
        <v>12258</v>
      </c>
      <c r="G1089" s="7" t="s">
        <v>839</v>
      </c>
    </row>
    <row r="1090" spans="1:7" x14ac:dyDescent="0.3">
      <c r="A1090" s="7" t="s">
        <v>12259</v>
      </c>
      <c r="B1090" s="8">
        <v>46106</v>
      </c>
      <c r="C1090" s="7" t="s">
        <v>1869</v>
      </c>
      <c r="D1090" s="7" t="s">
        <v>2286</v>
      </c>
      <c r="E1090" s="7">
        <v>-38</v>
      </c>
      <c r="F1090" s="7" t="s">
        <v>12260</v>
      </c>
      <c r="G1090" s="7" t="s">
        <v>777</v>
      </c>
    </row>
    <row r="1091" spans="1:7" x14ac:dyDescent="0.3">
      <c r="A1091" s="7" t="s">
        <v>12261</v>
      </c>
      <c r="B1091" s="8">
        <v>45832</v>
      </c>
      <c r="C1091" s="7" t="s">
        <v>1725</v>
      </c>
      <c r="D1091" s="7" t="s">
        <v>2286</v>
      </c>
      <c r="E1091" s="7">
        <v>-41</v>
      </c>
      <c r="F1091" s="7" t="s">
        <v>12262</v>
      </c>
      <c r="G1091" s="7" t="s">
        <v>891</v>
      </c>
    </row>
    <row r="1092" spans="1:7" x14ac:dyDescent="0.3">
      <c r="A1092" s="7" t="s">
        <v>12263</v>
      </c>
      <c r="B1092" s="8">
        <v>45941</v>
      </c>
      <c r="C1092" s="7" t="s">
        <v>2015</v>
      </c>
      <c r="D1092" s="7" t="s">
        <v>2286</v>
      </c>
      <c r="E1092" s="7">
        <v>-36</v>
      </c>
      <c r="F1092" s="7" t="s">
        <v>12264</v>
      </c>
      <c r="G1092" s="7" t="s">
        <v>891</v>
      </c>
    </row>
    <row r="1093" spans="1:7" x14ac:dyDescent="0.3">
      <c r="A1093" s="7" t="s">
        <v>12265</v>
      </c>
      <c r="B1093" s="8">
        <v>45774</v>
      </c>
      <c r="C1093" s="7" t="s">
        <v>1870</v>
      </c>
      <c r="D1093" s="7" t="s">
        <v>10136</v>
      </c>
      <c r="E1093" s="7">
        <v>26</v>
      </c>
      <c r="F1093" s="7" t="s">
        <v>12266</v>
      </c>
      <c r="G1093" s="7" t="s">
        <v>777</v>
      </c>
    </row>
    <row r="1094" spans="1:7" x14ac:dyDescent="0.3">
      <c r="A1094" s="7" t="s">
        <v>12267</v>
      </c>
      <c r="B1094" s="8">
        <v>46002</v>
      </c>
      <c r="C1094" s="7" t="s">
        <v>1672</v>
      </c>
      <c r="D1094" s="7" t="s">
        <v>2286</v>
      </c>
      <c r="E1094" s="7">
        <v>-29</v>
      </c>
      <c r="F1094" s="7" t="s">
        <v>12268</v>
      </c>
      <c r="G1094" s="7" t="s">
        <v>777</v>
      </c>
    </row>
    <row r="1095" spans="1:7" x14ac:dyDescent="0.3">
      <c r="A1095" s="7" t="s">
        <v>12269</v>
      </c>
      <c r="B1095" s="8">
        <v>45770</v>
      </c>
      <c r="C1095" s="7" t="s">
        <v>1998</v>
      </c>
      <c r="D1095" s="7" t="s">
        <v>2286</v>
      </c>
      <c r="E1095" s="7">
        <v>-2</v>
      </c>
      <c r="F1095" s="7" t="s">
        <v>12270</v>
      </c>
      <c r="G1095" s="7" t="s">
        <v>777</v>
      </c>
    </row>
    <row r="1096" spans="1:7" x14ac:dyDescent="0.3">
      <c r="A1096" s="7" t="s">
        <v>12271</v>
      </c>
      <c r="B1096" s="8">
        <v>46211</v>
      </c>
      <c r="C1096" s="7" t="s">
        <v>1664</v>
      </c>
      <c r="D1096" s="7" t="s">
        <v>2286</v>
      </c>
      <c r="E1096" s="7">
        <v>-37</v>
      </c>
      <c r="F1096" s="7" t="s">
        <v>12272</v>
      </c>
      <c r="G1096" s="7" t="s">
        <v>777</v>
      </c>
    </row>
    <row r="1097" spans="1:7" x14ac:dyDescent="0.3">
      <c r="A1097" s="7" t="s">
        <v>12273</v>
      </c>
      <c r="B1097" s="8">
        <v>46108</v>
      </c>
      <c r="C1097" s="7" t="s">
        <v>1929</v>
      </c>
      <c r="D1097" s="7" t="s">
        <v>2286</v>
      </c>
      <c r="E1097" s="7">
        <v>-34</v>
      </c>
      <c r="F1097" s="7" t="s">
        <v>12274</v>
      </c>
      <c r="G1097" s="7" t="s">
        <v>839</v>
      </c>
    </row>
    <row r="1098" spans="1:7" x14ac:dyDescent="0.3">
      <c r="A1098" s="7" t="s">
        <v>12275</v>
      </c>
      <c r="B1098" s="8">
        <v>45851</v>
      </c>
      <c r="C1098" s="7" t="s">
        <v>1948</v>
      </c>
      <c r="D1098" s="7" t="s">
        <v>10129</v>
      </c>
      <c r="E1098" s="7">
        <v>11</v>
      </c>
      <c r="F1098" s="7" t="s">
        <v>12276</v>
      </c>
      <c r="G1098" s="7" t="s">
        <v>839</v>
      </c>
    </row>
    <row r="1099" spans="1:7" x14ac:dyDescent="0.3">
      <c r="A1099" s="7" t="s">
        <v>12277</v>
      </c>
      <c r="B1099" s="8">
        <v>45854</v>
      </c>
      <c r="C1099" s="7" t="s">
        <v>1967</v>
      </c>
      <c r="D1099" s="7" t="s">
        <v>2286</v>
      </c>
      <c r="E1099" s="7">
        <v>-42</v>
      </c>
      <c r="F1099" s="7" t="s">
        <v>12278</v>
      </c>
      <c r="G1099" s="7" t="s">
        <v>777</v>
      </c>
    </row>
    <row r="1100" spans="1:7" x14ac:dyDescent="0.3">
      <c r="A1100" s="7" t="s">
        <v>12279</v>
      </c>
      <c r="B1100" s="8">
        <v>46268</v>
      </c>
      <c r="C1100" s="7" t="s">
        <v>2042</v>
      </c>
      <c r="D1100" s="7" t="s">
        <v>2286</v>
      </c>
      <c r="E1100" s="7">
        <v>-18</v>
      </c>
      <c r="F1100" s="7" t="s">
        <v>11741</v>
      </c>
      <c r="G1100" s="7" t="s">
        <v>777</v>
      </c>
    </row>
    <row r="1101" spans="1:7" x14ac:dyDescent="0.3">
      <c r="A1101" s="7" t="s">
        <v>12280</v>
      </c>
      <c r="B1101" s="8">
        <v>45776</v>
      </c>
      <c r="C1101" s="7" t="s">
        <v>1791</v>
      </c>
      <c r="D1101" s="7" t="s">
        <v>2286</v>
      </c>
      <c r="E1101" s="7">
        <v>-2</v>
      </c>
      <c r="F1101" s="7" t="s">
        <v>12281</v>
      </c>
      <c r="G1101" s="7" t="s">
        <v>891</v>
      </c>
    </row>
    <row r="1102" spans="1:7" x14ac:dyDescent="0.3">
      <c r="A1102" s="7" t="s">
        <v>12282</v>
      </c>
      <c r="B1102" s="8">
        <v>45842</v>
      </c>
      <c r="C1102" s="7" t="s">
        <v>1685</v>
      </c>
      <c r="D1102" s="7" t="s">
        <v>2286</v>
      </c>
      <c r="E1102" s="7">
        <v>-17</v>
      </c>
      <c r="F1102" s="7" t="s">
        <v>12283</v>
      </c>
      <c r="G1102" s="7" t="s">
        <v>839</v>
      </c>
    </row>
    <row r="1103" spans="1:7" x14ac:dyDescent="0.3">
      <c r="A1103" s="7" t="s">
        <v>12284</v>
      </c>
      <c r="B1103" s="8">
        <v>45737</v>
      </c>
      <c r="C1103" s="7" t="s">
        <v>1859</v>
      </c>
      <c r="D1103" s="7" t="s">
        <v>2287</v>
      </c>
      <c r="E1103" s="7">
        <v>54</v>
      </c>
      <c r="F1103" s="7" t="s">
        <v>12285</v>
      </c>
      <c r="G1103" s="7" t="s">
        <v>777</v>
      </c>
    </row>
    <row r="1104" spans="1:7" x14ac:dyDescent="0.3">
      <c r="A1104" s="7" t="s">
        <v>12286</v>
      </c>
      <c r="B1104" s="8">
        <v>46066</v>
      </c>
      <c r="C1104" s="7" t="s">
        <v>1950</v>
      </c>
      <c r="D1104" s="7" t="s">
        <v>2287</v>
      </c>
      <c r="E1104" s="7">
        <v>39</v>
      </c>
      <c r="F1104" s="7" t="s">
        <v>12287</v>
      </c>
      <c r="G1104" s="7" t="s">
        <v>839</v>
      </c>
    </row>
    <row r="1105" spans="1:7" x14ac:dyDescent="0.3">
      <c r="A1105" s="7" t="s">
        <v>12288</v>
      </c>
      <c r="B1105" s="8">
        <v>46233</v>
      </c>
      <c r="C1105" s="7" t="s">
        <v>2050</v>
      </c>
      <c r="D1105" s="7" t="s">
        <v>10129</v>
      </c>
      <c r="E1105" s="7">
        <v>-8</v>
      </c>
      <c r="F1105" s="7" t="s">
        <v>12289</v>
      </c>
      <c r="G1105" s="7" t="s">
        <v>891</v>
      </c>
    </row>
    <row r="1106" spans="1:7" x14ac:dyDescent="0.3">
      <c r="A1106" s="7" t="s">
        <v>12290</v>
      </c>
      <c r="B1106" s="8">
        <v>45877</v>
      </c>
      <c r="C1106" s="7" t="s">
        <v>1814</v>
      </c>
      <c r="D1106" s="7" t="s">
        <v>2286</v>
      </c>
      <c r="E1106" s="7">
        <v>-19</v>
      </c>
      <c r="F1106" s="7" t="s">
        <v>12291</v>
      </c>
      <c r="G1106" s="7" t="s">
        <v>891</v>
      </c>
    </row>
    <row r="1107" spans="1:7" x14ac:dyDescent="0.3">
      <c r="A1107" s="7" t="s">
        <v>12292</v>
      </c>
      <c r="B1107" s="8">
        <v>45999</v>
      </c>
      <c r="C1107" s="7" t="s">
        <v>1740</v>
      </c>
      <c r="D1107" s="7" t="s">
        <v>2286</v>
      </c>
      <c r="E1107" s="7">
        <v>-17</v>
      </c>
      <c r="F1107" s="7" t="s">
        <v>12293</v>
      </c>
      <c r="G1107" s="7" t="s">
        <v>891</v>
      </c>
    </row>
    <row r="1108" spans="1:7" x14ac:dyDescent="0.3">
      <c r="A1108" s="7" t="s">
        <v>12294</v>
      </c>
      <c r="B1108" s="8">
        <v>45782</v>
      </c>
      <c r="C1108" s="7" t="s">
        <v>1992</v>
      </c>
      <c r="D1108" s="7" t="s">
        <v>10136</v>
      </c>
      <c r="E1108" s="7">
        <v>36</v>
      </c>
      <c r="F1108" s="7" t="s">
        <v>12295</v>
      </c>
      <c r="G1108" s="7" t="s">
        <v>891</v>
      </c>
    </row>
    <row r="1109" spans="1:7" x14ac:dyDescent="0.3">
      <c r="A1109" s="7" t="s">
        <v>12296</v>
      </c>
      <c r="B1109" s="8">
        <v>46075</v>
      </c>
      <c r="C1109" s="7" t="s">
        <v>2042</v>
      </c>
      <c r="D1109" s="7" t="s">
        <v>10129</v>
      </c>
      <c r="E1109" s="7">
        <v>-10</v>
      </c>
      <c r="F1109" s="7" t="s">
        <v>12297</v>
      </c>
      <c r="G1109" s="7" t="s">
        <v>891</v>
      </c>
    </row>
    <row r="1110" spans="1:7" x14ac:dyDescent="0.3">
      <c r="A1110" s="7" t="s">
        <v>12298</v>
      </c>
      <c r="B1110" s="8">
        <v>45703</v>
      </c>
      <c r="C1110" s="7" t="s">
        <v>1973</v>
      </c>
      <c r="D1110" s="7" t="s">
        <v>2287</v>
      </c>
      <c r="E1110" s="7">
        <v>60</v>
      </c>
      <c r="F1110" s="7" t="s">
        <v>12299</v>
      </c>
      <c r="G1110" s="7" t="s">
        <v>777</v>
      </c>
    </row>
    <row r="1111" spans="1:7" x14ac:dyDescent="0.3">
      <c r="A1111" s="7" t="s">
        <v>12300</v>
      </c>
      <c r="B1111" s="8">
        <v>46204</v>
      </c>
      <c r="C1111" s="7" t="s">
        <v>2052</v>
      </c>
      <c r="D1111" s="7" t="s">
        <v>2287</v>
      </c>
      <c r="E1111" s="7">
        <v>30</v>
      </c>
      <c r="F1111" s="7" t="s">
        <v>12301</v>
      </c>
      <c r="G1111" s="7" t="s">
        <v>839</v>
      </c>
    </row>
    <row r="1112" spans="1:7" x14ac:dyDescent="0.3">
      <c r="A1112" s="7" t="s">
        <v>12302</v>
      </c>
      <c r="B1112" s="8">
        <v>46015</v>
      </c>
      <c r="C1112" s="7" t="s">
        <v>2022</v>
      </c>
      <c r="D1112" s="7" t="s">
        <v>2286</v>
      </c>
      <c r="E1112" s="7">
        <v>-48</v>
      </c>
      <c r="F1112" s="7" t="s">
        <v>12303</v>
      </c>
      <c r="G1112" s="7" t="s">
        <v>839</v>
      </c>
    </row>
    <row r="1113" spans="1:7" x14ac:dyDescent="0.3">
      <c r="A1113" s="7" t="s">
        <v>12304</v>
      </c>
      <c r="B1113" s="8">
        <v>45903</v>
      </c>
      <c r="C1113" s="7" t="s">
        <v>1755</v>
      </c>
      <c r="D1113" s="7" t="s">
        <v>2287</v>
      </c>
      <c r="E1113" s="7">
        <v>13</v>
      </c>
      <c r="F1113" s="7" t="s">
        <v>12305</v>
      </c>
      <c r="G1113" s="7" t="s">
        <v>777</v>
      </c>
    </row>
    <row r="1114" spans="1:7" x14ac:dyDescent="0.3">
      <c r="A1114" s="7" t="s">
        <v>12306</v>
      </c>
      <c r="B1114" s="8">
        <v>46176</v>
      </c>
      <c r="C1114" s="7" t="s">
        <v>2032</v>
      </c>
      <c r="D1114" s="7" t="s">
        <v>2286</v>
      </c>
      <c r="E1114" s="7">
        <v>-4</v>
      </c>
      <c r="F1114" s="7" t="s">
        <v>12307</v>
      </c>
      <c r="G1114" s="7" t="s">
        <v>891</v>
      </c>
    </row>
    <row r="1115" spans="1:7" x14ac:dyDescent="0.3">
      <c r="A1115" s="7" t="s">
        <v>12308</v>
      </c>
      <c r="B1115" s="8">
        <v>45793</v>
      </c>
      <c r="C1115" s="7" t="s">
        <v>2039</v>
      </c>
      <c r="D1115" s="7" t="s">
        <v>2287</v>
      </c>
      <c r="E1115" s="7">
        <v>50</v>
      </c>
      <c r="F1115" s="7" t="s">
        <v>12309</v>
      </c>
      <c r="G1115" s="7" t="s">
        <v>891</v>
      </c>
    </row>
    <row r="1116" spans="1:7" x14ac:dyDescent="0.3">
      <c r="A1116" s="7" t="s">
        <v>12310</v>
      </c>
      <c r="B1116" s="8">
        <v>46069</v>
      </c>
      <c r="C1116" s="7" t="s">
        <v>2013</v>
      </c>
      <c r="D1116" s="7" t="s">
        <v>2286</v>
      </c>
      <c r="E1116" s="7">
        <v>-49</v>
      </c>
      <c r="F1116" s="7" t="s">
        <v>12311</v>
      </c>
      <c r="G1116" s="7" t="s">
        <v>777</v>
      </c>
    </row>
    <row r="1117" spans="1:7" x14ac:dyDescent="0.3">
      <c r="A1117" s="7" t="s">
        <v>12312</v>
      </c>
      <c r="B1117" s="8">
        <v>45910</v>
      </c>
      <c r="C1117" s="7" t="s">
        <v>1930</v>
      </c>
      <c r="D1117" s="7" t="s">
        <v>2286</v>
      </c>
      <c r="E1117" s="7">
        <v>-48</v>
      </c>
      <c r="F1117" s="7" t="s">
        <v>12313</v>
      </c>
      <c r="G1117" s="7" t="s">
        <v>839</v>
      </c>
    </row>
    <row r="1118" spans="1:7" x14ac:dyDescent="0.3">
      <c r="A1118" s="7" t="s">
        <v>12314</v>
      </c>
      <c r="B1118" s="8">
        <v>45881</v>
      </c>
      <c r="C1118" s="7" t="s">
        <v>1726</v>
      </c>
      <c r="D1118" s="7" t="s">
        <v>2286</v>
      </c>
      <c r="E1118" s="7">
        <v>-33</v>
      </c>
      <c r="F1118" s="7" t="s">
        <v>12315</v>
      </c>
      <c r="G1118" s="7" t="s">
        <v>891</v>
      </c>
    </row>
    <row r="1119" spans="1:7" x14ac:dyDescent="0.3">
      <c r="A1119" s="7" t="s">
        <v>12316</v>
      </c>
      <c r="B1119" s="8">
        <v>46224</v>
      </c>
      <c r="C1119" s="7" t="s">
        <v>1732</v>
      </c>
      <c r="D1119" s="7" t="s">
        <v>2286</v>
      </c>
      <c r="E1119" s="7">
        <v>-53</v>
      </c>
      <c r="F1119" s="7" t="s">
        <v>12317</v>
      </c>
      <c r="G1119" s="7" t="s">
        <v>839</v>
      </c>
    </row>
    <row r="1120" spans="1:7" x14ac:dyDescent="0.3">
      <c r="A1120" s="7" t="s">
        <v>12318</v>
      </c>
      <c r="B1120" s="8">
        <v>45822</v>
      </c>
      <c r="C1120" s="7" t="s">
        <v>2046</v>
      </c>
      <c r="D1120" s="7" t="s">
        <v>2287</v>
      </c>
      <c r="E1120" s="7">
        <v>4</v>
      </c>
      <c r="F1120" s="7" t="s">
        <v>12319</v>
      </c>
      <c r="G1120" s="7" t="s">
        <v>891</v>
      </c>
    </row>
    <row r="1121" spans="1:7" x14ac:dyDescent="0.3">
      <c r="A1121" s="7" t="s">
        <v>12320</v>
      </c>
      <c r="B1121" s="8">
        <v>46245</v>
      </c>
      <c r="C1121" s="7" t="s">
        <v>1830</v>
      </c>
      <c r="D1121" s="7" t="s">
        <v>10129</v>
      </c>
      <c r="E1121" s="7">
        <v>8</v>
      </c>
      <c r="F1121" s="7" t="s">
        <v>12321</v>
      </c>
      <c r="G1121" s="7" t="s">
        <v>839</v>
      </c>
    </row>
    <row r="1122" spans="1:7" x14ac:dyDescent="0.3">
      <c r="A1122" s="7" t="s">
        <v>12322</v>
      </c>
      <c r="B1122" s="8">
        <v>45674</v>
      </c>
      <c r="C1122" s="7" t="s">
        <v>1810</v>
      </c>
      <c r="D1122" s="7" t="s">
        <v>2287</v>
      </c>
      <c r="E1122" s="7">
        <v>9</v>
      </c>
      <c r="F1122" s="7" t="s">
        <v>12323</v>
      </c>
      <c r="G1122" s="7" t="s">
        <v>839</v>
      </c>
    </row>
    <row r="1123" spans="1:7" x14ac:dyDescent="0.3">
      <c r="A1123" s="7" t="s">
        <v>12324</v>
      </c>
      <c r="B1123" s="8">
        <v>46186</v>
      </c>
      <c r="C1123" s="7" t="s">
        <v>1819</v>
      </c>
      <c r="D1123" s="7" t="s">
        <v>2286</v>
      </c>
      <c r="E1123" s="7">
        <v>-55</v>
      </c>
      <c r="F1123" s="7" t="s">
        <v>12325</v>
      </c>
      <c r="G1123" s="7" t="s">
        <v>891</v>
      </c>
    </row>
    <row r="1124" spans="1:7" x14ac:dyDescent="0.3">
      <c r="A1124" s="7" t="s">
        <v>12326</v>
      </c>
      <c r="B1124" s="8">
        <v>46014</v>
      </c>
      <c r="C1124" s="7" t="s">
        <v>1679</v>
      </c>
      <c r="D1124" s="7" t="s">
        <v>2287</v>
      </c>
      <c r="E1124" s="7">
        <v>44</v>
      </c>
      <c r="F1124" s="7" t="s">
        <v>12327</v>
      </c>
      <c r="G1124" s="7" t="s">
        <v>777</v>
      </c>
    </row>
    <row r="1125" spans="1:7" x14ac:dyDescent="0.3">
      <c r="A1125" s="7" t="s">
        <v>12328</v>
      </c>
      <c r="B1125" s="8">
        <v>45830</v>
      </c>
      <c r="C1125" s="7" t="s">
        <v>1664</v>
      </c>
      <c r="D1125" s="7" t="s">
        <v>2286</v>
      </c>
      <c r="E1125" s="7">
        <v>-29</v>
      </c>
      <c r="F1125" s="7" t="s">
        <v>12329</v>
      </c>
      <c r="G1125" s="7" t="s">
        <v>839</v>
      </c>
    </row>
    <row r="1126" spans="1:7" x14ac:dyDescent="0.3">
      <c r="A1126" s="7" t="s">
        <v>12330</v>
      </c>
      <c r="B1126" s="8">
        <v>45917</v>
      </c>
      <c r="C1126" s="7" t="s">
        <v>1702</v>
      </c>
      <c r="D1126" s="7" t="s">
        <v>10136</v>
      </c>
      <c r="E1126" s="7">
        <v>60</v>
      </c>
      <c r="F1126" s="7" t="s">
        <v>12331</v>
      </c>
      <c r="G1126" s="7" t="s">
        <v>777</v>
      </c>
    </row>
    <row r="1127" spans="1:7" x14ac:dyDescent="0.3">
      <c r="A1127" s="7" t="s">
        <v>12332</v>
      </c>
      <c r="B1127" s="8">
        <v>45990</v>
      </c>
      <c r="C1127" s="7" t="s">
        <v>1785</v>
      </c>
      <c r="D1127" s="7" t="s">
        <v>2286</v>
      </c>
      <c r="E1127" s="7">
        <v>-26</v>
      </c>
      <c r="F1127" s="7" t="s">
        <v>12333</v>
      </c>
      <c r="G1127" s="7" t="s">
        <v>777</v>
      </c>
    </row>
    <row r="1128" spans="1:7" x14ac:dyDescent="0.3">
      <c r="A1128" s="7" t="s">
        <v>12334</v>
      </c>
      <c r="B1128" s="8">
        <v>46169</v>
      </c>
      <c r="C1128" s="7" t="s">
        <v>1964</v>
      </c>
      <c r="D1128" s="7" t="s">
        <v>2286</v>
      </c>
      <c r="E1128" s="7">
        <v>-14</v>
      </c>
      <c r="F1128" s="7" t="s">
        <v>10698</v>
      </c>
      <c r="G1128" s="7" t="s">
        <v>891</v>
      </c>
    </row>
    <row r="1129" spans="1:7" x14ac:dyDescent="0.3">
      <c r="A1129" s="7" t="s">
        <v>12335</v>
      </c>
      <c r="B1129" s="8">
        <v>45795</v>
      </c>
      <c r="C1129" s="7" t="s">
        <v>2018</v>
      </c>
      <c r="D1129" s="7" t="s">
        <v>2286</v>
      </c>
      <c r="E1129" s="7">
        <v>-7</v>
      </c>
      <c r="F1129" s="7" t="s">
        <v>12336</v>
      </c>
      <c r="G1129" s="7" t="s">
        <v>777</v>
      </c>
    </row>
    <row r="1130" spans="1:7" x14ac:dyDescent="0.3">
      <c r="A1130" s="7" t="s">
        <v>12337</v>
      </c>
      <c r="B1130" s="8">
        <v>45950</v>
      </c>
      <c r="C1130" s="7" t="s">
        <v>1778</v>
      </c>
      <c r="D1130" s="7" t="s">
        <v>2287</v>
      </c>
      <c r="E1130" s="7">
        <v>57</v>
      </c>
      <c r="F1130" s="7" t="s">
        <v>12338</v>
      </c>
      <c r="G1130" s="7" t="s">
        <v>777</v>
      </c>
    </row>
    <row r="1131" spans="1:7" x14ac:dyDescent="0.3">
      <c r="A1131" s="7" t="s">
        <v>12339</v>
      </c>
      <c r="B1131" s="8">
        <v>45808</v>
      </c>
      <c r="C1131" s="7" t="s">
        <v>1755</v>
      </c>
      <c r="D1131" s="7" t="s">
        <v>2287</v>
      </c>
      <c r="E1131" s="7">
        <v>43</v>
      </c>
      <c r="F1131" s="7" t="s">
        <v>12340</v>
      </c>
      <c r="G1131" s="7" t="s">
        <v>891</v>
      </c>
    </row>
    <row r="1132" spans="1:7" x14ac:dyDescent="0.3">
      <c r="A1132" s="7" t="s">
        <v>12341</v>
      </c>
      <c r="B1132" s="8">
        <v>45899</v>
      </c>
      <c r="C1132" s="7" t="s">
        <v>1951</v>
      </c>
      <c r="D1132" s="7" t="s">
        <v>2287</v>
      </c>
      <c r="E1132" s="7">
        <v>16</v>
      </c>
      <c r="F1132" s="7" t="s">
        <v>12342</v>
      </c>
      <c r="G1132" s="7" t="s">
        <v>839</v>
      </c>
    </row>
    <row r="1133" spans="1:7" x14ac:dyDescent="0.3">
      <c r="A1133" s="7" t="s">
        <v>12343</v>
      </c>
      <c r="B1133" s="8">
        <v>46182</v>
      </c>
      <c r="C1133" s="7" t="s">
        <v>1920</v>
      </c>
      <c r="D1133" s="7" t="s">
        <v>2286</v>
      </c>
      <c r="E1133" s="7">
        <v>-5</v>
      </c>
      <c r="F1133" s="7" t="s">
        <v>12344</v>
      </c>
      <c r="G1133" s="7" t="s">
        <v>777</v>
      </c>
    </row>
    <row r="1134" spans="1:7" x14ac:dyDescent="0.3">
      <c r="A1134" s="7" t="s">
        <v>12345</v>
      </c>
      <c r="B1134" s="8">
        <v>45712</v>
      </c>
      <c r="C1134" s="7" t="s">
        <v>1993</v>
      </c>
      <c r="D1134" s="7" t="s">
        <v>2287</v>
      </c>
      <c r="E1134" s="7">
        <v>59</v>
      </c>
      <c r="F1134" s="7" t="s">
        <v>12346</v>
      </c>
      <c r="G1134" s="7" t="s">
        <v>839</v>
      </c>
    </row>
    <row r="1135" spans="1:7" x14ac:dyDescent="0.3">
      <c r="A1135" s="7" t="s">
        <v>12347</v>
      </c>
      <c r="B1135" s="8">
        <v>45773</v>
      </c>
      <c r="C1135" s="7" t="s">
        <v>1870</v>
      </c>
      <c r="D1135" s="7" t="s">
        <v>2286</v>
      </c>
      <c r="E1135" s="7">
        <v>-58</v>
      </c>
      <c r="F1135" s="7" t="s">
        <v>12348</v>
      </c>
      <c r="G1135" s="7" t="s">
        <v>777</v>
      </c>
    </row>
    <row r="1136" spans="1:7" x14ac:dyDescent="0.3">
      <c r="A1136" s="7" t="s">
        <v>12349</v>
      </c>
      <c r="B1136" s="8">
        <v>45946</v>
      </c>
      <c r="C1136" s="7" t="s">
        <v>1888</v>
      </c>
      <c r="D1136" s="7" t="s">
        <v>2287</v>
      </c>
      <c r="E1136" s="7">
        <v>4</v>
      </c>
      <c r="F1136" s="7" t="s">
        <v>12350</v>
      </c>
      <c r="G1136" s="7" t="s">
        <v>891</v>
      </c>
    </row>
    <row r="1137" spans="1:7" x14ac:dyDescent="0.3">
      <c r="A1137" s="7" t="s">
        <v>12351</v>
      </c>
      <c r="B1137" s="8">
        <v>46066</v>
      </c>
      <c r="C1137" s="7" t="s">
        <v>1881</v>
      </c>
      <c r="D1137" s="7" t="s">
        <v>2286</v>
      </c>
      <c r="E1137" s="7">
        <v>-49</v>
      </c>
      <c r="F1137" s="7" t="s">
        <v>12352</v>
      </c>
      <c r="G1137" s="7" t="s">
        <v>777</v>
      </c>
    </row>
    <row r="1138" spans="1:7" x14ac:dyDescent="0.3">
      <c r="A1138" s="7" t="s">
        <v>12353</v>
      </c>
      <c r="B1138" s="8">
        <v>45707</v>
      </c>
      <c r="C1138" s="7" t="s">
        <v>1876</v>
      </c>
      <c r="D1138" s="7" t="s">
        <v>2286</v>
      </c>
      <c r="E1138" s="7">
        <v>-10</v>
      </c>
      <c r="F1138" s="7" t="s">
        <v>12354</v>
      </c>
      <c r="G1138" s="7" t="s">
        <v>891</v>
      </c>
    </row>
    <row r="1139" spans="1:7" x14ac:dyDescent="0.3">
      <c r="A1139" s="7" t="s">
        <v>12355</v>
      </c>
      <c r="B1139" s="8">
        <v>46139</v>
      </c>
      <c r="C1139" s="7" t="s">
        <v>1801</v>
      </c>
      <c r="D1139" s="7" t="s">
        <v>2286</v>
      </c>
      <c r="E1139" s="7">
        <v>-32</v>
      </c>
      <c r="F1139" s="7" t="s">
        <v>12356</v>
      </c>
      <c r="G1139" s="7" t="s">
        <v>777</v>
      </c>
    </row>
    <row r="1140" spans="1:7" x14ac:dyDescent="0.3">
      <c r="A1140" s="7" t="s">
        <v>12357</v>
      </c>
      <c r="B1140" s="8">
        <v>45811</v>
      </c>
      <c r="C1140" s="7" t="s">
        <v>1788</v>
      </c>
      <c r="D1140" s="7" t="s">
        <v>2286</v>
      </c>
      <c r="E1140" s="7">
        <v>-1</v>
      </c>
      <c r="F1140" s="7" t="s">
        <v>12358</v>
      </c>
      <c r="G1140" s="7" t="s">
        <v>839</v>
      </c>
    </row>
    <row r="1141" spans="1:7" x14ac:dyDescent="0.3">
      <c r="A1141" s="7" t="s">
        <v>12359</v>
      </c>
      <c r="B1141" s="8">
        <v>46138</v>
      </c>
      <c r="C1141" s="7" t="s">
        <v>2016</v>
      </c>
      <c r="D1141" s="7" t="s">
        <v>10136</v>
      </c>
      <c r="E1141" s="7">
        <v>15</v>
      </c>
      <c r="F1141" s="7" t="s">
        <v>12360</v>
      </c>
      <c r="G1141" s="7" t="s">
        <v>891</v>
      </c>
    </row>
    <row r="1142" spans="1:7" x14ac:dyDescent="0.3">
      <c r="A1142" s="7" t="s">
        <v>12361</v>
      </c>
      <c r="B1142" s="8">
        <v>45684</v>
      </c>
      <c r="C1142" s="7" t="s">
        <v>1650</v>
      </c>
      <c r="D1142" s="7" t="s">
        <v>2287</v>
      </c>
      <c r="E1142" s="7">
        <v>23</v>
      </c>
      <c r="F1142" s="7" t="s">
        <v>12362</v>
      </c>
      <c r="G1142" s="7" t="s">
        <v>839</v>
      </c>
    </row>
    <row r="1143" spans="1:7" x14ac:dyDescent="0.3">
      <c r="A1143" s="7" t="s">
        <v>12363</v>
      </c>
      <c r="B1143" s="8">
        <v>46176</v>
      </c>
      <c r="C1143" s="7" t="s">
        <v>1708</v>
      </c>
      <c r="D1143" s="7" t="s">
        <v>2286</v>
      </c>
      <c r="E1143" s="7">
        <v>-9</v>
      </c>
      <c r="F1143" s="7" t="s">
        <v>12364</v>
      </c>
      <c r="G1143" s="7" t="s">
        <v>891</v>
      </c>
    </row>
    <row r="1144" spans="1:7" x14ac:dyDescent="0.3">
      <c r="A1144" s="7" t="s">
        <v>12365</v>
      </c>
      <c r="B1144" s="8">
        <v>45986</v>
      </c>
      <c r="C1144" s="7" t="s">
        <v>1883</v>
      </c>
      <c r="D1144" s="7" t="s">
        <v>2286</v>
      </c>
      <c r="E1144" s="7">
        <v>-25</v>
      </c>
      <c r="F1144" s="7" t="s">
        <v>12366</v>
      </c>
      <c r="G1144" s="7" t="s">
        <v>777</v>
      </c>
    </row>
    <row r="1145" spans="1:7" x14ac:dyDescent="0.3">
      <c r="A1145" s="7" t="s">
        <v>12367</v>
      </c>
      <c r="B1145" s="8">
        <v>45750</v>
      </c>
      <c r="C1145" s="7" t="s">
        <v>1907</v>
      </c>
      <c r="D1145" s="7" t="s">
        <v>10129</v>
      </c>
      <c r="E1145" s="7">
        <v>0</v>
      </c>
      <c r="F1145" s="7" t="s">
        <v>12368</v>
      </c>
      <c r="G1145" s="7" t="s">
        <v>777</v>
      </c>
    </row>
    <row r="1146" spans="1:7" x14ac:dyDescent="0.3">
      <c r="A1146" s="7" t="s">
        <v>12369</v>
      </c>
      <c r="B1146" s="8">
        <v>45707</v>
      </c>
      <c r="C1146" s="7" t="s">
        <v>2019</v>
      </c>
      <c r="D1146" s="7" t="s">
        <v>2287</v>
      </c>
      <c r="E1146" s="7">
        <v>18</v>
      </c>
      <c r="F1146" s="7" t="s">
        <v>12370</v>
      </c>
      <c r="G1146" s="7" t="s">
        <v>891</v>
      </c>
    </row>
    <row r="1147" spans="1:7" x14ac:dyDescent="0.3">
      <c r="A1147" s="7" t="s">
        <v>12371</v>
      </c>
      <c r="B1147" s="8">
        <v>46247</v>
      </c>
      <c r="C1147" s="7" t="s">
        <v>1918</v>
      </c>
      <c r="D1147" s="7" t="s">
        <v>2286</v>
      </c>
      <c r="E1147" s="7">
        <v>-6</v>
      </c>
      <c r="F1147" s="7" t="s">
        <v>12372</v>
      </c>
      <c r="G1147" s="7" t="s">
        <v>891</v>
      </c>
    </row>
    <row r="1148" spans="1:7" x14ac:dyDescent="0.3">
      <c r="A1148" s="7" t="s">
        <v>12373</v>
      </c>
      <c r="B1148" s="8">
        <v>45828</v>
      </c>
      <c r="C1148" s="7" t="s">
        <v>1774</v>
      </c>
      <c r="D1148" s="7" t="s">
        <v>2287</v>
      </c>
      <c r="E1148" s="7">
        <v>36</v>
      </c>
      <c r="F1148" s="7" t="s">
        <v>12374</v>
      </c>
      <c r="G1148" s="7" t="s">
        <v>777</v>
      </c>
    </row>
    <row r="1149" spans="1:7" x14ac:dyDescent="0.3">
      <c r="A1149" s="7" t="s">
        <v>12375</v>
      </c>
      <c r="B1149" s="8">
        <v>45975</v>
      </c>
      <c r="C1149" s="7" t="s">
        <v>1906</v>
      </c>
      <c r="D1149" s="7" t="s">
        <v>2287</v>
      </c>
      <c r="E1149" s="7">
        <v>49</v>
      </c>
      <c r="F1149" s="7" t="s">
        <v>12376</v>
      </c>
      <c r="G1149" s="7" t="s">
        <v>891</v>
      </c>
    </row>
    <row r="1150" spans="1:7" x14ac:dyDescent="0.3">
      <c r="A1150" s="7" t="s">
        <v>12377</v>
      </c>
      <c r="B1150" s="8">
        <v>45747</v>
      </c>
      <c r="C1150" s="7" t="s">
        <v>1804</v>
      </c>
      <c r="D1150" s="7" t="s">
        <v>2287</v>
      </c>
      <c r="E1150" s="7">
        <v>23</v>
      </c>
      <c r="F1150" s="7" t="s">
        <v>12378</v>
      </c>
      <c r="G1150" s="7" t="s">
        <v>777</v>
      </c>
    </row>
    <row r="1151" spans="1:7" x14ac:dyDescent="0.3">
      <c r="A1151" s="7" t="s">
        <v>12379</v>
      </c>
      <c r="B1151" s="8">
        <v>46126</v>
      </c>
      <c r="C1151" s="7" t="s">
        <v>1989</v>
      </c>
      <c r="D1151" s="7" t="s">
        <v>2286</v>
      </c>
      <c r="E1151" s="7">
        <v>-17</v>
      </c>
      <c r="F1151" s="7" t="s">
        <v>12380</v>
      </c>
      <c r="G1151" s="7" t="s">
        <v>777</v>
      </c>
    </row>
    <row r="1152" spans="1:7" x14ac:dyDescent="0.3">
      <c r="A1152" s="7" t="s">
        <v>12381</v>
      </c>
      <c r="B1152" s="8">
        <v>46134</v>
      </c>
      <c r="C1152" s="7" t="s">
        <v>1755</v>
      </c>
      <c r="D1152" s="7" t="s">
        <v>2287</v>
      </c>
      <c r="E1152" s="7">
        <v>60</v>
      </c>
      <c r="F1152" s="7" t="s">
        <v>12382</v>
      </c>
      <c r="G1152" s="7" t="s">
        <v>839</v>
      </c>
    </row>
    <row r="1153" spans="1:7" x14ac:dyDescent="0.3">
      <c r="A1153" s="7" t="s">
        <v>12383</v>
      </c>
      <c r="B1153" s="8">
        <v>45983</v>
      </c>
      <c r="C1153" s="7" t="s">
        <v>1877</v>
      </c>
      <c r="D1153" s="7" t="s">
        <v>2286</v>
      </c>
      <c r="E1153" s="7">
        <v>-40</v>
      </c>
      <c r="F1153" s="7" t="s">
        <v>12384</v>
      </c>
      <c r="G1153" s="7" t="s">
        <v>839</v>
      </c>
    </row>
    <row r="1154" spans="1:7" x14ac:dyDescent="0.3">
      <c r="A1154" s="7" t="s">
        <v>12385</v>
      </c>
      <c r="B1154" s="8">
        <v>45974</v>
      </c>
      <c r="C1154" s="7" t="s">
        <v>1953</v>
      </c>
      <c r="D1154" s="7" t="s">
        <v>2287</v>
      </c>
      <c r="E1154" s="7">
        <v>52</v>
      </c>
      <c r="F1154" s="7" t="s">
        <v>12386</v>
      </c>
      <c r="G1154" s="7" t="s">
        <v>839</v>
      </c>
    </row>
    <row r="1155" spans="1:7" x14ac:dyDescent="0.3">
      <c r="A1155" s="7" t="s">
        <v>12387</v>
      </c>
      <c r="B1155" s="8">
        <v>45775</v>
      </c>
      <c r="C1155" s="7" t="s">
        <v>1942</v>
      </c>
      <c r="D1155" s="7" t="s">
        <v>2287</v>
      </c>
      <c r="E1155" s="7">
        <v>32</v>
      </c>
      <c r="F1155" s="7" t="s">
        <v>12388</v>
      </c>
      <c r="G1155" s="7" t="s">
        <v>891</v>
      </c>
    </row>
    <row r="1156" spans="1:7" x14ac:dyDescent="0.3">
      <c r="A1156" s="7" t="s">
        <v>12389</v>
      </c>
      <c r="B1156" s="8">
        <v>46170</v>
      </c>
      <c r="C1156" s="7" t="s">
        <v>1924</v>
      </c>
      <c r="D1156" s="7" t="s">
        <v>2287</v>
      </c>
      <c r="E1156" s="7">
        <v>31</v>
      </c>
      <c r="F1156" s="7" t="s">
        <v>12390</v>
      </c>
      <c r="G1156" s="7" t="s">
        <v>777</v>
      </c>
    </row>
    <row r="1157" spans="1:7" x14ac:dyDescent="0.3">
      <c r="A1157" s="7" t="s">
        <v>12391</v>
      </c>
      <c r="B1157" s="8">
        <v>45684</v>
      </c>
      <c r="C1157" s="7" t="s">
        <v>1811</v>
      </c>
      <c r="D1157" s="7" t="s">
        <v>2287</v>
      </c>
      <c r="E1157" s="7">
        <v>16</v>
      </c>
      <c r="F1157" s="7" t="s">
        <v>12392</v>
      </c>
      <c r="G1157" s="7" t="s">
        <v>891</v>
      </c>
    </row>
    <row r="1158" spans="1:7" x14ac:dyDescent="0.3">
      <c r="A1158" s="7" t="s">
        <v>12393</v>
      </c>
      <c r="B1158" s="8">
        <v>46000</v>
      </c>
      <c r="C1158" s="7" t="s">
        <v>1664</v>
      </c>
      <c r="D1158" s="7" t="s">
        <v>2287</v>
      </c>
      <c r="E1158" s="7">
        <v>42</v>
      </c>
      <c r="F1158" s="7" t="s">
        <v>12394</v>
      </c>
      <c r="G1158" s="7" t="s">
        <v>839</v>
      </c>
    </row>
    <row r="1159" spans="1:7" x14ac:dyDescent="0.3">
      <c r="A1159" s="7" t="s">
        <v>12395</v>
      </c>
      <c r="B1159" s="8">
        <v>45850</v>
      </c>
      <c r="C1159" s="7" t="s">
        <v>2054</v>
      </c>
      <c r="D1159" s="7" t="s">
        <v>10136</v>
      </c>
      <c r="E1159" s="7">
        <v>48</v>
      </c>
      <c r="F1159" s="7" t="s">
        <v>12396</v>
      </c>
      <c r="G1159" s="7" t="s">
        <v>777</v>
      </c>
    </row>
    <row r="1160" spans="1:7" x14ac:dyDescent="0.3">
      <c r="A1160" s="7" t="s">
        <v>12397</v>
      </c>
      <c r="B1160" s="8">
        <v>45986</v>
      </c>
      <c r="C1160" s="7" t="s">
        <v>1970</v>
      </c>
      <c r="D1160" s="7" t="s">
        <v>2286</v>
      </c>
      <c r="E1160" s="7">
        <v>-44</v>
      </c>
      <c r="F1160" s="7" t="s">
        <v>12398</v>
      </c>
      <c r="G1160" s="7" t="s">
        <v>891</v>
      </c>
    </row>
    <row r="1161" spans="1:7" x14ac:dyDescent="0.3">
      <c r="A1161" s="7" t="s">
        <v>12399</v>
      </c>
      <c r="B1161" s="8">
        <v>45931</v>
      </c>
      <c r="C1161" s="7" t="s">
        <v>2007</v>
      </c>
      <c r="D1161" s="7" t="s">
        <v>2287</v>
      </c>
      <c r="E1161" s="7">
        <v>26</v>
      </c>
      <c r="F1161" s="7" t="s">
        <v>12400</v>
      </c>
      <c r="G1161" s="7" t="s">
        <v>777</v>
      </c>
    </row>
    <row r="1162" spans="1:7" x14ac:dyDescent="0.3">
      <c r="A1162" s="7" t="s">
        <v>12401</v>
      </c>
      <c r="B1162" s="8">
        <v>45810</v>
      </c>
      <c r="C1162" s="7" t="s">
        <v>1995</v>
      </c>
      <c r="D1162" s="7" t="s">
        <v>2286</v>
      </c>
      <c r="E1162" s="7">
        <v>-41</v>
      </c>
      <c r="F1162" s="7" t="s">
        <v>3562</v>
      </c>
      <c r="G1162" s="7" t="s">
        <v>839</v>
      </c>
    </row>
    <row r="1163" spans="1:7" x14ac:dyDescent="0.3">
      <c r="A1163" s="7" t="s">
        <v>12402</v>
      </c>
      <c r="B1163" s="8">
        <v>46041</v>
      </c>
      <c r="C1163" s="7" t="s">
        <v>1878</v>
      </c>
      <c r="D1163" s="7" t="s">
        <v>2287</v>
      </c>
      <c r="E1163" s="7">
        <v>35</v>
      </c>
      <c r="F1163" s="7" t="s">
        <v>12403</v>
      </c>
      <c r="G1163" s="7" t="s">
        <v>777</v>
      </c>
    </row>
    <row r="1164" spans="1:7" x14ac:dyDescent="0.3">
      <c r="A1164" s="7" t="s">
        <v>12404</v>
      </c>
      <c r="B1164" s="8">
        <v>46200</v>
      </c>
      <c r="C1164" s="7" t="s">
        <v>1904</v>
      </c>
      <c r="D1164" s="7" t="s">
        <v>2286</v>
      </c>
      <c r="E1164" s="7">
        <v>-6</v>
      </c>
      <c r="F1164" s="7" t="s">
        <v>12405</v>
      </c>
      <c r="G1164" s="7" t="s">
        <v>839</v>
      </c>
    </row>
    <row r="1165" spans="1:7" x14ac:dyDescent="0.3">
      <c r="A1165" s="7" t="s">
        <v>12406</v>
      </c>
      <c r="B1165" s="8">
        <v>45992</v>
      </c>
      <c r="C1165" s="7" t="s">
        <v>1731</v>
      </c>
      <c r="D1165" s="7" t="s">
        <v>2286</v>
      </c>
      <c r="E1165" s="7">
        <v>-25</v>
      </c>
      <c r="F1165" s="7" t="s">
        <v>12407</v>
      </c>
      <c r="G1165" s="7" t="s">
        <v>891</v>
      </c>
    </row>
    <row r="1166" spans="1:7" x14ac:dyDescent="0.3">
      <c r="A1166" s="7" t="s">
        <v>12408</v>
      </c>
      <c r="B1166" s="8">
        <v>46162</v>
      </c>
      <c r="C1166" s="7" t="s">
        <v>1946</v>
      </c>
      <c r="D1166" s="7" t="s">
        <v>2286</v>
      </c>
      <c r="E1166" s="7">
        <v>-42</v>
      </c>
      <c r="F1166" s="7" t="s">
        <v>12409</v>
      </c>
      <c r="G1166" s="7" t="s">
        <v>839</v>
      </c>
    </row>
    <row r="1167" spans="1:7" x14ac:dyDescent="0.3">
      <c r="A1167" s="7" t="s">
        <v>12410</v>
      </c>
      <c r="B1167" s="8">
        <v>46065</v>
      </c>
      <c r="C1167" s="7" t="s">
        <v>1742</v>
      </c>
      <c r="D1167" s="7" t="s">
        <v>2287</v>
      </c>
      <c r="E1167" s="7">
        <v>14</v>
      </c>
      <c r="F1167" s="7" t="s">
        <v>12411</v>
      </c>
      <c r="G1167" s="7" t="s">
        <v>839</v>
      </c>
    </row>
    <row r="1168" spans="1:7" x14ac:dyDescent="0.3">
      <c r="A1168" s="7" t="s">
        <v>12412</v>
      </c>
      <c r="B1168" s="8">
        <v>45905</v>
      </c>
      <c r="C1168" s="7" t="s">
        <v>2005</v>
      </c>
      <c r="D1168" s="7" t="s">
        <v>2286</v>
      </c>
      <c r="E1168" s="7">
        <v>-8</v>
      </c>
      <c r="F1168" s="7" t="s">
        <v>12413</v>
      </c>
      <c r="G1168" s="7" t="s">
        <v>891</v>
      </c>
    </row>
    <row r="1169" spans="1:7" x14ac:dyDescent="0.3">
      <c r="A1169" s="7" t="s">
        <v>12414</v>
      </c>
      <c r="B1169" s="8">
        <v>46071</v>
      </c>
      <c r="C1169" s="7" t="s">
        <v>1841</v>
      </c>
      <c r="D1169" s="7" t="s">
        <v>10129</v>
      </c>
      <c r="E1169" s="7">
        <v>8</v>
      </c>
      <c r="F1169" s="7" t="s">
        <v>12415</v>
      </c>
      <c r="G1169" s="7" t="s">
        <v>777</v>
      </c>
    </row>
    <row r="1170" spans="1:7" x14ac:dyDescent="0.3">
      <c r="A1170" s="7" t="s">
        <v>12416</v>
      </c>
      <c r="B1170" s="8">
        <v>46043</v>
      </c>
      <c r="C1170" s="7" t="s">
        <v>1769</v>
      </c>
      <c r="D1170" s="7" t="s">
        <v>2286</v>
      </c>
      <c r="E1170" s="7">
        <v>-20</v>
      </c>
      <c r="F1170" s="7" t="s">
        <v>12417</v>
      </c>
      <c r="G1170" s="7" t="s">
        <v>777</v>
      </c>
    </row>
    <row r="1171" spans="1:7" x14ac:dyDescent="0.3">
      <c r="A1171" s="7" t="s">
        <v>12418</v>
      </c>
      <c r="B1171" s="8">
        <v>46194</v>
      </c>
      <c r="C1171" s="7" t="s">
        <v>1716</v>
      </c>
      <c r="D1171" s="7" t="s">
        <v>2287</v>
      </c>
      <c r="E1171" s="7">
        <v>34</v>
      </c>
      <c r="F1171" s="7" t="s">
        <v>12419</v>
      </c>
      <c r="G1171" s="7" t="s">
        <v>839</v>
      </c>
    </row>
    <row r="1172" spans="1:7" x14ac:dyDescent="0.3">
      <c r="A1172" s="7" t="s">
        <v>12420</v>
      </c>
      <c r="B1172" s="8">
        <v>45710</v>
      </c>
      <c r="C1172" s="7" t="s">
        <v>1787</v>
      </c>
      <c r="D1172" s="7" t="s">
        <v>2286</v>
      </c>
      <c r="E1172" s="7">
        <v>-6</v>
      </c>
      <c r="F1172" s="7" t="s">
        <v>12421</v>
      </c>
      <c r="G1172" s="7" t="s">
        <v>891</v>
      </c>
    </row>
    <row r="1173" spans="1:7" x14ac:dyDescent="0.3">
      <c r="A1173" s="7" t="s">
        <v>12422</v>
      </c>
      <c r="B1173" s="8">
        <v>45661</v>
      </c>
      <c r="C1173" s="7" t="s">
        <v>2016</v>
      </c>
      <c r="D1173" s="7" t="s">
        <v>2287</v>
      </c>
      <c r="E1173" s="7">
        <v>9</v>
      </c>
      <c r="F1173" s="7" t="s">
        <v>12423</v>
      </c>
      <c r="G1173" s="7" t="s">
        <v>891</v>
      </c>
    </row>
    <row r="1174" spans="1:7" x14ac:dyDescent="0.3">
      <c r="A1174" s="7" t="s">
        <v>12424</v>
      </c>
      <c r="B1174" s="8">
        <v>45717</v>
      </c>
      <c r="C1174" s="7" t="s">
        <v>1758</v>
      </c>
      <c r="D1174" s="7" t="s">
        <v>2286</v>
      </c>
      <c r="E1174" s="7">
        <v>-16</v>
      </c>
      <c r="F1174" s="7" t="s">
        <v>12425</v>
      </c>
      <c r="G1174" s="7" t="s">
        <v>839</v>
      </c>
    </row>
    <row r="1175" spans="1:7" x14ac:dyDescent="0.3">
      <c r="A1175" s="7" t="s">
        <v>12426</v>
      </c>
      <c r="B1175" s="8">
        <v>46227</v>
      </c>
      <c r="C1175" s="7" t="s">
        <v>1843</v>
      </c>
      <c r="D1175" s="7" t="s">
        <v>2286</v>
      </c>
      <c r="E1175" s="7">
        <v>-22</v>
      </c>
      <c r="F1175" s="7" t="s">
        <v>12427</v>
      </c>
      <c r="G1175" s="7" t="s">
        <v>839</v>
      </c>
    </row>
    <row r="1176" spans="1:7" x14ac:dyDescent="0.3">
      <c r="A1176" s="7" t="s">
        <v>12428</v>
      </c>
      <c r="B1176" s="8">
        <v>45814</v>
      </c>
      <c r="C1176" s="7" t="s">
        <v>1969</v>
      </c>
      <c r="D1176" s="7" t="s">
        <v>2287</v>
      </c>
      <c r="E1176" s="7">
        <v>47</v>
      </c>
      <c r="F1176" s="7" t="s">
        <v>12429</v>
      </c>
      <c r="G1176" s="7" t="s">
        <v>891</v>
      </c>
    </row>
    <row r="1177" spans="1:7" x14ac:dyDescent="0.3">
      <c r="A1177" s="7" t="s">
        <v>12430</v>
      </c>
      <c r="B1177" s="8">
        <v>46215</v>
      </c>
      <c r="C1177" s="7" t="s">
        <v>1730</v>
      </c>
      <c r="D1177" s="7" t="s">
        <v>2286</v>
      </c>
      <c r="E1177" s="7">
        <v>-22</v>
      </c>
      <c r="F1177" s="7" t="s">
        <v>12431</v>
      </c>
      <c r="G1177" s="7" t="s">
        <v>777</v>
      </c>
    </row>
    <row r="1178" spans="1:7" x14ac:dyDescent="0.3">
      <c r="A1178" s="7" t="s">
        <v>12432</v>
      </c>
      <c r="B1178" s="8">
        <v>45658</v>
      </c>
      <c r="C1178" s="7" t="s">
        <v>1676</v>
      </c>
      <c r="D1178" s="7" t="s">
        <v>2287</v>
      </c>
      <c r="E1178" s="7">
        <v>56</v>
      </c>
      <c r="F1178" s="7" t="s">
        <v>12433</v>
      </c>
      <c r="G1178" s="7" t="s">
        <v>891</v>
      </c>
    </row>
    <row r="1179" spans="1:7" x14ac:dyDescent="0.3">
      <c r="A1179" s="7" t="s">
        <v>12434</v>
      </c>
      <c r="B1179" s="8">
        <v>46255</v>
      </c>
      <c r="C1179" s="7" t="s">
        <v>1942</v>
      </c>
      <c r="D1179" s="7" t="s">
        <v>2286</v>
      </c>
      <c r="E1179" s="7">
        <v>-35</v>
      </c>
      <c r="F1179" s="7" t="s">
        <v>12435</v>
      </c>
      <c r="G1179" s="7" t="s">
        <v>777</v>
      </c>
    </row>
    <row r="1180" spans="1:7" x14ac:dyDescent="0.3">
      <c r="A1180" s="7" t="s">
        <v>12436</v>
      </c>
      <c r="B1180" s="8">
        <v>46251</v>
      </c>
      <c r="C1180" s="7" t="s">
        <v>1982</v>
      </c>
      <c r="D1180" s="7" t="s">
        <v>2286</v>
      </c>
      <c r="E1180" s="7">
        <v>-20</v>
      </c>
      <c r="F1180" s="7" t="s">
        <v>12437</v>
      </c>
      <c r="G1180" s="7" t="s">
        <v>839</v>
      </c>
    </row>
    <row r="1181" spans="1:7" x14ac:dyDescent="0.3">
      <c r="A1181" s="7" t="s">
        <v>12438</v>
      </c>
      <c r="B1181" s="8">
        <v>46113</v>
      </c>
      <c r="C1181" s="7" t="s">
        <v>1967</v>
      </c>
      <c r="D1181" s="7" t="s">
        <v>2287</v>
      </c>
      <c r="E1181" s="7">
        <v>29</v>
      </c>
      <c r="F1181" s="7" t="s">
        <v>12439</v>
      </c>
      <c r="G1181" s="7" t="s">
        <v>839</v>
      </c>
    </row>
    <row r="1182" spans="1:7" x14ac:dyDescent="0.3">
      <c r="A1182" s="7" t="s">
        <v>12440</v>
      </c>
      <c r="B1182" s="8">
        <v>46270</v>
      </c>
      <c r="C1182" s="7" t="s">
        <v>1822</v>
      </c>
      <c r="D1182" s="7" t="s">
        <v>2286</v>
      </c>
      <c r="E1182" s="7">
        <v>-52</v>
      </c>
      <c r="F1182" s="7" t="s">
        <v>12441</v>
      </c>
      <c r="G1182" s="7" t="s">
        <v>891</v>
      </c>
    </row>
    <row r="1183" spans="1:7" x14ac:dyDescent="0.3">
      <c r="A1183" s="7" t="s">
        <v>12442</v>
      </c>
      <c r="B1183" s="8">
        <v>45706</v>
      </c>
      <c r="C1183" s="7" t="s">
        <v>1732</v>
      </c>
      <c r="D1183" s="7" t="s">
        <v>2286</v>
      </c>
      <c r="E1183" s="7">
        <v>-49</v>
      </c>
      <c r="F1183" s="7" t="s">
        <v>12443</v>
      </c>
      <c r="G1183" s="7" t="s">
        <v>777</v>
      </c>
    </row>
    <row r="1184" spans="1:7" x14ac:dyDescent="0.3">
      <c r="A1184" s="7" t="s">
        <v>12444</v>
      </c>
      <c r="B1184" s="8">
        <v>46089</v>
      </c>
      <c r="C1184" s="7" t="s">
        <v>1805</v>
      </c>
      <c r="D1184" s="7" t="s">
        <v>2287</v>
      </c>
      <c r="E1184" s="7">
        <v>38</v>
      </c>
      <c r="F1184" s="7" t="s">
        <v>12445</v>
      </c>
      <c r="G1184" s="7" t="s">
        <v>777</v>
      </c>
    </row>
    <row r="1185" spans="1:7" x14ac:dyDescent="0.3">
      <c r="A1185" s="7" t="s">
        <v>12446</v>
      </c>
      <c r="B1185" s="8">
        <v>45680</v>
      </c>
      <c r="C1185" s="7" t="s">
        <v>1791</v>
      </c>
      <c r="D1185" s="7" t="s">
        <v>2287</v>
      </c>
      <c r="E1185" s="7">
        <v>23</v>
      </c>
      <c r="F1185" s="7" t="s">
        <v>12447</v>
      </c>
      <c r="G1185" s="7" t="s">
        <v>891</v>
      </c>
    </row>
    <row r="1186" spans="1:7" x14ac:dyDescent="0.3">
      <c r="A1186" s="7" t="s">
        <v>12448</v>
      </c>
      <c r="B1186" s="8">
        <v>46013</v>
      </c>
      <c r="C1186" s="7" t="s">
        <v>1802</v>
      </c>
      <c r="D1186" s="7" t="s">
        <v>2287</v>
      </c>
      <c r="E1186" s="7">
        <v>36</v>
      </c>
      <c r="F1186" s="7" t="s">
        <v>12449</v>
      </c>
      <c r="G1186" s="7" t="s">
        <v>891</v>
      </c>
    </row>
    <row r="1187" spans="1:7" x14ac:dyDescent="0.3">
      <c r="A1187" s="7" t="s">
        <v>12450</v>
      </c>
      <c r="B1187" s="8">
        <v>45965</v>
      </c>
      <c r="C1187" s="7" t="s">
        <v>1823</v>
      </c>
      <c r="D1187" s="7" t="s">
        <v>2287</v>
      </c>
      <c r="E1187" s="7">
        <v>38</v>
      </c>
      <c r="F1187" s="7" t="s">
        <v>12451</v>
      </c>
      <c r="G1187" s="7" t="s">
        <v>839</v>
      </c>
    </row>
    <row r="1188" spans="1:7" x14ac:dyDescent="0.3">
      <c r="A1188" s="7" t="s">
        <v>12452</v>
      </c>
      <c r="B1188" s="8">
        <v>46112</v>
      </c>
      <c r="C1188" s="7" t="s">
        <v>1976</v>
      </c>
      <c r="D1188" s="7" t="s">
        <v>2287</v>
      </c>
      <c r="E1188" s="7">
        <v>35</v>
      </c>
      <c r="F1188" s="7" t="s">
        <v>12453</v>
      </c>
      <c r="G1188" s="7" t="s">
        <v>891</v>
      </c>
    </row>
    <row r="1189" spans="1:7" x14ac:dyDescent="0.3">
      <c r="A1189" s="7" t="s">
        <v>12454</v>
      </c>
      <c r="B1189" s="8">
        <v>46128</v>
      </c>
      <c r="C1189" s="7" t="s">
        <v>1723</v>
      </c>
      <c r="D1189" s="7" t="s">
        <v>2286</v>
      </c>
      <c r="E1189" s="7">
        <v>-3</v>
      </c>
      <c r="F1189" s="7" t="s">
        <v>12455</v>
      </c>
      <c r="G1189" s="7" t="s">
        <v>891</v>
      </c>
    </row>
    <row r="1190" spans="1:7" x14ac:dyDescent="0.3">
      <c r="A1190" s="7" t="s">
        <v>12456</v>
      </c>
      <c r="B1190" s="8">
        <v>45729</v>
      </c>
      <c r="C1190" s="7" t="s">
        <v>1682</v>
      </c>
      <c r="D1190" s="7" t="s">
        <v>2286</v>
      </c>
      <c r="E1190" s="7">
        <v>-33</v>
      </c>
      <c r="F1190" s="7" t="s">
        <v>12457</v>
      </c>
      <c r="G1190" s="7" t="s">
        <v>839</v>
      </c>
    </row>
    <row r="1191" spans="1:7" x14ac:dyDescent="0.3">
      <c r="A1191" s="7" t="s">
        <v>12458</v>
      </c>
      <c r="B1191" s="8">
        <v>46205</v>
      </c>
      <c r="C1191" s="7" t="s">
        <v>1989</v>
      </c>
      <c r="D1191" s="7" t="s">
        <v>2286</v>
      </c>
      <c r="E1191" s="7">
        <v>-54</v>
      </c>
      <c r="F1191" s="7" t="s">
        <v>12459</v>
      </c>
      <c r="G1191" s="7" t="s">
        <v>839</v>
      </c>
    </row>
    <row r="1192" spans="1:7" x14ac:dyDescent="0.3">
      <c r="A1192" s="7" t="s">
        <v>12460</v>
      </c>
      <c r="B1192" s="8">
        <v>45860</v>
      </c>
      <c r="C1192" s="7" t="s">
        <v>1960</v>
      </c>
      <c r="D1192" s="7" t="s">
        <v>2286</v>
      </c>
      <c r="E1192" s="7">
        <v>-25</v>
      </c>
      <c r="F1192" s="7" t="s">
        <v>12461</v>
      </c>
      <c r="G1192" s="7" t="s">
        <v>777</v>
      </c>
    </row>
    <row r="1193" spans="1:7" x14ac:dyDescent="0.3">
      <c r="A1193" s="7" t="s">
        <v>12462</v>
      </c>
      <c r="B1193" s="8">
        <v>45889</v>
      </c>
      <c r="C1193" s="7" t="s">
        <v>1807</v>
      </c>
      <c r="D1193" s="7" t="s">
        <v>2287</v>
      </c>
      <c r="E1193" s="7">
        <v>32</v>
      </c>
      <c r="F1193" s="7" t="s">
        <v>12463</v>
      </c>
      <c r="G1193" s="7" t="s">
        <v>777</v>
      </c>
    </row>
    <row r="1194" spans="1:7" x14ac:dyDescent="0.3">
      <c r="A1194" s="7" t="s">
        <v>12464</v>
      </c>
      <c r="B1194" s="8">
        <v>45959</v>
      </c>
      <c r="C1194" s="7" t="s">
        <v>2003</v>
      </c>
      <c r="D1194" s="7" t="s">
        <v>2286</v>
      </c>
      <c r="E1194" s="7">
        <v>-7</v>
      </c>
      <c r="F1194" s="7" t="s">
        <v>12465</v>
      </c>
      <c r="G1194" s="7" t="s">
        <v>891</v>
      </c>
    </row>
    <row r="1195" spans="1:7" x14ac:dyDescent="0.3">
      <c r="A1195" s="7" t="s">
        <v>12466</v>
      </c>
      <c r="B1195" s="8">
        <v>45955</v>
      </c>
      <c r="C1195" s="7" t="s">
        <v>1914</v>
      </c>
      <c r="D1195" s="7" t="s">
        <v>2287</v>
      </c>
      <c r="E1195" s="7">
        <v>7</v>
      </c>
      <c r="F1195" s="7" t="s">
        <v>12467</v>
      </c>
      <c r="G1195" s="7" t="s">
        <v>777</v>
      </c>
    </row>
    <row r="1196" spans="1:7" x14ac:dyDescent="0.3">
      <c r="A1196" s="7" t="s">
        <v>12468</v>
      </c>
      <c r="B1196" s="8">
        <v>45888</v>
      </c>
      <c r="C1196" s="7" t="s">
        <v>1738</v>
      </c>
      <c r="D1196" s="7" t="s">
        <v>2286</v>
      </c>
      <c r="E1196" s="7">
        <v>-4</v>
      </c>
      <c r="F1196" s="7" t="s">
        <v>12469</v>
      </c>
      <c r="G1196" s="7" t="s">
        <v>891</v>
      </c>
    </row>
    <row r="1197" spans="1:7" x14ac:dyDescent="0.3">
      <c r="A1197" s="7" t="s">
        <v>12470</v>
      </c>
      <c r="B1197" s="8">
        <v>45882</v>
      </c>
      <c r="C1197" s="7" t="s">
        <v>1733</v>
      </c>
      <c r="D1197" s="7" t="s">
        <v>2286</v>
      </c>
      <c r="E1197" s="7">
        <v>-8</v>
      </c>
      <c r="F1197" s="7" t="s">
        <v>12471</v>
      </c>
      <c r="G1197" s="7" t="s">
        <v>777</v>
      </c>
    </row>
    <row r="1198" spans="1:7" x14ac:dyDescent="0.3">
      <c r="A1198" s="7" t="s">
        <v>12472</v>
      </c>
      <c r="B1198" s="8">
        <v>46092</v>
      </c>
      <c r="C1198" s="7" t="s">
        <v>1722</v>
      </c>
      <c r="D1198" s="7" t="s">
        <v>2287</v>
      </c>
      <c r="E1198" s="7">
        <v>58</v>
      </c>
      <c r="F1198" s="7" t="s">
        <v>12473</v>
      </c>
      <c r="G1198" s="7" t="s">
        <v>777</v>
      </c>
    </row>
    <row r="1199" spans="1:7" x14ac:dyDescent="0.3">
      <c r="A1199" s="7" t="s">
        <v>12474</v>
      </c>
      <c r="B1199" s="8">
        <v>46063</v>
      </c>
      <c r="C1199" s="7" t="s">
        <v>1728</v>
      </c>
      <c r="D1199" s="7" t="s">
        <v>10129</v>
      </c>
      <c r="E1199" s="7">
        <v>-8</v>
      </c>
      <c r="F1199" s="7" t="s">
        <v>12475</v>
      </c>
      <c r="G1199" s="7" t="s">
        <v>777</v>
      </c>
    </row>
    <row r="1200" spans="1:7" x14ac:dyDescent="0.3">
      <c r="A1200" s="7" t="s">
        <v>12476</v>
      </c>
      <c r="B1200" s="8">
        <v>45769</v>
      </c>
      <c r="C1200" s="7" t="s">
        <v>1821</v>
      </c>
      <c r="D1200" s="7" t="s">
        <v>2286</v>
      </c>
      <c r="E1200" s="7">
        <v>-34</v>
      </c>
      <c r="F1200" s="7" t="s">
        <v>12477</v>
      </c>
      <c r="G1200" s="7" t="s">
        <v>839</v>
      </c>
    </row>
    <row r="1201" spans="1:7" x14ac:dyDescent="0.3">
      <c r="A1201" s="7" t="s">
        <v>12478</v>
      </c>
      <c r="B1201" s="8">
        <v>45686</v>
      </c>
      <c r="C1201" s="7" t="s">
        <v>1911</v>
      </c>
      <c r="D1201" s="7" t="s">
        <v>2286</v>
      </c>
      <c r="E1201" s="7">
        <v>-41</v>
      </c>
      <c r="F1201" s="7" t="s">
        <v>12479</v>
      </c>
      <c r="G1201" s="7" t="s">
        <v>891</v>
      </c>
    </row>
    <row r="1202" spans="1:7" x14ac:dyDescent="0.3">
      <c r="A1202" s="7" t="s">
        <v>12480</v>
      </c>
      <c r="B1202" s="8">
        <v>46189</v>
      </c>
      <c r="C1202" s="7" t="s">
        <v>1736</v>
      </c>
      <c r="D1202" s="7" t="s">
        <v>2286</v>
      </c>
      <c r="E1202" s="7">
        <v>-58</v>
      </c>
      <c r="F1202" s="7" t="s">
        <v>12481</v>
      </c>
      <c r="G1202" s="7" t="s">
        <v>777</v>
      </c>
    </row>
    <row r="1203" spans="1:7" x14ac:dyDescent="0.3">
      <c r="A1203" s="7" t="s">
        <v>12482</v>
      </c>
      <c r="B1203" s="8">
        <v>45715</v>
      </c>
      <c r="C1203" s="7" t="s">
        <v>1700</v>
      </c>
      <c r="D1203" s="7" t="s">
        <v>10136</v>
      </c>
      <c r="E1203" s="7">
        <v>20</v>
      </c>
      <c r="F1203" s="7" t="s">
        <v>12483</v>
      </c>
      <c r="G1203" s="7" t="s">
        <v>839</v>
      </c>
    </row>
    <row r="1204" spans="1:7" x14ac:dyDescent="0.3">
      <c r="A1204" s="7" t="s">
        <v>12484</v>
      </c>
      <c r="B1204" s="8">
        <v>46279</v>
      </c>
      <c r="C1204" s="7" t="s">
        <v>1930</v>
      </c>
      <c r="D1204" s="7" t="s">
        <v>10136</v>
      </c>
      <c r="E1204" s="7">
        <v>29</v>
      </c>
      <c r="F1204" s="7" t="s">
        <v>12485</v>
      </c>
      <c r="G1204" s="7" t="s">
        <v>777</v>
      </c>
    </row>
    <row r="1205" spans="1:7" x14ac:dyDescent="0.3">
      <c r="A1205" s="7" t="s">
        <v>12486</v>
      </c>
      <c r="B1205" s="8">
        <v>45695</v>
      </c>
      <c r="C1205" s="7" t="s">
        <v>1897</v>
      </c>
      <c r="D1205" s="7" t="s">
        <v>2286</v>
      </c>
      <c r="E1205" s="7">
        <v>-40</v>
      </c>
      <c r="F1205" s="7" t="s">
        <v>12487</v>
      </c>
      <c r="G1205" s="7" t="s">
        <v>891</v>
      </c>
    </row>
    <row r="1206" spans="1:7" x14ac:dyDescent="0.3">
      <c r="A1206" s="7" t="s">
        <v>12488</v>
      </c>
      <c r="B1206" s="8">
        <v>45958</v>
      </c>
      <c r="C1206" s="7" t="s">
        <v>1872</v>
      </c>
      <c r="D1206" s="7" t="s">
        <v>10136</v>
      </c>
      <c r="E1206" s="7">
        <v>3</v>
      </c>
      <c r="F1206" s="7" t="s">
        <v>12489</v>
      </c>
      <c r="G1206" s="7" t="s">
        <v>839</v>
      </c>
    </row>
    <row r="1207" spans="1:7" x14ac:dyDescent="0.3">
      <c r="A1207" s="7" t="s">
        <v>12490</v>
      </c>
      <c r="B1207" s="8">
        <v>46217</v>
      </c>
      <c r="C1207" s="7" t="s">
        <v>2027</v>
      </c>
      <c r="D1207" s="7" t="s">
        <v>2286</v>
      </c>
      <c r="E1207" s="7">
        <v>-16</v>
      </c>
      <c r="F1207" s="7" t="s">
        <v>12491</v>
      </c>
      <c r="G1207" s="7" t="s">
        <v>777</v>
      </c>
    </row>
    <row r="1208" spans="1:7" x14ac:dyDescent="0.3">
      <c r="A1208" s="7" t="s">
        <v>12492</v>
      </c>
      <c r="B1208" s="8">
        <v>46128</v>
      </c>
      <c r="C1208" s="7" t="s">
        <v>1796</v>
      </c>
      <c r="D1208" s="7" t="s">
        <v>2287</v>
      </c>
      <c r="E1208" s="7">
        <v>20</v>
      </c>
      <c r="F1208" s="7" t="s">
        <v>12493</v>
      </c>
      <c r="G1208" s="7" t="s">
        <v>891</v>
      </c>
    </row>
    <row r="1209" spans="1:7" x14ac:dyDescent="0.3">
      <c r="A1209" s="7" t="s">
        <v>12494</v>
      </c>
      <c r="B1209" s="8">
        <v>46174</v>
      </c>
      <c r="C1209" s="7" t="s">
        <v>1748</v>
      </c>
      <c r="D1209" s="7" t="s">
        <v>2286</v>
      </c>
      <c r="E1209" s="7">
        <v>-17</v>
      </c>
      <c r="F1209" s="7" t="s">
        <v>12495</v>
      </c>
      <c r="G1209" s="7" t="s">
        <v>891</v>
      </c>
    </row>
    <row r="1210" spans="1:7" x14ac:dyDescent="0.3">
      <c r="A1210" s="7" t="s">
        <v>12496</v>
      </c>
      <c r="B1210" s="8">
        <v>46226</v>
      </c>
      <c r="C1210" s="7" t="s">
        <v>1857</v>
      </c>
      <c r="D1210" s="7" t="s">
        <v>2286</v>
      </c>
      <c r="E1210" s="7">
        <v>-48</v>
      </c>
      <c r="F1210" s="7" t="s">
        <v>12497</v>
      </c>
      <c r="G1210" s="7" t="s">
        <v>777</v>
      </c>
    </row>
    <row r="1211" spans="1:7" x14ac:dyDescent="0.3">
      <c r="A1211" s="7" t="s">
        <v>12498</v>
      </c>
      <c r="B1211" s="8">
        <v>45955</v>
      </c>
      <c r="C1211" s="7" t="s">
        <v>1667</v>
      </c>
      <c r="D1211" s="7" t="s">
        <v>10129</v>
      </c>
      <c r="E1211" s="7">
        <v>4</v>
      </c>
      <c r="F1211" s="7" t="s">
        <v>12499</v>
      </c>
      <c r="G1211" s="7" t="s">
        <v>891</v>
      </c>
    </row>
    <row r="1212" spans="1:7" x14ac:dyDescent="0.3">
      <c r="A1212" s="7" t="s">
        <v>12500</v>
      </c>
      <c r="B1212" s="8">
        <v>46035</v>
      </c>
      <c r="C1212" s="7" t="s">
        <v>1828</v>
      </c>
      <c r="D1212" s="7" t="s">
        <v>2286</v>
      </c>
      <c r="E1212" s="7">
        <v>-35</v>
      </c>
      <c r="F1212" s="7" t="s">
        <v>12501</v>
      </c>
      <c r="G1212" s="7" t="s">
        <v>777</v>
      </c>
    </row>
    <row r="1213" spans="1:7" x14ac:dyDescent="0.3">
      <c r="A1213" s="7" t="s">
        <v>12502</v>
      </c>
      <c r="B1213" s="8">
        <v>45693</v>
      </c>
      <c r="C1213" s="7" t="s">
        <v>1891</v>
      </c>
      <c r="D1213" s="7" t="s">
        <v>2287</v>
      </c>
      <c r="E1213" s="7">
        <v>20</v>
      </c>
      <c r="F1213" s="7" t="s">
        <v>12503</v>
      </c>
      <c r="G1213" s="7" t="s">
        <v>839</v>
      </c>
    </row>
    <row r="1214" spans="1:7" x14ac:dyDescent="0.3">
      <c r="A1214" s="7" t="s">
        <v>12504</v>
      </c>
      <c r="B1214" s="8">
        <v>45906</v>
      </c>
      <c r="C1214" s="7" t="s">
        <v>1899</v>
      </c>
      <c r="D1214" s="7" t="s">
        <v>2286</v>
      </c>
      <c r="E1214" s="7">
        <v>-14</v>
      </c>
      <c r="F1214" s="7" t="s">
        <v>12505</v>
      </c>
      <c r="G1214" s="7" t="s">
        <v>891</v>
      </c>
    </row>
    <row r="1215" spans="1:7" x14ac:dyDescent="0.3">
      <c r="A1215" s="7" t="s">
        <v>12506</v>
      </c>
      <c r="B1215" s="8">
        <v>45871</v>
      </c>
      <c r="C1215" s="7" t="s">
        <v>1692</v>
      </c>
      <c r="D1215" s="7" t="s">
        <v>2286</v>
      </c>
      <c r="E1215" s="7">
        <v>-28</v>
      </c>
      <c r="F1215" s="7" t="s">
        <v>12507</v>
      </c>
      <c r="G1215" s="7" t="s">
        <v>891</v>
      </c>
    </row>
    <row r="1216" spans="1:7" x14ac:dyDescent="0.3">
      <c r="A1216" s="7" t="s">
        <v>12508</v>
      </c>
      <c r="B1216" s="8">
        <v>46060</v>
      </c>
      <c r="C1216" s="7" t="s">
        <v>1728</v>
      </c>
      <c r="D1216" s="7" t="s">
        <v>10136</v>
      </c>
      <c r="E1216" s="7">
        <v>32</v>
      </c>
      <c r="F1216" s="7" t="s">
        <v>12509</v>
      </c>
      <c r="G1216" s="7" t="s">
        <v>839</v>
      </c>
    </row>
    <row r="1217" spans="1:7" x14ac:dyDescent="0.3">
      <c r="A1217" s="7" t="s">
        <v>12510</v>
      </c>
      <c r="B1217" s="8">
        <v>45836</v>
      </c>
      <c r="C1217" s="7" t="s">
        <v>1920</v>
      </c>
      <c r="D1217" s="7" t="s">
        <v>2286</v>
      </c>
      <c r="E1217" s="7">
        <v>-15</v>
      </c>
      <c r="F1217" s="7" t="s">
        <v>12511</v>
      </c>
      <c r="G1217" s="7" t="s">
        <v>891</v>
      </c>
    </row>
    <row r="1218" spans="1:7" x14ac:dyDescent="0.3">
      <c r="A1218" s="7" t="s">
        <v>12512</v>
      </c>
      <c r="B1218" s="8">
        <v>45838</v>
      </c>
      <c r="C1218" s="7" t="s">
        <v>1888</v>
      </c>
      <c r="D1218" s="7" t="s">
        <v>2286</v>
      </c>
      <c r="E1218" s="7">
        <v>-57</v>
      </c>
      <c r="F1218" s="7" t="s">
        <v>12513</v>
      </c>
      <c r="G1218" s="7" t="s">
        <v>839</v>
      </c>
    </row>
    <row r="1219" spans="1:7" x14ac:dyDescent="0.3">
      <c r="A1219" s="7" t="s">
        <v>12514</v>
      </c>
      <c r="B1219" s="8">
        <v>46117</v>
      </c>
      <c r="C1219" s="7" t="s">
        <v>1939</v>
      </c>
      <c r="D1219" s="7" t="s">
        <v>2286</v>
      </c>
      <c r="E1219" s="7">
        <v>-42</v>
      </c>
      <c r="F1219" s="7" t="s">
        <v>12515</v>
      </c>
      <c r="G1219" s="7" t="s">
        <v>891</v>
      </c>
    </row>
    <row r="1220" spans="1:7" x14ac:dyDescent="0.3">
      <c r="A1220" s="7" t="s">
        <v>12516</v>
      </c>
      <c r="B1220" s="8">
        <v>45706</v>
      </c>
      <c r="C1220" s="7" t="s">
        <v>1730</v>
      </c>
      <c r="D1220" s="7" t="s">
        <v>2286</v>
      </c>
      <c r="E1220" s="7">
        <v>-42</v>
      </c>
      <c r="F1220" s="7" t="s">
        <v>12517</v>
      </c>
      <c r="G1220" s="7" t="s">
        <v>839</v>
      </c>
    </row>
    <row r="1221" spans="1:7" x14ac:dyDescent="0.3">
      <c r="A1221" s="7" t="s">
        <v>12518</v>
      </c>
      <c r="B1221" s="8">
        <v>45942</v>
      </c>
      <c r="C1221" s="7" t="s">
        <v>1843</v>
      </c>
      <c r="D1221" s="7" t="s">
        <v>10129</v>
      </c>
      <c r="E1221" s="7">
        <v>13</v>
      </c>
      <c r="F1221" s="7" t="s">
        <v>12519</v>
      </c>
      <c r="G1221" s="7" t="s">
        <v>777</v>
      </c>
    </row>
    <row r="1222" spans="1:7" x14ac:dyDescent="0.3">
      <c r="A1222" s="7" t="s">
        <v>12520</v>
      </c>
      <c r="B1222" s="8">
        <v>45959</v>
      </c>
      <c r="C1222" s="7" t="s">
        <v>1902</v>
      </c>
      <c r="D1222" s="7" t="s">
        <v>10129</v>
      </c>
      <c r="E1222" s="7">
        <v>12</v>
      </c>
      <c r="F1222" s="7" t="s">
        <v>12521</v>
      </c>
      <c r="G1222" s="7" t="s">
        <v>839</v>
      </c>
    </row>
    <row r="1223" spans="1:7" x14ac:dyDescent="0.3">
      <c r="A1223" s="7" t="s">
        <v>12522</v>
      </c>
      <c r="B1223" s="8">
        <v>46027</v>
      </c>
      <c r="C1223" s="7" t="s">
        <v>1783</v>
      </c>
      <c r="D1223" s="7" t="s">
        <v>2287</v>
      </c>
      <c r="E1223" s="7">
        <v>39</v>
      </c>
      <c r="F1223" s="7" t="s">
        <v>12523</v>
      </c>
      <c r="G1223" s="7" t="s">
        <v>839</v>
      </c>
    </row>
    <row r="1224" spans="1:7" x14ac:dyDescent="0.3">
      <c r="A1224" s="7" t="s">
        <v>12524</v>
      </c>
      <c r="B1224" s="8">
        <v>45740</v>
      </c>
      <c r="C1224" s="7" t="s">
        <v>1951</v>
      </c>
      <c r="D1224" s="7" t="s">
        <v>2287</v>
      </c>
      <c r="E1224" s="7">
        <v>55</v>
      </c>
      <c r="F1224" s="7" t="s">
        <v>12525</v>
      </c>
      <c r="G1224" s="7" t="s">
        <v>777</v>
      </c>
    </row>
    <row r="1225" spans="1:7" x14ac:dyDescent="0.3">
      <c r="A1225" s="7" t="s">
        <v>12526</v>
      </c>
      <c r="B1225" s="8">
        <v>46268</v>
      </c>
      <c r="C1225" s="7" t="s">
        <v>1810</v>
      </c>
      <c r="D1225" s="7" t="s">
        <v>2286</v>
      </c>
      <c r="E1225" s="7">
        <v>-26</v>
      </c>
      <c r="F1225" s="7" t="s">
        <v>12527</v>
      </c>
      <c r="G1225" s="7" t="s">
        <v>777</v>
      </c>
    </row>
    <row r="1226" spans="1:7" x14ac:dyDescent="0.3">
      <c r="A1226" s="7" t="s">
        <v>12528</v>
      </c>
      <c r="B1226" s="8">
        <v>46257</v>
      </c>
      <c r="C1226" s="7" t="s">
        <v>1847</v>
      </c>
      <c r="D1226" s="7" t="s">
        <v>2287</v>
      </c>
      <c r="E1226" s="7">
        <v>17</v>
      </c>
      <c r="F1226" s="7" t="s">
        <v>12529</v>
      </c>
      <c r="G1226" s="7" t="s">
        <v>777</v>
      </c>
    </row>
    <row r="1227" spans="1:7" x14ac:dyDescent="0.3">
      <c r="A1227" s="7" t="s">
        <v>12530</v>
      </c>
      <c r="B1227" s="8">
        <v>46242</v>
      </c>
      <c r="C1227" s="7" t="s">
        <v>2043</v>
      </c>
      <c r="D1227" s="7" t="s">
        <v>10136</v>
      </c>
      <c r="E1227" s="7">
        <v>13</v>
      </c>
      <c r="F1227" s="7" t="s">
        <v>12531</v>
      </c>
      <c r="G1227" s="7" t="s">
        <v>839</v>
      </c>
    </row>
    <row r="1228" spans="1:7" x14ac:dyDescent="0.3">
      <c r="A1228" s="7" t="s">
        <v>12532</v>
      </c>
      <c r="B1228" s="8">
        <v>46068</v>
      </c>
      <c r="C1228" s="7" t="s">
        <v>1755</v>
      </c>
      <c r="D1228" s="7" t="s">
        <v>2287</v>
      </c>
      <c r="E1228" s="7">
        <v>53</v>
      </c>
      <c r="F1228" s="7" t="s">
        <v>12533</v>
      </c>
      <c r="G1228" s="7" t="s">
        <v>777</v>
      </c>
    </row>
    <row r="1229" spans="1:7" x14ac:dyDescent="0.3">
      <c r="A1229" s="7" t="s">
        <v>12534</v>
      </c>
      <c r="B1229" s="8">
        <v>45963</v>
      </c>
      <c r="C1229" s="7" t="s">
        <v>1772</v>
      </c>
      <c r="D1229" s="7" t="s">
        <v>2286</v>
      </c>
      <c r="E1229" s="7">
        <v>-35</v>
      </c>
      <c r="F1229" s="7" t="s">
        <v>12535</v>
      </c>
      <c r="G1229" s="7" t="s">
        <v>777</v>
      </c>
    </row>
    <row r="1230" spans="1:7" x14ac:dyDescent="0.3">
      <c r="A1230" s="7" t="s">
        <v>12536</v>
      </c>
      <c r="B1230" s="8">
        <v>45930</v>
      </c>
      <c r="C1230" s="7" t="s">
        <v>1991</v>
      </c>
      <c r="D1230" s="7" t="s">
        <v>2286</v>
      </c>
      <c r="E1230" s="7">
        <v>-56</v>
      </c>
      <c r="F1230" s="7" t="s">
        <v>12537</v>
      </c>
      <c r="G1230" s="7" t="s">
        <v>777</v>
      </c>
    </row>
    <row r="1231" spans="1:7" x14ac:dyDescent="0.3">
      <c r="A1231" s="7" t="s">
        <v>12538</v>
      </c>
      <c r="B1231" s="8">
        <v>45807</v>
      </c>
      <c r="C1231" s="7" t="s">
        <v>1695</v>
      </c>
      <c r="D1231" s="7" t="s">
        <v>2286</v>
      </c>
      <c r="E1231" s="7">
        <v>-33</v>
      </c>
      <c r="F1231" s="7" t="s">
        <v>12539</v>
      </c>
      <c r="G1231" s="7" t="s">
        <v>891</v>
      </c>
    </row>
    <row r="1232" spans="1:7" x14ac:dyDescent="0.3">
      <c r="A1232" s="7" t="s">
        <v>12540</v>
      </c>
      <c r="B1232" s="8">
        <v>46038</v>
      </c>
      <c r="C1232" s="7" t="s">
        <v>1731</v>
      </c>
      <c r="D1232" s="7" t="s">
        <v>10136</v>
      </c>
      <c r="E1232" s="7">
        <v>18</v>
      </c>
      <c r="F1232" s="7" t="s">
        <v>12541</v>
      </c>
      <c r="G1232" s="7" t="s">
        <v>891</v>
      </c>
    </row>
    <row r="1233" spans="1:7" x14ac:dyDescent="0.3">
      <c r="A1233" s="7" t="s">
        <v>12542</v>
      </c>
      <c r="B1233" s="8">
        <v>45756</v>
      </c>
      <c r="C1233" s="7" t="s">
        <v>1690</v>
      </c>
      <c r="D1233" s="7" t="s">
        <v>2286</v>
      </c>
      <c r="E1233" s="7">
        <v>-56</v>
      </c>
      <c r="F1233" s="7" t="s">
        <v>12543</v>
      </c>
      <c r="G1233" s="7" t="s">
        <v>891</v>
      </c>
    </row>
    <row r="1234" spans="1:7" x14ac:dyDescent="0.3">
      <c r="A1234" s="7" t="s">
        <v>12544</v>
      </c>
      <c r="B1234" s="8">
        <v>46086</v>
      </c>
      <c r="C1234" s="7" t="s">
        <v>1726</v>
      </c>
      <c r="D1234" s="7" t="s">
        <v>2286</v>
      </c>
      <c r="E1234" s="7">
        <v>-10</v>
      </c>
      <c r="F1234" s="7" t="s">
        <v>12545</v>
      </c>
      <c r="G1234" s="7" t="s">
        <v>891</v>
      </c>
    </row>
    <row r="1235" spans="1:7" x14ac:dyDescent="0.3">
      <c r="A1235" s="7" t="s">
        <v>12546</v>
      </c>
      <c r="B1235" s="8">
        <v>46046</v>
      </c>
      <c r="C1235" s="7" t="s">
        <v>1814</v>
      </c>
      <c r="D1235" s="7" t="s">
        <v>2286</v>
      </c>
      <c r="E1235" s="7">
        <v>-29</v>
      </c>
      <c r="F1235" s="7" t="s">
        <v>12547</v>
      </c>
      <c r="G1235" s="7" t="s">
        <v>891</v>
      </c>
    </row>
    <row r="1236" spans="1:7" x14ac:dyDescent="0.3">
      <c r="A1236" s="7" t="s">
        <v>12548</v>
      </c>
      <c r="B1236" s="8">
        <v>45971</v>
      </c>
      <c r="C1236" s="7" t="s">
        <v>1891</v>
      </c>
      <c r="D1236" s="7" t="s">
        <v>2287</v>
      </c>
      <c r="E1236" s="7">
        <v>36</v>
      </c>
      <c r="F1236" s="7" t="s">
        <v>12549</v>
      </c>
      <c r="G1236" s="7" t="s">
        <v>777</v>
      </c>
    </row>
    <row r="1237" spans="1:7" x14ac:dyDescent="0.3">
      <c r="A1237" s="7" t="s">
        <v>12550</v>
      </c>
      <c r="B1237" s="8">
        <v>46075</v>
      </c>
      <c r="C1237" s="7" t="s">
        <v>1999</v>
      </c>
      <c r="D1237" s="7" t="s">
        <v>2286</v>
      </c>
      <c r="E1237" s="7">
        <v>-34</v>
      </c>
      <c r="F1237" s="7" t="s">
        <v>12551</v>
      </c>
      <c r="G1237" s="7" t="s">
        <v>839</v>
      </c>
    </row>
    <row r="1238" spans="1:7" x14ac:dyDescent="0.3">
      <c r="A1238" s="7" t="s">
        <v>12552</v>
      </c>
      <c r="B1238" s="8">
        <v>45659</v>
      </c>
      <c r="C1238" s="7" t="s">
        <v>1770</v>
      </c>
      <c r="D1238" s="7" t="s">
        <v>2287</v>
      </c>
      <c r="E1238" s="7">
        <v>4</v>
      </c>
      <c r="F1238" s="7" t="s">
        <v>12553</v>
      </c>
      <c r="G1238" s="7" t="s">
        <v>777</v>
      </c>
    </row>
    <row r="1239" spans="1:7" x14ac:dyDescent="0.3">
      <c r="A1239" s="7" t="s">
        <v>12554</v>
      </c>
      <c r="B1239" s="8">
        <v>45808</v>
      </c>
      <c r="C1239" s="7" t="s">
        <v>1714</v>
      </c>
      <c r="D1239" s="7" t="s">
        <v>2287</v>
      </c>
      <c r="E1239" s="7">
        <v>26</v>
      </c>
      <c r="F1239" s="7" t="s">
        <v>12555</v>
      </c>
      <c r="G1239" s="7" t="s">
        <v>891</v>
      </c>
    </row>
    <row r="1240" spans="1:7" x14ac:dyDescent="0.3">
      <c r="A1240" s="7" t="s">
        <v>12556</v>
      </c>
      <c r="B1240" s="8">
        <v>46288</v>
      </c>
      <c r="C1240" s="7" t="s">
        <v>2043</v>
      </c>
      <c r="D1240" s="7" t="s">
        <v>10129</v>
      </c>
      <c r="E1240" s="7">
        <v>11</v>
      </c>
      <c r="F1240" s="7" t="s">
        <v>12557</v>
      </c>
      <c r="G1240" s="7" t="s">
        <v>891</v>
      </c>
    </row>
    <row r="1241" spans="1:7" x14ac:dyDescent="0.3">
      <c r="A1241" s="7" t="s">
        <v>12558</v>
      </c>
      <c r="B1241" s="8">
        <v>46292</v>
      </c>
      <c r="C1241" s="7" t="s">
        <v>1690</v>
      </c>
      <c r="D1241" s="7" t="s">
        <v>10136</v>
      </c>
      <c r="E1241" s="7">
        <v>35</v>
      </c>
      <c r="F1241" s="7" t="s">
        <v>12559</v>
      </c>
      <c r="G1241" s="7" t="s">
        <v>777</v>
      </c>
    </row>
    <row r="1242" spans="1:7" x14ac:dyDescent="0.3">
      <c r="A1242" s="7" t="s">
        <v>12560</v>
      </c>
      <c r="B1242" s="8">
        <v>45983</v>
      </c>
      <c r="C1242" s="7" t="s">
        <v>1733</v>
      </c>
      <c r="D1242" s="7" t="s">
        <v>2286</v>
      </c>
      <c r="E1242" s="7">
        <v>-7</v>
      </c>
      <c r="F1242" s="7" t="s">
        <v>12561</v>
      </c>
      <c r="G1242" s="7" t="s">
        <v>839</v>
      </c>
    </row>
    <row r="1243" spans="1:7" x14ac:dyDescent="0.3">
      <c r="A1243" s="7" t="s">
        <v>12562</v>
      </c>
      <c r="B1243" s="8">
        <v>46294</v>
      </c>
      <c r="C1243" s="7" t="s">
        <v>1966</v>
      </c>
      <c r="D1243" s="7" t="s">
        <v>2286</v>
      </c>
      <c r="E1243" s="7">
        <v>-16</v>
      </c>
      <c r="F1243" s="7" t="s">
        <v>12563</v>
      </c>
      <c r="G1243" s="7" t="s">
        <v>891</v>
      </c>
    </row>
    <row r="1244" spans="1:7" x14ac:dyDescent="0.3">
      <c r="A1244" s="7" t="s">
        <v>12564</v>
      </c>
      <c r="B1244" s="8">
        <v>46128</v>
      </c>
      <c r="C1244" s="7" t="s">
        <v>1871</v>
      </c>
      <c r="D1244" s="7" t="s">
        <v>2287</v>
      </c>
      <c r="E1244" s="7">
        <v>53</v>
      </c>
      <c r="F1244" s="7" t="s">
        <v>12565</v>
      </c>
      <c r="G1244" s="7" t="s">
        <v>777</v>
      </c>
    </row>
    <row r="1245" spans="1:7" x14ac:dyDescent="0.3">
      <c r="A1245" s="7" t="s">
        <v>12566</v>
      </c>
      <c r="B1245" s="8">
        <v>45838</v>
      </c>
      <c r="C1245" s="7" t="s">
        <v>2029</v>
      </c>
      <c r="D1245" s="7" t="s">
        <v>2286</v>
      </c>
      <c r="E1245" s="7">
        <v>-55</v>
      </c>
      <c r="F1245" s="7" t="s">
        <v>12567</v>
      </c>
      <c r="G1245" s="7" t="s">
        <v>839</v>
      </c>
    </row>
    <row r="1246" spans="1:7" x14ac:dyDescent="0.3">
      <c r="A1246" s="7" t="s">
        <v>12568</v>
      </c>
      <c r="B1246" s="8">
        <v>46060</v>
      </c>
      <c r="C1246" s="7" t="s">
        <v>1907</v>
      </c>
      <c r="D1246" s="7" t="s">
        <v>2286</v>
      </c>
      <c r="E1246" s="7">
        <v>-12</v>
      </c>
      <c r="F1246" s="7" t="s">
        <v>12569</v>
      </c>
      <c r="G1246" s="7" t="s">
        <v>891</v>
      </c>
    </row>
    <row r="1247" spans="1:7" x14ac:dyDescent="0.3">
      <c r="A1247" s="7" t="s">
        <v>12570</v>
      </c>
      <c r="B1247" s="8">
        <v>45891</v>
      </c>
      <c r="C1247" s="7" t="s">
        <v>1659</v>
      </c>
      <c r="D1247" s="7" t="s">
        <v>2287</v>
      </c>
      <c r="E1247" s="7">
        <v>18</v>
      </c>
      <c r="F1247" s="7" t="s">
        <v>12571</v>
      </c>
      <c r="G1247" s="7" t="s">
        <v>839</v>
      </c>
    </row>
    <row r="1248" spans="1:7" x14ac:dyDescent="0.3">
      <c r="A1248" s="7" t="s">
        <v>12572</v>
      </c>
      <c r="B1248" s="8">
        <v>45826</v>
      </c>
      <c r="C1248" s="7" t="s">
        <v>1939</v>
      </c>
      <c r="D1248" s="7" t="s">
        <v>2286</v>
      </c>
      <c r="E1248" s="7">
        <v>-13</v>
      </c>
      <c r="F1248" s="7" t="s">
        <v>12573</v>
      </c>
      <c r="G1248" s="7" t="s">
        <v>777</v>
      </c>
    </row>
    <row r="1249" spans="1:7" x14ac:dyDescent="0.3">
      <c r="A1249" s="7" t="s">
        <v>12574</v>
      </c>
      <c r="B1249" s="8">
        <v>46284</v>
      </c>
      <c r="C1249" s="7" t="s">
        <v>1984</v>
      </c>
      <c r="D1249" s="7" t="s">
        <v>2287</v>
      </c>
      <c r="E1249" s="7">
        <v>22</v>
      </c>
      <c r="F1249" s="7" t="s">
        <v>12575</v>
      </c>
      <c r="G1249" s="7" t="s">
        <v>777</v>
      </c>
    </row>
    <row r="1250" spans="1:7" x14ac:dyDescent="0.3">
      <c r="A1250" s="7" t="s">
        <v>12576</v>
      </c>
      <c r="B1250" s="8">
        <v>46059</v>
      </c>
      <c r="C1250" s="7" t="s">
        <v>1846</v>
      </c>
      <c r="D1250" s="7" t="s">
        <v>2286</v>
      </c>
      <c r="E1250" s="7">
        <v>-5</v>
      </c>
      <c r="F1250" s="7" t="s">
        <v>12577</v>
      </c>
      <c r="G1250" s="7" t="s">
        <v>777</v>
      </c>
    </row>
    <row r="1251" spans="1:7" x14ac:dyDescent="0.3">
      <c r="A1251" s="7" t="s">
        <v>12578</v>
      </c>
      <c r="B1251" s="8">
        <v>45820</v>
      </c>
      <c r="C1251" s="7" t="s">
        <v>1957</v>
      </c>
      <c r="D1251" s="7" t="s">
        <v>2286</v>
      </c>
      <c r="E1251" s="7">
        <v>-42</v>
      </c>
      <c r="F1251" s="7" t="s">
        <v>12579</v>
      </c>
      <c r="G1251" s="7" t="s">
        <v>777</v>
      </c>
    </row>
    <row r="1252" spans="1:7" x14ac:dyDescent="0.3">
      <c r="A1252" s="7" t="s">
        <v>12580</v>
      </c>
      <c r="B1252" s="8">
        <v>45942</v>
      </c>
      <c r="C1252" s="7" t="s">
        <v>1804</v>
      </c>
      <c r="D1252" s="7" t="s">
        <v>10136</v>
      </c>
      <c r="E1252" s="7">
        <v>32</v>
      </c>
      <c r="F1252" s="7" t="s">
        <v>12581</v>
      </c>
      <c r="G1252" s="7" t="s">
        <v>839</v>
      </c>
    </row>
    <row r="1253" spans="1:7" x14ac:dyDescent="0.3">
      <c r="A1253" s="7" t="s">
        <v>12582</v>
      </c>
      <c r="B1253" s="8">
        <v>46229</v>
      </c>
      <c r="C1253" s="7" t="s">
        <v>1949</v>
      </c>
      <c r="D1253" s="7" t="s">
        <v>2286</v>
      </c>
      <c r="E1253" s="7">
        <v>-45</v>
      </c>
      <c r="F1253" s="7" t="s">
        <v>12583</v>
      </c>
      <c r="G1253" s="7" t="s">
        <v>839</v>
      </c>
    </row>
    <row r="1254" spans="1:7" x14ac:dyDescent="0.3">
      <c r="A1254" s="7" t="s">
        <v>12584</v>
      </c>
      <c r="B1254" s="8">
        <v>45742</v>
      </c>
      <c r="C1254" s="7" t="s">
        <v>2034</v>
      </c>
      <c r="D1254" s="7" t="s">
        <v>2287</v>
      </c>
      <c r="E1254" s="7">
        <v>11</v>
      </c>
      <c r="F1254" s="7" t="s">
        <v>12585</v>
      </c>
      <c r="G1254" s="7" t="s">
        <v>777</v>
      </c>
    </row>
    <row r="1255" spans="1:7" x14ac:dyDescent="0.3">
      <c r="A1255" s="7" t="s">
        <v>12586</v>
      </c>
      <c r="B1255" s="8">
        <v>46095</v>
      </c>
      <c r="C1255" s="7" t="s">
        <v>1965</v>
      </c>
      <c r="D1255" s="7" t="s">
        <v>2286</v>
      </c>
      <c r="E1255" s="7">
        <v>-37</v>
      </c>
      <c r="F1255" s="7" t="s">
        <v>12587</v>
      </c>
      <c r="G1255" s="7" t="s">
        <v>777</v>
      </c>
    </row>
    <row r="1256" spans="1:7" x14ac:dyDescent="0.3">
      <c r="A1256" s="7" t="s">
        <v>12588</v>
      </c>
      <c r="B1256" s="8">
        <v>45680</v>
      </c>
      <c r="C1256" s="7" t="s">
        <v>1751</v>
      </c>
      <c r="D1256" s="7" t="s">
        <v>10136</v>
      </c>
      <c r="E1256" s="7">
        <v>51</v>
      </c>
      <c r="F1256" s="7" t="s">
        <v>12589</v>
      </c>
      <c r="G1256" s="7" t="s">
        <v>891</v>
      </c>
    </row>
    <row r="1257" spans="1:7" x14ac:dyDescent="0.3">
      <c r="A1257" s="7" t="s">
        <v>12590</v>
      </c>
      <c r="B1257" s="8">
        <v>46158</v>
      </c>
      <c r="C1257" s="7" t="s">
        <v>1725</v>
      </c>
      <c r="D1257" s="7" t="s">
        <v>2287</v>
      </c>
      <c r="E1257" s="7">
        <v>29</v>
      </c>
      <c r="F1257" s="7" t="s">
        <v>12591</v>
      </c>
      <c r="G1257" s="7" t="s">
        <v>891</v>
      </c>
    </row>
    <row r="1258" spans="1:7" x14ac:dyDescent="0.3">
      <c r="A1258" s="7" t="s">
        <v>12592</v>
      </c>
      <c r="B1258" s="8">
        <v>45734</v>
      </c>
      <c r="C1258" s="7" t="s">
        <v>1943</v>
      </c>
      <c r="D1258" s="7" t="s">
        <v>10129</v>
      </c>
      <c r="E1258" s="7">
        <v>11</v>
      </c>
      <c r="F1258" s="7" t="s">
        <v>12593</v>
      </c>
      <c r="G1258" s="7" t="s">
        <v>891</v>
      </c>
    </row>
    <row r="1259" spans="1:7" x14ac:dyDescent="0.3">
      <c r="A1259" s="7" t="s">
        <v>12594</v>
      </c>
      <c r="B1259" s="8">
        <v>46132</v>
      </c>
      <c r="C1259" s="7" t="s">
        <v>1742</v>
      </c>
      <c r="D1259" s="7" t="s">
        <v>2286</v>
      </c>
      <c r="E1259" s="7">
        <v>-42</v>
      </c>
      <c r="F1259" s="7" t="s">
        <v>12595</v>
      </c>
      <c r="G1259" s="7" t="s">
        <v>777</v>
      </c>
    </row>
    <row r="1260" spans="1:7" x14ac:dyDescent="0.3">
      <c r="A1260" s="7" t="s">
        <v>12596</v>
      </c>
      <c r="B1260" s="8">
        <v>45850</v>
      </c>
      <c r="C1260" s="7" t="s">
        <v>1892</v>
      </c>
      <c r="D1260" s="7" t="s">
        <v>10129</v>
      </c>
      <c r="E1260" s="7">
        <v>9</v>
      </c>
      <c r="F1260" s="7" t="s">
        <v>12597</v>
      </c>
      <c r="G1260" s="7" t="s">
        <v>777</v>
      </c>
    </row>
    <row r="1261" spans="1:7" x14ac:dyDescent="0.3">
      <c r="A1261" s="7" t="s">
        <v>12598</v>
      </c>
      <c r="B1261" s="8">
        <v>45664</v>
      </c>
      <c r="C1261" s="7" t="s">
        <v>1761</v>
      </c>
      <c r="D1261" s="7" t="s">
        <v>2286</v>
      </c>
      <c r="E1261" s="7">
        <v>-22</v>
      </c>
      <c r="F1261" s="7" t="s">
        <v>12599</v>
      </c>
      <c r="G1261" s="7" t="s">
        <v>777</v>
      </c>
    </row>
    <row r="1262" spans="1:7" x14ac:dyDescent="0.3">
      <c r="A1262" s="7" t="s">
        <v>12600</v>
      </c>
      <c r="B1262" s="8">
        <v>46036</v>
      </c>
      <c r="C1262" s="7" t="s">
        <v>1680</v>
      </c>
      <c r="D1262" s="7" t="s">
        <v>10136</v>
      </c>
      <c r="E1262" s="7">
        <v>35</v>
      </c>
      <c r="F1262" s="7" t="s">
        <v>12601</v>
      </c>
      <c r="G1262" s="7" t="s">
        <v>777</v>
      </c>
    </row>
    <row r="1263" spans="1:7" x14ac:dyDescent="0.3">
      <c r="A1263" s="7" t="s">
        <v>12602</v>
      </c>
      <c r="B1263" s="8">
        <v>45782</v>
      </c>
      <c r="C1263" s="7" t="s">
        <v>1995</v>
      </c>
      <c r="D1263" s="7" t="s">
        <v>2286</v>
      </c>
      <c r="E1263" s="7">
        <v>-56</v>
      </c>
      <c r="F1263" s="7" t="s">
        <v>12603</v>
      </c>
      <c r="G1263" s="7" t="s">
        <v>891</v>
      </c>
    </row>
    <row r="1264" spans="1:7" x14ac:dyDescent="0.3">
      <c r="A1264" s="7" t="s">
        <v>12604</v>
      </c>
      <c r="B1264" s="8">
        <v>45865</v>
      </c>
      <c r="C1264" s="7" t="s">
        <v>1705</v>
      </c>
      <c r="D1264" s="7" t="s">
        <v>2287</v>
      </c>
      <c r="E1264" s="7">
        <v>14</v>
      </c>
      <c r="F1264" s="7" t="s">
        <v>12605</v>
      </c>
      <c r="G1264" s="7" t="s">
        <v>891</v>
      </c>
    </row>
    <row r="1265" spans="1:7" x14ac:dyDescent="0.3">
      <c r="A1265" s="7" t="s">
        <v>12606</v>
      </c>
      <c r="B1265" s="8">
        <v>45725</v>
      </c>
      <c r="C1265" s="7" t="s">
        <v>1931</v>
      </c>
      <c r="D1265" s="7" t="s">
        <v>2286</v>
      </c>
      <c r="E1265" s="7">
        <v>-24</v>
      </c>
      <c r="F1265" s="7" t="s">
        <v>12607</v>
      </c>
      <c r="G1265" s="7" t="s">
        <v>891</v>
      </c>
    </row>
    <row r="1266" spans="1:7" x14ac:dyDescent="0.3">
      <c r="A1266" s="7" t="s">
        <v>12608</v>
      </c>
      <c r="B1266" s="8">
        <v>46266</v>
      </c>
      <c r="C1266" s="7" t="s">
        <v>1849</v>
      </c>
      <c r="D1266" s="7" t="s">
        <v>10129</v>
      </c>
      <c r="E1266" s="7">
        <v>-5</v>
      </c>
      <c r="F1266" s="7" t="s">
        <v>12609</v>
      </c>
      <c r="G1266" s="7" t="s">
        <v>839</v>
      </c>
    </row>
    <row r="1267" spans="1:7" x14ac:dyDescent="0.3">
      <c r="A1267" s="7" t="s">
        <v>12610</v>
      </c>
      <c r="B1267" s="8">
        <v>45999</v>
      </c>
      <c r="C1267" s="7" t="s">
        <v>1893</v>
      </c>
      <c r="D1267" s="7" t="s">
        <v>10136</v>
      </c>
      <c r="E1267" s="7">
        <v>33</v>
      </c>
      <c r="F1267" s="7" t="s">
        <v>12611</v>
      </c>
      <c r="G1267" s="7" t="s">
        <v>891</v>
      </c>
    </row>
    <row r="1268" spans="1:7" x14ac:dyDescent="0.3">
      <c r="A1268" s="7" t="s">
        <v>12612</v>
      </c>
      <c r="B1268" s="8">
        <v>46197</v>
      </c>
      <c r="C1268" s="7" t="s">
        <v>1867</v>
      </c>
      <c r="D1268" s="7" t="s">
        <v>10129</v>
      </c>
      <c r="E1268" s="7">
        <v>1</v>
      </c>
      <c r="F1268" s="7" t="s">
        <v>12613</v>
      </c>
      <c r="G1268" s="7" t="s">
        <v>777</v>
      </c>
    </row>
    <row r="1269" spans="1:7" x14ac:dyDescent="0.3">
      <c r="A1269" s="7" t="s">
        <v>12614</v>
      </c>
      <c r="B1269" s="8">
        <v>45722</v>
      </c>
      <c r="C1269" s="7" t="s">
        <v>2008</v>
      </c>
      <c r="D1269" s="7" t="s">
        <v>2286</v>
      </c>
      <c r="E1269" s="7">
        <v>-19</v>
      </c>
      <c r="F1269" s="7" t="s">
        <v>12615</v>
      </c>
      <c r="G1269" s="7" t="s">
        <v>891</v>
      </c>
    </row>
    <row r="1270" spans="1:7" x14ac:dyDescent="0.3">
      <c r="A1270" s="7" t="s">
        <v>12616</v>
      </c>
      <c r="B1270" s="8">
        <v>46221</v>
      </c>
      <c r="C1270" s="7" t="s">
        <v>2003</v>
      </c>
      <c r="D1270" s="7" t="s">
        <v>2287</v>
      </c>
      <c r="E1270" s="7">
        <v>2</v>
      </c>
      <c r="F1270" s="7" t="s">
        <v>12617</v>
      </c>
      <c r="G1270" s="7" t="s">
        <v>891</v>
      </c>
    </row>
    <row r="1271" spans="1:7" x14ac:dyDescent="0.3">
      <c r="A1271" s="7" t="s">
        <v>12618</v>
      </c>
      <c r="B1271" s="8">
        <v>46023</v>
      </c>
      <c r="C1271" s="7" t="s">
        <v>1793</v>
      </c>
      <c r="D1271" s="7" t="s">
        <v>10129</v>
      </c>
      <c r="E1271" s="7">
        <v>0</v>
      </c>
      <c r="F1271" s="7" t="s">
        <v>12619</v>
      </c>
      <c r="G1271" s="7" t="s">
        <v>777</v>
      </c>
    </row>
    <row r="1272" spans="1:7" x14ac:dyDescent="0.3">
      <c r="A1272" s="7" t="s">
        <v>12620</v>
      </c>
      <c r="B1272" s="8">
        <v>46071</v>
      </c>
      <c r="C1272" s="7" t="s">
        <v>1937</v>
      </c>
      <c r="D1272" s="7" t="s">
        <v>2287</v>
      </c>
      <c r="E1272" s="7">
        <v>14</v>
      </c>
      <c r="F1272" s="7" t="s">
        <v>12621</v>
      </c>
      <c r="G1272" s="7" t="s">
        <v>891</v>
      </c>
    </row>
    <row r="1273" spans="1:7" x14ac:dyDescent="0.3">
      <c r="A1273" s="7" t="s">
        <v>12622</v>
      </c>
      <c r="B1273" s="8">
        <v>46021</v>
      </c>
      <c r="C1273" s="7" t="s">
        <v>1770</v>
      </c>
      <c r="D1273" s="7" t="s">
        <v>2287</v>
      </c>
      <c r="E1273" s="7">
        <v>57</v>
      </c>
      <c r="F1273" s="7" t="s">
        <v>12623</v>
      </c>
      <c r="G1273" s="7" t="s">
        <v>777</v>
      </c>
    </row>
    <row r="1274" spans="1:7" x14ac:dyDescent="0.3">
      <c r="A1274" s="7" t="s">
        <v>12624</v>
      </c>
      <c r="B1274" s="8">
        <v>46269</v>
      </c>
      <c r="C1274" s="7" t="s">
        <v>1804</v>
      </c>
      <c r="D1274" s="7" t="s">
        <v>2286</v>
      </c>
      <c r="E1274" s="7">
        <v>-49</v>
      </c>
      <c r="F1274" s="7" t="s">
        <v>12625</v>
      </c>
      <c r="G1274" s="7" t="s">
        <v>839</v>
      </c>
    </row>
    <row r="1275" spans="1:7" x14ac:dyDescent="0.3">
      <c r="A1275" s="7" t="s">
        <v>12626</v>
      </c>
      <c r="B1275" s="8">
        <v>45658</v>
      </c>
      <c r="C1275" s="7" t="s">
        <v>1733</v>
      </c>
      <c r="D1275" s="7" t="s">
        <v>2287</v>
      </c>
      <c r="E1275" s="7">
        <v>52</v>
      </c>
      <c r="F1275" s="7" t="s">
        <v>12627</v>
      </c>
      <c r="G1275" s="7" t="s">
        <v>839</v>
      </c>
    </row>
    <row r="1276" spans="1:7" x14ac:dyDescent="0.3">
      <c r="A1276" s="7" t="s">
        <v>12628</v>
      </c>
      <c r="B1276" s="8">
        <v>46187</v>
      </c>
      <c r="C1276" s="7" t="s">
        <v>1909</v>
      </c>
      <c r="D1276" s="7" t="s">
        <v>2286</v>
      </c>
      <c r="E1276" s="7">
        <v>-26</v>
      </c>
      <c r="F1276" s="7" t="s">
        <v>12629</v>
      </c>
      <c r="G1276" s="7" t="s">
        <v>839</v>
      </c>
    </row>
    <row r="1277" spans="1:7" x14ac:dyDescent="0.3">
      <c r="A1277" s="7" t="s">
        <v>12630</v>
      </c>
      <c r="B1277" s="8">
        <v>45875</v>
      </c>
      <c r="C1277" s="7" t="s">
        <v>1991</v>
      </c>
      <c r="D1277" s="7" t="s">
        <v>2286</v>
      </c>
      <c r="E1277" s="7">
        <v>-18</v>
      </c>
      <c r="F1277" s="7" t="s">
        <v>12631</v>
      </c>
      <c r="G1277" s="7" t="s">
        <v>839</v>
      </c>
    </row>
    <row r="1278" spans="1:7" x14ac:dyDescent="0.3">
      <c r="A1278" s="7" t="s">
        <v>12632</v>
      </c>
      <c r="B1278" s="8">
        <v>46184</v>
      </c>
      <c r="C1278" s="7" t="s">
        <v>1884</v>
      </c>
      <c r="D1278" s="7" t="s">
        <v>2286</v>
      </c>
      <c r="E1278" s="7">
        <v>-1</v>
      </c>
      <c r="F1278" s="7" t="s">
        <v>12633</v>
      </c>
      <c r="G1278" s="7" t="s">
        <v>777</v>
      </c>
    </row>
    <row r="1279" spans="1:7" x14ac:dyDescent="0.3">
      <c r="A1279" s="7" t="s">
        <v>12634</v>
      </c>
      <c r="B1279" s="8">
        <v>45941</v>
      </c>
      <c r="C1279" s="7" t="s">
        <v>1803</v>
      </c>
      <c r="D1279" s="7" t="s">
        <v>10129</v>
      </c>
      <c r="E1279" s="7">
        <v>-2</v>
      </c>
      <c r="F1279" s="7" t="s">
        <v>12635</v>
      </c>
      <c r="G1279" s="7" t="s">
        <v>891</v>
      </c>
    </row>
    <row r="1280" spans="1:7" x14ac:dyDescent="0.3">
      <c r="A1280" s="7" t="s">
        <v>12636</v>
      </c>
      <c r="B1280" s="8">
        <v>45820</v>
      </c>
      <c r="C1280" s="7" t="s">
        <v>1680</v>
      </c>
      <c r="D1280" s="7" t="s">
        <v>2286</v>
      </c>
      <c r="E1280" s="7">
        <v>-2</v>
      </c>
      <c r="F1280" s="7" t="s">
        <v>12637</v>
      </c>
      <c r="G1280" s="7" t="s">
        <v>891</v>
      </c>
    </row>
    <row r="1281" spans="1:7" x14ac:dyDescent="0.3">
      <c r="A1281" s="7" t="s">
        <v>12638</v>
      </c>
      <c r="B1281" s="8">
        <v>45947</v>
      </c>
      <c r="C1281" s="7" t="s">
        <v>1671</v>
      </c>
      <c r="D1281" s="7" t="s">
        <v>2286</v>
      </c>
      <c r="E1281" s="7">
        <v>-52</v>
      </c>
      <c r="F1281" s="7" t="s">
        <v>12639</v>
      </c>
      <c r="G1281" s="7" t="s">
        <v>891</v>
      </c>
    </row>
    <row r="1282" spans="1:7" x14ac:dyDescent="0.3">
      <c r="A1282" s="7" t="s">
        <v>12640</v>
      </c>
      <c r="B1282" s="8">
        <v>45935</v>
      </c>
      <c r="C1282" s="7" t="s">
        <v>1999</v>
      </c>
      <c r="D1282" s="7" t="s">
        <v>2286</v>
      </c>
      <c r="E1282" s="7">
        <v>-44</v>
      </c>
      <c r="F1282" s="7" t="s">
        <v>12641</v>
      </c>
      <c r="G1282" s="7" t="s">
        <v>839</v>
      </c>
    </row>
    <row r="1283" spans="1:7" x14ac:dyDescent="0.3">
      <c r="A1283" s="7" t="s">
        <v>12642</v>
      </c>
      <c r="B1283" s="8">
        <v>46061</v>
      </c>
      <c r="C1283" s="7" t="s">
        <v>1986</v>
      </c>
      <c r="D1283" s="7" t="s">
        <v>2286</v>
      </c>
      <c r="E1283" s="7">
        <v>-19</v>
      </c>
      <c r="F1283" s="7" t="s">
        <v>12643</v>
      </c>
      <c r="G1283" s="7" t="s">
        <v>777</v>
      </c>
    </row>
    <row r="1284" spans="1:7" x14ac:dyDescent="0.3">
      <c r="A1284" s="7" t="s">
        <v>12644</v>
      </c>
      <c r="B1284" s="8">
        <v>45783</v>
      </c>
      <c r="C1284" s="7" t="s">
        <v>1694</v>
      </c>
      <c r="D1284" s="7" t="s">
        <v>2287</v>
      </c>
      <c r="E1284" s="7">
        <v>32</v>
      </c>
      <c r="F1284" s="7" t="s">
        <v>12645</v>
      </c>
      <c r="G1284" s="7" t="s">
        <v>777</v>
      </c>
    </row>
    <row r="1285" spans="1:7" x14ac:dyDescent="0.3">
      <c r="A1285" s="7" t="s">
        <v>12646</v>
      </c>
      <c r="B1285" s="8">
        <v>45851</v>
      </c>
      <c r="C1285" s="7" t="s">
        <v>1876</v>
      </c>
      <c r="D1285" s="7" t="s">
        <v>2286</v>
      </c>
      <c r="E1285" s="7">
        <v>-42</v>
      </c>
      <c r="F1285" s="7" t="s">
        <v>12647</v>
      </c>
      <c r="G1285" s="7" t="s">
        <v>777</v>
      </c>
    </row>
    <row r="1286" spans="1:7" x14ac:dyDescent="0.3">
      <c r="A1286" s="7" t="s">
        <v>12648</v>
      </c>
      <c r="B1286" s="8">
        <v>45742</v>
      </c>
      <c r="C1286" s="7" t="s">
        <v>1947</v>
      </c>
      <c r="D1286" s="7" t="s">
        <v>10129</v>
      </c>
      <c r="E1286" s="7">
        <v>2</v>
      </c>
      <c r="F1286" s="7" t="s">
        <v>12649</v>
      </c>
      <c r="G1286" s="7" t="s">
        <v>839</v>
      </c>
    </row>
    <row r="1287" spans="1:7" x14ac:dyDescent="0.3">
      <c r="A1287" s="7" t="s">
        <v>12650</v>
      </c>
      <c r="B1287" s="8">
        <v>46277</v>
      </c>
      <c r="C1287" s="7" t="s">
        <v>1893</v>
      </c>
      <c r="D1287" s="7" t="s">
        <v>2286</v>
      </c>
      <c r="E1287" s="7">
        <v>-24</v>
      </c>
      <c r="F1287" s="7" t="s">
        <v>12651</v>
      </c>
      <c r="G1287" s="7" t="s">
        <v>777</v>
      </c>
    </row>
    <row r="1288" spans="1:7" x14ac:dyDescent="0.3">
      <c r="A1288" s="7" t="s">
        <v>12652</v>
      </c>
      <c r="B1288" s="8">
        <v>46245</v>
      </c>
      <c r="C1288" s="7" t="s">
        <v>1843</v>
      </c>
      <c r="D1288" s="7" t="s">
        <v>2287</v>
      </c>
      <c r="E1288" s="7">
        <v>49</v>
      </c>
      <c r="F1288" s="7" t="s">
        <v>12653</v>
      </c>
      <c r="G1288" s="7" t="s">
        <v>777</v>
      </c>
    </row>
    <row r="1289" spans="1:7" x14ac:dyDescent="0.3">
      <c r="A1289" s="7" t="s">
        <v>12654</v>
      </c>
      <c r="B1289" s="8">
        <v>46179</v>
      </c>
      <c r="C1289" s="7" t="s">
        <v>1989</v>
      </c>
      <c r="D1289" s="7" t="s">
        <v>2286</v>
      </c>
      <c r="E1289" s="7">
        <v>-27</v>
      </c>
      <c r="F1289" s="7" t="s">
        <v>12655</v>
      </c>
      <c r="G1289" s="7" t="s">
        <v>891</v>
      </c>
    </row>
    <row r="1290" spans="1:7" x14ac:dyDescent="0.3">
      <c r="A1290" s="7" t="s">
        <v>12656</v>
      </c>
      <c r="B1290" s="8">
        <v>46063</v>
      </c>
      <c r="C1290" s="7" t="s">
        <v>1859</v>
      </c>
      <c r="D1290" s="7" t="s">
        <v>2287</v>
      </c>
      <c r="E1290" s="7">
        <v>17</v>
      </c>
      <c r="F1290" s="7" t="s">
        <v>12657</v>
      </c>
      <c r="G1290" s="7" t="s">
        <v>777</v>
      </c>
    </row>
    <row r="1291" spans="1:7" x14ac:dyDescent="0.3">
      <c r="A1291" s="7" t="s">
        <v>12658</v>
      </c>
      <c r="B1291" s="8">
        <v>45823</v>
      </c>
      <c r="C1291" s="7" t="s">
        <v>1910</v>
      </c>
      <c r="D1291" s="7" t="s">
        <v>2287</v>
      </c>
      <c r="E1291" s="7">
        <v>52</v>
      </c>
      <c r="F1291" s="7" t="s">
        <v>12659</v>
      </c>
      <c r="G1291" s="7" t="s">
        <v>839</v>
      </c>
    </row>
    <row r="1292" spans="1:7" x14ac:dyDescent="0.3">
      <c r="A1292" s="7" t="s">
        <v>12660</v>
      </c>
      <c r="B1292" s="8">
        <v>45877</v>
      </c>
      <c r="C1292" s="7" t="s">
        <v>1991</v>
      </c>
      <c r="D1292" s="7" t="s">
        <v>2286</v>
      </c>
      <c r="E1292" s="7">
        <v>-5</v>
      </c>
      <c r="F1292" s="7" t="s">
        <v>12661</v>
      </c>
      <c r="G1292" s="7" t="s">
        <v>839</v>
      </c>
    </row>
    <row r="1293" spans="1:7" x14ac:dyDescent="0.3">
      <c r="A1293" s="7" t="s">
        <v>12662</v>
      </c>
      <c r="B1293" s="8">
        <v>45829</v>
      </c>
      <c r="C1293" s="7" t="s">
        <v>1667</v>
      </c>
      <c r="D1293" s="7" t="s">
        <v>2286</v>
      </c>
      <c r="E1293" s="7">
        <v>-50</v>
      </c>
      <c r="F1293" s="7" t="s">
        <v>12663</v>
      </c>
      <c r="G1293" s="7" t="s">
        <v>891</v>
      </c>
    </row>
    <row r="1294" spans="1:7" x14ac:dyDescent="0.3">
      <c r="A1294" s="7" t="s">
        <v>12664</v>
      </c>
      <c r="B1294" s="8">
        <v>45723</v>
      </c>
      <c r="C1294" s="7" t="s">
        <v>1859</v>
      </c>
      <c r="D1294" s="7" t="s">
        <v>2287</v>
      </c>
      <c r="E1294" s="7">
        <v>34</v>
      </c>
      <c r="F1294" s="7" t="s">
        <v>12665</v>
      </c>
      <c r="G1294" s="7" t="s">
        <v>839</v>
      </c>
    </row>
    <row r="1295" spans="1:7" x14ac:dyDescent="0.3">
      <c r="A1295" s="7" t="s">
        <v>12666</v>
      </c>
      <c r="B1295" s="8">
        <v>45924</v>
      </c>
      <c r="C1295" s="7" t="s">
        <v>1668</v>
      </c>
      <c r="D1295" s="7" t="s">
        <v>2286</v>
      </c>
      <c r="E1295" s="7">
        <v>-4</v>
      </c>
      <c r="F1295" s="7" t="s">
        <v>12667</v>
      </c>
      <c r="G1295" s="7" t="s">
        <v>891</v>
      </c>
    </row>
    <row r="1296" spans="1:7" x14ac:dyDescent="0.3">
      <c r="A1296" s="7" t="s">
        <v>12668</v>
      </c>
      <c r="B1296" s="8">
        <v>45710</v>
      </c>
      <c r="C1296" s="7" t="s">
        <v>1964</v>
      </c>
      <c r="D1296" s="7" t="s">
        <v>2286</v>
      </c>
      <c r="E1296" s="7">
        <v>-13</v>
      </c>
      <c r="F1296" s="7" t="s">
        <v>12669</v>
      </c>
      <c r="G1296" s="7" t="s">
        <v>891</v>
      </c>
    </row>
    <row r="1297" spans="1:7" x14ac:dyDescent="0.3">
      <c r="A1297" s="7" t="s">
        <v>12670</v>
      </c>
      <c r="B1297" s="8">
        <v>46104</v>
      </c>
      <c r="C1297" s="7" t="s">
        <v>1970</v>
      </c>
      <c r="D1297" s="7" t="s">
        <v>2287</v>
      </c>
      <c r="E1297" s="7">
        <v>39</v>
      </c>
      <c r="F1297" s="7" t="s">
        <v>12671</v>
      </c>
      <c r="G1297" s="7" t="s">
        <v>839</v>
      </c>
    </row>
    <row r="1298" spans="1:7" x14ac:dyDescent="0.3">
      <c r="A1298" s="7" t="s">
        <v>12672</v>
      </c>
      <c r="B1298" s="8">
        <v>45667</v>
      </c>
      <c r="C1298" s="7" t="s">
        <v>1689</v>
      </c>
      <c r="D1298" s="7" t="s">
        <v>10136</v>
      </c>
      <c r="E1298" s="7">
        <v>28</v>
      </c>
      <c r="F1298" s="7" t="s">
        <v>12673</v>
      </c>
      <c r="G1298" s="7" t="s">
        <v>839</v>
      </c>
    </row>
    <row r="1299" spans="1:7" x14ac:dyDescent="0.3">
      <c r="A1299" s="7" t="s">
        <v>12674</v>
      </c>
      <c r="B1299" s="8">
        <v>45990</v>
      </c>
      <c r="C1299" s="7" t="s">
        <v>1930</v>
      </c>
      <c r="D1299" s="7" t="s">
        <v>2287</v>
      </c>
      <c r="E1299" s="7">
        <v>52</v>
      </c>
      <c r="F1299" s="7" t="s">
        <v>12675</v>
      </c>
      <c r="G1299" s="7" t="s">
        <v>891</v>
      </c>
    </row>
    <row r="1300" spans="1:7" x14ac:dyDescent="0.3">
      <c r="A1300" s="7" t="s">
        <v>12676</v>
      </c>
      <c r="B1300" s="8">
        <v>46122</v>
      </c>
      <c r="C1300" s="7" t="s">
        <v>1799</v>
      </c>
      <c r="D1300" s="7" t="s">
        <v>2287</v>
      </c>
      <c r="E1300" s="7">
        <v>37</v>
      </c>
      <c r="F1300" s="7" t="s">
        <v>12677</v>
      </c>
      <c r="G1300" s="7" t="s">
        <v>839</v>
      </c>
    </row>
    <row r="1301" spans="1:7" x14ac:dyDescent="0.3">
      <c r="A1301" s="7" t="s">
        <v>12678</v>
      </c>
      <c r="B1301" s="8">
        <v>45758</v>
      </c>
      <c r="C1301" s="7" t="s">
        <v>1694</v>
      </c>
      <c r="D1301" s="7" t="s">
        <v>2287</v>
      </c>
      <c r="E1301" s="7">
        <v>54</v>
      </c>
      <c r="F1301" s="7" t="s">
        <v>12679</v>
      </c>
      <c r="G1301" s="7" t="s">
        <v>891</v>
      </c>
    </row>
    <row r="1302" spans="1:7" x14ac:dyDescent="0.3">
      <c r="A1302" s="7" t="s">
        <v>12680</v>
      </c>
      <c r="B1302" s="8">
        <v>46188</v>
      </c>
      <c r="C1302" s="7" t="s">
        <v>1738</v>
      </c>
      <c r="D1302" s="7" t="s">
        <v>2287</v>
      </c>
      <c r="E1302" s="7">
        <v>31</v>
      </c>
      <c r="F1302" s="7" t="s">
        <v>12681</v>
      </c>
      <c r="G1302" s="7" t="s">
        <v>839</v>
      </c>
    </row>
    <row r="1303" spans="1:7" x14ac:dyDescent="0.3">
      <c r="A1303" s="7" t="s">
        <v>12682</v>
      </c>
      <c r="B1303" s="8">
        <v>46100</v>
      </c>
      <c r="C1303" s="7" t="s">
        <v>2050</v>
      </c>
      <c r="D1303" s="7" t="s">
        <v>2286</v>
      </c>
      <c r="E1303" s="7">
        <v>-56</v>
      </c>
      <c r="F1303" s="7" t="s">
        <v>12683</v>
      </c>
      <c r="G1303" s="7" t="s">
        <v>891</v>
      </c>
    </row>
    <row r="1304" spans="1:7" x14ac:dyDescent="0.3">
      <c r="A1304" s="7" t="s">
        <v>12684</v>
      </c>
      <c r="B1304" s="8">
        <v>46066</v>
      </c>
      <c r="C1304" s="7" t="s">
        <v>2034</v>
      </c>
      <c r="D1304" s="7" t="s">
        <v>2286</v>
      </c>
      <c r="E1304" s="7">
        <v>-30</v>
      </c>
      <c r="F1304" s="7" t="s">
        <v>12685</v>
      </c>
      <c r="G1304" s="7" t="s">
        <v>839</v>
      </c>
    </row>
    <row r="1305" spans="1:7" x14ac:dyDescent="0.3">
      <c r="A1305" s="7" t="s">
        <v>12686</v>
      </c>
      <c r="B1305" s="8">
        <v>45847</v>
      </c>
      <c r="C1305" s="7" t="s">
        <v>2033</v>
      </c>
      <c r="D1305" s="7" t="s">
        <v>2287</v>
      </c>
      <c r="E1305" s="7">
        <v>18</v>
      </c>
      <c r="F1305" s="7" t="s">
        <v>12687</v>
      </c>
      <c r="G1305" s="7" t="s">
        <v>777</v>
      </c>
    </row>
    <row r="1306" spans="1:7" x14ac:dyDescent="0.3">
      <c r="A1306" s="7" t="s">
        <v>12688</v>
      </c>
      <c r="B1306" s="8">
        <v>46008</v>
      </c>
      <c r="C1306" s="7" t="s">
        <v>1819</v>
      </c>
      <c r="D1306" s="7" t="s">
        <v>2286</v>
      </c>
      <c r="E1306" s="7">
        <v>-29</v>
      </c>
      <c r="F1306" s="7" t="s">
        <v>12689</v>
      </c>
      <c r="G1306" s="7" t="s">
        <v>777</v>
      </c>
    </row>
    <row r="1307" spans="1:7" x14ac:dyDescent="0.3">
      <c r="A1307" s="7" t="s">
        <v>12690</v>
      </c>
      <c r="B1307" s="8">
        <v>45929</v>
      </c>
      <c r="C1307" s="7" t="s">
        <v>1718</v>
      </c>
      <c r="D1307" s="7" t="s">
        <v>2287</v>
      </c>
      <c r="E1307" s="7">
        <v>2</v>
      </c>
      <c r="F1307" s="7" t="s">
        <v>12691</v>
      </c>
      <c r="G1307" s="7" t="s">
        <v>839</v>
      </c>
    </row>
    <row r="1308" spans="1:7" x14ac:dyDescent="0.3">
      <c r="A1308" s="7" t="s">
        <v>12692</v>
      </c>
      <c r="B1308" s="8">
        <v>45687</v>
      </c>
      <c r="C1308" s="7" t="s">
        <v>1944</v>
      </c>
      <c r="D1308" s="7" t="s">
        <v>2287</v>
      </c>
      <c r="E1308" s="7">
        <v>17</v>
      </c>
      <c r="F1308" s="7" t="s">
        <v>12693</v>
      </c>
      <c r="G1308" s="7" t="s">
        <v>839</v>
      </c>
    </row>
    <row r="1309" spans="1:7" x14ac:dyDescent="0.3">
      <c r="A1309" s="7" t="s">
        <v>12694</v>
      </c>
      <c r="B1309" s="8">
        <v>46128</v>
      </c>
      <c r="C1309" s="7" t="s">
        <v>2040</v>
      </c>
      <c r="D1309" s="7" t="s">
        <v>10136</v>
      </c>
      <c r="E1309" s="7">
        <v>51</v>
      </c>
      <c r="F1309" s="7" t="s">
        <v>12695</v>
      </c>
      <c r="G1309" s="7" t="s">
        <v>777</v>
      </c>
    </row>
    <row r="1310" spans="1:7" x14ac:dyDescent="0.3">
      <c r="A1310" s="7" t="s">
        <v>12696</v>
      </c>
      <c r="B1310" s="8">
        <v>45815</v>
      </c>
      <c r="C1310" s="7" t="s">
        <v>1907</v>
      </c>
      <c r="D1310" s="7" t="s">
        <v>2286</v>
      </c>
      <c r="E1310" s="7">
        <v>-10</v>
      </c>
      <c r="F1310" s="7" t="s">
        <v>3955</v>
      </c>
      <c r="G1310" s="7" t="s">
        <v>891</v>
      </c>
    </row>
    <row r="1311" spans="1:7" x14ac:dyDescent="0.3">
      <c r="A1311" s="7" t="s">
        <v>12697</v>
      </c>
      <c r="B1311" s="8">
        <v>46288</v>
      </c>
      <c r="C1311" s="7" t="s">
        <v>1723</v>
      </c>
      <c r="D1311" s="7" t="s">
        <v>2287</v>
      </c>
      <c r="E1311" s="7">
        <v>25</v>
      </c>
      <c r="F1311" s="7" t="s">
        <v>12698</v>
      </c>
      <c r="G1311" s="7" t="s">
        <v>891</v>
      </c>
    </row>
    <row r="1312" spans="1:7" x14ac:dyDescent="0.3">
      <c r="A1312" s="7" t="s">
        <v>12699</v>
      </c>
      <c r="B1312" s="8">
        <v>45760</v>
      </c>
      <c r="C1312" s="7" t="s">
        <v>1975</v>
      </c>
      <c r="D1312" s="7" t="s">
        <v>2287</v>
      </c>
      <c r="E1312" s="7">
        <v>47</v>
      </c>
      <c r="F1312" s="7" t="s">
        <v>12700</v>
      </c>
      <c r="G1312" s="7" t="s">
        <v>839</v>
      </c>
    </row>
    <row r="1313" spans="1:7" x14ac:dyDescent="0.3">
      <c r="A1313" s="7" t="s">
        <v>12701</v>
      </c>
      <c r="B1313" s="8">
        <v>45698</v>
      </c>
      <c r="C1313" s="7" t="s">
        <v>1776</v>
      </c>
      <c r="D1313" s="7" t="s">
        <v>2286</v>
      </c>
      <c r="E1313" s="7">
        <v>-23</v>
      </c>
      <c r="F1313" s="7" t="s">
        <v>12702</v>
      </c>
      <c r="G1313" s="7" t="s">
        <v>891</v>
      </c>
    </row>
    <row r="1314" spans="1:7" x14ac:dyDescent="0.3">
      <c r="A1314" s="7" t="s">
        <v>12703</v>
      </c>
      <c r="B1314" s="8">
        <v>45783</v>
      </c>
      <c r="C1314" s="7" t="s">
        <v>1995</v>
      </c>
      <c r="D1314" s="7" t="s">
        <v>2286</v>
      </c>
      <c r="E1314" s="7">
        <v>-25</v>
      </c>
      <c r="F1314" s="7" t="s">
        <v>12704</v>
      </c>
      <c r="G1314" s="7" t="s">
        <v>891</v>
      </c>
    </row>
    <row r="1315" spans="1:7" x14ac:dyDescent="0.3">
      <c r="A1315" s="7" t="s">
        <v>12705</v>
      </c>
      <c r="B1315" s="8">
        <v>45768</v>
      </c>
      <c r="C1315" s="7" t="s">
        <v>1758</v>
      </c>
      <c r="D1315" s="7" t="s">
        <v>2286</v>
      </c>
      <c r="E1315" s="7">
        <v>-31</v>
      </c>
      <c r="F1315" s="7" t="s">
        <v>2364</v>
      </c>
      <c r="G1315" s="7" t="s">
        <v>777</v>
      </c>
    </row>
    <row r="1316" spans="1:7" x14ac:dyDescent="0.3">
      <c r="A1316" s="7" t="s">
        <v>12706</v>
      </c>
      <c r="B1316" s="8">
        <v>46126</v>
      </c>
      <c r="C1316" s="7" t="s">
        <v>1660</v>
      </c>
      <c r="D1316" s="7" t="s">
        <v>2286</v>
      </c>
      <c r="E1316" s="7">
        <v>-38</v>
      </c>
      <c r="F1316" s="7" t="s">
        <v>12707</v>
      </c>
      <c r="G1316" s="7" t="s">
        <v>891</v>
      </c>
    </row>
    <row r="1317" spans="1:7" x14ac:dyDescent="0.3">
      <c r="A1317" s="7" t="s">
        <v>12708</v>
      </c>
      <c r="B1317" s="8">
        <v>46023</v>
      </c>
      <c r="C1317" s="7" t="s">
        <v>2022</v>
      </c>
      <c r="D1317" s="7" t="s">
        <v>2287</v>
      </c>
      <c r="E1317" s="7">
        <v>43</v>
      </c>
      <c r="F1317" s="7" t="s">
        <v>12709</v>
      </c>
      <c r="G1317" s="7" t="s">
        <v>891</v>
      </c>
    </row>
    <row r="1318" spans="1:7" x14ac:dyDescent="0.3">
      <c r="A1318" s="7" t="s">
        <v>12710</v>
      </c>
      <c r="B1318" s="8">
        <v>45690</v>
      </c>
      <c r="C1318" s="7" t="s">
        <v>2040</v>
      </c>
      <c r="D1318" s="7" t="s">
        <v>2287</v>
      </c>
      <c r="E1318" s="7">
        <v>59</v>
      </c>
      <c r="F1318" s="7" t="s">
        <v>12711</v>
      </c>
      <c r="G1318" s="7" t="s">
        <v>839</v>
      </c>
    </row>
    <row r="1319" spans="1:7" x14ac:dyDescent="0.3">
      <c r="A1319" s="7" t="s">
        <v>12712</v>
      </c>
      <c r="B1319" s="8">
        <v>45737</v>
      </c>
      <c r="C1319" s="7" t="s">
        <v>2008</v>
      </c>
      <c r="D1319" s="7" t="s">
        <v>2286</v>
      </c>
      <c r="E1319" s="7">
        <v>-56</v>
      </c>
      <c r="F1319" s="7" t="s">
        <v>12713</v>
      </c>
      <c r="G1319" s="7" t="s">
        <v>891</v>
      </c>
    </row>
    <row r="1320" spans="1:7" x14ac:dyDescent="0.3">
      <c r="A1320" s="7" t="s">
        <v>12714</v>
      </c>
      <c r="B1320" s="8">
        <v>46074</v>
      </c>
      <c r="C1320" s="7" t="s">
        <v>2034</v>
      </c>
      <c r="D1320" s="7" t="s">
        <v>10129</v>
      </c>
      <c r="E1320" s="7">
        <v>-5</v>
      </c>
      <c r="F1320" s="7" t="s">
        <v>12715</v>
      </c>
      <c r="G1320" s="7" t="s">
        <v>839</v>
      </c>
    </row>
    <row r="1321" spans="1:7" x14ac:dyDescent="0.3">
      <c r="A1321" s="7" t="s">
        <v>12716</v>
      </c>
      <c r="B1321" s="8">
        <v>45887</v>
      </c>
      <c r="C1321" s="7" t="s">
        <v>1717</v>
      </c>
      <c r="D1321" s="7" t="s">
        <v>2286</v>
      </c>
      <c r="E1321" s="7">
        <v>-43</v>
      </c>
      <c r="F1321" s="7" t="s">
        <v>12717</v>
      </c>
      <c r="G1321" s="7" t="s">
        <v>839</v>
      </c>
    </row>
    <row r="1322" spans="1:7" x14ac:dyDescent="0.3">
      <c r="A1322" s="7" t="s">
        <v>12718</v>
      </c>
      <c r="B1322" s="8">
        <v>45801</v>
      </c>
      <c r="C1322" s="7" t="s">
        <v>2024</v>
      </c>
      <c r="D1322" s="7" t="s">
        <v>2286</v>
      </c>
      <c r="E1322" s="7">
        <v>-49</v>
      </c>
      <c r="F1322" s="7" t="s">
        <v>12719</v>
      </c>
      <c r="G1322" s="7" t="s">
        <v>777</v>
      </c>
    </row>
    <row r="1323" spans="1:7" x14ac:dyDescent="0.3">
      <c r="A1323" s="7" t="s">
        <v>12720</v>
      </c>
      <c r="B1323" s="8">
        <v>45943</v>
      </c>
      <c r="C1323" s="7" t="s">
        <v>1714</v>
      </c>
      <c r="D1323" s="7" t="s">
        <v>2287</v>
      </c>
      <c r="E1323" s="7">
        <v>56</v>
      </c>
      <c r="F1323" s="7" t="s">
        <v>12721</v>
      </c>
      <c r="G1323" s="7" t="s">
        <v>891</v>
      </c>
    </row>
    <row r="1324" spans="1:7" x14ac:dyDescent="0.3">
      <c r="A1324" s="7" t="s">
        <v>12722</v>
      </c>
      <c r="B1324" s="8">
        <v>45698</v>
      </c>
      <c r="C1324" s="7" t="s">
        <v>1731</v>
      </c>
      <c r="D1324" s="7" t="s">
        <v>2287</v>
      </c>
      <c r="E1324" s="7">
        <v>37</v>
      </c>
      <c r="F1324" s="7" t="s">
        <v>12723</v>
      </c>
      <c r="G1324" s="7" t="s">
        <v>777</v>
      </c>
    </row>
    <row r="1325" spans="1:7" x14ac:dyDescent="0.3">
      <c r="A1325" s="7" t="s">
        <v>12724</v>
      </c>
      <c r="B1325" s="8">
        <v>45988</v>
      </c>
      <c r="C1325" s="7" t="s">
        <v>2048</v>
      </c>
      <c r="D1325" s="7" t="s">
        <v>2287</v>
      </c>
      <c r="E1325" s="7">
        <v>6</v>
      </c>
      <c r="F1325" s="7" t="s">
        <v>12725</v>
      </c>
      <c r="G1325" s="7" t="s">
        <v>839</v>
      </c>
    </row>
    <row r="1326" spans="1:7" x14ac:dyDescent="0.3">
      <c r="A1326" s="7" t="s">
        <v>12726</v>
      </c>
      <c r="B1326" s="8">
        <v>45793</v>
      </c>
      <c r="C1326" s="7" t="s">
        <v>1937</v>
      </c>
      <c r="D1326" s="7" t="s">
        <v>2287</v>
      </c>
      <c r="E1326" s="7">
        <v>38</v>
      </c>
      <c r="F1326" s="7" t="s">
        <v>12727</v>
      </c>
      <c r="G1326" s="7" t="s">
        <v>839</v>
      </c>
    </row>
    <row r="1327" spans="1:7" x14ac:dyDescent="0.3">
      <c r="A1327" s="7" t="s">
        <v>12728</v>
      </c>
      <c r="B1327" s="8">
        <v>45885</v>
      </c>
      <c r="C1327" s="7" t="s">
        <v>2003</v>
      </c>
      <c r="D1327" s="7" t="s">
        <v>2287</v>
      </c>
      <c r="E1327" s="7">
        <v>6</v>
      </c>
      <c r="F1327" s="7" t="s">
        <v>12729</v>
      </c>
      <c r="G1327" s="7" t="s">
        <v>891</v>
      </c>
    </row>
    <row r="1328" spans="1:7" x14ac:dyDescent="0.3">
      <c r="A1328" s="7" t="s">
        <v>12730</v>
      </c>
      <c r="B1328" s="8">
        <v>45811</v>
      </c>
      <c r="C1328" s="7" t="s">
        <v>1826</v>
      </c>
      <c r="D1328" s="7" t="s">
        <v>2286</v>
      </c>
      <c r="E1328" s="7">
        <v>-24</v>
      </c>
      <c r="F1328" s="7" t="s">
        <v>12731</v>
      </c>
      <c r="G1328" s="7" t="s">
        <v>891</v>
      </c>
    </row>
    <row r="1329" spans="1:7" x14ac:dyDescent="0.3">
      <c r="A1329" s="7" t="s">
        <v>12732</v>
      </c>
      <c r="B1329" s="8">
        <v>45830</v>
      </c>
      <c r="C1329" s="7" t="s">
        <v>2016</v>
      </c>
      <c r="D1329" s="7" t="s">
        <v>10136</v>
      </c>
      <c r="E1329" s="7">
        <v>31</v>
      </c>
      <c r="F1329" s="7" t="s">
        <v>12733</v>
      </c>
      <c r="G1329" s="7" t="s">
        <v>777</v>
      </c>
    </row>
    <row r="1330" spans="1:7" x14ac:dyDescent="0.3">
      <c r="A1330" s="7" t="s">
        <v>12734</v>
      </c>
      <c r="B1330" s="8">
        <v>45871</v>
      </c>
      <c r="C1330" s="7" t="s">
        <v>1756</v>
      </c>
      <c r="D1330" s="7" t="s">
        <v>10129</v>
      </c>
      <c r="E1330" s="7">
        <v>5</v>
      </c>
      <c r="F1330" s="7" t="s">
        <v>12735</v>
      </c>
      <c r="G1330" s="7" t="s">
        <v>777</v>
      </c>
    </row>
    <row r="1331" spans="1:7" x14ac:dyDescent="0.3">
      <c r="A1331" s="7" t="s">
        <v>12736</v>
      </c>
      <c r="B1331" s="8">
        <v>45947</v>
      </c>
      <c r="C1331" s="7" t="s">
        <v>1769</v>
      </c>
      <c r="D1331" s="7" t="s">
        <v>2286</v>
      </c>
      <c r="E1331" s="7">
        <v>-37</v>
      </c>
      <c r="F1331" s="7" t="s">
        <v>12737</v>
      </c>
      <c r="G1331" s="7" t="s">
        <v>891</v>
      </c>
    </row>
    <row r="1332" spans="1:7" x14ac:dyDescent="0.3">
      <c r="A1332" s="7" t="s">
        <v>12738</v>
      </c>
      <c r="B1332" s="8">
        <v>45919</v>
      </c>
      <c r="C1332" s="7" t="s">
        <v>1955</v>
      </c>
      <c r="D1332" s="7" t="s">
        <v>2287</v>
      </c>
      <c r="E1332" s="7">
        <v>31</v>
      </c>
      <c r="F1332" s="7" t="s">
        <v>12739</v>
      </c>
      <c r="G1332" s="7" t="s">
        <v>839</v>
      </c>
    </row>
    <row r="1333" spans="1:7" x14ac:dyDescent="0.3">
      <c r="A1333" s="7" t="s">
        <v>12740</v>
      </c>
      <c r="B1333" s="8">
        <v>46127</v>
      </c>
      <c r="C1333" s="7" t="s">
        <v>2048</v>
      </c>
      <c r="D1333" s="7" t="s">
        <v>2287</v>
      </c>
      <c r="E1333" s="7">
        <v>40</v>
      </c>
      <c r="F1333" s="7" t="s">
        <v>12741</v>
      </c>
      <c r="G1333" s="7" t="s">
        <v>891</v>
      </c>
    </row>
    <row r="1334" spans="1:7" x14ac:dyDescent="0.3">
      <c r="A1334" s="7" t="s">
        <v>12742</v>
      </c>
      <c r="B1334" s="8">
        <v>45979</v>
      </c>
      <c r="C1334" s="7" t="s">
        <v>1675</v>
      </c>
      <c r="D1334" s="7" t="s">
        <v>2287</v>
      </c>
      <c r="E1334" s="7">
        <v>41</v>
      </c>
      <c r="F1334" s="7" t="s">
        <v>12743</v>
      </c>
      <c r="G1334" s="7" t="s">
        <v>777</v>
      </c>
    </row>
    <row r="1335" spans="1:7" x14ac:dyDescent="0.3">
      <c r="A1335" s="7" t="s">
        <v>12744</v>
      </c>
      <c r="B1335" s="8">
        <v>45823</v>
      </c>
      <c r="C1335" s="7" t="s">
        <v>2007</v>
      </c>
      <c r="D1335" s="7" t="s">
        <v>2286</v>
      </c>
      <c r="E1335" s="7">
        <v>-8</v>
      </c>
      <c r="F1335" s="7" t="s">
        <v>12745</v>
      </c>
      <c r="G1335" s="7" t="s">
        <v>777</v>
      </c>
    </row>
    <row r="1336" spans="1:7" x14ac:dyDescent="0.3">
      <c r="A1336" s="7" t="s">
        <v>12746</v>
      </c>
      <c r="B1336" s="8">
        <v>46021</v>
      </c>
      <c r="C1336" s="7" t="s">
        <v>1645</v>
      </c>
      <c r="D1336" s="7" t="s">
        <v>2286</v>
      </c>
      <c r="E1336" s="7">
        <v>-27</v>
      </c>
      <c r="F1336" s="7" t="s">
        <v>12747</v>
      </c>
      <c r="G1336" s="7" t="s">
        <v>777</v>
      </c>
    </row>
    <row r="1337" spans="1:7" x14ac:dyDescent="0.3">
      <c r="A1337" s="7" t="s">
        <v>12748</v>
      </c>
      <c r="B1337" s="8">
        <v>46039</v>
      </c>
      <c r="C1337" s="7" t="s">
        <v>2035</v>
      </c>
      <c r="D1337" s="7" t="s">
        <v>2286</v>
      </c>
      <c r="E1337" s="7">
        <v>-25</v>
      </c>
      <c r="F1337" s="7" t="s">
        <v>12749</v>
      </c>
      <c r="G1337" s="7" t="s">
        <v>777</v>
      </c>
    </row>
    <row r="1338" spans="1:7" x14ac:dyDescent="0.3">
      <c r="A1338" s="7" t="s">
        <v>12750</v>
      </c>
      <c r="B1338" s="8">
        <v>45924</v>
      </c>
      <c r="C1338" s="7" t="s">
        <v>1814</v>
      </c>
      <c r="D1338" s="7" t="s">
        <v>2287</v>
      </c>
      <c r="E1338" s="7">
        <v>50</v>
      </c>
      <c r="F1338" s="7" t="s">
        <v>12751</v>
      </c>
      <c r="G1338" s="7" t="s">
        <v>839</v>
      </c>
    </row>
    <row r="1339" spans="1:7" x14ac:dyDescent="0.3">
      <c r="A1339" s="7" t="s">
        <v>12752</v>
      </c>
      <c r="B1339" s="8">
        <v>45838</v>
      </c>
      <c r="C1339" s="7" t="s">
        <v>2008</v>
      </c>
      <c r="D1339" s="7" t="s">
        <v>2287</v>
      </c>
      <c r="E1339" s="7">
        <v>25</v>
      </c>
      <c r="F1339" s="7" t="s">
        <v>12753</v>
      </c>
      <c r="G1339" s="7" t="s">
        <v>891</v>
      </c>
    </row>
    <row r="1340" spans="1:7" x14ac:dyDescent="0.3">
      <c r="A1340" s="7" t="s">
        <v>12754</v>
      </c>
      <c r="B1340" s="8">
        <v>45950</v>
      </c>
      <c r="C1340" s="7" t="s">
        <v>1909</v>
      </c>
      <c r="D1340" s="7" t="s">
        <v>10136</v>
      </c>
      <c r="E1340" s="7">
        <v>37</v>
      </c>
      <c r="F1340" s="7" t="s">
        <v>12755</v>
      </c>
      <c r="G1340" s="7" t="s">
        <v>839</v>
      </c>
    </row>
    <row r="1341" spans="1:7" x14ac:dyDescent="0.3">
      <c r="A1341" s="7" t="s">
        <v>12756</v>
      </c>
      <c r="B1341" s="8">
        <v>46041</v>
      </c>
      <c r="C1341" s="7" t="s">
        <v>1822</v>
      </c>
      <c r="D1341" s="7" t="s">
        <v>2287</v>
      </c>
      <c r="E1341" s="7">
        <v>60</v>
      </c>
      <c r="F1341" s="7" t="s">
        <v>12757</v>
      </c>
      <c r="G1341" s="7" t="s">
        <v>891</v>
      </c>
    </row>
    <row r="1342" spans="1:7" x14ac:dyDescent="0.3">
      <c r="A1342" s="7" t="s">
        <v>12758</v>
      </c>
      <c r="B1342" s="8">
        <v>45794</v>
      </c>
      <c r="C1342" s="7" t="s">
        <v>1838</v>
      </c>
      <c r="D1342" s="7" t="s">
        <v>2286</v>
      </c>
      <c r="E1342" s="7">
        <v>-19</v>
      </c>
      <c r="F1342" s="7" t="s">
        <v>12759</v>
      </c>
      <c r="G1342" s="7" t="s">
        <v>891</v>
      </c>
    </row>
    <row r="1343" spans="1:7" x14ac:dyDescent="0.3">
      <c r="A1343" s="7" t="s">
        <v>12760</v>
      </c>
      <c r="B1343" s="8">
        <v>46024</v>
      </c>
      <c r="C1343" s="7" t="s">
        <v>1945</v>
      </c>
      <c r="D1343" s="7" t="s">
        <v>2287</v>
      </c>
      <c r="E1343" s="7">
        <v>40</v>
      </c>
      <c r="F1343" s="7" t="s">
        <v>12761</v>
      </c>
      <c r="G1343" s="7" t="s">
        <v>891</v>
      </c>
    </row>
    <row r="1344" spans="1:7" x14ac:dyDescent="0.3">
      <c r="A1344" s="7" t="s">
        <v>12762</v>
      </c>
      <c r="B1344" s="8">
        <v>45816</v>
      </c>
      <c r="C1344" s="7" t="s">
        <v>1890</v>
      </c>
      <c r="D1344" s="7" t="s">
        <v>2286</v>
      </c>
      <c r="E1344" s="7">
        <v>-5</v>
      </c>
      <c r="F1344" s="7" t="s">
        <v>12763</v>
      </c>
      <c r="G1344" s="7" t="s">
        <v>777</v>
      </c>
    </row>
    <row r="1345" spans="1:7" x14ac:dyDescent="0.3">
      <c r="A1345" s="7" t="s">
        <v>12764</v>
      </c>
      <c r="B1345" s="8">
        <v>46292</v>
      </c>
      <c r="C1345" s="7" t="s">
        <v>1730</v>
      </c>
      <c r="D1345" s="7" t="s">
        <v>2287</v>
      </c>
      <c r="E1345" s="7">
        <v>53</v>
      </c>
      <c r="F1345" s="7" t="s">
        <v>12765</v>
      </c>
      <c r="G1345" s="7" t="s">
        <v>891</v>
      </c>
    </row>
    <row r="1346" spans="1:7" x14ac:dyDescent="0.3">
      <c r="A1346" s="7" t="s">
        <v>12766</v>
      </c>
      <c r="B1346" s="8">
        <v>46066</v>
      </c>
      <c r="C1346" s="7" t="s">
        <v>1870</v>
      </c>
      <c r="D1346" s="7" t="s">
        <v>2286</v>
      </c>
      <c r="E1346" s="7">
        <v>-47</v>
      </c>
      <c r="F1346" s="7" t="s">
        <v>12767</v>
      </c>
      <c r="G1346" s="7" t="s">
        <v>777</v>
      </c>
    </row>
    <row r="1347" spans="1:7" x14ac:dyDescent="0.3">
      <c r="A1347" s="7" t="s">
        <v>12768</v>
      </c>
      <c r="B1347" s="8">
        <v>46185</v>
      </c>
      <c r="C1347" s="7" t="s">
        <v>1774</v>
      </c>
      <c r="D1347" s="7" t="s">
        <v>2287</v>
      </c>
      <c r="E1347" s="7">
        <v>11</v>
      </c>
      <c r="F1347" s="7" t="s">
        <v>12769</v>
      </c>
      <c r="G1347" s="7" t="s">
        <v>839</v>
      </c>
    </row>
    <row r="1348" spans="1:7" x14ac:dyDescent="0.3">
      <c r="A1348" s="7" t="s">
        <v>12770</v>
      </c>
      <c r="B1348" s="8">
        <v>46176</v>
      </c>
      <c r="C1348" s="7" t="s">
        <v>2019</v>
      </c>
      <c r="D1348" s="7" t="s">
        <v>2286</v>
      </c>
      <c r="E1348" s="7">
        <v>-54</v>
      </c>
      <c r="F1348" s="7" t="s">
        <v>12771</v>
      </c>
      <c r="G1348" s="7" t="s">
        <v>891</v>
      </c>
    </row>
    <row r="1349" spans="1:7" x14ac:dyDescent="0.3">
      <c r="A1349" s="7" t="s">
        <v>12772</v>
      </c>
      <c r="B1349" s="8">
        <v>45832</v>
      </c>
      <c r="C1349" s="7" t="s">
        <v>1911</v>
      </c>
      <c r="D1349" s="7" t="s">
        <v>10136</v>
      </c>
      <c r="E1349" s="7">
        <v>12</v>
      </c>
      <c r="F1349" s="7" t="s">
        <v>12773</v>
      </c>
      <c r="G1349" s="7" t="s">
        <v>839</v>
      </c>
    </row>
    <row r="1350" spans="1:7" x14ac:dyDescent="0.3">
      <c r="A1350" s="7" t="s">
        <v>12774</v>
      </c>
      <c r="B1350" s="8">
        <v>46200</v>
      </c>
      <c r="C1350" s="7" t="s">
        <v>1717</v>
      </c>
      <c r="D1350" s="7" t="s">
        <v>2287</v>
      </c>
      <c r="E1350" s="7">
        <v>49</v>
      </c>
      <c r="F1350" s="7" t="s">
        <v>10499</v>
      </c>
      <c r="G1350" s="7" t="s">
        <v>777</v>
      </c>
    </row>
    <row r="1351" spans="1:7" x14ac:dyDescent="0.3">
      <c r="A1351" s="7" t="s">
        <v>12775</v>
      </c>
      <c r="B1351" s="8">
        <v>46103</v>
      </c>
      <c r="C1351" s="7" t="s">
        <v>1693</v>
      </c>
      <c r="D1351" s="7" t="s">
        <v>2287</v>
      </c>
      <c r="E1351" s="7">
        <v>21</v>
      </c>
      <c r="F1351" s="7" t="s">
        <v>12776</v>
      </c>
      <c r="G1351" s="7" t="s">
        <v>839</v>
      </c>
    </row>
    <row r="1352" spans="1:7" x14ac:dyDescent="0.3">
      <c r="A1352" s="7" t="s">
        <v>12777</v>
      </c>
      <c r="B1352" s="8">
        <v>45691</v>
      </c>
      <c r="C1352" s="7" t="s">
        <v>1828</v>
      </c>
      <c r="D1352" s="7" t="s">
        <v>2286</v>
      </c>
      <c r="E1352" s="7">
        <v>-57</v>
      </c>
      <c r="F1352" s="7" t="s">
        <v>12778</v>
      </c>
      <c r="G1352" s="7" t="s">
        <v>839</v>
      </c>
    </row>
    <row r="1353" spans="1:7" x14ac:dyDescent="0.3">
      <c r="A1353" s="7" t="s">
        <v>12779</v>
      </c>
      <c r="B1353" s="8">
        <v>46273</v>
      </c>
      <c r="C1353" s="7" t="s">
        <v>1943</v>
      </c>
      <c r="D1353" s="7" t="s">
        <v>2286</v>
      </c>
      <c r="E1353" s="7">
        <v>-49</v>
      </c>
      <c r="F1353" s="7" t="s">
        <v>12780</v>
      </c>
      <c r="G1353" s="7" t="s">
        <v>891</v>
      </c>
    </row>
    <row r="1354" spans="1:7" x14ac:dyDescent="0.3">
      <c r="A1354" s="7" t="s">
        <v>12781</v>
      </c>
      <c r="B1354" s="8">
        <v>46269</v>
      </c>
      <c r="C1354" s="7" t="s">
        <v>1810</v>
      </c>
      <c r="D1354" s="7" t="s">
        <v>2286</v>
      </c>
      <c r="E1354" s="7">
        <v>-59</v>
      </c>
      <c r="F1354" s="7" t="s">
        <v>12782</v>
      </c>
      <c r="G1354" s="7" t="s">
        <v>839</v>
      </c>
    </row>
    <row r="1355" spans="1:7" x14ac:dyDescent="0.3">
      <c r="A1355" s="7" t="s">
        <v>12783</v>
      </c>
      <c r="B1355" s="8">
        <v>45982</v>
      </c>
      <c r="C1355" s="7" t="s">
        <v>1924</v>
      </c>
      <c r="D1355" s="7" t="s">
        <v>2286</v>
      </c>
      <c r="E1355" s="7">
        <v>-35</v>
      </c>
      <c r="F1355" s="7" t="s">
        <v>12784</v>
      </c>
      <c r="G1355" s="7" t="s">
        <v>839</v>
      </c>
    </row>
    <row r="1356" spans="1:7" x14ac:dyDescent="0.3">
      <c r="A1356" s="7" t="s">
        <v>12785</v>
      </c>
      <c r="B1356" s="8">
        <v>45773</v>
      </c>
      <c r="C1356" s="7" t="s">
        <v>1934</v>
      </c>
      <c r="D1356" s="7" t="s">
        <v>2286</v>
      </c>
      <c r="E1356" s="7">
        <v>-4</v>
      </c>
      <c r="F1356" s="7" t="s">
        <v>12786</v>
      </c>
      <c r="G1356" s="7" t="s">
        <v>777</v>
      </c>
    </row>
    <row r="1357" spans="1:7" x14ac:dyDescent="0.3">
      <c r="A1357" s="7" t="s">
        <v>12787</v>
      </c>
      <c r="B1357" s="8">
        <v>45893</v>
      </c>
      <c r="C1357" s="7" t="s">
        <v>1750</v>
      </c>
      <c r="D1357" s="7" t="s">
        <v>2287</v>
      </c>
      <c r="E1357" s="7">
        <v>53</v>
      </c>
      <c r="F1357" s="7" t="s">
        <v>12788</v>
      </c>
      <c r="G1357" s="7" t="s">
        <v>891</v>
      </c>
    </row>
    <row r="1358" spans="1:7" x14ac:dyDescent="0.3">
      <c r="A1358" s="7" t="s">
        <v>12789</v>
      </c>
      <c r="B1358" s="8">
        <v>46119</v>
      </c>
      <c r="C1358" s="7" t="s">
        <v>2040</v>
      </c>
      <c r="D1358" s="7" t="s">
        <v>2286</v>
      </c>
      <c r="E1358" s="7">
        <v>-36</v>
      </c>
      <c r="F1358" s="7" t="s">
        <v>12790</v>
      </c>
      <c r="G1358" s="7" t="s">
        <v>839</v>
      </c>
    </row>
    <row r="1359" spans="1:7" x14ac:dyDescent="0.3">
      <c r="A1359" s="7" t="s">
        <v>12791</v>
      </c>
      <c r="B1359" s="8">
        <v>46100</v>
      </c>
      <c r="C1359" s="7" t="s">
        <v>1914</v>
      </c>
      <c r="D1359" s="7" t="s">
        <v>10129</v>
      </c>
      <c r="E1359" s="7">
        <v>1</v>
      </c>
      <c r="F1359" s="7" t="s">
        <v>12792</v>
      </c>
      <c r="G1359" s="7" t="s">
        <v>839</v>
      </c>
    </row>
    <row r="1360" spans="1:7" x14ac:dyDescent="0.3">
      <c r="A1360" s="7" t="s">
        <v>12793</v>
      </c>
      <c r="B1360" s="8">
        <v>46262</v>
      </c>
      <c r="C1360" s="7" t="s">
        <v>1805</v>
      </c>
      <c r="D1360" s="7" t="s">
        <v>2287</v>
      </c>
      <c r="E1360" s="7">
        <v>46</v>
      </c>
      <c r="F1360" s="7" t="s">
        <v>12794</v>
      </c>
      <c r="G1360" s="7" t="s">
        <v>839</v>
      </c>
    </row>
    <row r="1361" spans="1:7" x14ac:dyDescent="0.3">
      <c r="A1361" s="7" t="s">
        <v>12795</v>
      </c>
      <c r="B1361" s="8">
        <v>45841</v>
      </c>
      <c r="C1361" s="7" t="s">
        <v>1727</v>
      </c>
      <c r="D1361" s="7" t="s">
        <v>2286</v>
      </c>
      <c r="E1361" s="7">
        <v>-44</v>
      </c>
      <c r="F1361" s="7" t="s">
        <v>12796</v>
      </c>
      <c r="G1361" s="7" t="s">
        <v>839</v>
      </c>
    </row>
    <row r="1362" spans="1:7" x14ac:dyDescent="0.3">
      <c r="A1362" s="7" t="s">
        <v>12797</v>
      </c>
      <c r="B1362" s="8">
        <v>45740</v>
      </c>
      <c r="C1362" s="7" t="s">
        <v>1727</v>
      </c>
      <c r="D1362" s="7" t="s">
        <v>2287</v>
      </c>
      <c r="E1362" s="7">
        <v>48</v>
      </c>
      <c r="F1362" s="7" t="s">
        <v>12798</v>
      </c>
      <c r="G1362" s="7" t="s">
        <v>839</v>
      </c>
    </row>
    <row r="1363" spans="1:7" x14ac:dyDescent="0.3">
      <c r="A1363" s="7" t="s">
        <v>12799</v>
      </c>
      <c r="B1363" s="8">
        <v>46014</v>
      </c>
      <c r="C1363" s="7" t="s">
        <v>1824</v>
      </c>
      <c r="D1363" s="7" t="s">
        <v>2286</v>
      </c>
      <c r="E1363" s="7">
        <v>-29</v>
      </c>
      <c r="F1363" s="7" t="s">
        <v>12800</v>
      </c>
      <c r="G1363" s="7" t="s">
        <v>777</v>
      </c>
    </row>
    <row r="1364" spans="1:7" x14ac:dyDescent="0.3">
      <c r="A1364" s="7" t="s">
        <v>12801</v>
      </c>
      <c r="B1364" s="8">
        <v>46051</v>
      </c>
      <c r="C1364" s="7" t="s">
        <v>1664</v>
      </c>
      <c r="D1364" s="7" t="s">
        <v>2287</v>
      </c>
      <c r="E1364" s="7">
        <v>22</v>
      </c>
      <c r="F1364" s="7" t="s">
        <v>12802</v>
      </c>
      <c r="G1364" s="7" t="s">
        <v>891</v>
      </c>
    </row>
    <row r="1365" spans="1:7" x14ac:dyDescent="0.3">
      <c r="A1365" s="7" t="s">
        <v>12803</v>
      </c>
      <c r="B1365" s="8">
        <v>45800</v>
      </c>
      <c r="C1365" s="7" t="s">
        <v>1828</v>
      </c>
      <c r="D1365" s="7" t="s">
        <v>2286</v>
      </c>
      <c r="E1365" s="7">
        <v>-26</v>
      </c>
      <c r="F1365" s="7" t="s">
        <v>12804</v>
      </c>
      <c r="G1365" s="7" t="s">
        <v>777</v>
      </c>
    </row>
    <row r="1366" spans="1:7" x14ac:dyDescent="0.3">
      <c r="A1366" s="7" t="s">
        <v>12805</v>
      </c>
      <c r="B1366" s="8">
        <v>46017</v>
      </c>
      <c r="C1366" s="7" t="s">
        <v>1865</v>
      </c>
      <c r="D1366" s="7" t="s">
        <v>2286</v>
      </c>
      <c r="E1366" s="7">
        <v>-31</v>
      </c>
      <c r="F1366" s="7" t="s">
        <v>12806</v>
      </c>
      <c r="G1366" s="7" t="s">
        <v>839</v>
      </c>
    </row>
    <row r="1367" spans="1:7" x14ac:dyDescent="0.3">
      <c r="A1367" s="7" t="s">
        <v>12807</v>
      </c>
      <c r="B1367" s="8">
        <v>46239</v>
      </c>
      <c r="C1367" s="7" t="s">
        <v>1958</v>
      </c>
      <c r="D1367" s="7" t="s">
        <v>2286</v>
      </c>
      <c r="E1367" s="7">
        <v>-27</v>
      </c>
      <c r="F1367" s="7" t="s">
        <v>12808</v>
      </c>
      <c r="G1367" s="7" t="s">
        <v>891</v>
      </c>
    </row>
    <row r="1368" spans="1:7" x14ac:dyDescent="0.3">
      <c r="A1368" s="7" t="s">
        <v>12809</v>
      </c>
      <c r="B1368" s="8">
        <v>46077</v>
      </c>
      <c r="C1368" s="7" t="s">
        <v>1939</v>
      </c>
      <c r="D1368" s="7" t="s">
        <v>2286</v>
      </c>
      <c r="E1368" s="7">
        <v>-46</v>
      </c>
      <c r="F1368" s="7" t="s">
        <v>12810</v>
      </c>
      <c r="G1368" s="7" t="s">
        <v>839</v>
      </c>
    </row>
    <row r="1369" spans="1:7" x14ac:dyDescent="0.3">
      <c r="A1369" s="7" t="s">
        <v>12811</v>
      </c>
      <c r="B1369" s="8">
        <v>46072</v>
      </c>
      <c r="C1369" s="7" t="s">
        <v>1702</v>
      </c>
      <c r="D1369" s="7" t="s">
        <v>2287</v>
      </c>
      <c r="E1369" s="7">
        <v>57</v>
      </c>
      <c r="F1369" s="7" t="s">
        <v>12812</v>
      </c>
      <c r="G1369" s="7" t="s">
        <v>891</v>
      </c>
    </row>
    <row r="1370" spans="1:7" x14ac:dyDescent="0.3">
      <c r="A1370" s="7" t="s">
        <v>12813</v>
      </c>
      <c r="B1370" s="8">
        <v>45983</v>
      </c>
      <c r="C1370" s="7" t="s">
        <v>1650</v>
      </c>
      <c r="D1370" s="7" t="s">
        <v>2286</v>
      </c>
      <c r="E1370" s="7">
        <v>-8</v>
      </c>
      <c r="F1370" s="7" t="s">
        <v>12814</v>
      </c>
      <c r="G1370" s="7" t="s">
        <v>839</v>
      </c>
    </row>
    <row r="1371" spans="1:7" x14ac:dyDescent="0.3">
      <c r="A1371" s="7" t="s">
        <v>12815</v>
      </c>
      <c r="B1371" s="8">
        <v>46168</v>
      </c>
      <c r="C1371" s="7" t="s">
        <v>1990</v>
      </c>
      <c r="D1371" s="7" t="s">
        <v>2287</v>
      </c>
      <c r="E1371" s="7">
        <v>39</v>
      </c>
      <c r="F1371" s="7" t="s">
        <v>12816</v>
      </c>
      <c r="G1371" s="7" t="s">
        <v>777</v>
      </c>
    </row>
    <row r="1372" spans="1:7" x14ac:dyDescent="0.3">
      <c r="A1372" s="7" t="s">
        <v>12817</v>
      </c>
      <c r="B1372" s="8">
        <v>45713</v>
      </c>
      <c r="C1372" s="7" t="s">
        <v>1870</v>
      </c>
      <c r="D1372" s="7" t="s">
        <v>2286</v>
      </c>
      <c r="E1372" s="7">
        <v>-50</v>
      </c>
      <c r="F1372" s="7" t="s">
        <v>12818</v>
      </c>
      <c r="G1372" s="7" t="s">
        <v>777</v>
      </c>
    </row>
    <row r="1373" spans="1:7" x14ac:dyDescent="0.3">
      <c r="A1373" s="7" t="s">
        <v>12819</v>
      </c>
      <c r="B1373" s="8">
        <v>46000</v>
      </c>
      <c r="C1373" s="7" t="s">
        <v>1958</v>
      </c>
      <c r="D1373" s="7" t="s">
        <v>2286</v>
      </c>
      <c r="E1373" s="7">
        <v>-28</v>
      </c>
      <c r="F1373" s="7" t="s">
        <v>12820</v>
      </c>
      <c r="G1373" s="7" t="s">
        <v>777</v>
      </c>
    </row>
    <row r="1374" spans="1:7" x14ac:dyDescent="0.3">
      <c r="A1374" s="7" t="s">
        <v>12821</v>
      </c>
      <c r="B1374" s="8">
        <v>45890</v>
      </c>
      <c r="C1374" s="7" t="s">
        <v>1802</v>
      </c>
      <c r="D1374" s="7" t="s">
        <v>2287</v>
      </c>
      <c r="E1374" s="7">
        <v>56</v>
      </c>
      <c r="F1374" s="7" t="s">
        <v>12822</v>
      </c>
      <c r="G1374" s="7" t="s">
        <v>839</v>
      </c>
    </row>
    <row r="1375" spans="1:7" x14ac:dyDescent="0.3">
      <c r="A1375" s="7" t="s">
        <v>12823</v>
      </c>
      <c r="B1375" s="8">
        <v>45779</v>
      </c>
      <c r="C1375" s="7" t="s">
        <v>1756</v>
      </c>
      <c r="D1375" s="7" t="s">
        <v>2286</v>
      </c>
      <c r="E1375" s="7">
        <v>-50</v>
      </c>
      <c r="F1375" s="7" t="s">
        <v>12824</v>
      </c>
      <c r="G1375" s="7" t="s">
        <v>777</v>
      </c>
    </row>
    <row r="1376" spans="1:7" x14ac:dyDescent="0.3">
      <c r="A1376" s="7" t="s">
        <v>12825</v>
      </c>
      <c r="B1376" s="8">
        <v>45699</v>
      </c>
      <c r="C1376" s="7" t="s">
        <v>1987</v>
      </c>
      <c r="D1376" s="7" t="s">
        <v>2287</v>
      </c>
      <c r="E1376" s="7">
        <v>38</v>
      </c>
      <c r="F1376" s="7" t="s">
        <v>12826</v>
      </c>
      <c r="G1376" s="7" t="s">
        <v>839</v>
      </c>
    </row>
    <row r="1377" spans="1:7" x14ac:dyDescent="0.3">
      <c r="A1377" s="7" t="s">
        <v>12827</v>
      </c>
      <c r="B1377" s="8">
        <v>45980</v>
      </c>
      <c r="C1377" s="7" t="s">
        <v>1863</v>
      </c>
      <c r="D1377" s="7" t="s">
        <v>2287</v>
      </c>
      <c r="E1377" s="7">
        <v>39</v>
      </c>
      <c r="F1377" s="7" t="s">
        <v>12828</v>
      </c>
      <c r="G1377" s="7" t="s">
        <v>891</v>
      </c>
    </row>
    <row r="1378" spans="1:7" x14ac:dyDescent="0.3">
      <c r="A1378" s="7" t="s">
        <v>12829</v>
      </c>
      <c r="B1378" s="8">
        <v>46024</v>
      </c>
      <c r="C1378" s="7" t="s">
        <v>1928</v>
      </c>
      <c r="D1378" s="7" t="s">
        <v>2287</v>
      </c>
      <c r="E1378" s="7">
        <v>48</v>
      </c>
      <c r="F1378" s="7" t="s">
        <v>12830</v>
      </c>
      <c r="G1378" s="7" t="s">
        <v>839</v>
      </c>
    </row>
    <row r="1379" spans="1:7" x14ac:dyDescent="0.3">
      <c r="A1379" s="7" t="s">
        <v>12831</v>
      </c>
      <c r="B1379" s="8">
        <v>45931</v>
      </c>
      <c r="C1379" s="7" t="s">
        <v>1975</v>
      </c>
      <c r="D1379" s="7" t="s">
        <v>2286</v>
      </c>
      <c r="E1379" s="7">
        <v>-22</v>
      </c>
      <c r="F1379" s="7" t="s">
        <v>12832</v>
      </c>
      <c r="G1379" s="7" t="s">
        <v>839</v>
      </c>
    </row>
    <row r="1380" spans="1:7" x14ac:dyDescent="0.3">
      <c r="A1380" s="7" t="s">
        <v>12833</v>
      </c>
      <c r="B1380" s="8">
        <v>45866</v>
      </c>
      <c r="C1380" s="7" t="s">
        <v>2043</v>
      </c>
      <c r="D1380" s="7" t="s">
        <v>2287</v>
      </c>
      <c r="E1380" s="7">
        <v>16</v>
      </c>
      <c r="F1380" s="7" t="s">
        <v>12834</v>
      </c>
      <c r="G1380" s="7" t="s">
        <v>891</v>
      </c>
    </row>
    <row r="1381" spans="1:7" x14ac:dyDescent="0.3">
      <c r="A1381" s="7" t="s">
        <v>12835</v>
      </c>
      <c r="B1381" s="8">
        <v>46145</v>
      </c>
      <c r="C1381" s="7" t="s">
        <v>1859</v>
      </c>
      <c r="D1381" s="7" t="s">
        <v>2287</v>
      </c>
      <c r="E1381" s="7">
        <v>58</v>
      </c>
      <c r="F1381" s="7" t="s">
        <v>12836</v>
      </c>
      <c r="G1381" s="7" t="s">
        <v>839</v>
      </c>
    </row>
    <row r="1382" spans="1:7" x14ac:dyDescent="0.3">
      <c r="A1382" s="7" t="s">
        <v>12837</v>
      </c>
      <c r="B1382" s="8">
        <v>45949</v>
      </c>
      <c r="C1382" s="7" t="s">
        <v>1699</v>
      </c>
      <c r="D1382" s="7" t="s">
        <v>2286</v>
      </c>
      <c r="E1382" s="7">
        <v>-42</v>
      </c>
      <c r="F1382" s="7" t="s">
        <v>12838</v>
      </c>
      <c r="G1382" s="7" t="s">
        <v>839</v>
      </c>
    </row>
    <row r="1383" spans="1:7" x14ac:dyDescent="0.3">
      <c r="A1383" s="7" t="s">
        <v>12839</v>
      </c>
      <c r="B1383" s="8">
        <v>45929</v>
      </c>
      <c r="C1383" s="7" t="s">
        <v>1797</v>
      </c>
      <c r="D1383" s="7" t="s">
        <v>10129</v>
      </c>
      <c r="E1383" s="7">
        <v>-10</v>
      </c>
      <c r="F1383" s="7" t="s">
        <v>12840</v>
      </c>
      <c r="G1383" s="7" t="s">
        <v>891</v>
      </c>
    </row>
    <row r="1384" spans="1:7" x14ac:dyDescent="0.3">
      <c r="A1384" s="7" t="s">
        <v>12841</v>
      </c>
      <c r="B1384" s="8">
        <v>45684</v>
      </c>
      <c r="C1384" s="7" t="s">
        <v>1709</v>
      </c>
      <c r="D1384" s="7" t="s">
        <v>2286</v>
      </c>
      <c r="E1384" s="7">
        <v>-31</v>
      </c>
      <c r="F1384" s="7" t="s">
        <v>12842</v>
      </c>
      <c r="G1384" s="7" t="s">
        <v>891</v>
      </c>
    </row>
    <row r="1385" spans="1:7" x14ac:dyDescent="0.3">
      <c r="A1385" s="7" t="s">
        <v>12843</v>
      </c>
      <c r="B1385" s="8">
        <v>46095</v>
      </c>
      <c r="C1385" s="7" t="s">
        <v>1921</v>
      </c>
      <c r="D1385" s="7" t="s">
        <v>2287</v>
      </c>
      <c r="E1385" s="7">
        <v>42</v>
      </c>
      <c r="F1385" s="7" t="s">
        <v>12844</v>
      </c>
      <c r="G1385" s="7" t="s">
        <v>891</v>
      </c>
    </row>
    <row r="1386" spans="1:7" x14ac:dyDescent="0.3">
      <c r="A1386" s="7" t="s">
        <v>12845</v>
      </c>
      <c r="B1386" s="8">
        <v>45840</v>
      </c>
      <c r="C1386" s="7" t="s">
        <v>1757</v>
      </c>
      <c r="D1386" s="7" t="s">
        <v>2286</v>
      </c>
      <c r="E1386" s="7">
        <v>-43</v>
      </c>
      <c r="F1386" s="7" t="s">
        <v>12846</v>
      </c>
      <c r="G1386" s="7" t="s">
        <v>839</v>
      </c>
    </row>
    <row r="1387" spans="1:7" x14ac:dyDescent="0.3">
      <c r="A1387" s="7" t="s">
        <v>12847</v>
      </c>
      <c r="B1387" s="8">
        <v>45989</v>
      </c>
      <c r="C1387" s="7" t="s">
        <v>1944</v>
      </c>
      <c r="D1387" s="7" t="s">
        <v>10129</v>
      </c>
      <c r="E1387" s="7">
        <v>-5</v>
      </c>
      <c r="F1387" s="7" t="s">
        <v>12848</v>
      </c>
      <c r="G1387" s="7" t="s">
        <v>891</v>
      </c>
    </row>
    <row r="1388" spans="1:7" x14ac:dyDescent="0.3">
      <c r="A1388" s="7" t="s">
        <v>12849</v>
      </c>
      <c r="B1388" s="8">
        <v>45682</v>
      </c>
      <c r="C1388" s="7" t="s">
        <v>1709</v>
      </c>
      <c r="D1388" s="7" t="s">
        <v>2286</v>
      </c>
      <c r="E1388" s="7">
        <v>-47</v>
      </c>
      <c r="F1388" s="7" t="s">
        <v>12850</v>
      </c>
      <c r="G1388" s="7" t="s">
        <v>839</v>
      </c>
    </row>
    <row r="1389" spans="1:7" x14ac:dyDescent="0.3">
      <c r="A1389" s="7" t="s">
        <v>12851</v>
      </c>
      <c r="B1389" s="8">
        <v>46130</v>
      </c>
      <c r="C1389" s="7" t="s">
        <v>2048</v>
      </c>
      <c r="D1389" s="7" t="s">
        <v>2287</v>
      </c>
      <c r="E1389" s="7">
        <v>32</v>
      </c>
      <c r="F1389" s="7" t="s">
        <v>12852</v>
      </c>
      <c r="G1389" s="7" t="s">
        <v>777</v>
      </c>
    </row>
    <row r="1390" spans="1:7" x14ac:dyDescent="0.3">
      <c r="A1390" s="7" t="s">
        <v>12853</v>
      </c>
      <c r="B1390" s="8">
        <v>46117</v>
      </c>
      <c r="C1390" s="7" t="s">
        <v>1776</v>
      </c>
      <c r="D1390" s="7" t="s">
        <v>2287</v>
      </c>
      <c r="E1390" s="7">
        <v>5</v>
      </c>
      <c r="F1390" s="7" t="s">
        <v>12854</v>
      </c>
      <c r="G1390" s="7" t="s">
        <v>891</v>
      </c>
    </row>
    <row r="1391" spans="1:7" x14ac:dyDescent="0.3">
      <c r="A1391" s="7" t="s">
        <v>12855</v>
      </c>
      <c r="B1391" s="8">
        <v>45754</v>
      </c>
      <c r="C1391" s="7" t="s">
        <v>1726</v>
      </c>
      <c r="D1391" s="7" t="s">
        <v>2286</v>
      </c>
      <c r="E1391" s="7">
        <v>-18</v>
      </c>
      <c r="F1391" s="7" t="s">
        <v>4053</v>
      </c>
      <c r="G1391" s="7" t="s">
        <v>777</v>
      </c>
    </row>
    <row r="1392" spans="1:7" x14ac:dyDescent="0.3">
      <c r="A1392" s="7" t="s">
        <v>12856</v>
      </c>
      <c r="B1392" s="8">
        <v>45767</v>
      </c>
      <c r="C1392" s="7" t="s">
        <v>1714</v>
      </c>
      <c r="D1392" s="7" t="s">
        <v>10129</v>
      </c>
      <c r="E1392" s="7">
        <v>0</v>
      </c>
      <c r="F1392" s="7" t="s">
        <v>12857</v>
      </c>
      <c r="G1392" s="7" t="s">
        <v>777</v>
      </c>
    </row>
    <row r="1393" spans="1:7" x14ac:dyDescent="0.3">
      <c r="A1393" s="7" t="s">
        <v>12858</v>
      </c>
      <c r="B1393" s="8">
        <v>45724</v>
      </c>
      <c r="C1393" s="7" t="s">
        <v>1853</v>
      </c>
      <c r="D1393" s="7" t="s">
        <v>2286</v>
      </c>
      <c r="E1393" s="7">
        <v>-50</v>
      </c>
      <c r="F1393" s="7" t="s">
        <v>12859</v>
      </c>
      <c r="G1393" s="7" t="s">
        <v>891</v>
      </c>
    </row>
    <row r="1394" spans="1:7" x14ac:dyDescent="0.3">
      <c r="A1394" s="7" t="s">
        <v>12860</v>
      </c>
      <c r="B1394" s="8">
        <v>46118</v>
      </c>
      <c r="C1394" s="7" t="s">
        <v>1906</v>
      </c>
      <c r="D1394" s="7" t="s">
        <v>2286</v>
      </c>
      <c r="E1394" s="7">
        <v>-26</v>
      </c>
      <c r="F1394" s="7" t="s">
        <v>12861</v>
      </c>
      <c r="G1394" s="7" t="s">
        <v>777</v>
      </c>
    </row>
    <row r="1395" spans="1:7" x14ac:dyDescent="0.3">
      <c r="A1395" s="7" t="s">
        <v>12862</v>
      </c>
      <c r="B1395" s="8">
        <v>46172</v>
      </c>
      <c r="C1395" s="7" t="s">
        <v>1705</v>
      </c>
      <c r="D1395" s="7" t="s">
        <v>10129</v>
      </c>
      <c r="E1395" s="7">
        <v>-9</v>
      </c>
      <c r="F1395" s="7" t="s">
        <v>12863</v>
      </c>
      <c r="G1395" s="7" t="s">
        <v>777</v>
      </c>
    </row>
    <row r="1396" spans="1:7" x14ac:dyDescent="0.3">
      <c r="A1396" s="7" t="s">
        <v>12864</v>
      </c>
      <c r="B1396" s="8">
        <v>46260</v>
      </c>
      <c r="C1396" s="7" t="s">
        <v>1974</v>
      </c>
      <c r="D1396" s="7" t="s">
        <v>2286</v>
      </c>
      <c r="E1396" s="7">
        <v>-12</v>
      </c>
      <c r="F1396" s="7" t="s">
        <v>12865</v>
      </c>
      <c r="G1396" s="7" t="s">
        <v>891</v>
      </c>
    </row>
    <row r="1397" spans="1:7" x14ac:dyDescent="0.3">
      <c r="A1397" s="7" t="s">
        <v>12866</v>
      </c>
      <c r="B1397" s="8">
        <v>46220</v>
      </c>
      <c r="C1397" s="7" t="s">
        <v>1928</v>
      </c>
      <c r="D1397" s="7" t="s">
        <v>2287</v>
      </c>
      <c r="E1397" s="7">
        <v>20</v>
      </c>
      <c r="F1397" s="7" t="s">
        <v>12867</v>
      </c>
      <c r="G1397" s="7" t="s">
        <v>839</v>
      </c>
    </row>
    <row r="1398" spans="1:7" x14ac:dyDescent="0.3">
      <c r="A1398" s="7" t="s">
        <v>12868</v>
      </c>
      <c r="B1398" s="8">
        <v>45731</v>
      </c>
      <c r="C1398" s="7" t="s">
        <v>1865</v>
      </c>
      <c r="D1398" s="7" t="s">
        <v>2286</v>
      </c>
      <c r="E1398" s="7">
        <v>-47</v>
      </c>
      <c r="F1398" s="7" t="s">
        <v>12869</v>
      </c>
      <c r="G1398" s="7" t="s">
        <v>777</v>
      </c>
    </row>
    <row r="1399" spans="1:7" x14ac:dyDescent="0.3">
      <c r="A1399" s="7" t="s">
        <v>12870</v>
      </c>
      <c r="B1399" s="8">
        <v>46262</v>
      </c>
      <c r="C1399" s="7" t="s">
        <v>1755</v>
      </c>
      <c r="D1399" s="7" t="s">
        <v>2286</v>
      </c>
      <c r="E1399" s="7">
        <v>-18</v>
      </c>
      <c r="F1399" s="7" t="s">
        <v>2618</v>
      </c>
      <c r="G1399" s="7" t="s">
        <v>891</v>
      </c>
    </row>
    <row r="1400" spans="1:7" x14ac:dyDescent="0.3">
      <c r="A1400" s="7" t="s">
        <v>12871</v>
      </c>
      <c r="B1400" s="8">
        <v>46204</v>
      </c>
      <c r="C1400" s="7" t="s">
        <v>1664</v>
      </c>
      <c r="D1400" s="7" t="s">
        <v>2286</v>
      </c>
      <c r="E1400" s="7">
        <v>-18</v>
      </c>
      <c r="F1400" s="7" t="s">
        <v>12872</v>
      </c>
      <c r="G1400" s="7" t="s">
        <v>839</v>
      </c>
    </row>
    <row r="1401" spans="1:7" x14ac:dyDescent="0.3">
      <c r="A1401" s="7" t="s">
        <v>12873</v>
      </c>
      <c r="B1401" s="8">
        <v>45920</v>
      </c>
      <c r="C1401" s="7" t="s">
        <v>1904</v>
      </c>
      <c r="D1401" s="7" t="s">
        <v>2287</v>
      </c>
      <c r="E1401" s="7">
        <v>5</v>
      </c>
      <c r="F1401" s="7" t="s">
        <v>12874</v>
      </c>
      <c r="G1401" s="7" t="s">
        <v>777</v>
      </c>
    </row>
    <row r="1402" spans="1:7" x14ac:dyDescent="0.3">
      <c r="A1402" s="7" t="s">
        <v>12875</v>
      </c>
      <c r="B1402" s="8">
        <v>46162</v>
      </c>
      <c r="C1402" s="7" t="s">
        <v>2002</v>
      </c>
      <c r="D1402" s="7" t="s">
        <v>2287</v>
      </c>
      <c r="E1402" s="7">
        <v>29</v>
      </c>
      <c r="F1402" s="7" t="s">
        <v>12876</v>
      </c>
      <c r="G1402" s="7" t="s">
        <v>777</v>
      </c>
    </row>
    <row r="1403" spans="1:7" x14ac:dyDescent="0.3">
      <c r="A1403" s="7" t="s">
        <v>12877</v>
      </c>
      <c r="B1403" s="8">
        <v>45861</v>
      </c>
      <c r="C1403" s="7" t="s">
        <v>1966</v>
      </c>
      <c r="D1403" s="7" t="s">
        <v>10129</v>
      </c>
      <c r="E1403" s="7">
        <v>10</v>
      </c>
      <c r="F1403" s="7" t="s">
        <v>12878</v>
      </c>
      <c r="G1403" s="7" t="s">
        <v>891</v>
      </c>
    </row>
    <row r="1404" spans="1:7" x14ac:dyDescent="0.3">
      <c r="A1404" s="7" t="s">
        <v>12879</v>
      </c>
      <c r="B1404" s="8">
        <v>46048</v>
      </c>
      <c r="C1404" s="7" t="s">
        <v>1860</v>
      </c>
      <c r="D1404" s="7" t="s">
        <v>2287</v>
      </c>
      <c r="E1404" s="7">
        <v>46</v>
      </c>
      <c r="F1404" s="7" t="s">
        <v>12880</v>
      </c>
      <c r="G1404" s="7" t="s">
        <v>839</v>
      </c>
    </row>
    <row r="1405" spans="1:7" x14ac:dyDescent="0.3">
      <c r="A1405" s="7" t="s">
        <v>12881</v>
      </c>
      <c r="B1405" s="8">
        <v>45817</v>
      </c>
      <c r="C1405" s="7" t="s">
        <v>2019</v>
      </c>
      <c r="D1405" s="7" t="s">
        <v>2286</v>
      </c>
      <c r="E1405" s="7">
        <v>-41</v>
      </c>
      <c r="F1405" s="7" t="s">
        <v>12882</v>
      </c>
      <c r="G1405" s="7" t="s">
        <v>839</v>
      </c>
    </row>
    <row r="1406" spans="1:7" x14ac:dyDescent="0.3">
      <c r="A1406" s="7" t="s">
        <v>12883</v>
      </c>
      <c r="B1406" s="8">
        <v>46075</v>
      </c>
      <c r="C1406" s="7" t="s">
        <v>1845</v>
      </c>
      <c r="D1406" s="7" t="s">
        <v>2286</v>
      </c>
      <c r="E1406" s="7">
        <v>-32</v>
      </c>
      <c r="F1406" s="7" t="s">
        <v>12884</v>
      </c>
      <c r="G1406" s="7" t="s">
        <v>891</v>
      </c>
    </row>
    <row r="1407" spans="1:7" x14ac:dyDescent="0.3">
      <c r="A1407" s="7" t="s">
        <v>12885</v>
      </c>
      <c r="B1407" s="8">
        <v>45799</v>
      </c>
      <c r="C1407" s="7" t="s">
        <v>1830</v>
      </c>
      <c r="D1407" s="7" t="s">
        <v>10136</v>
      </c>
      <c r="E1407" s="7">
        <v>11</v>
      </c>
      <c r="F1407" s="7" t="s">
        <v>12886</v>
      </c>
      <c r="G1407" s="7" t="s">
        <v>891</v>
      </c>
    </row>
    <row r="1408" spans="1:7" x14ac:dyDescent="0.3">
      <c r="A1408" s="7" t="s">
        <v>12887</v>
      </c>
      <c r="B1408" s="8">
        <v>45930</v>
      </c>
      <c r="C1408" s="7" t="s">
        <v>1709</v>
      </c>
      <c r="D1408" s="7" t="s">
        <v>2286</v>
      </c>
      <c r="E1408" s="7">
        <v>-58</v>
      </c>
      <c r="F1408" s="7" t="s">
        <v>12888</v>
      </c>
      <c r="G1408" s="7" t="s">
        <v>891</v>
      </c>
    </row>
    <row r="1409" spans="1:7" x14ac:dyDescent="0.3">
      <c r="A1409" s="7" t="s">
        <v>12889</v>
      </c>
      <c r="B1409" s="8">
        <v>45835</v>
      </c>
      <c r="C1409" s="7" t="s">
        <v>2020</v>
      </c>
      <c r="D1409" s="7" t="s">
        <v>2286</v>
      </c>
      <c r="E1409" s="7">
        <v>-53</v>
      </c>
      <c r="F1409" s="7" t="s">
        <v>11098</v>
      </c>
      <c r="G1409" s="7" t="s">
        <v>891</v>
      </c>
    </row>
    <row r="1410" spans="1:7" x14ac:dyDescent="0.3">
      <c r="A1410" s="7" t="s">
        <v>12890</v>
      </c>
      <c r="B1410" s="8">
        <v>45713</v>
      </c>
      <c r="C1410" s="7" t="s">
        <v>1798</v>
      </c>
      <c r="D1410" s="7" t="s">
        <v>10129</v>
      </c>
      <c r="E1410" s="7">
        <v>-5</v>
      </c>
      <c r="F1410" s="7" t="s">
        <v>12891</v>
      </c>
      <c r="G1410" s="7" t="s">
        <v>839</v>
      </c>
    </row>
    <row r="1411" spans="1:7" x14ac:dyDescent="0.3">
      <c r="A1411" s="7" t="s">
        <v>12892</v>
      </c>
      <c r="B1411" s="8">
        <v>46016</v>
      </c>
      <c r="C1411" s="7" t="s">
        <v>2045</v>
      </c>
      <c r="D1411" s="7" t="s">
        <v>2287</v>
      </c>
      <c r="E1411" s="7">
        <v>5</v>
      </c>
      <c r="F1411" s="7" t="s">
        <v>12893</v>
      </c>
      <c r="G1411" s="7" t="s">
        <v>839</v>
      </c>
    </row>
    <row r="1412" spans="1:7" x14ac:dyDescent="0.3">
      <c r="A1412" s="7" t="s">
        <v>12894</v>
      </c>
      <c r="B1412" s="8">
        <v>46111</v>
      </c>
      <c r="C1412" s="7" t="s">
        <v>1778</v>
      </c>
      <c r="D1412" s="7" t="s">
        <v>10129</v>
      </c>
      <c r="E1412" s="7">
        <v>3</v>
      </c>
      <c r="F1412" s="7" t="s">
        <v>12895</v>
      </c>
      <c r="G1412" s="7" t="s">
        <v>839</v>
      </c>
    </row>
    <row r="1413" spans="1:7" x14ac:dyDescent="0.3">
      <c r="A1413" s="7" t="s">
        <v>12896</v>
      </c>
      <c r="B1413" s="8">
        <v>45812</v>
      </c>
      <c r="C1413" s="7" t="s">
        <v>1766</v>
      </c>
      <c r="D1413" s="7" t="s">
        <v>2286</v>
      </c>
      <c r="E1413" s="7">
        <v>-40</v>
      </c>
      <c r="F1413" s="7" t="s">
        <v>12897</v>
      </c>
      <c r="G1413" s="7" t="s">
        <v>777</v>
      </c>
    </row>
    <row r="1414" spans="1:7" x14ac:dyDescent="0.3">
      <c r="A1414" s="7" t="s">
        <v>12898</v>
      </c>
      <c r="B1414" s="8">
        <v>45877</v>
      </c>
      <c r="C1414" s="7" t="s">
        <v>1770</v>
      </c>
      <c r="D1414" s="7" t="s">
        <v>2287</v>
      </c>
      <c r="E1414" s="7">
        <v>57</v>
      </c>
      <c r="F1414" s="7" t="s">
        <v>12899</v>
      </c>
      <c r="G1414" s="7" t="s">
        <v>839</v>
      </c>
    </row>
    <row r="1415" spans="1:7" x14ac:dyDescent="0.3">
      <c r="A1415" s="7" t="s">
        <v>12900</v>
      </c>
      <c r="B1415" s="8">
        <v>45813</v>
      </c>
      <c r="C1415" s="7" t="s">
        <v>1967</v>
      </c>
      <c r="D1415" s="7" t="s">
        <v>2287</v>
      </c>
      <c r="E1415" s="7">
        <v>24</v>
      </c>
      <c r="F1415" s="7" t="s">
        <v>12901</v>
      </c>
      <c r="G1415" s="7" t="s">
        <v>839</v>
      </c>
    </row>
    <row r="1416" spans="1:7" x14ac:dyDescent="0.3">
      <c r="A1416" s="7" t="s">
        <v>12902</v>
      </c>
      <c r="B1416" s="8">
        <v>46035</v>
      </c>
      <c r="C1416" s="7" t="s">
        <v>1859</v>
      </c>
      <c r="D1416" s="7" t="s">
        <v>2286</v>
      </c>
      <c r="E1416" s="7">
        <v>-5</v>
      </c>
      <c r="F1416" s="7" t="s">
        <v>12903</v>
      </c>
      <c r="G1416" s="7" t="s">
        <v>777</v>
      </c>
    </row>
    <row r="1417" spans="1:7" x14ac:dyDescent="0.3">
      <c r="A1417" s="7" t="s">
        <v>12904</v>
      </c>
      <c r="B1417" s="8">
        <v>46217</v>
      </c>
      <c r="C1417" s="7" t="s">
        <v>1733</v>
      </c>
      <c r="D1417" s="7" t="s">
        <v>2286</v>
      </c>
      <c r="E1417" s="7">
        <v>-51</v>
      </c>
      <c r="F1417" s="7" t="s">
        <v>12905</v>
      </c>
      <c r="G1417" s="7" t="s">
        <v>891</v>
      </c>
    </row>
    <row r="1418" spans="1:7" x14ac:dyDescent="0.3">
      <c r="A1418" s="7" t="s">
        <v>12906</v>
      </c>
      <c r="B1418" s="8">
        <v>46105</v>
      </c>
      <c r="C1418" s="7" t="s">
        <v>1682</v>
      </c>
      <c r="D1418" s="7" t="s">
        <v>2286</v>
      </c>
      <c r="E1418" s="7">
        <v>-41</v>
      </c>
      <c r="F1418" s="7" t="s">
        <v>12907</v>
      </c>
      <c r="G1418" s="7" t="s">
        <v>839</v>
      </c>
    </row>
    <row r="1419" spans="1:7" x14ac:dyDescent="0.3">
      <c r="A1419" s="7" t="s">
        <v>12908</v>
      </c>
      <c r="B1419" s="8">
        <v>46176</v>
      </c>
      <c r="C1419" s="7" t="s">
        <v>1722</v>
      </c>
      <c r="D1419" s="7" t="s">
        <v>10136</v>
      </c>
      <c r="E1419" s="7">
        <v>51</v>
      </c>
      <c r="F1419" s="7" t="s">
        <v>12909</v>
      </c>
      <c r="G1419" s="7" t="s">
        <v>777</v>
      </c>
    </row>
    <row r="1420" spans="1:7" x14ac:dyDescent="0.3">
      <c r="A1420" s="7" t="s">
        <v>12910</v>
      </c>
      <c r="B1420" s="8">
        <v>46009</v>
      </c>
      <c r="C1420" s="7" t="s">
        <v>1756</v>
      </c>
      <c r="D1420" s="7" t="s">
        <v>2286</v>
      </c>
      <c r="E1420" s="7">
        <v>-40</v>
      </c>
      <c r="F1420" s="7" t="s">
        <v>12911</v>
      </c>
      <c r="G1420" s="7" t="s">
        <v>839</v>
      </c>
    </row>
    <row r="1421" spans="1:7" x14ac:dyDescent="0.3">
      <c r="A1421" s="7" t="s">
        <v>12912</v>
      </c>
      <c r="B1421" s="8">
        <v>46189</v>
      </c>
      <c r="C1421" s="7" t="s">
        <v>2049</v>
      </c>
      <c r="D1421" s="7" t="s">
        <v>10129</v>
      </c>
      <c r="E1421" s="7">
        <v>1</v>
      </c>
      <c r="F1421" s="7" t="s">
        <v>12913</v>
      </c>
      <c r="G1421" s="7" t="s">
        <v>839</v>
      </c>
    </row>
    <row r="1422" spans="1:7" x14ac:dyDescent="0.3">
      <c r="A1422" s="7" t="s">
        <v>12914</v>
      </c>
      <c r="B1422" s="8">
        <v>45748</v>
      </c>
      <c r="C1422" s="7" t="s">
        <v>1738</v>
      </c>
      <c r="D1422" s="7" t="s">
        <v>2287</v>
      </c>
      <c r="E1422" s="7">
        <v>11</v>
      </c>
      <c r="F1422" s="7" t="s">
        <v>12915</v>
      </c>
      <c r="G1422" s="7" t="s">
        <v>839</v>
      </c>
    </row>
    <row r="1423" spans="1:7" x14ac:dyDescent="0.3">
      <c r="A1423" s="7" t="s">
        <v>12916</v>
      </c>
      <c r="B1423" s="8">
        <v>45716</v>
      </c>
      <c r="C1423" s="7" t="s">
        <v>1709</v>
      </c>
      <c r="D1423" s="7" t="s">
        <v>2286</v>
      </c>
      <c r="E1423" s="7">
        <v>-8</v>
      </c>
      <c r="F1423" s="7" t="s">
        <v>12917</v>
      </c>
      <c r="G1423" s="7" t="s">
        <v>839</v>
      </c>
    </row>
    <row r="1424" spans="1:7" x14ac:dyDescent="0.3">
      <c r="A1424" s="7" t="s">
        <v>12918</v>
      </c>
      <c r="B1424" s="8">
        <v>46296</v>
      </c>
      <c r="C1424" s="7" t="s">
        <v>2024</v>
      </c>
      <c r="D1424" s="7" t="s">
        <v>10129</v>
      </c>
      <c r="E1424" s="7">
        <v>-11</v>
      </c>
      <c r="F1424" s="7" t="s">
        <v>12919</v>
      </c>
      <c r="G1424" s="7" t="s">
        <v>839</v>
      </c>
    </row>
    <row r="1425" spans="1:7" x14ac:dyDescent="0.3">
      <c r="A1425" s="7" t="s">
        <v>12920</v>
      </c>
      <c r="B1425" s="8">
        <v>45956</v>
      </c>
      <c r="C1425" s="7" t="s">
        <v>1760</v>
      </c>
      <c r="D1425" s="7" t="s">
        <v>2287</v>
      </c>
      <c r="E1425" s="7">
        <v>39</v>
      </c>
      <c r="F1425" s="7" t="s">
        <v>12921</v>
      </c>
      <c r="G1425" s="7" t="s">
        <v>777</v>
      </c>
    </row>
    <row r="1426" spans="1:7" x14ac:dyDescent="0.3">
      <c r="A1426" s="7" t="s">
        <v>12922</v>
      </c>
      <c r="B1426" s="8">
        <v>46182</v>
      </c>
      <c r="C1426" s="7" t="s">
        <v>1789</v>
      </c>
      <c r="D1426" s="7" t="s">
        <v>2286</v>
      </c>
      <c r="E1426" s="7">
        <v>-47</v>
      </c>
      <c r="F1426" s="7" t="s">
        <v>12923</v>
      </c>
      <c r="G1426" s="7" t="s">
        <v>891</v>
      </c>
    </row>
    <row r="1427" spans="1:7" x14ac:dyDescent="0.3">
      <c r="A1427" s="7" t="s">
        <v>12924</v>
      </c>
      <c r="B1427" s="8">
        <v>45893</v>
      </c>
      <c r="C1427" s="7" t="s">
        <v>1757</v>
      </c>
      <c r="D1427" s="7" t="s">
        <v>2286</v>
      </c>
      <c r="E1427" s="7">
        <v>-8</v>
      </c>
      <c r="F1427" s="7" t="s">
        <v>12925</v>
      </c>
      <c r="G1427" s="7" t="s">
        <v>839</v>
      </c>
    </row>
    <row r="1428" spans="1:7" x14ac:dyDescent="0.3">
      <c r="A1428" s="7" t="s">
        <v>12926</v>
      </c>
      <c r="B1428" s="8">
        <v>46255</v>
      </c>
      <c r="C1428" s="7" t="s">
        <v>2030</v>
      </c>
      <c r="D1428" s="7" t="s">
        <v>2287</v>
      </c>
      <c r="E1428" s="7">
        <v>5</v>
      </c>
      <c r="F1428" s="7" t="s">
        <v>12927</v>
      </c>
      <c r="G1428" s="7" t="s">
        <v>839</v>
      </c>
    </row>
    <row r="1429" spans="1:7" x14ac:dyDescent="0.3">
      <c r="A1429" s="7" t="s">
        <v>12928</v>
      </c>
      <c r="B1429" s="8">
        <v>46010</v>
      </c>
      <c r="C1429" s="7" t="s">
        <v>2045</v>
      </c>
      <c r="D1429" s="7" t="s">
        <v>2286</v>
      </c>
      <c r="E1429" s="7">
        <v>-31</v>
      </c>
      <c r="F1429" s="7" t="s">
        <v>12929</v>
      </c>
      <c r="G1429" s="7" t="s">
        <v>891</v>
      </c>
    </row>
    <row r="1430" spans="1:7" x14ac:dyDescent="0.3">
      <c r="A1430" s="7" t="s">
        <v>12930</v>
      </c>
      <c r="B1430" s="8">
        <v>45892</v>
      </c>
      <c r="C1430" s="7" t="s">
        <v>1855</v>
      </c>
      <c r="D1430" s="7" t="s">
        <v>10129</v>
      </c>
      <c r="E1430" s="7">
        <v>-1</v>
      </c>
      <c r="F1430" s="7" t="s">
        <v>12931</v>
      </c>
      <c r="G1430" s="7" t="s">
        <v>891</v>
      </c>
    </row>
    <row r="1431" spans="1:7" x14ac:dyDescent="0.3">
      <c r="A1431" s="7" t="s">
        <v>12932</v>
      </c>
      <c r="B1431" s="8">
        <v>45781</v>
      </c>
      <c r="C1431" s="7" t="s">
        <v>1755</v>
      </c>
      <c r="D1431" s="7" t="s">
        <v>2287</v>
      </c>
      <c r="E1431" s="7">
        <v>58</v>
      </c>
      <c r="F1431" s="7" t="s">
        <v>12933</v>
      </c>
      <c r="G1431" s="7" t="s">
        <v>839</v>
      </c>
    </row>
    <row r="1432" spans="1:7" x14ac:dyDescent="0.3">
      <c r="A1432" s="7" t="s">
        <v>12934</v>
      </c>
      <c r="B1432" s="8">
        <v>45678</v>
      </c>
      <c r="C1432" s="7" t="s">
        <v>1975</v>
      </c>
      <c r="D1432" s="7" t="s">
        <v>2287</v>
      </c>
      <c r="E1432" s="7">
        <v>9</v>
      </c>
      <c r="F1432" s="7" t="s">
        <v>12935</v>
      </c>
      <c r="G1432" s="7" t="s">
        <v>839</v>
      </c>
    </row>
    <row r="1433" spans="1:7" x14ac:dyDescent="0.3">
      <c r="A1433" s="7" t="s">
        <v>12936</v>
      </c>
      <c r="B1433" s="8">
        <v>45890</v>
      </c>
      <c r="C1433" s="7" t="s">
        <v>1914</v>
      </c>
      <c r="D1433" s="7" t="s">
        <v>2287</v>
      </c>
      <c r="E1433" s="7">
        <v>28</v>
      </c>
      <c r="F1433" s="7" t="s">
        <v>12937</v>
      </c>
      <c r="G1433" s="7" t="s">
        <v>839</v>
      </c>
    </row>
    <row r="1434" spans="1:7" x14ac:dyDescent="0.3">
      <c r="A1434" s="7" t="s">
        <v>12938</v>
      </c>
      <c r="B1434" s="8">
        <v>46295</v>
      </c>
      <c r="C1434" s="7" t="s">
        <v>1761</v>
      </c>
      <c r="D1434" s="7" t="s">
        <v>2286</v>
      </c>
      <c r="E1434" s="7">
        <v>-29</v>
      </c>
      <c r="F1434" s="7" t="s">
        <v>12939</v>
      </c>
      <c r="G1434" s="7" t="s">
        <v>839</v>
      </c>
    </row>
    <row r="1435" spans="1:7" x14ac:dyDescent="0.3">
      <c r="A1435" s="7" t="s">
        <v>12940</v>
      </c>
      <c r="B1435" s="8">
        <v>45734</v>
      </c>
      <c r="C1435" s="7" t="s">
        <v>1676</v>
      </c>
      <c r="D1435" s="7" t="s">
        <v>2287</v>
      </c>
      <c r="E1435" s="7">
        <v>10</v>
      </c>
      <c r="F1435" s="7" t="s">
        <v>12941</v>
      </c>
      <c r="G1435" s="7" t="s">
        <v>839</v>
      </c>
    </row>
    <row r="1436" spans="1:7" x14ac:dyDescent="0.3">
      <c r="A1436" s="7" t="s">
        <v>12942</v>
      </c>
      <c r="B1436" s="8">
        <v>46077</v>
      </c>
      <c r="C1436" s="7" t="s">
        <v>1758</v>
      </c>
      <c r="D1436" s="7" t="s">
        <v>2286</v>
      </c>
      <c r="E1436" s="7">
        <v>-10</v>
      </c>
      <c r="F1436" s="7" t="s">
        <v>12943</v>
      </c>
      <c r="G1436" s="7" t="s">
        <v>839</v>
      </c>
    </row>
    <row r="1437" spans="1:7" x14ac:dyDescent="0.3">
      <c r="A1437" s="7" t="s">
        <v>12944</v>
      </c>
      <c r="B1437" s="8">
        <v>45896</v>
      </c>
      <c r="C1437" s="7" t="s">
        <v>1803</v>
      </c>
      <c r="D1437" s="7" t="s">
        <v>2286</v>
      </c>
      <c r="E1437" s="7">
        <v>-26</v>
      </c>
      <c r="F1437" s="7" t="s">
        <v>12945</v>
      </c>
      <c r="G1437" s="7" t="s">
        <v>891</v>
      </c>
    </row>
    <row r="1438" spans="1:7" x14ac:dyDescent="0.3">
      <c r="A1438" s="7" t="s">
        <v>12946</v>
      </c>
      <c r="B1438" s="8">
        <v>45915</v>
      </c>
      <c r="C1438" s="7" t="s">
        <v>1925</v>
      </c>
      <c r="D1438" s="7" t="s">
        <v>2287</v>
      </c>
      <c r="E1438" s="7">
        <v>23</v>
      </c>
      <c r="F1438" s="7" t="s">
        <v>12947</v>
      </c>
      <c r="G1438" s="7" t="s">
        <v>891</v>
      </c>
    </row>
    <row r="1439" spans="1:7" x14ac:dyDescent="0.3">
      <c r="A1439" s="7" t="s">
        <v>12948</v>
      </c>
      <c r="B1439" s="8">
        <v>46289</v>
      </c>
      <c r="C1439" s="7" t="s">
        <v>1689</v>
      </c>
      <c r="D1439" s="7" t="s">
        <v>2286</v>
      </c>
      <c r="E1439" s="7">
        <v>-16</v>
      </c>
      <c r="F1439" s="7" t="s">
        <v>12949</v>
      </c>
      <c r="G1439" s="7" t="s">
        <v>777</v>
      </c>
    </row>
    <row r="1440" spans="1:7" x14ac:dyDescent="0.3">
      <c r="A1440" s="7" t="s">
        <v>12950</v>
      </c>
      <c r="B1440" s="8">
        <v>46259</v>
      </c>
      <c r="C1440" s="7" t="s">
        <v>1890</v>
      </c>
      <c r="D1440" s="7" t="s">
        <v>10136</v>
      </c>
      <c r="E1440" s="7">
        <v>6</v>
      </c>
      <c r="F1440" s="7" t="s">
        <v>12951</v>
      </c>
      <c r="G1440" s="7" t="s">
        <v>839</v>
      </c>
    </row>
    <row r="1441" spans="1:7" x14ac:dyDescent="0.3">
      <c r="A1441" s="7" t="s">
        <v>12952</v>
      </c>
      <c r="B1441" s="8">
        <v>45913</v>
      </c>
      <c r="C1441" s="7" t="s">
        <v>1702</v>
      </c>
      <c r="D1441" s="7" t="s">
        <v>2286</v>
      </c>
      <c r="E1441" s="7">
        <v>-31</v>
      </c>
      <c r="F1441" s="7" t="s">
        <v>12953</v>
      </c>
      <c r="G1441" s="7" t="s">
        <v>839</v>
      </c>
    </row>
    <row r="1442" spans="1:7" x14ac:dyDescent="0.3">
      <c r="A1442" s="7" t="s">
        <v>12954</v>
      </c>
      <c r="B1442" s="8">
        <v>45894</v>
      </c>
      <c r="C1442" s="7" t="s">
        <v>1761</v>
      </c>
      <c r="D1442" s="7" t="s">
        <v>2287</v>
      </c>
      <c r="E1442" s="7">
        <v>43</v>
      </c>
      <c r="F1442" s="7" t="s">
        <v>12955</v>
      </c>
      <c r="G1442" s="7" t="s">
        <v>891</v>
      </c>
    </row>
    <row r="1443" spans="1:7" x14ac:dyDescent="0.3">
      <c r="A1443" s="7" t="s">
        <v>12956</v>
      </c>
      <c r="B1443" s="8">
        <v>46175</v>
      </c>
      <c r="C1443" s="7" t="s">
        <v>1788</v>
      </c>
      <c r="D1443" s="7" t="s">
        <v>2287</v>
      </c>
      <c r="E1443" s="7">
        <v>14</v>
      </c>
      <c r="F1443" s="7" t="s">
        <v>12957</v>
      </c>
      <c r="G1443" s="7" t="s">
        <v>891</v>
      </c>
    </row>
    <row r="1444" spans="1:7" x14ac:dyDescent="0.3">
      <c r="A1444" s="7" t="s">
        <v>12958</v>
      </c>
      <c r="B1444" s="8">
        <v>46075</v>
      </c>
      <c r="C1444" s="7" t="s">
        <v>1884</v>
      </c>
      <c r="D1444" s="7" t="s">
        <v>10136</v>
      </c>
      <c r="E1444" s="7">
        <v>16</v>
      </c>
      <c r="F1444" s="7" t="s">
        <v>12959</v>
      </c>
      <c r="G1444" s="7" t="s">
        <v>839</v>
      </c>
    </row>
    <row r="1445" spans="1:7" x14ac:dyDescent="0.3">
      <c r="A1445" s="7" t="s">
        <v>12960</v>
      </c>
      <c r="B1445" s="8">
        <v>46135</v>
      </c>
      <c r="C1445" s="7" t="s">
        <v>1884</v>
      </c>
      <c r="D1445" s="7" t="s">
        <v>2287</v>
      </c>
      <c r="E1445" s="7">
        <v>34</v>
      </c>
      <c r="F1445" s="7" t="s">
        <v>12961</v>
      </c>
      <c r="G1445" s="7" t="s">
        <v>777</v>
      </c>
    </row>
    <row r="1446" spans="1:7" x14ac:dyDescent="0.3">
      <c r="A1446" s="7" t="s">
        <v>12962</v>
      </c>
      <c r="B1446" s="8">
        <v>45982</v>
      </c>
      <c r="C1446" s="7" t="s">
        <v>1981</v>
      </c>
      <c r="D1446" s="7" t="s">
        <v>2286</v>
      </c>
      <c r="E1446" s="7">
        <v>-43</v>
      </c>
      <c r="F1446" s="7" t="s">
        <v>12963</v>
      </c>
      <c r="G1446" s="7" t="s">
        <v>891</v>
      </c>
    </row>
    <row r="1447" spans="1:7" x14ac:dyDescent="0.3">
      <c r="A1447" s="7" t="s">
        <v>12964</v>
      </c>
      <c r="B1447" s="8">
        <v>45891</v>
      </c>
      <c r="C1447" s="7" t="s">
        <v>1789</v>
      </c>
      <c r="D1447" s="7" t="s">
        <v>10129</v>
      </c>
      <c r="E1447" s="7">
        <v>-2</v>
      </c>
      <c r="F1447" s="7" t="s">
        <v>11787</v>
      </c>
      <c r="G1447" s="7" t="s">
        <v>891</v>
      </c>
    </row>
    <row r="1448" spans="1:7" x14ac:dyDescent="0.3">
      <c r="A1448" s="7" t="s">
        <v>12965</v>
      </c>
      <c r="B1448" s="8">
        <v>45948</v>
      </c>
      <c r="C1448" s="7" t="s">
        <v>1987</v>
      </c>
      <c r="D1448" s="7" t="s">
        <v>2287</v>
      </c>
      <c r="E1448" s="7">
        <v>58</v>
      </c>
      <c r="F1448" s="7" t="s">
        <v>12966</v>
      </c>
      <c r="G1448" s="7" t="s">
        <v>777</v>
      </c>
    </row>
    <row r="1449" spans="1:7" x14ac:dyDescent="0.3">
      <c r="A1449" s="7" t="s">
        <v>12967</v>
      </c>
      <c r="B1449" s="8">
        <v>46253</v>
      </c>
      <c r="C1449" s="7" t="s">
        <v>1790</v>
      </c>
      <c r="D1449" s="7" t="s">
        <v>2286</v>
      </c>
      <c r="E1449" s="7">
        <v>-40</v>
      </c>
      <c r="F1449" s="7" t="s">
        <v>12968</v>
      </c>
      <c r="G1449" s="7" t="s">
        <v>891</v>
      </c>
    </row>
    <row r="1450" spans="1:7" x14ac:dyDescent="0.3">
      <c r="A1450" s="7" t="s">
        <v>12969</v>
      </c>
      <c r="B1450" s="8">
        <v>45817</v>
      </c>
      <c r="C1450" s="7" t="s">
        <v>1869</v>
      </c>
      <c r="D1450" s="7" t="s">
        <v>2287</v>
      </c>
      <c r="E1450" s="7">
        <v>21</v>
      </c>
      <c r="F1450" s="7" t="s">
        <v>12970</v>
      </c>
      <c r="G1450" s="7" t="s">
        <v>839</v>
      </c>
    </row>
    <row r="1451" spans="1:7" x14ac:dyDescent="0.3">
      <c r="A1451" s="7" t="s">
        <v>12971</v>
      </c>
      <c r="B1451" s="8">
        <v>45901</v>
      </c>
      <c r="C1451" s="7" t="s">
        <v>1676</v>
      </c>
      <c r="D1451" s="7" t="s">
        <v>2287</v>
      </c>
      <c r="E1451" s="7">
        <v>30</v>
      </c>
      <c r="F1451" s="7" t="s">
        <v>12972</v>
      </c>
      <c r="G1451" s="7" t="s">
        <v>839</v>
      </c>
    </row>
    <row r="1452" spans="1:7" x14ac:dyDescent="0.3">
      <c r="A1452" s="7" t="s">
        <v>12973</v>
      </c>
      <c r="B1452" s="8">
        <v>46175</v>
      </c>
      <c r="C1452" s="7" t="s">
        <v>1728</v>
      </c>
      <c r="D1452" s="7" t="s">
        <v>2287</v>
      </c>
      <c r="E1452" s="7">
        <v>55</v>
      </c>
      <c r="F1452" s="7" t="s">
        <v>12974</v>
      </c>
      <c r="G1452" s="7" t="s">
        <v>777</v>
      </c>
    </row>
    <row r="1453" spans="1:7" x14ac:dyDescent="0.3">
      <c r="A1453" s="7" t="s">
        <v>12975</v>
      </c>
      <c r="B1453" s="8">
        <v>46264</v>
      </c>
      <c r="C1453" s="7" t="s">
        <v>2037</v>
      </c>
      <c r="D1453" s="7" t="s">
        <v>2287</v>
      </c>
      <c r="E1453" s="7">
        <v>53</v>
      </c>
      <c r="F1453" s="7" t="s">
        <v>12976</v>
      </c>
      <c r="G1453" s="7" t="s">
        <v>839</v>
      </c>
    </row>
    <row r="1454" spans="1:7" x14ac:dyDescent="0.3">
      <c r="A1454" s="7" t="s">
        <v>12977</v>
      </c>
      <c r="B1454" s="8">
        <v>45910</v>
      </c>
      <c r="C1454" s="7" t="s">
        <v>1812</v>
      </c>
      <c r="D1454" s="7" t="s">
        <v>2286</v>
      </c>
      <c r="E1454" s="7">
        <v>-46</v>
      </c>
      <c r="F1454" s="7" t="s">
        <v>12978</v>
      </c>
      <c r="G1454" s="7" t="s">
        <v>891</v>
      </c>
    </row>
    <row r="1455" spans="1:7" x14ac:dyDescent="0.3">
      <c r="A1455" s="7" t="s">
        <v>12979</v>
      </c>
      <c r="B1455" s="8">
        <v>46045</v>
      </c>
      <c r="C1455" s="7" t="s">
        <v>1931</v>
      </c>
      <c r="D1455" s="7" t="s">
        <v>2286</v>
      </c>
      <c r="E1455" s="7">
        <v>-29</v>
      </c>
      <c r="F1455" s="7" t="s">
        <v>12980</v>
      </c>
      <c r="G1455" s="7" t="s">
        <v>891</v>
      </c>
    </row>
    <row r="1456" spans="1:7" x14ac:dyDescent="0.3">
      <c r="A1456" s="7" t="s">
        <v>12981</v>
      </c>
      <c r="B1456" s="8">
        <v>45780</v>
      </c>
      <c r="C1456" s="7" t="s">
        <v>1859</v>
      </c>
      <c r="D1456" s="7" t="s">
        <v>10129</v>
      </c>
      <c r="E1456" s="7">
        <v>1</v>
      </c>
      <c r="F1456" s="7" t="s">
        <v>12982</v>
      </c>
      <c r="G1456" s="7" t="s">
        <v>777</v>
      </c>
    </row>
    <row r="1457" spans="1:7" x14ac:dyDescent="0.3">
      <c r="A1457" s="7" t="s">
        <v>12983</v>
      </c>
      <c r="B1457" s="8">
        <v>46029</v>
      </c>
      <c r="C1457" s="7" t="s">
        <v>1899</v>
      </c>
      <c r="D1457" s="7" t="s">
        <v>10129</v>
      </c>
      <c r="E1457" s="7">
        <v>3</v>
      </c>
      <c r="F1457" s="7" t="s">
        <v>12984</v>
      </c>
      <c r="G1457" s="7" t="s">
        <v>891</v>
      </c>
    </row>
    <row r="1458" spans="1:7" x14ac:dyDescent="0.3">
      <c r="A1458" s="7" t="s">
        <v>12985</v>
      </c>
      <c r="B1458" s="8">
        <v>46135</v>
      </c>
      <c r="C1458" s="7" t="s">
        <v>1667</v>
      </c>
      <c r="D1458" s="7" t="s">
        <v>10136</v>
      </c>
      <c r="E1458" s="7">
        <v>12</v>
      </c>
      <c r="F1458" s="7" t="s">
        <v>12986</v>
      </c>
      <c r="G1458" s="7" t="s">
        <v>777</v>
      </c>
    </row>
    <row r="1459" spans="1:7" x14ac:dyDescent="0.3">
      <c r="A1459" s="7" t="s">
        <v>12987</v>
      </c>
      <c r="B1459" s="8">
        <v>45766</v>
      </c>
      <c r="C1459" s="7" t="s">
        <v>1976</v>
      </c>
      <c r="D1459" s="7" t="s">
        <v>2286</v>
      </c>
      <c r="E1459" s="7">
        <v>-5</v>
      </c>
      <c r="F1459" s="7" t="s">
        <v>12988</v>
      </c>
      <c r="G1459" s="7" t="s">
        <v>777</v>
      </c>
    </row>
    <row r="1460" spans="1:7" x14ac:dyDescent="0.3">
      <c r="A1460" s="7" t="s">
        <v>12989</v>
      </c>
      <c r="B1460" s="8">
        <v>45890</v>
      </c>
      <c r="C1460" s="7" t="s">
        <v>1838</v>
      </c>
      <c r="D1460" s="7" t="s">
        <v>2286</v>
      </c>
      <c r="E1460" s="7">
        <v>-24</v>
      </c>
      <c r="F1460" s="7" t="s">
        <v>12990</v>
      </c>
      <c r="G1460" s="7" t="s">
        <v>777</v>
      </c>
    </row>
    <row r="1461" spans="1:7" x14ac:dyDescent="0.3">
      <c r="A1461" s="7" t="s">
        <v>12991</v>
      </c>
      <c r="B1461" s="8">
        <v>45898</v>
      </c>
      <c r="C1461" s="7" t="s">
        <v>1965</v>
      </c>
      <c r="D1461" s="7" t="s">
        <v>2287</v>
      </c>
      <c r="E1461" s="7">
        <v>34</v>
      </c>
      <c r="F1461" s="7" t="s">
        <v>12266</v>
      </c>
      <c r="G1461" s="7" t="s">
        <v>839</v>
      </c>
    </row>
    <row r="1462" spans="1:7" x14ac:dyDescent="0.3">
      <c r="A1462" s="7" t="s">
        <v>12992</v>
      </c>
      <c r="B1462" s="8">
        <v>46227</v>
      </c>
      <c r="C1462" s="7" t="s">
        <v>1868</v>
      </c>
      <c r="D1462" s="7" t="s">
        <v>2286</v>
      </c>
      <c r="E1462" s="7">
        <v>-54</v>
      </c>
      <c r="F1462" s="7" t="s">
        <v>12993</v>
      </c>
      <c r="G1462" s="7" t="s">
        <v>777</v>
      </c>
    </row>
    <row r="1463" spans="1:7" x14ac:dyDescent="0.3">
      <c r="A1463" s="7" t="s">
        <v>12994</v>
      </c>
      <c r="B1463" s="8">
        <v>45797</v>
      </c>
      <c r="C1463" s="7" t="s">
        <v>1685</v>
      </c>
      <c r="D1463" s="7" t="s">
        <v>2287</v>
      </c>
      <c r="E1463" s="7">
        <v>29</v>
      </c>
      <c r="F1463" s="7" t="s">
        <v>12995</v>
      </c>
      <c r="G1463" s="7" t="s">
        <v>839</v>
      </c>
    </row>
    <row r="1464" spans="1:7" x14ac:dyDescent="0.3">
      <c r="A1464" s="7" t="s">
        <v>12996</v>
      </c>
      <c r="B1464" s="8">
        <v>45772</v>
      </c>
      <c r="C1464" s="7" t="s">
        <v>1871</v>
      </c>
      <c r="D1464" s="7" t="s">
        <v>2286</v>
      </c>
      <c r="E1464" s="7">
        <v>-7</v>
      </c>
      <c r="F1464" s="7" t="s">
        <v>12997</v>
      </c>
      <c r="G1464" s="7" t="s">
        <v>777</v>
      </c>
    </row>
    <row r="1465" spans="1:7" x14ac:dyDescent="0.3">
      <c r="A1465" s="7" t="s">
        <v>12998</v>
      </c>
      <c r="B1465" s="8">
        <v>45793</v>
      </c>
      <c r="C1465" s="7" t="s">
        <v>1751</v>
      </c>
      <c r="D1465" s="7" t="s">
        <v>2286</v>
      </c>
      <c r="E1465" s="7">
        <v>-48</v>
      </c>
      <c r="F1465" s="7" t="s">
        <v>12999</v>
      </c>
      <c r="G1465" s="7" t="s">
        <v>777</v>
      </c>
    </row>
    <row r="1466" spans="1:7" x14ac:dyDescent="0.3">
      <c r="A1466" s="7" t="s">
        <v>13000</v>
      </c>
      <c r="B1466" s="8">
        <v>46170</v>
      </c>
      <c r="C1466" s="7" t="s">
        <v>1869</v>
      </c>
      <c r="D1466" s="7" t="s">
        <v>2286</v>
      </c>
      <c r="E1466" s="7">
        <v>-20</v>
      </c>
      <c r="F1466" s="7" t="s">
        <v>13001</v>
      </c>
      <c r="G1466" s="7" t="s">
        <v>839</v>
      </c>
    </row>
    <row r="1467" spans="1:7" x14ac:dyDescent="0.3">
      <c r="A1467" s="7" t="s">
        <v>13002</v>
      </c>
      <c r="B1467" s="8">
        <v>45660</v>
      </c>
      <c r="C1467" s="7" t="s">
        <v>2022</v>
      </c>
      <c r="D1467" s="7" t="s">
        <v>2286</v>
      </c>
      <c r="E1467" s="7">
        <v>-37</v>
      </c>
      <c r="F1467" s="7" t="s">
        <v>13003</v>
      </c>
      <c r="G1467" s="7" t="s">
        <v>891</v>
      </c>
    </row>
    <row r="1468" spans="1:7" x14ac:dyDescent="0.3">
      <c r="A1468" s="7" t="s">
        <v>13004</v>
      </c>
      <c r="B1468" s="8">
        <v>45906</v>
      </c>
      <c r="C1468" s="7" t="s">
        <v>1928</v>
      </c>
      <c r="D1468" s="7" t="s">
        <v>2286</v>
      </c>
      <c r="E1468" s="7">
        <v>-27</v>
      </c>
      <c r="F1468" s="7" t="s">
        <v>13005</v>
      </c>
      <c r="G1468" s="7" t="s">
        <v>839</v>
      </c>
    </row>
    <row r="1469" spans="1:7" x14ac:dyDescent="0.3">
      <c r="A1469" s="7" t="s">
        <v>13006</v>
      </c>
      <c r="B1469" s="8">
        <v>45995</v>
      </c>
      <c r="C1469" s="7" t="s">
        <v>2016</v>
      </c>
      <c r="D1469" s="7" t="s">
        <v>2286</v>
      </c>
      <c r="E1469" s="7">
        <v>-26</v>
      </c>
      <c r="F1469" s="7" t="s">
        <v>13007</v>
      </c>
      <c r="G1469" s="7" t="s">
        <v>891</v>
      </c>
    </row>
    <row r="1470" spans="1:7" x14ac:dyDescent="0.3">
      <c r="A1470" s="7" t="s">
        <v>13008</v>
      </c>
      <c r="B1470" s="8">
        <v>46119</v>
      </c>
      <c r="C1470" s="7" t="s">
        <v>2049</v>
      </c>
      <c r="D1470" s="7" t="s">
        <v>2286</v>
      </c>
      <c r="E1470" s="7">
        <v>-47</v>
      </c>
      <c r="F1470" s="7" t="s">
        <v>13009</v>
      </c>
      <c r="G1470" s="7" t="s">
        <v>891</v>
      </c>
    </row>
    <row r="1471" spans="1:7" x14ac:dyDescent="0.3">
      <c r="A1471" s="7" t="s">
        <v>13010</v>
      </c>
      <c r="B1471" s="8">
        <v>46248</v>
      </c>
      <c r="C1471" s="7" t="s">
        <v>1871</v>
      </c>
      <c r="D1471" s="7" t="s">
        <v>10136</v>
      </c>
      <c r="E1471" s="7">
        <v>38</v>
      </c>
      <c r="F1471" s="7" t="s">
        <v>13011</v>
      </c>
      <c r="G1471" s="7" t="s">
        <v>777</v>
      </c>
    </row>
    <row r="1472" spans="1:7" x14ac:dyDescent="0.3">
      <c r="A1472" s="7" t="s">
        <v>13012</v>
      </c>
      <c r="B1472" s="8">
        <v>46289</v>
      </c>
      <c r="C1472" s="7" t="s">
        <v>1681</v>
      </c>
      <c r="D1472" s="7" t="s">
        <v>2287</v>
      </c>
      <c r="E1472" s="7">
        <v>33</v>
      </c>
      <c r="F1472" s="7" t="s">
        <v>13013</v>
      </c>
      <c r="G1472" s="7" t="s">
        <v>777</v>
      </c>
    </row>
    <row r="1473" spans="1:7" x14ac:dyDescent="0.3">
      <c r="A1473" s="7" t="s">
        <v>13014</v>
      </c>
      <c r="B1473" s="8">
        <v>46232</v>
      </c>
      <c r="C1473" s="7" t="s">
        <v>1978</v>
      </c>
      <c r="D1473" s="7" t="s">
        <v>2286</v>
      </c>
      <c r="E1473" s="7">
        <v>-26</v>
      </c>
      <c r="F1473" s="7" t="s">
        <v>13015</v>
      </c>
      <c r="G1473" s="7" t="s">
        <v>891</v>
      </c>
    </row>
    <row r="1474" spans="1:7" x14ac:dyDescent="0.3">
      <c r="A1474" s="7" t="s">
        <v>13016</v>
      </c>
      <c r="B1474" s="8">
        <v>46031</v>
      </c>
      <c r="C1474" s="7" t="s">
        <v>1881</v>
      </c>
      <c r="D1474" s="7" t="s">
        <v>10136</v>
      </c>
      <c r="E1474" s="7">
        <v>28</v>
      </c>
      <c r="F1474" s="7" t="s">
        <v>13017</v>
      </c>
      <c r="G1474" s="7" t="s">
        <v>777</v>
      </c>
    </row>
    <row r="1475" spans="1:7" x14ac:dyDescent="0.3">
      <c r="A1475" s="7" t="s">
        <v>13018</v>
      </c>
      <c r="B1475" s="8">
        <v>46073</v>
      </c>
      <c r="C1475" s="7" t="s">
        <v>1708</v>
      </c>
      <c r="D1475" s="7" t="s">
        <v>2287</v>
      </c>
      <c r="E1475" s="7">
        <v>17</v>
      </c>
      <c r="F1475" s="7" t="s">
        <v>13019</v>
      </c>
      <c r="G1475" s="7" t="s">
        <v>777</v>
      </c>
    </row>
    <row r="1476" spans="1:7" x14ac:dyDescent="0.3">
      <c r="A1476" s="7" t="s">
        <v>13020</v>
      </c>
      <c r="B1476" s="8">
        <v>46086</v>
      </c>
      <c r="C1476" s="7" t="s">
        <v>1781</v>
      </c>
      <c r="D1476" s="7" t="s">
        <v>2286</v>
      </c>
      <c r="E1476" s="7">
        <v>-42</v>
      </c>
      <c r="F1476" s="7" t="s">
        <v>13021</v>
      </c>
      <c r="G1476" s="7" t="s">
        <v>777</v>
      </c>
    </row>
    <row r="1477" spans="1:7" x14ac:dyDescent="0.3">
      <c r="A1477" s="7" t="s">
        <v>13022</v>
      </c>
      <c r="B1477" s="8">
        <v>45799</v>
      </c>
      <c r="C1477" s="7" t="s">
        <v>1914</v>
      </c>
      <c r="D1477" s="7" t="s">
        <v>2286</v>
      </c>
      <c r="E1477" s="7">
        <v>-13</v>
      </c>
      <c r="F1477" s="7" t="s">
        <v>13023</v>
      </c>
      <c r="G1477" s="7" t="s">
        <v>777</v>
      </c>
    </row>
    <row r="1478" spans="1:7" x14ac:dyDescent="0.3">
      <c r="A1478" s="7" t="s">
        <v>13024</v>
      </c>
      <c r="B1478" s="8">
        <v>46199</v>
      </c>
      <c r="C1478" s="7" t="s">
        <v>1883</v>
      </c>
      <c r="D1478" s="7" t="s">
        <v>2286</v>
      </c>
      <c r="E1478" s="7">
        <v>-2</v>
      </c>
      <c r="F1478" s="7" t="s">
        <v>13025</v>
      </c>
      <c r="G1478" s="7" t="s">
        <v>777</v>
      </c>
    </row>
    <row r="1479" spans="1:7" x14ac:dyDescent="0.3">
      <c r="A1479" s="7" t="s">
        <v>13026</v>
      </c>
      <c r="B1479" s="8">
        <v>46281</v>
      </c>
      <c r="C1479" s="7" t="s">
        <v>1680</v>
      </c>
      <c r="D1479" s="7" t="s">
        <v>2286</v>
      </c>
      <c r="E1479" s="7">
        <v>-23</v>
      </c>
      <c r="F1479" s="7" t="s">
        <v>13027</v>
      </c>
      <c r="G1479" s="7" t="s">
        <v>777</v>
      </c>
    </row>
    <row r="1480" spans="1:7" x14ac:dyDescent="0.3">
      <c r="A1480" s="7" t="s">
        <v>13028</v>
      </c>
      <c r="B1480" s="8">
        <v>45824</v>
      </c>
      <c r="C1480" s="7" t="s">
        <v>1694</v>
      </c>
      <c r="D1480" s="7" t="s">
        <v>2286</v>
      </c>
      <c r="E1480" s="7">
        <v>-40</v>
      </c>
      <c r="F1480" s="7" t="s">
        <v>13029</v>
      </c>
      <c r="G1480" s="7" t="s">
        <v>891</v>
      </c>
    </row>
    <row r="1481" spans="1:7" x14ac:dyDescent="0.3">
      <c r="A1481" s="7" t="s">
        <v>13030</v>
      </c>
      <c r="B1481" s="8">
        <v>46156</v>
      </c>
      <c r="C1481" s="7" t="s">
        <v>1910</v>
      </c>
      <c r="D1481" s="7" t="s">
        <v>2286</v>
      </c>
      <c r="E1481" s="7">
        <v>-32</v>
      </c>
      <c r="F1481" s="7" t="s">
        <v>13031</v>
      </c>
      <c r="G1481" s="7" t="s">
        <v>891</v>
      </c>
    </row>
    <row r="1482" spans="1:7" x14ac:dyDescent="0.3">
      <c r="A1482" s="7" t="s">
        <v>13032</v>
      </c>
      <c r="B1482" s="8">
        <v>45904</v>
      </c>
      <c r="C1482" s="7" t="s">
        <v>1948</v>
      </c>
      <c r="D1482" s="7" t="s">
        <v>2286</v>
      </c>
      <c r="E1482" s="7">
        <v>-37</v>
      </c>
      <c r="F1482" s="7" t="s">
        <v>13033</v>
      </c>
      <c r="G1482" s="7" t="s">
        <v>777</v>
      </c>
    </row>
    <row r="1483" spans="1:7" x14ac:dyDescent="0.3">
      <c r="A1483" s="7" t="s">
        <v>13034</v>
      </c>
      <c r="B1483" s="8">
        <v>46162</v>
      </c>
      <c r="C1483" s="7" t="s">
        <v>1659</v>
      </c>
      <c r="D1483" s="7" t="s">
        <v>2287</v>
      </c>
      <c r="E1483" s="7">
        <v>44</v>
      </c>
      <c r="F1483" s="7" t="s">
        <v>13035</v>
      </c>
      <c r="G1483" s="7" t="s">
        <v>777</v>
      </c>
    </row>
    <row r="1484" spans="1:7" x14ac:dyDescent="0.3">
      <c r="A1484" s="7" t="s">
        <v>13036</v>
      </c>
      <c r="B1484" s="8">
        <v>46191</v>
      </c>
      <c r="C1484" s="7" t="s">
        <v>1864</v>
      </c>
      <c r="D1484" s="7" t="s">
        <v>2286</v>
      </c>
      <c r="E1484" s="7">
        <v>-58</v>
      </c>
      <c r="F1484" s="7" t="s">
        <v>13037</v>
      </c>
      <c r="G1484" s="7" t="s">
        <v>777</v>
      </c>
    </row>
    <row r="1485" spans="1:7" x14ac:dyDescent="0.3">
      <c r="A1485" s="7" t="s">
        <v>13038</v>
      </c>
      <c r="B1485" s="8">
        <v>46147</v>
      </c>
      <c r="C1485" s="7" t="s">
        <v>1682</v>
      </c>
      <c r="D1485" s="7" t="s">
        <v>2287</v>
      </c>
      <c r="E1485" s="7">
        <v>41</v>
      </c>
      <c r="F1485" s="7" t="s">
        <v>13039</v>
      </c>
      <c r="G1485" s="7" t="s">
        <v>839</v>
      </c>
    </row>
    <row r="1486" spans="1:7" x14ac:dyDescent="0.3">
      <c r="A1486" s="7" t="s">
        <v>13040</v>
      </c>
      <c r="B1486" s="8">
        <v>45830</v>
      </c>
      <c r="C1486" s="7" t="s">
        <v>1888</v>
      </c>
      <c r="D1486" s="7" t="s">
        <v>2286</v>
      </c>
      <c r="E1486" s="7">
        <v>-30</v>
      </c>
      <c r="F1486" s="7" t="s">
        <v>13041</v>
      </c>
      <c r="G1486" s="7" t="s">
        <v>891</v>
      </c>
    </row>
    <row r="1487" spans="1:7" x14ac:dyDescent="0.3">
      <c r="A1487" s="7" t="s">
        <v>13042</v>
      </c>
      <c r="B1487" s="8">
        <v>45701</v>
      </c>
      <c r="C1487" s="7" t="s">
        <v>2019</v>
      </c>
      <c r="D1487" s="7" t="s">
        <v>2286</v>
      </c>
      <c r="E1487" s="7">
        <v>-59</v>
      </c>
      <c r="F1487" s="7" t="s">
        <v>13043</v>
      </c>
      <c r="G1487" s="7" t="s">
        <v>839</v>
      </c>
    </row>
    <row r="1488" spans="1:7" x14ac:dyDescent="0.3">
      <c r="A1488" s="7" t="s">
        <v>13044</v>
      </c>
      <c r="B1488" s="8">
        <v>45718</v>
      </c>
      <c r="C1488" s="7" t="s">
        <v>1653</v>
      </c>
      <c r="D1488" s="7" t="s">
        <v>2287</v>
      </c>
      <c r="E1488" s="7">
        <v>57</v>
      </c>
      <c r="F1488" s="7" t="s">
        <v>13045</v>
      </c>
      <c r="G1488" s="7" t="s">
        <v>777</v>
      </c>
    </row>
    <row r="1489" spans="1:7" x14ac:dyDescent="0.3">
      <c r="A1489" s="7" t="s">
        <v>13046</v>
      </c>
      <c r="B1489" s="8">
        <v>46191</v>
      </c>
      <c r="C1489" s="7" t="s">
        <v>1996</v>
      </c>
      <c r="D1489" s="7" t="s">
        <v>2286</v>
      </c>
      <c r="E1489" s="7">
        <v>-30</v>
      </c>
      <c r="F1489" s="7" t="s">
        <v>13047</v>
      </c>
      <c r="G1489" s="7" t="s">
        <v>777</v>
      </c>
    </row>
    <row r="1490" spans="1:7" x14ac:dyDescent="0.3">
      <c r="A1490" s="7" t="s">
        <v>13048</v>
      </c>
      <c r="B1490" s="8">
        <v>46283</v>
      </c>
      <c r="C1490" s="7" t="s">
        <v>1931</v>
      </c>
      <c r="D1490" s="7" t="s">
        <v>2286</v>
      </c>
      <c r="E1490" s="7">
        <v>-54</v>
      </c>
      <c r="F1490" s="7" t="s">
        <v>13049</v>
      </c>
      <c r="G1490" s="7" t="s">
        <v>839</v>
      </c>
    </row>
    <row r="1491" spans="1:7" x14ac:dyDescent="0.3">
      <c r="A1491" s="7" t="s">
        <v>13050</v>
      </c>
      <c r="B1491" s="8">
        <v>45857</v>
      </c>
      <c r="C1491" s="7" t="s">
        <v>1927</v>
      </c>
      <c r="D1491" s="7" t="s">
        <v>2287</v>
      </c>
      <c r="E1491" s="7">
        <v>11</v>
      </c>
      <c r="F1491" s="7" t="s">
        <v>13051</v>
      </c>
      <c r="G1491" s="7" t="s">
        <v>777</v>
      </c>
    </row>
    <row r="1492" spans="1:7" x14ac:dyDescent="0.3">
      <c r="A1492" s="7" t="s">
        <v>13052</v>
      </c>
      <c r="B1492" s="8">
        <v>45959</v>
      </c>
      <c r="C1492" s="7" t="s">
        <v>1967</v>
      </c>
      <c r="D1492" s="7" t="s">
        <v>10129</v>
      </c>
      <c r="E1492" s="7">
        <v>9</v>
      </c>
      <c r="F1492" s="7" t="s">
        <v>13053</v>
      </c>
      <c r="G1492" s="7" t="s">
        <v>777</v>
      </c>
    </row>
    <row r="1493" spans="1:7" x14ac:dyDescent="0.3">
      <c r="A1493" s="7" t="s">
        <v>13054</v>
      </c>
      <c r="B1493" s="8">
        <v>45933</v>
      </c>
      <c r="C1493" s="7" t="s">
        <v>1664</v>
      </c>
      <c r="D1493" s="7" t="s">
        <v>2286</v>
      </c>
      <c r="E1493" s="7">
        <v>-58</v>
      </c>
      <c r="F1493" s="7" t="s">
        <v>13055</v>
      </c>
      <c r="G1493" s="7" t="s">
        <v>777</v>
      </c>
    </row>
    <row r="1494" spans="1:7" x14ac:dyDescent="0.3">
      <c r="A1494" s="7" t="s">
        <v>13056</v>
      </c>
      <c r="B1494" s="8">
        <v>46159</v>
      </c>
      <c r="C1494" s="7" t="s">
        <v>1962</v>
      </c>
      <c r="D1494" s="7" t="s">
        <v>2287</v>
      </c>
      <c r="E1494" s="7">
        <v>30</v>
      </c>
      <c r="F1494" s="7" t="s">
        <v>13057</v>
      </c>
      <c r="G1494" s="7" t="s">
        <v>777</v>
      </c>
    </row>
    <row r="1495" spans="1:7" x14ac:dyDescent="0.3">
      <c r="A1495" s="7" t="s">
        <v>13058</v>
      </c>
      <c r="B1495" s="8">
        <v>45798</v>
      </c>
      <c r="C1495" s="7" t="s">
        <v>2015</v>
      </c>
      <c r="D1495" s="7" t="s">
        <v>10129</v>
      </c>
      <c r="E1495" s="7">
        <v>7</v>
      </c>
      <c r="F1495" s="7" t="s">
        <v>13059</v>
      </c>
      <c r="G1495" s="7" t="s">
        <v>891</v>
      </c>
    </row>
    <row r="1496" spans="1:7" x14ac:dyDescent="0.3">
      <c r="A1496" s="7" t="s">
        <v>13060</v>
      </c>
      <c r="B1496" s="8">
        <v>45773</v>
      </c>
      <c r="C1496" s="7" t="s">
        <v>1740</v>
      </c>
      <c r="D1496" s="7" t="s">
        <v>2286</v>
      </c>
      <c r="E1496" s="7">
        <v>-58</v>
      </c>
      <c r="F1496" s="7" t="s">
        <v>13061</v>
      </c>
      <c r="G1496" s="7" t="s">
        <v>891</v>
      </c>
    </row>
    <row r="1497" spans="1:7" x14ac:dyDescent="0.3">
      <c r="A1497" s="7" t="s">
        <v>13062</v>
      </c>
      <c r="B1497" s="8">
        <v>46123</v>
      </c>
      <c r="C1497" s="7" t="s">
        <v>1797</v>
      </c>
      <c r="D1497" s="7" t="s">
        <v>10136</v>
      </c>
      <c r="E1497" s="7">
        <v>59</v>
      </c>
      <c r="F1497" s="7" t="s">
        <v>13063</v>
      </c>
      <c r="G1497" s="7" t="s">
        <v>777</v>
      </c>
    </row>
    <row r="1498" spans="1:7" x14ac:dyDescent="0.3">
      <c r="A1498" s="7" t="s">
        <v>13064</v>
      </c>
      <c r="B1498" s="8">
        <v>46028</v>
      </c>
      <c r="C1498" s="7" t="s">
        <v>2025</v>
      </c>
      <c r="D1498" s="7" t="s">
        <v>2286</v>
      </c>
      <c r="E1498" s="7">
        <v>-57</v>
      </c>
      <c r="F1498" s="7" t="s">
        <v>13065</v>
      </c>
      <c r="G1498" s="7" t="s">
        <v>777</v>
      </c>
    </row>
    <row r="1499" spans="1:7" x14ac:dyDescent="0.3">
      <c r="A1499" s="7" t="s">
        <v>13066</v>
      </c>
      <c r="B1499" s="8">
        <v>46214</v>
      </c>
      <c r="C1499" s="7" t="s">
        <v>1948</v>
      </c>
      <c r="D1499" s="7" t="s">
        <v>2287</v>
      </c>
      <c r="E1499" s="7">
        <v>11</v>
      </c>
      <c r="F1499" s="7" t="s">
        <v>13067</v>
      </c>
      <c r="G1499" s="7" t="s">
        <v>777</v>
      </c>
    </row>
    <row r="1500" spans="1:7" x14ac:dyDescent="0.3">
      <c r="A1500" s="7" t="s">
        <v>13068</v>
      </c>
      <c r="B1500" s="8">
        <v>46003</v>
      </c>
      <c r="C1500" s="7" t="s">
        <v>2008</v>
      </c>
      <c r="D1500" s="7" t="s">
        <v>10129</v>
      </c>
      <c r="E1500" s="7">
        <v>-5</v>
      </c>
      <c r="F1500" s="7" t="s">
        <v>13069</v>
      </c>
      <c r="G1500" s="7" t="s">
        <v>891</v>
      </c>
    </row>
    <row r="1501" spans="1:7" x14ac:dyDescent="0.3">
      <c r="A1501" s="7" t="s">
        <v>13070</v>
      </c>
      <c r="B1501" s="8">
        <v>46274</v>
      </c>
      <c r="C1501" s="7" t="s">
        <v>1929</v>
      </c>
      <c r="D1501" s="7" t="s">
        <v>2287</v>
      </c>
      <c r="E1501" s="7">
        <v>43</v>
      </c>
      <c r="F1501" s="7" t="s">
        <v>13071</v>
      </c>
      <c r="G1501" s="7" t="s">
        <v>891</v>
      </c>
    </row>
    <row r="1502" spans="1:7" x14ac:dyDescent="0.3">
      <c r="A1502" s="7" t="s">
        <v>13072</v>
      </c>
      <c r="B1502" s="8">
        <v>46035</v>
      </c>
      <c r="C1502" s="7" t="s">
        <v>1974</v>
      </c>
      <c r="D1502" s="7" t="s">
        <v>2287</v>
      </c>
      <c r="E1502" s="7">
        <v>26</v>
      </c>
      <c r="F1502" s="7" t="s">
        <v>13073</v>
      </c>
      <c r="G1502" s="7" t="s">
        <v>891</v>
      </c>
    </row>
    <row r="1503" spans="1:7" x14ac:dyDescent="0.3">
      <c r="A1503" s="7" t="s">
        <v>13074</v>
      </c>
      <c r="B1503" s="8">
        <v>46161</v>
      </c>
      <c r="C1503" s="7" t="s">
        <v>1814</v>
      </c>
      <c r="D1503" s="7" t="s">
        <v>2287</v>
      </c>
      <c r="E1503" s="7">
        <v>58</v>
      </c>
      <c r="F1503" s="7" t="s">
        <v>13075</v>
      </c>
      <c r="G1503" s="7" t="s">
        <v>777</v>
      </c>
    </row>
    <row r="1504" spans="1:7" x14ac:dyDescent="0.3">
      <c r="A1504" s="7" t="s">
        <v>13076</v>
      </c>
      <c r="B1504" s="8">
        <v>45909</v>
      </c>
      <c r="C1504" s="7" t="s">
        <v>1831</v>
      </c>
      <c r="D1504" s="7" t="s">
        <v>2286</v>
      </c>
      <c r="E1504" s="7">
        <v>-5</v>
      </c>
      <c r="F1504" s="7" t="s">
        <v>13077</v>
      </c>
      <c r="G1504" s="7" t="s">
        <v>891</v>
      </c>
    </row>
    <row r="1505" spans="1:7" x14ac:dyDescent="0.3">
      <c r="A1505" s="7" t="s">
        <v>13078</v>
      </c>
      <c r="B1505" s="8">
        <v>45798</v>
      </c>
      <c r="C1505" s="7" t="s">
        <v>1976</v>
      </c>
      <c r="D1505" s="7" t="s">
        <v>10129</v>
      </c>
      <c r="E1505" s="7">
        <v>-14</v>
      </c>
      <c r="F1505" s="7" t="s">
        <v>13079</v>
      </c>
      <c r="G1505" s="7" t="s">
        <v>777</v>
      </c>
    </row>
    <row r="1506" spans="1:7" x14ac:dyDescent="0.3">
      <c r="A1506" s="7" t="s">
        <v>13080</v>
      </c>
      <c r="B1506" s="8">
        <v>46192</v>
      </c>
      <c r="C1506" s="7" t="s">
        <v>1772</v>
      </c>
      <c r="D1506" s="7" t="s">
        <v>2286</v>
      </c>
      <c r="E1506" s="7">
        <v>-52</v>
      </c>
      <c r="F1506" s="7" t="s">
        <v>13081</v>
      </c>
      <c r="G1506" s="7" t="s">
        <v>891</v>
      </c>
    </row>
    <row r="1507" spans="1:7" x14ac:dyDescent="0.3">
      <c r="A1507" s="7" t="s">
        <v>13082</v>
      </c>
      <c r="B1507" s="8">
        <v>46250</v>
      </c>
      <c r="C1507" s="7" t="s">
        <v>1689</v>
      </c>
      <c r="D1507" s="7" t="s">
        <v>2287</v>
      </c>
      <c r="E1507" s="7">
        <v>2</v>
      </c>
      <c r="F1507" s="7" t="s">
        <v>13083</v>
      </c>
      <c r="G1507" s="7" t="s">
        <v>891</v>
      </c>
    </row>
    <row r="1508" spans="1:7" x14ac:dyDescent="0.3">
      <c r="A1508" s="7" t="s">
        <v>13084</v>
      </c>
      <c r="B1508" s="8">
        <v>45756</v>
      </c>
      <c r="C1508" s="7" t="s">
        <v>1900</v>
      </c>
      <c r="D1508" s="7" t="s">
        <v>10129</v>
      </c>
      <c r="E1508" s="7">
        <v>15</v>
      </c>
      <c r="F1508" s="7" t="s">
        <v>13085</v>
      </c>
      <c r="G1508" s="7" t="s">
        <v>777</v>
      </c>
    </row>
    <row r="1509" spans="1:7" x14ac:dyDescent="0.3">
      <c r="A1509" s="7" t="s">
        <v>13086</v>
      </c>
      <c r="B1509" s="8">
        <v>45707</v>
      </c>
      <c r="C1509" s="7" t="s">
        <v>1986</v>
      </c>
      <c r="D1509" s="7" t="s">
        <v>2287</v>
      </c>
      <c r="E1509" s="7">
        <v>21</v>
      </c>
      <c r="F1509" s="7" t="s">
        <v>13087</v>
      </c>
      <c r="G1509" s="7" t="s">
        <v>839</v>
      </c>
    </row>
    <row r="1510" spans="1:7" x14ac:dyDescent="0.3">
      <c r="A1510" s="7" t="s">
        <v>13088</v>
      </c>
      <c r="B1510" s="8">
        <v>46235</v>
      </c>
      <c r="C1510" s="7" t="s">
        <v>2001</v>
      </c>
      <c r="D1510" s="7" t="s">
        <v>2286</v>
      </c>
      <c r="E1510" s="7">
        <v>-1</v>
      </c>
      <c r="F1510" s="7" t="s">
        <v>13089</v>
      </c>
      <c r="G1510" s="7" t="s">
        <v>891</v>
      </c>
    </row>
    <row r="1511" spans="1:7" x14ac:dyDescent="0.3">
      <c r="A1511" s="7" t="s">
        <v>13090</v>
      </c>
      <c r="B1511" s="8">
        <v>45864</v>
      </c>
      <c r="C1511" s="7" t="s">
        <v>1650</v>
      </c>
      <c r="D1511" s="7" t="s">
        <v>2286</v>
      </c>
      <c r="E1511" s="7">
        <v>-50</v>
      </c>
      <c r="F1511" s="7" t="s">
        <v>13091</v>
      </c>
      <c r="G1511" s="7" t="s">
        <v>839</v>
      </c>
    </row>
    <row r="1512" spans="1:7" x14ac:dyDescent="0.3">
      <c r="A1512" s="7" t="s">
        <v>13092</v>
      </c>
      <c r="B1512" s="8">
        <v>46233</v>
      </c>
      <c r="C1512" s="7" t="s">
        <v>2049</v>
      </c>
      <c r="D1512" s="7" t="s">
        <v>10129</v>
      </c>
      <c r="E1512" s="7">
        <v>8</v>
      </c>
      <c r="F1512" s="7" t="s">
        <v>13093</v>
      </c>
      <c r="G1512" s="7" t="s">
        <v>839</v>
      </c>
    </row>
    <row r="1513" spans="1:7" x14ac:dyDescent="0.3">
      <c r="A1513" s="7" t="s">
        <v>13094</v>
      </c>
      <c r="B1513" s="8">
        <v>45827</v>
      </c>
      <c r="C1513" s="7" t="s">
        <v>1922</v>
      </c>
      <c r="D1513" s="7" t="s">
        <v>10136</v>
      </c>
      <c r="E1513" s="7">
        <v>57</v>
      </c>
      <c r="F1513" s="7" t="s">
        <v>13095</v>
      </c>
      <c r="G1513" s="7" t="s">
        <v>839</v>
      </c>
    </row>
    <row r="1514" spans="1:7" x14ac:dyDescent="0.3">
      <c r="A1514" s="7" t="s">
        <v>13096</v>
      </c>
      <c r="B1514" s="8">
        <v>45972</v>
      </c>
      <c r="C1514" s="7" t="s">
        <v>1992</v>
      </c>
      <c r="D1514" s="7" t="s">
        <v>10136</v>
      </c>
      <c r="E1514" s="7">
        <v>53</v>
      </c>
      <c r="F1514" s="7" t="s">
        <v>13097</v>
      </c>
      <c r="G1514" s="7" t="s">
        <v>891</v>
      </c>
    </row>
    <row r="1515" spans="1:7" x14ac:dyDescent="0.3">
      <c r="A1515" s="7" t="s">
        <v>13098</v>
      </c>
      <c r="B1515" s="8">
        <v>46023</v>
      </c>
      <c r="C1515" s="7" t="s">
        <v>1982</v>
      </c>
      <c r="D1515" s="7" t="s">
        <v>10136</v>
      </c>
      <c r="E1515" s="7">
        <v>49</v>
      </c>
      <c r="F1515" s="7" t="s">
        <v>13099</v>
      </c>
      <c r="G1515" s="7" t="s">
        <v>891</v>
      </c>
    </row>
    <row r="1516" spans="1:7" x14ac:dyDescent="0.3">
      <c r="A1516" s="7" t="s">
        <v>13100</v>
      </c>
      <c r="B1516" s="8">
        <v>46240</v>
      </c>
      <c r="C1516" s="7" t="s">
        <v>1764</v>
      </c>
      <c r="D1516" s="7" t="s">
        <v>2286</v>
      </c>
      <c r="E1516" s="7">
        <v>-29</v>
      </c>
      <c r="F1516" s="7" t="s">
        <v>13101</v>
      </c>
      <c r="G1516" s="7" t="s">
        <v>777</v>
      </c>
    </row>
    <row r="1517" spans="1:7" x14ac:dyDescent="0.3">
      <c r="A1517" s="7" t="s">
        <v>13102</v>
      </c>
      <c r="B1517" s="8">
        <v>46212</v>
      </c>
      <c r="C1517" s="7" t="s">
        <v>1796</v>
      </c>
      <c r="D1517" s="7" t="s">
        <v>2287</v>
      </c>
      <c r="E1517" s="7">
        <v>22</v>
      </c>
      <c r="F1517" s="7" t="s">
        <v>13103</v>
      </c>
      <c r="G1517" s="7" t="s">
        <v>891</v>
      </c>
    </row>
    <row r="1518" spans="1:7" x14ac:dyDescent="0.3">
      <c r="A1518" s="7" t="s">
        <v>13104</v>
      </c>
      <c r="B1518" s="8">
        <v>46027</v>
      </c>
      <c r="C1518" s="7" t="s">
        <v>1929</v>
      </c>
      <c r="D1518" s="7" t="s">
        <v>2287</v>
      </c>
      <c r="E1518" s="7">
        <v>25</v>
      </c>
      <c r="F1518" s="7" t="s">
        <v>13105</v>
      </c>
      <c r="G1518" s="7" t="s">
        <v>839</v>
      </c>
    </row>
    <row r="1519" spans="1:7" x14ac:dyDescent="0.3">
      <c r="A1519" s="7" t="s">
        <v>13106</v>
      </c>
      <c r="B1519" s="8">
        <v>46082</v>
      </c>
      <c r="C1519" s="7" t="s">
        <v>1671</v>
      </c>
      <c r="D1519" s="7" t="s">
        <v>2287</v>
      </c>
      <c r="E1519" s="7">
        <v>12</v>
      </c>
      <c r="F1519" s="7" t="s">
        <v>13107</v>
      </c>
      <c r="G1519" s="7" t="s">
        <v>891</v>
      </c>
    </row>
    <row r="1520" spans="1:7" x14ac:dyDescent="0.3">
      <c r="A1520" s="7" t="s">
        <v>13108</v>
      </c>
      <c r="B1520" s="8">
        <v>46043</v>
      </c>
      <c r="C1520" s="7" t="s">
        <v>1855</v>
      </c>
      <c r="D1520" s="7" t="s">
        <v>2286</v>
      </c>
      <c r="E1520" s="7">
        <v>-54</v>
      </c>
      <c r="F1520" s="7" t="s">
        <v>13109</v>
      </c>
      <c r="G1520" s="7" t="s">
        <v>891</v>
      </c>
    </row>
    <row r="1521" spans="1:7" x14ac:dyDescent="0.3">
      <c r="A1521" s="7" t="s">
        <v>13110</v>
      </c>
      <c r="B1521" s="8">
        <v>45734</v>
      </c>
      <c r="C1521" s="7" t="s">
        <v>1855</v>
      </c>
      <c r="D1521" s="7" t="s">
        <v>2287</v>
      </c>
      <c r="E1521" s="7">
        <v>5</v>
      </c>
      <c r="F1521" s="7" t="s">
        <v>13111</v>
      </c>
      <c r="G1521" s="7" t="s">
        <v>891</v>
      </c>
    </row>
    <row r="1522" spans="1:7" x14ac:dyDescent="0.3">
      <c r="A1522" s="7" t="s">
        <v>13112</v>
      </c>
      <c r="B1522" s="8">
        <v>46086</v>
      </c>
      <c r="C1522" s="7" t="s">
        <v>1688</v>
      </c>
      <c r="D1522" s="7" t="s">
        <v>2287</v>
      </c>
      <c r="E1522" s="7">
        <v>11</v>
      </c>
      <c r="F1522" s="7" t="s">
        <v>13113</v>
      </c>
      <c r="G1522" s="7" t="s">
        <v>777</v>
      </c>
    </row>
    <row r="1523" spans="1:7" x14ac:dyDescent="0.3">
      <c r="A1523" s="7" t="s">
        <v>13114</v>
      </c>
      <c r="B1523" s="8">
        <v>46028</v>
      </c>
      <c r="C1523" s="7" t="s">
        <v>1803</v>
      </c>
      <c r="D1523" s="7" t="s">
        <v>2286</v>
      </c>
      <c r="E1523" s="7">
        <v>-35</v>
      </c>
      <c r="F1523" s="7" t="s">
        <v>13115</v>
      </c>
      <c r="G1523" s="7" t="s">
        <v>891</v>
      </c>
    </row>
    <row r="1524" spans="1:7" x14ac:dyDescent="0.3">
      <c r="A1524" s="7" t="s">
        <v>13116</v>
      </c>
      <c r="B1524" s="8">
        <v>45953</v>
      </c>
      <c r="C1524" s="7" t="s">
        <v>1918</v>
      </c>
      <c r="D1524" s="7" t="s">
        <v>2286</v>
      </c>
      <c r="E1524" s="7">
        <v>-23</v>
      </c>
      <c r="F1524" s="7" t="s">
        <v>13117</v>
      </c>
      <c r="G1524" s="7" t="s">
        <v>891</v>
      </c>
    </row>
    <row r="1525" spans="1:7" x14ac:dyDescent="0.3">
      <c r="A1525" s="7" t="s">
        <v>13118</v>
      </c>
      <c r="B1525" s="8">
        <v>45987</v>
      </c>
      <c r="C1525" s="7" t="s">
        <v>1871</v>
      </c>
      <c r="D1525" s="7" t="s">
        <v>2287</v>
      </c>
      <c r="E1525" s="7">
        <v>36</v>
      </c>
      <c r="F1525" s="7" t="s">
        <v>13119</v>
      </c>
      <c r="G1525" s="7" t="s">
        <v>891</v>
      </c>
    </row>
    <row r="1526" spans="1:7" x14ac:dyDescent="0.3">
      <c r="A1526" s="7" t="s">
        <v>13120</v>
      </c>
      <c r="B1526" s="8">
        <v>46138</v>
      </c>
      <c r="C1526" s="7" t="s">
        <v>1992</v>
      </c>
      <c r="D1526" s="7" t="s">
        <v>10136</v>
      </c>
      <c r="E1526" s="7">
        <v>49</v>
      </c>
      <c r="F1526" s="7" t="s">
        <v>13121</v>
      </c>
      <c r="G1526" s="7" t="s">
        <v>777</v>
      </c>
    </row>
    <row r="1527" spans="1:7" x14ac:dyDescent="0.3">
      <c r="A1527" s="7" t="s">
        <v>13122</v>
      </c>
      <c r="B1527" s="8">
        <v>45908</v>
      </c>
      <c r="C1527" s="7" t="s">
        <v>1805</v>
      </c>
      <c r="D1527" s="7" t="s">
        <v>2286</v>
      </c>
      <c r="E1527" s="7">
        <v>-29</v>
      </c>
      <c r="F1527" s="7" t="s">
        <v>13123</v>
      </c>
      <c r="G1527" s="7" t="s">
        <v>891</v>
      </c>
    </row>
    <row r="1528" spans="1:7" x14ac:dyDescent="0.3">
      <c r="A1528" s="7" t="s">
        <v>13124</v>
      </c>
      <c r="B1528" s="8">
        <v>46239</v>
      </c>
      <c r="C1528" s="7" t="s">
        <v>1803</v>
      </c>
      <c r="D1528" s="7" t="s">
        <v>2286</v>
      </c>
      <c r="E1528" s="7">
        <v>-60</v>
      </c>
      <c r="F1528" s="7" t="s">
        <v>13125</v>
      </c>
      <c r="G1528" s="7" t="s">
        <v>839</v>
      </c>
    </row>
    <row r="1529" spans="1:7" x14ac:dyDescent="0.3">
      <c r="A1529" s="7" t="s">
        <v>13126</v>
      </c>
      <c r="B1529" s="8">
        <v>45813</v>
      </c>
      <c r="C1529" s="7" t="s">
        <v>1790</v>
      </c>
      <c r="D1529" s="7" t="s">
        <v>2287</v>
      </c>
      <c r="E1529" s="7">
        <v>48</v>
      </c>
      <c r="F1529" s="7" t="s">
        <v>13127</v>
      </c>
      <c r="G1529" s="7" t="s">
        <v>839</v>
      </c>
    </row>
    <row r="1530" spans="1:7" x14ac:dyDescent="0.3">
      <c r="A1530" s="7" t="s">
        <v>13128</v>
      </c>
      <c r="B1530" s="8">
        <v>45684</v>
      </c>
      <c r="C1530" s="7" t="s">
        <v>2043</v>
      </c>
      <c r="D1530" s="7" t="s">
        <v>2287</v>
      </c>
      <c r="E1530" s="7">
        <v>53</v>
      </c>
      <c r="F1530" s="7" t="s">
        <v>13129</v>
      </c>
      <c r="G1530" s="7" t="s">
        <v>777</v>
      </c>
    </row>
    <row r="1531" spans="1:7" x14ac:dyDescent="0.3">
      <c r="A1531" s="7" t="s">
        <v>13130</v>
      </c>
      <c r="B1531" s="8">
        <v>45918</v>
      </c>
      <c r="C1531" s="7" t="s">
        <v>1681</v>
      </c>
      <c r="D1531" s="7" t="s">
        <v>2287</v>
      </c>
      <c r="E1531" s="7">
        <v>53</v>
      </c>
      <c r="F1531" s="7" t="s">
        <v>13131</v>
      </c>
      <c r="G1531" s="7" t="s">
        <v>777</v>
      </c>
    </row>
    <row r="1532" spans="1:7" x14ac:dyDescent="0.3">
      <c r="A1532" s="7" t="s">
        <v>13132</v>
      </c>
      <c r="B1532" s="8">
        <v>46176</v>
      </c>
      <c r="C1532" s="7" t="s">
        <v>1709</v>
      </c>
      <c r="D1532" s="7" t="s">
        <v>10136</v>
      </c>
      <c r="E1532" s="7">
        <v>6</v>
      </c>
      <c r="F1532" s="7" t="s">
        <v>13133</v>
      </c>
      <c r="G1532" s="7" t="s">
        <v>891</v>
      </c>
    </row>
    <row r="1533" spans="1:7" x14ac:dyDescent="0.3">
      <c r="A1533" s="7" t="s">
        <v>13134</v>
      </c>
      <c r="B1533" s="8">
        <v>45685</v>
      </c>
      <c r="C1533" s="7" t="s">
        <v>1819</v>
      </c>
      <c r="D1533" s="7" t="s">
        <v>2287</v>
      </c>
      <c r="E1533" s="7">
        <v>26</v>
      </c>
      <c r="F1533" s="7" t="s">
        <v>13135</v>
      </c>
      <c r="G1533" s="7" t="s">
        <v>777</v>
      </c>
    </row>
    <row r="1534" spans="1:7" x14ac:dyDescent="0.3">
      <c r="A1534" s="7" t="s">
        <v>13136</v>
      </c>
      <c r="B1534" s="8">
        <v>46122</v>
      </c>
      <c r="C1534" s="7" t="s">
        <v>1650</v>
      </c>
      <c r="D1534" s="7" t="s">
        <v>2287</v>
      </c>
      <c r="E1534" s="7">
        <v>35</v>
      </c>
      <c r="F1534" s="7" t="s">
        <v>13137</v>
      </c>
      <c r="G1534" s="7" t="s">
        <v>777</v>
      </c>
    </row>
    <row r="1535" spans="1:7" x14ac:dyDescent="0.3">
      <c r="A1535" s="7" t="s">
        <v>13138</v>
      </c>
      <c r="B1535" s="8">
        <v>45768</v>
      </c>
      <c r="C1535" s="7" t="s">
        <v>1803</v>
      </c>
      <c r="D1535" s="7" t="s">
        <v>2287</v>
      </c>
      <c r="E1535" s="7">
        <v>6</v>
      </c>
      <c r="F1535" s="7" t="s">
        <v>13139</v>
      </c>
      <c r="G1535" s="7" t="s">
        <v>839</v>
      </c>
    </row>
    <row r="1536" spans="1:7" x14ac:dyDescent="0.3">
      <c r="A1536" s="7" t="s">
        <v>13140</v>
      </c>
      <c r="B1536" s="8">
        <v>46045</v>
      </c>
      <c r="C1536" s="7" t="s">
        <v>1680</v>
      </c>
      <c r="D1536" s="7" t="s">
        <v>2286</v>
      </c>
      <c r="E1536" s="7">
        <v>-51</v>
      </c>
      <c r="F1536" s="7" t="s">
        <v>13141</v>
      </c>
      <c r="G1536" s="7" t="s">
        <v>777</v>
      </c>
    </row>
    <row r="1537" spans="1:7" x14ac:dyDescent="0.3">
      <c r="A1537" s="7" t="s">
        <v>13142</v>
      </c>
      <c r="B1537" s="8">
        <v>46173</v>
      </c>
      <c r="C1537" s="7" t="s">
        <v>2002</v>
      </c>
      <c r="D1537" s="7" t="s">
        <v>2287</v>
      </c>
      <c r="E1537" s="7">
        <v>10</v>
      </c>
      <c r="F1537" s="7" t="s">
        <v>13143</v>
      </c>
      <c r="G1537" s="7" t="s">
        <v>839</v>
      </c>
    </row>
    <row r="1538" spans="1:7" x14ac:dyDescent="0.3">
      <c r="A1538" s="7" t="s">
        <v>13144</v>
      </c>
      <c r="B1538" s="8">
        <v>45899</v>
      </c>
      <c r="C1538" s="7" t="s">
        <v>1936</v>
      </c>
      <c r="D1538" s="7" t="s">
        <v>2286</v>
      </c>
      <c r="E1538" s="7">
        <v>-17</v>
      </c>
      <c r="F1538" s="7" t="s">
        <v>13145</v>
      </c>
      <c r="G1538" s="7" t="s">
        <v>839</v>
      </c>
    </row>
    <row r="1539" spans="1:7" x14ac:dyDescent="0.3">
      <c r="A1539" s="7" t="s">
        <v>13146</v>
      </c>
      <c r="B1539" s="8">
        <v>45970</v>
      </c>
      <c r="C1539" s="7" t="s">
        <v>1711</v>
      </c>
      <c r="D1539" s="7" t="s">
        <v>2286</v>
      </c>
      <c r="E1539" s="7">
        <v>-16</v>
      </c>
      <c r="F1539" s="7" t="s">
        <v>13147</v>
      </c>
      <c r="G1539" s="7" t="s">
        <v>891</v>
      </c>
    </row>
    <row r="1540" spans="1:7" x14ac:dyDescent="0.3">
      <c r="A1540" s="7" t="s">
        <v>13148</v>
      </c>
      <c r="B1540" s="8">
        <v>46046</v>
      </c>
      <c r="C1540" s="7" t="s">
        <v>1906</v>
      </c>
      <c r="D1540" s="7" t="s">
        <v>10129</v>
      </c>
      <c r="E1540" s="7">
        <v>-8</v>
      </c>
      <c r="F1540" s="7" t="s">
        <v>13149</v>
      </c>
      <c r="G1540" s="7" t="s">
        <v>839</v>
      </c>
    </row>
    <row r="1541" spans="1:7" x14ac:dyDescent="0.3">
      <c r="A1541" s="7" t="s">
        <v>13150</v>
      </c>
      <c r="B1541" s="8">
        <v>46076</v>
      </c>
      <c r="C1541" s="7" t="s">
        <v>2029</v>
      </c>
      <c r="D1541" s="7" t="s">
        <v>2286</v>
      </c>
      <c r="E1541" s="7">
        <v>-42</v>
      </c>
      <c r="F1541" s="7" t="s">
        <v>13151</v>
      </c>
      <c r="G1541" s="7" t="s">
        <v>839</v>
      </c>
    </row>
    <row r="1542" spans="1:7" x14ac:dyDescent="0.3">
      <c r="A1542" s="7" t="s">
        <v>13152</v>
      </c>
      <c r="B1542" s="8">
        <v>45770</v>
      </c>
      <c r="C1542" s="7" t="s">
        <v>1823</v>
      </c>
      <c r="D1542" s="7" t="s">
        <v>10136</v>
      </c>
      <c r="E1542" s="7">
        <v>5</v>
      </c>
      <c r="F1542" s="7" t="s">
        <v>13153</v>
      </c>
      <c r="G1542" s="7" t="s">
        <v>891</v>
      </c>
    </row>
    <row r="1543" spans="1:7" x14ac:dyDescent="0.3">
      <c r="A1543" s="7" t="s">
        <v>13154</v>
      </c>
      <c r="B1543" s="8">
        <v>45806</v>
      </c>
      <c r="C1543" s="7" t="s">
        <v>1789</v>
      </c>
      <c r="D1543" s="7" t="s">
        <v>2286</v>
      </c>
      <c r="E1543" s="7">
        <v>-17</v>
      </c>
      <c r="F1543" s="7" t="s">
        <v>13155</v>
      </c>
      <c r="G1543" s="7" t="s">
        <v>839</v>
      </c>
    </row>
    <row r="1544" spans="1:7" x14ac:dyDescent="0.3">
      <c r="A1544" s="7" t="s">
        <v>13156</v>
      </c>
      <c r="B1544" s="8">
        <v>46201</v>
      </c>
      <c r="C1544" s="7" t="s">
        <v>2029</v>
      </c>
      <c r="D1544" s="7" t="s">
        <v>2286</v>
      </c>
      <c r="E1544" s="7">
        <v>-5</v>
      </c>
      <c r="F1544" s="7" t="s">
        <v>13157</v>
      </c>
      <c r="G1544" s="7" t="s">
        <v>839</v>
      </c>
    </row>
    <row r="1545" spans="1:7" x14ac:dyDescent="0.3">
      <c r="A1545" s="7" t="s">
        <v>13158</v>
      </c>
      <c r="B1545" s="8">
        <v>46078</v>
      </c>
      <c r="C1545" s="7" t="s">
        <v>1795</v>
      </c>
      <c r="D1545" s="7" t="s">
        <v>2286</v>
      </c>
      <c r="E1545" s="7">
        <v>-44</v>
      </c>
      <c r="F1545" s="7" t="s">
        <v>13159</v>
      </c>
      <c r="G1545" s="7" t="s">
        <v>777</v>
      </c>
    </row>
    <row r="1546" spans="1:7" x14ac:dyDescent="0.3">
      <c r="A1546" s="7" t="s">
        <v>13160</v>
      </c>
      <c r="B1546" s="8">
        <v>45719</v>
      </c>
      <c r="C1546" s="7" t="s">
        <v>1693</v>
      </c>
      <c r="D1546" s="7" t="s">
        <v>2287</v>
      </c>
      <c r="E1546" s="7">
        <v>22</v>
      </c>
      <c r="F1546" s="7" t="s">
        <v>13161</v>
      </c>
      <c r="G1546" s="7" t="s">
        <v>891</v>
      </c>
    </row>
    <row r="1547" spans="1:7" x14ac:dyDescent="0.3">
      <c r="A1547" s="7" t="s">
        <v>13162</v>
      </c>
      <c r="B1547" s="8">
        <v>45700</v>
      </c>
      <c r="C1547" s="7" t="s">
        <v>1925</v>
      </c>
      <c r="D1547" s="7" t="s">
        <v>2286</v>
      </c>
      <c r="E1547" s="7">
        <v>-56</v>
      </c>
      <c r="F1547" s="7" t="s">
        <v>13163</v>
      </c>
      <c r="G1547" s="7" t="s">
        <v>891</v>
      </c>
    </row>
    <row r="1548" spans="1:7" x14ac:dyDescent="0.3">
      <c r="A1548" s="7" t="s">
        <v>13164</v>
      </c>
      <c r="B1548" s="8">
        <v>45698</v>
      </c>
      <c r="C1548" s="7" t="s">
        <v>1929</v>
      </c>
      <c r="D1548" s="7" t="s">
        <v>2286</v>
      </c>
      <c r="E1548" s="7">
        <v>-48</v>
      </c>
      <c r="F1548" s="7" t="s">
        <v>13165</v>
      </c>
      <c r="G1548" s="7" t="s">
        <v>777</v>
      </c>
    </row>
    <row r="1549" spans="1:7" x14ac:dyDescent="0.3">
      <c r="A1549" s="7" t="s">
        <v>13166</v>
      </c>
      <c r="B1549" s="8">
        <v>46239</v>
      </c>
      <c r="C1549" s="7" t="s">
        <v>1795</v>
      </c>
      <c r="D1549" s="7" t="s">
        <v>2286</v>
      </c>
      <c r="E1549" s="7">
        <v>-60</v>
      </c>
      <c r="F1549" s="7" t="s">
        <v>13167</v>
      </c>
      <c r="G1549" s="7" t="s">
        <v>891</v>
      </c>
    </row>
    <row r="1550" spans="1:7" x14ac:dyDescent="0.3">
      <c r="A1550" s="7" t="s">
        <v>13168</v>
      </c>
      <c r="B1550" s="8">
        <v>46239</v>
      </c>
      <c r="C1550" s="7" t="s">
        <v>2015</v>
      </c>
      <c r="D1550" s="7" t="s">
        <v>10129</v>
      </c>
      <c r="E1550" s="7">
        <v>-15</v>
      </c>
      <c r="F1550" s="7" t="s">
        <v>13169</v>
      </c>
      <c r="G1550" s="7" t="s">
        <v>891</v>
      </c>
    </row>
    <row r="1551" spans="1:7" x14ac:dyDescent="0.3">
      <c r="A1551" s="7" t="s">
        <v>13170</v>
      </c>
      <c r="B1551" s="8">
        <v>45668</v>
      </c>
      <c r="C1551" s="7" t="s">
        <v>1730</v>
      </c>
      <c r="D1551" s="7" t="s">
        <v>2286</v>
      </c>
      <c r="E1551" s="7">
        <v>-25</v>
      </c>
      <c r="F1551" s="7" t="s">
        <v>13171</v>
      </c>
      <c r="G1551" s="7" t="s">
        <v>839</v>
      </c>
    </row>
    <row r="1552" spans="1:7" x14ac:dyDescent="0.3">
      <c r="A1552" s="7" t="s">
        <v>13172</v>
      </c>
      <c r="B1552" s="8">
        <v>46220</v>
      </c>
      <c r="C1552" s="7" t="s">
        <v>1769</v>
      </c>
      <c r="D1552" s="7" t="s">
        <v>2286</v>
      </c>
      <c r="E1552" s="7">
        <v>-7</v>
      </c>
      <c r="F1552" s="7" t="s">
        <v>13173</v>
      </c>
      <c r="G1552" s="7" t="s">
        <v>777</v>
      </c>
    </row>
    <row r="1553" spans="1:7" x14ac:dyDescent="0.3">
      <c r="A1553" s="7" t="s">
        <v>13174</v>
      </c>
      <c r="B1553" s="8">
        <v>45934</v>
      </c>
      <c r="C1553" s="7" t="s">
        <v>1706</v>
      </c>
      <c r="D1553" s="7" t="s">
        <v>2287</v>
      </c>
      <c r="E1553" s="7">
        <v>27</v>
      </c>
      <c r="F1553" s="7" t="s">
        <v>13175</v>
      </c>
      <c r="G1553" s="7" t="s">
        <v>891</v>
      </c>
    </row>
    <row r="1554" spans="1:7" x14ac:dyDescent="0.3">
      <c r="A1554" s="7" t="s">
        <v>13176</v>
      </c>
      <c r="B1554" s="8">
        <v>45684</v>
      </c>
      <c r="C1554" s="7" t="s">
        <v>2043</v>
      </c>
      <c r="D1554" s="7" t="s">
        <v>10129</v>
      </c>
      <c r="E1554" s="7">
        <v>-5</v>
      </c>
      <c r="F1554" s="7" t="s">
        <v>13177</v>
      </c>
      <c r="G1554" s="7" t="s">
        <v>891</v>
      </c>
    </row>
    <row r="1555" spans="1:7" x14ac:dyDescent="0.3">
      <c r="A1555" s="7" t="s">
        <v>13178</v>
      </c>
      <c r="B1555" s="8">
        <v>46296</v>
      </c>
      <c r="C1555" s="7" t="s">
        <v>1899</v>
      </c>
      <c r="D1555" s="7" t="s">
        <v>2286</v>
      </c>
      <c r="E1555" s="7">
        <v>-40</v>
      </c>
      <c r="F1555" s="7" t="s">
        <v>13179</v>
      </c>
      <c r="G1555" s="7" t="s">
        <v>839</v>
      </c>
    </row>
    <row r="1556" spans="1:7" x14ac:dyDescent="0.3">
      <c r="A1556" s="7" t="s">
        <v>13180</v>
      </c>
      <c r="B1556" s="8">
        <v>46192</v>
      </c>
      <c r="C1556" s="7" t="s">
        <v>1984</v>
      </c>
      <c r="D1556" s="7" t="s">
        <v>2286</v>
      </c>
      <c r="E1556" s="7">
        <v>-34</v>
      </c>
      <c r="F1556" s="7" t="s">
        <v>13181</v>
      </c>
      <c r="G1556" s="7" t="s">
        <v>891</v>
      </c>
    </row>
    <row r="1557" spans="1:7" x14ac:dyDescent="0.3">
      <c r="A1557" s="7" t="s">
        <v>13182</v>
      </c>
      <c r="B1557" s="8">
        <v>45797</v>
      </c>
      <c r="C1557" s="7" t="s">
        <v>2052</v>
      </c>
      <c r="D1557" s="7" t="s">
        <v>2287</v>
      </c>
      <c r="E1557" s="7">
        <v>20</v>
      </c>
      <c r="F1557" s="7" t="s">
        <v>13183</v>
      </c>
      <c r="G1557" s="7" t="s">
        <v>777</v>
      </c>
    </row>
    <row r="1558" spans="1:7" x14ac:dyDescent="0.3">
      <c r="A1558" s="7" t="s">
        <v>13184</v>
      </c>
      <c r="B1558" s="8">
        <v>45732</v>
      </c>
      <c r="C1558" s="7" t="s">
        <v>2048</v>
      </c>
      <c r="D1558" s="7" t="s">
        <v>2286</v>
      </c>
      <c r="E1558" s="7">
        <v>-19</v>
      </c>
      <c r="F1558" s="7" t="s">
        <v>13185</v>
      </c>
      <c r="G1558" s="7" t="s">
        <v>777</v>
      </c>
    </row>
    <row r="1559" spans="1:7" x14ac:dyDescent="0.3">
      <c r="A1559" s="7" t="s">
        <v>13186</v>
      </c>
      <c r="B1559" s="8">
        <v>45901</v>
      </c>
      <c r="C1559" s="7" t="s">
        <v>2020</v>
      </c>
      <c r="D1559" s="7" t="s">
        <v>2286</v>
      </c>
      <c r="E1559" s="7">
        <v>-57</v>
      </c>
      <c r="F1559" s="7" t="s">
        <v>13187</v>
      </c>
      <c r="G1559" s="7" t="s">
        <v>839</v>
      </c>
    </row>
    <row r="1560" spans="1:7" x14ac:dyDescent="0.3">
      <c r="A1560" s="7" t="s">
        <v>13188</v>
      </c>
      <c r="B1560" s="8">
        <v>46050</v>
      </c>
      <c r="C1560" s="7" t="s">
        <v>1819</v>
      </c>
      <c r="D1560" s="7" t="s">
        <v>2286</v>
      </c>
      <c r="E1560" s="7">
        <v>-31</v>
      </c>
      <c r="F1560" s="7" t="s">
        <v>13189</v>
      </c>
      <c r="G1560" s="7" t="s">
        <v>839</v>
      </c>
    </row>
    <row r="1561" spans="1:7" x14ac:dyDescent="0.3">
      <c r="A1561" s="7" t="s">
        <v>13190</v>
      </c>
      <c r="B1561" s="8">
        <v>45700</v>
      </c>
      <c r="C1561" s="7" t="s">
        <v>1874</v>
      </c>
      <c r="D1561" s="7" t="s">
        <v>2287</v>
      </c>
      <c r="E1561" s="7">
        <v>3</v>
      </c>
      <c r="F1561" s="7" t="s">
        <v>13191</v>
      </c>
      <c r="G1561" s="7" t="s">
        <v>777</v>
      </c>
    </row>
    <row r="1562" spans="1:7" x14ac:dyDescent="0.3">
      <c r="A1562" s="7" t="s">
        <v>13192</v>
      </c>
      <c r="B1562" s="8">
        <v>46071</v>
      </c>
      <c r="C1562" s="7" t="s">
        <v>1889</v>
      </c>
      <c r="D1562" s="7" t="s">
        <v>2286</v>
      </c>
      <c r="E1562" s="7">
        <v>-2</v>
      </c>
      <c r="F1562" s="7" t="s">
        <v>13193</v>
      </c>
      <c r="G1562" s="7" t="s">
        <v>777</v>
      </c>
    </row>
    <row r="1563" spans="1:7" x14ac:dyDescent="0.3">
      <c r="A1563" s="7" t="s">
        <v>13194</v>
      </c>
      <c r="B1563" s="8">
        <v>46048</v>
      </c>
      <c r="C1563" s="7" t="s">
        <v>1894</v>
      </c>
      <c r="D1563" s="7" t="s">
        <v>10136</v>
      </c>
      <c r="E1563" s="7">
        <v>40</v>
      </c>
      <c r="F1563" s="7" t="s">
        <v>13195</v>
      </c>
      <c r="G1563" s="7" t="s">
        <v>839</v>
      </c>
    </row>
    <row r="1564" spans="1:7" x14ac:dyDescent="0.3">
      <c r="A1564" s="7" t="s">
        <v>13196</v>
      </c>
      <c r="B1564" s="8">
        <v>45709</v>
      </c>
      <c r="C1564" s="7" t="s">
        <v>1899</v>
      </c>
      <c r="D1564" s="7" t="s">
        <v>2286</v>
      </c>
      <c r="E1564" s="7">
        <v>-34</v>
      </c>
      <c r="F1564" s="7" t="s">
        <v>13197</v>
      </c>
      <c r="G1564" s="7" t="s">
        <v>891</v>
      </c>
    </row>
    <row r="1565" spans="1:7" x14ac:dyDescent="0.3">
      <c r="A1565" s="7" t="s">
        <v>13198</v>
      </c>
      <c r="B1565" s="8">
        <v>46253</v>
      </c>
      <c r="C1565" s="7" t="s">
        <v>1929</v>
      </c>
      <c r="D1565" s="7" t="s">
        <v>2286</v>
      </c>
      <c r="E1565" s="7">
        <v>-60</v>
      </c>
      <c r="F1565" s="7" t="s">
        <v>3305</v>
      </c>
      <c r="G1565" s="7" t="s">
        <v>777</v>
      </c>
    </row>
    <row r="1566" spans="1:7" x14ac:dyDescent="0.3">
      <c r="A1566" s="7" t="s">
        <v>13199</v>
      </c>
      <c r="B1566" s="8">
        <v>45689</v>
      </c>
      <c r="C1566" s="7" t="s">
        <v>1922</v>
      </c>
      <c r="D1566" s="7" t="s">
        <v>2286</v>
      </c>
      <c r="E1566" s="7">
        <v>-54</v>
      </c>
      <c r="F1566" s="7" t="s">
        <v>13200</v>
      </c>
      <c r="G1566" s="7" t="s">
        <v>839</v>
      </c>
    </row>
    <row r="1567" spans="1:7" x14ac:dyDescent="0.3">
      <c r="A1567" s="7" t="s">
        <v>13201</v>
      </c>
      <c r="B1567" s="8">
        <v>46091</v>
      </c>
      <c r="C1567" s="7" t="s">
        <v>1826</v>
      </c>
      <c r="D1567" s="7" t="s">
        <v>2287</v>
      </c>
      <c r="E1567" s="7">
        <v>16</v>
      </c>
      <c r="F1567" s="7" t="s">
        <v>13202</v>
      </c>
      <c r="G1567" s="7" t="s">
        <v>777</v>
      </c>
    </row>
    <row r="1568" spans="1:7" x14ac:dyDescent="0.3">
      <c r="A1568" s="7" t="s">
        <v>13203</v>
      </c>
      <c r="B1568" s="8">
        <v>46018</v>
      </c>
      <c r="C1568" s="7" t="s">
        <v>1899</v>
      </c>
      <c r="D1568" s="7" t="s">
        <v>2286</v>
      </c>
      <c r="E1568" s="7">
        <v>-33</v>
      </c>
      <c r="F1568" s="7" t="s">
        <v>13204</v>
      </c>
      <c r="G1568" s="7" t="s">
        <v>777</v>
      </c>
    </row>
    <row r="1569" spans="1:7" x14ac:dyDescent="0.3">
      <c r="A1569" s="7" t="s">
        <v>13205</v>
      </c>
      <c r="B1569" s="8">
        <v>45814</v>
      </c>
      <c r="C1569" s="7" t="s">
        <v>2048</v>
      </c>
      <c r="D1569" s="7" t="s">
        <v>2286</v>
      </c>
      <c r="E1569" s="7">
        <v>-22</v>
      </c>
      <c r="F1569" s="7" t="s">
        <v>13206</v>
      </c>
      <c r="G1569" s="7" t="s">
        <v>891</v>
      </c>
    </row>
    <row r="1570" spans="1:7" x14ac:dyDescent="0.3">
      <c r="A1570" s="7" t="s">
        <v>13207</v>
      </c>
      <c r="B1570" s="8">
        <v>46252</v>
      </c>
      <c r="C1570" s="7" t="s">
        <v>1795</v>
      </c>
      <c r="D1570" s="7" t="s">
        <v>10129</v>
      </c>
      <c r="E1570" s="7">
        <v>12</v>
      </c>
      <c r="F1570" s="7" t="s">
        <v>13208</v>
      </c>
      <c r="G1570" s="7" t="s">
        <v>839</v>
      </c>
    </row>
    <row r="1571" spans="1:7" x14ac:dyDescent="0.3">
      <c r="A1571" s="7" t="s">
        <v>13209</v>
      </c>
      <c r="B1571" s="8">
        <v>45988</v>
      </c>
      <c r="C1571" s="7" t="s">
        <v>1645</v>
      </c>
      <c r="D1571" s="7" t="s">
        <v>10129</v>
      </c>
      <c r="E1571" s="7">
        <v>-7</v>
      </c>
      <c r="F1571" s="7" t="s">
        <v>13210</v>
      </c>
      <c r="G1571" s="7" t="s">
        <v>891</v>
      </c>
    </row>
    <row r="1572" spans="1:7" x14ac:dyDescent="0.3">
      <c r="A1572" s="7" t="s">
        <v>13211</v>
      </c>
      <c r="B1572" s="8">
        <v>46002</v>
      </c>
      <c r="C1572" s="7" t="s">
        <v>1909</v>
      </c>
      <c r="D1572" s="7" t="s">
        <v>2287</v>
      </c>
      <c r="E1572" s="7">
        <v>20</v>
      </c>
      <c r="F1572" s="7" t="s">
        <v>13212</v>
      </c>
      <c r="G1572" s="7" t="s">
        <v>839</v>
      </c>
    </row>
    <row r="1573" spans="1:7" x14ac:dyDescent="0.3">
      <c r="A1573" s="7" t="s">
        <v>13213</v>
      </c>
      <c r="B1573" s="8">
        <v>45910</v>
      </c>
      <c r="C1573" s="7" t="s">
        <v>1970</v>
      </c>
      <c r="D1573" s="7" t="s">
        <v>2286</v>
      </c>
      <c r="E1573" s="7">
        <v>-38</v>
      </c>
      <c r="F1573" s="7" t="s">
        <v>13214</v>
      </c>
      <c r="G1573" s="7" t="s">
        <v>777</v>
      </c>
    </row>
    <row r="1574" spans="1:7" x14ac:dyDescent="0.3">
      <c r="A1574" s="7" t="s">
        <v>13215</v>
      </c>
      <c r="B1574" s="8">
        <v>46150</v>
      </c>
      <c r="C1574" s="7" t="s">
        <v>1855</v>
      </c>
      <c r="D1574" s="7" t="s">
        <v>2286</v>
      </c>
      <c r="E1574" s="7">
        <v>-24</v>
      </c>
      <c r="F1574" s="7" t="s">
        <v>13216</v>
      </c>
      <c r="G1574" s="7" t="s">
        <v>891</v>
      </c>
    </row>
    <row r="1575" spans="1:7" x14ac:dyDescent="0.3">
      <c r="A1575" s="7" t="s">
        <v>13217</v>
      </c>
      <c r="B1575" s="8">
        <v>45769</v>
      </c>
      <c r="C1575" s="7" t="s">
        <v>1934</v>
      </c>
      <c r="D1575" s="7" t="s">
        <v>2287</v>
      </c>
      <c r="E1575" s="7">
        <v>33</v>
      </c>
      <c r="F1575" s="7" t="s">
        <v>13218</v>
      </c>
      <c r="G1575" s="7" t="s">
        <v>777</v>
      </c>
    </row>
    <row r="1576" spans="1:7" x14ac:dyDescent="0.3">
      <c r="A1576" s="7" t="s">
        <v>13219</v>
      </c>
      <c r="B1576" s="8">
        <v>46160</v>
      </c>
      <c r="C1576" s="7" t="s">
        <v>1653</v>
      </c>
      <c r="D1576" s="7" t="s">
        <v>2287</v>
      </c>
      <c r="E1576" s="7">
        <v>40</v>
      </c>
      <c r="F1576" s="7" t="s">
        <v>13220</v>
      </c>
      <c r="G1576" s="7" t="s">
        <v>839</v>
      </c>
    </row>
    <row r="1577" spans="1:7" x14ac:dyDescent="0.3">
      <c r="A1577" s="7" t="s">
        <v>13221</v>
      </c>
      <c r="B1577" s="8">
        <v>45829</v>
      </c>
      <c r="C1577" s="7" t="s">
        <v>1816</v>
      </c>
      <c r="D1577" s="7" t="s">
        <v>2286</v>
      </c>
      <c r="E1577" s="7">
        <v>-56</v>
      </c>
      <c r="F1577" s="7" t="s">
        <v>13222</v>
      </c>
      <c r="G1577" s="7" t="s">
        <v>839</v>
      </c>
    </row>
    <row r="1578" spans="1:7" x14ac:dyDescent="0.3">
      <c r="A1578" s="7" t="s">
        <v>13223</v>
      </c>
      <c r="B1578" s="8">
        <v>45951</v>
      </c>
      <c r="C1578" s="7" t="s">
        <v>1845</v>
      </c>
      <c r="D1578" s="7" t="s">
        <v>2286</v>
      </c>
      <c r="E1578" s="7">
        <v>-51</v>
      </c>
      <c r="F1578" s="7" t="s">
        <v>13224</v>
      </c>
      <c r="G1578" s="7" t="s">
        <v>891</v>
      </c>
    </row>
    <row r="1579" spans="1:7" x14ac:dyDescent="0.3">
      <c r="A1579" s="7" t="s">
        <v>13225</v>
      </c>
      <c r="B1579" s="8">
        <v>45971</v>
      </c>
      <c r="C1579" s="7" t="s">
        <v>1783</v>
      </c>
      <c r="D1579" s="7" t="s">
        <v>2286</v>
      </c>
      <c r="E1579" s="7">
        <v>-28</v>
      </c>
      <c r="F1579" s="7" t="s">
        <v>13226</v>
      </c>
      <c r="G1579" s="7" t="s">
        <v>839</v>
      </c>
    </row>
    <row r="1580" spans="1:7" x14ac:dyDescent="0.3">
      <c r="A1580" s="7" t="s">
        <v>13227</v>
      </c>
      <c r="B1580" s="8">
        <v>45925</v>
      </c>
      <c r="C1580" s="7" t="s">
        <v>2040</v>
      </c>
      <c r="D1580" s="7" t="s">
        <v>2287</v>
      </c>
      <c r="E1580" s="7">
        <v>45</v>
      </c>
      <c r="F1580" s="7" t="s">
        <v>13228</v>
      </c>
      <c r="G1580" s="7" t="s">
        <v>839</v>
      </c>
    </row>
    <row r="1581" spans="1:7" x14ac:dyDescent="0.3">
      <c r="A1581" s="7" t="s">
        <v>13229</v>
      </c>
      <c r="B1581" s="8">
        <v>46030</v>
      </c>
      <c r="C1581" s="7" t="s">
        <v>2013</v>
      </c>
      <c r="D1581" s="7" t="s">
        <v>2287</v>
      </c>
      <c r="E1581" s="7">
        <v>11</v>
      </c>
      <c r="F1581" s="7" t="s">
        <v>13230</v>
      </c>
      <c r="G1581" s="7" t="s">
        <v>777</v>
      </c>
    </row>
    <row r="1582" spans="1:7" x14ac:dyDescent="0.3">
      <c r="A1582" s="7" t="s">
        <v>13231</v>
      </c>
      <c r="B1582" s="8">
        <v>46023</v>
      </c>
      <c r="C1582" s="7" t="s">
        <v>1975</v>
      </c>
      <c r="D1582" s="7" t="s">
        <v>2286</v>
      </c>
      <c r="E1582" s="7">
        <v>-23</v>
      </c>
      <c r="F1582" s="7" t="s">
        <v>13232</v>
      </c>
      <c r="G1582" s="7" t="s">
        <v>891</v>
      </c>
    </row>
    <row r="1583" spans="1:7" x14ac:dyDescent="0.3">
      <c r="A1583" s="7" t="s">
        <v>13233</v>
      </c>
      <c r="B1583" s="8">
        <v>46057</v>
      </c>
      <c r="C1583" s="7" t="s">
        <v>1801</v>
      </c>
      <c r="D1583" s="7" t="s">
        <v>2286</v>
      </c>
      <c r="E1583" s="7">
        <v>-53</v>
      </c>
      <c r="F1583" s="7" t="s">
        <v>13234</v>
      </c>
      <c r="G1583" s="7" t="s">
        <v>891</v>
      </c>
    </row>
    <row r="1584" spans="1:7" x14ac:dyDescent="0.3">
      <c r="A1584" s="7" t="s">
        <v>13235</v>
      </c>
      <c r="B1584" s="8">
        <v>45685</v>
      </c>
      <c r="C1584" s="7" t="s">
        <v>1702</v>
      </c>
      <c r="D1584" s="7" t="s">
        <v>2286</v>
      </c>
      <c r="E1584" s="7">
        <v>-59</v>
      </c>
      <c r="F1584" s="7" t="s">
        <v>13236</v>
      </c>
      <c r="G1584" s="7" t="s">
        <v>891</v>
      </c>
    </row>
    <row r="1585" spans="1:7" x14ac:dyDescent="0.3">
      <c r="A1585" s="7" t="s">
        <v>13237</v>
      </c>
      <c r="B1585" s="8">
        <v>46098</v>
      </c>
      <c r="C1585" s="7" t="s">
        <v>1927</v>
      </c>
      <c r="D1585" s="7" t="s">
        <v>2286</v>
      </c>
      <c r="E1585" s="7">
        <v>-42</v>
      </c>
      <c r="F1585" s="7" t="s">
        <v>13238</v>
      </c>
      <c r="G1585" s="7" t="s">
        <v>777</v>
      </c>
    </row>
    <row r="1586" spans="1:7" x14ac:dyDescent="0.3">
      <c r="A1586" s="7" t="s">
        <v>13239</v>
      </c>
      <c r="B1586" s="8">
        <v>46065</v>
      </c>
      <c r="C1586" s="7" t="s">
        <v>1716</v>
      </c>
      <c r="D1586" s="7" t="s">
        <v>2286</v>
      </c>
      <c r="E1586" s="7">
        <v>-38</v>
      </c>
      <c r="F1586" s="7" t="s">
        <v>13240</v>
      </c>
      <c r="G1586" s="7" t="s">
        <v>777</v>
      </c>
    </row>
    <row r="1587" spans="1:7" x14ac:dyDescent="0.3">
      <c r="A1587" s="7" t="s">
        <v>13241</v>
      </c>
      <c r="B1587" s="8">
        <v>46055</v>
      </c>
      <c r="C1587" s="7" t="s">
        <v>1766</v>
      </c>
      <c r="D1587" s="7" t="s">
        <v>2286</v>
      </c>
      <c r="E1587" s="7">
        <v>-44</v>
      </c>
      <c r="F1587" s="7" t="s">
        <v>13242</v>
      </c>
      <c r="G1587" s="7" t="s">
        <v>891</v>
      </c>
    </row>
    <row r="1588" spans="1:7" x14ac:dyDescent="0.3">
      <c r="A1588" s="7" t="s">
        <v>13243</v>
      </c>
      <c r="B1588" s="8">
        <v>45985</v>
      </c>
      <c r="C1588" s="7" t="s">
        <v>1969</v>
      </c>
      <c r="D1588" s="7" t="s">
        <v>2286</v>
      </c>
      <c r="E1588" s="7">
        <v>-12</v>
      </c>
      <c r="F1588" s="7" t="s">
        <v>13244</v>
      </c>
      <c r="G1588" s="7" t="s">
        <v>839</v>
      </c>
    </row>
    <row r="1589" spans="1:7" x14ac:dyDescent="0.3">
      <c r="A1589" s="7" t="s">
        <v>13245</v>
      </c>
      <c r="B1589" s="8">
        <v>45941</v>
      </c>
      <c r="C1589" s="7" t="s">
        <v>1947</v>
      </c>
      <c r="D1589" s="7" t="s">
        <v>2286</v>
      </c>
      <c r="E1589" s="7">
        <v>-21</v>
      </c>
      <c r="F1589" s="7" t="s">
        <v>13246</v>
      </c>
      <c r="G1589" s="7" t="s">
        <v>839</v>
      </c>
    </row>
    <row r="1590" spans="1:7" x14ac:dyDescent="0.3">
      <c r="A1590" s="7" t="s">
        <v>13247</v>
      </c>
      <c r="B1590" s="8">
        <v>45724</v>
      </c>
      <c r="C1590" s="7" t="s">
        <v>1986</v>
      </c>
      <c r="D1590" s="7" t="s">
        <v>2286</v>
      </c>
      <c r="E1590" s="7">
        <v>-24</v>
      </c>
      <c r="F1590" s="7" t="s">
        <v>13248</v>
      </c>
      <c r="G1590" s="7" t="s">
        <v>777</v>
      </c>
    </row>
    <row r="1591" spans="1:7" x14ac:dyDescent="0.3">
      <c r="A1591" s="7" t="s">
        <v>13249</v>
      </c>
      <c r="B1591" s="8">
        <v>46269</v>
      </c>
      <c r="C1591" s="7" t="s">
        <v>1705</v>
      </c>
      <c r="D1591" s="7" t="s">
        <v>2286</v>
      </c>
      <c r="E1591" s="7">
        <v>-11</v>
      </c>
      <c r="F1591" s="7" t="s">
        <v>13250</v>
      </c>
      <c r="G1591" s="7" t="s">
        <v>839</v>
      </c>
    </row>
    <row r="1592" spans="1:7" x14ac:dyDescent="0.3">
      <c r="A1592" s="7" t="s">
        <v>13251</v>
      </c>
      <c r="B1592" s="8">
        <v>46049</v>
      </c>
      <c r="C1592" s="7" t="s">
        <v>1964</v>
      </c>
      <c r="D1592" s="7" t="s">
        <v>2287</v>
      </c>
      <c r="E1592" s="7">
        <v>3</v>
      </c>
      <c r="F1592" s="7" t="s">
        <v>13252</v>
      </c>
      <c r="G1592" s="7" t="s">
        <v>891</v>
      </c>
    </row>
    <row r="1593" spans="1:7" x14ac:dyDescent="0.3">
      <c r="A1593" s="7" t="s">
        <v>13253</v>
      </c>
      <c r="B1593" s="8">
        <v>45863</v>
      </c>
      <c r="C1593" s="7" t="s">
        <v>1818</v>
      </c>
      <c r="D1593" s="7" t="s">
        <v>2287</v>
      </c>
      <c r="E1593" s="7">
        <v>18</v>
      </c>
      <c r="F1593" s="7" t="s">
        <v>13254</v>
      </c>
      <c r="G1593" s="7" t="s">
        <v>891</v>
      </c>
    </row>
    <row r="1594" spans="1:7" x14ac:dyDescent="0.3">
      <c r="A1594" s="7" t="s">
        <v>13255</v>
      </c>
      <c r="B1594" s="8">
        <v>46000</v>
      </c>
      <c r="C1594" s="7" t="s">
        <v>1870</v>
      </c>
      <c r="D1594" s="7" t="s">
        <v>2286</v>
      </c>
      <c r="E1594" s="7">
        <v>-25</v>
      </c>
      <c r="F1594" s="7" t="s">
        <v>13256</v>
      </c>
      <c r="G1594" s="7" t="s">
        <v>891</v>
      </c>
    </row>
    <row r="1595" spans="1:7" x14ac:dyDescent="0.3">
      <c r="A1595" s="7" t="s">
        <v>13257</v>
      </c>
      <c r="B1595" s="8">
        <v>45748</v>
      </c>
      <c r="C1595" s="7" t="s">
        <v>2011</v>
      </c>
      <c r="D1595" s="7" t="s">
        <v>10136</v>
      </c>
      <c r="E1595" s="7">
        <v>26</v>
      </c>
      <c r="F1595" s="7" t="s">
        <v>13258</v>
      </c>
      <c r="G1595" s="7" t="s">
        <v>777</v>
      </c>
    </row>
    <row r="1596" spans="1:7" x14ac:dyDescent="0.3">
      <c r="A1596" s="7" t="s">
        <v>13259</v>
      </c>
      <c r="B1596" s="8">
        <v>45867</v>
      </c>
      <c r="C1596" s="7" t="s">
        <v>1937</v>
      </c>
      <c r="D1596" s="7" t="s">
        <v>10129</v>
      </c>
      <c r="E1596" s="7">
        <v>-10</v>
      </c>
      <c r="F1596" s="7" t="s">
        <v>13260</v>
      </c>
      <c r="G1596" s="7" t="s">
        <v>891</v>
      </c>
    </row>
    <row r="1597" spans="1:7" x14ac:dyDescent="0.3">
      <c r="A1597" s="7" t="s">
        <v>13261</v>
      </c>
      <c r="B1597" s="8">
        <v>46211</v>
      </c>
      <c r="C1597" s="7" t="s">
        <v>1859</v>
      </c>
      <c r="D1597" s="7" t="s">
        <v>2287</v>
      </c>
      <c r="E1597" s="7">
        <v>14</v>
      </c>
      <c r="F1597" s="7" t="s">
        <v>13262</v>
      </c>
      <c r="G1597" s="7" t="s">
        <v>777</v>
      </c>
    </row>
    <row r="1598" spans="1:7" x14ac:dyDescent="0.3">
      <c r="A1598" s="7" t="s">
        <v>13263</v>
      </c>
      <c r="B1598" s="8">
        <v>46119</v>
      </c>
      <c r="C1598" s="7" t="s">
        <v>2043</v>
      </c>
      <c r="D1598" s="7" t="s">
        <v>2287</v>
      </c>
      <c r="E1598" s="7">
        <v>3</v>
      </c>
      <c r="F1598" s="7" t="s">
        <v>13264</v>
      </c>
      <c r="G1598" s="7" t="s">
        <v>891</v>
      </c>
    </row>
    <row r="1599" spans="1:7" x14ac:dyDescent="0.3">
      <c r="A1599" s="7" t="s">
        <v>13265</v>
      </c>
      <c r="B1599" s="8">
        <v>46028</v>
      </c>
      <c r="C1599" s="7" t="s">
        <v>1911</v>
      </c>
      <c r="D1599" s="7" t="s">
        <v>2286</v>
      </c>
      <c r="E1599" s="7">
        <v>-33</v>
      </c>
      <c r="F1599" s="7" t="s">
        <v>13266</v>
      </c>
      <c r="G1599" s="7" t="s">
        <v>891</v>
      </c>
    </row>
    <row r="1600" spans="1:7" x14ac:dyDescent="0.3">
      <c r="A1600" s="7" t="s">
        <v>13267</v>
      </c>
      <c r="B1600" s="8">
        <v>45778</v>
      </c>
      <c r="C1600" s="7" t="s">
        <v>1908</v>
      </c>
      <c r="D1600" s="7" t="s">
        <v>10136</v>
      </c>
      <c r="E1600" s="7">
        <v>60</v>
      </c>
      <c r="F1600" s="7" t="s">
        <v>13268</v>
      </c>
      <c r="G1600" s="7" t="s">
        <v>839</v>
      </c>
    </row>
    <row r="1601" spans="1:7" x14ac:dyDescent="0.3">
      <c r="A1601" s="7" t="s">
        <v>13269</v>
      </c>
      <c r="B1601" s="8">
        <v>46277</v>
      </c>
      <c r="C1601" s="7" t="s">
        <v>1950</v>
      </c>
      <c r="D1601" s="7" t="s">
        <v>2286</v>
      </c>
      <c r="E1601" s="7">
        <v>-57</v>
      </c>
      <c r="F1601" s="7" t="s">
        <v>13270</v>
      </c>
      <c r="G1601" s="7" t="s">
        <v>839</v>
      </c>
    </row>
    <row r="1602" spans="1:7" x14ac:dyDescent="0.3">
      <c r="A1602" s="7" t="s">
        <v>13271</v>
      </c>
      <c r="B1602" s="8">
        <v>45716</v>
      </c>
      <c r="C1602" s="7" t="s">
        <v>1793</v>
      </c>
      <c r="D1602" s="7" t="s">
        <v>2287</v>
      </c>
      <c r="E1602" s="7">
        <v>29</v>
      </c>
      <c r="F1602" s="7" t="s">
        <v>13272</v>
      </c>
      <c r="G1602" s="7" t="s">
        <v>777</v>
      </c>
    </row>
    <row r="1603" spans="1:7" x14ac:dyDescent="0.3">
      <c r="A1603" s="7" t="s">
        <v>13273</v>
      </c>
      <c r="B1603" s="8">
        <v>45748</v>
      </c>
      <c r="C1603" s="7" t="s">
        <v>1690</v>
      </c>
      <c r="D1603" s="7" t="s">
        <v>2287</v>
      </c>
      <c r="E1603" s="7">
        <v>30</v>
      </c>
      <c r="F1603" s="7" t="s">
        <v>13274</v>
      </c>
      <c r="G1603" s="7" t="s">
        <v>839</v>
      </c>
    </row>
    <row r="1604" spans="1:7" x14ac:dyDescent="0.3">
      <c r="A1604" s="7" t="s">
        <v>13275</v>
      </c>
      <c r="B1604" s="8">
        <v>45831</v>
      </c>
      <c r="C1604" s="7" t="s">
        <v>1803</v>
      </c>
      <c r="D1604" s="7" t="s">
        <v>2287</v>
      </c>
      <c r="E1604" s="7">
        <v>23</v>
      </c>
      <c r="F1604" s="7" t="s">
        <v>13276</v>
      </c>
      <c r="G1604" s="7" t="s">
        <v>891</v>
      </c>
    </row>
    <row r="1605" spans="1:7" x14ac:dyDescent="0.3">
      <c r="A1605" s="7" t="s">
        <v>13277</v>
      </c>
      <c r="B1605" s="8">
        <v>45949</v>
      </c>
      <c r="C1605" s="7" t="s">
        <v>1889</v>
      </c>
      <c r="D1605" s="7" t="s">
        <v>2286</v>
      </c>
      <c r="E1605" s="7">
        <v>-35</v>
      </c>
      <c r="F1605" s="7" t="s">
        <v>13278</v>
      </c>
      <c r="G1605" s="7" t="s">
        <v>777</v>
      </c>
    </row>
    <row r="1606" spans="1:7" x14ac:dyDescent="0.3">
      <c r="A1606" s="7" t="s">
        <v>13279</v>
      </c>
      <c r="B1606" s="8">
        <v>45927</v>
      </c>
      <c r="C1606" s="7" t="s">
        <v>1789</v>
      </c>
      <c r="D1606" s="7" t="s">
        <v>10136</v>
      </c>
      <c r="E1606" s="7">
        <v>18</v>
      </c>
      <c r="F1606" s="7" t="s">
        <v>13280</v>
      </c>
      <c r="G1606" s="7" t="s">
        <v>839</v>
      </c>
    </row>
    <row r="1607" spans="1:7" x14ac:dyDescent="0.3">
      <c r="A1607" s="7" t="s">
        <v>13281</v>
      </c>
      <c r="B1607" s="8">
        <v>46235</v>
      </c>
      <c r="C1607" s="7" t="s">
        <v>1999</v>
      </c>
      <c r="D1607" s="7" t="s">
        <v>2286</v>
      </c>
      <c r="E1607" s="7">
        <v>-6</v>
      </c>
      <c r="F1607" s="7" t="s">
        <v>13282</v>
      </c>
      <c r="G1607" s="7" t="s">
        <v>839</v>
      </c>
    </row>
    <row r="1608" spans="1:7" x14ac:dyDescent="0.3">
      <c r="A1608" s="7" t="s">
        <v>13283</v>
      </c>
      <c r="B1608" s="8">
        <v>46078</v>
      </c>
      <c r="C1608" s="7" t="s">
        <v>1991</v>
      </c>
      <c r="D1608" s="7" t="s">
        <v>2286</v>
      </c>
      <c r="E1608" s="7">
        <v>-2</v>
      </c>
      <c r="F1608" s="7" t="s">
        <v>13284</v>
      </c>
      <c r="G1608" s="7" t="s">
        <v>891</v>
      </c>
    </row>
    <row r="1609" spans="1:7" x14ac:dyDescent="0.3">
      <c r="A1609" s="7" t="s">
        <v>13285</v>
      </c>
      <c r="B1609" s="8">
        <v>45966</v>
      </c>
      <c r="C1609" s="7" t="s">
        <v>1902</v>
      </c>
      <c r="D1609" s="7" t="s">
        <v>10136</v>
      </c>
      <c r="E1609" s="7">
        <v>19</v>
      </c>
      <c r="F1609" s="7" t="s">
        <v>13286</v>
      </c>
      <c r="G1609" s="7" t="s">
        <v>891</v>
      </c>
    </row>
    <row r="1610" spans="1:7" x14ac:dyDescent="0.3">
      <c r="A1610" s="7" t="s">
        <v>13287</v>
      </c>
      <c r="B1610" s="8">
        <v>46195</v>
      </c>
      <c r="C1610" s="7" t="s">
        <v>1830</v>
      </c>
      <c r="D1610" s="7" t="s">
        <v>10129</v>
      </c>
      <c r="E1610" s="7">
        <v>-14</v>
      </c>
      <c r="F1610" s="7" t="s">
        <v>13288</v>
      </c>
      <c r="G1610" s="7" t="s">
        <v>839</v>
      </c>
    </row>
    <row r="1611" spans="1:7" x14ac:dyDescent="0.3">
      <c r="A1611" s="7" t="s">
        <v>13289</v>
      </c>
      <c r="B1611" s="8">
        <v>45726</v>
      </c>
      <c r="C1611" s="7" t="s">
        <v>1988</v>
      </c>
      <c r="D1611" s="7" t="s">
        <v>2286</v>
      </c>
      <c r="E1611" s="7">
        <v>-16</v>
      </c>
      <c r="F1611" s="7" t="s">
        <v>13290</v>
      </c>
      <c r="G1611" s="7" t="s">
        <v>891</v>
      </c>
    </row>
    <row r="1612" spans="1:7" x14ac:dyDescent="0.3">
      <c r="A1612" s="7" t="s">
        <v>13291</v>
      </c>
      <c r="B1612" s="8">
        <v>45998</v>
      </c>
      <c r="C1612" s="7" t="s">
        <v>1879</v>
      </c>
      <c r="D1612" s="7" t="s">
        <v>2286</v>
      </c>
      <c r="E1612" s="7">
        <v>-37</v>
      </c>
      <c r="F1612" s="7" t="s">
        <v>13292</v>
      </c>
      <c r="G1612" s="7" t="s">
        <v>777</v>
      </c>
    </row>
    <row r="1613" spans="1:7" x14ac:dyDescent="0.3">
      <c r="A1613" s="7" t="s">
        <v>13293</v>
      </c>
      <c r="B1613" s="8">
        <v>46161</v>
      </c>
      <c r="C1613" s="7" t="s">
        <v>1981</v>
      </c>
      <c r="D1613" s="7" t="s">
        <v>10129</v>
      </c>
      <c r="E1613" s="7">
        <v>-14</v>
      </c>
      <c r="F1613" s="7" t="s">
        <v>13294</v>
      </c>
      <c r="G1613" s="7" t="s">
        <v>839</v>
      </c>
    </row>
    <row r="1614" spans="1:7" x14ac:dyDescent="0.3">
      <c r="A1614" s="7" t="s">
        <v>13295</v>
      </c>
      <c r="B1614" s="8">
        <v>46055</v>
      </c>
      <c r="C1614" s="7" t="s">
        <v>1970</v>
      </c>
      <c r="D1614" s="7" t="s">
        <v>10136</v>
      </c>
      <c r="E1614" s="7">
        <v>58</v>
      </c>
      <c r="F1614" s="7" t="s">
        <v>13296</v>
      </c>
      <c r="G1614" s="7" t="s">
        <v>777</v>
      </c>
    </row>
    <row r="1615" spans="1:7" x14ac:dyDescent="0.3">
      <c r="A1615" s="7" t="s">
        <v>13297</v>
      </c>
      <c r="B1615" s="8">
        <v>45782</v>
      </c>
      <c r="C1615" s="7" t="s">
        <v>2006</v>
      </c>
      <c r="D1615" s="7" t="s">
        <v>2286</v>
      </c>
      <c r="E1615" s="7">
        <v>-4</v>
      </c>
      <c r="F1615" s="7" t="s">
        <v>13298</v>
      </c>
      <c r="G1615" s="7" t="s">
        <v>891</v>
      </c>
    </row>
    <row r="1616" spans="1:7" x14ac:dyDescent="0.3">
      <c r="A1616" s="7" t="s">
        <v>13299</v>
      </c>
      <c r="B1616" s="8">
        <v>46117</v>
      </c>
      <c r="C1616" s="7" t="s">
        <v>1668</v>
      </c>
      <c r="D1616" s="7" t="s">
        <v>2286</v>
      </c>
      <c r="E1616" s="7">
        <v>-55</v>
      </c>
      <c r="F1616" s="7" t="s">
        <v>13300</v>
      </c>
      <c r="G1616" s="7" t="s">
        <v>891</v>
      </c>
    </row>
    <row r="1617" spans="1:7" x14ac:dyDescent="0.3">
      <c r="A1617" s="7" t="s">
        <v>13301</v>
      </c>
      <c r="B1617" s="8">
        <v>45854</v>
      </c>
      <c r="C1617" s="7" t="s">
        <v>1728</v>
      </c>
      <c r="D1617" s="7" t="s">
        <v>10136</v>
      </c>
      <c r="E1617" s="7">
        <v>43</v>
      </c>
      <c r="F1617" s="7" t="s">
        <v>13302</v>
      </c>
      <c r="G1617" s="7" t="s">
        <v>777</v>
      </c>
    </row>
    <row r="1618" spans="1:7" x14ac:dyDescent="0.3">
      <c r="A1618" s="7" t="s">
        <v>13303</v>
      </c>
      <c r="B1618" s="8">
        <v>45960</v>
      </c>
      <c r="C1618" s="7" t="s">
        <v>1851</v>
      </c>
      <c r="D1618" s="7" t="s">
        <v>2287</v>
      </c>
      <c r="E1618" s="7">
        <v>49</v>
      </c>
      <c r="F1618" s="7" t="s">
        <v>13304</v>
      </c>
      <c r="G1618" s="7" t="s">
        <v>891</v>
      </c>
    </row>
    <row r="1619" spans="1:7" x14ac:dyDescent="0.3">
      <c r="A1619" s="7" t="s">
        <v>13305</v>
      </c>
      <c r="B1619" s="8">
        <v>46203</v>
      </c>
      <c r="C1619" s="7" t="s">
        <v>1799</v>
      </c>
      <c r="D1619" s="7" t="s">
        <v>10136</v>
      </c>
      <c r="E1619" s="7">
        <v>55</v>
      </c>
      <c r="F1619" s="7" t="s">
        <v>13306</v>
      </c>
      <c r="G1619" s="7" t="s">
        <v>891</v>
      </c>
    </row>
    <row r="1620" spans="1:7" x14ac:dyDescent="0.3">
      <c r="A1620" s="7" t="s">
        <v>13307</v>
      </c>
      <c r="B1620" s="8">
        <v>45765</v>
      </c>
      <c r="C1620" s="7" t="s">
        <v>1753</v>
      </c>
      <c r="D1620" s="7" t="s">
        <v>2286</v>
      </c>
      <c r="E1620" s="7">
        <v>-33</v>
      </c>
      <c r="F1620" s="7" t="s">
        <v>13308</v>
      </c>
      <c r="G1620" s="7" t="s">
        <v>891</v>
      </c>
    </row>
    <row r="1621" spans="1:7" x14ac:dyDescent="0.3">
      <c r="A1621" s="7" t="s">
        <v>13309</v>
      </c>
      <c r="B1621" s="8">
        <v>46025</v>
      </c>
      <c r="C1621" s="7" t="s">
        <v>1962</v>
      </c>
      <c r="D1621" s="7" t="s">
        <v>2286</v>
      </c>
      <c r="E1621" s="7">
        <v>-46</v>
      </c>
      <c r="F1621" s="7" t="s">
        <v>13310</v>
      </c>
      <c r="G1621" s="7" t="s">
        <v>891</v>
      </c>
    </row>
    <row r="1622" spans="1:7" x14ac:dyDescent="0.3">
      <c r="A1622" s="7" t="s">
        <v>13311</v>
      </c>
      <c r="B1622" s="8">
        <v>46246</v>
      </c>
      <c r="C1622" s="7" t="s">
        <v>2008</v>
      </c>
      <c r="D1622" s="7" t="s">
        <v>2287</v>
      </c>
      <c r="E1622" s="7">
        <v>44</v>
      </c>
      <c r="F1622" s="7" t="s">
        <v>13312</v>
      </c>
      <c r="G1622" s="7" t="s">
        <v>891</v>
      </c>
    </row>
    <row r="1623" spans="1:7" x14ac:dyDescent="0.3">
      <c r="A1623" s="7" t="s">
        <v>13313</v>
      </c>
      <c r="B1623" s="8">
        <v>45665</v>
      </c>
      <c r="C1623" s="7" t="s">
        <v>1736</v>
      </c>
      <c r="D1623" s="7" t="s">
        <v>2286</v>
      </c>
      <c r="E1623" s="7">
        <v>-43</v>
      </c>
      <c r="F1623" s="7" t="s">
        <v>13314</v>
      </c>
      <c r="G1623" s="7" t="s">
        <v>777</v>
      </c>
    </row>
    <row r="1624" spans="1:7" x14ac:dyDescent="0.3">
      <c r="A1624" s="7" t="s">
        <v>13315</v>
      </c>
      <c r="B1624" s="8">
        <v>45848</v>
      </c>
      <c r="C1624" s="7" t="s">
        <v>1775</v>
      </c>
      <c r="D1624" s="7" t="s">
        <v>10136</v>
      </c>
      <c r="E1624" s="7">
        <v>6</v>
      </c>
      <c r="F1624" s="7" t="s">
        <v>13316</v>
      </c>
      <c r="G1624" s="7" t="s">
        <v>891</v>
      </c>
    </row>
    <row r="1625" spans="1:7" x14ac:dyDescent="0.3">
      <c r="A1625" s="7" t="s">
        <v>13317</v>
      </c>
      <c r="B1625" s="8">
        <v>46116</v>
      </c>
      <c r="C1625" s="7" t="s">
        <v>1934</v>
      </c>
      <c r="D1625" s="7" t="s">
        <v>2287</v>
      </c>
      <c r="E1625" s="7">
        <v>41</v>
      </c>
      <c r="F1625" s="7" t="s">
        <v>13318</v>
      </c>
      <c r="G1625" s="7" t="s">
        <v>839</v>
      </c>
    </row>
    <row r="1626" spans="1:7" x14ac:dyDescent="0.3">
      <c r="A1626" s="7" t="s">
        <v>13319</v>
      </c>
      <c r="B1626" s="8">
        <v>45801</v>
      </c>
      <c r="C1626" s="7" t="s">
        <v>2029</v>
      </c>
      <c r="D1626" s="7" t="s">
        <v>2286</v>
      </c>
      <c r="E1626" s="7">
        <v>-26</v>
      </c>
      <c r="F1626" s="7" t="s">
        <v>13320</v>
      </c>
      <c r="G1626" s="7" t="s">
        <v>839</v>
      </c>
    </row>
    <row r="1627" spans="1:7" x14ac:dyDescent="0.3">
      <c r="A1627" s="7" t="s">
        <v>13321</v>
      </c>
      <c r="B1627" s="8">
        <v>45788</v>
      </c>
      <c r="C1627" s="7" t="s">
        <v>1797</v>
      </c>
      <c r="D1627" s="7" t="s">
        <v>2287</v>
      </c>
      <c r="E1627" s="7">
        <v>47</v>
      </c>
      <c r="F1627" s="7" t="s">
        <v>13322</v>
      </c>
      <c r="G1627" s="7" t="s">
        <v>777</v>
      </c>
    </row>
    <row r="1628" spans="1:7" x14ac:dyDescent="0.3">
      <c r="A1628" s="7" t="s">
        <v>13323</v>
      </c>
      <c r="B1628" s="8">
        <v>45897</v>
      </c>
      <c r="C1628" s="7" t="s">
        <v>1681</v>
      </c>
      <c r="D1628" s="7" t="s">
        <v>2287</v>
      </c>
      <c r="E1628" s="7">
        <v>8</v>
      </c>
      <c r="F1628" s="7" t="s">
        <v>13324</v>
      </c>
      <c r="G1628" s="7" t="s">
        <v>839</v>
      </c>
    </row>
    <row r="1629" spans="1:7" x14ac:dyDescent="0.3">
      <c r="A1629" s="7" t="s">
        <v>13325</v>
      </c>
      <c r="B1629" s="8">
        <v>45865</v>
      </c>
      <c r="C1629" s="7" t="s">
        <v>1818</v>
      </c>
      <c r="D1629" s="7" t="s">
        <v>2286</v>
      </c>
      <c r="E1629" s="7">
        <v>-3</v>
      </c>
      <c r="F1629" s="7" t="s">
        <v>13326</v>
      </c>
      <c r="G1629" s="7" t="s">
        <v>777</v>
      </c>
    </row>
    <row r="1630" spans="1:7" x14ac:dyDescent="0.3">
      <c r="A1630" s="7" t="s">
        <v>13327</v>
      </c>
      <c r="B1630" s="8">
        <v>46235</v>
      </c>
      <c r="C1630" s="7" t="s">
        <v>2010</v>
      </c>
      <c r="D1630" s="7" t="s">
        <v>10136</v>
      </c>
      <c r="E1630" s="7">
        <v>32</v>
      </c>
      <c r="F1630" s="7" t="s">
        <v>13328</v>
      </c>
      <c r="G1630" s="7" t="s">
        <v>839</v>
      </c>
    </row>
    <row r="1631" spans="1:7" x14ac:dyDescent="0.3">
      <c r="A1631" s="7" t="s">
        <v>13329</v>
      </c>
      <c r="B1631" s="8">
        <v>45787</v>
      </c>
      <c r="C1631" s="7" t="s">
        <v>1822</v>
      </c>
      <c r="D1631" s="7" t="s">
        <v>2287</v>
      </c>
      <c r="E1631" s="7">
        <v>21</v>
      </c>
      <c r="F1631" s="7" t="s">
        <v>13330</v>
      </c>
      <c r="G1631" s="7" t="s">
        <v>891</v>
      </c>
    </row>
    <row r="1632" spans="1:7" x14ac:dyDescent="0.3">
      <c r="A1632" s="7" t="s">
        <v>13331</v>
      </c>
      <c r="B1632" s="8">
        <v>46176</v>
      </c>
      <c r="C1632" s="7" t="s">
        <v>1807</v>
      </c>
      <c r="D1632" s="7" t="s">
        <v>2287</v>
      </c>
      <c r="E1632" s="7">
        <v>25</v>
      </c>
      <c r="F1632" s="7" t="s">
        <v>13332</v>
      </c>
      <c r="G1632" s="7" t="s">
        <v>777</v>
      </c>
    </row>
    <row r="1633" spans="1:7" x14ac:dyDescent="0.3">
      <c r="A1633" s="7" t="s">
        <v>13333</v>
      </c>
      <c r="B1633" s="8">
        <v>45685</v>
      </c>
      <c r="C1633" s="7" t="s">
        <v>2010</v>
      </c>
      <c r="D1633" s="7" t="s">
        <v>2287</v>
      </c>
      <c r="E1633" s="7">
        <v>52</v>
      </c>
      <c r="F1633" s="7" t="s">
        <v>13334</v>
      </c>
      <c r="G1633" s="7" t="s">
        <v>891</v>
      </c>
    </row>
    <row r="1634" spans="1:7" x14ac:dyDescent="0.3">
      <c r="A1634" s="7" t="s">
        <v>13335</v>
      </c>
      <c r="B1634" s="8">
        <v>45826</v>
      </c>
      <c r="C1634" s="7" t="s">
        <v>2026</v>
      </c>
      <c r="D1634" s="7" t="s">
        <v>10136</v>
      </c>
      <c r="E1634" s="7">
        <v>15</v>
      </c>
      <c r="F1634" s="7" t="s">
        <v>13336</v>
      </c>
      <c r="G1634" s="7" t="s">
        <v>891</v>
      </c>
    </row>
    <row r="1635" spans="1:7" x14ac:dyDescent="0.3">
      <c r="A1635" s="7" t="s">
        <v>13337</v>
      </c>
      <c r="B1635" s="8">
        <v>45801</v>
      </c>
      <c r="C1635" s="7" t="s">
        <v>1797</v>
      </c>
      <c r="D1635" s="7" t="s">
        <v>2286</v>
      </c>
      <c r="E1635" s="7">
        <v>-1</v>
      </c>
      <c r="F1635" s="7" t="s">
        <v>13338</v>
      </c>
      <c r="G1635" s="7" t="s">
        <v>891</v>
      </c>
    </row>
    <row r="1636" spans="1:7" x14ac:dyDescent="0.3">
      <c r="A1636" s="7" t="s">
        <v>13339</v>
      </c>
      <c r="B1636" s="8">
        <v>46223</v>
      </c>
      <c r="C1636" s="7" t="s">
        <v>1672</v>
      </c>
      <c r="D1636" s="7" t="s">
        <v>2286</v>
      </c>
      <c r="E1636" s="7">
        <v>-4</v>
      </c>
      <c r="F1636" s="7" t="s">
        <v>13340</v>
      </c>
      <c r="G1636" s="7" t="s">
        <v>891</v>
      </c>
    </row>
    <row r="1637" spans="1:7" x14ac:dyDescent="0.3">
      <c r="A1637" s="7" t="s">
        <v>13341</v>
      </c>
      <c r="B1637" s="8">
        <v>46063</v>
      </c>
      <c r="C1637" s="7" t="s">
        <v>1706</v>
      </c>
      <c r="D1637" s="7" t="s">
        <v>2286</v>
      </c>
      <c r="E1637" s="7">
        <v>-32</v>
      </c>
      <c r="F1637" s="7" t="s">
        <v>13342</v>
      </c>
      <c r="G1637" s="7" t="s">
        <v>777</v>
      </c>
    </row>
    <row r="1638" spans="1:7" x14ac:dyDescent="0.3">
      <c r="A1638" s="7" t="s">
        <v>13343</v>
      </c>
      <c r="B1638" s="8">
        <v>45996</v>
      </c>
      <c r="C1638" s="7" t="s">
        <v>2002</v>
      </c>
      <c r="D1638" s="7" t="s">
        <v>10136</v>
      </c>
      <c r="E1638" s="7">
        <v>31</v>
      </c>
      <c r="F1638" s="7" t="s">
        <v>13344</v>
      </c>
      <c r="G1638" s="7" t="s">
        <v>891</v>
      </c>
    </row>
    <row r="1639" spans="1:7" x14ac:dyDescent="0.3">
      <c r="A1639" s="7" t="s">
        <v>13345</v>
      </c>
      <c r="B1639" s="8">
        <v>46269</v>
      </c>
      <c r="C1639" s="7" t="s">
        <v>1945</v>
      </c>
      <c r="D1639" s="7" t="s">
        <v>2286</v>
      </c>
      <c r="E1639" s="7">
        <v>-10</v>
      </c>
      <c r="F1639" s="7" t="s">
        <v>13346</v>
      </c>
      <c r="G1639" s="7" t="s">
        <v>891</v>
      </c>
    </row>
    <row r="1640" spans="1:7" x14ac:dyDescent="0.3">
      <c r="A1640" s="7" t="s">
        <v>13347</v>
      </c>
      <c r="B1640" s="8">
        <v>46162</v>
      </c>
      <c r="C1640" s="7" t="s">
        <v>1819</v>
      </c>
      <c r="D1640" s="7" t="s">
        <v>10129</v>
      </c>
      <c r="E1640" s="7">
        <v>6</v>
      </c>
      <c r="F1640" s="7" t="s">
        <v>13348</v>
      </c>
      <c r="G1640" s="7" t="s">
        <v>777</v>
      </c>
    </row>
    <row r="1641" spans="1:7" x14ac:dyDescent="0.3">
      <c r="A1641" s="7" t="s">
        <v>13349</v>
      </c>
      <c r="B1641" s="8">
        <v>46098</v>
      </c>
      <c r="C1641" s="7" t="s">
        <v>1800</v>
      </c>
      <c r="D1641" s="7" t="s">
        <v>2286</v>
      </c>
      <c r="E1641" s="7">
        <v>-19</v>
      </c>
      <c r="F1641" s="7" t="s">
        <v>13350</v>
      </c>
      <c r="G1641" s="7" t="s">
        <v>839</v>
      </c>
    </row>
    <row r="1642" spans="1:7" x14ac:dyDescent="0.3">
      <c r="A1642" s="7" t="s">
        <v>13351</v>
      </c>
      <c r="B1642" s="8">
        <v>46174</v>
      </c>
      <c r="C1642" s="7" t="s">
        <v>1896</v>
      </c>
      <c r="D1642" s="7" t="s">
        <v>2287</v>
      </c>
      <c r="E1642" s="7">
        <v>2</v>
      </c>
      <c r="F1642" s="7" t="s">
        <v>13352</v>
      </c>
      <c r="G1642" s="7" t="s">
        <v>839</v>
      </c>
    </row>
    <row r="1643" spans="1:7" x14ac:dyDescent="0.3">
      <c r="A1643" s="7" t="s">
        <v>13353</v>
      </c>
      <c r="B1643" s="8">
        <v>45730</v>
      </c>
      <c r="C1643" s="7" t="s">
        <v>1682</v>
      </c>
      <c r="D1643" s="7" t="s">
        <v>2286</v>
      </c>
      <c r="E1643" s="7">
        <v>-8</v>
      </c>
      <c r="F1643" s="7" t="s">
        <v>2403</v>
      </c>
      <c r="G1643" s="7" t="s">
        <v>777</v>
      </c>
    </row>
    <row r="1644" spans="1:7" x14ac:dyDescent="0.3">
      <c r="A1644" s="7" t="s">
        <v>13354</v>
      </c>
      <c r="B1644" s="8">
        <v>46181</v>
      </c>
      <c r="C1644" s="7" t="s">
        <v>1692</v>
      </c>
      <c r="D1644" s="7" t="s">
        <v>2287</v>
      </c>
      <c r="E1644" s="7">
        <v>7</v>
      </c>
      <c r="F1644" s="7" t="s">
        <v>13355</v>
      </c>
      <c r="G1644" s="7" t="s">
        <v>777</v>
      </c>
    </row>
    <row r="1645" spans="1:7" x14ac:dyDescent="0.3">
      <c r="A1645" s="7" t="s">
        <v>13356</v>
      </c>
      <c r="B1645" s="8">
        <v>45874</v>
      </c>
      <c r="C1645" s="7" t="s">
        <v>1951</v>
      </c>
      <c r="D1645" s="7" t="s">
        <v>2286</v>
      </c>
      <c r="E1645" s="7">
        <v>-38</v>
      </c>
      <c r="F1645" s="7" t="s">
        <v>13357</v>
      </c>
      <c r="G1645" s="7" t="s">
        <v>777</v>
      </c>
    </row>
    <row r="1646" spans="1:7" x14ac:dyDescent="0.3">
      <c r="A1646" s="7" t="s">
        <v>13358</v>
      </c>
      <c r="B1646" s="8">
        <v>46167</v>
      </c>
      <c r="C1646" s="7" t="s">
        <v>1964</v>
      </c>
      <c r="D1646" s="7" t="s">
        <v>2287</v>
      </c>
      <c r="E1646" s="7">
        <v>44</v>
      </c>
      <c r="F1646" s="7" t="s">
        <v>13359</v>
      </c>
      <c r="G1646" s="7" t="s">
        <v>839</v>
      </c>
    </row>
    <row r="1647" spans="1:7" x14ac:dyDescent="0.3">
      <c r="A1647" s="7" t="s">
        <v>13360</v>
      </c>
      <c r="B1647" s="8">
        <v>45970</v>
      </c>
      <c r="C1647" s="7" t="s">
        <v>2002</v>
      </c>
      <c r="D1647" s="7" t="s">
        <v>2287</v>
      </c>
      <c r="E1647" s="7">
        <v>58</v>
      </c>
      <c r="F1647" s="7" t="s">
        <v>13361</v>
      </c>
      <c r="G1647" s="7" t="s">
        <v>891</v>
      </c>
    </row>
    <row r="1648" spans="1:7" x14ac:dyDescent="0.3">
      <c r="A1648" s="7" t="s">
        <v>13362</v>
      </c>
      <c r="B1648" s="8">
        <v>46261</v>
      </c>
      <c r="C1648" s="7" t="s">
        <v>1849</v>
      </c>
      <c r="D1648" s="7" t="s">
        <v>10136</v>
      </c>
      <c r="E1648" s="7">
        <v>16</v>
      </c>
      <c r="F1648" s="7" t="s">
        <v>13363</v>
      </c>
      <c r="G1648" s="7" t="s">
        <v>839</v>
      </c>
    </row>
    <row r="1649" spans="1:7" x14ac:dyDescent="0.3">
      <c r="A1649" s="7" t="s">
        <v>13364</v>
      </c>
      <c r="B1649" s="8">
        <v>46141</v>
      </c>
      <c r="C1649" s="7" t="s">
        <v>2014</v>
      </c>
      <c r="D1649" s="7" t="s">
        <v>2287</v>
      </c>
      <c r="E1649" s="7">
        <v>48</v>
      </c>
      <c r="F1649" s="7" t="s">
        <v>13365</v>
      </c>
      <c r="G1649" s="7" t="s">
        <v>891</v>
      </c>
    </row>
    <row r="1650" spans="1:7" x14ac:dyDescent="0.3">
      <c r="A1650" s="7" t="s">
        <v>13366</v>
      </c>
      <c r="B1650" s="8">
        <v>45826</v>
      </c>
      <c r="C1650" s="7" t="s">
        <v>1969</v>
      </c>
      <c r="D1650" s="7" t="s">
        <v>2286</v>
      </c>
      <c r="E1650" s="7">
        <v>-60</v>
      </c>
      <c r="F1650" s="7" t="s">
        <v>13367</v>
      </c>
      <c r="G1650" s="7" t="s">
        <v>839</v>
      </c>
    </row>
    <row r="1651" spans="1:7" x14ac:dyDescent="0.3">
      <c r="A1651" s="7" t="s">
        <v>13368</v>
      </c>
      <c r="B1651" s="8">
        <v>46043</v>
      </c>
      <c r="C1651" s="7" t="s">
        <v>2014</v>
      </c>
      <c r="D1651" s="7" t="s">
        <v>2287</v>
      </c>
      <c r="E1651" s="7">
        <v>17</v>
      </c>
      <c r="F1651" s="7" t="s">
        <v>13369</v>
      </c>
      <c r="G1651" s="7" t="s">
        <v>777</v>
      </c>
    </row>
    <row r="1652" spans="1:7" x14ac:dyDescent="0.3">
      <c r="A1652" s="7" t="s">
        <v>13370</v>
      </c>
      <c r="B1652" s="8">
        <v>45704</v>
      </c>
      <c r="C1652" s="7" t="s">
        <v>1857</v>
      </c>
      <c r="D1652" s="7" t="s">
        <v>10136</v>
      </c>
      <c r="E1652" s="7">
        <v>38</v>
      </c>
      <c r="F1652" s="7" t="s">
        <v>13371</v>
      </c>
      <c r="G1652" s="7" t="s">
        <v>839</v>
      </c>
    </row>
    <row r="1653" spans="1:7" x14ac:dyDescent="0.3">
      <c r="A1653" s="7" t="s">
        <v>13372</v>
      </c>
      <c r="B1653" s="8">
        <v>46026</v>
      </c>
      <c r="C1653" s="7" t="s">
        <v>1870</v>
      </c>
      <c r="D1653" s="7" t="s">
        <v>2287</v>
      </c>
      <c r="E1653" s="7">
        <v>33</v>
      </c>
      <c r="F1653" s="7" t="s">
        <v>13373</v>
      </c>
      <c r="G1653" s="7" t="s">
        <v>891</v>
      </c>
    </row>
    <row r="1654" spans="1:7" x14ac:dyDescent="0.3">
      <c r="A1654" s="7" t="s">
        <v>13374</v>
      </c>
      <c r="B1654" s="8">
        <v>45920</v>
      </c>
      <c r="C1654" s="7" t="s">
        <v>1675</v>
      </c>
      <c r="D1654" s="7" t="s">
        <v>10129</v>
      </c>
      <c r="E1654" s="7">
        <v>-3</v>
      </c>
      <c r="F1654" s="7" t="s">
        <v>13375</v>
      </c>
      <c r="G1654" s="7" t="s">
        <v>839</v>
      </c>
    </row>
    <row r="1655" spans="1:7" x14ac:dyDescent="0.3">
      <c r="A1655" s="7" t="s">
        <v>13376</v>
      </c>
      <c r="B1655" s="8">
        <v>46011</v>
      </c>
      <c r="C1655" s="7" t="s">
        <v>1800</v>
      </c>
      <c r="D1655" s="7" t="s">
        <v>2287</v>
      </c>
      <c r="E1655" s="7">
        <v>16</v>
      </c>
      <c r="F1655" s="7" t="s">
        <v>13377</v>
      </c>
      <c r="G1655" s="7" t="s">
        <v>777</v>
      </c>
    </row>
    <row r="1656" spans="1:7" x14ac:dyDescent="0.3">
      <c r="A1656" s="7" t="s">
        <v>13378</v>
      </c>
      <c r="B1656" s="8">
        <v>46021</v>
      </c>
      <c r="C1656" s="7" t="s">
        <v>1705</v>
      </c>
      <c r="D1656" s="7" t="s">
        <v>10136</v>
      </c>
      <c r="E1656" s="7">
        <v>17</v>
      </c>
      <c r="F1656" s="7" t="s">
        <v>13379</v>
      </c>
      <c r="G1656" s="7" t="s">
        <v>839</v>
      </c>
    </row>
    <row r="1657" spans="1:7" x14ac:dyDescent="0.3">
      <c r="A1657" s="7" t="s">
        <v>13380</v>
      </c>
      <c r="B1657" s="8">
        <v>45709</v>
      </c>
      <c r="C1657" s="7" t="s">
        <v>2021</v>
      </c>
      <c r="D1657" s="7" t="s">
        <v>2287</v>
      </c>
      <c r="E1657" s="7">
        <v>29</v>
      </c>
      <c r="F1657" s="7" t="s">
        <v>13381</v>
      </c>
      <c r="G1657" s="7" t="s">
        <v>891</v>
      </c>
    </row>
    <row r="1658" spans="1:7" x14ac:dyDescent="0.3">
      <c r="A1658" s="7" t="s">
        <v>13382</v>
      </c>
      <c r="B1658" s="8">
        <v>46018</v>
      </c>
      <c r="C1658" s="7" t="s">
        <v>1675</v>
      </c>
      <c r="D1658" s="7" t="s">
        <v>2287</v>
      </c>
      <c r="E1658" s="7">
        <v>35</v>
      </c>
      <c r="F1658" s="7" t="s">
        <v>13383</v>
      </c>
      <c r="G1658" s="7" t="s">
        <v>777</v>
      </c>
    </row>
    <row r="1659" spans="1:7" x14ac:dyDescent="0.3">
      <c r="A1659" s="7" t="s">
        <v>13384</v>
      </c>
      <c r="B1659" s="8">
        <v>45998</v>
      </c>
      <c r="C1659" s="7" t="s">
        <v>1859</v>
      </c>
      <c r="D1659" s="7" t="s">
        <v>2286</v>
      </c>
      <c r="E1659" s="7">
        <v>-42</v>
      </c>
      <c r="F1659" s="7" t="s">
        <v>13385</v>
      </c>
      <c r="G1659" s="7" t="s">
        <v>777</v>
      </c>
    </row>
    <row r="1660" spans="1:7" x14ac:dyDescent="0.3">
      <c r="A1660" s="7" t="s">
        <v>13386</v>
      </c>
      <c r="B1660" s="8">
        <v>45822</v>
      </c>
      <c r="C1660" s="7" t="s">
        <v>2022</v>
      </c>
      <c r="D1660" s="7" t="s">
        <v>2286</v>
      </c>
      <c r="E1660" s="7">
        <v>-34</v>
      </c>
      <c r="F1660" s="7" t="s">
        <v>13387</v>
      </c>
      <c r="G1660" s="7" t="s">
        <v>777</v>
      </c>
    </row>
    <row r="1661" spans="1:7" x14ac:dyDescent="0.3">
      <c r="A1661" s="7" t="s">
        <v>13388</v>
      </c>
      <c r="B1661" s="8">
        <v>46157</v>
      </c>
      <c r="C1661" s="7" t="s">
        <v>1916</v>
      </c>
      <c r="D1661" s="7" t="s">
        <v>2287</v>
      </c>
      <c r="E1661" s="7">
        <v>37</v>
      </c>
      <c r="F1661" s="7" t="s">
        <v>13389</v>
      </c>
      <c r="G1661" s="7" t="s">
        <v>777</v>
      </c>
    </row>
    <row r="1662" spans="1:7" x14ac:dyDescent="0.3">
      <c r="A1662" s="7" t="s">
        <v>13390</v>
      </c>
      <c r="B1662" s="8">
        <v>46294</v>
      </c>
      <c r="C1662" s="7" t="s">
        <v>1949</v>
      </c>
      <c r="D1662" s="7" t="s">
        <v>10129</v>
      </c>
      <c r="E1662" s="7">
        <v>3</v>
      </c>
      <c r="F1662" s="7" t="s">
        <v>13391</v>
      </c>
      <c r="G1662" s="7" t="s">
        <v>839</v>
      </c>
    </row>
    <row r="1663" spans="1:7" x14ac:dyDescent="0.3">
      <c r="A1663" s="7" t="s">
        <v>13392</v>
      </c>
      <c r="B1663" s="8">
        <v>45981</v>
      </c>
      <c r="C1663" s="7" t="s">
        <v>2027</v>
      </c>
      <c r="D1663" s="7" t="s">
        <v>2287</v>
      </c>
      <c r="E1663" s="7">
        <v>54</v>
      </c>
      <c r="F1663" s="7" t="s">
        <v>13393</v>
      </c>
      <c r="G1663" s="7" t="s">
        <v>777</v>
      </c>
    </row>
    <row r="1664" spans="1:7" x14ac:dyDescent="0.3">
      <c r="A1664" s="7" t="s">
        <v>13394</v>
      </c>
      <c r="B1664" s="8">
        <v>45975</v>
      </c>
      <c r="C1664" s="7" t="s">
        <v>1819</v>
      </c>
      <c r="D1664" s="7" t="s">
        <v>2287</v>
      </c>
      <c r="E1664" s="7">
        <v>30</v>
      </c>
      <c r="F1664" s="7" t="s">
        <v>13395</v>
      </c>
      <c r="G1664" s="7" t="s">
        <v>839</v>
      </c>
    </row>
    <row r="1665" spans="1:7" x14ac:dyDescent="0.3">
      <c r="A1665" s="7" t="s">
        <v>13396</v>
      </c>
      <c r="B1665" s="8">
        <v>46013</v>
      </c>
      <c r="C1665" s="7" t="s">
        <v>1856</v>
      </c>
      <c r="D1665" s="7" t="s">
        <v>2286</v>
      </c>
      <c r="E1665" s="7">
        <v>-23</v>
      </c>
      <c r="F1665" s="7" t="s">
        <v>13397</v>
      </c>
      <c r="G1665" s="7" t="s">
        <v>839</v>
      </c>
    </row>
    <row r="1666" spans="1:7" x14ac:dyDescent="0.3">
      <c r="A1666" s="7" t="s">
        <v>13398</v>
      </c>
      <c r="B1666" s="8">
        <v>46037</v>
      </c>
      <c r="C1666" s="7" t="s">
        <v>1908</v>
      </c>
      <c r="D1666" s="7" t="s">
        <v>2286</v>
      </c>
      <c r="E1666" s="7">
        <v>-42</v>
      </c>
      <c r="F1666" s="7" t="s">
        <v>13399</v>
      </c>
      <c r="G1666" s="7" t="s">
        <v>839</v>
      </c>
    </row>
    <row r="1667" spans="1:7" x14ac:dyDescent="0.3">
      <c r="A1667" s="7" t="s">
        <v>13400</v>
      </c>
      <c r="B1667" s="8">
        <v>46256</v>
      </c>
      <c r="C1667" s="7" t="s">
        <v>1900</v>
      </c>
      <c r="D1667" s="7" t="s">
        <v>2287</v>
      </c>
      <c r="E1667" s="7">
        <v>40</v>
      </c>
      <c r="F1667" s="7" t="s">
        <v>13401</v>
      </c>
      <c r="G1667" s="7" t="s">
        <v>839</v>
      </c>
    </row>
    <row r="1668" spans="1:7" x14ac:dyDescent="0.3">
      <c r="A1668" s="7" t="s">
        <v>13402</v>
      </c>
      <c r="B1668" s="8">
        <v>46153</v>
      </c>
      <c r="C1668" s="7" t="s">
        <v>2016</v>
      </c>
      <c r="D1668" s="7" t="s">
        <v>2286</v>
      </c>
      <c r="E1668" s="7">
        <v>-56</v>
      </c>
      <c r="F1668" s="7" t="s">
        <v>13403</v>
      </c>
      <c r="G1668" s="7" t="s">
        <v>839</v>
      </c>
    </row>
    <row r="1669" spans="1:7" x14ac:dyDescent="0.3">
      <c r="A1669" s="7" t="s">
        <v>13404</v>
      </c>
      <c r="B1669" s="8">
        <v>45701</v>
      </c>
      <c r="C1669" s="7" t="s">
        <v>1810</v>
      </c>
      <c r="D1669" s="7" t="s">
        <v>2286</v>
      </c>
      <c r="E1669" s="7">
        <v>-46</v>
      </c>
      <c r="F1669" s="7" t="s">
        <v>13405</v>
      </c>
      <c r="G1669" s="7" t="s">
        <v>839</v>
      </c>
    </row>
    <row r="1670" spans="1:7" x14ac:dyDescent="0.3">
      <c r="A1670" s="7" t="s">
        <v>13406</v>
      </c>
      <c r="B1670" s="8">
        <v>46093</v>
      </c>
      <c r="C1670" s="7" t="s">
        <v>1778</v>
      </c>
      <c r="D1670" s="7" t="s">
        <v>2286</v>
      </c>
      <c r="E1670" s="7">
        <v>-29</v>
      </c>
      <c r="F1670" s="7" t="s">
        <v>13407</v>
      </c>
      <c r="G1670" s="7" t="s">
        <v>839</v>
      </c>
    </row>
    <row r="1671" spans="1:7" x14ac:dyDescent="0.3">
      <c r="A1671" s="7" t="s">
        <v>13408</v>
      </c>
      <c r="B1671" s="8">
        <v>46230</v>
      </c>
      <c r="C1671" s="7" t="s">
        <v>2048</v>
      </c>
      <c r="D1671" s="7" t="s">
        <v>2287</v>
      </c>
      <c r="E1671" s="7">
        <v>38</v>
      </c>
      <c r="F1671" s="7" t="s">
        <v>13409</v>
      </c>
      <c r="G1671" s="7" t="s">
        <v>839</v>
      </c>
    </row>
    <row r="1672" spans="1:7" x14ac:dyDescent="0.3">
      <c r="A1672" s="7" t="s">
        <v>13410</v>
      </c>
      <c r="B1672" s="8">
        <v>46201</v>
      </c>
      <c r="C1672" s="7" t="s">
        <v>1826</v>
      </c>
      <c r="D1672" s="7" t="s">
        <v>2286</v>
      </c>
      <c r="E1672" s="7">
        <v>-37</v>
      </c>
      <c r="F1672" s="7" t="s">
        <v>13411</v>
      </c>
      <c r="G1672" s="7" t="s">
        <v>891</v>
      </c>
    </row>
    <row r="1673" spans="1:7" x14ac:dyDescent="0.3">
      <c r="A1673" s="7" t="s">
        <v>13412</v>
      </c>
      <c r="B1673" s="8">
        <v>46114</v>
      </c>
      <c r="C1673" s="7" t="s">
        <v>2025</v>
      </c>
      <c r="D1673" s="7" t="s">
        <v>2286</v>
      </c>
      <c r="E1673" s="7">
        <v>-26</v>
      </c>
      <c r="F1673" s="7" t="s">
        <v>13413</v>
      </c>
      <c r="G1673" s="7" t="s">
        <v>839</v>
      </c>
    </row>
    <row r="1674" spans="1:7" x14ac:dyDescent="0.3">
      <c r="A1674" s="7" t="s">
        <v>13414</v>
      </c>
      <c r="B1674" s="8">
        <v>45715</v>
      </c>
      <c r="C1674" s="7" t="s">
        <v>1856</v>
      </c>
      <c r="D1674" s="7" t="s">
        <v>2286</v>
      </c>
      <c r="E1674" s="7">
        <v>-19</v>
      </c>
      <c r="F1674" s="7" t="s">
        <v>13415</v>
      </c>
      <c r="G1674" s="7" t="s">
        <v>891</v>
      </c>
    </row>
    <row r="1675" spans="1:7" x14ac:dyDescent="0.3">
      <c r="A1675" s="7" t="s">
        <v>13416</v>
      </c>
      <c r="B1675" s="8">
        <v>46185</v>
      </c>
      <c r="C1675" s="7" t="s">
        <v>1981</v>
      </c>
      <c r="D1675" s="7" t="s">
        <v>2287</v>
      </c>
      <c r="E1675" s="7">
        <v>40</v>
      </c>
      <c r="F1675" s="7" t="s">
        <v>13417</v>
      </c>
      <c r="G1675" s="7" t="s">
        <v>777</v>
      </c>
    </row>
    <row r="1676" spans="1:7" x14ac:dyDescent="0.3">
      <c r="A1676" s="7" t="s">
        <v>13418</v>
      </c>
      <c r="B1676" s="8">
        <v>45776</v>
      </c>
      <c r="C1676" s="7" t="s">
        <v>1876</v>
      </c>
      <c r="D1676" s="7" t="s">
        <v>10136</v>
      </c>
      <c r="E1676" s="7">
        <v>44</v>
      </c>
      <c r="F1676" s="7" t="s">
        <v>13419</v>
      </c>
      <c r="G1676" s="7" t="s">
        <v>839</v>
      </c>
    </row>
    <row r="1677" spans="1:7" x14ac:dyDescent="0.3">
      <c r="A1677" s="7" t="s">
        <v>13420</v>
      </c>
      <c r="B1677" s="8">
        <v>45676</v>
      </c>
      <c r="C1677" s="7" t="s">
        <v>2033</v>
      </c>
      <c r="D1677" s="7" t="s">
        <v>2286</v>
      </c>
      <c r="E1677" s="7">
        <v>-32</v>
      </c>
      <c r="F1677" s="7" t="s">
        <v>13421</v>
      </c>
      <c r="G1677" s="7" t="s">
        <v>839</v>
      </c>
    </row>
    <row r="1678" spans="1:7" x14ac:dyDescent="0.3">
      <c r="A1678" s="7" t="s">
        <v>13422</v>
      </c>
      <c r="B1678" s="8">
        <v>45757</v>
      </c>
      <c r="C1678" s="7" t="s">
        <v>1828</v>
      </c>
      <c r="D1678" s="7" t="s">
        <v>2287</v>
      </c>
      <c r="E1678" s="7">
        <v>59</v>
      </c>
      <c r="F1678" s="7" t="s">
        <v>13423</v>
      </c>
      <c r="G1678" s="7" t="s">
        <v>891</v>
      </c>
    </row>
    <row r="1679" spans="1:7" x14ac:dyDescent="0.3">
      <c r="A1679" s="7" t="s">
        <v>13424</v>
      </c>
      <c r="B1679" s="8">
        <v>45677</v>
      </c>
      <c r="C1679" s="7" t="s">
        <v>1925</v>
      </c>
      <c r="D1679" s="7" t="s">
        <v>2287</v>
      </c>
      <c r="E1679" s="7">
        <v>54</v>
      </c>
      <c r="F1679" s="7" t="s">
        <v>13425</v>
      </c>
      <c r="G1679" s="7" t="s">
        <v>777</v>
      </c>
    </row>
    <row r="1680" spans="1:7" x14ac:dyDescent="0.3">
      <c r="A1680" s="7" t="s">
        <v>13426</v>
      </c>
      <c r="B1680" s="8">
        <v>45997</v>
      </c>
      <c r="C1680" s="7" t="s">
        <v>1982</v>
      </c>
      <c r="D1680" s="7" t="s">
        <v>2287</v>
      </c>
      <c r="E1680" s="7">
        <v>7</v>
      </c>
      <c r="F1680" s="7" t="s">
        <v>13427</v>
      </c>
      <c r="G1680" s="7" t="s">
        <v>891</v>
      </c>
    </row>
    <row r="1681" spans="1:7" x14ac:dyDescent="0.3">
      <c r="A1681" s="7" t="s">
        <v>13428</v>
      </c>
      <c r="B1681" s="8">
        <v>46187</v>
      </c>
      <c r="C1681" s="7" t="s">
        <v>1807</v>
      </c>
      <c r="D1681" s="7" t="s">
        <v>2286</v>
      </c>
      <c r="E1681" s="7">
        <v>-12</v>
      </c>
      <c r="F1681" s="7" t="s">
        <v>13429</v>
      </c>
      <c r="G1681" s="7" t="s">
        <v>839</v>
      </c>
    </row>
    <row r="1682" spans="1:7" x14ac:dyDescent="0.3">
      <c r="A1682" s="7" t="s">
        <v>13430</v>
      </c>
      <c r="B1682" s="8">
        <v>46288</v>
      </c>
      <c r="C1682" s="7" t="s">
        <v>1761</v>
      </c>
      <c r="D1682" s="7" t="s">
        <v>10129</v>
      </c>
      <c r="E1682" s="7">
        <v>7</v>
      </c>
      <c r="F1682" s="7" t="s">
        <v>13431</v>
      </c>
      <c r="G1682" s="7" t="s">
        <v>891</v>
      </c>
    </row>
    <row r="1683" spans="1:7" x14ac:dyDescent="0.3">
      <c r="A1683" s="7" t="s">
        <v>13432</v>
      </c>
      <c r="B1683" s="8">
        <v>46290</v>
      </c>
      <c r="C1683" s="7" t="s">
        <v>2034</v>
      </c>
      <c r="D1683" s="7" t="s">
        <v>2286</v>
      </c>
      <c r="E1683" s="7">
        <v>-29</v>
      </c>
      <c r="F1683" s="7" t="s">
        <v>13433</v>
      </c>
      <c r="G1683" s="7" t="s">
        <v>777</v>
      </c>
    </row>
    <row r="1684" spans="1:7" x14ac:dyDescent="0.3">
      <c r="A1684" s="7" t="s">
        <v>13434</v>
      </c>
      <c r="B1684" s="8">
        <v>45990</v>
      </c>
      <c r="C1684" s="7" t="s">
        <v>1733</v>
      </c>
      <c r="D1684" s="7" t="s">
        <v>10136</v>
      </c>
      <c r="E1684" s="7">
        <v>40</v>
      </c>
      <c r="F1684" s="7" t="s">
        <v>13435</v>
      </c>
      <c r="G1684" s="7" t="s">
        <v>777</v>
      </c>
    </row>
    <row r="1685" spans="1:7" x14ac:dyDescent="0.3">
      <c r="A1685" s="7" t="s">
        <v>13436</v>
      </c>
      <c r="B1685" s="8">
        <v>46220</v>
      </c>
      <c r="C1685" s="7" t="s">
        <v>1976</v>
      </c>
      <c r="D1685" s="7" t="s">
        <v>10129</v>
      </c>
      <c r="E1685" s="7">
        <v>0</v>
      </c>
      <c r="F1685" s="7" t="s">
        <v>13437</v>
      </c>
      <c r="G1685" s="7" t="s">
        <v>839</v>
      </c>
    </row>
    <row r="1686" spans="1:7" x14ac:dyDescent="0.3">
      <c r="A1686" s="7" t="s">
        <v>13438</v>
      </c>
      <c r="B1686" s="8">
        <v>45782</v>
      </c>
      <c r="C1686" s="7" t="s">
        <v>1878</v>
      </c>
      <c r="D1686" s="7" t="s">
        <v>2286</v>
      </c>
      <c r="E1686" s="7">
        <v>-24</v>
      </c>
      <c r="F1686" s="7" t="s">
        <v>13439</v>
      </c>
      <c r="G1686" s="7" t="s">
        <v>891</v>
      </c>
    </row>
    <row r="1687" spans="1:7" x14ac:dyDescent="0.3">
      <c r="A1687" s="7" t="s">
        <v>13440</v>
      </c>
      <c r="B1687" s="8">
        <v>45704</v>
      </c>
      <c r="C1687" s="7" t="s">
        <v>1904</v>
      </c>
      <c r="D1687" s="7" t="s">
        <v>2286</v>
      </c>
      <c r="E1687" s="7">
        <v>-14</v>
      </c>
      <c r="F1687" s="7" t="s">
        <v>13441</v>
      </c>
      <c r="G1687" s="7" t="s">
        <v>839</v>
      </c>
    </row>
    <row r="1688" spans="1:7" x14ac:dyDescent="0.3">
      <c r="A1688" s="7" t="s">
        <v>13442</v>
      </c>
      <c r="B1688" s="8">
        <v>45728</v>
      </c>
      <c r="C1688" s="7" t="s">
        <v>1985</v>
      </c>
      <c r="D1688" s="7" t="s">
        <v>2286</v>
      </c>
      <c r="E1688" s="7">
        <v>-18</v>
      </c>
      <c r="F1688" s="7" t="s">
        <v>13443</v>
      </c>
      <c r="G1688" s="7" t="s">
        <v>839</v>
      </c>
    </row>
    <row r="1689" spans="1:7" x14ac:dyDescent="0.3">
      <c r="A1689" s="7" t="s">
        <v>13444</v>
      </c>
      <c r="B1689" s="8">
        <v>45912</v>
      </c>
      <c r="C1689" s="7" t="s">
        <v>1924</v>
      </c>
      <c r="D1689" s="7" t="s">
        <v>2286</v>
      </c>
      <c r="E1689" s="7">
        <v>-60</v>
      </c>
      <c r="F1689" s="7" t="s">
        <v>13445</v>
      </c>
      <c r="G1689" s="7" t="s">
        <v>839</v>
      </c>
    </row>
    <row r="1690" spans="1:7" x14ac:dyDescent="0.3">
      <c r="A1690" s="7" t="s">
        <v>13446</v>
      </c>
      <c r="B1690" s="8">
        <v>45913</v>
      </c>
      <c r="C1690" s="7" t="s">
        <v>2046</v>
      </c>
      <c r="D1690" s="7" t="s">
        <v>2286</v>
      </c>
      <c r="E1690" s="7">
        <v>-12</v>
      </c>
      <c r="F1690" s="7" t="s">
        <v>13447</v>
      </c>
      <c r="G1690" s="7" t="s">
        <v>839</v>
      </c>
    </row>
    <row r="1691" spans="1:7" x14ac:dyDescent="0.3">
      <c r="A1691" s="7" t="s">
        <v>13448</v>
      </c>
      <c r="B1691" s="8">
        <v>45980</v>
      </c>
      <c r="C1691" s="7" t="s">
        <v>1859</v>
      </c>
      <c r="D1691" s="7" t="s">
        <v>2287</v>
      </c>
      <c r="E1691" s="7">
        <v>30</v>
      </c>
      <c r="F1691" s="7" t="s">
        <v>13449</v>
      </c>
      <c r="G1691" s="7" t="s">
        <v>891</v>
      </c>
    </row>
    <row r="1692" spans="1:7" x14ac:dyDescent="0.3">
      <c r="A1692" s="7" t="s">
        <v>13450</v>
      </c>
      <c r="B1692" s="8">
        <v>46024</v>
      </c>
      <c r="C1692" s="7" t="s">
        <v>2044</v>
      </c>
      <c r="D1692" s="7" t="s">
        <v>2287</v>
      </c>
      <c r="E1692" s="7">
        <v>23</v>
      </c>
      <c r="F1692" s="7" t="s">
        <v>13451</v>
      </c>
      <c r="G1692" s="7" t="s">
        <v>777</v>
      </c>
    </row>
    <row r="1693" spans="1:7" x14ac:dyDescent="0.3">
      <c r="A1693" s="7" t="s">
        <v>13452</v>
      </c>
      <c r="B1693" s="8">
        <v>46007</v>
      </c>
      <c r="C1693" s="7" t="s">
        <v>1668</v>
      </c>
      <c r="D1693" s="7" t="s">
        <v>2286</v>
      </c>
      <c r="E1693" s="7">
        <v>-37</v>
      </c>
      <c r="F1693" s="7" t="s">
        <v>13453</v>
      </c>
      <c r="G1693" s="7" t="s">
        <v>839</v>
      </c>
    </row>
    <row r="1694" spans="1:7" x14ac:dyDescent="0.3">
      <c r="A1694" s="7" t="s">
        <v>13454</v>
      </c>
      <c r="B1694" s="8">
        <v>45937</v>
      </c>
      <c r="C1694" s="7" t="s">
        <v>1859</v>
      </c>
      <c r="D1694" s="7" t="s">
        <v>2287</v>
      </c>
      <c r="E1694" s="7">
        <v>48</v>
      </c>
      <c r="F1694" s="7" t="s">
        <v>13455</v>
      </c>
      <c r="G1694" s="7" t="s">
        <v>891</v>
      </c>
    </row>
    <row r="1695" spans="1:7" x14ac:dyDescent="0.3">
      <c r="A1695" s="7" t="s">
        <v>13456</v>
      </c>
      <c r="B1695" s="8">
        <v>45721</v>
      </c>
      <c r="C1695" s="7" t="s">
        <v>2000</v>
      </c>
      <c r="D1695" s="7" t="s">
        <v>2287</v>
      </c>
      <c r="E1695" s="7">
        <v>16</v>
      </c>
      <c r="F1695" s="7" t="s">
        <v>13457</v>
      </c>
      <c r="G1695" s="7" t="s">
        <v>891</v>
      </c>
    </row>
    <row r="1696" spans="1:7" x14ac:dyDescent="0.3">
      <c r="A1696" s="7" t="s">
        <v>13458</v>
      </c>
      <c r="B1696" s="8">
        <v>46103</v>
      </c>
      <c r="C1696" s="7" t="s">
        <v>1654</v>
      </c>
      <c r="D1696" s="7" t="s">
        <v>2287</v>
      </c>
      <c r="E1696" s="7">
        <v>16</v>
      </c>
      <c r="F1696" s="7" t="s">
        <v>13459</v>
      </c>
      <c r="G1696" s="7" t="s">
        <v>891</v>
      </c>
    </row>
    <row r="1697" spans="1:7" x14ac:dyDescent="0.3">
      <c r="A1697" s="7" t="s">
        <v>13460</v>
      </c>
      <c r="B1697" s="8">
        <v>45858</v>
      </c>
      <c r="C1697" s="7" t="s">
        <v>1791</v>
      </c>
      <c r="D1697" s="7" t="s">
        <v>2286</v>
      </c>
      <c r="E1697" s="7">
        <v>-31</v>
      </c>
      <c r="F1697" s="7" t="s">
        <v>13461</v>
      </c>
      <c r="G1697" s="7" t="s">
        <v>891</v>
      </c>
    </row>
    <row r="1698" spans="1:7" x14ac:dyDescent="0.3">
      <c r="A1698" s="7" t="s">
        <v>13462</v>
      </c>
      <c r="B1698" s="8">
        <v>45826</v>
      </c>
      <c r="C1698" s="7" t="s">
        <v>2004</v>
      </c>
      <c r="D1698" s="7" t="s">
        <v>2287</v>
      </c>
      <c r="E1698" s="7">
        <v>6</v>
      </c>
      <c r="F1698" s="7" t="s">
        <v>13463</v>
      </c>
      <c r="G1698" s="7" t="s">
        <v>839</v>
      </c>
    </row>
    <row r="1699" spans="1:7" x14ac:dyDescent="0.3">
      <c r="A1699" s="7" t="s">
        <v>13464</v>
      </c>
      <c r="B1699" s="8">
        <v>46130</v>
      </c>
      <c r="C1699" s="7" t="s">
        <v>1781</v>
      </c>
      <c r="D1699" s="7" t="s">
        <v>2287</v>
      </c>
      <c r="E1699" s="7">
        <v>29</v>
      </c>
      <c r="F1699" s="7" t="s">
        <v>13465</v>
      </c>
      <c r="G1699" s="7" t="s">
        <v>777</v>
      </c>
    </row>
    <row r="1700" spans="1:7" x14ac:dyDescent="0.3">
      <c r="A1700" s="7" t="s">
        <v>13466</v>
      </c>
      <c r="B1700" s="8">
        <v>46234</v>
      </c>
      <c r="C1700" s="7" t="s">
        <v>1911</v>
      </c>
      <c r="D1700" s="7" t="s">
        <v>10136</v>
      </c>
      <c r="E1700" s="7">
        <v>12</v>
      </c>
      <c r="F1700" s="7" t="s">
        <v>13467</v>
      </c>
      <c r="G1700" s="7" t="s">
        <v>839</v>
      </c>
    </row>
    <row r="1701" spans="1:7" x14ac:dyDescent="0.3">
      <c r="A1701" s="7" t="s">
        <v>13468</v>
      </c>
      <c r="B1701" s="8">
        <v>45689</v>
      </c>
      <c r="C1701" s="7" t="s">
        <v>2016</v>
      </c>
      <c r="D1701" s="7" t="s">
        <v>10129</v>
      </c>
      <c r="E1701" s="7">
        <v>-13</v>
      </c>
      <c r="F1701" s="7" t="s">
        <v>13469</v>
      </c>
      <c r="G1701" s="7" t="s">
        <v>891</v>
      </c>
    </row>
    <row r="1702" spans="1:7" x14ac:dyDescent="0.3">
      <c r="A1702" s="7" t="s">
        <v>13470</v>
      </c>
      <c r="B1702" s="8">
        <v>45796</v>
      </c>
      <c r="C1702" s="7" t="s">
        <v>1849</v>
      </c>
      <c r="D1702" s="7" t="s">
        <v>2287</v>
      </c>
      <c r="E1702" s="7">
        <v>46</v>
      </c>
      <c r="F1702" s="7" t="s">
        <v>13471</v>
      </c>
      <c r="G1702" s="7" t="s">
        <v>777</v>
      </c>
    </row>
    <row r="1703" spans="1:7" x14ac:dyDescent="0.3">
      <c r="A1703" s="7" t="s">
        <v>13472</v>
      </c>
      <c r="B1703" s="8">
        <v>46098</v>
      </c>
      <c r="C1703" s="7" t="s">
        <v>2040</v>
      </c>
      <c r="D1703" s="7" t="s">
        <v>2287</v>
      </c>
      <c r="E1703" s="7">
        <v>16</v>
      </c>
      <c r="F1703" s="7" t="s">
        <v>13473</v>
      </c>
      <c r="G1703" s="7" t="s">
        <v>839</v>
      </c>
    </row>
    <row r="1704" spans="1:7" x14ac:dyDescent="0.3">
      <c r="A1704" s="7" t="s">
        <v>13474</v>
      </c>
      <c r="B1704" s="8">
        <v>46126</v>
      </c>
      <c r="C1704" s="7" t="s">
        <v>1791</v>
      </c>
      <c r="D1704" s="7" t="s">
        <v>10136</v>
      </c>
      <c r="E1704" s="7">
        <v>29</v>
      </c>
      <c r="F1704" s="7" t="s">
        <v>13475</v>
      </c>
      <c r="G1704" s="7" t="s">
        <v>891</v>
      </c>
    </row>
    <row r="1705" spans="1:7" x14ac:dyDescent="0.3">
      <c r="A1705" s="7" t="s">
        <v>13476</v>
      </c>
      <c r="B1705" s="8">
        <v>46252</v>
      </c>
      <c r="C1705" s="7" t="s">
        <v>1945</v>
      </c>
      <c r="D1705" s="7" t="s">
        <v>10136</v>
      </c>
      <c r="E1705" s="7">
        <v>48</v>
      </c>
      <c r="F1705" s="7" t="s">
        <v>13477</v>
      </c>
      <c r="G1705" s="7" t="s">
        <v>839</v>
      </c>
    </row>
    <row r="1706" spans="1:7" x14ac:dyDescent="0.3">
      <c r="A1706" s="7" t="s">
        <v>13478</v>
      </c>
      <c r="B1706" s="8">
        <v>46115</v>
      </c>
      <c r="C1706" s="7" t="s">
        <v>2010</v>
      </c>
      <c r="D1706" s="7" t="s">
        <v>10136</v>
      </c>
      <c r="E1706" s="7">
        <v>18</v>
      </c>
      <c r="F1706" s="7" t="s">
        <v>13479</v>
      </c>
      <c r="G1706" s="7" t="s">
        <v>777</v>
      </c>
    </row>
    <row r="1707" spans="1:7" x14ac:dyDescent="0.3">
      <c r="A1707" s="7" t="s">
        <v>13480</v>
      </c>
      <c r="B1707" s="8">
        <v>46274</v>
      </c>
      <c r="C1707" s="7" t="s">
        <v>1758</v>
      </c>
      <c r="D1707" s="7" t="s">
        <v>2287</v>
      </c>
      <c r="E1707" s="7">
        <v>28</v>
      </c>
      <c r="F1707" s="7" t="s">
        <v>13481</v>
      </c>
      <c r="G1707" s="7" t="s">
        <v>839</v>
      </c>
    </row>
    <row r="1708" spans="1:7" x14ac:dyDescent="0.3">
      <c r="A1708" s="7" t="s">
        <v>13482</v>
      </c>
      <c r="B1708" s="8">
        <v>45933</v>
      </c>
      <c r="C1708" s="7" t="s">
        <v>2014</v>
      </c>
      <c r="D1708" s="7" t="s">
        <v>2286</v>
      </c>
      <c r="E1708" s="7">
        <v>-53</v>
      </c>
      <c r="F1708" s="7" t="s">
        <v>13483</v>
      </c>
      <c r="G1708" s="7" t="s">
        <v>891</v>
      </c>
    </row>
    <row r="1709" spans="1:7" x14ac:dyDescent="0.3">
      <c r="A1709" s="7" t="s">
        <v>13484</v>
      </c>
      <c r="B1709" s="8">
        <v>46290</v>
      </c>
      <c r="C1709" s="7" t="s">
        <v>1863</v>
      </c>
      <c r="D1709" s="7" t="s">
        <v>2287</v>
      </c>
      <c r="E1709" s="7">
        <v>5</v>
      </c>
      <c r="F1709" s="7" t="s">
        <v>13485</v>
      </c>
      <c r="G1709" s="7" t="s">
        <v>777</v>
      </c>
    </row>
    <row r="1710" spans="1:7" x14ac:dyDescent="0.3">
      <c r="A1710" s="7" t="s">
        <v>13486</v>
      </c>
      <c r="B1710" s="8">
        <v>45753</v>
      </c>
      <c r="C1710" s="7" t="s">
        <v>1953</v>
      </c>
      <c r="D1710" s="7" t="s">
        <v>2287</v>
      </c>
      <c r="E1710" s="7">
        <v>43</v>
      </c>
      <c r="F1710" s="7" t="s">
        <v>13487</v>
      </c>
      <c r="G1710" s="7" t="s">
        <v>839</v>
      </c>
    </row>
    <row r="1711" spans="1:7" x14ac:dyDescent="0.3">
      <c r="A1711" s="7" t="s">
        <v>13488</v>
      </c>
      <c r="B1711" s="8">
        <v>46026</v>
      </c>
      <c r="C1711" s="7" t="s">
        <v>1876</v>
      </c>
      <c r="D1711" s="7" t="s">
        <v>2286</v>
      </c>
      <c r="E1711" s="7">
        <v>-51</v>
      </c>
      <c r="F1711" s="7" t="s">
        <v>13489</v>
      </c>
      <c r="G1711" s="7" t="s">
        <v>839</v>
      </c>
    </row>
    <row r="1712" spans="1:7" x14ac:dyDescent="0.3">
      <c r="A1712" s="7" t="s">
        <v>13490</v>
      </c>
      <c r="B1712" s="8">
        <v>46112</v>
      </c>
      <c r="C1712" s="7" t="s">
        <v>1770</v>
      </c>
      <c r="D1712" s="7" t="s">
        <v>2287</v>
      </c>
      <c r="E1712" s="7">
        <v>43</v>
      </c>
      <c r="F1712" s="7" t="s">
        <v>13491</v>
      </c>
      <c r="G1712" s="7" t="s">
        <v>891</v>
      </c>
    </row>
    <row r="1713" spans="1:7" x14ac:dyDescent="0.3">
      <c r="A1713" s="7" t="s">
        <v>13492</v>
      </c>
      <c r="B1713" s="8">
        <v>46224</v>
      </c>
      <c r="C1713" s="7" t="s">
        <v>1798</v>
      </c>
      <c r="D1713" s="7" t="s">
        <v>2286</v>
      </c>
      <c r="E1713" s="7">
        <v>-48</v>
      </c>
      <c r="F1713" s="7" t="s">
        <v>13493</v>
      </c>
      <c r="G1713" s="7" t="s">
        <v>777</v>
      </c>
    </row>
    <row r="1714" spans="1:7" x14ac:dyDescent="0.3">
      <c r="A1714" s="7" t="s">
        <v>13494</v>
      </c>
      <c r="B1714" s="8">
        <v>45959</v>
      </c>
      <c r="C1714" s="7" t="s">
        <v>1821</v>
      </c>
      <c r="D1714" s="7" t="s">
        <v>2287</v>
      </c>
      <c r="E1714" s="7">
        <v>5</v>
      </c>
      <c r="F1714" s="7" t="s">
        <v>13495</v>
      </c>
      <c r="G1714" s="7" t="s">
        <v>839</v>
      </c>
    </row>
    <row r="1715" spans="1:7" x14ac:dyDescent="0.3">
      <c r="A1715" s="7" t="s">
        <v>13496</v>
      </c>
      <c r="B1715" s="8">
        <v>45875</v>
      </c>
      <c r="C1715" s="7" t="s">
        <v>2006</v>
      </c>
      <c r="D1715" s="7" t="s">
        <v>2286</v>
      </c>
      <c r="E1715" s="7">
        <v>-11</v>
      </c>
      <c r="F1715" s="7" t="s">
        <v>13497</v>
      </c>
      <c r="G1715" s="7" t="s">
        <v>777</v>
      </c>
    </row>
    <row r="1716" spans="1:7" x14ac:dyDescent="0.3">
      <c r="A1716" s="7" t="s">
        <v>13498</v>
      </c>
      <c r="B1716" s="8">
        <v>46015</v>
      </c>
      <c r="C1716" s="7" t="s">
        <v>1740</v>
      </c>
      <c r="D1716" s="7" t="s">
        <v>2287</v>
      </c>
      <c r="E1716" s="7">
        <v>2</v>
      </c>
      <c r="F1716" s="7" t="s">
        <v>13499</v>
      </c>
      <c r="G1716" s="7" t="s">
        <v>891</v>
      </c>
    </row>
    <row r="1717" spans="1:7" x14ac:dyDescent="0.3">
      <c r="A1717" s="7" t="s">
        <v>13500</v>
      </c>
      <c r="B1717" s="8">
        <v>46075</v>
      </c>
      <c r="C1717" s="7" t="s">
        <v>1717</v>
      </c>
      <c r="D1717" s="7" t="s">
        <v>10136</v>
      </c>
      <c r="E1717" s="7">
        <v>36</v>
      </c>
      <c r="F1717" s="7" t="s">
        <v>13501</v>
      </c>
      <c r="G1717" s="7" t="s">
        <v>839</v>
      </c>
    </row>
    <row r="1718" spans="1:7" x14ac:dyDescent="0.3">
      <c r="A1718" s="7" t="s">
        <v>13502</v>
      </c>
      <c r="B1718" s="8">
        <v>45690</v>
      </c>
      <c r="C1718" s="7" t="s">
        <v>1816</v>
      </c>
      <c r="D1718" s="7" t="s">
        <v>2287</v>
      </c>
      <c r="E1718" s="7">
        <v>32</v>
      </c>
      <c r="F1718" s="7" t="s">
        <v>13503</v>
      </c>
      <c r="G1718" s="7" t="s">
        <v>891</v>
      </c>
    </row>
    <row r="1719" spans="1:7" x14ac:dyDescent="0.3">
      <c r="A1719" s="7" t="s">
        <v>13504</v>
      </c>
      <c r="B1719" s="8">
        <v>46117</v>
      </c>
      <c r="C1719" s="7" t="s">
        <v>1944</v>
      </c>
      <c r="D1719" s="7" t="s">
        <v>2286</v>
      </c>
      <c r="E1719" s="7">
        <v>-49</v>
      </c>
      <c r="F1719" s="7" t="s">
        <v>13505</v>
      </c>
      <c r="G1719" s="7" t="s">
        <v>777</v>
      </c>
    </row>
    <row r="1720" spans="1:7" x14ac:dyDescent="0.3">
      <c r="A1720" s="7" t="s">
        <v>13506</v>
      </c>
      <c r="B1720" s="8">
        <v>45873</v>
      </c>
      <c r="C1720" s="7" t="s">
        <v>1742</v>
      </c>
      <c r="D1720" s="7" t="s">
        <v>2287</v>
      </c>
      <c r="E1720" s="7">
        <v>5</v>
      </c>
      <c r="F1720" s="7" t="s">
        <v>13507</v>
      </c>
      <c r="G1720" s="7" t="s">
        <v>839</v>
      </c>
    </row>
    <row r="1721" spans="1:7" x14ac:dyDescent="0.3">
      <c r="A1721" s="7" t="s">
        <v>13508</v>
      </c>
      <c r="B1721" s="8">
        <v>46142</v>
      </c>
      <c r="C1721" s="7" t="s">
        <v>1758</v>
      </c>
      <c r="D1721" s="7" t="s">
        <v>2286</v>
      </c>
      <c r="E1721" s="7">
        <v>-19</v>
      </c>
      <c r="F1721" s="7" t="s">
        <v>10610</v>
      </c>
      <c r="G1721" s="7" t="s">
        <v>891</v>
      </c>
    </row>
    <row r="1722" spans="1:7" x14ac:dyDescent="0.3">
      <c r="A1722" s="7" t="s">
        <v>13509</v>
      </c>
      <c r="B1722" s="8">
        <v>45761</v>
      </c>
      <c r="C1722" s="7" t="s">
        <v>2020</v>
      </c>
      <c r="D1722" s="7" t="s">
        <v>2286</v>
      </c>
      <c r="E1722" s="7">
        <v>-53</v>
      </c>
      <c r="F1722" s="7" t="s">
        <v>13510</v>
      </c>
      <c r="G1722" s="7" t="s">
        <v>777</v>
      </c>
    </row>
    <row r="1723" spans="1:7" x14ac:dyDescent="0.3">
      <c r="A1723" s="7" t="s">
        <v>13511</v>
      </c>
      <c r="B1723" s="8">
        <v>46084</v>
      </c>
      <c r="C1723" s="7" t="s">
        <v>1904</v>
      </c>
      <c r="D1723" s="7" t="s">
        <v>2286</v>
      </c>
      <c r="E1723" s="7">
        <v>-13</v>
      </c>
      <c r="F1723" s="7" t="s">
        <v>13512</v>
      </c>
      <c r="G1723" s="7" t="s">
        <v>839</v>
      </c>
    </row>
    <row r="1724" spans="1:7" x14ac:dyDescent="0.3">
      <c r="A1724" s="7" t="s">
        <v>13513</v>
      </c>
      <c r="B1724" s="8">
        <v>45712</v>
      </c>
      <c r="C1724" s="7" t="s">
        <v>1728</v>
      </c>
      <c r="D1724" s="7" t="s">
        <v>2286</v>
      </c>
      <c r="E1724" s="7">
        <v>-56</v>
      </c>
      <c r="F1724" s="7" t="s">
        <v>13514</v>
      </c>
      <c r="G1724" s="7" t="s">
        <v>891</v>
      </c>
    </row>
    <row r="1725" spans="1:7" x14ac:dyDescent="0.3">
      <c r="A1725" s="7" t="s">
        <v>13515</v>
      </c>
      <c r="B1725" s="8">
        <v>45759</v>
      </c>
      <c r="C1725" s="7" t="s">
        <v>1694</v>
      </c>
      <c r="D1725" s="7" t="s">
        <v>2287</v>
      </c>
      <c r="E1725" s="7">
        <v>52</v>
      </c>
      <c r="F1725" s="7" t="s">
        <v>13516</v>
      </c>
      <c r="G1725" s="7" t="s">
        <v>891</v>
      </c>
    </row>
    <row r="1726" spans="1:7" x14ac:dyDescent="0.3">
      <c r="A1726" s="7" t="s">
        <v>13517</v>
      </c>
      <c r="B1726" s="8">
        <v>45805</v>
      </c>
      <c r="C1726" s="7" t="s">
        <v>1841</v>
      </c>
      <c r="D1726" s="7" t="s">
        <v>2286</v>
      </c>
      <c r="E1726" s="7">
        <v>-12</v>
      </c>
      <c r="F1726" s="7" t="s">
        <v>13518</v>
      </c>
      <c r="G1726" s="7" t="s">
        <v>839</v>
      </c>
    </row>
    <row r="1727" spans="1:7" x14ac:dyDescent="0.3">
      <c r="A1727" s="7" t="s">
        <v>13519</v>
      </c>
      <c r="B1727" s="8">
        <v>46130</v>
      </c>
      <c r="C1727" s="7" t="s">
        <v>1876</v>
      </c>
      <c r="D1727" s="7" t="s">
        <v>10129</v>
      </c>
      <c r="E1727" s="7">
        <v>3</v>
      </c>
      <c r="F1727" s="7" t="s">
        <v>13520</v>
      </c>
      <c r="G1727" s="7" t="s">
        <v>891</v>
      </c>
    </row>
    <row r="1728" spans="1:7" x14ac:dyDescent="0.3">
      <c r="A1728" s="7" t="s">
        <v>13521</v>
      </c>
      <c r="B1728" s="8">
        <v>46000</v>
      </c>
      <c r="C1728" s="7" t="s">
        <v>1684</v>
      </c>
      <c r="D1728" s="7" t="s">
        <v>2286</v>
      </c>
      <c r="E1728" s="7">
        <v>-15</v>
      </c>
      <c r="F1728" s="7" t="s">
        <v>13522</v>
      </c>
      <c r="G1728" s="7" t="s">
        <v>891</v>
      </c>
    </row>
    <row r="1729" spans="1:7" x14ac:dyDescent="0.3">
      <c r="A1729" s="7" t="s">
        <v>13523</v>
      </c>
      <c r="B1729" s="8">
        <v>45666</v>
      </c>
      <c r="C1729" s="7" t="s">
        <v>1756</v>
      </c>
      <c r="D1729" s="7" t="s">
        <v>2287</v>
      </c>
      <c r="E1729" s="7">
        <v>47</v>
      </c>
      <c r="F1729" s="7" t="s">
        <v>13524</v>
      </c>
      <c r="G1729" s="7" t="s">
        <v>839</v>
      </c>
    </row>
    <row r="1730" spans="1:7" x14ac:dyDescent="0.3">
      <c r="A1730" s="7" t="s">
        <v>13525</v>
      </c>
      <c r="B1730" s="8">
        <v>45919</v>
      </c>
      <c r="C1730" s="7" t="s">
        <v>1852</v>
      </c>
      <c r="D1730" s="7" t="s">
        <v>2286</v>
      </c>
      <c r="E1730" s="7">
        <v>-46</v>
      </c>
      <c r="F1730" s="7" t="s">
        <v>13526</v>
      </c>
      <c r="G1730" s="7" t="s">
        <v>839</v>
      </c>
    </row>
    <row r="1731" spans="1:7" x14ac:dyDescent="0.3">
      <c r="A1731" s="7" t="s">
        <v>13527</v>
      </c>
      <c r="B1731" s="8">
        <v>46234</v>
      </c>
      <c r="C1731" s="7" t="s">
        <v>1953</v>
      </c>
      <c r="D1731" s="7" t="s">
        <v>2286</v>
      </c>
      <c r="E1731" s="7">
        <v>-11</v>
      </c>
      <c r="F1731" s="7" t="s">
        <v>13528</v>
      </c>
      <c r="G1731" s="7" t="s">
        <v>777</v>
      </c>
    </row>
    <row r="1732" spans="1:7" x14ac:dyDescent="0.3">
      <c r="A1732" s="7" t="s">
        <v>13529</v>
      </c>
      <c r="B1732" s="8">
        <v>46177</v>
      </c>
      <c r="C1732" s="7" t="s">
        <v>2014</v>
      </c>
      <c r="D1732" s="7" t="s">
        <v>2287</v>
      </c>
      <c r="E1732" s="7">
        <v>37</v>
      </c>
      <c r="F1732" s="7" t="s">
        <v>13530</v>
      </c>
      <c r="G1732" s="7" t="s">
        <v>839</v>
      </c>
    </row>
    <row r="1733" spans="1:7" x14ac:dyDescent="0.3">
      <c r="A1733" s="7" t="s">
        <v>13531</v>
      </c>
      <c r="B1733" s="8">
        <v>45845</v>
      </c>
      <c r="C1733" s="7" t="s">
        <v>1988</v>
      </c>
      <c r="D1733" s="7" t="s">
        <v>10129</v>
      </c>
      <c r="E1733" s="7">
        <v>13</v>
      </c>
      <c r="F1733" s="7" t="s">
        <v>13532</v>
      </c>
      <c r="G1733" s="7" t="s">
        <v>839</v>
      </c>
    </row>
    <row r="1734" spans="1:7" x14ac:dyDescent="0.3">
      <c r="A1734" s="7" t="s">
        <v>13533</v>
      </c>
      <c r="B1734" s="8">
        <v>45908</v>
      </c>
      <c r="C1734" s="7" t="s">
        <v>1871</v>
      </c>
      <c r="D1734" s="7" t="s">
        <v>2287</v>
      </c>
      <c r="E1734" s="7">
        <v>18</v>
      </c>
      <c r="F1734" s="7" t="s">
        <v>13534</v>
      </c>
      <c r="G1734" s="7" t="s">
        <v>777</v>
      </c>
    </row>
    <row r="1735" spans="1:7" x14ac:dyDescent="0.3">
      <c r="A1735" s="7" t="s">
        <v>13535</v>
      </c>
      <c r="B1735" s="8">
        <v>45776</v>
      </c>
      <c r="C1735" s="7" t="s">
        <v>2039</v>
      </c>
      <c r="D1735" s="7" t="s">
        <v>2287</v>
      </c>
      <c r="E1735" s="7">
        <v>21</v>
      </c>
      <c r="F1735" s="7" t="s">
        <v>13536</v>
      </c>
      <c r="G1735" s="7" t="s">
        <v>891</v>
      </c>
    </row>
    <row r="1736" spans="1:7" x14ac:dyDescent="0.3">
      <c r="A1736" s="7" t="s">
        <v>13537</v>
      </c>
      <c r="B1736" s="8">
        <v>46058</v>
      </c>
      <c r="C1736" s="7" t="s">
        <v>1653</v>
      </c>
      <c r="D1736" s="7" t="s">
        <v>2287</v>
      </c>
      <c r="E1736" s="7">
        <v>42</v>
      </c>
      <c r="F1736" s="7" t="s">
        <v>13538</v>
      </c>
      <c r="G1736" s="7" t="s">
        <v>891</v>
      </c>
    </row>
    <row r="1737" spans="1:7" x14ac:dyDescent="0.3">
      <c r="A1737" s="7" t="s">
        <v>13539</v>
      </c>
      <c r="B1737" s="8">
        <v>45814</v>
      </c>
      <c r="C1737" s="7" t="s">
        <v>1901</v>
      </c>
      <c r="D1737" s="7" t="s">
        <v>10129</v>
      </c>
      <c r="E1737" s="7">
        <v>-6</v>
      </c>
      <c r="F1737" s="7" t="s">
        <v>13540</v>
      </c>
      <c r="G1737" s="7" t="s">
        <v>839</v>
      </c>
    </row>
    <row r="1738" spans="1:7" x14ac:dyDescent="0.3">
      <c r="A1738" s="7" t="s">
        <v>13541</v>
      </c>
      <c r="B1738" s="8">
        <v>46048</v>
      </c>
      <c r="C1738" s="7" t="s">
        <v>1951</v>
      </c>
      <c r="D1738" s="7" t="s">
        <v>2287</v>
      </c>
      <c r="E1738" s="7">
        <v>13</v>
      </c>
      <c r="F1738" s="7" t="s">
        <v>13542</v>
      </c>
      <c r="G1738" s="7" t="s">
        <v>839</v>
      </c>
    </row>
    <row r="1739" spans="1:7" x14ac:dyDescent="0.3">
      <c r="A1739" s="7" t="s">
        <v>13543</v>
      </c>
      <c r="B1739" s="8">
        <v>45923</v>
      </c>
      <c r="C1739" s="7" t="s">
        <v>1930</v>
      </c>
      <c r="D1739" s="7" t="s">
        <v>2286</v>
      </c>
      <c r="E1739" s="7">
        <v>-11</v>
      </c>
      <c r="F1739" s="7" t="s">
        <v>13544</v>
      </c>
      <c r="G1739" s="7" t="s">
        <v>891</v>
      </c>
    </row>
    <row r="1740" spans="1:7" x14ac:dyDescent="0.3">
      <c r="A1740" s="7" t="s">
        <v>13545</v>
      </c>
      <c r="B1740" s="8">
        <v>46263</v>
      </c>
      <c r="C1740" s="7" t="s">
        <v>1884</v>
      </c>
      <c r="D1740" s="7" t="s">
        <v>2286</v>
      </c>
      <c r="E1740" s="7">
        <v>-45</v>
      </c>
      <c r="F1740" s="7" t="s">
        <v>13546</v>
      </c>
      <c r="G1740" s="7" t="s">
        <v>839</v>
      </c>
    </row>
    <row r="1741" spans="1:7" x14ac:dyDescent="0.3">
      <c r="A1741" s="7" t="s">
        <v>13547</v>
      </c>
      <c r="B1741" s="8">
        <v>46195</v>
      </c>
      <c r="C1741" s="7" t="s">
        <v>1886</v>
      </c>
      <c r="D1741" s="7" t="s">
        <v>10129</v>
      </c>
      <c r="E1741" s="7">
        <v>-8</v>
      </c>
      <c r="F1741" s="7" t="s">
        <v>13548</v>
      </c>
      <c r="G1741" s="7" t="s">
        <v>891</v>
      </c>
    </row>
    <row r="1742" spans="1:7" x14ac:dyDescent="0.3">
      <c r="A1742" s="7" t="s">
        <v>13549</v>
      </c>
      <c r="B1742" s="8">
        <v>45878</v>
      </c>
      <c r="C1742" s="7" t="s">
        <v>1789</v>
      </c>
      <c r="D1742" s="7" t="s">
        <v>2286</v>
      </c>
      <c r="E1742" s="7">
        <v>-2</v>
      </c>
      <c r="F1742" s="7" t="s">
        <v>13550</v>
      </c>
      <c r="G1742" s="7" t="s">
        <v>891</v>
      </c>
    </row>
    <row r="1743" spans="1:7" x14ac:dyDescent="0.3">
      <c r="A1743" s="7" t="s">
        <v>13551</v>
      </c>
      <c r="B1743" s="8">
        <v>46271</v>
      </c>
      <c r="C1743" s="7" t="s">
        <v>1728</v>
      </c>
      <c r="D1743" s="7" t="s">
        <v>2286</v>
      </c>
      <c r="E1743" s="7">
        <v>-31</v>
      </c>
      <c r="F1743" s="7" t="s">
        <v>13552</v>
      </c>
      <c r="G1743" s="7" t="s">
        <v>777</v>
      </c>
    </row>
    <row r="1744" spans="1:7" x14ac:dyDescent="0.3">
      <c r="A1744" s="7" t="s">
        <v>13553</v>
      </c>
      <c r="B1744" s="8">
        <v>45850</v>
      </c>
      <c r="C1744" s="7" t="s">
        <v>1668</v>
      </c>
      <c r="D1744" s="7" t="s">
        <v>10129</v>
      </c>
      <c r="E1744" s="7">
        <v>-9</v>
      </c>
      <c r="F1744" s="7" t="s">
        <v>13554</v>
      </c>
      <c r="G1744" s="7" t="s">
        <v>891</v>
      </c>
    </row>
    <row r="1745" spans="1:7" x14ac:dyDescent="0.3">
      <c r="A1745" s="7" t="s">
        <v>13555</v>
      </c>
      <c r="B1745" s="8">
        <v>46144</v>
      </c>
      <c r="C1745" s="7" t="s">
        <v>2001</v>
      </c>
      <c r="D1745" s="7" t="s">
        <v>2286</v>
      </c>
      <c r="E1745" s="7">
        <v>-56</v>
      </c>
      <c r="F1745" s="7" t="s">
        <v>13556</v>
      </c>
      <c r="G1745" s="7" t="s">
        <v>839</v>
      </c>
    </row>
    <row r="1746" spans="1:7" x14ac:dyDescent="0.3">
      <c r="A1746" s="7" t="s">
        <v>13557</v>
      </c>
      <c r="B1746" s="8">
        <v>45855</v>
      </c>
      <c r="C1746" s="7" t="s">
        <v>1785</v>
      </c>
      <c r="D1746" s="7" t="s">
        <v>2287</v>
      </c>
      <c r="E1746" s="7">
        <v>10</v>
      </c>
      <c r="F1746" s="7" t="s">
        <v>13558</v>
      </c>
      <c r="G1746" s="7" t="s">
        <v>891</v>
      </c>
    </row>
    <row r="1747" spans="1:7" x14ac:dyDescent="0.3">
      <c r="A1747" s="7" t="s">
        <v>13559</v>
      </c>
      <c r="B1747" s="8">
        <v>46148</v>
      </c>
      <c r="C1747" s="7" t="s">
        <v>2022</v>
      </c>
      <c r="D1747" s="7" t="s">
        <v>2286</v>
      </c>
      <c r="E1747" s="7">
        <v>-43</v>
      </c>
      <c r="F1747" s="7" t="s">
        <v>13560</v>
      </c>
      <c r="G1747" s="7" t="s">
        <v>891</v>
      </c>
    </row>
    <row r="1748" spans="1:7" x14ac:dyDescent="0.3">
      <c r="A1748" s="7" t="s">
        <v>13561</v>
      </c>
      <c r="B1748" s="8">
        <v>46018</v>
      </c>
      <c r="C1748" s="7" t="s">
        <v>1738</v>
      </c>
      <c r="D1748" s="7" t="s">
        <v>2287</v>
      </c>
      <c r="E1748" s="7">
        <v>46</v>
      </c>
      <c r="F1748" s="7" t="s">
        <v>13562</v>
      </c>
      <c r="G1748" s="7" t="s">
        <v>777</v>
      </c>
    </row>
    <row r="1749" spans="1:7" x14ac:dyDescent="0.3">
      <c r="A1749" s="7" t="s">
        <v>13563</v>
      </c>
      <c r="B1749" s="8">
        <v>45766</v>
      </c>
      <c r="C1749" s="7" t="s">
        <v>1969</v>
      </c>
      <c r="D1749" s="7" t="s">
        <v>2286</v>
      </c>
      <c r="E1749" s="7">
        <v>-49</v>
      </c>
      <c r="F1749" s="7" t="s">
        <v>13564</v>
      </c>
      <c r="G1749" s="7" t="s">
        <v>891</v>
      </c>
    </row>
    <row r="1750" spans="1:7" x14ac:dyDescent="0.3">
      <c r="A1750" s="7" t="s">
        <v>13565</v>
      </c>
      <c r="B1750" s="8">
        <v>45862</v>
      </c>
      <c r="C1750" s="7" t="s">
        <v>2002</v>
      </c>
      <c r="D1750" s="7" t="s">
        <v>10129</v>
      </c>
      <c r="E1750" s="7">
        <v>-10</v>
      </c>
      <c r="F1750" s="7" t="s">
        <v>13566</v>
      </c>
      <c r="G1750" s="7" t="s">
        <v>839</v>
      </c>
    </row>
    <row r="1751" spans="1:7" x14ac:dyDescent="0.3">
      <c r="A1751" s="7" t="s">
        <v>13567</v>
      </c>
      <c r="B1751" s="8">
        <v>45755</v>
      </c>
      <c r="C1751" s="7" t="s">
        <v>1908</v>
      </c>
      <c r="D1751" s="7" t="s">
        <v>2287</v>
      </c>
      <c r="E1751" s="7">
        <v>33</v>
      </c>
      <c r="F1751" s="7" t="s">
        <v>13568</v>
      </c>
      <c r="G1751" s="7" t="s">
        <v>839</v>
      </c>
    </row>
    <row r="1752" spans="1:7" x14ac:dyDescent="0.3">
      <c r="A1752" s="7" t="s">
        <v>13569</v>
      </c>
      <c r="B1752" s="8">
        <v>46103</v>
      </c>
      <c r="C1752" s="7" t="s">
        <v>1760</v>
      </c>
      <c r="D1752" s="7" t="s">
        <v>10136</v>
      </c>
      <c r="E1752" s="7">
        <v>58</v>
      </c>
      <c r="F1752" s="7" t="s">
        <v>13570</v>
      </c>
      <c r="G1752" s="7" t="s">
        <v>839</v>
      </c>
    </row>
    <row r="1753" spans="1:7" x14ac:dyDescent="0.3">
      <c r="A1753" s="7" t="s">
        <v>13571</v>
      </c>
      <c r="B1753" s="8">
        <v>46021</v>
      </c>
      <c r="C1753" s="7" t="s">
        <v>1790</v>
      </c>
      <c r="D1753" s="7" t="s">
        <v>2286</v>
      </c>
      <c r="E1753" s="7">
        <v>-19</v>
      </c>
      <c r="F1753" s="7" t="s">
        <v>13572</v>
      </c>
      <c r="G1753" s="7" t="s">
        <v>839</v>
      </c>
    </row>
    <row r="1754" spans="1:7" x14ac:dyDescent="0.3">
      <c r="A1754" s="7" t="s">
        <v>13573</v>
      </c>
      <c r="B1754" s="8">
        <v>45976</v>
      </c>
      <c r="C1754" s="7" t="s">
        <v>2006</v>
      </c>
      <c r="D1754" s="7" t="s">
        <v>2286</v>
      </c>
      <c r="E1754" s="7">
        <v>-4</v>
      </c>
      <c r="F1754" s="7" t="s">
        <v>13574</v>
      </c>
      <c r="G1754" s="7" t="s">
        <v>839</v>
      </c>
    </row>
    <row r="1755" spans="1:7" x14ac:dyDescent="0.3">
      <c r="A1755" s="7" t="s">
        <v>13575</v>
      </c>
      <c r="B1755" s="8">
        <v>45783</v>
      </c>
      <c r="C1755" s="7" t="s">
        <v>1721</v>
      </c>
      <c r="D1755" s="7" t="s">
        <v>2286</v>
      </c>
      <c r="E1755" s="7">
        <v>-43</v>
      </c>
      <c r="F1755" s="7" t="s">
        <v>13576</v>
      </c>
      <c r="G1755" s="7" t="s">
        <v>839</v>
      </c>
    </row>
    <row r="1756" spans="1:7" x14ac:dyDescent="0.3">
      <c r="A1756" s="7" t="s">
        <v>13577</v>
      </c>
      <c r="B1756" s="8">
        <v>45706</v>
      </c>
      <c r="C1756" s="7" t="s">
        <v>1847</v>
      </c>
      <c r="D1756" s="7" t="s">
        <v>2286</v>
      </c>
      <c r="E1756" s="7">
        <v>-8</v>
      </c>
      <c r="F1756" s="7" t="s">
        <v>13578</v>
      </c>
      <c r="G1756" s="7" t="s">
        <v>891</v>
      </c>
    </row>
    <row r="1757" spans="1:7" x14ac:dyDescent="0.3">
      <c r="A1757" s="7" t="s">
        <v>13579</v>
      </c>
      <c r="B1757" s="8">
        <v>45933</v>
      </c>
      <c r="C1757" s="7" t="s">
        <v>1714</v>
      </c>
      <c r="D1757" s="7" t="s">
        <v>2286</v>
      </c>
      <c r="E1757" s="7">
        <v>-15</v>
      </c>
      <c r="F1757" s="7" t="s">
        <v>13580</v>
      </c>
      <c r="G1757" s="7" t="s">
        <v>839</v>
      </c>
    </row>
    <row r="1758" spans="1:7" x14ac:dyDescent="0.3">
      <c r="A1758" s="7" t="s">
        <v>13581</v>
      </c>
      <c r="B1758" s="8">
        <v>46035</v>
      </c>
      <c r="C1758" s="7" t="s">
        <v>1759</v>
      </c>
      <c r="D1758" s="7" t="s">
        <v>2287</v>
      </c>
      <c r="E1758" s="7">
        <v>3</v>
      </c>
      <c r="F1758" s="7" t="s">
        <v>13582</v>
      </c>
      <c r="G1758" s="7" t="s">
        <v>839</v>
      </c>
    </row>
    <row r="1759" spans="1:7" x14ac:dyDescent="0.3">
      <c r="A1759" s="7" t="s">
        <v>13583</v>
      </c>
      <c r="B1759" s="8">
        <v>45871</v>
      </c>
      <c r="C1759" s="7" t="s">
        <v>1690</v>
      </c>
      <c r="D1759" s="7" t="s">
        <v>2287</v>
      </c>
      <c r="E1759" s="7">
        <v>57</v>
      </c>
      <c r="F1759" s="7" t="s">
        <v>13584</v>
      </c>
      <c r="G1759" s="7" t="s">
        <v>891</v>
      </c>
    </row>
    <row r="1760" spans="1:7" x14ac:dyDescent="0.3">
      <c r="A1760" s="7" t="s">
        <v>13585</v>
      </c>
      <c r="B1760" s="8">
        <v>45855</v>
      </c>
      <c r="C1760" s="7" t="s">
        <v>1835</v>
      </c>
      <c r="D1760" s="7" t="s">
        <v>2286</v>
      </c>
      <c r="E1760" s="7">
        <v>-52</v>
      </c>
      <c r="F1760" s="7" t="s">
        <v>13586</v>
      </c>
      <c r="G1760" s="7" t="s">
        <v>891</v>
      </c>
    </row>
    <row r="1761" spans="1:7" x14ac:dyDescent="0.3">
      <c r="A1761" s="7" t="s">
        <v>13587</v>
      </c>
      <c r="B1761" s="8">
        <v>45761</v>
      </c>
      <c r="C1761" s="7" t="s">
        <v>1804</v>
      </c>
      <c r="D1761" s="7" t="s">
        <v>2286</v>
      </c>
      <c r="E1761" s="7">
        <v>-34</v>
      </c>
      <c r="F1761" s="7" t="s">
        <v>13588</v>
      </c>
      <c r="G1761" s="7" t="s">
        <v>891</v>
      </c>
    </row>
    <row r="1762" spans="1:7" x14ac:dyDescent="0.3">
      <c r="A1762" s="7" t="s">
        <v>13589</v>
      </c>
      <c r="B1762" s="8">
        <v>45814</v>
      </c>
      <c r="C1762" s="7" t="s">
        <v>1826</v>
      </c>
      <c r="D1762" s="7" t="s">
        <v>2287</v>
      </c>
      <c r="E1762" s="7">
        <v>17</v>
      </c>
      <c r="F1762" s="7" t="s">
        <v>13590</v>
      </c>
      <c r="G1762" s="7" t="s">
        <v>839</v>
      </c>
    </row>
    <row r="1763" spans="1:7" x14ac:dyDescent="0.3">
      <c r="A1763" s="7" t="s">
        <v>13591</v>
      </c>
      <c r="B1763" s="8">
        <v>46120</v>
      </c>
      <c r="C1763" s="7" t="s">
        <v>1852</v>
      </c>
      <c r="D1763" s="7" t="s">
        <v>2286</v>
      </c>
      <c r="E1763" s="7">
        <v>-35</v>
      </c>
      <c r="F1763" s="7" t="s">
        <v>13592</v>
      </c>
      <c r="G1763" s="7" t="s">
        <v>891</v>
      </c>
    </row>
    <row r="1764" spans="1:7" x14ac:dyDescent="0.3">
      <c r="A1764" s="7" t="s">
        <v>13593</v>
      </c>
      <c r="B1764" s="8">
        <v>46219</v>
      </c>
      <c r="C1764" s="7" t="s">
        <v>1907</v>
      </c>
      <c r="D1764" s="7" t="s">
        <v>10136</v>
      </c>
      <c r="E1764" s="7">
        <v>2</v>
      </c>
      <c r="F1764" s="7" t="s">
        <v>13594</v>
      </c>
      <c r="G1764" s="7" t="s">
        <v>777</v>
      </c>
    </row>
    <row r="1765" spans="1:7" x14ac:dyDescent="0.3">
      <c r="A1765" s="7" t="s">
        <v>13595</v>
      </c>
      <c r="B1765" s="8">
        <v>45748</v>
      </c>
      <c r="C1765" s="7" t="s">
        <v>1891</v>
      </c>
      <c r="D1765" s="7" t="s">
        <v>2287</v>
      </c>
      <c r="E1765" s="7">
        <v>43</v>
      </c>
      <c r="F1765" s="7" t="s">
        <v>13596</v>
      </c>
      <c r="G1765" s="7" t="s">
        <v>839</v>
      </c>
    </row>
    <row r="1766" spans="1:7" x14ac:dyDescent="0.3">
      <c r="A1766" s="7" t="s">
        <v>13597</v>
      </c>
      <c r="B1766" s="8">
        <v>45702</v>
      </c>
      <c r="C1766" s="7" t="s">
        <v>1968</v>
      </c>
      <c r="D1766" s="7" t="s">
        <v>2287</v>
      </c>
      <c r="E1766" s="7">
        <v>48</v>
      </c>
      <c r="F1766" s="7" t="s">
        <v>13598</v>
      </c>
      <c r="G1766" s="7" t="s">
        <v>839</v>
      </c>
    </row>
    <row r="1767" spans="1:7" x14ac:dyDescent="0.3">
      <c r="A1767" s="7" t="s">
        <v>13599</v>
      </c>
      <c r="B1767" s="8">
        <v>46014</v>
      </c>
      <c r="C1767" s="7" t="s">
        <v>1853</v>
      </c>
      <c r="D1767" s="7" t="s">
        <v>2286</v>
      </c>
      <c r="E1767" s="7">
        <v>-15</v>
      </c>
      <c r="F1767" s="7" t="s">
        <v>4127</v>
      </c>
      <c r="G1767" s="7" t="s">
        <v>891</v>
      </c>
    </row>
    <row r="1768" spans="1:7" x14ac:dyDescent="0.3">
      <c r="A1768" s="7" t="s">
        <v>13600</v>
      </c>
      <c r="B1768" s="8">
        <v>46291</v>
      </c>
      <c r="C1768" s="7" t="s">
        <v>2026</v>
      </c>
      <c r="D1768" s="7" t="s">
        <v>2286</v>
      </c>
      <c r="E1768" s="7">
        <v>-30</v>
      </c>
      <c r="F1768" s="7" t="s">
        <v>13601</v>
      </c>
      <c r="G1768" s="7" t="s">
        <v>891</v>
      </c>
    </row>
    <row r="1769" spans="1:7" x14ac:dyDescent="0.3">
      <c r="A1769" s="7" t="s">
        <v>13602</v>
      </c>
      <c r="B1769" s="8">
        <v>46265</v>
      </c>
      <c r="C1769" s="7" t="s">
        <v>1833</v>
      </c>
      <c r="D1769" s="7" t="s">
        <v>2286</v>
      </c>
      <c r="E1769" s="7">
        <v>-49</v>
      </c>
      <c r="F1769" s="7" t="s">
        <v>13603</v>
      </c>
      <c r="G1769" s="7" t="s">
        <v>839</v>
      </c>
    </row>
    <row r="1770" spans="1:7" x14ac:dyDescent="0.3">
      <c r="A1770" s="7" t="s">
        <v>13604</v>
      </c>
      <c r="B1770" s="8">
        <v>46158</v>
      </c>
      <c r="C1770" s="7" t="s">
        <v>1967</v>
      </c>
      <c r="D1770" s="7" t="s">
        <v>2286</v>
      </c>
      <c r="E1770" s="7">
        <v>-30</v>
      </c>
      <c r="F1770" s="7" t="s">
        <v>13605</v>
      </c>
      <c r="G1770" s="7" t="s">
        <v>777</v>
      </c>
    </row>
    <row r="1771" spans="1:7" x14ac:dyDescent="0.3">
      <c r="A1771" s="7" t="s">
        <v>13606</v>
      </c>
      <c r="B1771" s="8">
        <v>46193</v>
      </c>
      <c r="C1771" s="7" t="s">
        <v>1876</v>
      </c>
      <c r="D1771" s="7" t="s">
        <v>2286</v>
      </c>
      <c r="E1771" s="7">
        <v>-32</v>
      </c>
      <c r="F1771" s="7" t="s">
        <v>13607</v>
      </c>
      <c r="G1771" s="7" t="s">
        <v>839</v>
      </c>
    </row>
    <row r="1772" spans="1:7" x14ac:dyDescent="0.3">
      <c r="A1772" s="7" t="s">
        <v>13608</v>
      </c>
      <c r="B1772" s="8">
        <v>45955</v>
      </c>
      <c r="C1772" s="7" t="s">
        <v>1864</v>
      </c>
      <c r="D1772" s="7" t="s">
        <v>2286</v>
      </c>
      <c r="E1772" s="7">
        <v>-16</v>
      </c>
      <c r="F1772" s="7" t="s">
        <v>13609</v>
      </c>
      <c r="G1772" s="7" t="s">
        <v>839</v>
      </c>
    </row>
    <row r="1773" spans="1:7" x14ac:dyDescent="0.3">
      <c r="A1773" s="7" t="s">
        <v>13610</v>
      </c>
      <c r="B1773" s="8">
        <v>45694</v>
      </c>
      <c r="C1773" s="7" t="s">
        <v>2020</v>
      </c>
      <c r="D1773" s="7" t="s">
        <v>2286</v>
      </c>
      <c r="E1773" s="7">
        <v>-60</v>
      </c>
      <c r="F1773" s="7" t="s">
        <v>13611</v>
      </c>
      <c r="G1773" s="7" t="s">
        <v>891</v>
      </c>
    </row>
    <row r="1774" spans="1:7" x14ac:dyDescent="0.3">
      <c r="A1774" s="7" t="s">
        <v>13612</v>
      </c>
      <c r="B1774" s="8">
        <v>45824</v>
      </c>
      <c r="C1774" s="7" t="s">
        <v>1941</v>
      </c>
      <c r="D1774" s="7" t="s">
        <v>2286</v>
      </c>
      <c r="E1774" s="7">
        <v>-47</v>
      </c>
      <c r="F1774" s="7" t="s">
        <v>13613</v>
      </c>
      <c r="G1774" s="7" t="s">
        <v>777</v>
      </c>
    </row>
    <row r="1775" spans="1:7" x14ac:dyDescent="0.3">
      <c r="A1775" s="7" t="s">
        <v>13614</v>
      </c>
      <c r="B1775" s="8">
        <v>45898</v>
      </c>
      <c r="C1775" s="7" t="s">
        <v>1863</v>
      </c>
      <c r="D1775" s="7" t="s">
        <v>2287</v>
      </c>
      <c r="E1775" s="7">
        <v>33</v>
      </c>
      <c r="F1775" s="7" t="s">
        <v>13615</v>
      </c>
      <c r="G1775" s="7" t="s">
        <v>839</v>
      </c>
    </row>
    <row r="1776" spans="1:7" x14ac:dyDescent="0.3">
      <c r="A1776" s="7" t="s">
        <v>13616</v>
      </c>
      <c r="B1776" s="8">
        <v>45720</v>
      </c>
      <c r="C1776" s="7" t="s">
        <v>1851</v>
      </c>
      <c r="D1776" s="7" t="s">
        <v>2286</v>
      </c>
      <c r="E1776" s="7">
        <v>-45</v>
      </c>
      <c r="F1776" s="7" t="s">
        <v>13617</v>
      </c>
      <c r="G1776" s="7" t="s">
        <v>891</v>
      </c>
    </row>
    <row r="1777" spans="1:7" x14ac:dyDescent="0.3">
      <c r="A1777" s="7" t="s">
        <v>13618</v>
      </c>
      <c r="B1777" s="8">
        <v>45810</v>
      </c>
      <c r="C1777" s="7" t="s">
        <v>1893</v>
      </c>
      <c r="D1777" s="7" t="s">
        <v>2287</v>
      </c>
      <c r="E1777" s="7">
        <v>4</v>
      </c>
      <c r="F1777" s="7" t="s">
        <v>13619</v>
      </c>
      <c r="G1777" s="7" t="s">
        <v>777</v>
      </c>
    </row>
    <row r="1778" spans="1:7" x14ac:dyDescent="0.3">
      <c r="A1778" s="7" t="s">
        <v>13620</v>
      </c>
      <c r="B1778" s="8">
        <v>46161</v>
      </c>
      <c r="C1778" s="7" t="s">
        <v>1955</v>
      </c>
      <c r="D1778" s="7" t="s">
        <v>10129</v>
      </c>
      <c r="E1778" s="7">
        <v>-14</v>
      </c>
      <c r="F1778" s="7" t="s">
        <v>13621</v>
      </c>
      <c r="G1778" s="7" t="s">
        <v>839</v>
      </c>
    </row>
    <row r="1779" spans="1:7" x14ac:dyDescent="0.3">
      <c r="A1779" s="7" t="s">
        <v>13622</v>
      </c>
      <c r="B1779" s="8">
        <v>45767</v>
      </c>
      <c r="C1779" s="7" t="s">
        <v>2022</v>
      </c>
      <c r="D1779" s="7" t="s">
        <v>2286</v>
      </c>
      <c r="E1779" s="7">
        <v>-1</v>
      </c>
      <c r="F1779" s="7" t="s">
        <v>13623</v>
      </c>
      <c r="G1779" s="7" t="s">
        <v>777</v>
      </c>
    </row>
    <row r="1780" spans="1:7" x14ac:dyDescent="0.3">
      <c r="A1780" s="7" t="s">
        <v>13624</v>
      </c>
      <c r="B1780" s="8">
        <v>46109</v>
      </c>
      <c r="C1780" s="7" t="s">
        <v>1964</v>
      </c>
      <c r="D1780" s="7" t="s">
        <v>2287</v>
      </c>
      <c r="E1780" s="7">
        <v>28</v>
      </c>
      <c r="F1780" s="7" t="s">
        <v>13625</v>
      </c>
      <c r="G1780" s="7" t="s">
        <v>891</v>
      </c>
    </row>
    <row r="1781" spans="1:7" x14ac:dyDescent="0.3">
      <c r="A1781" s="7" t="s">
        <v>13626</v>
      </c>
      <c r="B1781" s="8">
        <v>46136</v>
      </c>
      <c r="C1781" s="7" t="s">
        <v>1676</v>
      </c>
      <c r="D1781" s="7" t="s">
        <v>2286</v>
      </c>
      <c r="E1781" s="7">
        <v>-19</v>
      </c>
      <c r="F1781" s="7" t="s">
        <v>13627</v>
      </c>
      <c r="G1781" s="7" t="s">
        <v>891</v>
      </c>
    </row>
    <row r="1782" spans="1:7" x14ac:dyDescent="0.3">
      <c r="A1782" s="7" t="s">
        <v>13628</v>
      </c>
      <c r="B1782" s="8">
        <v>46110</v>
      </c>
      <c r="C1782" s="7" t="s">
        <v>1989</v>
      </c>
      <c r="D1782" s="7" t="s">
        <v>2286</v>
      </c>
      <c r="E1782" s="7">
        <v>-20</v>
      </c>
      <c r="F1782" s="7" t="s">
        <v>13629</v>
      </c>
      <c r="G1782" s="7" t="s">
        <v>839</v>
      </c>
    </row>
    <row r="1783" spans="1:7" x14ac:dyDescent="0.3">
      <c r="A1783" s="7" t="s">
        <v>13630</v>
      </c>
      <c r="B1783" s="8">
        <v>45737</v>
      </c>
      <c r="C1783" s="7" t="s">
        <v>1845</v>
      </c>
      <c r="D1783" s="7" t="s">
        <v>2287</v>
      </c>
      <c r="E1783" s="7">
        <v>44</v>
      </c>
      <c r="F1783" s="7" t="s">
        <v>13631</v>
      </c>
      <c r="G1783" s="7" t="s">
        <v>777</v>
      </c>
    </row>
    <row r="1784" spans="1:7" x14ac:dyDescent="0.3">
      <c r="A1784" s="7" t="s">
        <v>13632</v>
      </c>
      <c r="B1784" s="8">
        <v>46064</v>
      </c>
      <c r="C1784" s="7" t="s">
        <v>1769</v>
      </c>
      <c r="D1784" s="7" t="s">
        <v>10136</v>
      </c>
      <c r="E1784" s="7">
        <v>60</v>
      </c>
      <c r="F1784" s="7" t="s">
        <v>13633</v>
      </c>
      <c r="G1784" s="7" t="s">
        <v>891</v>
      </c>
    </row>
    <row r="1785" spans="1:7" x14ac:dyDescent="0.3">
      <c r="A1785" s="7" t="s">
        <v>13634</v>
      </c>
      <c r="B1785" s="8">
        <v>46097</v>
      </c>
      <c r="C1785" s="7" t="s">
        <v>1988</v>
      </c>
      <c r="D1785" s="7" t="s">
        <v>2286</v>
      </c>
      <c r="E1785" s="7">
        <v>-24</v>
      </c>
      <c r="F1785" s="7" t="s">
        <v>13635</v>
      </c>
      <c r="G1785" s="7" t="s">
        <v>777</v>
      </c>
    </row>
    <row r="1786" spans="1:7" x14ac:dyDescent="0.3">
      <c r="A1786" s="7" t="s">
        <v>13636</v>
      </c>
      <c r="B1786" s="8">
        <v>45804</v>
      </c>
      <c r="C1786" s="7" t="s">
        <v>1886</v>
      </c>
      <c r="D1786" s="7" t="s">
        <v>2286</v>
      </c>
      <c r="E1786" s="7">
        <v>-21</v>
      </c>
      <c r="F1786" s="7" t="s">
        <v>13637</v>
      </c>
      <c r="G1786" s="7" t="s">
        <v>891</v>
      </c>
    </row>
    <row r="1787" spans="1:7" x14ac:dyDescent="0.3">
      <c r="A1787" s="7" t="s">
        <v>13638</v>
      </c>
      <c r="B1787" s="8">
        <v>45821</v>
      </c>
      <c r="C1787" s="7" t="s">
        <v>1830</v>
      </c>
      <c r="D1787" s="7" t="s">
        <v>2287</v>
      </c>
      <c r="E1787" s="7">
        <v>35</v>
      </c>
      <c r="F1787" s="7" t="s">
        <v>13639</v>
      </c>
      <c r="G1787" s="7" t="s">
        <v>777</v>
      </c>
    </row>
    <row r="1788" spans="1:7" x14ac:dyDescent="0.3">
      <c r="A1788" s="7" t="s">
        <v>13640</v>
      </c>
      <c r="B1788" s="8">
        <v>45871</v>
      </c>
      <c r="C1788" s="7" t="s">
        <v>1913</v>
      </c>
      <c r="D1788" s="7" t="s">
        <v>2287</v>
      </c>
      <c r="E1788" s="7">
        <v>55</v>
      </c>
      <c r="F1788" s="7" t="s">
        <v>13641</v>
      </c>
      <c r="G1788" s="7" t="s">
        <v>839</v>
      </c>
    </row>
    <row r="1789" spans="1:7" x14ac:dyDescent="0.3">
      <c r="A1789" s="7" t="s">
        <v>13642</v>
      </c>
      <c r="B1789" s="8">
        <v>46182</v>
      </c>
      <c r="C1789" s="7" t="s">
        <v>1818</v>
      </c>
      <c r="D1789" s="7" t="s">
        <v>10129</v>
      </c>
      <c r="E1789" s="7">
        <v>-3</v>
      </c>
      <c r="F1789" s="7" t="s">
        <v>13643</v>
      </c>
      <c r="G1789" s="7" t="s">
        <v>777</v>
      </c>
    </row>
    <row r="1790" spans="1:7" x14ac:dyDescent="0.3">
      <c r="A1790" s="7" t="s">
        <v>13644</v>
      </c>
      <c r="B1790" s="8">
        <v>46033</v>
      </c>
      <c r="C1790" s="7" t="s">
        <v>1867</v>
      </c>
      <c r="D1790" s="7" t="s">
        <v>2287</v>
      </c>
      <c r="E1790" s="7">
        <v>26</v>
      </c>
      <c r="F1790" s="7" t="s">
        <v>13645</v>
      </c>
      <c r="G1790" s="7" t="s">
        <v>891</v>
      </c>
    </row>
    <row r="1791" spans="1:7" x14ac:dyDescent="0.3">
      <c r="A1791" s="7" t="s">
        <v>13646</v>
      </c>
      <c r="B1791" s="8">
        <v>46268</v>
      </c>
      <c r="C1791" s="7" t="s">
        <v>2018</v>
      </c>
      <c r="D1791" s="7" t="s">
        <v>10129</v>
      </c>
      <c r="E1791" s="7">
        <v>-9</v>
      </c>
      <c r="F1791" s="7" t="s">
        <v>13647</v>
      </c>
      <c r="G1791" s="7" t="s">
        <v>839</v>
      </c>
    </row>
    <row r="1792" spans="1:7" x14ac:dyDescent="0.3">
      <c r="A1792" s="7" t="s">
        <v>13648</v>
      </c>
      <c r="B1792" s="8">
        <v>45915</v>
      </c>
      <c r="C1792" s="7" t="s">
        <v>1705</v>
      </c>
      <c r="D1792" s="7" t="s">
        <v>2287</v>
      </c>
      <c r="E1792" s="7">
        <v>37</v>
      </c>
      <c r="F1792" s="7" t="s">
        <v>13649</v>
      </c>
      <c r="G1792" s="7" t="s">
        <v>891</v>
      </c>
    </row>
    <row r="1793" spans="1:7" x14ac:dyDescent="0.3">
      <c r="A1793" s="7" t="s">
        <v>13650</v>
      </c>
      <c r="B1793" s="8">
        <v>45975</v>
      </c>
      <c r="C1793" s="7" t="s">
        <v>2035</v>
      </c>
      <c r="D1793" s="7" t="s">
        <v>10136</v>
      </c>
      <c r="E1793" s="7">
        <v>49</v>
      </c>
      <c r="F1793" s="7" t="s">
        <v>13651</v>
      </c>
      <c r="G1793" s="7" t="s">
        <v>891</v>
      </c>
    </row>
    <row r="1794" spans="1:7" x14ac:dyDescent="0.3">
      <c r="A1794" s="7" t="s">
        <v>13652</v>
      </c>
      <c r="B1794" s="8">
        <v>45888</v>
      </c>
      <c r="C1794" s="7" t="s">
        <v>1853</v>
      </c>
      <c r="D1794" s="7" t="s">
        <v>2286</v>
      </c>
      <c r="E1794" s="7">
        <v>-14</v>
      </c>
      <c r="F1794" s="7" t="s">
        <v>13653</v>
      </c>
      <c r="G1794" s="7" t="s">
        <v>891</v>
      </c>
    </row>
    <row r="1795" spans="1:7" x14ac:dyDescent="0.3">
      <c r="A1795" s="7" t="s">
        <v>13654</v>
      </c>
      <c r="B1795" s="8">
        <v>45664</v>
      </c>
      <c r="C1795" s="7" t="s">
        <v>1924</v>
      </c>
      <c r="D1795" s="7" t="s">
        <v>2286</v>
      </c>
      <c r="E1795" s="7">
        <v>-28</v>
      </c>
      <c r="F1795" s="7" t="s">
        <v>13655</v>
      </c>
      <c r="G1795" s="7" t="s">
        <v>839</v>
      </c>
    </row>
    <row r="1796" spans="1:7" x14ac:dyDescent="0.3">
      <c r="A1796" s="7" t="s">
        <v>13656</v>
      </c>
      <c r="B1796" s="8">
        <v>46239</v>
      </c>
      <c r="C1796" s="7" t="s">
        <v>1958</v>
      </c>
      <c r="D1796" s="7" t="s">
        <v>2286</v>
      </c>
      <c r="E1796" s="7">
        <v>-19</v>
      </c>
      <c r="F1796" s="7" t="s">
        <v>13657</v>
      </c>
      <c r="G1796" s="7" t="s">
        <v>777</v>
      </c>
    </row>
    <row r="1797" spans="1:7" x14ac:dyDescent="0.3">
      <c r="A1797" s="7" t="s">
        <v>13658</v>
      </c>
      <c r="B1797" s="8">
        <v>45831</v>
      </c>
      <c r="C1797" s="7" t="s">
        <v>1838</v>
      </c>
      <c r="D1797" s="7" t="s">
        <v>2286</v>
      </c>
      <c r="E1797" s="7">
        <v>-22</v>
      </c>
      <c r="F1797" s="7" t="s">
        <v>13659</v>
      </c>
      <c r="G1797" s="7" t="s">
        <v>777</v>
      </c>
    </row>
    <row r="1798" spans="1:7" x14ac:dyDescent="0.3">
      <c r="A1798" s="7" t="s">
        <v>13660</v>
      </c>
      <c r="B1798" s="8">
        <v>46073</v>
      </c>
      <c r="C1798" s="7" t="s">
        <v>1930</v>
      </c>
      <c r="D1798" s="7" t="s">
        <v>2286</v>
      </c>
      <c r="E1798" s="7">
        <v>-25</v>
      </c>
      <c r="F1798" s="7" t="s">
        <v>2400</v>
      </c>
      <c r="G1798" s="7" t="s">
        <v>839</v>
      </c>
    </row>
    <row r="1799" spans="1:7" x14ac:dyDescent="0.3">
      <c r="A1799" s="7" t="s">
        <v>13661</v>
      </c>
      <c r="B1799" s="8">
        <v>46180</v>
      </c>
      <c r="C1799" s="7" t="s">
        <v>1802</v>
      </c>
      <c r="D1799" s="7" t="s">
        <v>2287</v>
      </c>
      <c r="E1799" s="7">
        <v>4</v>
      </c>
      <c r="F1799" s="7" t="s">
        <v>13662</v>
      </c>
      <c r="G1799" s="7" t="s">
        <v>891</v>
      </c>
    </row>
    <row r="1800" spans="1:7" x14ac:dyDescent="0.3">
      <c r="A1800" s="7" t="s">
        <v>13663</v>
      </c>
      <c r="B1800" s="8">
        <v>45929</v>
      </c>
      <c r="C1800" s="7" t="s">
        <v>1845</v>
      </c>
      <c r="D1800" s="7" t="s">
        <v>2287</v>
      </c>
      <c r="E1800" s="7">
        <v>30</v>
      </c>
      <c r="F1800" s="7" t="s">
        <v>13664</v>
      </c>
      <c r="G1800" s="7" t="s">
        <v>891</v>
      </c>
    </row>
    <row r="1801" spans="1:7" x14ac:dyDescent="0.3">
      <c r="A1801" s="7" t="s">
        <v>13665</v>
      </c>
      <c r="B1801" s="8">
        <v>46178</v>
      </c>
      <c r="C1801" s="7" t="s">
        <v>1789</v>
      </c>
      <c r="D1801" s="7" t="s">
        <v>2286</v>
      </c>
      <c r="E1801" s="7">
        <v>-22</v>
      </c>
      <c r="F1801" s="7" t="s">
        <v>13666</v>
      </c>
      <c r="G1801" s="7" t="s">
        <v>891</v>
      </c>
    </row>
    <row r="1802" spans="1:7" x14ac:dyDescent="0.3">
      <c r="A1802" s="7" t="s">
        <v>13667</v>
      </c>
      <c r="B1802" s="8">
        <v>45682</v>
      </c>
      <c r="C1802" s="7" t="s">
        <v>2034</v>
      </c>
      <c r="D1802" s="7" t="s">
        <v>2287</v>
      </c>
      <c r="E1802" s="7">
        <v>21</v>
      </c>
      <c r="F1802" s="7" t="s">
        <v>13668</v>
      </c>
      <c r="G1802" s="7" t="s">
        <v>839</v>
      </c>
    </row>
    <row r="1803" spans="1:7" x14ac:dyDescent="0.3">
      <c r="A1803" s="7" t="s">
        <v>13669</v>
      </c>
      <c r="B1803" s="8">
        <v>46291</v>
      </c>
      <c r="C1803" s="7" t="s">
        <v>1689</v>
      </c>
      <c r="D1803" s="7" t="s">
        <v>2286</v>
      </c>
      <c r="E1803" s="7">
        <v>-52</v>
      </c>
      <c r="F1803" s="7" t="s">
        <v>13670</v>
      </c>
      <c r="G1803" s="7" t="s">
        <v>839</v>
      </c>
    </row>
    <row r="1804" spans="1:7" x14ac:dyDescent="0.3">
      <c r="A1804" s="7" t="s">
        <v>13671</v>
      </c>
      <c r="B1804" s="8">
        <v>45856</v>
      </c>
      <c r="C1804" s="7" t="s">
        <v>2038</v>
      </c>
      <c r="D1804" s="7" t="s">
        <v>2286</v>
      </c>
      <c r="E1804" s="7">
        <v>-32</v>
      </c>
      <c r="F1804" s="7" t="s">
        <v>13672</v>
      </c>
      <c r="G1804" s="7" t="s">
        <v>777</v>
      </c>
    </row>
    <row r="1805" spans="1:7" x14ac:dyDescent="0.3">
      <c r="A1805" s="7" t="s">
        <v>13673</v>
      </c>
      <c r="B1805" s="8">
        <v>45808</v>
      </c>
      <c r="C1805" s="7" t="s">
        <v>1981</v>
      </c>
      <c r="D1805" s="7" t="s">
        <v>2286</v>
      </c>
      <c r="E1805" s="7">
        <v>-30</v>
      </c>
      <c r="F1805" s="7" t="s">
        <v>13674</v>
      </c>
      <c r="G1805" s="7" t="s">
        <v>891</v>
      </c>
    </row>
    <row r="1806" spans="1:7" x14ac:dyDescent="0.3">
      <c r="A1806" s="7" t="s">
        <v>13675</v>
      </c>
      <c r="B1806" s="8">
        <v>46069</v>
      </c>
      <c r="C1806" s="7" t="s">
        <v>1650</v>
      </c>
      <c r="D1806" s="7" t="s">
        <v>2286</v>
      </c>
      <c r="E1806" s="7">
        <v>-36</v>
      </c>
      <c r="F1806" s="7" t="s">
        <v>13676</v>
      </c>
      <c r="G1806" s="7" t="s">
        <v>891</v>
      </c>
    </row>
    <row r="1807" spans="1:7" x14ac:dyDescent="0.3">
      <c r="A1807" s="7" t="s">
        <v>13677</v>
      </c>
      <c r="B1807" s="8">
        <v>46115</v>
      </c>
      <c r="C1807" s="7" t="s">
        <v>1869</v>
      </c>
      <c r="D1807" s="7" t="s">
        <v>2286</v>
      </c>
      <c r="E1807" s="7">
        <v>-37</v>
      </c>
      <c r="F1807" s="7" t="s">
        <v>13678</v>
      </c>
      <c r="G1807" s="7" t="s">
        <v>891</v>
      </c>
    </row>
    <row r="1808" spans="1:7" x14ac:dyDescent="0.3">
      <c r="A1808" s="7" t="s">
        <v>13679</v>
      </c>
      <c r="B1808" s="8">
        <v>45671</v>
      </c>
      <c r="C1808" s="7" t="s">
        <v>1894</v>
      </c>
      <c r="D1808" s="7" t="s">
        <v>2287</v>
      </c>
      <c r="E1808" s="7">
        <v>53</v>
      </c>
      <c r="F1808" s="7" t="s">
        <v>13680</v>
      </c>
      <c r="G1808" s="7" t="s">
        <v>839</v>
      </c>
    </row>
    <row r="1809" spans="1:7" x14ac:dyDescent="0.3">
      <c r="A1809" s="7" t="s">
        <v>13681</v>
      </c>
      <c r="B1809" s="8">
        <v>45787</v>
      </c>
      <c r="C1809" s="7" t="s">
        <v>2006</v>
      </c>
      <c r="D1809" s="7" t="s">
        <v>2286</v>
      </c>
      <c r="E1809" s="7">
        <v>-39</v>
      </c>
      <c r="F1809" s="7" t="s">
        <v>13682</v>
      </c>
      <c r="G1809" s="7" t="s">
        <v>777</v>
      </c>
    </row>
    <row r="1810" spans="1:7" x14ac:dyDescent="0.3">
      <c r="A1810" s="7" t="s">
        <v>13683</v>
      </c>
      <c r="B1810" s="8">
        <v>45998</v>
      </c>
      <c r="C1810" s="7" t="s">
        <v>1931</v>
      </c>
      <c r="D1810" s="7" t="s">
        <v>2286</v>
      </c>
      <c r="E1810" s="7">
        <v>-30</v>
      </c>
      <c r="F1810" s="7" t="s">
        <v>13684</v>
      </c>
      <c r="G1810" s="7" t="s">
        <v>777</v>
      </c>
    </row>
    <row r="1811" spans="1:7" x14ac:dyDescent="0.3">
      <c r="A1811" s="7" t="s">
        <v>13685</v>
      </c>
      <c r="B1811" s="8">
        <v>45885</v>
      </c>
      <c r="C1811" s="7" t="s">
        <v>1872</v>
      </c>
      <c r="D1811" s="7" t="s">
        <v>2286</v>
      </c>
      <c r="E1811" s="7">
        <v>-19</v>
      </c>
      <c r="F1811" s="7" t="s">
        <v>13686</v>
      </c>
      <c r="G1811" s="7" t="s">
        <v>777</v>
      </c>
    </row>
    <row r="1812" spans="1:7" x14ac:dyDescent="0.3">
      <c r="A1812" s="7" t="s">
        <v>13687</v>
      </c>
      <c r="B1812" s="8">
        <v>46021</v>
      </c>
      <c r="C1812" s="7" t="s">
        <v>1981</v>
      </c>
      <c r="D1812" s="7" t="s">
        <v>2286</v>
      </c>
      <c r="E1812" s="7">
        <v>-20</v>
      </c>
      <c r="F1812" s="7" t="s">
        <v>13688</v>
      </c>
      <c r="G1812" s="7" t="s">
        <v>777</v>
      </c>
    </row>
    <row r="1813" spans="1:7" x14ac:dyDescent="0.3">
      <c r="A1813" s="7" t="s">
        <v>13689</v>
      </c>
      <c r="B1813" s="8">
        <v>46096</v>
      </c>
      <c r="C1813" s="7" t="s">
        <v>2015</v>
      </c>
      <c r="D1813" s="7" t="s">
        <v>2286</v>
      </c>
      <c r="E1813" s="7">
        <v>-37</v>
      </c>
      <c r="F1813" s="7" t="s">
        <v>13690</v>
      </c>
      <c r="G1813" s="7" t="s">
        <v>839</v>
      </c>
    </row>
    <row r="1814" spans="1:7" x14ac:dyDescent="0.3">
      <c r="A1814" s="7" t="s">
        <v>13691</v>
      </c>
      <c r="B1814" s="8">
        <v>46064</v>
      </c>
      <c r="C1814" s="7" t="s">
        <v>1908</v>
      </c>
      <c r="D1814" s="7" t="s">
        <v>2286</v>
      </c>
      <c r="E1814" s="7">
        <v>-35</v>
      </c>
      <c r="F1814" s="7" t="s">
        <v>13692</v>
      </c>
      <c r="G1814" s="7" t="s">
        <v>839</v>
      </c>
    </row>
    <row r="1815" spans="1:7" x14ac:dyDescent="0.3">
      <c r="A1815" s="7" t="s">
        <v>13693</v>
      </c>
      <c r="B1815" s="8">
        <v>45778</v>
      </c>
      <c r="C1815" s="7" t="s">
        <v>1695</v>
      </c>
      <c r="D1815" s="7" t="s">
        <v>2286</v>
      </c>
      <c r="E1815" s="7">
        <v>-26</v>
      </c>
      <c r="F1815" s="7" t="s">
        <v>13694</v>
      </c>
      <c r="G1815" s="7" t="s">
        <v>891</v>
      </c>
    </row>
    <row r="1816" spans="1:7" x14ac:dyDescent="0.3">
      <c r="A1816" s="7" t="s">
        <v>13695</v>
      </c>
      <c r="B1816" s="8">
        <v>45811</v>
      </c>
      <c r="C1816" s="7" t="s">
        <v>1799</v>
      </c>
      <c r="D1816" s="7" t="s">
        <v>10129</v>
      </c>
      <c r="E1816" s="7">
        <v>4</v>
      </c>
      <c r="F1816" s="7" t="s">
        <v>13696</v>
      </c>
      <c r="G1816" s="7" t="s">
        <v>891</v>
      </c>
    </row>
    <row r="1817" spans="1:7" x14ac:dyDescent="0.3">
      <c r="A1817" s="7" t="s">
        <v>13697</v>
      </c>
      <c r="B1817" s="8">
        <v>46002</v>
      </c>
      <c r="C1817" s="7" t="s">
        <v>1717</v>
      </c>
      <c r="D1817" s="7" t="s">
        <v>2286</v>
      </c>
      <c r="E1817" s="7">
        <v>-25</v>
      </c>
      <c r="F1817" s="7" t="s">
        <v>13698</v>
      </c>
      <c r="G1817" s="7" t="s">
        <v>777</v>
      </c>
    </row>
    <row r="1818" spans="1:7" x14ac:dyDescent="0.3">
      <c r="A1818" s="7" t="s">
        <v>13699</v>
      </c>
      <c r="B1818" s="8">
        <v>46290</v>
      </c>
      <c r="C1818" s="7" t="s">
        <v>1821</v>
      </c>
      <c r="D1818" s="7" t="s">
        <v>2286</v>
      </c>
      <c r="E1818" s="7">
        <v>-47</v>
      </c>
      <c r="F1818" s="7" t="s">
        <v>13700</v>
      </c>
      <c r="G1818" s="7" t="s">
        <v>891</v>
      </c>
    </row>
    <row r="1819" spans="1:7" x14ac:dyDescent="0.3">
      <c r="A1819" s="7" t="s">
        <v>13701</v>
      </c>
      <c r="B1819" s="8">
        <v>46038</v>
      </c>
      <c r="C1819" s="7" t="s">
        <v>1906</v>
      </c>
      <c r="D1819" s="7" t="s">
        <v>2287</v>
      </c>
      <c r="E1819" s="7">
        <v>31</v>
      </c>
      <c r="F1819" s="7" t="s">
        <v>13702</v>
      </c>
      <c r="G1819" s="7" t="s">
        <v>891</v>
      </c>
    </row>
    <row r="1820" spans="1:7" x14ac:dyDescent="0.3">
      <c r="A1820" s="7" t="s">
        <v>13703</v>
      </c>
      <c r="B1820" s="8">
        <v>45842</v>
      </c>
      <c r="C1820" s="7" t="s">
        <v>1860</v>
      </c>
      <c r="D1820" s="7" t="s">
        <v>2286</v>
      </c>
      <c r="E1820" s="7">
        <v>-35</v>
      </c>
      <c r="F1820" s="7" t="s">
        <v>13704</v>
      </c>
      <c r="G1820" s="7" t="s">
        <v>839</v>
      </c>
    </row>
    <row r="1821" spans="1:7" x14ac:dyDescent="0.3">
      <c r="A1821" s="7" t="s">
        <v>13705</v>
      </c>
      <c r="B1821" s="8">
        <v>45954</v>
      </c>
      <c r="C1821" s="7" t="s">
        <v>1695</v>
      </c>
      <c r="D1821" s="7" t="s">
        <v>2286</v>
      </c>
      <c r="E1821" s="7">
        <v>-19</v>
      </c>
      <c r="F1821" s="7" t="s">
        <v>13706</v>
      </c>
      <c r="G1821" s="7" t="s">
        <v>777</v>
      </c>
    </row>
    <row r="1822" spans="1:7" x14ac:dyDescent="0.3">
      <c r="A1822" s="7" t="s">
        <v>13707</v>
      </c>
      <c r="B1822" s="8">
        <v>45701</v>
      </c>
      <c r="C1822" s="7" t="s">
        <v>1896</v>
      </c>
      <c r="D1822" s="7" t="s">
        <v>10136</v>
      </c>
      <c r="E1822" s="7">
        <v>39</v>
      </c>
      <c r="F1822" s="7" t="s">
        <v>13708</v>
      </c>
      <c r="G1822" s="7" t="s">
        <v>839</v>
      </c>
    </row>
    <row r="1823" spans="1:7" x14ac:dyDescent="0.3">
      <c r="A1823" s="7" t="s">
        <v>13709</v>
      </c>
      <c r="B1823" s="8">
        <v>46185</v>
      </c>
      <c r="C1823" s="7" t="s">
        <v>1720</v>
      </c>
      <c r="D1823" s="7" t="s">
        <v>2286</v>
      </c>
      <c r="E1823" s="7">
        <v>-30</v>
      </c>
      <c r="F1823" s="7" t="s">
        <v>13710</v>
      </c>
      <c r="G1823" s="7" t="s">
        <v>891</v>
      </c>
    </row>
    <row r="1824" spans="1:7" x14ac:dyDescent="0.3">
      <c r="A1824" s="7" t="s">
        <v>13711</v>
      </c>
      <c r="B1824" s="8">
        <v>46111</v>
      </c>
      <c r="C1824" s="7" t="s">
        <v>1711</v>
      </c>
      <c r="D1824" s="7" t="s">
        <v>2286</v>
      </c>
      <c r="E1824" s="7">
        <v>-17</v>
      </c>
      <c r="F1824" s="7" t="s">
        <v>13712</v>
      </c>
      <c r="G1824" s="7" t="s">
        <v>777</v>
      </c>
    </row>
    <row r="1825" spans="1:7" x14ac:dyDescent="0.3">
      <c r="A1825" s="7" t="s">
        <v>13713</v>
      </c>
      <c r="B1825" s="8">
        <v>46241</v>
      </c>
      <c r="C1825" s="7" t="s">
        <v>1962</v>
      </c>
      <c r="D1825" s="7" t="s">
        <v>2286</v>
      </c>
      <c r="E1825" s="7">
        <v>-30</v>
      </c>
      <c r="F1825" s="7" t="s">
        <v>13714</v>
      </c>
      <c r="G1825" s="7" t="s">
        <v>777</v>
      </c>
    </row>
    <row r="1826" spans="1:7" x14ac:dyDescent="0.3">
      <c r="A1826" s="7" t="s">
        <v>13715</v>
      </c>
      <c r="B1826" s="8">
        <v>45783</v>
      </c>
      <c r="C1826" s="7" t="s">
        <v>1841</v>
      </c>
      <c r="D1826" s="7" t="s">
        <v>2287</v>
      </c>
      <c r="E1826" s="7">
        <v>16</v>
      </c>
      <c r="F1826" s="7" t="s">
        <v>13716</v>
      </c>
      <c r="G1826" s="7" t="s">
        <v>839</v>
      </c>
    </row>
    <row r="1827" spans="1:7" x14ac:dyDescent="0.3">
      <c r="A1827" s="7" t="s">
        <v>13717</v>
      </c>
      <c r="B1827" s="8">
        <v>45738</v>
      </c>
      <c r="C1827" s="7" t="s">
        <v>1732</v>
      </c>
      <c r="D1827" s="7" t="s">
        <v>2286</v>
      </c>
      <c r="E1827" s="7">
        <v>-50</v>
      </c>
      <c r="F1827" s="7" t="s">
        <v>13718</v>
      </c>
      <c r="G1827" s="7" t="s">
        <v>839</v>
      </c>
    </row>
    <row r="1828" spans="1:7" x14ac:dyDescent="0.3">
      <c r="A1828" s="7" t="s">
        <v>13719</v>
      </c>
      <c r="B1828" s="8">
        <v>46284</v>
      </c>
      <c r="C1828" s="7" t="s">
        <v>2045</v>
      </c>
      <c r="D1828" s="7" t="s">
        <v>2286</v>
      </c>
      <c r="E1828" s="7">
        <v>-8</v>
      </c>
      <c r="F1828" s="7" t="s">
        <v>13720</v>
      </c>
      <c r="G1828" s="7" t="s">
        <v>891</v>
      </c>
    </row>
    <row r="1829" spans="1:7" x14ac:dyDescent="0.3">
      <c r="A1829" s="7" t="s">
        <v>13721</v>
      </c>
      <c r="B1829" s="8">
        <v>45956</v>
      </c>
      <c r="C1829" s="7" t="s">
        <v>1712</v>
      </c>
      <c r="D1829" s="7" t="s">
        <v>2286</v>
      </c>
      <c r="E1829" s="7">
        <v>-6</v>
      </c>
      <c r="F1829" s="7" t="s">
        <v>13722</v>
      </c>
      <c r="G1829" s="7" t="s">
        <v>839</v>
      </c>
    </row>
    <row r="1830" spans="1:7" x14ac:dyDescent="0.3">
      <c r="A1830" s="7" t="s">
        <v>13723</v>
      </c>
      <c r="B1830" s="8">
        <v>45736</v>
      </c>
      <c r="C1830" s="7" t="s">
        <v>1799</v>
      </c>
      <c r="D1830" s="7" t="s">
        <v>2286</v>
      </c>
      <c r="E1830" s="7">
        <v>-27</v>
      </c>
      <c r="F1830" s="7" t="s">
        <v>13724</v>
      </c>
      <c r="G1830" s="7" t="s">
        <v>891</v>
      </c>
    </row>
    <row r="1831" spans="1:7" x14ac:dyDescent="0.3">
      <c r="A1831" s="7" t="s">
        <v>13725</v>
      </c>
      <c r="B1831" s="8">
        <v>45938</v>
      </c>
      <c r="C1831" s="7" t="s">
        <v>1936</v>
      </c>
      <c r="D1831" s="7" t="s">
        <v>2287</v>
      </c>
      <c r="E1831" s="7">
        <v>21</v>
      </c>
      <c r="F1831" s="7" t="s">
        <v>13726</v>
      </c>
      <c r="G1831" s="7" t="s">
        <v>839</v>
      </c>
    </row>
    <row r="1832" spans="1:7" x14ac:dyDescent="0.3">
      <c r="A1832" s="7" t="s">
        <v>13727</v>
      </c>
      <c r="B1832" s="8">
        <v>45850</v>
      </c>
      <c r="C1832" s="7" t="s">
        <v>1692</v>
      </c>
      <c r="D1832" s="7" t="s">
        <v>2287</v>
      </c>
      <c r="E1832" s="7">
        <v>2</v>
      </c>
      <c r="F1832" s="7" t="s">
        <v>13728</v>
      </c>
      <c r="G1832" s="7" t="s">
        <v>777</v>
      </c>
    </row>
    <row r="1833" spans="1:7" x14ac:dyDescent="0.3">
      <c r="A1833" s="7" t="s">
        <v>13729</v>
      </c>
      <c r="B1833" s="8">
        <v>45965</v>
      </c>
      <c r="C1833" s="7" t="s">
        <v>1878</v>
      </c>
      <c r="D1833" s="7" t="s">
        <v>2286</v>
      </c>
      <c r="E1833" s="7">
        <v>-60</v>
      </c>
      <c r="F1833" s="7" t="s">
        <v>13730</v>
      </c>
      <c r="G1833" s="7" t="s">
        <v>839</v>
      </c>
    </row>
    <row r="1834" spans="1:7" x14ac:dyDescent="0.3">
      <c r="A1834" s="7" t="s">
        <v>13731</v>
      </c>
      <c r="B1834" s="8">
        <v>45991</v>
      </c>
      <c r="C1834" s="7" t="s">
        <v>1981</v>
      </c>
      <c r="D1834" s="7" t="s">
        <v>2286</v>
      </c>
      <c r="E1834" s="7">
        <v>-52</v>
      </c>
      <c r="F1834" s="7" t="s">
        <v>13732</v>
      </c>
      <c r="G1834" s="7" t="s">
        <v>891</v>
      </c>
    </row>
    <row r="1835" spans="1:7" x14ac:dyDescent="0.3">
      <c r="A1835" s="7" t="s">
        <v>13733</v>
      </c>
      <c r="B1835" s="8">
        <v>45944</v>
      </c>
      <c r="C1835" s="7" t="s">
        <v>1761</v>
      </c>
      <c r="D1835" s="7" t="s">
        <v>10136</v>
      </c>
      <c r="E1835" s="7">
        <v>31</v>
      </c>
      <c r="F1835" s="7" t="s">
        <v>13734</v>
      </c>
      <c r="G1835" s="7" t="s">
        <v>839</v>
      </c>
    </row>
    <row r="1836" spans="1:7" x14ac:dyDescent="0.3">
      <c r="A1836" s="7" t="s">
        <v>13735</v>
      </c>
      <c r="B1836" s="8">
        <v>45722</v>
      </c>
      <c r="C1836" s="7" t="s">
        <v>1925</v>
      </c>
      <c r="D1836" s="7" t="s">
        <v>2286</v>
      </c>
      <c r="E1836" s="7">
        <v>-26</v>
      </c>
      <c r="F1836" s="7" t="s">
        <v>13736</v>
      </c>
      <c r="G1836" s="7" t="s">
        <v>777</v>
      </c>
    </row>
    <row r="1837" spans="1:7" x14ac:dyDescent="0.3">
      <c r="A1837" s="7" t="s">
        <v>13737</v>
      </c>
      <c r="B1837" s="8">
        <v>46058</v>
      </c>
      <c r="C1837" s="7" t="s">
        <v>1906</v>
      </c>
      <c r="D1837" s="7" t="s">
        <v>2286</v>
      </c>
      <c r="E1837" s="7">
        <v>-38</v>
      </c>
      <c r="F1837" s="7" t="s">
        <v>13738</v>
      </c>
      <c r="G1837" s="7" t="s">
        <v>891</v>
      </c>
    </row>
    <row r="1838" spans="1:7" x14ac:dyDescent="0.3">
      <c r="A1838" s="7" t="s">
        <v>13739</v>
      </c>
      <c r="B1838" s="8">
        <v>45708</v>
      </c>
      <c r="C1838" s="7" t="s">
        <v>1811</v>
      </c>
      <c r="D1838" s="7" t="s">
        <v>2286</v>
      </c>
      <c r="E1838" s="7">
        <v>-4</v>
      </c>
      <c r="F1838" s="7" t="s">
        <v>13740</v>
      </c>
      <c r="G1838" s="7" t="s">
        <v>777</v>
      </c>
    </row>
    <row r="1839" spans="1:7" x14ac:dyDescent="0.3">
      <c r="A1839" s="7" t="s">
        <v>13741</v>
      </c>
      <c r="B1839" s="8">
        <v>45820</v>
      </c>
      <c r="C1839" s="7" t="s">
        <v>1884</v>
      </c>
      <c r="D1839" s="7" t="s">
        <v>2287</v>
      </c>
      <c r="E1839" s="7">
        <v>25</v>
      </c>
      <c r="F1839" s="7" t="s">
        <v>13742</v>
      </c>
      <c r="G1839" s="7" t="s">
        <v>777</v>
      </c>
    </row>
    <row r="1840" spans="1:7" x14ac:dyDescent="0.3">
      <c r="A1840" s="7" t="s">
        <v>13743</v>
      </c>
      <c r="B1840" s="8">
        <v>45774</v>
      </c>
      <c r="C1840" s="7" t="s">
        <v>1828</v>
      </c>
      <c r="D1840" s="7" t="s">
        <v>2286</v>
      </c>
      <c r="E1840" s="7">
        <v>-12</v>
      </c>
      <c r="F1840" s="7" t="s">
        <v>13744</v>
      </c>
      <c r="G1840" s="7" t="s">
        <v>839</v>
      </c>
    </row>
    <row r="1841" spans="1:7" x14ac:dyDescent="0.3">
      <c r="A1841" s="7" t="s">
        <v>13745</v>
      </c>
      <c r="B1841" s="8">
        <v>45670</v>
      </c>
      <c r="C1841" s="7" t="s">
        <v>1879</v>
      </c>
      <c r="D1841" s="7" t="s">
        <v>2287</v>
      </c>
      <c r="E1841" s="7">
        <v>41</v>
      </c>
      <c r="F1841" s="7" t="s">
        <v>13746</v>
      </c>
      <c r="G1841" s="7" t="s">
        <v>839</v>
      </c>
    </row>
    <row r="1842" spans="1:7" x14ac:dyDescent="0.3">
      <c r="A1842" s="7" t="s">
        <v>13747</v>
      </c>
      <c r="B1842" s="8">
        <v>45785</v>
      </c>
      <c r="C1842" s="7" t="s">
        <v>1966</v>
      </c>
      <c r="D1842" s="7" t="s">
        <v>2286</v>
      </c>
      <c r="E1842" s="7">
        <v>-39</v>
      </c>
      <c r="F1842" s="7" t="s">
        <v>13748</v>
      </c>
      <c r="G1842" s="7" t="s">
        <v>891</v>
      </c>
    </row>
    <row r="1843" spans="1:7" x14ac:dyDescent="0.3">
      <c r="A1843" s="7" t="s">
        <v>13749</v>
      </c>
      <c r="B1843" s="8">
        <v>46054</v>
      </c>
      <c r="C1843" s="7" t="s">
        <v>1816</v>
      </c>
      <c r="D1843" s="7" t="s">
        <v>2286</v>
      </c>
      <c r="E1843" s="7">
        <v>-2</v>
      </c>
      <c r="F1843" s="7" t="s">
        <v>13750</v>
      </c>
      <c r="G1843" s="7" t="s">
        <v>891</v>
      </c>
    </row>
    <row r="1844" spans="1:7" x14ac:dyDescent="0.3">
      <c r="A1844" s="7" t="s">
        <v>13751</v>
      </c>
      <c r="B1844" s="8">
        <v>45686</v>
      </c>
      <c r="C1844" s="7" t="s">
        <v>1988</v>
      </c>
      <c r="D1844" s="7" t="s">
        <v>2286</v>
      </c>
      <c r="E1844" s="7">
        <v>-23</v>
      </c>
      <c r="F1844" s="7" t="s">
        <v>13752</v>
      </c>
      <c r="G1844" s="7" t="s">
        <v>891</v>
      </c>
    </row>
    <row r="1845" spans="1:7" x14ac:dyDescent="0.3">
      <c r="A1845" s="7" t="s">
        <v>13753</v>
      </c>
      <c r="B1845" s="8">
        <v>46278</v>
      </c>
      <c r="C1845" s="7" t="s">
        <v>1841</v>
      </c>
      <c r="D1845" s="7" t="s">
        <v>2286</v>
      </c>
      <c r="E1845" s="7">
        <v>-11</v>
      </c>
      <c r="F1845" s="7" t="s">
        <v>13754</v>
      </c>
      <c r="G1845" s="7" t="s">
        <v>839</v>
      </c>
    </row>
    <row r="1846" spans="1:7" x14ac:dyDescent="0.3">
      <c r="A1846" s="7" t="s">
        <v>13755</v>
      </c>
      <c r="B1846" s="8">
        <v>45818</v>
      </c>
      <c r="C1846" s="7" t="s">
        <v>1821</v>
      </c>
      <c r="D1846" s="7" t="s">
        <v>2286</v>
      </c>
      <c r="E1846" s="7">
        <v>-43</v>
      </c>
      <c r="F1846" s="7" t="s">
        <v>13756</v>
      </c>
      <c r="G1846" s="7" t="s">
        <v>839</v>
      </c>
    </row>
    <row r="1847" spans="1:7" x14ac:dyDescent="0.3">
      <c r="A1847" s="7" t="s">
        <v>13757</v>
      </c>
      <c r="B1847" s="8">
        <v>46144</v>
      </c>
      <c r="C1847" s="7" t="s">
        <v>1868</v>
      </c>
      <c r="D1847" s="7" t="s">
        <v>2287</v>
      </c>
      <c r="E1847" s="7">
        <v>48</v>
      </c>
      <c r="F1847" s="7" t="s">
        <v>13758</v>
      </c>
      <c r="G1847" s="7" t="s">
        <v>839</v>
      </c>
    </row>
    <row r="1848" spans="1:7" x14ac:dyDescent="0.3">
      <c r="A1848" s="7" t="s">
        <v>13759</v>
      </c>
      <c r="B1848" s="8">
        <v>45935</v>
      </c>
      <c r="C1848" s="7" t="s">
        <v>1817</v>
      </c>
      <c r="D1848" s="7" t="s">
        <v>2286</v>
      </c>
      <c r="E1848" s="7">
        <v>-44</v>
      </c>
      <c r="F1848" s="7" t="s">
        <v>3098</v>
      </c>
      <c r="G1848" s="7" t="s">
        <v>839</v>
      </c>
    </row>
    <row r="1849" spans="1:7" x14ac:dyDescent="0.3">
      <c r="A1849" s="7" t="s">
        <v>13760</v>
      </c>
      <c r="B1849" s="8">
        <v>45997</v>
      </c>
      <c r="C1849" s="7" t="s">
        <v>1926</v>
      </c>
      <c r="D1849" s="7" t="s">
        <v>10129</v>
      </c>
      <c r="E1849" s="7">
        <v>-4</v>
      </c>
      <c r="F1849" s="7" t="s">
        <v>13761</v>
      </c>
      <c r="G1849" s="7" t="s">
        <v>839</v>
      </c>
    </row>
    <row r="1850" spans="1:7" x14ac:dyDescent="0.3">
      <c r="A1850" s="7" t="s">
        <v>13762</v>
      </c>
      <c r="B1850" s="8">
        <v>45689</v>
      </c>
      <c r="C1850" s="7" t="s">
        <v>1982</v>
      </c>
      <c r="D1850" s="7" t="s">
        <v>2286</v>
      </c>
      <c r="E1850" s="7">
        <v>-5</v>
      </c>
      <c r="F1850" s="7" t="s">
        <v>13763</v>
      </c>
      <c r="G1850" s="7" t="s">
        <v>891</v>
      </c>
    </row>
    <row r="1851" spans="1:7" x14ac:dyDescent="0.3">
      <c r="A1851" s="7" t="s">
        <v>13764</v>
      </c>
      <c r="B1851" s="8">
        <v>46213</v>
      </c>
      <c r="C1851" s="7" t="s">
        <v>1744</v>
      </c>
      <c r="D1851" s="7" t="s">
        <v>2287</v>
      </c>
      <c r="E1851" s="7">
        <v>39</v>
      </c>
      <c r="F1851" s="7" t="s">
        <v>13765</v>
      </c>
      <c r="G1851" s="7" t="s">
        <v>777</v>
      </c>
    </row>
    <row r="1852" spans="1:7" x14ac:dyDescent="0.3">
      <c r="A1852" s="7" t="s">
        <v>13766</v>
      </c>
      <c r="B1852" s="8">
        <v>46226</v>
      </c>
      <c r="C1852" s="7" t="s">
        <v>2048</v>
      </c>
      <c r="D1852" s="7" t="s">
        <v>2287</v>
      </c>
      <c r="E1852" s="7">
        <v>22</v>
      </c>
      <c r="F1852" s="7" t="s">
        <v>13071</v>
      </c>
      <c r="G1852" s="7" t="s">
        <v>839</v>
      </c>
    </row>
    <row r="1853" spans="1:7" x14ac:dyDescent="0.3">
      <c r="A1853" s="7" t="s">
        <v>13767</v>
      </c>
      <c r="B1853" s="8">
        <v>45706</v>
      </c>
      <c r="C1853" s="7" t="s">
        <v>1830</v>
      </c>
      <c r="D1853" s="7" t="s">
        <v>2287</v>
      </c>
      <c r="E1853" s="7">
        <v>14</v>
      </c>
      <c r="F1853" s="7" t="s">
        <v>13768</v>
      </c>
      <c r="G1853" s="7" t="s">
        <v>777</v>
      </c>
    </row>
    <row r="1854" spans="1:7" x14ac:dyDescent="0.3">
      <c r="A1854" s="7" t="s">
        <v>13769</v>
      </c>
      <c r="B1854" s="8">
        <v>45926</v>
      </c>
      <c r="C1854" s="7" t="s">
        <v>1993</v>
      </c>
      <c r="D1854" s="7" t="s">
        <v>2287</v>
      </c>
      <c r="E1854" s="7">
        <v>48</v>
      </c>
      <c r="F1854" s="7" t="s">
        <v>13770</v>
      </c>
      <c r="G1854" s="7" t="s">
        <v>839</v>
      </c>
    </row>
    <row r="1855" spans="1:7" x14ac:dyDescent="0.3">
      <c r="A1855" s="7" t="s">
        <v>13771</v>
      </c>
      <c r="B1855" s="8">
        <v>46093</v>
      </c>
      <c r="C1855" s="7" t="s">
        <v>1870</v>
      </c>
      <c r="D1855" s="7" t="s">
        <v>2287</v>
      </c>
      <c r="E1855" s="7">
        <v>50</v>
      </c>
      <c r="F1855" s="7" t="s">
        <v>13772</v>
      </c>
      <c r="G1855" s="7" t="s">
        <v>839</v>
      </c>
    </row>
    <row r="1856" spans="1:7" x14ac:dyDescent="0.3">
      <c r="A1856" s="7" t="s">
        <v>13773</v>
      </c>
      <c r="B1856" s="8">
        <v>45975</v>
      </c>
      <c r="C1856" s="7" t="s">
        <v>1902</v>
      </c>
      <c r="D1856" s="7" t="s">
        <v>2286</v>
      </c>
      <c r="E1856" s="7">
        <v>-48</v>
      </c>
      <c r="F1856" s="7" t="s">
        <v>13774</v>
      </c>
      <c r="G1856" s="7" t="s">
        <v>891</v>
      </c>
    </row>
    <row r="1857" spans="1:7" x14ac:dyDescent="0.3">
      <c r="A1857" s="7" t="s">
        <v>13775</v>
      </c>
      <c r="B1857" s="8">
        <v>46062</v>
      </c>
      <c r="C1857" s="7" t="s">
        <v>1907</v>
      </c>
      <c r="D1857" s="7" t="s">
        <v>2286</v>
      </c>
      <c r="E1857" s="7">
        <v>-40</v>
      </c>
      <c r="F1857" s="7" t="s">
        <v>13776</v>
      </c>
      <c r="G1857" s="7" t="s">
        <v>891</v>
      </c>
    </row>
    <row r="1858" spans="1:7" x14ac:dyDescent="0.3">
      <c r="A1858" s="7" t="s">
        <v>13777</v>
      </c>
      <c r="B1858" s="8">
        <v>46258</v>
      </c>
      <c r="C1858" s="7" t="s">
        <v>1988</v>
      </c>
      <c r="D1858" s="7" t="s">
        <v>2287</v>
      </c>
      <c r="E1858" s="7">
        <v>52</v>
      </c>
      <c r="F1858" s="7" t="s">
        <v>13778</v>
      </c>
      <c r="G1858" s="7" t="s">
        <v>891</v>
      </c>
    </row>
    <row r="1859" spans="1:7" x14ac:dyDescent="0.3">
      <c r="A1859" s="7" t="s">
        <v>13779</v>
      </c>
      <c r="B1859" s="8">
        <v>45838</v>
      </c>
      <c r="C1859" s="7" t="s">
        <v>1935</v>
      </c>
      <c r="D1859" s="7" t="s">
        <v>2287</v>
      </c>
      <c r="E1859" s="7">
        <v>38</v>
      </c>
      <c r="F1859" s="7" t="s">
        <v>13780</v>
      </c>
      <c r="G1859" s="7" t="s">
        <v>777</v>
      </c>
    </row>
    <row r="1860" spans="1:7" x14ac:dyDescent="0.3">
      <c r="A1860" s="7" t="s">
        <v>13781</v>
      </c>
      <c r="B1860" s="8">
        <v>46182</v>
      </c>
      <c r="C1860" s="7" t="s">
        <v>1919</v>
      </c>
      <c r="D1860" s="7" t="s">
        <v>2286</v>
      </c>
      <c r="E1860" s="7">
        <v>-44</v>
      </c>
      <c r="F1860" s="7" t="s">
        <v>13782</v>
      </c>
      <c r="G1860" s="7" t="s">
        <v>777</v>
      </c>
    </row>
    <row r="1861" spans="1:7" x14ac:dyDescent="0.3">
      <c r="A1861" s="7" t="s">
        <v>13783</v>
      </c>
      <c r="B1861" s="8">
        <v>46040</v>
      </c>
      <c r="C1861" s="7" t="s">
        <v>1816</v>
      </c>
      <c r="D1861" s="7" t="s">
        <v>10129</v>
      </c>
      <c r="E1861" s="7">
        <v>-5</v>
      </c>
      <c r="F1861" s="7" t="s">
        <v>13784</v>
      </c>
      <c r="G1861" s="7" t="s">
        <v>777</v>
      </c>
    </row>
    <row r="1862" spans="1:7" x14ac:dyDescent="0.3">
      <c r="A1862" s="7" t="s">
        <v>13785</v>
      </c>
      <c r="B1862" s="8">
        <v>45886</v>
      </c>
      <c r="C1862" s="7" t="s">
        <v>1995</v>
      </c>
      <c r="D1862" s="7" t="s">
        <v>2287</v>
      </c>
      <c r="E1862" s="7">
        <v>17</v>
      </c>
      <c r="F1862" s="7" t="s">
        <v>13786</v>
      </c>
      <c r="G1862" s="7" t="s">
        <v>839</v>
      </c>
    </row>
    <row r="1863" spans="1:7" x14ac:dyDescent="0.3">
      <c r="A1863" s="7" t="s">
        <v>13787</v>
      </c>
      <c r="B1863" s="8">
        <v>45666</v>
      </c>
      <c r="C1863" s="7" t="s">
        <v>1962</v>
      </c>
      <c r="D1863" s="7" t="s">
        <v>10136</v>
      </c>
      <c r="E1863" s="7">
        <v>11</v>
      </c>
      <c r="F1863" s="7" t="s">
        <v>13788</v>
      </c>
      <c r="G1863" s="7" t="s">
        <v>891</v>
      </c>
    </row>
    <row r="1864" spans="1:7" x14ac:dyDescent="0.3">
      <c r="A1864" s="7" t="s">
        <v>13789</v>
      </c>
      <c r="B1864" s="8">
        <v>45900</v>
      </c>
      <c r="C1864" s="7" t="s">
        <v>1789</v>
      </c>
      <c r="D1864" s="7" t="s">
        <v>2286</v>
      </c>
      <c r="E1864" s="7">
        <v>-12</v>
      </c>
      <c r="F1864" s="7" t="s">
        <v>13790</v>
      </c>
      <c r="G1864" s="7" t="s">
        <v>891</v>
      </c>
    </row>
    <row r="1865" spans="1:7" x14ac:dyDescent="0.3">
      <c r="A1865" s="7" t="s">
        <v>13791</v>
      </c>
      <c r="B1865" s="8">
        <v>46089</v>
      </c>
      <c r="C1865" s="7" t="s">
        <v>1953</v>
      </c>
      <c r="D1865" s="7" t="s">
        <v>2286</v>
      </c>
      <c r="E1865" s="7">
        <v>-56</v>
      </c>
      <c r="F1865" s="7" t="s">
        <v>13792</v>
      </c>
      <c r="G1865" s="7" t="s">
        <v>891</v>
      </c>
    </row>
    <row r="1866" spans="1:7" x14ac:dyDescent="0.3">
      <c r="A1866" s="7" t="s">
        <v>13793</v>
      </c>
      <c r="B1866" s="8">
        <v>45918</v>
      </c>
      <c r="C1866" s="7" t="s">
        <v>2011</v>
      </c>
      <c r="D1866" s="7" t="s">
        <v>2287</v>
      </c>
      <c r="E1866" s="7">
        <v>12</v>
      </c>
      <c r="F1866" s="7" t="s">
        <v>13794</v>
      </c>
      <c r="G1866" s="7" t="s">
        <v>839</v>
      </c>
    </row>
    <row r="1867" spans="1:7" x14ac:dyDescent="0.3">
      <c r="A1867" s="7" t="s">
        <v>13795</v>
      </c>
      <c r="B1867" s="8">
        <v>45910</v>
      </c>
      <c r="C1867" s="7" t="s">
        <v>1695</v>
      </c>
      <c r="D1867" s="7" t="s">
        <v>2286</v>
      </c>
      <c r="E1867" s="7">
        <v>-11</v>
      </c>
      <c r="F1867" s="7" t="s">
        <v>13796</v>
      </c>
      <c r="G1867" s="7" t="s">
        <v>839</v>
      </c>
    </row>
    <row r="1868" spans="1:7" x14ac:dyDescent="0.3">
      <c r="A1868" s="7" t="s">
        <v>13797</v>
      </c>
      <c r="B1868" s="8">
        <v>45702</v>
      </c>
      <c r="C1868" s="7" t="s">
        <v>1879</v>
      </c>
      <c r="D1868" s="7" t="s">
        <v>2286</v>
      </c>
      <c r="E1868" s="7">
        <v>-22</v>
      </c>
      <c r="F1868" s="7" t="s">
        <v>13798</v>
      </c>
      <c r="G1868" s="7" t="s">
        <v>891</v>
      </c>
    </row>
    <row r="1869" spans="1:7" x14ac:dyDescent="0.3">
      <c r="A1869" s="7" t="s">
        <v>13799</v>
      </c>
      <c r="B1869" s="8">
        <v>46008</v>
      </c>
      <c r="C1869" s="7" t="s">
        <v>1711</v>
      </c>
      <c r="D1869" s="7" t="s">
        <v>2287</v>
      </c>
      <c r="E1869" s="7">
        <v>52</v>
      </c>
      <c r="F1869" s="7" t="s">
        <v>13800</v>
      </c>
      <c r="G1869" s="7" t="s">
        <v>777</v>
      </c>
    </row>
    <row r="1870" spans="1:7" x14ac:dyDescent="0.3">
      <c r="A1870" s="7" t="s">
        <v>13801</v>
      </c>
      <c r="B1870" s="8">
        <v>46234</v>
      </c>
      <c r="C1870" s="7" t="s">
        <v>1985</v>
      </c>
      <c r="D1870" s="7" t="s">
        <v>2287</v>
      </c>
      <c r="E1870" s="7">
        <v>39</v>
      </c>
      <c r="F1870" s="7" t="s">
        <v>13802</v>
      </c>
      <c r="G1870" s="7" t="s">
        <v>891</v>
      </c>
    </row>
    <row r="1871" spans="1:7" x14ac:dyDescent="0.3">
      <c r="A1871" s="7" t="s">
        <v>13803</v>
      </c>
      <c r="B1871" s="8">
        <v>46266</v>
      </c>
      <c r="C1871" s="7" t="s">
        <v>1932</v>
      </c>
      <c r="D1871" s="7" t="s">
        <v>2287</v>
      </c>
      <c r="E1871" s="7">
        <v>13</v>
      </c>
      <c r="F1871" s="7" t="s">
        <v>13804</v>
      </c>
      <c r="G1871" s="7" t="s">
        <v>839</v>
      </c>
    </row>
    <row r="1872" spans="1:7" x14ac:dyDescent="0.3">
      <c r="A1872" s="7" t="s">
        <v>13805</v>
      </c>
      <c r="B1872" s="8">
        <v>45788</v>
      </c>
      <c r="C1872" s="7" t="s">
        <v>1884</v>
      </c>
      <c r="D1872" s="7" t="s">
        <v>2286</v>
      </c>
      <c r="E1872" s="7">
        <v>-9</v>
      </c>
      <c r="F1872" s="7" t="s">
        <v>13806</v>
      </c>
      <c r="G1872" s="7" t="s">
        <v>777</v>
      </c>
    </row>
    <row r="1873" spans="1:7" x14ac:dyDescent="0.3">
      <c r="A1873" s="7" t="s">
        <v>13807</v>
      </c>
      <c r="B1873" s="8">
        <v>45802</v>
      </c>
      <c r="C1873" s="7" t="s">
        <v>1853</v>
      </c>
      <c r="D1873" s="7" t="s">
        <v>2287</v>
      </c>
      <c r="E1873" s="7">
        <v>6</v>
      </c>
      <c r="F1873" s="7" t="s">
        <v>13808</v>
      </c>
      <c r="G1873" s="7" t="s">
        <v>839</v>
      </c>
    </row>
    <row r="1874" spans="1:7" x14ac:dyDescent="0.3">
      <c r="A1874" s="7" t="s">
        <v>13809</v>
      </c>
      <c r="B1874" s="8">
        <v>45693</v>
      </c>
      <c r="C1874" s="7" t="s">
        <v>1797</v>
      </c>
      <c r="D1874" s="7" t="s">
        <v>10129</v>
      </c>
      <c r="E1874" s="7">
        <v>9</v>
      </c>
      <c r="F1874" s="7" t="s">
        <v>13810</v>
      </c>
      <c r="G1874" s="7" t="s">
        <v>839</v>
      </c>
    </row>
    <row r="1875" spans="1:7" x14ac:dyDescent="0.3">
      <c r="A1875" s="7" t="s">
        <v>13811</v>
      </c>
      <c r="B1875" s="8">
        <v>45916</v>
      </c>
      <c r="C1875" s="7" t="s">
        <v>1649</v>
      </c>
      <c r="D1875" s="7" t="s">
        <v>2286</v>
      </c>
      <c r="E1875" s="7">
        <v>-30</v>
      </c>
      <c r="F1875" s="7" t="s">
        <v>13812</v>
      </c>
      <c r="G1875" s="7" t="s">
        <v>891</v>
      </c>
    </row>
    <row r="1876" spans="1:7" x14ac:dyDescent="0.3">
      <c r="A1876" s="7" t="s">
        <v>13813</v>
      </c>
      <c r="B1876" s="8">
        <v>45789</v>
      </c>
      <c r="C1876" s="7" t="s">
        <v>2044</v>
      </c>
      <c r="D1876" s="7" t="s">
        <v>2286</v>
      </c>
      <c r="E1876" s="7">
        <v>-58</v>
      </c>
      <c r="F1876" s="7" t="s">
        <v>13814</v>
      </c>
      <c r="G1876" s="7" t="s">
        <v>777</v>
      </c>
    </row>
    <row r="1877" spans="1:7" x14ac:dyDescent="0.3">
      <c r="A1877" s="7" t="s">
        <v>13815</v>
      </c>
      <c r="B1877" s="8">
        <v>46264</v>
      </c>
      <c r="C1877" s="7" t="s">
        <v>1974</v>
      </c>
      <c r="D1877" s="7" t="s">
        <v>2286</v>
      </c>
      <c r="E1877" s="7">
        <v>-17</v>
      </c>
      <c r="F1877" s="7" t="s">
        <v>13816</v>
      </c>
      <c r="G1877" s="7" t="s">
        <v>777</v>
      </c>
    </row>
    <row r="1878" spans="1:7" x14ac:dyDescent="0.3">
      <c r="A1878" s="7" t="s">
        <v>13817</v>
      </c>
      <c r="B1878" s="8">
        <v>46026</v>
      </c>
      <c r="C1878" s="7" t="s">
        <v>1973</v>
      </c>
      <c r="D1878" s="7" t="s">
        <v>2287</v>
      </c>
      <c r="E1878" s="7">
        <v>30</v>
      </c>
      <c r="F1878" s="7" t="s">
        <v>13818</v>
      </c>
      <c r="G1878" s="7" t="s">
        <v>891</v>
      </c>
    </row>
    <row r="1879" spans="1:7" x14ac:dyDescent="0.3">
      <c r="A1879" s="7" t="s">
        <v>13819</v>
      </c>
      <c r="B1879" s="8">
        <v>46081</v>
      </c>
      <c r="C1879" s="7" t="s">
        <v>1757</v>
      </c>
      <c r="D1879" s="7" t="s">
        <v>2286</v>
      </c>
      <c r="E1879" s="7">
        <v>-21</v>
      </c>
      <c r="F1879" s="7" t="s">
        <v>13820</v>
      </c>
      <c r="G1879" s="7" t="s">
        <v>777</v>
      </c>
    </row>
    <row r="1880" spans="1:7" x14ac:dyDescent="0.3">
      <c r="A1880" s="7" t="s">
        <v>13821</v>
      </c>
      <c r="B1880" s="8">
        <v>46284</v>
      </c>
      <c r="C1880" s="7" t="s">
        <v>1952</v>
      </c>
      <c r="D1880" s="7" t="s">
        <v>2286</v>
      </c>
      <c r="E1880" s="7">
        <v>-20</v>
      </c>
      <c r="F1880" s="7" t="s">
        <v>13822</v>
      </c>
      <c r="G1880" s="7" t="s">
        <v>777</v>
      </c>
    </row>
    <row r="1881" spans="1:7" x14ac:dyDescent="0.3">
      <c r="A1881" s="7" t="s">
        <v>13823</v>
      </c>
      <c r="B1881" s="8">
        <v>46019</v>
      </c>
      <c r="C1881" s="7" t="s">
        <v>1950</v>
      </c>
      <c r="D1881" s="7" t="s">
        <v>2287</v>
      </c>
      <c r="E1881" s="7">
        <v>41</v>
      </c>
      <c r="F1881" s="7" t="s">
        <v>13824</v>
      </c>
      <c r="G1881" s="7" t="s">
        <v>839</v>
      </c>
    </row>
    <row r="1882" spans="1:7" x14ac:dyDescent="0.3">
      <c r="A1882" s="7" t="s">
        <v>13825</v>
      </c>
      <c r="B1882" s="8">
        <v>46152</v>
      </c>
      <c r="C1882" s="7" t="s">
        <v>1830</v>
      </c>
      <c r="D1882" s="7" t="s">
        <v>2287</v>
      </c>
      <c r="E1882" s="7">
        <v>6</v>
      </c>
      <c r="F1882" s="7" t="s">
        <v>13826</v>
      </c>
      <c r="G1882" s="7" t="s">
        <v>891</v>
      </c>
    </row>
    <row r="1883" spans="1:7" x14ac:dyDescent="0.3">
      <c r="A1883" s="7" t="s">
        <v>13827</v>
      </c>
      <c r="B1883" s="8">
        <v>45712</v>
      </c>
      <c r="C1883" s="7" t="s">
        <v>1853</v>
      </c>
      <c r="D1883" s="7" t="s">
        <v>2286</v>
      </c>
      <c r="E1883" s="7">
        <v>-26</v>
      </c>
      <c r="F1883" s="7" t="s">
        <v>13828</v>
      </c>
      <c r="G1883" s="7" t="s">
        <v>839</v>
      </c>
    </row>
    <row r="1884" spans="1:7" x14ac:dyDescent="0.3">
      <c r="A1884" s="7" t="s">
        <v>13829</v>
      </c>
      <c r="B1884" s="8">
        <v>45914</v>
      </c>
      <c r="C1884" s="7" t="s">
        <v>1976</v>
      </c>
      <c r="D1884" s="7" t="s">
        <v>2286</v>
      </c>
      <c r="E1884" s="7">
        <v>-35</v>
      </c>
      <c r="F1884" s="7" t="s">
        <v>13830</v>
      </c>
      <c r="G1884" s="7" t="s">
        <v>891</v>
      </c>
    </row>
    <row r="1885" spans="1:7" x14ac:dyDescent="0.3">
      <c r="A1885" s="7" t="s">
        <v>13831</v>
      </c>
      <c r="B1885" s="8">
        <v>46029</v>
      </c>
      <c r="C1885" s="7" t="s">
        <v>1830</v>
      </c>
      <c r="D1885" s="7" t="s">
        <v>10129</v>
      </c>
      <c r="E1885" s="7">
        <v>-2</v>
      </c>
      <c r="F1885" s="7" t="s">
        <v>13832</v>
      </c>
      <c r="G1885" s="7" t="s">
        <v>891</v>
      </c>
    </row>
    <row r="1886" spans="1:7" x14ac:dyDescent="0.3">
      <c r="A1886" s="7" t="s">
        <v>13833</v>
      </c>
      <c r="B1886" s="8">
        <v>45933</v>
      </c>
      <c r="C1886" s="7" t="s">
        <v>1720</v>
      </c>
      <c r="D1886" s="7" t="s">
        <v>2286</v>
      </c>
      <c r="E1886" s="7">
        <v>-37</v>
      </c>
      <c r="F1886" s="7" t="s">
        <v>13834</v>
      </c>
      <c r="G1886" s="7" t="s">
        <v>839</v>
      </c>
    </row>
    <row r="1887" spans="1:7" x14ac:dyDescent="0.3">
      <c r="A1887" s="7" t="s">
        <v>13835</v>
      </c>
      <c r="B1887" s="8">
        <v>46066</v>
      </c>
      <c r="C1887" s="7" t="s">
        <v>1680</v>
      </c>
      <c r="D1887" s="7" t="s">
        <v>2286</v>
      </c>
      <c r="E1887" s="7">
        <v>-42</v>
      </c>
      <c r="F1887" s="7" t="s">
        <v>13836</v>
      </c>
      <c r="G1887" s="7" t="s">
        <v>891</v>
      </c>
    </row>
    <row r="1888" spans="1:7" x14ac:dyDescent="0.3">
      <c r="A1888" s="7" t="s">
        <v>13837</v>
      </c>
      <c r="B1888" s="8">
        <v>46077</v>
      </c>
      <c r="C1888" s="7" t="s">
        <v>2019</v>
      </c>
      <c r="D1888" s="7" t="s">
        <v>2286</v>
      </c>
      <c r="E1888" s="7">
        <v>-9</v>
      </c>
      <c r="F1888" s="7" t="s">
        <v>13838</v>
      </c>
      <c r="G1888" s="7" t="s">
        <v>839</v>
      </c>
    </row>
    <row r="1889" spans="1:7" x14ac:dyDescent="0.3">
      <c r="A1889" s="7" t="s">
        <v>13839</v>
      </c>
      <c r="B1889" s="8">
        <v>46084</v>
      </c>
      <c r="C1889" s="7" t="s">
        <v>1979</v>
      </c>
      <c r="D1889" s="7" t="s">
        <v>2286</v>
      </c>
      <c r="E1889" s="7">
        <v>-24</v>
      </c>
      <c r="F1889" s="7" t="s">
        <v>13840</v>
      </c>
      <c r="G1889" s="7" t="s">
        <v>839</v>
      </c>
    </row>
    <row r="1890" spans="1:7" x14ac:dyDescent="0.3">
      <c r="A1890" s="7" t="s">
        <v>13841</v>
      </c>
      <c r="B1890" s="8">
        <v>46005</v>
      </c>
      <c r="C1890" s="7" t="s">
        <v>1645</v>
      </c>
      <c r="D1890" s="7" t="s">
        <v>2287</v>
      </c>
      <c r="E1890" s="7">
        <v>21</v>
      </c>
      <c r="F1890" s="7" t="s">
        <v>13842</v>
      </c>
      <c r="G1890" s="7" t="s">
        <v>891</v>
      </c>
    </row>
    <row r="1891" spans="1:7" x14ac:dyDescent="0.3">
      <c r="A1891" s="7" t="s">
        <v>13843</v>
      </c>
      <c r="B1891" s="8">
        <v>46101</v>
      </c>
      <c r="C1891" s="7" t="s">
        <v>1816</v>
      </c>
      <c r="D1891" s="7" t="s">
        <v>2287</v>
      </c>
      <c r="E1891" s="7">
        <v>42</v>
      </c>
      <c r="F1891" s="7" t="s">
        <v>13844</v>
      </c>
      <c r="G1891" s="7" t="s">
        <v>891</v>
      </c>
    </row>
    <row r="1892" spans="1:7" x14ac:dyDescent="0.3">
      <c r="A1892" s="7" t="s">
        <v>13845</v>
      </c>
      <c r="B1892" s="8">
        <v>46073</v>
      </c>
      <c r="C1892" s="7" t="s">
        <v>1722</v>
      </c>
      <c r="D1892" s="7" t="s">
        <v>2286</v>
      </c>
      <c r="E1892" s="7">
        <v>-34</v>
      </c>
      <c r="F1892" s="7" t="s">
        <v>13846</v>
      </c>
      <c r="G1892" s="7" t="s">
        <v>891</v>
      </c>
    </row>
    <row r="1893" spans="1:7" x14ac:dyDescent="0.3">
      <c r="A1893" s="7" t="s">
        <v>13847</v>
      </c>
      <c r="B1893" s="8">
        <v>45992</v>
      </c>
      <c r="C1893" s="7" t="s">
        <v>1692</v>
      </c>
      <c r="D1893" s="7" t="s">
        <v>2286</v>
      </c>
      <c r="E1893" s="7">
        <v>-14</v>
      </c>
      <c r="F1893" s="7" t="s">
        <v>13848</v>
      </c>
      <c r="G1893" s="7" t="s">
        <v>839</v>
      </c>
    </row>
    <row r="1894" spans="1:7" x14ac:dyDescent="0.3">
      <c r="A1894" s="7" t="s">
        <v>13849</v>
      </c>
      <c r="B1894" s="8">
        <v>46280</v>
      </c>
      <c r="C1894" s="7" t="s">
        <v>1700</v>
      </c>
      <c r="D1894" s="7" t="s">
        <v>2286</v>
      </c>
      <c r="E1894" s="7">
        <v>-51</v>
      </c>
      <c r="F1894" s="7" t="s">
        <v>13850</v>
      </c>
      <c r="G1894" s="7" t="s">
        <v>891</v>
      </c>
    </row>
    <row r="1895" spans="1:7" x14ac:dyDescent="0.3">
      <c r="A1895" s="7" t="s">
        <v>13851</v>
      </c>
      <c r="B1895" s="8">
        <v>46198</v>
      </c>
      <c r="C1895" s="7" t="s">
        <v>1967</v>
      </c>
      <c r="D1895" s="7" t="s">
        <v>2286</v>
      </c>
      <c r="E1895" s="7">
        <v>-13</v>
      </c>
      <c r="F1895" s="7" t="s">
        <v>13852</v>
      </c>
      <c r="G1895" s="7" t="s">
        <v>891</v>
      </c>
    </row>
    <row r="1896" spans="1:7" x14ac:dyDescent="0.3">
      <c r="A1896" s="7" t="s">
        <v>13853</v>
      </c>
      <c r="B1896" s="8">
        <v>45879</v>
      </c>
      <c r="C1896" s="7" t="s">
        <v>1796</v>
      </c>
      <c r="D1896" s="7" t="s">
        <v>2287</v>
      </c>
      <c r="E1896" s="7">
        <v>50</v>
      </c>
      <c r="F1896" s="7" t="s">
        <v>13854</v>
      </c>
      <c r="G1896" s="7" t="s">
        <v>839</v>
      </c>
    </row>
    <row r="1897" spans="1:7" x14ac:dyDescent="0.3">
      <c r="A1897" s="7" t="s">
        <v>13855</v>
      </c>
      <c r="B1897" s="8">
        <v>45848</v>
      </c>
      <c r="C1897" s="7" t="s">
        <v>1819</v>
      </c>
      <c r="D1897" s="7" t="s">
        <v>2287</v>
      </c>
      <c r="E1897" s="7">
        <v>56</v>
      </c>
      <c r="F1897" s="7" t="s">
        <v>13856</v>
      </c>
      <c r="G1897" s="7" t="s">
        <v>777</v>
      </c>
    </row>
    <row r="1898" spans="1:7" x14ac:dyDescent="0.3">
      <c r="A1898" s="7" t="s">
        <v>13857</v>
      </c>
      <c r="B1898" s="8">
        <v>45712</v>
      </c>
      <c r="C1898" s="7" t="s">
        <v>1811</v>
      </c>
      <c r="D1898" s="7" t="s">
        <v>2287</v>
      </c>
      <c r="E1898" s="7">
        <v>42</v>
      </c>
      <c r="F1898" s="7" t="s">
        <v>13858</v>
      </c>
      <c r="G1898" s="7" t="s">
        <v>777</v>
      </c>
    </row>
    <row r="1899" spans="1:7" x14ac:dyDescent="0.3">
      <c r="A1899" s="7" t="s">
        <v>13859</v>
      </c>
      <c r="B1899" s="8">
        <v>45718</v>
      </c>
      <c r="C1899" s="7" t="s">
        <v>2014</v>
      </c>
      <c r="D1899" s="7" t="s">
        <v>2286</v>
      </c>
      <c r="E1899" s="7">
        <v>-13</v>
      </c>
      <c r="F1899" s="7" t="s">
        <v>13860</v>
      </c>
      <c r="G1899" s="7" t="s">
        <v>839</v>
      </c>
    </row>
    <row r="1900" spans="1:7" x14ac:dyDescent="0.3">
      <c r="A1900" s="7" t="s">
        <v>13861</v>
      </c>
      <c r="B1900" s="8">
        <v>45992</v>
      </c>
      <c r="C1900" s="7" t="s">
        <v>1640</v>
      </c>
      <c r="D1900" s="7" t="s">
        <v>2286</v>
      </c>
      <c r="E1900" s="7">
        <v>-23</v>
      </c>
      <c r="F1900" s="7" t="s">
        <v>13862</v>
      </c>
      <c r="G1900" s="7" t="s">
        <v>839</v>
      </c>
    </row>
    <row r="1901" spans="1:7" x14ac:dyDescent="0.3">
      <c r="A1901" s="7" t="s">
        <v>13863</v>
      </c>
      <c r="B1901" s="8">
        <v>46295</v>
      </c>
      <c r="C1901" s="7" t="s">
        <v>1970</v>
      </c>
      <c r="D1901" s="7" t="s">
        <v>2286</v>
      </c>
      <c r="E1901" s="7">
        <v>-29</v>
      </c>
      <c r="F1901" s="7" t="s">
        <v>13864</v>
      </c>
      <c r="G1901" s="7" t="s">
        <v>839</v>
      </c>
    </row>
    <row r="1902" spans="1:7" x14ac:dyDescent="0.3">
      <c r="A1902" s="7" t="s">
        <v>13865</v>
      </c>
      <c r="B1902" s="8">
        <v>45985</v>
      </c>
      <c r="C1902" s="7" t="s">
        <v>1770</v>
      </c>
      <c r="D1902" s="7" t="s">
        <v>2286</v>
      </c>
      <c r="E1902" s="7">
        <v>-50</v>
      </c>
      <c r="F1902" s="7" t="s">
        <v>13866</v>
      </c>
      <c r="G1902" s="7" t="s">
        <v>891</v>
      </c>
    </row>
    <row r="1903" spans="1:7" x14ac:dyDescent="0.3">
      <c r="A1903" s="7" t="s">
        <v>13867</v>
      </c>
      <c r="B1903" s="8">
        <v>45799</v>
      </c>
      <c r="C1903" s="7" t="s">
        <v>1921</v>
      </c>
      <c r="D1903" s="7" t="s">
        <v>2286</v>
      </c>
      <c r="E1903" s="7">
        <v>-20</v>
      </c>
      <c r="F1903" s="7" t="s">
        <v>13868</v>
      </c>
      <c r="G1903" s="7" t="s">
        <v>777</v>
      </c>
    </row>
    <row r="1904" spans="1:7" x14ac:dyDescent="0.3">
      <c r="A1904" s="7" t="s">
        <v>13869</v>
      </c>
      <c r="B1904" s="8">
        <v>46228</v>
      </c>
      <c r="C1904" s="7" t="s">
        <v>1718</v>
      </c>
      <c r="D1904" s="7" t="s">
        <v>2286</v>
      </c>
      <c r="E1904" s="7">
        <v>-52</v>
      </c>
      <c r="F1904" s="7" t="s">
        <v>13870</v>
      </c>
      <c r="G1904" s="7" t="s">
        <v>777</v>
      </c>
    </row>
    <row r="1905" spans="1:7" x14ac:dyDescent="0.3">
      <c r="A1905" s="7" t="s">
        <v>13871</v>
      </c>
      <c r="B1905" s="8">
        <v>46258</v>
      </c>
      <c r="C1905" s="7" t="s">
        <v>2039</v>
      </c>
      <c r="D1905" s="7" t="s">
        <v>2286</v>
      </c>
      <c r="E1905" s="7">
        <v>-29</v>
      </c>
      <c r="F1905" s="7" t="s">
        <v>13872</v>
      </c>
      <c r="G1905" s="7" t="s">
        <v>839</v>
      </c>
    </row>
    <row r="1906" spans="1:7" x14ac:dyDescent="0.3">
      <c r="A1906" s="7" t="s">
        <v>13873</v>
      </c>
      <c r="B1906" s="8">
        <v>46052</v>
      </c>
      <c r="C1906" s="7" t="s">
        <v>1950</v>
      </c>
      <c r="D1906" s="7" t="s">
        <v>2286</v>
      </c>
      <c r="E1906" s="7">
        <v>-56</v>
      </c>
      <c r="F1906" s="7" t="s">
        <v>13874</v>
      </c>
      <c r="G1906" s="7" t="s">
        <v>839</v>
      </c>
    </row>
    <row r="1907" spans="1:7" x14ac:dyDescent="0.3">
      <c r="A1907" s="7" t="s">
        <v>13875</v>
      </c>
      <c r="B1907" s="8">
        <v>46063</v>
      </c>
      <c r="C1907" s="7" t="s">
        <v>2014</v>
      </c>
      <c r="D1907" s="7" t="s">
        <v>2286</v>
      </c>
      <c r="E1907" s="7">
        <v>-28</v>
      </c>
      <c r="F1907" s="7" t="s">
        <v>13876</v>
      </c>
      <c r="G1907" s="7" t="s">
        <v>777</v>
      </c>
    </row>
    <row r="1908" spans="1:7" x14ac:dyDescent="0.3">
      <c r="A1908" s="7" t="s">
        <v>13877</v>
      </c>
      <c r="B1908" s="8">
        <v>45955</v>
      </c>
      <c r="C1908" s="7" t="s">
        <v>1738</v>
      </c>
      <c r="D1908" s="7" t="s">
        <v>2286</v>
      </c>
      <c r="E1908" s="7">
        <v>-46</v>
      </c>
      <c r="F1908" s="7" t="s">
        <v>13878</v>
      </c>
      <c r="G1908" s="7" t="s">
        <v>777</v>
      </c>
    </row>
    <row r="1909" spans="1:7" x14ac:dyDescent="0.3">
      <c r="A1909" s="7" t="s">
        <v>13879</v>
      </c>
      <c r="B1909" s="8">
        <v>45661</v>
      </c>
      <c r="C1909" s="7" t="s">
        <v>1764</v>
      </c>
      <c r="D1909" s="7" t="s">
        <v>2287</v>
      </c>
      <c r="E1909" s="7">
        <v>16</v>
      </c>
      <c r="F1909" s="7" t="s">
        <v>13880</v>
      </c>
      <c r="G1909" s="7" t="s">
        <v>839</v>
      </c>
    </row>
    <row r="1910" spans="1:7" x14ac:dyDescent="0.3">
      <c r="A1910" s="7" t="s">
        <v>13881</v>
      </c>
      <c r="B1910" s="8">
        <v>46131</v>
      </c>
      <c r="C1910" s="7" t="s">
        <v>1738</v>
      </c>
      <c r="D1910" s="7" t="s">
        <v>2287</v>
      </c>
      <c r="E1910" s="7">
        <v>44</v>
      </c>
      <c r="F1910" s="7" t="s">
        <v>13882</v>
      </c>
      <c r="G1910" s="7" t="s">
        <v>839</v>
      </c>
    </row>
    <row r="1911" spans="1:7" x14ac:dyDescent="0.3">
      <c r="A1911" s="7" t="s">
        <v>13883</v>
      </c>
      <c r="B1911" s="8">
        <v>46103</v>
      </c>
      <c r="C1911" s="7" t="s">
        <v>1956</v>
      </c>
      <c r="D1911" s="7" t="s">
        <v>2286</v>
      </c>
      <c r="E1911" s="7">
        <v>-24</v>
      </c>
      <c r="F1911" s="7" t="s">
        <v>13884</v>
      </c>
      <c r="G1911" s="7" t="s">
        <v>839</v>
      </c>
    </row>
    <row r="1912" spans="1:7" x14ac:dyDescent="0.3">
      <c r="A1912" s="7" t="s">
        <v>13885</v>
      </c>
      <c r="B1912" s="8">
        <v>46233</v>
      </c>
      <c r="C1912" s="7" t="s">
        <v>1901</v>
      </c>
      <c r="D1912" s="7" t="s">
        <v>2286</v>
      </c>
      <c r="E1912" s="7">
        <v>-27</v>
      </c>
      <c r="F1912" s="7" t="s">
        <v>13886</v>
      </c>
      <c r="G1912" s="7" t="s">
        <v>777</v>
      </c>
    </row>
    <row r="1913" spans="1:7" x14ac:dyDescent="0.3">
      <c r="A1913" s="7" t="s">
        <v>13887</v>
      </c>
      <c r="B1913" s="8">
        <v>46137</v>
      </c>
      <c r="C1913" s="7" t="s">
        <v>1920</v>
      </c>
      <c r="D1913" s="7" t="s">
        <v>2286</v>
      </c>
      <c r="E1913" s="7">
        <v>-53</v>
      </c>
      <c r="F1913" s="7" t="s">
        <v>13888</v>
      </c>
      <c r="G1913" s="7" t="s">
        <v>891</v>
      </c>
    </row>
    <row r="1914" spans="1:7" x14ac:dyDescent="0.3">
      <c r="A1914" s="7" t="s">
        <v>13889</v>
      </c>
      <c r="B1914" s="8">
        <v>46264</v>
      </c>
      <c r="C1914" s="7" t="s">
        <v>1836</v>
      </c>
      <c r="D1914" s="7" t="s">
        <v>2286</v>
      </c>
      <c r="E1914" s="7">
        <v>-44</v>
      </c>
      <c r="F1914" s="7" t="s">
        <v>13890</v>
      </c>
      <c r="G1914" s="7" t="s">
        <v>839</v>
      </c>
    </row>
    <row r="1915" spans="1:7" x14ac:dyDescent="0.3">
      <c r="A1915" s="7" t="s">
        <v>13891</v>
      </c>
      <c r="B1915" s="8">
        <v>46126</v>
      </c>
      <c r="C1915" s="7" t="s">
        <v>2005</v>
      </c>
      <c r="D1915" s="7" t="s">
        <v>2287</v>
      </c>
      <c r="E1915" s="7">
        <v>52</v>
      </c>
      <c r="F1915" s="7" t="s">
        <v>13892</v>
      </c>
      <c r="G1915" s="7" t="s">
        <v>839</v>
      </c>
    </row>
    <row r="1916" spans="1:7" x14ac:dyDescent="0.3">
      <c r="A1916" s="7" t="s">
        <v>13893</v>
      </c>
      <c r="B1916" s="8">
        <v>45705</v>
      </c>
      <c r="C1916" s="7" t="s">
        <v>2021</v>
      </c>
      <c r="D1916" s="7" t="s">
        <v>2286</v>
      </c>
      <c r="E1916" s="7">
        <v>-5</v>
      </c>
      <c r="F1916" s="7" t="s">
        <v>13894</v>
      </c>
      <c r="G1916" s="7" t="s">
        <v>839</v>
      </c>
    </row>
    <row r="1917" spans="1:7" x14ac:dyDescent="0.3">
      <c r="A1917" s="7" t="s">
        <v>13895</v>
      </c>
      <c r="B1917" s="8">
        <v>45749</v>
      </c>
      <c r="C1917" s="7" t="s">
        <v>1716</v>
      </c>
      <c r="D1917" s="7" t="s">
        <v>2286</v>
      </c>
      <c r="E1917" s="7">
        <v>-37</v>
      </c>
      <c r="F1917" s="7" t="s">
        <v>13896</v>
      </c>
      <c r="G1917" s="7" t="s">
        <v>839</v>
      </c>
    </row>
    <row r="1918" spans="1:7" x14ac:dyDescent="0.3">
      <c r="A1918" s="7" t="s">
        <v>13897</v>
      </c>
      <c r="B1918" s="8">
        <v>45730</v>
      </c>
      <c r="C1918" s="7" t="s">
        <v>1802</v>
      </c>
      <c r="D1918" s="7" t="s">
        <v>2286</v>
      </c>
      <c r="E1918" s="7">
        <v>-57</v>
      </c>
      <c r="F1918" s="7" t="s">
        <v>13898</v>
      </c>
      <c r="G1918" s="7" t="s">
        <v>891</v>
      </c>
    </row>
    <row r="1919" spans="1:7" x14ac:dyDescent="0.3">
      <c r="A1919" s="7" t="s">
        <v>13899</v>
      </c>
      <c r="B1919" s="8">
        <v>46205</v>
      </c>
      <c r="C1919" s="7" t="s">
        <v>1872</v>
      </c>
      <c r="D1919" s="7" t="s">
        <v>2287</v>
      </c>
      <c r="E1919" s="7">
        <v>17</v>
      </c>
      <c r="F1919" s="7" t="s">
        <v>13900</v>
      </c>
      <c r="G1919" s="7" t="s">
        <v>777</v>
      </c>
    </row>
    <row r="1920" spans="1:7" x14ac:dyDescent="0.3">
      <c r="A1920" s="7" t="s">
        <v>13901</v>
      </c>
      <c r="B1920" s="8">
        <v>45875</v>
      </c>
      <c r="C1920" s="7" t="s">
        <v>1860</v>
      </c>
      <c r="D1920" s="7" t="s">
        <v>2287</v>
      </c>
      <c r="E1920" s="7">
        <v>29</v>
      </c>
      <c r="F1920" s="7" t="s">
        <v>13902</v>
      </c>
      <c r="G1920" s="7" t="s">
        <v>777</v>
      </c>
    </row>
    <row r="1921" spans="1:7" x14ac:dyDescent="0.3">
      <c r="A1921" s="7" t="s">
        <v>13903</v>
      </c>
      <c r="B1921" s="8">
        <v>46040</v>
      </c>
      <c r="C1921" s="7" t="s">
        <v>1879</v>
      </c>
      <c r="D1921" s="7" t="s">
        <v>2286</v>
      </c>
      <c r="E1921" s="7">
        <v>-9</v>
      </c>
      <c r="F1921" s="7" t="s">
        <v>13489</v>
      </c>
      <c r="G1921" s="7" t="s">
        <v>891</v>
      </c>
    </row>
    <row r="1922" spans="1:7" x14ac:dyDescent="0.3">
      <c r="A1922" s="7" t="s">
        <v>13904</v>
      </c>
      <c r="B1922" s="8">
        <v>46048</v>
      </c>
      <c r="C1922" s="7" t="s">
        <v>1922</v>
      </c>
      <c r="D1922" s="7" t="s">
        <v>2286</v>
      </c>
      <c r="E1922" s="7">
        <v>-45</v>
      </c>
      <c r="F1922" s="7" t="s">
        <v>13905</v>
      </c>
      <c r="G1922" s="7" t="s">
        <v>839</v>
      </c>
    </row>
    <row r="1923" spans="1:7" x14ac:dyDescent="0.3">
      <c r="A1923" s="7" t="s">
        <v>13906</v>
      </c>
      <c r="B1923" s="8">
        <v>46212</v>
      </c>
      <c r="C1923" s="7" t="s">
        <v>1986</v>
      </c>
      <c r="D1923" s="7" t="s">
        <v>2286</v>
      </c>
      <c r="E1923" s="7">
        <v>-24</v>
      </c>
      <c r="F1923" s="7" t="s">
        <v>13907</v>
      </c>
      <c r="G1923" s="7" t="s">
        <v>777</v>
      </c>
    </row>
    <row r="1924" spans="1:7" x14ac:dyDescent="0.3">
      <c r="A1924" s="7" t="s">
        <v>13908</v>
      </c>
      <c r="B1924" s="8">
        <v>46157</v>
      </c>
      <c r="C1924" s="7" t="s">
        <v>1842</v>
      </c>
      <c r="D1924" s="7" t="s">
        <v>2286</v>
      </c>
      <c r="E1924" s="7">
        <v>-48</v>
      </c>
      <c r="F1924" s="7" t="s">
        <v>13909</v>
      </c>
      <c r="G1924" s="7" t="s">
        <v>839</v>
      </c>
    </row>
    <row r="1925" spans="1:7" x14ac:dyDescent="0.3">
      <c r="A1925" s="7" t="s">
        <v>13910</v>
      </c>
      <c r="B1925" s="8">
        <v>45741</v>
      </c>
      <c r="C1925" s="7" t="s">
        <v>1823</v>
      </c>
      <c r="D1925" s="7" t="s">
        <v>2286</v>
      </c>
      <c r="E1925" s="7">
        <v>-60</v>
      </c>
      <c r="F1925" s="7" t="s">
        <v>13911</v>
      </c>
      <c r="G1925" s="7" t="s">
        <v>839</v>
      </c>
    </row>
    <row r="1926" spans="1:7" x14ac:dyDescent="0.3">
      <c r="A1926" s="7" t="s">
        <v>13912</v>
      </c>
      <c r="B1926" s="8">
        <v>46283</v>
      </c>
      <c r="C1926" s="7" t="s">
        <v>1884</v>
      </c>
      <c r="D1926" s="7" t="s">
        <v>2286</v>
      </c>
      <c r="E1926" s="7">
        <v>-15</v>
      </c>
      <c r="F1926" s="7" t="s">
        <v>13913</v>
      </c>
      <c r="G1926" s="7" t="s">
        <v>777</v>
      </c>
    </row>
    <row r="1927" spans="1:7" x14ac:dyDescent="0.3">
      <c r="A1927" s="7" t="s">
        <v>13914</v>
      </c>
      <c r="B1927" s="8">
        <v>46039</v>
      </c>
      <c r="C1927" s="7" t="s">
        <v>2050</v>
      </c>
      <c r="D1927" s="7" t="s">
        <v>10129</v>
      </c>
      <c r="E1927" s="7">
        <v>-12</v>
      </c>
      <c r="F1927" s="7" t="s">
        <v>13915</v>
      </c>
      <c r="G1927" s="7" t="s">
        <v>777</v>
      </c>
    </row>
    <row r="1928" spans="1:7" x14ac:dyDescent="0.3">
      <c r="A1928" s="7" t="s">
        <v>13916</v>
      </c>
      <c r="B1928" s="8">
        <v>45663</v>
      </c>
      <c r="C1928" s="7" t="s">
        <v>1995</v>
      </c>
      <c r="D1928" s="7" t="s">
        <v>2286</v>
      </c>
      <c r="E1928" s="7">
        <v>-7</v>
      </c>
      <c r="F1928" s="7" t="s">
        <v>13917</v>
      </c>
      <c r="G1928" s="7" t="s">
        <v>777</v>
      </c>
    </row>
    <row r="1929" spans="1:7" x14ac:dyDescent="0.3">
      <c r="A1929" s="7" t="s">
        <v>13918</v>
      </c>
      <c r="B1929" s="8">
        <v>45860</v>
      </c>
      <c r="C1929" s="7" t="s">
        <v>1979</v>
      </c>
      <c r="D1929" s="7" t="s">
        <v>2287</v>
      </c>
      <c r="E1929" s="7">
        <v>26</v>
      </c>
      <c r="F1929" s="7" t="s">
        <v>13919</v>
      </c>
      <c r="G1929" s="7" t="s">
        <v>777</v>
      </c>
    </row>
    <row r="1930" spans="1:7" x14ac:dyDescent="0.3">
      <c r="A1930" s="7" t="s">
        <v>13920</v>
      </c>
      <c r="B1930" s="8">
        <v>45836</v>
      </c>
      <c r="C1930" s="7" t="s">
        <v>1853</v>
      </c>
      <c r="D1930" s="7" t="s">
        <v>2287</v>
      </c>
      <c r="E1930" s="7">
        <v>32</v>
      </c>
      <c r="F1930" s="7" t="s">
        <v>13921</v>
      </c>
      <c r="G1930" s="7" t="s">
        <v>891</v>
      </c>
    </row>
    <row r="1931" spans="1:7" x14ac:dyDescent="0.3">
      <c r="A1931" s="7" t="s">
        <v>13922</v>
      </c>
      <c r="B1931" s="8">
        <v>46001</v>
      </c>
      <c r="C1931" s="7" t="s">
        <v>1675</v>
      </c>
      <c r="D1931" s="7" t="s">
        <v>2286</v>
      </c>
      <c r="E1931" s="7">
        <v>-18</v>
      </c>
      <c r="F1931" s="7" t="s">
        <v>13923</v>
      </c>
      <c r="G1931" s="7" t="s">
        <v>891</v>
      </c>
    </row>
    <row r="1932" spans="1:7" x14ac:dyDescent="0.3">
      <c r="A1932" s="7" t="s">
        <v>13924</v>
      </c>
      <c r="B1932" s="8">
        <v>45727</v>
      </c>
      <c r="C1932" s="7" t="s">
        <v>1871</v>
      </c>
      <c r="D1932" s="7" t="s">
        <v>2286</v>
      </c>
      <c r="E1932" s="7">
        <v>-46</v>
      </c>
      <c r="F1932" s="7" t="s">
        <v>13925</v>
      </c>
      <c r="G1932" s="7" t="s">
        <v>839</v>
      </c>
    </row>
    <row r="1933" spans="1:7" x14ac:dyDescent="0.3">
      <c r="A1933" s="7" t="s">
        <v>13926</v>
      </c>
      <c r="B1933" s="8">
        <v>45805</v>
      </c>
      <c r="C1933" s="7" t="s">
        <v>1919</v>
      </c>
      <c r="D1933" s="7" t="s">
        <v>2286</v>
      </c>
      <c r="E1933" s="7">
        <v>-40</v>
      </c>
      <c r="F1933" s="7" t="s">
        <v>13927</v>
      </c>
      <c r="G1933" s="7" t="s">
        <v>891</v>
      </c>
    </row>
    <row r="1934" spans="1:7" x14ac:dyDescent="0.3">
      <c r="A1934" s="7" t="s">
        <v>13928</v>
      </c>
      <c r="B1934" s="8">
        <v>46254</v>
      </c>
      <c r="C1934" s="7" t="s">
        <v>2019</v>
      </c>
      <c r="D1934" s="7" t="s">
        <v>2286</v>
      </c>
      <c r="E1934" s="7">
        <v>-47</v>
      </c>
      <c r="F1934" s="7" t="s">
        <v>13929</v>
      </c>
      <c r="G1934" s="7" t="s">
        <v>891</v>
      </c>
    </row>
    <row r="1935" spans="1:7" x14ac:dyDescent="0.3">
      <c r="A1935" s="7" t="s">
        <v>13930</v>
      </c>
      <c r="B1935" s="8">
        <v>45696</v>
      </c>
      <c r="C1935" s="7" t="s">
        <v>1902</v>
      </c>
      <c r="D1935" s="7" t="s">
        <v>2287</v>
      </c>
      <c r="E1935" s="7">
        <v>45</v>
      </c>
      <c r="F1935" s="7" t="s">
        <v>13931</v>
      </c>
      <c r="G1935" s="7" t="s">
        <v>839</v>
      </c>
    </row>
    <row r="1936" spans="1:7" x14ac:dyDescent="0.3">
      <c r="A1936" s="7" t="s">
        <v>13932</v>
      </c>
      <c r="B1936" s="8">
        <v>45936</v>
      </c>
      <c r="C1936" s="7" t="s">
        <v>1946</v>
      </c>
      <c r="D1936" s="7" t="s">
        <v>2287</v>
      </c>
      <c r="E1936" s="7">
        <v>23</v>
      </c>
      <c r="F1936" s="7" t="s">
        <v>13933</v>
      </c>
      <c r="G1936" s="7" t="s">
        <v>777</v>
      </c>
    </row>
    <row r="1937" spans="1:7" x14ac:dyDescent="0.3">
      <c r="A1937" s="7" t="s">
        <v>13934</v>
      </c>
      <c r="B1937" s="8">
        <v>46149</v>
      </c>
      <c r="C1937" s="7" t="s">
        <v>1944</v>
      </c>
      <c r="D1937" s="7" t="s">
        <v>2286</v>
      </c>
      <c r="E1937" s="7">
        <v>-26</v>
      </c>
      <c r="F1937" s="7" t="s">
        <v>13935</v>
      </c>
      <c r="G1937" s="7" t="s">
        <v>839</v>
      </c>
    </row>
    <row r="1938" spans="1:7" x14ac:dyDescent="0.3">
      <c r="A1938" s="7" t="s">
        <v>13936</v>
      </c>
      <c r="B1938" s="8">
        <v>45999</v>
      </c>
      <c r="C1938" s="7" t="s">
        <v>1869</v>
      </c>
      <c r="D1938" s="7" t="s">
        <v>2286</v>
      </c>
      <c r="E1938" s="7">
        <v>-29</v>
      </c>
      <c r="F1938" s="7" t="s">
        <v>13937</v>
      </c>
      <c r="G1938" s="7" t="s">
        <v>777</v>
      </c>
    </row>
    <row r="1939" spans="1:7" x14ac:dyDescent="0.3">
      <c r="A1939" s="7" t="s">
        <v>13938</v>
      </c>
      <c r="B1939" s="8">
        <v>46098</v>
      </c>
      <c r="C1939" s="7" t="s">
        <v>1975</v>
      </c>
      <c r="D1939" s="7" t="s">
        <v>2286</v>
      </c>
      <c r="E1939" s="7">
        <v>-51</v>
      </c>
      <c r="F1939" s="7" t="s">
        <v>13939</v>
      </c>
      <c r="G1939" s="7" t="s">
        <v>891</v>
      </c>
    </row>
    <row r="1940" spans="1:7" x14ac:dyDescent="0.3">
      <c r="A1940" s="7" t="s">
        <v>13940</v>
      </c>
      <c r="B1940" s="8">
        <v>45850</v>
      </c>
      <c r="C1940" s="7" t="s">
        <v>1987</v>
      </c>
      <c r="D1940" s="7" t="s">
        <v>2286</v>
      </c>
      <c r="E1940" s="7">
        <v>-1</v>
      </c>
      <c r="F1940" s="7" t="s">
        <v>13941</v>
      </c>
      <c r="G1940" s="7" t="s">
        <v>777</v>
      </c>
    </row>
    <row r="1941" spans="1:7" x14ac:dyDescent="0.3">
      <c r="A1941" s="7" t="s">
        <v>13942</v>
      </c>
      <c r="B1941" s="8">
        <v>45887</v>
      </c>
      <c r="C1941" s="7" t="s">
        <v>1984</v>
      </c>
      <c r="D1941" s="7" t="s">
        <v>10129</v>
      </c>
      <c r="E1941" s="7">
        <v>-5</v>
      </c>
      <c r="F1941" s="7" t="s">
        <v>13943</v>
      </c>
      <c r="G1941" s="7" t="s">
        <v>839</v>
      </c>
    </row>
    <row r="1942" spans="1:7" x14ac:dyDescent="0.3">
      <c r="A1942" s="7" t="s">
        <v>13944</v>
      </c>
      <c r="B1942" s="8">
        <v>45801</v>
      </c>
      <c r="C1942" s="7" t="s">
        <v>1797</v>
      </c>
      <c r="D1942" s="7" t="s">
        <v>2286</v>
      </c>
      <c r="E1942" s="7">
        <v>-10</v>
      </c>
      <c r="F1942" s="7" t="s">
        <v>13945</v>
      </c>
      <c r="G1942" s="7" t="s">
        <v>839</v>
      </c>
    </row>
    <row r="1943" spans="1:7" x14ac:dyDescent="0.3">
      <c r="A1943" s="7" t="s">
        <v>13946</v>
      </c>
      <c r="B1943" s="8">
        <v>45952</v>
      </c>
      <c r="C1943" s="7" t="s">
        <v>1982</v>
      </c>
      <c r="D1943" s="7" t="s">
        <v>2286</v>
      </c>
      <c r="E1943" s="7">
        <v>-4</v>
      </c>
      <c r="F1943" s="7" t="s">
        <v>13947</v>
      </c>
      <c r="G1943" s="7" t="s">
        <v>777</v>
      </c>
    </row>
    <row r="1944" spans="1:7" x14ac:dyDescent="0.3">
      <c r="A1944" s="7" t="s">
        <v>13948</v>
      </c>
      <c r="B1944" s="8">
        <v>45769</v>
      </c>
      <c r="C1944" s="7" t="s">
        <v>2050</v>
      </c>
      <c r="D1944" s="7" t="s">
        <v>2286</v>
      </c>
      <c r="E1944" s="7">
        <v>-28</v>
      </c>
      <c r="F1944" s="7" t="s">
        <v>13949</v>
      </c>
      <c r="G1944" s="7" t="s">
        <v>777</v>
      </c>
    </row>
    <row r="1945" spans="1:7" x14ac:dyDescent="0.3">
      <c r="A1945" s="7" t="s">
        <v>13950</v>
      </c>
      <c r="B1945" s="8">
        <v>45813</v>
      </c>
      <c r="C1945" s="7" t="s">
        <v>1889</v>
      </c>
      <c r="D1945" s="7" t="s">
        <v>2286</v>
      </c>
      <c r="E1945" s="7">
        <v>-49</v>
      </c>
      <c r="F1945" s="7" t="s">
        <v>13951</v>
      </c>
      <c r="G1945" s="7" t="s">
        <v>777</v>
      </c>
    </row>
    <row r="1946" spans="1:7" x14ac:dyDescent="0.3">
      <c r="A1946" s="7" t="s">
        <v>13952</v>
      </c>
      <c r="B1946" s="8">
        <v>45698</v>
      </c>
      <c r="C1946" s="7" t="s">
        <v>1973</v>
      </c>
      <c r="D1946" s="7" t="s">
        <v>2286</v>
      </c>
      <c r="E1946" s="7">
        <v>-42</v>
      </c>
      <c r="F1946" s="7" t="s">
        <v>13953</v>
      </c>
      <c r="G1946" s="7" t="s">
        <v>777</v>
      </c>
    </row>
    <row r="1947" spans="1:7" x14ac:dyDescent="0.3">
      <c r="A1947" s="7" t="s">
        <v>13954</v>
      </c>
      <c r="B1947" s="8">
        <v>45984</v>
      </c>
      <c r="C1947" s="7" t="s">
        <v>1874</v>
      </c>
      <c r="D1947" s="7" t="s">
        <v>2286</v>
      </c>
      <c r="E1947" s="7">
        <v>-51</v>
      </c>
      <c r="F1947" s="7" t="s">
        <v>13955</v>
      </c>
      <c r="G1947" s="7" t="s">
        <v>777</v>
      </c>
    </row>
    <row r="1948" spans="1:7" x14ac:dyDescent="0.3">
      <c r="A1948" s="7" t="s">
        <v>13956</v>
      </c>
      <c r="B1948" s="8">
        <v>45745</v>
      </c>
      <c r="C1948" s="7" t="s">
        <v>1856</v>
      </c>
      <c r="D1948" s="7" t="s">
        <v>2287</v>
      </c>
      <c r="E1948" s="7">
        <v>41</v>
      </c>
      <c r="F1948" s="7" t="s">
        <v>13957</v>
      </c>
      <c r="G1948" s="7" t="s">
        <v>839</v>
      </c>
    </row>
    <row r="1949" spans="1:7" x14ac:dyDescent="0.3">
      <c r="A1949" s="7" t="s">
        <v>13958</v>
      </c>
      <c r="B1949" s="8">
        <v>46181</v>
      </c>
      <c r="C1949" s="7" t="s">
        <v>1804</v>
      </c>
      <c r="D1949" s="7" t="s">
        <v>2287</v>
      </c>
      <c r="E1949" s="7">
        <v>28</v>
      </c>
      <c r="F1949" s="7" t="s">
        <v>13959</v>
      </c>
      <c r="G1949" s="7" t="s">
        <v>839</v>
      </c>
    </row>
    <row r="1950" spans="1:7" x14ac:dyDescent="0.3">
      <c r="A1950" s="7" t="s">
        <v>13960</v>
      </c>
      <c r="B1950" s="8">
        <v>46270</v>
      </c>
      <c r="C1950" s="7" t="s">
        <v>1702</v>
      </c>
      <c r="D1950" s="7" t="s">
        <v>2286</v>
      </c>
      <c r="E1950" s="7">
        <v>-33</v>
      </c>
      <c r="F1950" s="7" t="s">
        <v>13961</v>
      </c>
      <c r="G1950" s="7" t="s">
        <v>891</v>
      </c>
    </row>
    <row r="1951" spans="1:7" x14ac:dyDescent="0.3">
      <c r="A1951" s="7" t="s">
        <v>13962</v>
      </c>
      <c r="B1951" s="8">
        <v>45912</v>
      </c>
      <c r="C1951" s="7" t="s">
        <v>1947</v>
      </c>
      <c r="D1951" s="7" t="s">
        <v>2286</v>
      </c>
      <c r="E1951" s="7">
        <v>-45</v>
      </c>
      <c r="F1951" s="7" t="s">
        <v>2613</v>
      </c>
      <c r="G1951" s="7" t="s">
        <v>839</v>
      </c>
    </row>
    <row r="1952" spans="1:7" x14ac:dyDescent="0.3">
      <c r="A1952" s="7" t="s">
        <v>13963</v>
      </c>
      <c r="B1952" s="8">
        <v>46236</v>
      </c>
      <c r="C1952" s="7" t="s">
        <v>1893</v>
      </c>
      <c r="D1952" s="7" t="s">
        <v>2286</v>
      </c>
      <c r="E1952" s="7">
        <v>-19</v>
      </c>
      <c r="F1952" s="7" t="s">
        <v>13964</v>
      </c>
      <c r="G1952" s="7" t="s">
        <v>839</v>
      </c>
    </row>
    <row r="1953" spans="1:7" x14ac:dyDescent="0.3">
      <c r="A1953" s="7" t="s">
        <v>13965</v>
      </c>
      <c r="B1953" s="8">
        <v>45807</v>
      </c>
      <c r="C1953" s="7" t="s">
        <v>1714</v>
      </c>
      <c r="D1953" s="7" t="s">
        <v>2286</v>
      </c>
      <c r="E1953" s="7">
        <v>-32</v>
      </c>
      <c r="F1953" s="7" t="s">
        <v>13966</v>
      </c>
      <c r="G1953" s="7" t="s">
        <v>839</v>
      </c>
    </row>
    <row r="1954" spans="1:7" x14ac:dyDescent="0.3">
      <c r="A1954" s="7" t="s">
        <v>13967</v>
      </c>
      <c r="B1954" s="8">
        <v>45974</v>
      </c>
      <c r="C1954" s="7" t="s">
        <v>1693</v>
      </c>
      <c r="D1954" s="7" t="s">
        <v>2286</v>
      </c>
      <c r="E1954" s="7">
        <v>-59</v>
      </c>
      <c r="F1954" s="7" t="s">
        <v>13968</v>
      </c>
      <c r="G1954" s="7" t="s">
        <v>777</v>
      </c>
    </row>
    <row r="1955" spans="1:7" x14ac:dyDescent="0.3">
      <c r="A1955" s="7" t="s">
        <v>13969</v>
      </c>
      <c r="B1955" s="8">
        <v>46254</v>
      </c>
      <c r="C1955" s="7" t="s">
        <v>1869</v>
      </c>
      <c r="D1955" s="7" t="s">
        <v>2286</v>
      </c>
      <c r="E1955" s="7">
        <v>-23</v>
      </c>
      <c r="F1955" s="7" t="s">
        <v>13970</v>
      </c>
      <c r="G1955" s="7" t="s">
        <v>777</v>
      </c>
    </row>
    <row r="1956" spans="1:7" x14ac:dyDescent="0.3">
      <c r="A1956" s="7" t="s">
        <v>13971</v>
      </c>
      <c r="B1956" s="8">
        <v>46025</v>
      </c>
      <c r="C1956" s="7" t="s">
        <v>1850</v>
      </c>
      <c r="D1956" s="7" t="s">
        <v>10129</v>
      </c>
      <c r="E1956" s="7">
        <v>15</v>
      </c>
      <c r="F1956" s="7" t="s">
        <v>13972</v>
      </c>
      <c r="G1956" s="7" t="s">
        <v>839</v>
      </c>
    </row>
    <row r="1957" spans="1:7" x14ac:dyDescent="0.3">
      <c r="A1957" s="7" t="s">
        <v>13973</v>
      </c>
      <c r="B1957" s="8">
        <v>45694</v>
      </c>
      <c r="C1957" s="7" t="s">
        <v>1753</v>
      </c>
      <c r="D1957" s="7" t="s">
        <v>2286</v>
      </c>
      <c r="E1957" s="7">
        <v>-10</v>
      </c>
      <c r="F1957" s="7" t="s">
        <v>13974</v>
      </c>
      <c r="G1957" s="7" t="s">
        <v>891</v>
      </c>
    </row>
    <row r="1958" spans="1:7" x14ac:dyDescent="0.3">
      <c r="A1958" s="7" t="s">
        <v>13975</v>
      </c>
      <c r="B1958" s="8">
        <v>46295</v>
      </c>
      <c r="C1958" s="7" t="s">
        <v>1680</v>
      </c>
      <c r="D1958" s="7" t="s">
        <v>10136</v>
      </c>
      <c r="E1958" s="7">
        <v>43</v>
      </c>
      <c r="F1958" s="7" t="s">
        <v>13976</v>
      </c>
      <c r="G1958" s="7" t="s">
        <v>891</v>
      </c>
    </row>
    <row r="1959" spans="1:7" x14ac:dyDescent="0.3">
      <c r="A1959" s="7" t="s">
        <v>13977</v>
      </c>
      <c r="B1959" s="8">
        <v>45892</v>
      </c>
      <c r="C1959" s="7" t="s">
        <v>1787</v>
      </c>
      <c r="D1959" s="7" t="s">
        <v>2287</v>
      </c>
      <c r="E1959" s="7">
        <v>50</v>
      </c>
      <c r="F1959" s="7" t="s">
        <v>13978</v>
      </c>
      <c r="G1959" s="7" t="s">
        <v>777</v>
      </c>
    </row>
    <row r="1960" spans="1:7" x14ac:dyDescent="0.3">
      <c r="A1960" s="7" t="s">
        <v>13979</v>
      </c>
      <c r="B1960" s="8">
        <v>45746</v>
      </c>
      <c r="C1960" s="7" t="s">
        <v>1778</v>
      </c>
      <c r="D1960" s="7" t="s">
        <v>2286</v>
      </c>
      <c r="E1960" s="7">
        <v>-33</v>
      </c>
      <c r="F1960" s="7" t="s">
        <v>13980</v>
      </c>
      <c r="G1960" s="7" t="s">
        <v>891</v>
      </c>
    </row>
    <row r="1961" spans="1:7" x14ac:dyDescent="0.3">
      <c r="A1961" s="7" t="s">
        <v>13981</v>
      </c>
      <c r="B1961" s="8">
        <v>45736</v>
      </c>
      <c r="C1961" s="7" t="s">
        <v>1804</v>
      </c>
      <c r="D1961" s="7" t="s">
        <v>10136</v>
      </c>
      <c r="E1961" s="7">
        <v>26</v>
      </c>
      <c r="F1961" s="7" t="s">
        <v>13982</v>
      </c>
      <c r="G1961" s="7" t="s">
        <v>777</v>
      </c>
    </row>
    <row r="1962" spans="1:7" x14ac:dyDescent="0.3">
      <c r="A1962" s="7" t="s">
        <v>13983</v>
      </c>
      <c r="B1962" s="8">
        <v>45941</v>
      </c>
      <c r="C1962" s="7" t="s">
        <v>1985</v>
      </c>
      <c r="D1962" s="7" t="s">
        <v>10136</v>
      </c>
      <c r="E1962" s="7">
        <v>55</v>
      </c>
      <c r="F1962" s="7" t="s">
        <v>13984</v>
      </c>
      <c r="G1962" s="7" t="s">
        <v>839</v>
      </c>
    </row>
    <row r="1963" spans="1:7" x14ac:dyDescent="0.3">
      <c r="A1963" s="7" t="s">
        <v>13985</v>
      </c>
      <c r="B1963" s="8">
        <v>45977</v>
      </c>
      <c r="C1963" s="7" t="s">
        <v>1650</v>
      </c>
      <c r="D1963" s="7" t="s">
        <v>2287</v>
      </c>
      <c r="E1963" s="7">
        <v>37</v>
      </c>
      <c r="F1963" s="7" t="s">
        <v>13986</v>
      </c>
      <c r="G1963" s="7" t="s">
        <v>777</v>
      </c>
    </row>
    <row r="1964" spans="1:7" x14ac:dyDescent="0.3">
      <c r="A1964" s="7" t="s">
        <v>13987</v>
      </c>
      <c r="B1964" s="8">
        <v>45660</v>
      </c>
      <c r="C1964" s="7" t="s">
        <v>1908</v>
      </c>
      <c r="D1964" s="7" t="s">
        <v>10136</v>
      </c>
      <c r="E1964" s="7">
        <v>47</v>
      </c>
      <c r="F1964" s="7" t="s">
        <v>13988</v>
      </c>
      <c r="G1964" s="7" t="s">
        <v>839</v>
      </c>
    </row>
    <row r="1965" spans="1:7" x14ac:dyDescent="0.3">
      <c r="A1965" s="7" t="s">
        <v>13989</v>
      </c>
      <c r="B1965" s="8">
        <v>45924</v>
      </c>
      <c r="C1965" s="7" t="s">
        <v>1692</v>
      </c>
      <c r="D1965" s="7" t="s">
        <v>2286</v>
      </c>
      <c r="E1965" s="7">
        <v>-54</v>
      </c>
      <c r="F1965" s="7" t="s">
        <v>13990</v>
      </c>
      <c r="G1965" s="7" t="s">
        <v>777</v>
      </c>
    </row>
    <row r="1966" spans="1:7" x14ac:dyDescent="0.3">
      <c r="A1966" s="7" t="s">
        <v>13991</v>
      </c>
      <c r="B1966" s="8">
        <v>45744</v>
      </c>
      <c r="C1966" s="7" t="s">
        <v>1770</v>
      </c>
      <c r="D1966" s="7" t="s">
        <v>2286</v>
      </c>
      <c r="E1966" s="7">
        <v>-14</v>
      </c>
      <c r="F1966" s="7" t="s">
        <v>13992</v>
      </c>
      <c r="G1966" s="7" t="s">
        <v>891</v>
      </c>
    </row>
    <row r="1967" spans="1:7" x14ac:dyDescent="0.3">
      <c r="A1967" s="7" t="s">
        <v>13993</v>
      </c>
      <c r="B1967" s="8">
        <v>45849</v>
      </c>
      <c r="C1967" s="7" t="s">
        <v>1779</v>
      </c>
      <c r="D1967" s="7" t="s">
        <v>2286</v>
      </c>
      <c r="E1967" s="7">
        <v>-49</v>
      </c>
      <c r="F1967" s="7" t="s">
        <v>13994</v>
      </c>
      <c r="G1967" s="7" t="s">
        <v>891</v>
      </c>
    </row>
    <row r="1968" spans="1:7" x14ac:dyDescent="0.3">
      <c r="A1968" s="7" t="s">
        <v>13995</v>
      </c>
      <c r="B1968" s="8">
        <v>46157</v>
      </c>
      <c r="C1968" s="7" t="s">
        <v>1805</v>
      </c>
      <c r="D1968" s="7" t="s">
        <v>2286</v>
      </c>
      <c r="E1968" s="7">
        <v>-9</v>
      </c>
      <c r="F1968" s="7" t="s">
        <v>13996</v>
      </c>
      <c r="G1968" s="7" t="s">
        <v>777</v>
      </c>
    </row>
    <row r="1969" spans="1:7" x14ac:dyDescent="0.3">
      <c r="A1969" s="7" t="s">
        <v>13997</v>
      </c>
      <c r="B1969" s="8">
        <v>45843</v>
      </c>
      <c r="C1969" s="7" t="s">
        <v>1795</v>
      </c>
      <c r="D1969" s="7" t="s">
        <v>2287</v>
      </c>
      <c r="E1969" s="7">
        <v>3</v>
      </c>
      <c r="F1969" s="7" t="s">
        <v>13998</v>
      </c>
      <c r="G1969" s="7" t="s">
        <v>891</v>
      </c>
    </row>
    <row r="1970" spans="1:7" x14ac:dyDescent="0.3">
      <c r="A1970" s="7" t="s">
        <v>13999</v>
      </c>
      <c r="B1970" s="8">
        <v>46067</v>
      </c>
      <c r="C1970" s="7" t="s">
        <v>1640</v>
      </c>
      <c r="D1970" s="7" t="s">
        <v>2287</v>
      </c>
      <c r="E1970" s="7">
        <v>16</v>
      </c>
      <c r="F1970" s="7" t="s">
        <v>14000</v>
      </c>
      <c r="G1970" s="7" t="s">
        <v>777</v>
      </c>
    </row>
    <row r="1971" spans="1:7" x14ac:dyDescent="0.3">
      <c r="A1971" s="7" t="s">
        <v>14001</v>
      </c>
      <c r="B1971" s="8">
        <v>46223</v>
      </c>
      <c r="C1971" s="7" t="s">
        <v>1840</v>
      </c>
      <c r="D1971" s="7" t="s">
        <v>2287</v>
      </c>
      <c r="E1971" s="7">
        <v>8</v>
      </c>
      <c r="F1971" s="7" t="s">
        <v>14002</v>
      </c>
      <c r="G1971" s="7" t="s">
        <v>839</v>
      </c>
    </row>
    <row r="1972" spans="1:7" x14ac:dyDescent="0.3">
      <c r="A1972" s="7" t="s">
        <v>14003</v>
      </c>
      <c r="B1972" s="8">
        <v>45892</v>
      </c>
      <c r="C1972" s="7" t="s">
        <v>1664</v>
      </c>
      <c r="D1972" s="7" t="s">
        <v>2286</v>
      </c>
      <c r="E1972" s="7">
        <v>-54</v>
      </c>
      <c r="F1972" s="7" t="s">
        <v>14004</v>
      </c>
      <c r="G1972" s="7" t="s">
        <v>777</v>
      </c>
    </row>
    <row r="1973" spans="1:7" x14ac:dyDescent="0.3">
      <c r="A1973" s="7" t="s">
        <v>14005</v>
      </c>
      <c r="B1973" s="8">
        <v>46271</v>
      </c>
      <c r="C1973" s="7" t="s">
        <v>1851</v>
      </c>
      <c r="D1973" s="7" t="s">
        <v>2286</v>
      </c>
      <c r="E1973" s="7">
        <v>-3</v>
      </c>
      <c r="F1973" s="7" t="s">
        <v>14006</v>
      </c>
      <c r="G1973" s="7" t="s">
        <v>891</v>
      </c>
    </row>
    <row r="1974" spans="1:7" x14ac:dyDescent="0.3">
      <c r="A1974" s="7" t="s">
        <v>14007</v>
      </c>
      <c r="B1974" s="8">
        <v>45931</v>
      </c>
      <c r="C1974" s="7" t="s">
        <v>1762</v>
      </c>
      <c r="D1974" s="7" t="s">
        <v>2287</v>
      </c>
      <c r="E1974" s="7">
        <v>32</v>
      </c>
      <c r="F1974" s="7" t="s">
        <v>14008</v>
      </c>
      <c r="G1974" s="7" t="s">
        <v>777</v>
      </c>
    </row>
    <row r="1975" spans="1:7" x14ac:dyDescent="0.3">
      <c r="A1975" s="7" t="s">
        <v>14009</v>
      </c>
      <c r="B1975" s="8">
        <v>45930</v>
      </c>
      <c r="C1975" s="7" t="s">
        <v>2004</v>
      </c>
      <c r="D1975" s="7" t="s">
        <v>2286</v>
      </c>
      <c r="E1975" s="7">
        <v>-40</v>
      </c>
      <c r="F1975" s="7" t="s">
        <v>10566</v>
      </c>
      <c r="G1975" s="7" t="s">
        <v>891</v>
      </c>
    </row>
    <row r="1976" spans="1:7" x14ac:dyDescent="0.3">
      <c r="A1976" s="7" t="s">
        <v>14010</v>
      </c>
      <c r="B1976" s="8">
        <v>46056</v>
      </c>
      <c r="C1976" s="7" t="s">
        <v>1706</v>
      </c>
      <c r="D1976" s="7" t="s">
        <v>2287</v>
      </c>
      <c r="E1976" s="7">
        <v>10</v>
      </c>
      <c r="F1976" s="7" t="s">
        <v>14011</v>
      </c>
      <c r="G1976" s="7" t="s">
        <v>839</v>
      </c>
    </row>
    <row r="1977" spans="1:7" x14ac:dyDescent="0.3">
      <c r="A1977" s="7" t="s">
        <v>14012</v>
      </c>
      <c r="B1977" s="8">
        <v>46189</v>
      </c>
      <c r="C1977" s="7" t="s">
        <v>1853</v>
      </c>
      <c r="D1977" s="7" t="s">
        <v>2287</v>
      </c>
      <c r="E1977" s="7">
        <v>60</v>
      </c>
      <c r="F1977" s="7" t="s">
        <v>14013</v>
      </c>
      <c r="G1977" s="7" t="s">
        <v>891</v>
      </c>
    </row>
    <row r="1978" spans="1:7" x14ac:dyDescent="0.3">
      <c r="A1978" s="7" t="s">
        <v>14014</v>
      </c>
      <c r="B1978" s="8">
        <v>45891</v>
      </c>
      <c r="C1978" s="7" t="s">
        <v>1941</v>
      </c>
      <c r="D1978" s="7" t="s">
        <v>2287</v>
      </c>
      <c r="E1978" s="7">
        <v>48</v>
      </c>
      <c r="F1978" s="7" t="s">
        <v>14015</v>
      </c>
      <c r="G1978" s="7" t="s">
        <v>891</v>
      </c>
    </row>
    <row r="1979" spans="1:7" x14ac:dyDescent="0.3">
      <c r="A1979" s="7" t="s">
        <v>14016</v>
      </c>
      <c r="B1979" s="8">
        <v>45854</v>
      </c>
      <c r="C1979" s="7" t="s">
        <v>1681</v>
      </c>
      <c r="D1979" s="7" t="s">
        <v>2287</v>
      </c>
      <c r="E1979" s="7">
        <v>22</v>
      </c>
      <c r="F1979" s="7" t="s">
        <v>14017</v>
      </c>
      <c r="G1979" s="7" t="s">
        <v>839</v>
      </c>
    </row>
    <row r="1980" spans="1:7" x14ac:dyDescent="0.3">
      <c r="A1980" s="7" t="s">
        <v>14018</v>
      </c>
      <c r="B1980" s="8">
        <v>45958</v>
      </c>
      <c r="C1980" s="7" t="s">
        <v>1727</v>
      </c>
      <c r="D1980" s="7" t="s">
        <v>2287</v>
      </c>
      <c r="E1980" s="7">
        <v>42</v>
      </c>
      <c r="F1980" s="7" t="s">
        <v>14019</v>
      </c>
      <c r="G1980" s="7" t="s">
        <v>839</v>
      </c>
    </row>
    <row r="1981" spans="1:7" x14ac:dyDescent="0.3">
      <c r="A1981" s="7" t="s">
        <v>14020</v>
      </c>
      <c r="B1981" s="8">
        <v>45745</v>
      </c>
      <c r="C1981" s="7" t="s">
        <v>1759</v>
      </c>
      <c r="D1981" s="7" t="s">
        <v>2287</v>
      </c>
      <c r="E1981" s="7">
        <v>9</v>
      </c>
      <c r="F1981" s="7" t="s">
        <v>14021</v>
      </c>
      <c r="G1981" s="7" t="s">
        <v>839</v>
      </c>
    </row>
    <row r="1982" spans="1:7" x14ac:dyDescent="0.3">
      <c r="A1982" s="7" t="s">
        <v>14022</v>
      </c>
      <c r="B1982" s="8">
        <v>46226</v>
      </c>
      <c r="C1982" s="7" t="s">
        <v>1958</v>
      </c>
      <c r="D1982" s="7" t="s">
        <v>2286</v>
      </c>
      <c r="E1982" s="7">
        <v>-51</v>
      </c>
      <c r="F1982" s="7" t="s">
        <v>14023</v>
      </c>
      <c r="G1982" s="7" t="s">
        <v>891</v>
      </c>
    </row>
    <row r="1983" spans="1:7" x14ac:dyDescent="0.3">
      <c r="A1983" s="7" t="s">
        <v>14024</v>
      </c>
      <c r="B1983" s="8">
        <v>46003</v>
      </c>
      <c r="C1983" s="7" t="s">
        <v>1918</v>
      </c>
      <c r="D1983" s="7" t="s">
        <v>2287</v>
      </c>
      <c r="E1983" s="7">
        <v>7</v>
      </c>
      <c r="F1983" s="7" t="s">
        <v>14025</v>
      </c>
      <c r="G1983" s="7" t="s">
        <v>777</v>
      </c>
    </row>
    <row r="1984" spans="1:7" x14ac:dyDescent="0.3">
      <c r="A1984" s="7" t="s">
        <v>14026</v>
      </c>
      <c r="B1984" s="8">
        <v>45954</v>
      </c>
      <c r="C1984" s="7" t="s">
        <v>1789</v>
      </c>
      <c r="D1984" s="7" t="s">
        <v>2286</v>
      </c>
      <c r="E1984" s="7">
        <v>-46</v>
      </c>
      <c r="F1984" s="7" t="s">
        <v>14027</v>
      </c>
      <c r="G1984" s="7" t="s">
        <v>891</v>
      </c>
    </row>
    <row r="1985" spans="1:7" x14ac:dyDescent="0.3">
      <c r="A1985" s="7" t="s">
        <v>14028</v>
      </c>
      <c r="B1985" s="8">
        <v>46236</v>
      </c>
      <c r="C1985" s="7" t="s">
        <v>1708</v>
      </c>
      <c r="D1985" s="7" t="s">
        <v>2287</v>
      </c>
      <c r="E1985" s="7">
        <v>57</v>
      </c>
      <c r="F1985" s="7" t="s">
        <v>14029</v>
      </c>
      <c r="G1985" s="7" t="s">
        <v>777</v>
      </c>
    </row>
    <row r="1986" spans="1:7" x14ac:dyDescent="0.3">
      <c r="A1986" s="7" t="s">
        <v>14030</v>
      </c>
      <c r="B1986" s="8">
        <v>45785</v>
      </c>
      <c r="C1986" s="7" t="s">
        <v>1653</v>
      </c>
      <c r="D1986" s="7" t="s">
        <v>2286</v>
      </c>
      <c r="E1986" s="7">
        <v>-6</v>
      </c>
      <c r="F1986" s="7" t="s">
        <v>14031</v>
      </c>
      <c r="G1986" s="7" t="s">
        <v>777</v>
      </c>
    </row>
    <row r="1987" spans="1:7" x14ac:dyDescent="0.3">
      <c r="A1987" s="7" t="s">
        <v>14032</v>
      </c>
      <c r="B1987" s="8">
        <v>46115</v>
      </c>
      <c r="C1987" s="7" t="s">
        <v>1685</v>
      </c>
      <c r="D1987" s="7" t="s">
        <v>2286</v>
      </c>
      <c r="E1987" s="7">
        <v>-16</v>
      </c>
      <c r="F1987" s="7" t="s">
        <v>14033</v>
      </c>
      <c r="G1987" s="7" t="s">
        <v>777</v>
      </c>
    </row>
    <row r="1988" spans="1:7" x14ac:dyDescent="0.3">
      <c r="A1988" s="7" t="s">
        <v>14034</v>
      </c>
      <c r="B1988" s="8">
        <v>46053</v>
      </c>
      <c r="C1988" s="7" t="s">
        <v>1693</v>
      </c>
      <c r="D1988" s="7" t="s">
        <v>2287</v>
      </c>
      <c r="E1988" s="7">
        <v>36</v>
      </c>
      <c r="F1988" s="7" t="s">
        <v>14035</v>
      </c>
      <c r="G1988" s="7" t="s">
        <v>777</v>
      </c>
    </row>
    <row r="1989" spans="1:7" x14ac:dyDescent="0.3">
      <c r="A1989" s="7" t="s">
        <v>14036</v>
      </c>
      <c r="B1989" s="8">
        <v>46090</v>
      </c>
      <c r="C1989" s="7" t="s">
        <v>1902</v>
      </c>
      <c r="D1989" s="7" t="s">
        <v>2287</v>
      </c>
      <c r="E1989" s="7">
        <v>28</v>
      </c>
      <c r="F1989" s="7" t="s">
        <v>14037</v>
      </c>
      <c r="G1989" s="7" t="s">
        <v>839</v>
      </c>
    </row>
    <row r="1990" spans="1:7" x14ac:dyDescent="0.3">
      <c r="A1990" s="7" t="s">
        <v>14038</v>
      </c>
      <c r="B1990" s="8">
        <v>45887</v>
      </c>
      <c r="C1990" s="7" t="s">
        <v>1948</v>
      </c>
      <c r="D1990" s="7" t="s">
        <v>2286</v>
      </c>
      <c r="E1990" s="7">
        <v>-12</v>
      </c>
      <c r="F1990" s="7" t="s">
        <v>14039</v>
      </c>
      <c r="G1990" s="7" t="s">
        <v>839</v>
      </c>
    </row>
    <row r="1991" spans="1:7" x14ac:dyDescent="0.3">
      <c r="A1991" s="7" t="s">
        <v>14040</v>
      </c>
      <c r="B1991" s="8">
        <v>45959</v>
      </c>
      <c r="C1991" s="7" t="s">
        <v>1842</v>
      </c>
      <c r="D1991" s="7" t="s">
        <v>2286</v>
      </c>
      <c r="E1991" s="7">
        <v>-48</v>
      </c>
      <c r="F1991" s="7" t="s">
        <v>14041</v>
      </c>
      <c r="G1991" s="7" t="s">
        <v>839</v>
      </c>
    </row>
    <row r="1992" spans="1:7" x14ac:dyDescent="0.3">
      <c r="A1992" s="7" t="s">
        <v>14042</v>
      </c>
      <c r="B1992" s="8">
        <v>45769</v>
      </c>
      <c r="C1992" s="7" t="s">
        <v>1888</v>
      </c>
      <c r="D1992" s="7" t="s">
        <v>2286</v>
      </c>
      <c r="E1992" s="7">
        <v>-26</v>
      </c>
      <c r="F1992" s="7" t="s">
        <v>14043</v>
      </c>
      <c r="G1992" s="7" t="s">
        <v>891</v>
      </c>
    </row>
    <row r="1993" spans="1:7" x14ac:dyDescent="0.3">
      <c r="A1993" s="7" t="s">
        <v>14044</v>
      </c>
      <c r="B1993" s="8">
        <v>46020</v>
      </c>
      <c r="C1993" s="7" t="s">
        <v>1731</v>
      </c>
      <c r="D1993" s="7" t="s">
        <v>2286</v>
      </c>
      <c r="E1993" s="7">
        <v>-8</v>
      </c>
      <c r="F1993" s="7" t="s">
        <v>14045</v>
      </c>
      <c r="G1993" s="7" t="s">
        <v>891</v>
      </c>
    </row>
    <row r="1994" spans="1:7" x14ac:dyDescent="0.3">
      <c r="A1994" s="7" t="s">
        <v>14046</v>
      </c>
      <c r="B1994" s="8">
        <v>45762</v>
      </c>
      <c r="C1994" s="7" t="s">
        <v>1817</v>
      </c>
      <c r="D1994" s="7" t="s">
        <v>2286</v>
      </c>
      <c r="E1994" s="7">
        <v>-24</v>
      </c>
      <c r="F1994" s="7" t="s">
        <v>14047</v>
      </c>
      <c r="G1994" s="7" t="s">
        <v>839</v>
      </c>
    </row>
    <row r="1995" spans="1:7" x14ac:dyDescent="0.3">
      <c r="A1995" s="7" t="s">
        <v>14048</v>
      </c>
      <c r="B1995" s="8">
        <v>46199</v>
      </c>
      <c r="C1995" s="7" t="s">
        <v>1849</v>
      </c>
      <c r="D1995" s="7" t="s">
        <v>10129</v>
      </c>
      <c r="E1995" s="7">
        <v>-3</v>
      </c>
      <c r="F1995" s="7" t="s">
        <v>14049</v>
      </c>
      <c r="G1995" s="7" t="s">
        <v>777</v>
      </c>
    </row>
    <row r="1996" spans="1:7" x14ac:dyDescent="0.3">
      <c r="A1996" s="7" t="s">
        <v>14050</v>
      </c>
      <c r="B1996" s="8">
        <v>45953</v>
      </c>
      <c r="C1996" s="7" t="s">
        <v>1916</v>
      </c>
      <c r="D1996" s="7" t="s">
        <v>10136</v>
      </c>
      <c r="E1996" s="7">
        <v>41</v>
      </c>
      <c r="F1996" s="7" t="s">
        <v>14051</v>
      </c>
      <c r="G1996" s="7" t="s">
        <v>891</v>
      </c>
    </row>
    <row r="1997" spans="1:7" x14ac:dyDescent="0.3">
      <c r="A1997" s="7" t="s">
        <v>14052</v>
      </c>
      <c r="B1997" s="8">
        <v>45995</v>
      </c>
      <c r="C1997" s="7" t="s">
        <v>1942</v>
      </c>
      <c r="D1997" s="7" t="s">
        <v>2286</v>
      </c>
      <c r="E1997" s="7">
        <v>-32</v>
      </c>
      <c r="F1997" s="7" t="s">
        <v>14053</v>
      </c>
      <c r="G1997" s="7" t="s">
        <v>777</v>
      </c>
    </row>
    <row r="1998" spans="1:7" x14ac:dyDescent="0.3">
      <c r="A1998" s="7" t="s">
        <v>14054</v>
      </c>
      <c r="B1998" s="8">
        <v>45924</v>
      </c>
      <c r="C1998" s="7" t="s">
        <v>1722</v>
      </c>
      <c r="D1998" s="7" t="s">
        <v>2286</v>
      </c>
      <c r="E1998" s="7">
        <v>-26</v>
      </c>
      <c r="F1998" s="7" t="s">
        <v>14055</v>
      </c>
      <c r="G1998" s="7" t="s">
        <v>839</v>
      </c>
    </row>
    <row r="1999" spans="1:7" x14ac:dyDescent="0.3">
      <c r="A1999" s="7" t="s">
        <v>14056</v>
      </c>
      <c r="B1999" s="8">
        <v>46238</v>
      </c>
      <c r="C1999" s="7" t="s">
        <v>1874</v>
      </c>
      <c r="D1999" s="7" t="s">
        <v>2287</v>
      </c>
      <c r="E1999" s="7">
        <v>47</v>
      </c>
      <c r="F1999" s="7" t="s">
        <v>14057</v>
      </c>
      <c r="G1999" s="7" t="s">
        <v>891</v>
      </c>
    </row>
    <row r="2000" spans="1:7" x14ac:dyDescent="0.3">
      <c r="A2000" s="7" t="s">
        <v>14058</v>
      </c>
      <c r="B2000" s="8">
        <v>45777</v>
      </c>
      <c r="C2000" s="7" t="s">
        <v>1966</v>
      </c>
      <c r="D2000" s="7" t="s">
        <v>2286</v>
      </c>
      <c r="E2000" s="7">
        <v>-7</v>
      </c>
      <c r="F2000" s="7" t="s">
        <v>14059</v>
      </c>
      <c r="G2000" s="7" t="s">
        <v>839</v>
      </c>
    </row>
    <row r="2001" spans="1:7" x14ac:dyDescent="0.3">
      <c r="A2001" s="7" t="s">
        <v>14060</v>
      </c>
      <c r="B2001" s="8">
        <v>45873</v>
      </c>
      <c r="C2001" s="7" t="s">
        <v>1995</v>
      </c>
      <c r="D2001" s="7" t="s">
        <v>2286</v>
      </c>
      <c r="E2001" s="7">
        <v>-47</v>
      </c>
      <c r="F2001" s="7" t="s">
        <v>14061</v>
      </c>
      <c r="G2001" s="7" t="s">
        <v>891</v>
      </c>
    </row>
    <row r="2002" spans="1:7" x14ac:dyDescent="0.3">
      <c r="A2002" s="7" t="s">
        <v>14062</v>
      </c>
      <c r="B2002" s="8">
        <v>46022</v>
      </c>
      <c r="C2002" s="7" t="s">
        <v>1748</v>
      </c>
      <c r="D2002" s="7" t="s">
        <v>2286</v>
      </c>
      <c r="E2002" s="7">
        <v>-36</v>
      </c>
      <c r="F2002" s="7" t="s">
        <v>14063</v>
      </c>
      <c r="G2002" s="7" t="s">
        <v>777</v>
      </c>
    </row>
    <row r="2003" spans="1:7" x14ac:dyDescent="0.3">
      <c r="A2003" s="7" t="s">
        <v>14064</v>
      </c>
      <c r="B2003" s="8">
        <v>46251</v>
      </c>
      <c r="C2003" s="7" t="s">
        <v>1826</v>
      </c>
      <c r="D2003" s="7" t="s">
        <v>2287</v>
      </c>
      <c r="E2003" s="7">
        <v>31</v>
      </c>
      <c r="F2003" s="7" t="s">
        <v>14065</v>
      </c>
      <c r="G2003" s="7" t="s">
        <v>839</v>
      </c>
    </row>
    <row r="2004" spans="1:7" x14ac:dyDescent="0.3">
      <c r="A2004" s="7" t="s">
        <v>14066</v>
      </c>
      <c r="B2004" s="8">
        <v>46164</v>
      </c>
      <c r="C2004" s="7" t="s">
        <v>1775</v>
      </c>
      <c r="D2004" s="7" t="s">
        <v>2286</v>
      </c>
      <c r="E2004" s="7">
        <v>-23</v>
      </c>
      <c r="F2004" s="7" t="s">
        <v>14067</v>
      </c>
      <c r="G2004" s="7" t="s">
        <v>777</v>
      </c>
    </row>
    <row r="2005" spans="1:7" x14ac:dyDescent="0.3">
      <c r="A2005" s="7" t="s">
        <v>14068</v>
      </c>
      <c r="B2005" s="8">
        <v>46121</v>
      </c>
      <c r="C2005" s="7" t="s">
        <v>1795</v>
      </c>
      <c r="D2005" s="7" t="s">
        <v>2287</v>
      </c>
      <c r="E2005" s="7">
        <v>51</v>
      </c>
      <c r="F2005" s="7" t="s">
        <v>14069</v>
      </c>
      <c r="G2005" s="7" t="s">
        <v>891</v>
      </c>
    </row>
    <row r="2006" spans="1:7" x14ac:dyDescent="0.3">
      <c r="A2006" s="7" t="s">
        <v>14070</v>
      </c>
      <c r="B2006" s="8">
        <v>45746</v>
      </c>
      <c r="C2006" s="7" t="s">
        <v>2000</v>
      </c>
      <c r="D2006" s="7" t="s">
        <v>10129</v>
      </c>
      <c r="E2006" s="7">
        <v>-11</v>
      </c>
      <c r="F2006" s="7" t="s">
        <v>14071</v>
      </c>
      <c r="G2006" s="7" t="s">
        <v>839</v>
      </c>
    </row>
    <row r="2007" spans="1:7" x14ac:dyDescent="0.3">
      <c r="A2007" s="7" t="s">
        <v>14072</v>
      </c>
      <c r="B2007" s="8">
        <v>45945</v>
      </c>
      <c r="C2007" s="7" t="s">
        <v>1852</v>
      </c>
      <c r="D2007" s="7" t="s">
        <v>2286</v>
      </c>
      <c r="E2007" s="7">
        <v>-53</v>
      </c>
      <c r="F2007" s="7" t="s">
        <v>14073</v>
      </c>
      <c r="G2007" s="7" t="s">
        <v>891</v>
      </c>
    </row>
    <row r="2008" spans="1:7" x14ac:dyDescent="0.3">
      <c r="A2008" s="7" t="s">
        <v>14074</v>
      </c>
      <c r="B2008" s="8">
        <v>45873</v>
      </c>
      <c r="C2008" s="7" t="s">
        <v>1667</v>
      </c>
      <c r="D2008" s="7" t="s">
        <v>2286</v>
      </c>
      <c r="E2008" s="7">
        <v>-25</v>
      </c>
      <c r="F2008" s="7" t="s">
        <v>14075</v>
      </c>
      <c r="G2008" s="7" t="s">
        <v>777</v>
      </c>
    </row>
    <row r="2009" spans="1:7" x14ac:dyDescent="0.3">
      <c r="A2009" s="7" t="s">
        <v>14076</v>
      </c>
      <c r="B2009" s="8">
        <v>46292</v>
      </c>
      <c r="C2009" s="7" t="s">
        <v>1869</v>
      </c>
      <c r="D2009" s="7" t="s">
        <v>2286</v>
      </c>
      <c r="E2009" s="7">
        <v>-29</v>
      </c>
      <c r="F2009" s="7" t="s">
        <v>14077</v>
      </c>
      <c r="G2009" s="7" t="s">
        <v>777</v>
      </c>
    </row>
    <row r="2010" spans="1:7" x14ac:dyDescent="0.3">
      <c r="A2010" s="7" t="s">
        <v>14078</v>
      </c>
      <c r="B2010" s="8">
        <v>46253</v>
      </c>
      <c r="C2010" s="7" t="s">
        <v>2037</v>
      </c>
      <c r="D2010" s="7" t="s">
        <v>2286</v>
      </c>
      <c r="E2010" s="7">
        <v>-32</v>
      </c>
      <c r="F2010" s="7" t="s">
        <v>14079</v>
      </c>
      <c r="G2010" s="7" t="s">
        <v>891</v>
      </c>
    </row>
    <row r="2011" spans="1:7" x14ac:dyDescent="0.3">
      <c r="A2011" s="7" t="s">
        <v>14080</v>
      </c>
      <c r="B2011" s="8">
        <v>45963</v>
      </c>
      <c r="C2011" s="7" t="s">
        <v>1756</v>
      </c>
      <c r="D2011" s="7" t="s">
        <v>2287</v>
      </c>
      <c r="E2011" s="7">
        <v>38</v>
      </c>
      <c r="F2011" s="7" t="s">
        <v>14081</v>
      </c>
      <c r="G2011" s="7" t="s">
        <v>839</v>
      </c>
    </row>
    <row r="2012" spans="1:7" x14ac:dyDescent="0.3">
      <c r="A2012" s="7" t="s">
        <v>14082</v>
      </c>
      <c r="B2012" s="8">
        <v>46087</v>
      </c>
      <c r="C2012" s="7" t="s">
        <v>1718</v>
      </c>
      <c r="D2012" s="7" t="s">
        <v>2286</v>
      </c>
      <c r="E2012" s="7">
        <v>-32</v>
      </c>
      <c r="F2012" s="7" t="s">
        <v>14083</v>
      </c>
      <c r="G2012" s="7" t="s">
        <v>891</v>
      </c>
    </row>
    <row r="2013" spans="1:7" x14ac:dyDescent="0.3">
      <c r="A2013" s="7" t="s">
        <v>14084</v>
      </c>
      <c r="B2013" s="8">
        <v>45908</v>
      </c>
      <c r="C2013" s="7" t="s">
        <v>2021</v>
      </c>
      <c r="D2013" s="7" t="s">
        <v>2287</v>
      </c>
      <c r="E2013" s="7">
        <v>49</v>
      </c>
      <c r="F2013" s="7" t="s">
        <v>14085</v>
      </c>
      <c r="G2013" s="7" t="s">
        <v>891</v>
      </c>
    </row>
    <row r="2014" spans="1:7" x14ac:dyDescent="0.3">
      <c r="A2014" s="7" t="s">
        <v>14086</v>
      </c>
      <c r="B2014" s="8">
        <v>46076</v>
      </c>
      <c r="C2014" s="7" t="s">
        <v>1879</v>
      </c>
      <c r="D2014" s="7" t="s">
        <v>2286</v>
      </c>
      <c r="E2014" s="7">
        <v>-58</v>
      </c>
      <c r="F2014" s="7" t="s">
        <v>14087</v>
      </c>
      <c r="G2014" s="7" t="s">
        <v>891</v>
      </c>
    </row>
    <row r="2015" spans="1:7" x14ac:dyDescent="0.3">
      <c r="A2015" s="7" t="s">
        <v>14088</v>
      </c>
      <c r="B2015" s="8">
        <v>46007</v>
      </c>
      <c r="C2015" s="7" t="s">
        <v>2054</v>
      </c>
      <c r="D2015" s="7" t="s">
        <v>2287</v>
      </c>
      <c r="E2015" s="7">
        <v>6</v>
      </c>
      <c r="F2015" s="7" t="s">
        <v>14089</v>
      </c>
      <c r="G2015" s="7" t="s">
        <v>891</v>
      </c>
    </row>
    <row r="2016" spans="1:7" x14ac:dyDescent="0.3">
      <c r="A2016" s="7" t="s">
        <v>14090</v>
      </c>
      <c r="B2016" s="8">
        <v>46076</v>
      </c>
      <c r="C2016" s="7" t="s">
        <v>2045</v>
      </c>
      <c r="D2016" s="7" t="s">
        <v>10136</v>
      </c>
      <c r="E2016" s="7">
        <v>24</v>
      </c>
      <c r="F2016" s="7" t="s">
        <v>13352</v>
      </c>
      <c r="G2016" s="7" t="s">
        <v>839</v>
      </c>
    </row>
    <row r="2017" spans="1:7" x14ac:dyDescent="0.3">
      <c r="A2017" s="7" t="s">
        <v>14091</v>
      </c>
      <c r="B2017" s="8">
        <v>46000</v>
      </c>
      <c r="C2017" s="7" t="s">
        <v>1982</v>
      </c>
      <c r="D2017" s="7" t="s">
        <v>2287</v>
      </c>
      <c r="E2017" s="7">
        <v>32</v>
      </c>
      <c r="F2017" s="7" t="s">
        <v>14092</v>
      </c>
      <c r="G2017" s="7" t="s">
        <v>891</v>
      </c>
    </row>
    <row r="2018" spans="1:7" x14ac:dyDescent="0.3">
      <c r="A2018" s="7" t="s">
        <v>14093</v>
      </c>
      <c r="B2018" s="8">
        <v>46266</v>
      </c>
      <c r="C2018" s="7" t="s">
        <v>1995</v>
      </c>
      <c r="D2018" s="7" t="s">
        <v>2286</v>
      </c>
      <c r="E2018" s="7">
        <v>-46</v>
      </c>
      <c r="F2018" s="7" t="s">
        <v>14094</v>
      </c>
      <c r="G2018" s="7" t="s">
        <v>839</v>
      </c>
    </row>
    <row r="2019" spans="1:7" x14ac:dyDescent="0.3">
      <c r="A2019" s="7" t="s">
        <v>14095</v>
      </c>
      <c r="B2019" s="8">
        <v>45960</v>
      </c>
      <c r="C2019" s="7" t="s">
        <v>1757</v>
      </c>
      <c r="D2019" s="7" t="s">
        <v>2286</v>
      </c>
      <c r="E2019" s="7">
        <v>-50</v>
      </c>
      <c r="F2019" s="7" t="s">
        <v>14096</v>
      </c>
      <c r="G2019" s="7" t="s">
        <v>839</v>
      </c>
    </row>
    <row r="2020" spans="1:7" x14ac:dyDescent="0.3">
      <c r="A2020" s="7" t="s">
        <v>14097</v>
      </c>
      <c r="B2020" s="8">
        <v>46116</v>
      </c>
      <c r="C2020" s="7" t="s">
        <v>1957</v>
      </c>
      <c r="D2020" s="7" t="s">
        <v>2287</v>
      </c>
      <c r="E2020" s="7">
        <v>41</v>
      </c>
      <c r="F2020" s="7" t="s">
        <v>14098</v>
      </c>
      <c r="G2020" s="7" t="s">
        <v>839</v>
      </c>
    </row>
    <row r="2021" spans="1:7" x14ac:dyDescent="0.3">
      <c r="A2021" s="7" t="s">
        <v>14099</v>
      </c>
      <c r="B2021" s="8">
        <v>46002</v>
      </c>
      <c r="C2021" s="7" t="s">
        <v>2021</v>
      </c>
      <c r="D2021" s="7" t="s">
        <v>2286</v>
      </c>
      <c r="E2021" s="7">
        <v>-14</v>
      </c>
      <c r="F2021" s="7" t="s">
        <v>14100</v>
      </c>
      <c r="G2021" s="7" t="s">
        <v>891</v>
      </c>
    </row>
    <row r="2022" spans="1:7" x14ac:dyDescent="0.3">
      <c r="A2022" s="7" t="s">
        <v>14101</v>
      </c>
      <c r="B2022" s="8">
        <v>46096</v>
      </c>
      <c r="C2022" s="7" t="s">
        <v>1955</v>
      </c>
      <c r="D2022" s="7" t="s">
        <v>2287</v>
      </c>
      <c r="E2022" s="7">
        <v>24</v>
      </c>
      <c r="F2022" s="7" t="s">
        <v>14102</v>
      </c>
      <c r="G2022" s="7" t="s">
        <v>839</v>
      </c>
    </row>
    <row r="2023" spans="1:7" x14ac:dyDescent="0.3">
      <c r="A2023" s="7" t="s">
        <v>14103</v>
      </c>
      <c r="B2023" s="8">
        <v>46107</v>
      </c>
      <c r="C2023" s="7" t="s">
        <v>2006</v>
      </c>
      <c r="D2023" s="7" t="s">
        <v>10129</v>
      </c>
      <c r="E2023" s="7">
        <v>14</v>
      </c>
      <c r="F2023" s="7" t="s">
        <v>14104</v>
      </c>
      <c r="G2023" s="7" t="s">
        <v>777</v>
      </c>
    </row>
    <row r="2024" spans="1:7" x14ac:dyDescent="0.3">
      <c r="A2024" s="7" t="s">
        <v>14105</v>
      </c>
      <c r="B2024" s="8">
        <v>46172</v>
      </c>
      <c r="C2024" s="7" t="s">
        <v>1872</v>
      </c>
      <c r="D2024" s="7" t="s">
        <v>2286</v>
      </c>
      <c r="E2024" s="7">
        <v>-18</v>
      </c>
      <c r="F2024" s="7" t="s">
        <v>14106</v>
      </c>
      <c r="G2024" s="7" t="s">
        <v>777</v>
      </c>
    </row>
    <row r="2025" spans="1:7" x14ac:dyDescent="0.3">
      <c r="A2025" s="7" t="s">
        <v>14107</v>
      </c>
      <c r="B2025" s="8">
        <v>46027</v>
      </c>
      <c r="C2025" s="7" t="s">
        <v>1924</v>
      </c>
      <c r="D2025" s="7" t="s">
        <v>2287</v>
      </c>
      <c r="E2025" s="7">
        <v>16</v>
      </c>
      <c r="F2025" s="7" t="s">
        <v>14108</v>
      </c>
      <c r="G2025" s="7" t="s">
        <v>777</v>
      </c>
    </row>
    <row r="2026" spans="1:7" x14ac:dyDescent="0.3">
      <c r="A2026" s="7" t="s">
        <v>14109</v>
      </c>
      <c r="B2026" s="8">
        <v>46153</v>
      </c>
      <c r="C2026" s="7" t="s">
        <v>1947</v>
      </c>
      <c r="D2026" s="7" t="s">
        <v>2286</v>
      </c>
      <c r="E2026" s="7">
        <v>-50</v>
      </c>
      <c r="F2026" s="7" t="s">
        <v>14110</v>
      </c>
      <c r="G2026" s="7" t="s">
        <v>777</v>
      </c>
    </row>
    <row r="2027" spans="1:7" x14ac:dyDescent="0.3">
      <c r="A2027" s="7" t="s">
        <v>14111</v>
      </c>
      <c r="B2027" s="8">
        <v>45958</v>
      </c>
      <c r="C2027" s="7" t="s">
        <v>1793</v>
      </c>
      <c r="D2027" s="7" t="s">
        <v>2286</v>
      </c>
      <c r="E2027" s="7">
        <v>-14</v>
      </c>
      <c r="F2027" s="7" t="s">
        <v>14112</v>
      </c>
      <c r="G2027" s="7" t="s">
        <v>891</v>
      </c>
    </row>
    <row r="2028" spans="1:7" x14ac:dyDescent="0.3">
      <c r="A2028" s="7" t="s">
        <v>14113</v>
      </c>
      <c r="B2028" s="8">
        <v>46166</v>
      </c>
      <c r="C2028" s="7" t="s">
        <v>1985</v>
      </c>
      <c r="D2028" s="7" t="s">
        <v>2287</v>
      </c>
      <c r="E2028" s="7">
        <v>44</v>
      </c>
      <c r="F2028" s="7" t="s">
        <v>14114</v>
      </c>
      <c r="G2028" s="7" t="s">
        <v>777</v>
      </c>
    </row>
    <row r="2029" spans="1:7" x14ac:dyDescent="0.3">
      <c r="A2029" s="7" t="s">
        <v>14115</v>
      </c>
      <c r="B2029" s="8">
        <v>45833</v>
      </c>
      <c r="C2029" s="7" t="s">
        <v>1645</v>
      </c>
      <c r="D2029" s="7" t="s">
        <v>2287</v>
      </c>
      <c r="E2029" s="7">
        <v>33</v>
      </c>
      <c r="F2029" s="7" t="s">
        <v>14116</v>
      </c>
      <c r="G2029" s="7" t="s">
        <v>839</v>
      </c>
    </row>
    <row r="2030" spans="1:7" x14ac:dyDescent="0.3">
      <c r="A2030" s="7" t="s">
        <v>14117</v>
      </c>
      <c r="B2030" s="8">
        <v>46203</v>
      </c>
      <c r="C2030" s="7" t="s">
        <v>1969</v>
      </c>
      <c r="D2030" s="7" t="s">
        <v>2286</v>
      </c>
      <c r="E2030" s="7">
        <v>-47</v>
      </c>
      <c r="F2030" s="7" t="s">
        <v>14118</v>
      </c>
      <c r="G2030" s="7" t="s">
        <v>777</v>
      </c>
    </row>
    <row r="2031" spans="1:7" x14ac:dyDescent="0.3">
      <c r="A2031" s="7" t="s">
        <v>14119</v>
      </c>
      <c r="B2031" s="8">
        <v>46034</v>
      </c>
      <c r="C2031" s="7" t="s">
        <v>1939</v>
      </c>
      <c r="D2031" s="7" t="s">
        <v>2286</v>
      </c>
      <c r="E2031" s="7">
        <v>-56</v>
      </c>
      <c r="F2031" s="7" t="s">
        <v>14120</v>
      </c>
      <c r="G2031" s="7" t="s">
        <v>777</v>
      </c>
    </row>
    <row r="2032" spans="1:7" x14ac:dyDescent="0.3">
      <c r="A2032" s="7" t="s">
        <v>14121</v>
      </c>
      <c r="B2032" s="8">
        <v>45731</v>
      </c>
      <c r="C2032" s="7" t="s">
        <v>1847</v>
      </c>
      <c r="D2032" s="7" t="s">
        <v>2287</v>
      </c>
      <c r="E2032" s="7">
        <v>54</v>
      </c>
      <c r="F2032" s="7" t="s">
        <v>14122</v>
      </c>
      <c r="G2032" s="7" t="s">
        <v>777</v>
      </c>
    </row>
    <row r="2033" spans="1:7" x14ac:dyDescent="0.3">
      <c r="A2033" s="7" t="s">
        <v>14123</v>
      </c>
      <c r="B2033" s="8">
        <v>45834</v>
      </c>
      <c r="C2033" s="7" t="s">
        <v>2046</v>
      </c>
      <c r="D2033" s="7" t="s">
        <v>2287</v>
      </c>
      <c r="E2033" s="7">
        <v>60</v>
      </c>
      <c r="F2033" s="7" t="s">
        <v>14124</v>
      </c>
      <c r="G2033" s="7" t="s">
        <v>891</v>
      </c>
    </row>
    <row r="2034" spans="1:7" x14ac:dyDescent="0.3">
      <c r="A2034" s="7" t="s">
        <v>14125</v>
      </c>
      <c r="B2034" s="8">
        <v>45689</v>
      </c>
      <c r="C2034" s="7" t="s">
        <v>1931</v>
      </c>
      <c r="D2034" s="7" t="s">
        <v>2286</v>
      </c>
      <c r="E2034" s="7">
        <v>-26</v>
      </c>
      <c r="F2034" s="7" t="s">
        <v>14126</v>
      </c>
      <c r="G2034" s="7" t="s">
        <v>891</v>
      </c>
    </row>
    <row r="2035" spans="1:7" x14ac:dyDescent="0.3">
      <c r="A2035" s="7" t="s">
        <v>14127</v>
      </c>
      <c r="B2035" s="8">
        <v>46144</v>
      </c>
      <c r="C2035" s="7" t="s">
        <v>1835</v>
      </c>
      <c r="D2035" s="7" t="s">
        <v>2286</v>
      </c>
      <c r="E2035" s="7">
        <v>-46</v>
      </c>
      <c r="F2035" s="7" t="s">
        <v>14128</v>
      </c>
      <c r="G2035" s="7" t="s">
        <v>891</v>
      </c>
    </row>
    <row r="2036" spans="1:7" x14ac:dyDescent="0.3">
      <c r="A2036" s="7" t="s">
        <v>14129</v>
      </c>
      <c r="B2036" s="8">
        <v>46211</v>
      </c>
      <c r="C2036" s="7" t="s">
        <v>1748</v>
      </c>
      <c r="D2036" s="7" t="s">
        <v>2286</v>
      </c>
      <c r="E2036" s="7">
        <v>-58</v>
      </c>
      <c r="F2036" s="7" t="s">
        <v>14130</v>
      </c>
      <c r="G2036" s="7" t="s">
        <v>777</v>
      </c>
    </row>
    <row r="2037" spans="1:7" x14ac:dyDescent="0.3">
      <c r="A2037" s="7" t="s">
        <v>14131</v>
      </c>
      <c r="B2037" s="8">
        <v>46073</v>
      </c>
      <c r="C2037" s="7" t="s">
        <v>1938</v>
      </c>
      <c r="D2037" s="7" t="s">
        <v>2286</v>
      </c>
      <c r="E2037" s="7">
        <v>-20</v>
      </c>
      <c r="F2037" s="7" t="s">
        <v>14132</v>
      </c>
      <c r="G2037" s="7" t="s">
        <v>839</v>
      </c>
    </row>
    <row r="2038" spans="1:7" x14ac:dyDescent="0.3">
      <c r="A2038" s="7" t="s">
        <v>14133</v>
      </c>
      <c r="B2038" s="8">
        <v>46037</v>
      </c>
      <c r="C2038" s="7" t="s">
        <v>1649</v>
      </c>
      <c r="D2038" s="7" t="s">
        <v>2287</v>
      </c>
      <c r="E2038" s="7">
        <v>29</v>
      </c>
      <c r="F2038" s="7" t="s">
        <v>14134</v>
      </c>
      <c r="G2038" s="7" t="s">
        <v>777</v>
      </c>
    </row>
    <row r="2039" spans="1:7" x14ac:dyDescent="0.3">
      <c r="A2039" s="7" t="s">
        <v>14135</v>
      </c>
      <c r="B2039" s="8">
        <v>45816</v>
      </c>
      <c r="C2039" s="7" t="s">
        <v>1838</v>
      </c>
      <c r="D2039" s="7" t="s">
        <v>2287</v>
      </c>
      <c r="E2039" s="7">
        <v>44</v>
      </c>
      <c r="F2039" s="7" t="s">
        <v>14136</v>
      </c>
      <c r="G2039" s="7" t="s">
        <v>891</v>
      </c>
    </row>
    <row r="2040" spans="1:7" x14ac:dyDescent="0.3">
      <c r="A2040" s="7" t="s">
        <v>14137</v>
      </c>
      <c r="B2040" s="8">
        <v>46094</v>
      </c>
      <c r="C2040" s="7" t="s">
        <v>1796</v>
      </c>
      <c r="D2040" s="7" t="s">
        <v>2286</v>
      </c>
      <c r="E2040" s="7">
        <v>-24</v>
      </c>
      <c r="F2040" s="7" t="s">
        <v>14138</v>
      </c>
      <c r="G2040" s="7" t="s">
        <v>839</v>
      </c>
    </row>
    <row r="2041" spans="1:7" x14ac:dyDescent="0.3">
      <c r="A2041" s="7" t="s">
        <v>14139</v>
      </c>
      <c r="B2041" s="8">
        <v>46276</v>
      </c>
      <c r="C2041" s="7" t="s">
        <v>1926</v>
      </c>
      <c r="D2041" s="7" t="s">
        <v>2287</v>
      </c>
      <c r="E2041" s="7">
        <v>12</v>
      </c>
      <c r="F2041" s="7" t="s">
        <v>14140</v>
      </c>
      <c r="G2041" s="7" t="s">
        <v>777</v>
      </c>
    </row>
    <row r="2042" spans="1:7" x14ac:dyDescent="0.3">
      <c r="A2042" s="7" t="s">
        <v>14141</v>
      </c>
      <c r="B2042" s="8">
        <v>45852</v>
      </c>
      <c r="C2042" s="7" t="s">
        <v>1891</v>
      </c>
      <c r="D2042" s="7" t="s">
        <v>2287</v>
      </c>
      <c r="E2042" s="7">
        <v>56</v>
      </c>
      <c r="F2042" s="7" t="s">
        <v>14142</v>
      </c>
      <c r="G2042" s="7" t="s">
        <v>777</v>
      </c>
    </row>
    <row r="2043" spans="1:7" x14ac:dyDescent="0.3">
      <c r="A2043" s="7" t="s">
        <v>14143</v>
      </c>
      <c r="B2043" s="8">
        <v>45889</v>
      </c>
      <c r="C2043" s="7" t="s">
        <v>1941</v>
      </c>
      <c r="D2043" s="7" t="s">
        <v>2286</v>
      </c>
      <c r="E2043" s="7">
        <v>-38</v>
      </c>
      <c r="F2043" s="7" t="s">
        <v>14144</v>
      </c>
      <c r="G2043" s="7" t="s">
        <v>891</v>
      </c>
    </row>
    <row r="2044" spans="1:7" x14ac:dyDescent="0.3">
      <c r="A2044" s="7" t="s">
        <v>14145</v>
      </c>
      <c r="B2044" s="8">
        <v>46271</v>
      </c>
      <c r="C2044" s="7" t="s">
        <v>1890</v>
      </c>
      <c r="D2044" s="7" t="s">
        <v>2287</v>
      </c>
      <c r="E2044" s="7">
        <v>42</v>
      </c>
      <c r="F2044" s="7" t="s">
        <v>14146</v>
      </c>
      <c r="G2044" s="7" t="s">
        <v>777</v>
      </c>
    </row>
    <row r="2045" spans="1:7" x14ac:dyDescent="0.3">
      <c r="A2045" s="7" t="s">
        <v>14147</v>
      </c>
      <c r="B2045" s="8">
        <v>45832</v>
      </c>
      <c r="C2045" s="7" t="s">
        <v>1812</v>
      </c>
      <c r="D2045" s="7" t="s">
        <v>10129</v>
      </c>
      <c r="E2045" s="7">
        <v>8</v>
      </c>
      <c r="F2045" s="7" t="s">
        <v>14148</v>
      </c>
      <c r="G2045" s="7" t="s">
        <v>839</v>
      </c>
    </row>
    <row r="2046" spans="1:7" x14ac:dyDescent="0.3">
      <c r="A2046" s="7" t="s">
        <v>14149</v>
      </c>
      <c r="B2046" s="8">
        <v>45778</v>
      </c>
      <c r="C2046" s="7" t="s">
        <v>1926</v>
      </c>
      <c r="D2046" s="7" t="s">
        <v>2286</v>
      </c>
      <c r="E2046" s="7">
        <v>-4</v>
      </c>
      <c r="F2046" s="7" t="s">
        <v>14150</v>
      </c>
      <c r="G2046" s="7" t="s">
        <v>777</v>
      </c>
    </row>
    <row r="2047" spans="1:7" x14ac:dyDescent="0.3">
      <c r="A2047" s="7" t="s">
        <v>14151</v>
      </c>
      <c r="B2047" s="8">
        <v>46273</v>
      </c>
      <c r="C2047" s="7" t="s">
        <v>1711</v>
      </c>
      <c r="D2047" s="7" t="s">
        <v>2287</v>
      </c>
      <c r="E2047" s="7">
        <v>20</v>
      </c>
      <c r="F2047" s="7" t="s">
        <v>14152</v>
      </c>
      <c r="G2047" s="7" t="s">
        <v>891</v>
      </c>
    </row>
    <row r="2048" spans="1:7" x14ac:dyDescent="0.3">
      <c r="A2048" s="7" t="s">
        <v>14153</v>
      </c>
      <c r="B2048" s="8">
        <v>46214</v>
      </c>
      <c r="C2048" s="7" t="s">
        <v>1965</v>
      </c>
      <c r="D2048" s="7" t="s">
        <v>2286</v>
      </c>
      <c r="E2048" s="7">
        <v>-5</v>
      </c>
      <c r="F2048" s="7" t="s">
        <v>14154</v>
      </c>
      <c r="G2048" s="7" t="s">
        <v>891</v>
      </c>
    </row>
    <row r="2049" spans="1:7" x14ac:dyDescent="0.3">
      <c r="A2049" s="7" t="s">
        <v>14155</v>
      </c>
      <c r="B2049" s="8">
        <v>46004</v>
      </c>
      <c r="C2049" s="7" t="s">
        <v>1807</v>
      </c>
      <c r="D2049" s="7" t="s">
        <v>10129</v>
      </c>
      <c r="E2049" s="7">
        <v>-3</v>
      </c>
      <c r="F2049" s="7" t="s">
        <v>14156</v>
      </c>
      <c r="G2049" s="7" t="s">
        <v>777</v>
      </c>
    </row>
    <row r="2050" spans="1:7" x14ac:dyDescent="0.3">
      <c r="A2050" s="7" t="s">
        <v>14157</v>
      </c>
      <c r="B2050" s="8">
        <v>46286</v>
      </c>
      <c r="C2050" s="7" t="s">
        <v>1824</v>
      </c>
      <c r="D2050" s="7" t="s">
        <v>2287</v>
      </c>
      <c r="E2050" s="7">
        <v>40</v>
      </c>
      <c r="F2050" s="7" t="s">
        <v>14158</v>
      </c>
      <c r="G2050" s="7" t="s">
        <v>839</v>
      </c>
    </row>
    <row r="2051" spans="1:7" x14ac:dyDescent="0.3">
      <c r="A2051" s="7" t="s">
        <v>14159</v>
      </c>
      <c r="B2051" s="8">
        <v>45810</v>
      </c>
      <c r="C2051" s="7" t="s">
        <v>1752</v>
      </c>
      <c r="D2051" s="7" t="s">
        <v>2286</v>
      </c>
      <c r="E2051" s="7">
        <v>-38</v>
      </c>
      <c r="F2051" s="7" t="s">
        <v>14160</v>
      </c>
      <c r="G2051" s="7" t="s">
        <v>777</v>
      </c>
    </row>
    <row r="2052" spans="1:7" x14ac:dyDescent="0.3">
      <c r="A2052" s="7" t="s">
        <v>14161</v>
      </c>
      <c r="B2052" s="8">
        <v>46229</v>
      </c>
      <c r="C2052" s="7" t="s">
        <v>1797</v>
      </c>
      <c r="D2052" s="7" t="s">
        <v>10129</v>
      </c>
      <c r="E2052" s="7">
        <v>8</v>
      </c>
      <c r="F2052" s="7" t="s">
        <v>14162</v>
      </c>
      <c r="G2052" s="7" t="s">
        <v>891</v>
      </c>
    </row>
    <row r="2053" spans="1:7" x14ac:dyDescent="0.3">
      <c r="A2053" s="7" t="s">
        <v>14163</v>
      </c>
      <c r="B2053" s="8">
        <v>46287</v>
      </c>
      <c r="C2053" s="7" t="s">
        <v>1750</v>
      </c>
      <c r="D2053" s="7" t="s">
        <v>2286</v>
      </c>
      <c r="E2053" s="7">
        <v>-25</v>
      </c>
      <c r="F2053" s="7" t="s">
        <v>14164</v>
      </c>
      <c r="G2053" s="7" t="s">
        <v>891</v>
      </c>
    </row>
    <row r="2054" spans="1:7" x14ac:dyDescent="0.3">
      <c r="A2054" s="7" t="s">
        <v>14165</v>
      </c>
      <c r="B2054" s="8">
        <v>45684</v>
      </c>
      <c r="C2054" s="7" t="s">
        <v>1682</v>
      </c>
      <c r="D2054" s="7" t="s">
        <v>2287</v>
      </c>
      <c r="E2054" s="7">
        <v>25</v>
      </c>
      <c r="F2054" s="7" t="s">
        <v>14166</v>
      </c>
      <c r="G2054" s="7" t="s">
        <v>839</v>
      </c>
    </row>
    <row r="2055" spans="1:7" x14ac:dyDescent="0.3">
      <c r="A2055" s="7" t="s">
        <v>14167</v>
      </c>
      <c r="B2055" s="8">
        <v>45905</v>
      </c>
      <c r="C2055" s="7" t="s">
        <v>2006</v>
      </c>
      <c r="D2055" s="7" t="s">
        <v>10129</v>
      </c>
      <c r="E2055" s="7">
        <v>7</v>
      </c>
      <c r="F2055" s="7" t="s">
        <v>14168</v>
      </c>
      <c r="G2055" s="7" t="s">
        <v>777</v>
      </c>
    </row>
    <row r="2056" spans="1:7" x14ac:dyDescent="0.3">
      <c r="A2056" s="7" t="s">
        <v>14169</v>
      </c>
      <c r="B2056" s="8">
        <v>45734</v>
      </c>
      <c r="C2056" s="7" t="s">
        <v>1721</v>
      </c>
      <c r="D2056" s="7" t="s">
        <v>2286</v>
      </c>
      <c r="E2056" s="7">
        <v>-51</v>
      </c>
      <c r="F2056" s="7" t="s">
        <v>14170</v>
      </c>
      <c r="G2056" s="7" t="s">
        <v>839</v>
      </c>
    </row>
    <row r="2057" spans="1:7" x14ac:dyDescent="0.3">
      <c r="A2057" s="7" t="s">
        <v>14171</v>
      </c>
      <c r="B2057" s="8">
        <v>46266</v>
      </c>
      <c r="C2057" s="7" t="s">
        <v>1857</v>
      </c>
      <c r="D2057" s="7" t="s">
        <v>2286</v>
      </c>
      <c r="E2057" s="7">
        <v>-37</v>
      </c>
      <c r="F2057" s="7" t="s">
        <v>14172</v>
      </c>
      <c r="G2057" s="7" t="s">
        <v>891</v>
      </c>
    </row>
    <row r="2058" spans="1:7" x14ac:dyDescent="0.3">
      <c r="A2058" s="7" t="s">
        <v>14173</v>
      </c>
      <c r="B2058" s="8">
        <v>46082</v>
      </c>
      <c r="C2058" s="7" t="s">
        <v>1956</v>
      </c>
      <c r="D2058" s="7" t="s">
        <v>2286</v>
      </c>
      <c r="E2058" s="7">
        <v>-16</v>
      </c>
      <c r="F2058" s="7" t="s">
        <v>14174</v>
      </c>
      <c r="G2058" s="7" t="s">
        <v>839</v>
      </c>
    </row>
    <row r="2059" spans="1:7" x14ac:dyDescent="0.3">
      <c r="A2059" s="7" t="s">
        <v>14175</v>
      </c>
      <c r="B2059" s="8">
        <v>46162</v>
      </c>
      <c r="C2059" s="7" t="s">
        <v>1948</v>
      </c>
      <c r="D2059" s="7" t="s">
        <v>2287</v>
      </c>
      <c r="E2059" s="7">
        <v>4</v>
      </c>
      <c r="F2059" s="7" t="s">
        <v>14176</v>
      </c>
      <c r="G2059" s="7" t="s">
        <v>891</v>
      </c>
    </row>
    <row r="2060" spans="1:7" x14ac:dyDescent="0.3">
      <c r="A2060" s="7" t="s">
        <v>14177</v>
      </c>
      <c r="B2060" s="8">
        <v>45693</v>
      </c>
      <c r="C2060" s="7" t="s">
        <v>1881</v>
      </c>
      <c r="D2060" s="7" t="s">
        <v>2287</v>
      </c>
      <c r="E2060" s="7">
        <v>36</v>
      </c>
      <c r="F2060" s="7" t="s">
        <v>14178</v>
      </c>
      <c r="G2060" s="7" t="s">
        <v>839</v>
      </c>
    </row>
    <row r="2061" spans="1:7" x14ac:dyDescent="0.3">
      <c r="A2061" s="7" t="s">
        <v>14179</v>
      </c>
      <c r="B2061" s="8">
        <v>45848</v>
      </c>
      <c r="C2061" s="7" t="s">
        <v>1640</v>
      </c>
      <c r="D2061" s="7" t="s">
        <v>2287</v>
      </c>
      <c r="E2061" s="7">
        <v>5</v>
      </c>
      <c r="F2061" s="7" t="s">
        <v>14180</v>
      </c>
      <c r="G2061" s="7" t="s">
        <v>839</v>
      </c>
    </row>
    <row r="2062" spans="1:7" x14ac:dyDescent="0.3">
      <c r="A2062" s="7" t="s">
        <v>14181</v>
      </c>
      <c r="B2062" s="8">
        <v>45854</v>
      </c>
      <c r="C2062" s="7" t="s">
        <v>1831</v>
      </c>
      <c r="D2062" s="7" t="s">
        <v>2286</v>
      </c>
      <c r="E2062" s="7">
        <v>-38</v>
      </c>
      <c r="F2062" s="7" t="s">
        <v>14182</v>
      </c>
      <c r="G2062" s="7" t="s">
        <v>777</v>
      </c>
    </row>
    <row r="2063" spans="1:7" x14ac:dyDescent="0.3">
      <c r="A2063" s="7" t="s">
        <v>14183</v>
      </c>
      <c r="B2063" s="8">
        <v>45832</v>
      </c>
      <c r="C2063" s="7" t="s">
        <v>1901</v>
      </c>
      <c r="D2063" s="7" t="s">
        <v>2287</v>
      </c>
      <c r="E2063" s="7">
        <v>38</v>
      </c>
      <c r="F2063" s="7" t="s">
        <v>14184</v>
      </c>
      <c r="G2063" s="7" t="s">
        <v>891</v>
      </c>
    </row>
    <row r="2064" spans="1:7" x14ac:dyDescent="0.3">
      <c r="A2064" s="7" t="s">
        <v>14185</v>
      </c>
      <c r="B2064" s="8">
        <v>46169</v>
      </c>
      <c r="C2064" s="7" t="s">
        <v>1870</v>
      </c>
      <c r="D2064" s="7" t="s">
        <v>2287</v>
      </c>
      <c r="E2064" s="7">
        <v>49</v>
      </c>
      <c r="F2064" s="7" t="s">
        <v>14186</v>
      </c>
      <c r="G2064" s="7" t="s">
        <v>777</v>
      </c>
    </row>
    <row r="2065" spans="1:7" x14ac:dyDescent="0.3">
      <c r="A2065" s="7" t="s">
        <v>14187</v>
      </c>
      <c r="B2065" s="8">
        <v>45674</v>
      </c>
      <c r="C2065" s="7" t="s">
        <v>2015</v>
      </c>
      <c r="D2065" s="7" t="s">
        <v>2287</v>
      </c>
      <c r="E2065" s="7">
        <v>39</v>
      </c>
      <c r="F2065" s="7" t="s">
        <v>14188</v>
      </c>
      <c r="G2065" s="7" t="s">
        <v>891</v>
      </c>
    </row>
    <row r="2066" spans="1:7" x14ac:dyDescent="0.3">
      <c r="A2066" s="7" t="s">
        <v>14189</v>
      </c>
      <c r="B2066" s="8">
        <v>45951</v>
      </c>
      <c r="C2066" s="7" t="s">
        <v>1733</v>
      </c>
      <c r="D2066" s="7" t="s">
        <v>2287</v>
      </c>
      <c r="E2066" s="7">
        <v>42</v>
      </c>
      <c r="F2066" s="7" t="s">
        <v>14190</v>
      </c>
      <c r="G2066" s="7" t="s">
        <v>839</v>
      </c>
    </row>
    <row r="2067" spans="1:7" x14ac:dyDescent="0.3">
      <c r="A2067" s="7" t="s">
        <v>14191</v>
      </c>
      <c r="B2067" s="8">
        <v>45938</v>
      </c>
      <c r="C2067" s="7" t="s">
        <v>2048</v>
      </c>
      <c r="D2067" s="7" t="s">
        <v>2287</v>
      </c>
      <c r="E2067" s="7">
        <v>59</v>
      </c>
      <c r="F2067" s="7" t="s">
        <v>14192</v>
      </c>
      <c r="G2067" s="7" t="s">
        <v>891</v>
      </c>
    </row>
    <row r="2068" spans="1:7" x14ac:dyDescent="0.3">
      <c r="A2068" s="7" t="s">
        <v>14193</v>
      </c>
      <c r="B2068" s="8">
        <v>46088</v>
      </c>
      <c r="C2068" s="7" t="s">
        <v>1811</v>
      </c>
      <c r="D2068" s="7" t="s">
        <v>2286</v>
      </c>
      <c r="E2068" s="7">
        <v>-34</v>
      </c>
      <c r="F2068" s="7" t="s">
        <v>14194</v>
      </c>
      <c r="G2068" s="7" t="s">
        <v>777</v>
      </c>
    </row>
    <row r="2069" spans="1:7" x14ac:dyDescent="0.3">
      <c r="A2069" s="7" t="s">
        <v>14195</v>
      </c>
      <c r="B2069" s="8">
        <v>46187</v>
      </c>
      <c r="C2069" s="7" t="s">
        <v>1764</v>
      </c>
      <c r="D2069" s="7" t="s">
        <v>10136</v>
      </c>
      <c r="E2069" s="7">
        <v>50</v>
      </c>
      <c r="F2069" s="7" t="s">
        <v>14196</v>
      </c>
      <c r="G2069" s="7" t="s">
        <v>839</v>
      </c>
    </row>
    <row r="2070" spans="1:7" x14ac:dyDescent="0.3">
      <c r="A2070" s="7" t="s">
        <v>14197</v>
      </c>
      <c r="B2070" s="8">
        <v>46222</v>
      </c>
      <c r="C2070" s="7" t="s">
        <v>1730</v>
      </c>
      <c r="D2070" s="7" t="s">
        <v>2287</v>
      </c>
      <c r="E2070" s="7">
        <v>44</v>
      </c>
      <c r="F2070" s="7" t="s">
        <v>14198</v>
      </c>
      <c r="G2070" s="7" t="s">
        <v>777</v>
      </c>
    </row>
    <row r="2071" spans="1:7" x14ac:dyDescent="0.3">
      <c r="A2071" s="7" t="s">
        <v>14199</v>
      </c>
      <c r="B2071" s="8">
        <v>46153</v>
      </c>
      <c r="C2071" s="7" t="s">
        <v>1665</v>
      </c>
      <c r="D2071" s="7" t="s">
        <v>10129</v>
      </c>
      <c r="E2071" s="7">
        <v>-5</v>
      </c>
      <c r="F2071" s="7" t="s">
        <v>14200</v>
      </c>
      <c r="G2071" s="7" t="s">
        <v>891</v>
      </c>
    </row>
    <row r="2072" spans="1:7" x14ac:dyDescent="0.3">
      <c r="A2072" s="7" t="s">
        <v>14201</v>
      </c>
      <c r="B2072" s="8">
        <v>46052</v>
      </c>
      <c r="C2072" s="7" t="s">
        <v>1679</v>
      </c>
      <c r="D2072" s="7" t="s">
        <v>10129</v>
      </c>
      <c r="E2072" s="7">
        <v>4</v>
      </c>
      <c r="F2072" s="7" t="s">
        <v>14202</v>
      </c>
      <c r="G2072" s="7" t="s">
        <v>839</v>
      </c>
    </row>
    <row r="2073" spans="1:7" x14ac:dyDescent="0.3">
      <c r="A2073" s="7" t="s">
        <v>14203</v>
      </c>
      <c r="B2073" s="8">
        <v>45837</v>
      </c>
      <c r="C2073" s="7" t="s">
        <v>1960</v>
      </c>
      <c r="D2073" s="7" t="s">
        <v>2286</v>
      </c>
      <c r="E2073" s="7">
        <v>-60</v>
      </c>
      <c r="F2073" s="7" t="s">
        <v>14204</v>
      </c>
      <c r="G2073" s="7" t="s">
        <v>839</v>
      </c>
    </row>
    <row r="2074" spans="1:7" x14ac:dyDescent="0.3">
      <c r="A2074" s="7" t="s">
        <v>14205</v>
      </c>
      <c r="B2074" s="8">
        <v>46114</v>
      </c>
      <c r="C2074" s="7" t="s">
        <v>1764</v>
      </c>
      <c r="D2074" s="7" t="s">
        <v>2286</v>
      </c>
      <c r="E2074" s="7">
        <v>-57</v>
      </c>
      <c r="F2074" s="7" t="s">
        <v>14206</v>
      </c>
      <c r="G2074" s="7" t="s">
        <v>839</v>
      </c>
    </row>
    <row r="2075" spans="1:7" x14ac:dyDescent="0.3">
      <c r="A2075" s="7" t="s">
        <v>14207</v>
      </c>
      <c r="B2075" s="8">
        <v>46208</v>
      </c>
      <c r="C2075" s="7" t="s">
        <v>2032</v>
      </c>
      <c r="D2075" s="7" t="s">
        <v>2287</v>
      </c>
      <c r="E2075" s="7">
        <v>47</v>
      </c>
      <c r="F2075" s="7" t="s">
        <v>14208</v>
      </c>
      <c r="G2075" s="7" t="s">
        <v>839</v>
      </c>
    </row>
    <row r="2076" spans="1:7" x14ac:dyDescent="0.3">
      <c r="A2076" s="7" t="s">
        <v>14209</v>
      </c>
      <c r="B2076" s="8">
        <v>45671</v>
      </c>
      <c r="C2076" s="7" t="s">
        <v>1742</v>
      </c>
      <c r="D2076" s="7" t="s">
        <v>2287</v>
      </c>
      <c r="E2076" s="7">
        <v>40</v>
      </c>
      <c r="F2076" s="7" t="s">
        <v>14210</v>
      </c>
      <c r="G2076" s="7" t="s">
        <v>839</v>
      </c>
    </row>
    <row r="2077" spans="1:7" x14ac:dyDescent="0.3">
      <c r="A2077" s="7" t="s">
        <v>14211</v>
      </c>
      <c r="B2077" s="8">
        <v>45925</v>
      </c>
      <c r="C2077" s="7" t="s">
        <v>2008</v>
      </c>
      <c r="D2077" s="7" t="s">
        <v>2286</v>
      </c>
      <c r="E2077" s="7">
        <v>-48</v>
      </c>
      <c r="F2077" s="7" t="s">
        <v>14212</v>
      </c>
      <c r="G2077" s="7" t="s">
        <v>839</v>
      </c>
    </row>
    <row r="2078" spans="1:7" x14ac:dyDescent="0.3">
      <c r="A2078" s="7" t="s">
        <v>14213</v>
      </c>
      <c r="B2078" s="8">
        <v>46129</v>
      </c>
      <c r="C2078" s="7" t="s">
        <v>1941</v>
      </c>
      <c r="D2078" s="7" t="s">
        <v>10136</v>
      </c>
      <c r="E2078" s="7">
        <v>50</v>
      </c>
      <c r="F2078" s="7" t="s">
        <v>14214</v>
      </c>
      <c r="G2078" s="7" t="s">
        <v>839</v>
      </c>
    </row>
    <row r="2079" spans="1:7" x14ac:dyDescent="0.3">
      <c r="A2079" s="7" t="s">
        <v>14215</v>
      </c>
      <c r="B2079" s="8">
        <v>45806</v>
      </c>
      <c r="C2079" s="7" t="s">
        <v>2045</v>
      </c>
      <c r="D2079" s="7" t="s">
        <v>2286</v>
      </c>
      <c r="E2079" s="7">
        <v>-25</v>
      </c>
      <c r="F2079" s="7" t="s">
        <v>14216</v>
      </c>
      <c r="G2079" s="7" t="s">
        <v>891</v>
      </c>
    </row>
    <row r="2080" spans="1:7" x14ac:dyDescent="0.3">
      <c r="A2080" s="7" t="s">
        <v>14217</v>
      </c>
      <c r="B2080" s="8">
        <v>45776</v>
      </c>
      <c r="C2080" s="7" t="s">
        <v>1990</v>
      </c>
      <c r="D2080" s="7" t="s">
        <v>10129</v>
      </c>
      <c r="E2080" s="7">
        <v>-10</v>
      </c>
      <c r="F2080" s="7" t="s">
        <v>14218</v>
      </c>
      <c r="G2080" s="7" t="s">
        <v>777</v>
      </c>
    </row>
    <row r="2081" spans="1:7" x14ac:dyDescent="0.3">
      <c r="A2081" s="7" t="s">
        <v>14219</v>
      </c>
      <c r="B2081" s="8">
        <v>46113</v>
      </c>
      <c r="C2081" s="7" t="s">
        <v>2007</v>
      </c>
      <c r="D2081" s="7" t="s">
        <v>2287</v>
      </c>
      <c r="E2081" s="7">
        <v>20</v>
      </c>
      <c r="F2081" s="7" t="s">
        <v>14220</v>
      </c>
      <c r="G2081" s="7" t="s">
        <v>839</v>
      </c>
    </row>
    <row r="2082" spans="1:7" x14ac:dyDescent="0.3">
      <c r="A2082" s="7" t="s">
        <v>14221</v>
      </c>
      <c r="B2082" s="8">
        <v>45798</v>
      </c>
      <c r="C2082" s="7" t="s">
        <v>1748</v>
      </c>
      <c r="D2082" s="7" t="s">
        <v>2286</v>
      </c>
      <c r="E2082" s="7">
        <v>-53</v>
      </c>
      <c r="F2082" s="7" t="s">
        <v>14222</v>
      </c>
      <c r="G2082" s="7" t="s">
        <v>777</v>
      </c>
    </row>
    <row r="2083" spans="1:7" x14ac:dyDescent="0.3">
      <c r="A2083" s="7" t="s">
        <v>14223</v>
      </c>
      <c r="B2083" s="8">
        <v>45964</v>
      </c>
      <c r="C2083" s="7" t="s">
        <v>1987</v>
      </c>
      <c r="D2083" s="7" t="s">
        <v>2286</v>
      </c>
      <c r="E2083" s="7">
        <v>-51</v>
      </c>
      <c r="F2083" s="7" t="s">
        <v>4074</v>
      </c>
      <c r="G2083" s="7" t="s">
        <v>839</v>
      </c>
    </row>
    <row r="2084" spans="1:7" x14ac:dyDescent="0.3">
      <c r="A2084" s="7" t="s">
        <v>14224</v>
      </c>
      <c r="B2084" s="8">
        <v>45811</v>
      </c>
      <c r="C2084" s="7" t="s">
        <v>1938</v>
      </c>
      <c r="D2084" s="7" t="s">
        <v>2287</v>
      </c>
      <c r="E2084" s="7">
        <v>43</v>
      </c>
      <c r="F2084" s="7" t="s">
        <v>14225</v>
      </c>
      <c r="G2084" s="7" t="s">
        <v>891</v>
      </c>
    </row>
    <row r="2085" spans="1:7" x14ac:dyDescent="0.3">
      <c r="A2085" s="7" t="s">
        <v>14226</v>
      </c>
      <c r="B2085" s="8">
        <v>46220</v>
      </c>
      <c r="C2085" s="7" t="s">
        <v>1975</v>
      </c>
      <c r="D2085" s="7" t="s">
        <v>2286</v>
      </c>
      <c r="E2085" s="7">
        <v>-18</v>
      </c>
      <c r="F2085" s="7" t="s">
        <v>14227</v>
      </c>
      <c r="G2085" s="7" t="s">
        <v>839</v>
      </c>
    </row>
    <row r="2086" spans="1:7" x14ac:dyDescent="0.3">
      <c r="A2086" s="7" t="s">
        <v>14228</v>
      </c>
      <c r="B2086" s="8">
        <v>46223</v>
      </c>
      <c r="C2086" s="7" t="s">
        <v>2045</v>
      </c>
      <c r="D2086" s="7" t="s">
        <v>2286</v>
      </c>
      <c r="E2086" s="7">
        <v>-10</v>
      </c>
      <c r="F2086" s="7" t="s">
        <v>14229</v>
      </c>
      <c r="G2086" s="7" t="s">
        <v>777</v>
      </c>
    </row>
    <row r="2087" spans="1:7" x14ac:dyDescent="0.3">
      <c r="A2087" s="7" t="s">
        <v>14230</v>
      </c>
      <c r="B2087" s="8">
        <v>46083</v>
      </c>
      <c r="C2087" s="7" t="s">
        <v>1702</v>
      </c>
      <c r="D2087" s="7" t="s">
        <v>2287</v>
      </c>
      <c r="E2087" s="7">
        <v>13</v>
      </c>
      <c r="F2087" s="7" t="s">
        <v>14231</v>
      </c>
      <c r="G2087" s="7" t="s">
        <v>777</v>
      </c>
    </row>
    <row r="2088" spans="1:7" x14ac:dyDescent="0.3">
      <c r="A2088" s="7" t="s">
        <v>14232</v>
      </c>
      <c r="B2088" s="8">
        <v>46214</v>
      </c>
      <c r="C2088" s="7" t="s">
        <v>1978</v>
      </c>
      <c r="D2088" s="7" t="s">
        <v>2286</v>
      </c>
      <c r="E2088" s="7">
        <v>-16</v>
      </c>
      <c r="F2088" s="7" t="s">
        <v>14233</v>
      </c>
      <c r="G2088" s="7" t="s">
        <v>839</v>
      </c>
    </row>
    <row r="2089" spans="1:7" x14ac:dyDescent="0.3">
      <c r="A2089" s="7" t="s">
        <v>14234</v>
      </c>
      <c r="B2089" s="8">
        <v>46139</v>
      </c>
      <c r="C2089" s="7" t="s">
        <v>1692</v>
      </c>
      <c r="D2089" s="7" t="s">
        <v>2286</v>
      </c>
      <c r="E2089" s="7">
        <v>-56</v>
      </c>
      <c r="F2089" s="7" t="s">
        <v>14235</v>
      </c>
      <c r="G2089" s="7" t="s">
        <v>891</v>
      </c>
    </row>
    <row r="2090" spans="1:7" x14ac:dyDescent="0.3">
      <c r="A2090" s="7" t="s">
        <v>14236</v>
      </c>
      <c r="B2090" s="8">
        <v>46032</v>
      </c>
      <c r="C2090" s="7" t="s">
        <v>1733</v>
      </c>
      <c r="D2090" s="7" t="s">
        <v>2286</v>
      </c>
      <c r="E2090" s="7">
        <v>-52</v>
      </c>
      <c r="F2090" s="7" t="s">
        <v>14237</v>
      </c>
      <c r="G2090" s="7" t="s">
        <v>777</v>
      </c>
    </row>
    <row r="2091" spans="1:7" x14ac:dyDescent="0.3">
      <c r="A2091" s="7" t="s">
        <v>14238</v>
      </c>
      <c r="B2091" s="8">
        <v>46025</v>
      </c>
      <c r="C2091" s="7" t="s">
        <v>1957</v>
      </c>
      <c r="D2091" s="7" t="s">
        <v>2287</v>
      </c>
      <c r="E2091" s="7">
        <v>2</v>
      </c>
      <c r="F2091" s="7" t="s">
        <v>14239</v>
      </c>
      <c r="G2091" s="7" t="s">
        <v>777</v>
      </c>
    </row>
    <row r="2092" spans="1:7" x14ac:dyDescent="0.3">
      <c r="A2092" s="7" t="s">
        <v>14240</v>
      </c>
      <c r="B2092" s="8">
        <v>46111</v>
      </c>
      <c r="C2092" s="7" t="s">
        <v>1845</v>
      </c>
      <c r="D2092" s="7" t="s">
        <v>2287</v>
      </c>
      <c r="E2092" s="7">
        <v>18</v>
      </c>
      <c r="F2092" s="7" t="s">
        <v>14241</v>
      </c>
      <c r="G2092" s="7" t="s">
        <v>891</v>
      </c>
    </row>
    <row r="2093" spans="1:7" x14ac:dyDescent="0.3">
      <c r="A2093" s="7" t="s">
        <v>14242</v>
      </c>
      <c r="B2093" s="8">
        <v>46237</v>
      </c>
      <c r="C2093" s="7" t="s">
        <v>1890</v>
      </c>
      <c r="D2093" s="7" t="s">
        <v>2286</v>
      </c>
      <c r="E2093" s="7">
        <v>-8</v>
      </c>
      <c r="F2093" s="7" t="s">
        <v>14243</v>
      </c>
      <c r="G2093" s="7" t="s">
        <v>891</v>
      </c>
    </row>
    <row r="2094" spans="1:7" x14ac:dyDescent="0.3">
      <c r="A2094" s="7" t="s">
        <v>14244</v>
      </c>
      <c r="B2094" s="8">
        <v>46080</v>
      </c>
      <c r="C2094" s="7" t="s">
        <v>1922</v>
      </c>
      <c r="D2094" s="7" t="s">
        <v>2286</v>
      </c>
      <c r="E2094" s="7">
        <v>-41</v>
      </c>
      <c r="F2094" s="7" t="s">
        <v>14245</v>
      </c>
      <c r="G2094" s="7" t="s">
        <v>777</v>
      </c>
    </row>
    <row r="2095" spans="1:7" x14ac:dyDescent="0.3">
      <c r="A2095" s="7" t="s">
        <v>14246</v>
      </c>
      <c r="B2095" s="8">
        <v>45955</v>
      </c>
      <c r="C2095" s="7" t="s">
        <v>1712</v>
      </c>
      <c r="D2095" s="7" t="s">
        <v>2287</v>
      </c>
      <c r="E2095" s="7">
        <v>9</v>
      </c>
      <c r="F2095" s="7" t="s">
        <v>14247</v>
      </c>
      <c r="G2095" s="7" t="s">
        <v>777</v>
      </c>
    </row>
    <row r="2096" spans="1:7" x14ac:dyDescent="0.3">
      <c r="A2096" s="7" t="s">
        <v>14248</v>
      </c>
      <c r="B2096" s="8">
        <v>46095</v>
      </c>
      <c r="C2096" s="7" t="s">
        <v>1798</v>
      </c>
      <c r="D2096" s="7" t="s">
        <v>2286</v>
      </c>
      <c r="E2096" s="7">
        <v>-31</v>
      </c>
      <c r="F2096" s="7" t="s">
        <v>14249</v>
      </c>
      <c r="G2096" s="7" t="s">
        <v>891</v>
      </c>
    </row>
    <row r="2097" spans="1:7" x14ac:dyDescent="0.3">
      <c r="A2097" s="7" t="s">
        <v>14250</v>
      </c>
      <c r="B2097" s="8">
        <v>45913</v>
      </c>
      <c r="C2097" s="7" t="s">
        <v>2039</v>
      </c>
      <c r="D2097" s="7" t="s">
        <v>2287</v>
      </c>
      <c r="E2097" s="7">
        <v>42</v>
      </c>
      <c r="F2097" s="7" t="s">
        <v>14251</v>
      </c>
      <c r="G2097" s="7" t="s">
        <v>891</v>
      </c>
    </row>
    <row r="2098" spans="1:7" x14ac:dyDescent="0.3">
      <c r="A2098" s="7" t="s">
        <v>14252</v>
      </c>
      <c r="B2098" s="8">
        <v>46098</v>
      </c>
      <c r="C2098" s="7" t="s">
        <v>2038</v>
      </c>
      <c r="D2098" s="7" t="s">
        <v>2286</v>
      </c>
      <c r="E2098" s="7">
        <v>-35</v>
      </c>
      <c r="F2098" s="7" t="s">
        <v>14253</v>
      </c>
      <c r="G2098" s="7" t="s">
        <v>891</v>
      </c>
    </row>
    <row r="2099" spans="1:7" x14ac:dyDescent="0.3">
      <c r="A2099" s="7" t="s">
        <v>14254</v>
      </c>
      <c r="B2099" s="8">
        <v>45973</v>
      </c>
      <c r="C2099" s="7" t="s">
        <v>2039</v>
      </c>
      <c r="D2099" s="7" t="s">
        <v>2286</v>
      </c>
      <c r="E2099" s="7">
        <v>-7</v>
      </c>
      <c r="F2099" s="7" t="s">
        <v>14255</v>
      </c>
      <c r="G2099" s="7" t="s">
        <v>777</v>
      </c>
    </row>
    <row r="2100" spans="1:7" x14ac:dyDescent="0.3">
      <c r="A2100" s="7" t="s">
        <v>14256</v>
      </c>
      <c r="B2100" s="8">
        <v>45734</v>
      </c>
      <c r="C2100" s="7" t="s">
        <v>1927</v>
      </c>
      <c r="D2100" s="7" t="s">
        <v>2286</v>
      </c>
      <c r="E2100" s="7">
        <v>-18</v>
      </c>
      <c r="F2100" s="7" t="s">
        <v>14257</v>
      </c>
      <c r="G2100" s="7" t="s">
        <v>891</v>
      </c>
    </row>
    <row r="2101" spans="1:7" x14ac:dyDescent="0.3">
      <c r="A2101" s="7" t="s">
        <v>14258</v>
      </c>
      <c r="B2101" s="8">
        <v>45832</v>
      </c>
      <c r="C2101" s="7" t="s">
        <v>1776</v>
      </c>
      <c r="D2101" s="7" t="s">
        <v>2286</v>
      </c>
      <c r="E2101" s="7">
        <v>-13</v>
      </c>
      <c r="F2101" s="7" t="s">
        <v>14259</v>
      </c>
      <c r="G2101" s="7" t="s">
        <v>777</v>
      </c>
    </row>
    <row r="2102" spans="1:7" x14ac:dyDescent="0.3">
      <c r="A2102" s="7" t="s">
        <v>14260</v>
      </c>
      <c r="B2102" s="8">
        <v>45660</v>
      </c>
      <c r="C2102" s="7" t="s">
        <v>2025</v>
      </c>
      <c r="D2102" s="7" t="s">
        <v>2286</v>
      </c>
      <c r="E2102" s="7">
        <v>-40</v>
      </c>
      <c r="F2102" s="7" t="s">
        <v>14261</v>
      </c>
      <c r="G2102" s="7" t="s">
        <v>891</v>
      </c>
    </row>
    <row r="2103" spans="1:7" x14ac:dyDescent="0.3">
      <c r="A2103" s="7" t="s">
        <v>14262</v>
      </c>
      <c r="B2103" s="8">
        <v>46078</v>
      </c>
      <c r="C2103" s="7" t="s">
        <v>2030</v>
      </c>
      <c r="D2103" s="7" t="s">
        <v>2286</v>
      </c>
      <c r="E2103" s="7">
        <v>-5</v>
      </c>
      <c r="F2103" s="7" t="s">
        <v>14263</v>
      </c>
      <c r="G2103" s="7" t="s">
        <v>891</v>
      </c>
    </row>
    <row r="2104" spans="1:7" x14ac:dyDescent="0.3">
      <c r="A2104" s="7" t="s">
        <v>14264</v>
      </c>
      <c r="B2104" s="8">
        <v>45812</v>
      </c>
      <c r="C2104" s="7" t="s">
        <v>1781</v>
      </c>
      <c r="D2104" s="7" t="s">
        <v>2286</v>
      </c>
      <c r="E2104" s="7">
        <v>-5</v>
      </c>
      <c r="F2104" s="7" t="s">
        <v>14265</v>
      </c>
      <c r="G2104" s="7" t="s">
        <v>891</v>
      </c>
    </row>
    <row r="2105" spans="1:7" x14ac:dyDescent="0.3">
      <c r="A2105" s="7" t="s">
        <v>14266</v>
      </c>
      <c r="B2105" s="8">
        <v>46097</v>
      </c>
      <c r="C2105" s="7" t="s">
        <v>1890</v>
      </c>
      <c r="D2105" s="7" t="s">
        <v>2286</v>
      </c>
      <c r="E2105" s="7">
        <v>-55</v>
      </c>
      <c r="F2105" s="7" t="s">
        <v>14267</v>
      </c>
      <c r="G2105" s="7" t="s">
        <v>891</v>
      </c>
    </row>
    <row r="2106" spans="1:7" x14ac:dyDescent="0.3">
      <c r="A2106" s="7" t="s">
        <v>14268</v>
      </c>
      <c r="B2106" s="8">
        <v>46120</v>
      </c>
      <c r="C2106" s="7" t="s">
        <v>1989</v>
      </c>
      <c r="D2106" s="7" t="s">
        <v>2287</v>
      </c>
      <c r="E2106" s="7">
        <v>48</v>
      </c>
      <c r="F2106" s="7" t="s">
        <v>14269</v>
      </c>
      <c r="G2106" s="7" t="s">
        <v>839</v>
      </c>
    </row>
    <row r="2107" spans="1:7" x14ac:dyDescent="0.3">
      <c r="A2107" s="7" t="s">
        <v>14270</v>
      </c>
      <c r="B2107" s="8">
        <v>45927</v>
      </c>
      <c r="C2107" s="7" t="s">
        <v>1902</v>
      </c>
      <c r="D2107" s="7" t="s">
        <v>2286</v>
      </c>
      <c r="E2107" s="7">
        <v>-56</v>
      </c>
      <c r="F2107" s="7" t="s">
        <v>14271</v>
      </c>
      <c r="G2107" s="7" t="s">
        <v>839</v>
      </c>
    </row>
    <row r="2108" spans="1:7" x14ac:dyDescent="0.3">
      <c r="A2108" s="7" t="s">
        <v>14272</v>
      </c>
      <c r="B2108" s="8">
        <v>46100</v>
      </c>
      <c r="C2108" s="7" t="s">
        <v>1929</v>
      </c>
      <c r="D2108" s="7" t="s">
        <v>2286</v>
      </c>
      <c r="E2108" s="7">
        <v>-1</v>
      </c>
      <c r="F2108" s="7" t="s">
        <v>14273</v>
      </c>
      <c r="G2108" s="7" t="s">
        <v>839</v>
      </c>
    </row>
    <row r="2109" spans="1:7" x14ac:dyDescent="0.3">
      <c r="A2109" s="7" t="s">
        <v>14274</v>
      </c>
      <c r="B2109" s="8">
        <v>46058</v>
      </c>
      <c r="C2109" s="7" t="s">
        <v>1714</v>
      </c>
      <c r="D2109" s="7" t="s">
        <v>2286</v>
      </c>
      <c r="E2109" s="7">
        <v>-6</v>
      </c>
      <c r="F2109" s="7" t="s">
        <v>14275</v>
      </c>
      <c r="G2109" s="7" t="s">
        <v>839</v>
      </c>
    </row>
    <row r="2110" spans="1:7" x14ac:dyDescent="0.3">
      <c r="A2110" s="7" t="s">
        <v>14276</v>
      </c>
      <c r="B2110" s="8">
        <v>45683</v>
      </c>
      <c r="C2110" s="7" t="s">
        <v>1816</v>
      </c>
      <c r="D2110" s="7" t="s">
        <v>2287</v>
      </c>
      <c r="E2110" s="7">
        <v>59</v>
      </c>
      <c r="F2110" s="7" t="s">
        <v>14277</v>
      </c>
      <c r="G2110" s="7" t="s">
        <v>891</v>
      </c>
    </row>
    <row r="2111" spans="1:7" x14ac:dyDescent="0.3">
      <c r="A2111" s="7" t="s">
        <v>14278</v>
      </c>
      <c r="B2111" s="8">
        <v>46022</v>
      </c>
      <c r="C2111" s="7" t="s">
        <v>1717</v>
      </c>
      <c r="D2111" s="7" t="s">
        <v>2287</v>
      </c>
      <c r="E2111" s="7">
        <v>24</v>
      </c>
      <c r="F2111" s="7" t="s">
        <v>14279</v>
      </c>
      <c r="G2111" s="7" t="s">
        <v>891</v>
      </c>
    </row>
    <row r="2112" spans="1:7" x14ac:dyDescent="0.3">
      <c r="A2112" s="7" t="s">
        <v>14280</v>
      </c>
      <c r="B2112" s="8">
        <v>45806</v>
      </c>
      <c r="C2112" s="7" t="s">
        <v>1650</v>
      </c>
      <c r="D2112" s="7" t="s">
        <v>2287</v>
      </c>
      <c r="E2112" s="7">
        <v>57</v>
      </c>
      <c r="F2112" s="7" t="s">
        <v>14281</v>
      </c>
      <c r="G2112" s="7" t="s">
        <v>891</v>
      </c>
    </row>
    <row r="2113" spans="1:7" x14ac:dyDescent="0.3">
      <c r="A2113" s="7" t="s">
        <v>14282</v>
      </c>
      <c r="B2113" s="8">
        <v>45903</v>
      </c>
      <c r="C2113" s="7" t="s">
        <v>2029</v>
      </c>
      <c r="D2113" s="7" t="s">
        <v>2287</v>
      </c>
      <c r="E2113" s="7">
        <v>37</v>
      </c>
      <c r="F2113" s="7" t="s">
        <v>14283</v>
      </c>
      <c r="G2113" s="7" t="s">
        <v>777</v>
      </c>
    </row>
    <row r="2114" spans="1:7" x14ac:dyDescent="0.3">
      <c r="A2114" s="7" t="s">
        <v>14284</v>
      </c>
      <c r="B2114" s="8">
        <v>46051</v>
      </c>
      <c r="C2114" s="7" t="s">
        <v>1886</v>
      </c>
      <c r="D2114" s="7" t="s">
        <v>2286</v>
      </c>
      <c r="E2114" s="7">
        <v>-56</v>
      </c>
      <c r="F2114" s="7" t="s">
        <v>14285</v>
      </c>
      <c r="G2114" s="7" t="s">
        <v>777</v>
      </c>
    </row>
    <row r="2115" spans="1:7" x14ac:dyDescent="0.3">
      <c r="A2115" s="7" t="s">
        <v>14286</v>
      </c>
      <c r="B2115" s="8">
        <v>45802</v>
      </c>
      <c r="C2115" s="7" t="s">
        <v>1823</v>
      </c>
      <c r="D2115" s="7" t="s">
        <v>10136</v>
      </c>
      <c r="E2115" s="7">
        <v>53</v>
      </c>
      <c r="F2115" s="7" t="s">
        <v>14287</v>
      </c>
      <c r="G2115" s="7" t="s">
        <v>839</v>
      </c>
    </row>
    <row r="2116" spans="1:7" x14ac:dyDescent="0.3">
      <c r="A2116" s="7" t="s">
        <v>14288</v>
      </c>
      <c r="B2116" s="8">
        <v>46016</v>
      </c>
      <c r="C2116" s="7" t="s">
        <v>1653</v>
      </c>
      <c r="D2116" s="7" t="s">
        <v>2287</v>
      </c>
      <c r="E2116" s="7">
        <v>52</v>
      </c>
      <c r="F2116" s="7" t="s">
        <v>14289</v>
      </c>
      <c r="G2116" s="7" t="s">
        <v>891</v>
      </c>
    </row>
    <row r="2117" spans="1:7" x14ac:dyDescent="0.3">
      <c r="A2117" s="7" t="s">
        <v>14290</v>
      </c>
      <c r="B2117" s="8">
        <v>46034</v>
      </c>
      <c r="C2117" s="7" t="s">
        <v>1928</v>
      </c>
      <c r="D2117" s="7" t="s">
        <v>2286</v>
      </c>
      <c r="E2117" s="7">
        <v>-18</v>
      </c>
      <c r="F2117" s="7" t="s">
        <v>14291</v>
      </c>
      <c r="G2117" s="7" t="s">
        <v>839</v>
      </c>
    </row>
    <row r="2118" spans="1:7" x14ac:dyDescent="0.3">
      <c r="A2118" s="7" t="s">
        <v>14292</v>
      </c>
      <c r="B2118" s="8">
        <v>45774</v>
      </c>
      <c r="C2118" s="7" t="s">
        <v>2048</v>
      </c>
      <c r="D2118" s="7" t="s">
        <v>2287</v>
      </c>
      <c r="E2118" s="7">
        <v>20</v>
      </c>
      <c r="F2118" s="7" t="s">
        <v>14293</v>
      </c>
      <c r="G2118" s="7" t="s">
        <v>891</v>
      </c>
    </row>
    <row r="2119" spans="1:7" x14ac:dyDescent="0.3">
      <c r="A2119" s="7" t="s">
        <v>14294</v>
      </c>
      <c r="B2119" s="8">
        <v>45815</v>
      </c>
      <c r="C2119" s="7" t="s">
        <v>1909</v>
      </c>
      <c r="D2119" s="7" t="s">
        <v>2287</v>
      </c>
      <c r="E2119" s="7">
        <v>49</v>
      </c>
      <c r="F2119" s="7" t="s">
        <v>14295</v>
      </c>
      <c r="G2119" s="7" t="s">
        <v>839</v>
      </c>
    </row>
    <row r="2120" spans="1:7" x14ac:dyDescent="0.3">
      <c r="A2120" s="7" t="s">
        <v>14296</v>
      </c>
      <c r="B2120" s="8">
        <v>45819</v>
      </c>
      <c r="C2120" s="7" t="s">
        <v>1752</v>
      </c>
      <c r="D2120" s="7" t="s">
        <v>2286</v>
      </c>
      <c r="E2120" s="7">
        <v>-22</v>
      </c>
      <c r="F2120" s="7" t="s">
        <v>14297</v>
      </c>
      <c r="G2120" s="7" t="s">
        <v>839</v>
      </c>
    </row>
    <row r="2121" spans="1:7" x14ac:dyDescent="0.3">
      <c r="A2121" s="7" t="s">
        <v>14298</v>
      </c>
      <c r="B2121" s="8">
        <v>45900</v>
      </c>
      <c r="C2121" s="7" t="s">
        <v>1770</v>
      </c>
      <c r="D2121" s="7" t="s">
        <v>10136</v>
      </c>
      <c r="E2121" s="7">
        <v>32</v>
      </c>
      <c r="F2121" s="7" t="s">
        <v>14299</v>
      </c>
      <c r="G2121" s="7" t="s">
        <v>891</v>
      </c>
    </row>
    <row r="2122" spans="1:7" x14ac:dyDescent="0.3">
      <c r="A2122" s="7" t="s">
        <v>14300</v>
      </c>
      <c r="B2122" s="8">
        <v>45720</v>
      </c>
      <c r="C2122" s="7" t="s">
        <v>1899</v>
      </c>
      <c r="D2122" s="7" t="s">
        <v>2286</v>
      </c>
      <c r="E2122" s="7">
        <v>-40</v>
      </c>
      <c r="F2122" s="7" t="s">
        <v>14301</v>
      </c>
      <c r="G2122" s="7" t="s">
        <v>839</v>
      </c>
    </row>
    <row r="2123" spans="1:7" x14ac:dyDescent="0.3">
      <c r="A2123" s="7" t="s">
        <v>14302</v>
      </c>
      <c r="B2123" s="8">
        <v>45781</v>
      </c>
      <c r="C2123" s="7" t="s">
        <v>2021</v>
      </c>
      <c r="D2123" s="7" t="s">
        <v>2287</v>
      </c>
      <c r="E2123" s="7">
        <v>18</v>
      </c>
      <c r="F2123" s="7" t="s">
        <v>14303</v>
      </c>
      <c r="G2123" s="7" t="s">
        <v>777</v>
      </c>
    </row>
    <row r="2124" spans="1:7" x14ac:dyDescent="0.3">
      <c r="A2124" s="7" t="s">
        <v>14304</v>
      </c>
      <c r="B2124" s="8">
        <v>45960</v>
      </c>
      <c r="C2124" s="7" t="s">
        <v>2045</v>
      </c>
      <c r="D2124" s="7" t="s">
        <v>2286</v>
      </c>
      <c r="E2124" s="7">
        <v>-51</v>
      </c>
      <c r="F2124" s="7" t="s">
        <v>14305</v>
      </c>
      <c r="G2124" s="7" t="s">
        <v>839</v>
      </c>
    </row>
    <row r="2125" spans="1:7" x14ac:dyDescent="0.3">
      <c r="A2125" s="7" t="s">
        <v>14306</v>
      </c>
      <c r="B2125" s="8">
        <v>45687</v>
      </c>
      <c r="C2125" s="7" t="s">
        <v>1795</v>
      </c>
      <c r="D2125" s="7" t="s">
        <v>2287</v>
      </c>
      <c r="E2125" s="7">
        <v>26</v>
      </c>
      <c r="F2125" s="7" t="s">
        <v>14307</v>
      </c>
      <c r="G2125" s="7" t="s">
        <v>777</v>
      </c>
    </row>
    <row r="2126" spans="1:7" x14ac:dyDescent="0.3">
      <c r="A2126" s="7" t="s">
        <v>14308</v>
      </c>
      <c r="B2126" s="8">
        <v>45986</v>
      </c>
      <c r="C2126" s="7" t="s">
        <v>2004</v>
      </c>
      <c r="D2126" s="7" t="s">
        <v>2286</v>
      </c>
      <c r="E2126" s="7">
        <v>-43</v>
      </c>
      <c r="F2126" s="7" t="s">
        <v>14309</v>
      </c>
      <c r="G2126" s="7" t="s">
        <v>891</v>
      </c>
    </row>
    <row r="2127" spans="1:7" x14ac:dyDescent="0.3">
      <c r="A2127" s="7" t="s">
        <v>14310</v>
      </c>
      <c r="B2127" s="8">
        <v>46217</v>
      </c>
      <c r="C2127" s="7" t="s">
        <v>1927</v>
      </c>
      <c r="D2127" s="7" t="s">
        <v>10129</v>
      </c>
      <c r="E2127" s="7">
        <v>-3</v>
      </c>
      <c r="F2127" s="7" t="s">
        <v>14311</v>
      </c>
      <c r="G2127" s="7" t="s">
        <v>891</v>
      </c>
    </row>
    <row r="2128" spans="1:7" x14ac:dyDescent="0.3">
      <c r="A2128" s="7" t="s">
        <v>14312</v>
      </c>
      <c r="B2128" s="8">
        <v>45752</v>
      </c>
      <c r="C2128" s="7" t="s">
        <v>1723</v>
      </c>
      <c r="D2128" s="7" t="s">
        <v>10129</v>
      </c>
      <c r="E2128" s="7">
        <v>8</v>
      </c>
      <c r="F2128" s="7" t="s">
        <v>14313</v>
      </c>
      <c r="G2128" s="7" t="s">
        <v>891</v>
      </c>
    </row>
    <row r="2129" spans="1:7" x14ac:dyDescent="0.3">
      <c r="A2129" s="7" t="s">
        <v>14314</v>
      </c>
      <c r="B2129" s="8">
        <v>45755</v>
      </c>
      <c r="C2129" s="7" t="s">
        <v>1732</v>
      </c>
      <c r="D2129" s="7" t="s">
        <v>2287</v>
      </c>
      <c r="E2129" s="7">
        <v>39</v>
      </c>
      <c r="F2129" s="7" t="s">
        <v>14315</v>
      </c>
      <c r="G2129" s="7" t="s">
        <v>777</v>
      </c>
    </row>
    <row r="2130" spans="1:7" x14ac:dyDescent="0.3">
      <c r="A2130" s="7" t="s">
        <v>14316</v>
      </c>
      <c r="B2130" s="8">
        <v>45928</v>
      </c>
      <c r="C2130" s="7" t="s">
        <v>1819</v>
      </c>
      <c r="D2130" s="7" t="s">
        <v>2287</v>
      </c>
      <c r="E2130" s="7">
        <v>6</v>
      </c>
      <c r="F2130" s="7" t="s">
        <v>14317</v>
      </c>
      <c r="G2130" s="7" t="s">
        <v>891</v>
      </c>
    </row>
    <row r="2131" spans="1:7" x14ac:dyDescent="0.3">
      <c r="A2131" s="7" t="s">
        <v>14318</v>
      </c>
      <c r="B2131" s="8">
        <v>46079</v>
      </c>
      <c r="C2131" s="7" t="s">
        <v>1965</v>
      </c>
      <c r="D2131" s="7" t="s">
        <v>2287</v>
      </c>
      <c r="E2131" s="7">
        <v>40</v>
      </c>
      <c r="F2131" s="7" t="s">
        <v>14319</v>
      </c>
      <c r="G2131" s="7" t="s">
        <v>839</v>
      </c>
    </row>
    <row r="2132" spans="1:7" x14ac:dyDescent="0.3">
      <c r="A2132" s="7" t="s">
        <v>14320</v>
      </c>
      <c r="B2132" s="8">
        <v>45894</v>
      </c>
      <c r="C2132" s="7" t="s">
        <v>1897</v>
      </c>
      <c r="D2132" s="7" t="s">
        <v>10129</v>
      </c>
      <c r="E2132" s="7">
        <v>-12</v>
      </c>
      <c r="F2132" s="7" t="s">
        <v>14321</v>
      </c>
      <c r="G2132" s="7" t="s">
        <v>777</v>
      </c>
    </row>
    <row r="2133" spans="1:7" x14ac:dyDescent="0.3">
      <c r="A2133" s="7" t="s">
        <v>14322</v>
      </c>
      <c r="B2133" s="8">
        <v>45905</v>
      </c>
      <c r="C2133" s="7" t="s">
        <v>2050</v>
      </c>
      <c r="D2133" s="7" t="s">
        <v>10136</v>
      </c>
      <c r="E2133" s="7">
        <v>33</v>
      </c>
      <c r="F2133" s="7" t="s">
        <v>10501</v>
      </c>
      <c r="G2133" s="7" t="s">
        <v>777</v>
      </c>
    </row>
    <row r="2134" spans="1:7" x14ac:dyDescent="0.3">
      <c r="A2134" s="7" t="s">
        <v>14323</v>
      </c>
      <c r="B2134" s="8">
        <v>46001</v>
      </c>
      <c r="C2134" s="7" t="s">
        <v>2048</v>
      </c>
      <c r="D2134" s="7" t="s">
        <v>2286</v>
      </c>
      <c r="E2134" s="7">
        <v>-21</v>
      </c>
      <c r="F2134" s="7" t="s">
        <v>14324</v>
      </c>
      <c r="G2134" s="7" t="s">
        <v>891</v>
      </c>
    </row>
    <row r="2135" spans="1:7" x14ac:dyDescent="0.3">
      <c r="A2135" s="7" t="s">
        <v>14325</v>
      </c>
      <c r="B2135" s="8">
        <v>46120</v>
      </c>
      <c r="C2135" s="7" t="s">
        <v>1988</v>
      </c>
      <c r="D2135" s="7" t="s">
        <v>10136</v>
      </c>
      <c r="E2135" s="7">
        <v>59</v>
      </c>
      <c r="F2135" s="7" t="s">
        <v>14326</v>
      </c>
      <c r="G2135" s="7" t="s">
        <v>891</v>
      </c>
    </row>
    <row r="2136" spans="1:7" x14ac:dyDescent="0.3">
      <c r="A2136" s="7" t="s">
        <v>14327</v>
      </c>
      <c r="B2136" s="8">
        <v>45830</v>
      </c>
      <c r="C2136" s="7" t="s">
        <v>1761</v>
      </c>
      <c r="D2136" s="7" t="s">
        <v>2287</v>
      </c>
      <c r="E2136" s="7">
        <v>11</v>
      </c>
      <c r="F2136" s="7" t="s">
        <v>14328</v>
      </c>
      <c r="G2136" s="7" t="s">
        <v>839</v>
      </c>
    </row>
    <row r="2137" spans="1:7" x14ac:dyDescent="0.3">
      <c r="A2137" s="7" t="s">
        <v>14329</v>
      </c>
      <c r="B2137" s="8">
        <v>46274</v>
      </c>
      <c r="C2137" s="7" t="s">
        <v>1976</v>
      </c>
      <c r="D2137" s="7" t="s">
        <v>2286</v>
      </c>
      <c r="E2137" s="7">
        <v>-10</v>
      </c>
      <c r="F2137" s="7" t="s">
        <v>14330</v>
      </c>
      <c r="G2137" s="7" t="s">
        <v>777</v>
      </c>
    </row>
    <row r="2138" spans="1:7" x14ac:dyDescent="0.3">
      <c r="A2138" s="7" t="s">
        <v>14331</v>
      </c>
      <c r="B2138" s="8">
        <v>45839</v>
      </c>
      <c r="C2138" s="7" t="s">
        <v>1818</v>
      </c>
      <c r="D2138" s="7" t="s">
        <v>2286</v>
      </c>
      <c r="E2138" s="7">
        <v>-49</v>
      </c>
      <c r="F2138" s="7" t="s">
        <v>14332</v>
      </c>
      <c r="G2138" s="7" t="s">
        <v>891</v>
      </c>
    </row>
    <row r="2139" spans="1:7" x14ac:dyDescent="0.3">
      <c r="A2139" s="7" t="s">
        <v>14333</v>
      </c>
      <c r="B2139" s="8">
        <v>46243</v>
      </c>
      <c r="C2139" s="7" t="s">
        <v>1952</v>
      </c>
      <c r="D2139" s="7" t="s">
        <v>10136</v>
      </c>
      <c r="E2139" s="7">
        <v>8</v>
      </c>
      <c r="F2139" s="7" t="s">
        <v>14334</v>
      </c>
      <c r="G2139" s="7" t="s">
        <v>891</v>
      </c>
    </row>
    <row r="2140" spans="1:7" x14ac:dyDescent="0.3">
      <c r="A2140" s="7" t="s">
        <v>14335</v>
      </c>
      <c r="B2140" s="8">
        <v>45694</v>
      </c>
      <c r="C2140" s="7" t="s">
        <v>1779</v>
      </c>
      <c r="D2140" s="7" t="s">
        <v>2286</v>
      </c>
      <c r="E2140" s="7">
        <v>-39</v>
      </c>
      <c r="F2140" s="7" t="s">
        <v>14336</v>
      </c>
      <c r="G2140" s="7" t="s">
        <v>839</v>
      </c>
    </row>
    <row r="2141" spans="1:7" x14ac:dyDescent="0.3">
      <c r="A2141" s="7" t="s">
        <v>14337</v>
      </c>
      <c r="B2141" s="8">
        <v>46185</v>
      </c>
      <c r="C2141" s="7" t="s">
        <v>1998</v>
      </c>
      <c r="D2141" s="7" t="s">
        <v>2287</v>
      </c>
      <c r="E2141" s="7">
        <v>36</v>
      </c>
      <c r="F2141" s="7" t="s">
        <v>14338</v>
      </c>
      <c r="G2141" s="7" t="s">
        <v>891</v>
      </c>
    </row>
    <row r="2142" spans="1:7" x14ac:dyDescent="0.3">
      <c r="A2142" s="7" t="s">
        <v>14339</v>
      </c>
      <c r="B2142" s="8">
        <v>45951</v>
      </c>
      <c r="C2142" s="7" t="s">
        <v>1930</v>
      </c>
      <c r="D2142" s="7" t="s">
        <v>2286</v>
      </c>
      <c r="E2142" s="7">
        <v>-26</v>
      </c>
      <c r="F2142" s="7" t="s">
        <v>14340</v>
      </c>
      <c r="G2142" s="7" t="s">
        <v>839</v>
      </c>
    </row>
    <row r="2143" spans="1:7" x14ac:dyDescent="0.3">
      <c r="A2143" s="7" t="s">
        <v>14341</v>
      </c>
      <c r="B2143" s="8">
        <v>45755</v>
      </c>
      <c r="C2143" s="7" t="s">
        <v>1722</v>
      </c>
      <c r="D2143" s="7" t="s">
        <v>2286</v>
      </c>
      <c r="E2143" s="7">
        <v>-39</v>
      </c>
      <c r="F2143" s="7" t="s">
        <v>14342</v>
      </c>
      <c r="G2143" s="7" t="s">
        <v>777</v>
      </c>
    </row>
    <row r="2144" spans="1:7" x14ac:dyDescent="0.3">
      <c r="A2144" s="7" t="s">
        <v>14343</v>
      </c>
      <c r="B2144" s="8">
        <v>46134</v>
      </c>
      <c r="C2144" s="7" t="s">
        <v>1755</v>
      </c>
      <c r="D2144" s="7" t="s">
        <v>2287</v>
      </c>
      <c r="E2144" s="7">
        <v>10</v>
      </c>
      <c r="F2144" s="7" t="s">
        <v>14344</v>
      </c>
      <c r="G2144" s="7" t="s">
        <v>777</v>
      </c>
    </row>
    <row r="2145" spans="1:7" x14ac:dyDescent="0.3">
      <c r="A2145" s="7" t="s">
        <v>14345</v>
      </c>
      <c r="B2145" s="8">
        <v>45838</v>
      </c>
      <c r="C2145" s="7" t="s">
        <v>1850</v>
      </c>
      <c r="D2145" s="7" t="s">
        <v>2286</v>
      </c>
      <c r="E2145" s="7">
        <v>-29</v>
      </c>
      <c r="F2145" s="7" t="s">
        <v>14346</v>
      </c>
      <c r="G2145" s="7" t="s">
        <v>839</v>
      </c>
    </row>
    <row r="2146" spans="1:7" x14ac:dyDescent="0.3">
      <c r="A2146" s="7" t="s">
        <v>14347</v>
      </c>
      <c r="B2146" s="8">
        <v>45760</v>
      </c>
      <c r="C2146" s="7" t="s">
        <v>1935</v>
      </c>
      <c r="D2146" s="7" t="s">
        <v>2287</v>
      </c>
      <c r="E2146" s="7">
        <v>34</v>
      </c>
      <c r="F2146" s="7" t="s">
        <v>14348</v>
      </c>
      <c r="G2146" s="7" t="s">
        <v>891</v>
      </c>
    </row>
    <row r="2147" spans="1:7" x14ac:dyDescent="0.3">
      <c r="A2147" s="7" t="s">
        <v>14349</v>
      </c>
      <c r="B2147" s="8">
        <v>46021</v>
      </c>
      <c r="C2147" s="7" t="s">
        <v>1902</v>
      </c>
      <c r="D2147" s="7" t="s">
        <v>2286</v>
      </c>
      <c r="E2147" s="7">
        <v>-36</v>
      </c>
      <c r="F2147" s="7" t="s">
        <v>14350</v>
      </c>
      <c r="G2147" s="7" t="s">
        <v>839</v>
      </c>
    </row>
    <row r="2148" spans="1:7" x14ac:dyDescent="0.3">
      <c r="A2148" s="7" t="s">
        <v>14351</v>
      </c>
      <c r="B2148" s="8">
        <v>45955</v>
      </c>
      <c r="C2148" s="7" t="s">
        <v>1789</v>
      </c>
      <c r="D2148" s="7" t="s">
        <v>2286</v>
      </c>
      <c r="E2148" s="7">
        <v>-44</v>
      </c>
      <c r="F2148" s="7" t="s">
        <v>14352</v>
      </c>
      <c r="G2148" s="7" t="s">
        <v>777</v>
      </c>
    </row>
    <row r="2149" spans="1:7" x14ac:dyDescent="0.3">
      <c r="A2149" s="7" t="s">
        <v>14353</v>
      </c>
      <c r="B2149" s="8">
        <v>46227</v>
      </c>
      <c r="C2149" s="7" t="s">
        <v>2000</v>
      </c>
      <c r="D2149" s="7" t="s">
        <v>2286</v>
      </c>
      <c r="E2149" s="7">
        <v>-30</v>
      </c>
      <c r="F2149" s="7" t="s">
        <v>14354</v>
      </c>
      <c r="G2149" s="7" t="s">
        <v>777</v>
      </c>
    </row>
    <row r="2150" spans="1:7" x14ac:dyDescent="0.3">
      <c r="A2150" s="7" t="s">
        <v>14355</v>
      </c>
      <c r="B2150" s="8">
        <v>46274</v>
      </c>
      <c r="C2150" s="7" t="s">
        <v>1904</v>
      </c>
      <c r="D2150" s="7" t="s">
        <v>2286</v>
      </c>
      <c r="E2150" s="7">
        <v>-45</v>
      </c>
      <c r="F2150" s="7" t="s">
        <v>14356</v>
      </c>
      <c r="G2150" s="7" t="s">
        <v>839</v>
      </c>
    </row>
    <row r="2151" spans="1:7" x14ac:dyDescent="0.3">
      <c r="A2151" s="7" t="s">
        <v>14357</v>
      </c>
      <c r="B2151" s="8">
        <v>45764</v>
      </c>
      <c r="C2151" s="7" t="s">
        <v>1695</v>
      </c>
      <c r="D2151" s="7" t="s">
        <v>10129</v>
      </c>
      <c r="E2151" s="7">
        <v>-2</v>
      </c>
      <c r="F2151" s="7" t="s">
        <v>14358</v>
      </c>
      <c r="G2151" s="7" t="s">
        <v>891</v>
      </c>
    </row>
    <row r="2152" spans="1:7" x14ac:dyDescent="0.3">
      <c r="A2152" s="7" t="s">
        <v>14359</v>
      </c>
      <c r="B2152" s="8">
        <v>45727</v>
      </c>
      <c r="C2152" s="7" t="s">
        <v>1969</v>
      </c>
      <c r="D2152" s="7" t="s">
        <v>10136</v>
      </c>
      <c r="E2152" s="7">
        <v>42</v>
      </c>
      <c r="F2152" s="7" t="s">
        <v>14360</v>
      </c>
      <c r="G2152" s="7" t="s">
        <v>891</v>
      </c>
    </row>
    <row r="2153" spans="1:7" x14ac:dyDescent="0.3">
      <c r="A2153" s="7" t="s">
        <v>14361</v>
      </c>
      <c r="B2153" s="8">
        <v>46108</v>
      </c>
      <c r="C2153" s="7" t="s">
        <v>1938</v>
      </c>
      <c r="D2153" s="7" t="s">
        <v>2286</v>
      </c>
      <c r="E2153" s="7">
        <v>-47</v>
      </c>
      <c r="F2153" s="7" t="s">
        <v>14362</v>
      </c>
      <c r="G2153" s="7" t="s">
        <v>839</v>
      </c>
    </row>
    <row r="2154" spans="1:7" x14ac:dyDescent="0.3">
      <c r="A2154" s="7" t="s">
        <v>14363</v>
      </c>
      <c r="B2154" s="8">
        <v>45756</v>
      </c>
      <c r="C2154" s="7" t="s">
        <v>1761</v>
      </c>
      <c r="D2154" s="7" t="s">
        <v>10129</v>
      </c>
      <c r="E2154" s="7">
        <v>-14</v>
      </c>
      <c r="F2154" s="7" t="s">
        <v>14364</v>
      </c>
      <c r="G2154" s="7" t="s">
        <v>839</v>
      </c>
    </row>
    <row r="2155" spans="1:7" x14ac:dyDescent="0.3">
      <c r="A2155" s="7" t="s">
        <v>14365</v>
      </c>
      <c r="B2155" s="8">
        <v>46225</v>
      </c>
      <c r="C2155" s="7" t="s">
        <v>2024</v>
      </c>
      <c r="D2155" s="7" t="s">
        <v>2287</v>
      </c>
      <c r="E2155" s="7">
        <v>35</v>
      </c>
      <c r="F2155" s="7" t="s">
        <v>14366</v>
      </c>
      <c r="G2155" s="7" t="s">
        <v>777</v>
      </c>
    </row>
    <row r="2156" spans="1:7" x14ac:dyDescent="0.3">
      <c r="A2156" s="7" t="s">
        <v>14367</v>
      </c>
      <c r="B2156" s="8">
        <v>45956</v>
      </c>
      <c r="C2156" s="7" t="s">
        <v>1855</v>
      </c>
      <c r="D2156" s="7" t="s">
        <v>2286</v>
      </c>
      <c r="E2156" s="7">
        <v>-35</v>
      </c>
      <c r="F2156" s="7" t="s">
        <v>14368</v>
      </c>
      <c r="G2156" s="7" t="s">
        <v>777</v>
      </c>
    </row>
    <row r="2157" spans="1:7" x14ac:dyDescent="0.3">
      <c r="A2157" s="7" t="s">
        <v>14369</v>
      </c>
      <c r="B2157" s="8">
        <v>46102</v>
      </c>
      <c r="C2157" s="7" t="s">
        <v>1931</v>
      </c>
      <c r="D2157" s="7" t="s">
        <v>10136</v>
      </c>
      <c r="E2157" s="7">
        <v>18</v>
      </c>
      <c r="F2157" s="7" t="s">
        <v>14370</v>
      </c>
      <c r="G2157" s="7" t="s">
        <v>777</v>
      </c>
    </row>
    <row r="2158" spans="1:7" x14ac:dyDescent="0.3">
      <c r="A2158" s="7" t="s">
        <v>14371</v>
      </c>
      <c r="B2158" s="8">
        <v>45808</v>
      </c>
      <c r="C2158" s="7" t="s">
        <v>1926</v>
      </c>
      <c r="D2158" s="7" t="s">
        <v>2286</v>
      </c>
      <c r="E2158" s="7">
        <v>-50</v>
      </c>
      <c r="F2158" s="7" t="s">
        <v>14372</v>
      </c>
      <c r="G2158" s="7" t="s">
        <v>839</v>
      </c>
    </row>
    <row r="2159" spans="1:7" x14ac:dyDescent="0.3">
      <c r="A2159" s="7" t="s">
        <v>14373</v>
      </c>
      <c r="B2159" s="8">
        <v>45696</v>
      </c>
      <c r="C2159" s="7" t="s">
        <v>1906</v>
      </c>
      <c r="D2159" s="7" t="s">
        <v>2286</v>
      </c>
      <c r="E2159" s="7">
        <v>-53</v>
      </c>
      <c r="F2159" s="7" t="s">
        <v>14374</v>
      </c>
      <c r="G2159" s="7" t="s">
        <v>777</v>
      </c>
    </row>
    <row r="2160" spans="1:7" x14ac:dyDescent="0.3">
      <c r="A2160" s="7" t="s">
        <v>14375</v>
      </c>
      <c r="B2160" s="8">
        <v>45804</v>
      </c>
      <c r="C2160" s="7" t="s">
        <v>2014</v>
      </c>
      <c r="D2160" s="7" t="s">
        <v>2286</v>
      </c>
      <c r="E2160" s="7">
        <v>-23</v>
      </c>
      <c r="F2160" s="7" t="s">
        <v>14376</v>
      </c>
      <c r="G2160" s="7" t="s">
        <v>777</v>
      </c>
    </row>
    <row r="2161" spans="1:7" x14ac:dyDescent="0.3">
      <c r="A2161" s="7" t="s">
        <v>14377</v>
      </c>
      <c r="B2161" s="8">
        <v>46210</v>
      </c>
      <c r="C2161" s="7" t="s">
        <v>1876</v>
      </c>
      <c r="D2161" s="7" t="s">
        <v>2286</v>
      </c>
      <c r="E2161" s="7">
        <v>-24</v>
      </c>
      <c r="F2161" s="7" t="s">
        <v>14378</v>
      </c>
      <c r="G2161" s="7" t="s">
        <v>891</v>
      </c>
    </row>
    <row r="2162" spans="1:7" x14ac:dyDescent="0.3">
      <c r="A2162" s="7" t="s">
        <v>14379</v>
      </c>
      <c r="B2162" s="8">
        <v>45731</v>
      </c>
      <c r="C2162" s="7" t="s">
        <v>1928</v>
      </c>
      <c r="D2162" s="7" t="s">
        <v>2287</v>
      </c>
      <c r="E2162" s="7">
        <v>24</v>
      </c>
      <c r="F2162" s="7" t="s">
        <v>14380</v>
      </c>
      <c r="G2162" s="7" t="s">
        <v>777</v>
      </c>
    </row>
    <row r="2163" spans="1:7" x14ac:dyDescent="0.3">
      <c r="A2163" s="7" t="s">
        <v>14381</v>
      </c>
      <c r="B2163" s="8">
        <v>45730</v>
      </c>
      <c r="C2163" s="7" t="s">
        <v>1672</v>
      </c>
      <c r="D2163" s="7" t="s">
        <v>2286</v>
      </c>
      <c r="E2163" s="7">
        <v>-60</v>
      </c>
      <c r="F2163" s="7" t="s">
        <v>14382</v>
      </c>
      <c r="G2163" s="7" t="s">
        <v>891</v>
      </c>
    </row>
    <row r="2164" spans="1:7" x14ac:dyDescent="0.3">
      <c r="A2164" s="7" t="s">
        <v>14383</v>
      </c>
      <c r="B2164" s="8">
        <v>45845</v>
      </c>
      <c r="C2164" s="7" t="s">
        <v>1872</v>
      </c>
      <c r="D2164" s="7" t="s">
        <v>2286</v>
      </c>
      <c r="E2164" s="7">
        <v>-30</v>
      </c>
      <c r="F2164" s="7" t="s">
        <v>14384</v>
      </c>
      <c r="G2164" s="7" t="s">
        <v>839</v>
      </c>
    </row>
    <row r="2165" spans="1:7" x14ac:dyDescent="0.3">
      <c r="A2165" s="7" t="s">
        <v>14385</v>
      </c>
      <c r="B2165" s="8">
        <v>45944</v>
      </c>
      <c r="C2165" s="7" t="s">
        <v>1907</v>
      </c>
      <c r="D2165" s="7" t="s">
        <v>2287</v>
      </c>
      <c r="E2165" s="7">
        <v>50</v>
      </c>
      <c r="F2165" s="7" t="s">
        <v>14386</v>
      </c>
      <c r="G2165" s="7" t="s">
        <v>891</v>
      </c>
    </row>
    <row r="2166" spans="1:7" x14ac:dyDescent="0.3">
      <c r="A2166" s="7" t="s">
        <v>14387</v>
      </c>
      <c r="B2166" s="8">
        <v>46286</v>
      </c>
      <c r="C2166" s="7" t="s">
        <v>1664</v>
      </c>
      <c r="D2166" s="7" t="s">
        <v>2286</v>
      </c>
      <c r="E2166" s="7">
        <v>-10</v>
      </c>
      <c r="F2166" s="7" t="s">
        <v>14388</v>
      </c>
      <c r="G2166" s="7" t="s">
        <v>891</v>
      </c>
    </row>
    <row r="2167" spans="1:7" x14ac:dyDescent="0.3">
      <c r="A2167" s="7" t="s">
        <v>14389</v>
      </c>
      <c r="B2167" s="8">
        <v>45732</v>
      </c>
      <c r="C2167" s="7" t="s">
        <v>1769</v>
      </c>
      <c r="D2167" s="7" t="s">
        <v>2287</v>
      </c>
      <c r="E2167" s="7">
        <v>34</v>
      </c>
      <c r="F2167" s="7" t="s">
        <v>14390</v>
      </c>
      <c r="G2167" s="7" t="s">
        <v>839</v>
      </c>
    </row>
    <row r="2168" spans="1:7" x14ac:dyDescent="0.3">
      <c r="A2168" s="7" t="s">
        <v>14391</v>
      </c>
      <c r="B2168" s="8">
        <v>46060</v>
      </c>
      <c r="C2168" s="7" t="s">
        <v>1757</v>
      </c>
      <c r="D2168" s="7" t="s">
        <v>2287</v>
      </c>
      <c r="E2168" s="7">
        <v>22</v>
      </c>
      <c r="F2168" s="7" t="s">
        <v>14392</v>
      </c>
      <c r="G2168" s="7" t="s">
        <v>839</v>
      </c>
    </row>
    <row r="2169" spans="1:7" x14ac:dyDescent="0.3">
      <c r="A2169" s="7" t="s">
        <v>14393</v>
      </c>
      <c r="B2169" s="8">
        <v>45808</v>
      </c>
      <c r="C2169" s="7" t="s">
        <v>1758</v>
      </c>
      <c r="D2169" s="7" t="s">
        <v>2286</v>
      </c>
      <c r="E2169" s="7">
        <v>-29</v>
      </c>
      <c r="F2169" s="7" t="s">
        <v>14394</v>
      </c>
      <c r="G2169" s="7" t="s">
        <v>839</v>
      </c>
    </row>
    <row r="2170" spans="1:7" x14ac:dyDescent="0.3">
      <c r="A2170" s="7" t="s">
        <v>14395</v>
      </c>
      <c r="B2170" s="8">
        <v>46244</v>
      </c>
      <c r="C2170" s="7" t="s">
        <v>1953</v>
      </c>
      <c r="D2170" s="7" t="s">
        <v>2287</v>
      </c>
      <c r="E2170" s="7">
        <v>6</v>
      </c>
      <c r="F2170" s="7" t="s">
        <v>14396</v>
      </c>
      <c r="G2170" s="7" t="s">
        <v>839</v>
      </c>
    </row>
    <row r="2171" spans="1:7" x14ac:dyDescent="0.3">
      <c r="A2171" s="7" t="s">
        <v>14397</v>
      </c>
      <c r="B2171" s="8">
        <v>45665</v>
      </c>
      <c r="C2171" s="7" t="s">
        <v>1706</v>
      </c>
      <c r="D2171" s="7" t="s">
        <v>2286</v>
      </c>
      <c r="E2171" s="7">
        <v>-29</v>
      </c>
      <c r="F2171" s="7" t="s">
        <v>14398</v>
      </c>
      <c r="G2171" s="7" t="s">
        <v>777</v>
      </c>
    </row>
    <row r="2172" spans="1:7" x14ac:dyDescent="0.3">
      <c r="A2172" s="7" t="s">
        <v>14399</v>
      </c>
      <c r="B2172" s="8">
        <v>45796</v>
      </c>
      <c r="C2172" s="7" t="s">
        <v>1732</v>
      </c>
      <c r="D2172" s="7" t="s">
        <v>2287</v>
      </c>
      <c r="E2172" s="7">
        <v>27</v>
      </c>
      <c r="F2172" s="7" t="s">
        <v>14400</v>
      </c>
      <c r="G2172" s="7" t="s">
        <v>839</v>
      </c>
    </row>
    <row r="2173" spans="1:7" x14ac:dyDescent="0.3">
      <c r="A2173" s="7" t="s">
        <v>14401</v>
      </c>
      <c r="B2173" s="8">
        <v>45981</v>
      </c>
      <c r="C2173" s="7" t="s">
        <v>1994</v>
      </c>
      <c r="D2173" s="7" t="s">
        <v>2287</v>
      </c>
      <c r="E2173" s="7">
        <v>32</v>
      </c>
      <c r="F2173" s="7" t="s">
        <v>14402</v>
      </c>
      <c r="G2173" s="7" t="s">
        <v>839</v>
      </c>
    </row>
    <row r="2174" spans="1:7" x14ac:dyDescent="0.3">
      <c r="A2174" s="7" t="s">
        <v>14403</v>
      </c>
      <c r="B2174" s="8">
        <v>46019</v>
      </c>
      <c r="C2174" s="7" t="s">
        <v>1987</v>
      </c>
      <c r="D2174" s="7" t="s">
        <v>2286</v>
      </c>
      <c r="E2174" s="7">
        <v>-21</v>
      </c>
      <c r="F2174" s="7" t="s">
        <v>14404</v>
      </c>
      <c r="G2174" s="7" t="s">
        <v>891</v>
      </c>
    </row>
    <row r="2175" spans="1:7" x14ac:dyDescent="0.3">
      <c r="A2175" s="7" t="s">
        <v>14405</v>
      </c>
      <c r="B2175" s="8">
        <v>45906</v>
      </c>
      <c r="C2175" s="7" t="s">
        <v>2008</v>
      </c>
      <c r="D2175" s="7" t="s">
        <v>10136</v>
      </c>
      <c r="E2175" s="7">
        <v>55</v>
      </c>
      <c r="F2175" s="7" t="s">
        <v>14406</v>
      </c>
      <c r="G2175" s="7" t="s">
        <v>891</v>
      </c>
    </row>
    <row r="2176" spans="1:7" x14ac:dyDescent="0.3">
      <c r="A2176" s="7" t="s">
        <v>14407</v>
      </c>
      <c r="B2176" s="8">
        <v>45682</v>
      </c>
      <c r="C2176" s="7" t="s">
        <v>1717</v>
      </c>
      <c r="D2176" s="7" t="s">
        <v>2287</v>
      </c>
      <c r="E2176" s="7">
        <v>7</v>
      </c>
      <c r="F2176" s="7" t="s">
        <v>14408</v>
      </c>
      <c r="G2176" s="7" t="s">
        <v>777</v>
      </c>
    </row>
    <row r="2177" spans="1:7" x14ac:dyDescent="0.3">
      <c r="A2177" s="7" t="s">
        <v>14409</v>
      </c>
      <c r="B2177" s="8">
        <v>45969</v>
      </c>
      <c r="C2177" s="7" t="s">
        <v>1877</v>
      </c>
      <c r="D2177" s="7" t="s">
        <v>2286</v>
      </c>
      <c r="E2177" s="7">
        <v>-2</v>
      </c>
      <c r="F2177" s="7" t="s">
        <v>14410</v>
      </c>
      <c r="G2177" s="7" t="s">
        <v>839</v>
      </c>
    </row>
    <row r="2178" spans="1:7" x14ac:dyDescent="0.3">
      <c r="A2178" s="7" t="s">
        <v>14411</v>
      </c>
      <c r="B2178" s="8">
        <v>46075</v>
      </c>
      <c r="C2178" s="7" t="s">
        <v>2042</v>
      </c>
      <c r="D2178" s="7" t="s">
        <v>2287</v>
      </c>
      <c r="E2178" s="7">
        <v>9</v>
      </c>
      <c r="F2178" s="7" t="s">
        <v>14412</v>
      </c>
      <c r="G2178" s="7" t="s">
        <v>839</v>
      </c>
    </row>
    <row r="2179" spans="1:7" x14ac:dyDescent="0.3">
      <c r="A2179" s="7" t="s">
        <v>14413</v>
      </c>
      <c r="B2179" s="8">
        <v>45958</v>
      </c>
      <c r="C2179" s="7" t="s">
        <v>2008</v>
      </c>
      <c r="D2179" s="7" t="s">
        <v>10136</v>
      </c>
      <c r="E2179" s="7">
        <v>44</v>
      </c>
      <c r="F2179" s="7" t="s">
        <v>14414</v>
      </c>
      <c r="G2179" s="7" t="s">
        <v>777</v>
      </c>
    </row>
    <row r="2180" spans="1:7" x14ac:dyDescent="0.3">
      <c r="A2180" s="7" t="s">
        <v>14415</v>
      </c>
      <c r="B2180" s="8">
        <v>45907</v>
      </c>
      <c r="C2180" s="7" t="s">
        <v>1740</v>
      </c>
      <c r="D2180" s="7" t="s">
        <v>2287</v>
      </c>
      <c r="E2180" s="7">
        <v>30</v>
      </c>
      <c r="F2180" s="7" t="s">
        <v>14416</v>
      </c>
      <c r="G2180" s="7" t="s">
        <v>891</v>
      </c>
    </row>
    <row r="2181" spans="1:7" x14ac:dyDescent="0.3">
      <c r="A2181" s="7" t="s">
        <v>14417</v>
      </c>
      <c r="B2181" s="8">
        <v>45757</v>
      </c>
      <c r="C2181" s="7" t="s">
        <v>1689</v>
      </c>
      <c r="D2181" s="7" t="s">
        <v>2286</v>
      </c>
      <c r="E2181" s="7">
        <v>-46</v>
      </c>
      <c r="F2181" s="7" t="s">
        <v>14418</v>
      </c>
      <c r="G2181" s="7" t="s">
        <v>891</v>
      </c>
    </row>
    <row r="2182" spans="1:7" x14ac:dyDescent="0.3">
      <c r="A2182" s="7" t="s">
        <v>14419</v>
      </c>
      <c r="B2182" s="8">
        <v>46289</v>
      </c>
      <c r="C2182" s="7" t="s">
        <v>1934</v>
      </c>
      <c r="D2182" s="7" t="s">
        <v>2286</v>
      </c>
      <c r="E2182" s="7">
        <v>-23</v>
      </c>
      <c r="F2182" s="7" t="s">
        <v>14420</v>
      </c>
      <c r="G2182" s="7" t="s">
        <v>839</v>
      </c>
    </row>
    <row r="2183" spans="1:7" x14ac:dyDescent="0.3">
      <c r="A2183" s="7" t="s">
        <v>14421</v>
      </c>
      <c r="B2183" s="8">
        <v>45748</v>
      </c>
      <c r="C2183" s="7" t="s">
        <v>1888</v>
      </c>
      <c r="D2183" s="7" t="s">
        <v>2287</v>
      </c>
      <c r="E2183" s="7">
        <v>39</v>
      </c>
      <c r="F2183" s="7" t="s">
        <v>14422</v>
      </c>
      <c r="G2183" s="7" t="s">
        <v>891</v>
      </c>
    </row>
    <row r="2184" spans="1:7" x14ac:dyDescent="0.3">
      <c r="A2184" s="7" t="s">
        <v>14423</v>
      </c>
      <c r="B2184" s="8">
        <v>46160</v>
      </c>
      <c r="C2184" s="7" t="s">
        <v>1965</v>
      </c>
      <c r="D2184" s="7" t="s">
        <v>10136</v>
      </c>
      <c r="E2184" s="7">
        <v>26</v>
      </c>
      <c r="F2184" s="7" t="s">
        <v>14424</v>
      </c>
      <c r="G2184" s="7" t="s">
        <v>839</v>
      </c>
    </row>
    <row r="2185" spans="1:7" x14ac:dyDescent="0.3">
      <c r="A2185" s="7" t="s">
        <v>14425</v>
      </c>
      <c r="B2185" s="8">
        <v>45994</v>
      </c>
      <c r="C2185" s="7" t="s">
        <v>2021</v>
      </c>
      <c r="D2185" s="7" t="s">
        <v>2286</v>
      </c>
      <c r="E2185" s="7">
        <v>-58</v>
      </c>
      <c r="F2185" s="7" t="s">
        <v>14426</v>
      </c>
      <c r="G2185" s="7" t="s">
        <v>891</v>
      </c>
    </row>
    <row r="2186" spans="1:7" x14ac:dyDescent="0.3">
      <c r="A2186" s="7" t="s">
        <v>14427</v>
      </c>
      <c r="B2186" s="8">
        <v>46158</v>
      </c>
      <c r="C2186" s="7" t="s">
        <v>1948</v>
      </c>
      <c r="D2186" s="7" t="s">
        <v>2287</v>
      </c>
      <c r="E2186" s="7">
        <v>2</v>
      </c>
      <c r="F2186" s="7" t="s">
        <v>14428</v>
      </c>
      <c r="G2186" s="7" t="s">
        <v>891</v>
      </c>
    </row>
    <row r="2187" spans="1:7" x14ac:dyDescent="0.3">
      <c r="A2187" s="7" t="s">
        <v>14429</v>
      </c>
      <c r="B2187" s="8">
        <v>46226</v>
      </c>
      <c r="C2187" s="7" t="s">
        <v>1672</v>
      </c>
      <c r="D2187" s="7" t="s">
        <v>2286</v>
      </c>
      <c r="E2187" s="7">
        <v>-33</v>
      </c>
      <c r="F2187" s="7" t="s">
        <v>14430</v>
      </c>
      <c r="G2187" s="7" t="s">
        <v>839</v>
      </c>
    </row>
    <row r="2188" spans="1:7" x14ac:dyDescent="0.3">
      <c r="A2188" s="7" t="s">
        <v>14431</v>
      </c>
      <c r="B2188" s="8">
        <v>46251</v>
      </c>
      <c r="C2188" s="7" t="s">
        <v>1927</v>
      </c>
      <c r="D2188" s="7" t="s">
        <v>2286</v>
      </c>
      <c r="E2188" s="7">
        <v>-32</v>
      </c>
      <c r="F2188" s="7" t="s">
        <v>14432</v>
      </c>
      <c r="G2188" s="7" t="s">
        <v>891</v>
      </c>
    </row>
    <row r="2189" spans="1:7" x14ac:dyDescent="0.3">
      <c r="A2189" s="7" t="s">
        <v>14433</v>
      </c>
      <c r="B2189" s="8">
        <v>46178</v>
      </c>
      <c r="C2189" s="7" t="s">
        <v>1805</v>
      </c>
      <c r="D2189" s="7" t="s">
        <v>2286</v>
      </c>
      <c r="E2189" s="7">
        <v>-37</v>
      </c>
      <c r="F2189" s="7" t="s">
        <v>14434</v>
      </c>
      <c r="G2189" s="7" t="s">
        <v>891</v>
      </c>
    </row>
    <row r="2190" spans="1:7" x14ac:dyDescent="0.3">
      <c r="A2190" s="7" t="s">
        <v>14435</v>
      </c>
      <c r="B2190" s="8">
        <v>45801</v>
      </c>
      <c r="C2190" s="7" t="s">
        <v>1723</v>
      </c>
      <c r="D2190" s="7" t="s">
        <v>2286</v>
      </c>
      <c r="E2190" s="7">
        <v>-2</v>
      </c>
      <c r="F2190" s="7" t="s">
        <v>14436</v>
      </c>
      <c r="G2190" s="7" t="s">
        <v>891</v>
      </c>
    </row>
    <row r="2191" spans="1:7" x14ac:dyDescent="0.3">
      <c r="A2191" s="7" t="s">
        <v>14437</v>
      </c>
      <c r="B2191" s="8">
        <v>45897</v>
      </c>
      <c r="C2191" s="7" t="s">
        <v>1728</v>
      </c>
      <c r="D2191" s="7" t="s">
        <v>2287</v>
      </c>
      <c r="E2191" s="7">
        <v>17</v>
      </c>
      <c r="F2191" s="7" t="s">
        <v>14438</v>
      </c>
      <c r="G2191" s="7" t="s">
        <v>839</v>
      </c>
    </row>
    <row r="2192" spans="1:7" x14ac:dyDescent="0.3">
      <c r="A2192" s="7" t="s">
        <v>14439</v>
      </c>
      <c r="B2192" s="8">
        <v>46097</v>
      </c>
      <c r="C2192" s="7" t="s">
        <v>1956</v>
      </c>
      <c r="D2192" s="7" t="s">
        <v>2286</v>
      </c>
      <c r="E2192" s="7">
        <v>-10</v>
      </c>
      <c r="F2192" s="7" t="s">
        <v>14440</v>
      </c>
      <c r="G2192" s="7" t="s">
        <v>891</v>
      </c>
    </row>
    <row r="2193" spans="1:7" x14ac:dyDescent="0.3">
      <c r="A2193" s="7" t="s">
        <v>14441</v>
      </c>
      <c r="B2193" s="8">
        <v>46189</v>
      </c>
      <c r="C2193" s="7" t="s">
        <v>2044</v>
      </c>
      <c r="D2193" s="7" t="s">
        <v>2287</v>
      </c>
      <c r="E2193" s="7">
        <v>48</v>
      </c>
      <c r="F2193" s="7" t="s">
        <v>14442</v>
      </c>
      <c r="G2193" s="7" t="s">
        <v>839</v>
      </c>
    </row>
    <row r="2194" spans="1:7" x14ac:dyDescent="0.3">
      <c r="A2194" s="7" t="s">
        <v>14443</v>
      </c>
      <c r="B2194" s="8">
        <v>45936</v>
      </c>
      <c r="C2194" s="7" t="s">
        <v>1947</v>
      </c>
      <c r="D2194" s="7" t="s">
        <v>2286</v>
      </c>
      <c r="E2194" s="7">
        <v>-6</v>
      </c>
      <c r="F2194" s="7" t="s">
        <v>14444</v>
      </c>
      <c r="G2194" s="7" t="s">
        <v>777</v>
      </c>
    </row>
    <row r="2195" spans="1:7" x14ac:dyDescent="0.3">
      <c r="A2195" s="7" t="s">
        <v>14445</v>
      </c>
      <c r="B2195" s="8">
        <v>46291</v>
      </c>
      <c r="C2195" s="7" t="s">
        <v>1667</v>
      </c>
      <c r="D2195" s="7" t="s">
        <v>10136</v>
      </c>
      <c r="E2195" s="7">
        <v>7</v>
      </c>
      <c r="F2195" s="7" t="s">
        <v>14446</v>
      </c>
      <c r="G2195" s="7" t="s">
        <v>891</v>
      </c>
    </row>
    <row r="2196" spans="1:7" x14ac:dyDescent="0.3">
      <c r="A2196" s="7" t="s">
        <v>14447</v>
      </c>
      <c r="B2196" s="8">
        <v>45671</v>
      </c>
      <c r="C2196" s="7" t="s">
        <v>2050</v>
      </c>
      <c r="D2196" s="7" t="s">
        <v>2287</v>
      </c>
      <c r="E2196" s="7">
        <v>29</v>
      </c>
      <c r="F2196" s="7" t="s">
        <v>14448</v>
      </c>
      <c r="G2196" s="7" t="s">
        <v>839</v>
      </c>
    </row>
    <row r="2197" spans="1:7" x14ac:dyDescent="0.3">
      <c r="A2197" s="7" t="s">
        <v>14449</v>
      </c>
      <c r="B2197" s="8">
        <v>45885</v>
      </c>
      <c r="C2197" s="7" t="s">
        <v>1818</v>
      </c>
      <c r="D2197" s="7" t="s">
        <v>10136</v>
      </c>
      <c r="E2197" s="7">
        <v>24</v>
      </c>
      <c r="F2197" s="7" t="s">
        <v>14450</v>
      </c>
      <c r="G2197" s="7" t="s">
        <v>891</v>
      </c>
    </row>
    <row r="2198" spans="1:7" x14ac:dyDescent="0.3">
      <c r="A2198" s="7" t="s">
        <v>14451</v>
      </c>
      <c r="B2198" s="8">
        <v>46177</v>
      </c>
      <c r="C2198" s="7" t="s">
        <v>1922</v>
      </c>
      <c r="D2198" s="7" t="s">
        <v>2286</v>
      </c>
      <c r="E2198" s="7">
        <v>-24</v>
      </c>
      <c r="F2198" s="7" t="s">
        <v>14452</v>
      </c>
      <c r="G2198" s="7" t="s">
        <v>891</v>
      </c>
    </row>
    <row r="2199" spans="1:7" x14ac:dyDescent="0.3">
      <c r="A2199" s="7" t="s">
        <v>14453</v>
      </c>
      <c r="B2199" s="8">
        <v>46081</v>
      </c>
      <c r="C2199" s="7" t="s">
        <v>1996</v>
      </c>
      <c r="D2199" s="7" t="s">
        <v>2286</v>
      </c>
      <c r="E2199" s="7">
        <v>-22</v>
      </c>
      <c r="F2199" s="7" t="s">
        <v>14454</v>
      </c>
      <c r="G2199" s="7" t="s">
        <v>839</v>
      </c>
    </row>
    <row r="2200" spans="1:7" x14ac:dyDescent="0.3">
      <c r="A2200" s="7" t="s">
        <v>14455</v>
      </c>
      <c r="B2200" s="8">
        <v>45771</v>
      </c>
      <c r="C2200" s="7" t="s">
        <v>1812</v>
      </c>
      <c r="D2200" s="7" t="s">
        <v>2286</v>
      </c>
      <c r="E2200" s="7">
        <v>-2</v>
      </c>
      <c r="F2200" s="7" t="s">
        <v>14456</v>
      </c>
      <c r="G2200" s="7" t="s">
        <v>777</v>
      </c>
    </row>
    <row r="2201" spans="1:7" x14ac:dyDescent="0.3">
      <c r="A2201" s="7" t="s">
        <v>14457</v>
      </c>
      <c r="B2201" s="8">
        <v>45813</v>
      </c>
      <c r="C2201" s="7" t="s">
        <v>2035</v>
      </c>
      <c r="D2201" s="7" t="s">
        <v>2286</v>
      </c>
      <c r="E2201" s="7">
        <v>-56</v>
      </c>
      <c r="F2201" s="7" t="s">
        <v>14458</v>
      </c>
      <c r="G2201" s="7" t="s">
        <v>839</v>
      </c>
    </row>
    <row r="2202" spans="1:7" x14ac:dyDescent="0.3">
      <c r="A2202" s="7" t="s">
        <v>14459</v>
      </c>
      <c r="B2202" s="8">
        <v>46151</v>
      </c>
      <c r="C2202" s="7" t="s">
        <v>1943</v>
      </c>
      <c r="D2202" s="7" t="s">
        <v>2287</v>
      </c>
      <c r="E2202" s="7">
        <v>40</v>
      </c>
      <c r="F2202" s="7" t="s">
        <v>14460</v>
      </c>
      <c r="G2202" s="7" t="s">
        <v>839</v>
      </c>
    </row>
    <row r="2203" spans="1:7" x14ac:dyDescent="0.3">
      <c r="A2203" s="7" t="s">
        <v>14461</v>
      </c>
      <c r="B2203" s="8">
        <v>45907</v>
      </c>
      <c r="C2203" s="7" t="s">
        <v>1974</v>
      </c>
      <c r="D2203" s="7" t="s">
        <v>2287</v>
      </c>
      <c r="E2203" s="7">
        <v>59</v>
      </c>
      <c r="F2203" s="7" t="s">
        <v>14462</v>
      </c>
      <c r="G2203" s="7" t="s">
        <v>839</v>
      </c>
    </row>
    <row r="2204" spans="1:7" x14ac:dyDescent="0.3">
      <c r="A2204" s="7" t="s">
        <v>14463</v>
      </c>
      <c r="B2204" s="8">
        <v>46189</v>
      </c>
      <c r="C2204" s="7" t="s">
        <v>2049</v>
      </c>
      <c r="D2204" s="7" t="s">
        <v>2287</v>
      </c>
      <c r="E2204" s="7">
        <v>26</v>
      </c>
      <c r="F2204" s="7" t="s">
        <v>14464</v>
      </c>
      <c r="G2204" s="7" t="s">
        <v>839</v>
      </c>
    </row>
    <row r="2205" spans="1:7" x14ac:dyDescent="0.3">
      <c r="A2205" s="7" t="s">
        <v>14465</v>
      </c>
      <c r="B2205" s="8">
        <v>45683</v>
      </c>
      <c r="C2205" s="7" t="s">
        <v>1844</v>
      </c>
      <c r="D2205" s="7" t="s">
        <v>2286</v>
      </c>
      <c r="E2205" s="7">
        <v>-37</v>
      </c>
      <c r="F2205" s="7" t="s">
        <v>14466</v>
      </c>
      <c r="G2205" s="7" t="s">
        <v>777</v>
      </c>
    </row>
    <row r="2206" spans="1:7" x14ac:dyDescent="0.3">
      <c r="A2206" s="7" t="s">
        <v>14467</v>
      </c>
      <c r="B2206" s="8">
        <v>45702</v>
      </c>
      <c r="C2206" s="7" t="s">
        <v>1855</v>
      </c>
      <c r="D2206" s="7" t="s">
        <v>2287</v>
      </c>
      <c r="E2206" s="7">
        <v>22</v>
      </c>
      <c r="F2206" s="7" t="s">
        <v>14468</v>
      </c>
      <c r="G2206" s="7" t="s">
        <v>891</v>
      </c>
    </row>
    <row r="2207" spans="1:7" x14ac:dyDescent="0.3">
      <c r="A2207" s="7" t="s">
        <v>14469</v>
      </c>
      <c r="B2207" s="8">
        <v>46203</v>
      </c>
      <c r="C2207" s="7" t="s">
        <v>1690</v>
      </c>
      <c r="D2207" s="7" t="s">
        <v>2286</v>
      </c>
      <c r="E2207" s="7">
        <v>-15</v>
      </c>
      <c r="F2207" s="7" t="s">
        <v>14470</v>
      </c>
      <c r="G2207" s="7" t="s">
        <v>777</v>
      </c>
    </row>
    <row r="2208" spans="1:7" x14ac:dyDescent="0.3">
      <c r="A2208" s="7" t="s">
        <v>14471</v>
      </c>
      <c r="B2208" s="8">
        <v>46134</v>
      </c>
      <c r="C2208" s="7" t="s">
        <v>1680</v>
      </c>
      <c r="D2208" s="7" t="s">
        <v>2286</v>
      </c>
      <c r="E2208" s="7">
        <v>-24</v>
      </c>
      <c r="F2208" s="7" t="s">
        <v>14472</v>
      </c>
      <c r="G2208" s="7" t="s">
        <v>777</v>
      </c>
    </row>
    <row r="2209" spans="1:7" x14ac:dyDescent="0.3">
      <c r="A2209" s="7" t="s">
        <v>14473</v>
      </c>
      <c r="B2209" s="8">
        <v>45937</v>
      </c>
      <c r="C2209" s="7" t="s">
        <v>1761</v>
      </c>
      <c r="D2209" s="7" t="s">
        <v>2287</v>
      </c>
      <c r="E2209" s="7">
        <v>43</v>
      </c>
      <c r="F2209" s="7" t="s">
        <v>14474</v>
      </c>
      <c r="G2209" s="7" t="s">
        <v>839</v>
      </c>
    </row>
    <row r="2210" spans="1:7" x14ac:dyDescent="0.3">
      <c r="A2210" s="7" t="s">
        <v>14475</v>
      </c>
      <c r="B2210" s="8">
        <v>45979</v>
      </c>
      <c r="C2210" s="7" t="s">
        <v>1924</v>
      </c>
      <c r="D2210" s="7" t="s">
        <v>2286</v>
      </c>
      <c r="E2210" s="7">
        <v>-13</v>
      </c>
      <c r="F2210" s="7" t="s">
        <v>14476</v>
      </c>
      <c r="G2210" s="7" t="s">
        <v>891</v>
      </c>
    </row>
    <row r="2211" spans="1:7" x14ac:dyDescent="0.3">
      <c r="A2211" s="7" t="s">
        <v>14477</v>
      </c>
      <c r="B2211" s="8">
        <v>45808</v>
      </c>
      <c r="C2211" s="7" t="s">
        <v>1908</v>
      </c>
      <c r="D2211" s="7" t="s">
        <v>2287</v>
      </c>
      <c r="E2211" s="7">
        <v>28</v>
      </c>
      <c r="F2211" s="7" t="s">
        <v>14478</v>
      </c>
      <c r="G2211" s="7" t="s">
        <v>839</v>
      </c>
    </row>
    <row r="2212" spans="1:7" x14ac:dyDescent="0.3">
      <c r="A2212" s="7" t="s">
        <v>14479</v>
      </c>
      <c r="B2212" s="8">
        <v>45874</v>
      </c>
      <c r="C2212" s="7" t="s">
        <v>1694</v>
      </c>
      <c r="D2212" s="7" t="s">
        <v>2287</v>
      </c>
      <c r="E2212" s="7">
        <v>37</v>
      </c>
      <c r="F2212" s="7" t="s">
        <v>14480</v>
      </c>
      <c r="G2212" s="7" t="s">
        <v>839</v>
      </c>
    </row>
    <row r="2213" spans="1:7" x14ac:dyDescent="0.3">
      <c r="A2213" s="7" t="s">
        <v>14481</v>
      </c>
      <c r="B2213" s="8">
        <v>45697</v>
      </c>
      <c r="C2213" s="7" t="s">
        <v>1790</v>
      </c>
      <c r="D2213" s="7" t="s">
        <v>2287</v>
      </c>
      <c r="E2213" s="7">
        <v>21</v>
      </c>
      <c r="F2213" s="7" t="s">
        <v>14482</v>
      </c>
      <c r="G2213" s="7" t="s">
        <v>891</v>
      </c>
    </row>
    <row r="2214" spans="1:7" x14ac:dyDescent="0.3">
      <c r="A2214" s="7" t="s">
        <v>14483</v>
      </c>
      <c r="B2214" s="8">
        <v>46161</v>
      </c>
      <c r="C2214" s="7" t="s">
        <v>2014</v>
      </c>
      <c r="D2214" s="7" t="s">
        <v>2286</v>
      </c>
      <c r="E2214" s="7">
        <v>-23</v>
      </c>
      <c r="F2214" s="7" t="s">
        <v>14484</v>
      </c>
      <c r="G2214" s="7" t="s">
        <v>839</v>
      </c>
    </row>
    <row r="2215" spans="1:7" x14ac:dyDescent="0.3">
      <c r="A2215" s="7" t="s">
        <v>14485</v>
      </c>
      <c r="B2215" s="8">
        <v>46181</v>
      </c>
      <c r="C2215" s="7" t="s">
        <v>1781</v>
      </c>
      <c r="D2215" s="7" t="s">
        <v>2286</v>
      </c>
      <c r="E2215" s="7">
        <v>-49</v>
      </c>
      <c r="F2215" s="7" t="s">
        <v>14486</v>
      </c>
      <c r="G2215" s="7" t="s">
        <v>891</v>
      </c>
    </row>
    <row r="2216" spans="1:7" x14ac:dyDescent="0.3">
      <c r="A2216" s="7" t="s">
        <v>14487</v>
      </c>
      <c r="B2216" s="8">
        <v>45977</v>
      </c>
      <c r="C2216" s="7" t="s">
        <v>1966</v>
      </c>
      <c r="D2216" s="7" t="s">
        <v>2286</v>
      </c>
      <c r="E2216" s="7">
        <v>-45</v>
      </c>
      <c r="F2216" s="7" t="s">
        <v>14488</v>
      </c>
      <c r="G2216" s="7" t="s">
        <v>839</v>
      </c>
    </row>
    <row r="2217" spans="1:7" x14ac:dyDescent="0.3">
      <c r="A2217" s="7" t="s">
        <v>14489</v>
      </c>
      <c r="B2217" s="8">
        <v>45860</v>
      </c>
      <c r="C2217" s="7" t="s">
        <v>1835</v>
      </c>
      <c r="D2217" s="7" t="s">
        <v>2287</v>
      </c>
      <c r="E2217" s="7">
        <v>18</v>
      </c>
      <c r="F2217" s="7" t="s">
        <v>14490</v>
      </c>
      <c r="G2217" s="7" t="s">
        <v>839</v>
      </c>
    </row>
    <row r="2218" spans="1:7" x14ac:dyDescent="0.3">
      <c r="A2218" s="7" t="s">
        <v>14491</v>
      </c>
      <c r="B2218" s="8">
        <v>46192</v>
      </c>
      <c r="C2218" s="7" t="s">
        <v>1755</v>
      </c>
      <c r="D2218" s="7" t="s">
        <v>10136</v>
      </c>
      <c r="E2218" s="7">
        <v>14</v>
      </c>
      <c r="F2218" s="7" t="s">
        <v>14492</v>
      </c>
      <c r="G2218" s="7" t="s">
        <v>891</v>
      </c>
    </row>
    <row r="2219" spans="1:7" x14ac:dyDescent="0.3">
      <c r="A2219" s="7" t="s">
        <v>14493</v>
      </c>
      <c r="B2219" s="8">
        <v>45961</v>
      </c>
      <c r="C2219" s="7" t="s">
        <v>2021</v>
      </c>
      <c r="D2219" s="7" t="s">
        <v>2286</v>
      </c>
      <c r="E2219" s="7">
        <v>-3</v>
      </c>
      <c r="F2219" s="7" t="s">
        <v>14494</v>
      </c>
      <c r="G2219" s="7" t="s">
        <v>891</v>
      </c>
    </row>
    <row r="2220" spans="1:7" x14ac:dyDescent="0.3">
      <c r="A2220" s="7" t="s">
        <v>14495</v>
      </c>
      <c r="B2220" s="8">
        <v>45877</v>
      </c>
      <c r="C2220" s="7" t="s">
        <v>1973</v>
      </c>
      <c r="D2220" s="7" t="s">
        <v>10136</v>
      </c>
      <c r="E2220" s="7">
        <v>34</v>
      </c>
      <c r="F2220" s="7" t="s">
        <v>14496</v>
      </c>
      <c r="G2220" s="7" t="s">
        <v>839</v>
      </c>
    </row>
    <row r="2221" spans="1:7" x14ac:dyDescent="0.3">
      <c r="A2221" s="7" t="s">
        <v>14497</v>
      </c>
      <c r="B2221" s="8">
        <v>45907</v>
      </c>
      <c r="C2221" s="7" t="s">
        <v>1667</v>
      </c>
      <c r="D2221" s="7" t="s">
        <v>2287</v>
      </c>
      <c r="E2221" s="7">
        <v>38</v>
      </c>
      <c r="F2221" s="7" t="s">
        <v>14498</v>
      </c>
      <c r="G2221" s="7" t="s">
        <v>839</v>
      </c>
    </row>
    <row r="2222" spans="1:7" x14ac:dyDescent="0.3">
      <c r="A2222" s="7" t="s">
        <v>14499</v>
      </c>
      <c r="B2222" s="8">
        <v>46237</v>
      </c>
      <c r="C2222" s="7" t="s">
        <v>1811</v>
      </c>
      <c r="D2222" s="7" t="s">
        <v>2287</v>
      </c>
      <c r="E2222" s="7">
        <v>26</v>
      </c>
      <c r="F2222" s="7" t="s">
        <v>14500</v>
      </c>
      <c r="G2222" s="7" t="s">
        <v>777</v>
      </c>
    </row>
    <row r="2223" spans="1:7" x14ac:dyDescent="0.3">
      <c r="A2223" s="7" t="s">
        <v>14501</v>
      </c>
      <c r="B2223" s="8">
        <v>45872</v>
      </c>
      <c r="C2223" s="7" t="s">
        <v>1645</v>
      </c>
      <c r="D2223" s="7" t="s">
        <v>10129</v>
      </c>
      <c r="E2223" s="7">
        <v>-12</v>
      </c>
      <c r="F2223" s="7" t="s">
        <v>14502</v>
      </c>
      <c r="G2223" s="7" t="s">
        <v>777</v>
      </c>
    </row>
    <row r="2224" spans="1:7" x14ac:dyDescent="0.3">
      <c r="A2224" s="7" t="s">
        <v>14503</v>
      </c>
      <c r="B2224" s="8">
        <v>46122</v>
      </c>
      <c r="C2224" s="7" t="s">
        <v>1994</v>
      </c>
      <c r="D2224" s="7" t="s">
        <v>2286</v>
      </c>
      <c r="E2224" s="7">
        <v>-37</v>
      </c>
      <c r="F2224" s="7" t="s">
        <v>14504</v>
      </c>
      <c r="G2224" s="7" t="s">
        <v>839</v>
      </c>
    </row>
    <row r="2225" spans="1:7" x14ac:dyDescent="0.3">
      <c r="A2225" s="7" t="s">
        <v>14505</v>
      </c>
      <c r="B2225" s="8">
        <v>45834</v>
      </c>
      <c r="C2225" s="7" t="s">
        <v>1736</v>
      </c>
      <c r="D2225" s="7" t="s">
        <v>2287</v>
      </c>
      <c r="E2225" s="7">
        <v>51</v>
      </c>
      <c r="F2225" s="7" t="s">
        <v>14506</v>
      </c>
      <c r="G2225" s="7" t="s">
        <v>839</v>
      </c>
    </row>
    <row r="2226" spans="1:7" x14ac:dyDescent="0.3">
      <c r="A2226" s="7" t="s">
        <v>14507</v>
      </c>
      <c r="B2226" s="8">
        <v>45673</v>
      </c>
      <c r="C2226" s="7" t="s">
        <v>1999</v>
      </c>
      <c r="D2226" s="7" t="s">
        <v>2287</v>
      </c>
      <c r="E2226" s="7">
        <v>3</v>
      </c>
      <c r="F2226" s="7" t="s">
        <v>14508</v>
      </c>
      <c r="G2226" s="7" t="s">
        <v>891</v>
      </c>
    </row>
    <row r="2227" spans="1:7" x14ac:dyDescent="0.3">
      <c r="A2227" s="7" t="s">
        <v>14509</v>
      </c>
      <c r="B2227" s="8">
        <v>45952</v>
      </c>
      <c r="C2227" s="7" t="s">
        <v>1681</v>
      </c>
      <c r="D2227" s="7" t="s">
        <v>2286</v>
      </c>
      <c r="E2227" s="7">
        <v>-3</v>
      </c>
      <c r="F2227" s="7" t="s">
        <v>14510</v>
      </c>
      <c r="G2227" s="7" t="s">
        <v>839</v>
      </c>
    </row>
    <row r="2228" spans="1:7" x14ac:dyDescent="0.3">
      <c r="A2228" s="7" t="s">
        <v>14511</v>
      </c>
      <c r="B2228" s="8">
        <v>45945</v>
      </c>
      <c r="C2228" s="7" t="s">
        <v>1725</v>
      </c>
      <c r="D2228" s="7" t="s">
        <v>2287</v>
      </c>
      <c r="E2228" s="7">
        <v>54</v>
      </c>
      <c r="F2228" s="7" t="s">
        <v>14512</v>
      </c>
      <c r="G2228" s="7" t="s">
        <v>891</v>
      </c>
    </row>
    <row r="2229" spans="1:7" x14ac:dyDescent="0.3">
      <c r="A2229" s="7" t="s">
        <v>14513</v>
      </c>
      <c r="B2229" s="8">
        <v>45954</v>
      </c>
      <c r="C2229" s="7" t="s">
        <v>2042</v>
      </c>
      <c r="D2229" s="7" t="s">
        <v>2287</v>
      </c>
      <c r="E2229" s="7">
        <v>51</v>
      </c>
      <c r="F2229" s="7" t="s">
        <v>14514</v>
      </c>
      <c r="G2229" s="7" t="s">
        <v>839</v>
      </c>
    </row>
    <row r="2230" spans="1:7" x14ac:dyDescent="0.3">
      <c r="A2230" s="7" t="s">
        <v>14515</v>
      </c>
      <c r="B2230" s="8">
        <v>46115</v>
      </c>
      <c r="C2230" s="7" t="s">
        <v>1926</v>
      </c>
      <c r="D2230" s="7" t="s">
        <v>2286</v>
      </c>
      <c r="E2230" s="7">
        <v>-32</v>
      </c>
      <c r="F2230" s="7" t="s">
        <v>14516</v>
      </c>
      <c r="G2230" s="7" t="s">
        <v>839</v>
      </c>
    </row>
    <row r="2231" spans="1:7" x14ac:dyDescent="0.3">
      <c r="A2231" s="7" t="s">
        <v>14517</v>
      </c>
      <c r="B2231" s="8">
        <v>45770</v>
      </c>
      <c r="C2231" s="7" t="s">
        <v>2020</v>
      </c>
      <c r="D2231" s="7" t="s">
        <v>2286</v>
      </c>
      <c r="E2231" s="7">
        <v>-48</v>
      </c>
      <c r="F2231" s="7" t="s">
        <v>14518</v>
      </c>
      <c r="G2231" s="7" t="s">
        <v>891</v>
      </c>
    </row>
    <row r="2232" spans="1:7" x14ac:dyDescent="0.3">
      <c r="A2232" s="7" t="s">
        <v>14519</v>
      </c>
      <c r="B2232" s="8">
        <v>45974</v>
      </c>
      <c r="C2232" s="7" t="s">
        <v>1795</v>
      </c>
      <c r="D2232" s="7" t="s">
        <v>2286</v>
      </c>
      <c r="E2232" s="7">
        <v>-16</v>
      </c>
      <c r="F2232" s="7" t="s">
        <v>14520</v>
      </c>
      <c r="G2232" s="7" t="s">
        <v>891</v>
      </c>
    </row>
    <row r="2233" spans="1:7" x14ac:dyDescent="0.3">
      <c r="A2233" s="7" t="s">
        <v>14521</v>
      </c>
      <c r="B2233" s="8">
        <v>45847</v>
      </c>
      <c r="C2233" s="7" t="s">
        <v>2015</v>
      </c>
      <c r="D2233" s="7" t="s">
        <v>2287</v>
      </c>
      <c r="E2233" s="7">
        <v>52</v>
      </c>
      <c r="F2233" s="7" t="s">
        <v>14522</v>
      </c>
      <c r="G2233" s="7" t="s">
        <v>839</v>
      </c>
    </row>
    <row r="2234" spans="1:7" x14ac:dyDescent="0.3">
      <c r="A2234" s="7" t="s">
        <v>14523</v>
      </c>
      <c r="B2234" s="8">
        <v>46132</v>
      </c>
      <c r="C2234" s="7" t="s">
        <v>1803</v>
      </c>
      <c r="D2234" s="7" t="s">
        <v>2287</v>
      </c>
      <c r="E2234" s="7">
        <v>37</v>
      </c>
      <c r="F2234" s="7" t="s">
        <v>14524</v>
      </c>
      <c r="G2234" s="7" t="s">
        <v>839</v>
      </c>
    </row>
    <row r="2235" spans="1:7" x14ac:dyDescent="0.3">
      <c r="A2235" s="7" t="s">
        <v>14525</v>
      </c>
      <c r="B2235" s="8">
        <v>46123</v>
      </c>
      <c r="C2235" s="7" t="s">
        <v>1879</v>
      </c>
      <c r="D2235" s="7" t="s">
        <v>2286</v>
      </c>
      <c r="E2235" s="7">
        <v>-24</v>
      </c>
      <c r="F2235" s="7" t="s">
        <v>14526</v>
      </c>
      <c r="G2235" s="7" t="s">
        <v>839</v>
      </c>
    </row>
    <row r="2236" spans="1:7" x14ac:dyDescent="0.3">
      <c r="A2236" s="7" t="s">
        <v>14527</v>
      </c>
      <c r="B2236" s="8">
        <v>46130</v>
      </c>
      <c r="C2236" s="7" t="s">
        <v>1668</v>
      </c>
      <c r="D2236" s="7" t="s">
        <v>2286</v>
      </c>
      <c r="E2236" s="7">
        <v>-1</v>
      </c>
      <c r="F2236" s="7" t="s">
        <v>14528</v>
      </c>
      <c r="G2236" s="7" t="s">
        <v>839</v>
      </c>
    </row>
    <row r="2237" spans="1:7" x14ac:dyDescent="0.3">
      <c r="A2237" s="7" t="s">
        <v>14529</v>
      </c>
      <c r="B2237" s="8">
        <v>45845</v>
      </c>
      <c r="C2237" s="7" t="s">
        <v>1752</v>
      </c>
      <c r="D2237" s="7" t="s">
        <v>2286</v>
      </c>
      <c r="E2237" s="7">
        <v>-41</v>
      </c>
      <c r="F2237" s="7" t="s">
        <v>14530</v>
      </c>
      <c r="G2237" s="7" t="s">
        <v>891</v>
      </c>
    </row>
    <row r="2238" spans="1:7" x14ac:dyDescent="0.3">
      <c r="A2238" s="7" t="s">
        <v>14531</v>
      </c>
      <c r="B2238" s="8">
        <v>46263</v>
      </c>
      <c r="C2238" s="7" t="s">
        <v>1812</v>
      </c>
      <c r="D2238" s="7" t="s">
        <v>2287</v>
      </c>
      <c r="E2238" s="7">
        <v>43</v>
      </c>
      <c r="F2238" s="7" t="s">
        <v>14532</v>
      </c>
      <c r="G2238" s="7" t="s">
        <v>891</v>
      </c>
    </row>
    <row r="2239" spans="1:7" x14ac:dyDescent="0.3">
      <c r="A2239" s="7" t="s">
        <v>14533</v>
      </c>
      <c r="B2239" s="8">
        <v>45990</v>
      </c>
      <c r="C2239" s="7" t="s">
        <v>1705</v>
      </c>
      <c r="D2239" s="7" t="s">
        <v>10136</v>
      </c>
      <c r="E2239" s="7">
        <v>17</v>
      </c>
      <c r="F2239" s="7" t="s">
        <v>14534</v>
      </c>
      <c r="G2239" s="7" t="s">
        <v>777</v>
      </c>
    </row>
    <row r="2240" spans="1:7" x14ac:dyDescent="0.3">
      <c r="A2240" s="7" t="s">
        <v>14535</v>
      </c>
      <c r="B2240" s="8">
        <v>46283</v>
      </c>
      <c r="C2240" s="7" t="s">
        <v>1928</v>
      </c>
      <c r="D2240" s="7" t="s">
        <v>2287</v>
      </c>
      <c r="E2240" s="7">
        <v>15</v>
      </c>
      <c r="F2240" s="7" t="s">
        <v>14536</v>
      </c>
      <c r="G2240" s="7" t="s">
        <v>839</v>
      </c>
    </row>
    <row r="2241" spans="1:7" x14ac:dyDescent="0.3">
      <c r="A2241" s="7" t="s">
        <v>14537</v>
      </c>
      <c r="B2241" s="8">
        <v>46200</v>
      </c>
      <c r="C2241" s="7" t="s">
        <v>2040</v>
      </c>
      <c r="D2241" s="7" t="s">
        <v>10136</v>
      </c>
      <c r="E2241" s="7">
        <v>25</v>
      </c>
      <c r="F2241" s="7" t="s">
        <v>14538</v>
      </c>
      <c r="G2241" s="7" t="s">
        <v>777</v>
      </c>
    </row>
    <row r="2242" spans="1:7" x14ac:dyDescent="0.3">
      <c r="A2242" s="7" t="s">
        <v>14539</v>
      </c>
      <c r="B2242" s="8">
        <v>46097</v>
      </c>
      <c r="C2242" s="7" t="s">
        <v>1942</v>
      </c>
      <c r="D2242" s="7" t="s">
        <v>2286</v>
      </c>
      <c r="E2242" s="7">
        <v>-15</v>
      </c>
      <c r="F2242" s="7" t="s">
        <v>14540</v>
      </c>
      <c r="G2242" s="7" t="s">
        <v>777</v>
      </c>
    </row>
    <row r="2243" spans="1:7" x14ac:dyDescent="0.3">
      <c r="A2243" s="7" t="s">
        <v>14541</v>
      </c>
      <c r="B2243" s="8">
        <v>45866</v>
      </c>
      <c r="C2243" s="7" t="s">
        <v>2011</v>
      </c>
      <c r="D2243" s="7" t="s">
        <v>2287</v>
      </c>
      <c r="E2243" s="7">
        <v>47</v>
      </c>
      <c r="F2243" s="7" t="s">
        <v>14542</v>
      </c>
      <c r="G2243" s="7" t="s">
        <v>839</v>
      </c>
    </row>
    <row r="2244" spans="1:7" x14ac:dyDescent="0.3">
      <c r="A2244" s="7" t="s">
        <v>14543</v>
      </c>
      <c r="B2244" s="8">
        <v>45734</v>
      </c>
      <c r="C2244" s="7" t="s">
        <v>1985</v>
      </c>
      <c r="D2244" s="7" t="s">
        <v>2287</v>
      </c>
      <c r="E2244" s="7">
        <v>10</v>
      </c>
      <c r="F2244" s="7" t="s">
        <v>14544</v>
      </c>
      <c r="G2244" s="7" t="s">
        <v>839</v>
      </c>
    </row>
    <row r="2245" spans="1:7" x14ac:dyDescent="0.3">
      <c r="A2245" s="7" t="s">
        <v>14545</v>
      </c>
      <c r="B2245" s="8">
        <v>45993</v>
      </c>
      <c r="C2245" s="7" t="s">
        <v>2029</v>
      </c>
      <c r="D2245" s="7" t="s">
        <v>2287</v>
      </c>
      <c r="E2245" s="7">
        <v>41</v>
      </c>
      <c r="F2245" s="7" t="s">
        <v>14546</v>
      </c>
      <c r="G2245" s="7" t="s">
        <v>891</v>
      </c>
    </row>
    <row r="2246" spans="1:7" x14ac:dyDescent="0.3">
      <c r="A2246" s="7" t="s">
        <v>14547</v>
      </c>
      <c r="B2246" s="8">
        <v>46127</v>
      </c>
      <c r="C2246" s="7" t="s">
        <v>1909</v>
      </c>
      <c r="D2246" s="7" t="s">
        <v>2287</v>
      </c>
      <c r="E2246" s="7">
        <v>46</v>
      </c>
      <c r="F2246" s="7" t="s">
        <v>14548</v>
      </c>
      <c r="G2246" s="7" t="s">
        <v>777</v>
      </c>
    </row>
    <row r="2247" spans="1:7" x14ac:dyDescent="0.3">
      <c r="A2247" s="7" t="s">
        <v>14549</v>
      </c>
      <c r="B2247" s="8">
        <v>45769</v>
      </c>
      <c r="C2247" s="7" t="s">
        <v>1865</v>
      </c>
      <c r="D2247" s="7" t="s">
        <v>2287</v>
      </c>
      <c r="E2247" s="7">
        <v>5</v>
      </c>
      <c r="F2247" s="7" t="s">
        <v>14550</v>
      </c>
      <c r="G2247" s="7" t="s">
        <v>839</v>
      </c>
    </row>
    <row r="2248" spans="1:7" x14ac:dyDescent="0.3">
      <c r="A2248" s="7" t="s">
        <v>14551</v>
      </c>
      <c r="B2248" s="8">
        <v>45850</v>
      </c>
      <c r="C2248" s="7" t="s">
        <v>1826</v>
      </c>
      <c r="D2248" s="7" t="s">
        <v>2287</v>
      </c>
      <c r="E2248" s="7">
        <v>51</v>
      </c>
      <c r="F2248" s="7" t="s">
        <v>14552</v>
      </c>
      <c r="G2248" s="7" t="s">
        <v>891</v>
      </c>
    </row>
    <row r="2249" spans="1:7" x14ac:dyDescent="0.3">
      <c r="A2249" s="7" t="s">
        <v>14553</v>
      </c>
      <c r="B2249" s="8">
        <v>45989</v>
      </c>
      <c r="C2249" s="7" t="s">
        <v>1731</v>
      </c>
      <c r="D2249" s="7" t="s">
        <v>10129</v>
      </c>
      <c r="E2249" s="7">
        <v>-15</v>
      </c>
      <c r="F2249" s="7" t="s">
        <v>14554</v>
      </c>
      <c r="G2249" s="7" t="s">
        <v>777</v>
      </c>
    </row>
    <row r="2250" spans="1:7" x14ac:dyDescent="0.3">
      <c r="A2250" s="7" t="s">
        <v>14555</v>
      </c>
      <c r="B2250" s="8">
        <v>45932</v>
      </c>
      <c r="C2250" s="7" t="s">
        <v>1888</v>
      </c>
      <c r="D2250" s="7" t="s">
        <v>2287</v>
      </c>
      <c r="E2250" s="7">
        <v>9</v>
      </c>
      <c r="F2250" s="7" t="s">
        <v>14556</v>
      </c>
      <c r="G2250" s="7" t="s">
        <v>839</v>
      </c>
    </row>
    <row r="2251" spans="1:7" x14ac:dyDescent="0.3">
      <c r="A2251" s="7" t="s">
        <v>14557</v>
      </c>
      <c r="B2251" s="8">
        <v>45896</v>
      </c>
      <c r="C2251" s="7" t="s">
        <v>1893</v>
      </c>
      <c r="D2251" s="7" t="s">
        <v>2286</v>
      </c>
      <c r="E2251" s="7">
        <v>-15</v>
      </c>
      <c r="F2251" s="7" t="s">
        <v>14558</v>
      </c>
      <c r="G2251" s="7" t="s">
        <v>839</v>
      </c>
    </row>
    <row r="2252" spans="1:7" x14ac:dyDescent="0.3">
      <c r="A2252" s="7" t="s">
        <v>14559</v>
      </c>
      <c r="B2252" s="8">
        <v>45673</v>
      </c>
      <c r="C2252" s="7" t="s">
        <v>1705</v>
      </c>
      <c r="D2252" s="7" t="s">
        <v>10136</v>
      </c>
      <c r="E2252" s="7">
        <v>4</v>
      </c>
      <c r="F2252" s="7" t="s">
        <v>14560</v>
      </c>
      <c r="G2252" s="7" t="s">
        <v>891</v>
      </c>
    </row>
    <row r="2253" spans="1:7" x14ac:dyDescent="0.3">
      <c r="A2253" s="7" t="s">
        <v>14561</v>
      </c>
      <c r="B2253" s="8">
        <v>45890</v>
      </c>
      <c r="C2253" s="7" t="s">
        <v>1872</v>
      </c>
      <c r="D2253" s="7" t="s">
        <v>2286</v>
      </c>
      <c r="E2253" s="7">
        <v>-56</v>
      </c>
      <c r="F2253" s="7" t="s">
        <v>14562</v>
      </c>
      <c r="G2253" s="7" t="s">
        <v>777</v>
      </c>
    </row>
    <row r="2254" spans="1:7" x14ac:dyDescent="0.3">
      <c r="A2254" s="7" t="s">
        <v>14563</v>
      </c>
      <c r="B2254" s="8">
        <v>45700</v>
      </c>
      <c r="C2254" s="7" t="s">
        <v>1752</v>
      </c>
      <c r="D2254" s="7" t="s">
        <v>2286</v>
      </c>
      <c r="E2254" s="7">
        <v>-38</v>
      </c>
      <c r="F2254" s="7" t="s">
        <v>14564</v>
      </c>
      <c r="G2254" s="7" t="s">
        <v>891</v>
      </c>
    </row>
    <row r="2255" spans="1:7" x14ac:dyDescent="0.3">
      <c r="A2255" s="7" t="s">
        <v>14565</v>
      </c>
      <c r="B2255" s="8">
        <v>45678</v>
      </c>
      <c r="C2255" s="7" t="s">
        <v>1942</v>
      </c>
      <c r="D2255" s="7" t="s">
        <v>2287</v>
      </c>
      <c r="E2255" s="7">
        <v>32</v>
      </c>
      <c r="F2255" s="7" t="s">
        <v>14566</v>
      </c>
      <c r="G2255" s="7" t="s">
        <v>839</v>
      </c>
    </row>
    <row r="2256" spans="1:7" x14ac:dyDescent="0.3">
      <c r="A2256" s="7" t="s">
        <v>14567</v>
      </c>
      <c r="B2256" s="8">
        <v>46088</v>
      </c>
      <c r="C2256" s="7" t="s">
        <v>1967</v>
      </c>
      <c r="D2256" s="7" t="s">
        <v>2286</v>
      </c>
      <c r="E2256" s="7">
        <v>-46</v>
      </c>
      <c r="F2256" s="7" t="s">
        <v>14568</v>
      </c>
      <c r="G2256" s="7" t="s">
        <v>777</v>
      </c>
    </row>
    <row r="2257" spans="1:7" x14ac:dyDescent="0.3">
      <c r="A2257" s="7" t="s">
        <v>14569</v>
      </c>
      <c r="B2257" s="8">
        <v>45896</v>
      </c>
      <c r="C2257" s="7" t="s">
        <v>1867</v>
      </c>
      <c r="D2257" s="7" t="s">
        <v>2286</v>
      </c>
      <c r="E2257" s="7">
        <v>-33</v>
      </c>
      <c r="F2257" s="7" t="s">
        <v>14570</v>
      </c>
      <c r="G2257" s="7" t="s">
        <v>777</v>
      </c>
    </row>
    <row r="2258" spans="1:7" x14ac:dyDescent="0.3">
      <c r="A2258" s="7" t="s">
        <v>14571</v>
      </c>
      <c r="B2258" s="8">
        <v>45854</v>
      </c>
      <c r="C2258" s="7" t="s">
        <v>1896</v>
      </c>
      <c r="D2258" s="7" t="s">
        <v>2286</v>
      </c>
      <c r="E2258" s="7">
        <v>-51</v>
      </c>
      <c r="F2258" s="7" t="s">
        <v>14572</v>
      </c>
      <c r="G2258" s="7" t="s">
        <v>839</v>
      </c>
    </row>
    <row r="2259" spans="1:7" x14ac:dyDescent="0.3">
      <c r="A2259" s="7" t="s">
        <v>14573</v>
      </c>
      <c r="B2259" s="8">
        <v>46169</v>
      </c>
      <c r="C2259" s="7" t="s">
        <v>1717</v>
      </c>
      <c r="D2259" s="7" t="s">
        <v>2286</v>
      </c>
      <c r="E2259" s="7">
        <v>-24</v>
      </c>
      <c r="F2259" s="7" t="s">
        <v>14574</v>
      </c>
      <c r="G2259" s="7" t="s">
        <v>777</v>
      </c>
    </row>
    <row r="2260" spans="1:7" x14ac:dyDescent="0.3">
      <c r="A2260" s="7" t="s">
        <v>14575</v>
      </c>
      <c r="B2260" s="8">
        <v>46131</v>
      </c>
      <c r="C2260" s="7" t="s">
        <v>2029</v>
      </c>
      <c r="D2260" s="7" t="s">
        <v>2287</v>
      </c>
      <c r="E2260" s="7">
        <v>10</v>
      </c>
      <c r="F2260" s="7" t="s">
        <v>14576</v>
      </c>
      <c r="G2260" s="7" t="s">
        <v>891</v>
      </c>
    </row>
    <row r="2261" spans="1:7" x14ac:dyDescent="0.3">
      <c r="A2261" s="7" t="s">
        <v>14577</v>
      </c>
      <c r="B2261" s="8">
        <v>46045</v>
      </c>
      <c r="C2261" s="7" t="s">
        <v>1965</v>
      </c>
      <c r="D2261" s="7" t="s">
        <v>2286</v>
      </c>
      <c r="E2261" s="7">
        <v>-43</v>
      </c>
      <c r="F2261" s="7" t="s">
        <v>14578</v>
      </c>
      <c r="G2261" s="7" t="s">
        <v>839</v>
      </c>
    </row>
    <row r="2262" spans="1:7" x14ac:dyDescent="0.3">
      <c r="A2262" s="7" t="s">
        <v>14579</v>
      </c>
      <c r="B2262" s="8">
        <v>46127</v>
      </c>
      <c r="C2262" s="7" t="s">
        <v>1766</v>
      </c>
      <c r="D2262" s="7" t="s">
        <v>2286</v>
      </c>
      <c r="E2262" s="7">
        <v>-22</v>
      </c>
      <c r="F2262" s="7" t="s">
        <v>14580</v>
      </c>
      <c r="G2262" s="7" t="s">
        <v>777</v>
      </c>
    </row>
    <row r="2263" spans="1:7" x14ac:dyDescent="0.3">
      <c r="A2263" s="7" t="s">
        <v>14581</v>
      </c>
      <c r="B2263" s="8">
        <v>46245</v>
      </c>
      <c r="C2263" s="7" t="s">
        <v>2003</v>
      </c>
      <c r="D2263" s="7" t="s">
        <v>2287</v>
      </c>
      <c r="E2263" s="7">
        <v>46</v>
      </c>
      <c r="F2263" s="7" t="s">
        <v>14582</v>
      </c>
      <c r="G2263" s="7" t="s">
        <v>839</v>
      </c>
    </row>
    <row r="2264" spans="1:7" x14ac:dyDescent="0.3">
      <c r="A2264" s="7" t="s">
        <v>14583</v>
      </c>
      <c r="B2264" s="8">
        <v>45869</v>
      </c>
      <c r="C2264" s="7" t="s">
        <v>1742</v>
      </c>
      <c r="D2264" s="7" t="s">
        <v>2286</v>
      </c>
      <c r="E2264" s="7">
        <v>-60</v>
      </c>
      <c r="F2264" s="7" t="s">
        <v>14584</v>
      </c>
      <c r="G2264" s="7" t="s">
        <v>839</v>
      </c>
    </row>
    <row r="2265" spans="1:7" x14ac:dyDescent="0.3">
      <c r="A2265" s="7" t="s">
        <v>14585</v>
      </c>
      <c r="B2265" s="8">
        <v>46214</v>
      </c>
      <c r="C2265" s="7" t="s">
        <v>2046</v>
      </c>
      <c r="D2265" s="7" t="s">
        <v>2286</v>
      </c>
      <c r="E2265" s="7">
        <v>-54</v>
      </c>
      <c r="F2265" s="7" t="s">
        <v>14586</v>
      </c>
      <c r="G2265" s="7" t="s">
        <v>777</v>
      </c>
    </row>
    <row r="2266" spans="1:7" x14ac:dyDescent="0.3">
      <c r="A2266" s="7" t="s">
        <v>14587</v>
      </c>
      <c r="B2266" s="8">
        <v>45747</v>
      </c>
      <c r="C2266" s="7" t="s">
        <v>1800</v>
      </c>
      <c r="D2266" s="7" t="s">
        <v>2286</v>
      </c>
      <c r="E2266" s="7">
        <v>-41</v>
      </c>
      <c r="F2266" s="7" t="s">
        <v>14588</v>
      </c>
      <c r="G2266" s="7" t="s">
        <v>839</v>
      </c>
    </row>
    <row r="2267" spans="1:7" x14ac:dyDescent="0.3">
      <c r="A2267" s="7" t="s">
        <v>14589</v>
      </c>
      <c r="B2267" s="8">
        <v>46039</v>
      </c>
      <c r="C2267" s="7" t="s">
        <v>1649</v>
      </c>
      <c r="D2267" s="7" t="s">
        <v>2286</v>
      </c>
      <c r="E2267" s="7">
        <v>-36</v>
      </c>
      <c r="F2267" s="7" t="s">
        <v>14590</v>
      </c>
      <c r="G2267" s="7" t="s">
        <v>891</v>
      </c>
    </row>
    <row r="2268" spans="1:7" x14ac:dyDescent="0.3">
      <c r="A2268" s="7" t="s">
        <v>14591</v>
      </c>
      <c r="B2268" s="8">
        <v>45725</v>
      </c>
      <c r="C2268" s="7" t="s">
        <v>1892</v>
      </c>
      <c r="D2268" s="7" t="s">
        <v>2286</v>
      </c>
      <c r="E2268" s="7">
        <v>-60</v>
      </c>
      <c r="F2268" s="7" t="s">
        <v>14592</v>
      </c>
      <c r="G2268" s="7" t="s">
        <v>777</v>
      </c>
    </row>
    <row r="2269" spans="1:7" x14ac:dyDescent="0.3">
      <c r="A2269" s="7" t="s">
        <v>14593</v>
      </c>
      <c r="B2269" s="8">
        <v>45954</v>
      </c>
      <c r="C2269" s="7" t="s">
        <v>2040</v>
      </c>
      <c r="D2269" s="7" t="s">
        <v>10136</v>
      </c>
      <c r="E2269" s="7">
        <v>1</v>
      </c>
      <c r="F2269" s="7" t="s">
        <v>14594</v>
      </c>
      <c r="G2269" s="7" t="s">
        <v>839</v>
      </c>
    </row>
    <row r="2270" spans="1:7" x14ac:dyDescent="0.3">
      <c r="A2270" s="7" t="s">
        <v>14595</v>
      </c>
      <c r="B2270" s="8">
        <v>45984</v>
      </c>
      <c r="C2270" s="7" t="s">
        <v>1849</v>
      </c>
      <c r="D2270" s="7" t="s">
        <v>2286</v>
      </c>
      <c r="E2270" s="7">
        <v>-3</v>
      </c>
      <c r="F2270" s="7" t="s">
        <v>14596</v>
      </c>
      <c r="G2270" s="7" t="s">
        <v>839</v>
      </c>
    </row>
    <row r="2271" spans="1:7" x14ac:dyDescent="0.3">
      <c r="A2271" s="7" t="s">
        <v>14597</v>
      </c>
      <c r="B2271" s="8">
        <v>46177</v>
      </c>
      <c r="C2271" s="7" t="s">
        <v>1797</v>
      </c>
      <c r="D2271" s="7" t="s">
        <v>2286</v>
      </c>
      <c r="E2271" s="7">
        <v>-46</v>
      </c>
      <c r="F2271" s="7" t="s">
        <v>14598</v>
      </c>
      <c r="G2271" s="7" t="s">
        <v>891</v>
      </c>
    </row>
    <row r="2272" spans="1:7" x14ac:dyDescent="0.3">
      <c r="A2272" s="7" t="s">
        <v>14599</v>
      </c>
      <c r="B2272" s="8">
        <v>46004</v>
      </c>
      <c r="C2272" s="7" t="s">
        <v>1897</v>
      </c>
      <c r="D2272" s="7" t="s">
        <v>2286</v>
      </c>
      <c r="E2272" s="7">
        <v>-10</v>
      </c>
      <c r="F2272" s="7" t="s">
        <v>14600</v>
      </c>
      <c r="G2272" s="7" t="s">
        <v>777</v>
      </c>
    </row>
    <row r="2273" spans="1:7" x14ac:dyDescent="0.3">
      <c r="A2273" s="7" t="s">
        <v>14601</v>
      </c>
      <c r="B2273" s="8">
        <v>46093</v>
      </c>
      <c r="C2273" s="7" t="s">
        <v>2050</v>
      </c>
      <c r="D2273" s="7" t="s">
        <v>2286</v>
      </c>
      <c r="E2273" s="7">
        <v>-36</v>
      </c>
      <c r="F2273" s="7" t="s">
        <v>14602</v>
      </c>
      <c r="G2273" s="7" t="s">
        <v>891</v>
      </c>
    </row>
    <row r="2274" spans="1:7" x14ac:dyDescent="0.3">
      <c r="A2274" s="7" t="s">
        <v>14603</v>
      </c>
      <c r="B2274" s="8">
        <v>45672</v>
      </c>
      <c r="C2274" s="7" t="s">
        <v>1665</v>
      </c>
      <c r="D2274" s="7" t="s">
        <v>2286</v>
      </c>
      <c r="E2274" s="7">
        <v>-21</v>
      </c>
      <c r="F2274" s="7" t="s">
        <v>14604</v>
      </c>
      <c r="G2274" s="7" t="s">
        <v>839</v>
      </c>
    </row>
    <row r="2275" spans="1:7" x14ac:dyDescent="0.3">
      <c r="A2275" s="7" t="s">
        <v>14605</v>
      </c>
      <c r="B2275" s="8">
        <v>45755</v>
      </c>
      <c r="C2275" s="7" t="s">
        <v>1904</v>
      </c>
      <c r="D2275" s="7" t="s">
        <v>2286</v>
      </c>
      <c r="E2275" s="7">
        <v>-26</v>
      </c>
      <c r="F2275" s="7" t="s">
        <v>14606</v>
      </c>
      <c r="G2275" s="7" t="s">
        <v>839</v>
      </c>
    </row>
    <row r="2276" spans="1:7" x14ac:dyDescent="0.3">
      <c r="A2276" s="7" t="s">
        <v>14607</v>
      </c>
      <c r="B2276" s="8">
        <v>45810</v>
      </c>
      <c r="C2276" s="7" t="s">
        <v>1810</v>
      </c>
      <c r="D2276" s="7" t="s">
        <v>2287</v>
      </c>
      <c r="E2276" s="7">
        <v>9</v>
      </c>
      <c r="F2276" s="7" t="s">
        <v>14608</v>
      </c>
      <c r="G2276" s="7" t="s">
        <v>839</v>
      </c>
    </row>
    <row r="2277" spans="1:7" x14ac:dyDescent="0.3">
      <c r="A2277" s="7" t="s">
        <v>14609</v>
      </c>
      <c r="B2277" s="8">
        <v>45689</v>
      </c>
      <c r="C2277" s="7" t="s">
        <v>2006</v>
      </c>
      <c r="D2277" s="7" t="s">
        <v>2286</v>
      </c>
      <c r="E2277" s="7">
        <v>-27</v>
      </c>
      <c r="F2277" s="7" t="s">
        <v>14610</v>
      </c>
      <c r="G2277" s="7" t="s">
        <v>839</v>
      </c>
    </row>
    <row r="2278" spans="1:7" x14ac:dyDescent="0.3">
      <c r="A2278" s="7" t="s">
        <v>14611</v>
      </c>
      <c r="B2278" s="8">
        <v>45988</v>
      </c>
      <c r="C2278" s="7" t="s">
        <v>1761</v>
      </c>
      <c r="D2278" s="7" t="s">
        <v>2286</v>
      </c>
      <c r="E2278" s="7">
        <v>-19</v>
      </c>
      <c r="F2278" s="7" t="s">
        <v>14612</v>
      </c>
      <c r="G2278" s="7" t="s">
        <v>839</v>
      </c>
    </row>
    <row r="2279" spans="1:7" x14ac:dyDescent="0.3">
      <c r="A2279" s="7" t="s">
        <v>14613</v>
      </c>
      <c r="B2279" s="8">
        <v>45777</v>
      </c>
      <c r="C2279" s="7" t="s">
        <v>1904</v>
      </c>
      <c r="D2279" s="7" t="s">
        <v>2286</v>
      </c>
      <c r="E2279" s="7">
        <v>-5</v>
      </c>
      <c r="F2279" s="7" t="s">
        <v>14614</v>
      </c>
      <c r="G2279" s="7" t="s">
        <v>891</v>
      </c>
    </row>
    <row r="2280" spans="1:7" x14ac:dyDescent="0.3">
      <c r="A2280" s="7" t="s">
        <v>14615</v>
      </c>
      <c r="B2280" s="8">
        <v>45905</v>
      </c>
      <c r="C2280" s="7" t="s">
        <v>1904</v>
      </c>
      <c r="D2280" s="7" t="s">
        <v>2287</v>
      </c>
      <c r="E2280" s="7">
        <v>44</v>
      </c>
      <c r="F2280" s="7" t="s">
        <v>14616</v>
      </c>
      <c r="G2280" s="7" t="s">
        <v>777</v>
      </c>
    </row>
    <row r="2281" spans="1:7" x14ac:dyDescent="0.3">
      <c r="A2281" s="7" t="s">
        <v>14617</v>
      </c>
      <c r="B2281" s="8">
        <v>45815</v>
      </c>
      <c r="C2281" s="7" t="s">
        <v>1888</v>
      </c>
      <c r="D2281" s="7" t="s">
        <v>2287</v>
      </c>
      <c r="E2281" s="7">
        <v>19</v>
      </c>
      <c r="F2281" s="7" t="s">
        <v>14618</v>
      </c>
      <c r="G2281" s="7" t="s">
        <v>777</v>
      </c>
    </row>
    <row r="2282" spans="1:7" x14ac:dyDescent="0.3">
      <c r="A2282" s="7" t="s">
        <v>14619</v>
      </c>
      <c r="B2282" s="8">
        <v>45842</v>
      </c>
      <c r="C2282" s="7" t="s">
        <v>1938</v>
      </c>
      <c r="D2282" s="7" t="s">
        <v>2287</v>
      </c>
      <c r="E2282" s="7">
        <v>60</v>
      </c>
      <c r="F2282" s="7" t="s">
        <v>14620</v>
      </c>
      <c r="G2282" s="7" t="s">
        <v>839</v>
      </c>
    </row>
    <row r="2283" spans="1:7" x14ac:dyDescent="0.3">
      <c r="A2283" s="7" t="s">
        <v>14621</v>
      </c>
      <c r="B2283" s="8">
        <v>45832</v>
      </c>
      <c r="C2283" s="7" t="s">
        <v>2015</v>
      </c>
      <c r="D2283" s="7" t="s">
        <v>10136</v>
      </c>
      <c r="E2283" s="7">
        <v>58</v>
      </c>
      <c r="F2283" s="7" t="s">
        <v>14622</v>
      </c>
      <c r="G2283" s="7" t="s">
        <v>839</v>
      </c>
    </row>
    <row r="2284" spans="1:7" x14ac:dyDescent="0.3">
      <c r="A2284" s="7" t="s">
        <v>14623</v>
      </c>
      <c r="B2284" s="8">
        <v>46003</v>
      </c>
      <c r="C2284" s="7" t="s">
        <v>2025</v>
      </c>
      <c r="D2284" s="7" t="s">
        <v>2287</v>
      </c>
      <c r="E2284" s="7">
        <v>29</v>
      </c>
      <c r="F2284" s="7" t="s">
        <v>14624</v>
      </c>
      <c r="G2284" s="7" t="s">
        <v>777</v>
      </c>
    </row>
    <row r="2285" spans="1:7" x14ac:dyDescent="0.3">
      <c r="A2285" s="7" t="s">
        <v>14625</v>
      </c>
      <c r="B2285" s="8">
        <v>46051</v>
      </c>
      <c r="C2285" s="7" t="s">
        <v>1802</v>
      </c>
      <c r="D2285" s="7" t="s">
        <v>2286</v>
      </c>
      <c r="E2285" s="7">
        <v>-5</v>
      </c>
      <c r="F2285" s="7" t="s">
        <v>14626</v>
      </c>
      <c r="G2285" s="7" t="s">
        <v>777</v>
      </c>
    </row>
    <row r="2286" spans="1:7" x14ac:dyDescent="0.3">
      <c r="A2286" s="7" t="s">
        <v>14627</v>
      </c>
      <c r="B2286" s="8">
        <v>46176</v>
      </c>
      <c r="C2286" s="7" t="s">
        <v>1838</v>
      </c>
      <c r="D2286" s="7" t="s">
        <v>2286</v>
      </c>
      <c r="E2286" s="7">
        <v>-45</v>
      </c>
      <c r="F2286" s="7" t="s">
        <v>14628</v>
      </c>
      <c r="G2286" s="7" t="s">
        <v>891</v>
      </c>
    </row>
    <row r="2287" spans="1:7" x14ac:dyDescent="0.3">
      <c r="A2287" s="7" t="s">
        <v>14629</v>
      </c>
      <c r="B2287" s="8">
        <v>46157</v>
      </c>
      <c r="C2287" s="7" t="s">
        <v>1756</v>
      </c>
      <c r="D2287" s="7" t="s">
        <v>2287</v>
      </c>
      <c r="E2287" s="7">
        <v>28</v>
      </c>
      <c r="F2287" s="7" t="s">
        <v>14630</v>
      </c>
      <c r="G2287" s="7" t="s">
        <v>777</v>
      </c>
    </row>
    <row r="2288" spans="1:7" x14ac:dyDescent="0.3">
      <c r="A2288" s="7" t="s">
        <v>14631</v>
      </c>
      <c r="B2288" s="8">
        <v>46126</v>
      </c>
      <c r="C2288" s="7" t="s">
        <v>1725</v>
      </c>
      <c r="D2288" s="7" t="s">
        <v>2287</v>
      </c>
      <c r="E2288" s="7">
        <v>29</v>
      </c>
      <c r="F2288" s="7" t="s">
        <v>14632</v>
      </c>
      <c r="G2288" s="7" t="s">
        <v>777</v>
      </c>
    </row>
    <row r="2289" spans="1:7" x14ac:dyDescent="0.3">
      <c r="A2289" s="7" t="s">
        <v>14633</v>
      </c>
      <c r="B2289" s="8">
        <v>46215</v>
      </c>
      <c r="C2289" s="7" t="s">
        <v>1843</v>
      </c>
      <c r="D2289" s="7" t="s">
        <v>2286</v>
      </c>
      <c r="E2289" s="7">
        <v>-4</v>
      </c>
      <c r="F2289" s="7" t="s">
        <v>14634</v>
      </c>
      <c r="G2289" s="7" t="s">
        <v>839</v>
      </c>
    </row>
    <row r="2290" spans="1:7" x14ac:dyDescent="0.3">
      <c r="A2290" s="7" t="s">
        <v>14635</v>
      </c>
      <c r="B2290" s="8">
        <v>46028</v>
      </c>
      <c r="C2290" s="7" t="s">
        <v>1668</v>
      </c>
      <c r="D2290" s="7" t="s">
        <v>2287</v>
      </c>
      <c r="E2290" s="7">
        <v>23</v>
      </c>
      <c r="F2290" s="7" t="s">
        <v>14636</v>
      </c>
      <c r="G2290" s="7" t="s">
        <v>891</v>
      </c>
    </row>
    <row r="2291" spans="1:7" x14ac:dyDescent="0.3">
      <c r="A2291" s="7" t="s">
        <v>14637</v>
      </c>
      <c r="B2291" s="8">
        <v>45947</v>
      </c>
      <c r="C2291" s="7" t="s">
        <v>1962</v>
      </c>
      <c r="D2291" s="7" t="s">
        <v>2287</v>
      </c>
      <c r="E2291" s="7">
        <v>24</v>
      </c>
      <c r="F2291" s="7" t="s">
        <v>14638</v>
      </c>
      <c r="G2291" s="7" t="s">
        <v>839</v>
      </c>
    </row>
    <row r="2292" spans="1:7" x14ac:dyDescent="0.3">
      <c r="A2292" s="7" t="s">
        <v>14639</v>
      </c>
      <c r="B2292" s="8">
        <v>45822</v>
      </c>
      <c r="C2292" s="7" t="s">
        <v>1695</v>
      </c>
      <c r="D2292" s="7" t="s">
        <v>2287</v>
      </c>
      <c r="E2292" s="7">
        <v>2</v>
      </c>
      <c r="F2292" s="7" t="s">
        <v>14640</v>
      </c>
      <c r="G2292" s="7" t="s">
        <v>891</v>
      </c>
    </row>
    <row r="2293" spans="1:7" x14ac:dyDescent="0.3">
      <c r="A2293" s="7" t="s">
        <v>14641</v>
      </c>
      <c r="B2293" s="8">
        <v>46248</v>
      </c>
      <c r="C2293" s="7" t="s">
        <v>1928</v>
      </c>
      <c r="D2293" s="7" t="s">
        <v>10136</v>
      </c>
      <c r="E2293" s="7">
        <v>1</v>
      </c>
      <c r="F2293" s="7" t="s">
        <v>14642</v>
      </c>
      <c r="G2293" s="7" t="s">
        <v>839</v>
      </c>
    </row>
    <row r="2294" spans="1:7" x14ac:dyDescent="0.3">
      <c r="A2294" s="7" t="s">
        <v>14643</v>
      </c>
      <c r="B2294" s="8">
        <v>45683</v>
      </c>
      <c r="C2294" s="7" t="s">
        <v>2037</v>
      </c>
      <c r="D2294" s="7" t="s">
        <v>2287</v>
      </c>
      <c r="E2294" s="7">
        <v>7</v>
      </c>
      <c r="F2294" s="7" t="s">
        <v>14644</v>
      </c>
      <c r="G2294" s="7" t="s">
        <v>891</v>
      </c>
    </row>
    <row r="2295" spans="1:7" x14ac:dyDescent="0.3">
      <c r="A2295" s="7" t="s">
        <v>14645</v>
      </c>
      <c r="B2295" s="8">
        <v>46142</v>
      </c>
      <c r="C2295" s="7" t="s">
        <v>1849</v>
      </c>
      <c r="D2295" s="7" t="s">
        <v>2286</v>
      </c>
      <c r="E2295" s="7">
        <v>-4</v>
      </c>
      <c r="F2295" s="7" t="s">
        <v>14646</v>
      </c>
      <c r="G2295" s="7" t="s">
        <v>777</v>
      </c>
    </row>
    <row r="2296" spans="1:7" x14ac:dyDescent="0.3">
      <c r="A2296" s="7" t="s">
        <v>14647</v>
      </c>
      <c r="B2296" s="8">
        <v>45869</v>
      </c>
      <c r="C2296" s="7" t="s">
        <v>1951</v>
      </c>
      <c r="D2296" s="7" t="s">
        <v>2286</v>
      </c>
      <c r="E2296" s="7">
        <v>-44</v>
      </c>
      <c r="F2296" s="7" t="s">
        <v>14648</v>
      </c>
      <c r="G2296" s="7" t="s">
        <v>777</v>
      </c>
    </row>
    <row r="2297" spans="1:7" x14ac:dyDescent="0.3">
      <c r="A2297" s="7" t="s">
        <v>14649</v>
      </c>
      <c r="B2297" s="8">
        <v>45769</v>
      </c>
      <c r="C2297" s="7" t="s">
        <v>1744</v>
      </c>
      <c r="D2297" s="7" t="s">
        <v>2286</v>
      </c>
      <c r="E2297" s="7">
        <v>-60</v>
      </c>
      <c r="F2297" s="7" t="s">
        <v>14650</v>
      </c>
      <c r="G2297" s="7" t="s">
        <v>891</v>
      </c>
    </row>
    <row r="2298" spans="1:7" x14ac:dyDescent="0.3">
      <c r="A2298" s="7" t="s">
        <v>14651</v>
      </c>
      <c r="B2298" s="8">
        <v>45931</v>
      </c>
      <c r="C2298" s="7" t="s">
        <v>1756</v>
      </c>
      <c r="D2298" s="7" t="s">
        <v>2286</v>
      </c>
      <c r="E2298" s="7">
        <v>-16</v>
      </c>
      <c r="F2298" s="7" t="s">
        <v>14652</v>
      </c>
      <c r="G2298" s="7" t="s">
        <v>777</v>
      </c>
    </row>
    <row r="2299" spans="1:7" x14ac:dyDescent="0.3">
      <c r="A2299" s="7" t="s">
        <v>14653</v>
      </c>
      <c r="B2299" s="8">
        <v>45859</v>
      </c>
      <c r="C2299" s="7" t="s">
        <v>1812</v>
      </c>
      <c r="D2299" s="7" t="s">
        <v>10136</v>
      </c>
      <c r="E2299" s="7">
        <v>43</v>
      </c>
      <c r="F2299" s="7" t="s">
        <v>14654</v>
      </c>
      <c r="G2299" s="7" t="s">
        <v>777</v>
      </c>
    </row>
    <row r="2300" spans="1:7" x14ac:dyDescent="0.3">
      <c r="A2300" s="7" t="s">
        <v>14655</v>
      </c>
      <c r="B2300" s="8">
        <v>45682</v>
      </c>
      <c r="C2300" s="7" t="s">
        <v>1859</v>
      </c>
      <c r="D2300" s="7" t="s">
        <v>2286</v>
      </c>
      <c r="E2300" s="7">
        <v>-34</v>
      </c>
      <c r="F2300" s="7" t="s">
        <v>14656</v>
      </c>
      <c r="G2300" s="7" t="s">
        <v>839</v>
      </c>
    </row>
    <row r="2301" spans="1:7" x14ac:dyDescent="0.3">
      <c r="A2301" s="7" t="s">
        <v>14657</v>
      </c>
      <c r="B2301" s="8">
        <v>45927</v>
      </c>
      <c r="C2301" s="7" t="s">
        <v>1985</v>
      </c>
      <c r="D2301" s="7" t="s">
        <v>2287</v>
      </c>
      <c r="E2301" s="7">
        <v>44</v>
      </c>
      <c r="F2301" s="7" t="s">
        <v>14658</v>
      </c>
      <c r="G2301" s="7" t="s">
        <v>891</v>
      </c>
    </row>
    <row r="2302" spans="1:7" x14ac:dyDescent="0.3">
      <c r="A2302" s="7" t="s">
        <v>14659</v>
      </c>
      <c r="B2302" s="8">
        <v>45775</v>
      </c>
      <c r="C2302" s="7" t="s">
        <v>2030</v>
      </c>
      <c r="D2302" s="7" t="s">
        <v>2286</v>
      </c>
      <c r="E2302" s="7">
        <v>-4</v>
      </c>
      <c r="F2302" s="7" t="s">
        <v>14660</v>
      </c>
      <c r="G2302" s="7" t="s">
        <v>777</v>
      </c>
    </row>
    <row r="2303" spans="1:7" x14ac:dyDescent="0.3">
      <c r="A2303" s="7" t="s">
        <v>14661</v>
      </c>
      <c r="B2303" s="8">
        <v>45909</v>
      </c>
      <c r="C2303" s="7" t="s">
        <v>2054</v>
      </c>
      <c r="D2303" s="7" t="s">
        <v>2286</v>
      </c>
      <c r="E2303" s="7">
        <v>-12</v>
      </c>
      <c r="F2303" s="7" t="s">
        <v>14662</v>
      </c>
      <c r="G2303" s="7" t="s">
        <v>891</v>
      </c>
    </row>
    <row r="2304" spans="1:7" x14ac:dyDescent="0.3">
      <c r="A2304" s="7" t="s">
        <v>14663</v>
      </c>
      <c r="B2304" s="8">
        <v>46174</v>
      </c>
      <c r="C2304" s="7" t="s">
        <v>1684</v>
      </c>
      <c r="D2304" s="7" t="s">
        <v>2287</v>
      </c>
      <c r="E2304" s="7">
        <v>3</v>
      </c>
      <c r="F2304" s="7" t="s">
        <v>14664</v>
      </c>
      <c r="G2304" s="7" t="s">
        <v>839</v>
      </c>
    </row>
    <row r="2305" spans="1:7" x14ac:dyDescent="0.3">
      <c r="A2305" s="7" t="s">
        <v>14665</v>
      </c>
      <c r="B2305" s="8">
        <v>46074</v>
      </c>
      <c r="C2305" s="7" t="s">
        <v>1750</v>
      </c>
      <c r="D2305" s="7" t="s">
        <v>2287</v>
      </c>
      <c r="E2305" s="7">
        <v>53</v>
      </c>
      <c r="F2305" s="7" t="s">
        <v>14666</v>
      </c>
      <c r="G2305" s="7" t="s">
        <v>777</v>
      </c>
    </row>
    <row r="2306" spans="1:7" x14ac:dyDescent="0.3">
      <c r="A2306" s="7" t="s">
        <v>14667</v>
      </c>
      <c r="B2306" s="8">
        <v>45942</v>
      </c>
      <c r="C2306" s="7" t="s">
        <v>1750</v>
      </c>
      <c r="D2306" s="7" t="s">
        <v>10136</v>
      </c>
      <c r="E2306" s="7">
        <v>30</v>
      </c>
      <c r="F2306" s="7" t="s">
        <v>14668</v>
      </c>
      <c r="G2306" s="7" t="s">
        <v>891</v>
      </c>
    </row>
    <row r="2307" spans="1:7" x14ac:dyDescent="0.3">
      <c r="A2307" s="7" t="s">
        <v>14669</v>
      </c>
      <c r="B2307" s="8">
        <v>45910</v>
      </c>
      <c r="C2307" s="7" t="s">
        <v>1942</v>
      </c>
      <c r="D2307" s="7" t="s">
        <v>2286</v>
      </c>
      <c r="E2307" s="7">
        <v>-8</v>
      </c>
      <c r="F2307" s="7" t="s">
        <v>14670</v>
      </c>
      <c r="G2307" s="7" t="s">
        <v>891</v>
      </c>
    </row>
    <row r="2308" spans="1:7" x14ac:dyDescent="0.3">
      <c r="A2308" s="7" t="s">
        <v>14671</v>
      </c>
      <c r="B2308" s="8">
        <v>46135</v>
      </c>
      <c r="C2308" s="7" t="s">
        <v>1757</v>
      </c>
      <c r="D2308" s="7" t="s">
        <v>2287</v>
      </c>
      <c r="E2308" s="7">
        <v>25</v>
      </c>
      <c r="F2308" s="7" t="s">
        <v>14672</v>
      </c>
      <c r="G2308" s="7" t="s">
        <v>777</v>
      </c>
    </row>
    <row r="2309" spans="1:7" x14ac:dyDescent="0.3">
      <c r="A2309" s="7" t="s">
        <v>14673</v>
      </c>
      <c r="B2309" s="8">
        <v>45763</v>
      </c>
      <c r="C2309" s="7" t="s">
        <v>1929</v>
      </c>
      <c r="D2309" s="7" t="s">
        <v>2287</v>
      </c>
      <c r="E2309" s="7">
        <v>43</v>
      </c>
      <c r="F2309" s="7" t="s">
        <v>14674</v>
      </c>
      <c r="G2309" s="7" t="s">
        <v>839</v>
      </c>
    </row>
    <row r="2310" spans="1:7" x14ac:dyDescent="0.3">
      <c r="A2310" s="7" t="s">
        <v>14675</v>
      </c>
      <c r="B2310" s="8">
        <v>45757</v>
      </c>
      <c r="C2310" s="7" t="s">
        <v>1889</v>
      </c>
      <c r="D2310" s="7" t="s">
        <v>10129</v>
      </c>
      <c r="E2310" s="7">
        <v>-12</v>
      </c>
      <c r="F2310" s="7" t="s">
        <v>14676</v>
      </c>
      <c r="G2310" s="7" t="s">
        <v>777</v>
      </c>
    </row>
    <row r="2311" spans="1:7" x14ac:dyDescent="0.3">
      <c r="A2311" s="7" t="s">
        <v>14677</v>
      </c>
      <c r="B2311" s="8">
        <v>45914</v>
      </c>
      <c r="C2311" s="7" t="s">
        <v>2046</v>
      </c>
      <c r="D2311" s="7" t="s">
        <v>10129</v>
      </c>
      <c r="E2311" s="7">
        <v>-13</v>
      </c>
      <c r="F2311" s="7" t="s">
        <v>14678</v>
      </c>
      <c r="G2311" s="7" t="s">
        <v>891</v>
      </c>
    </row>
    <row r="2312" spans="1:7" x14ac:dyDescent="0.3">
      <c r="A2312" s="7" t="s">
        <v>14679</v>
      </c>
      <c r="B2312" s="8">
        <v>45750</v>
      </c>
      <c r="C2312" s="7" t="s">
        <v>2029</v>
      </c>
      <c r="D2312" s="7" t="s">
        <v>2286</v>
      </c>
      <c r="E2312" s="7">
        <v>-20</v>
      </c>
      <c r="F2312" s="7" t="s">
        <v>14680</v>
      </c>
      <c r="G2312" s="7" t="s">
        <v>891</v>
      </c>
    </row>
    <row r="2313" spans="1:7" x14ac:dyDescent="0.3">
      <c r="A2313" s="7" t="s">
        <v>14681</v>
      </c>
      <c r="B2313" s="8">
        <v>45743</v>
      </c>
      <c r="C2313" s="7" t="s">
        <v>2022</v>
      </c>
      <c r="D2313" s="7" t="s">
        <v>10129</v>
      </c>
      <c r="E2313" s="7">
        <v>14</v>
      </c>
      <c r="F2313" s="7" t="s">
        <v>14682</v>
      </c>
      <c r="G2313" s="7" t="s">
        <v>839</v>
      </c>
    </row>
    <row r="2314" spans="1:7" x14ac:dyDescent="0.3">
      <c r="A2314" s="7" t="s">
        <v>14683</v>
      </c>
      <c r="B2314" s="8">
        <v>46191</v>
      </c>
      <c r="C2314" s="7" t="s">
        <v>1748</v>
      </c>
      <c r="D2314" s="7" t="s">
        <v>2287</v>
      </c>
      <c r="E2314" s="7">
        <v>58</v>
      </c>
      <c r="F2314" s="7" t="s">
        <v>14684</v>
      </c>
      <c r="G2314" s="7" t="s">
        <v>777</v>
      </c>
    </row>
    <row r="2315" spans="1:7" x14ac:dyDescent="0.3">
      <c r="A2315" s="7" t="s">
        <v>14685</v>
      </c>
      <c r="B2315" s="8">
        <v>46000</v>
      </c>
      <c r="C2315" s="7" t="s">
        <v>1755</v>
      </c>
      <c r="D2315" s="7" t="s">
        <v>2287</v>
      </c>
      <c r="E2315" s="7">
        <v>53</v>
      </c>
      <c r="F2315" s="7" t="s">
        <v>14686</v>
      </c>
      <c r="G2315" s="7" t="s">
        <v>839</v>
      </c>
    </row>
    <row r="2316" spans="1:7" x14ac:dyDescent="0.3">
      <c r="A2316" s="7" t="s">
        <v>14687</v>
      </c>
      <c r="B2316" s="8">
        <v>45748</v>
      </c>
      <c r="C2316" s="7" t="s">
        <v>1778</v>
      </c>
      <c r="D2316" s="7" t="s">
        <v>2286</v>
      </c>
      <c r="E2316" s="7">
        <v>-34</v>
      </c>
      <c r="F2316" s="7" t="s">
        <v>14688</v>
      </c>
      <c r="G2316" s="7" t="s">
        <v>891</v>
      </c>
    </row>
    <row r="2317" spans="1:7" x14ac:dyDescent="0.3">
      <c r="A2317" s="7" t="s">
        <v>14689</v>
      </c>
      <c r="B2317" s="8">
        <v>46087</v>
      </c>
      <c r="C2317" s="7" t="s">
        <v>2045</v>
      </c>
      <c r="D2317" s="7" t="s">
        <v>2286</v>
      </c>
      <c r="E2317" s="7">
        <v>-26</v>
      </c>
      <c r="F2317" s="7" t="s">
        <v>14690</v>
      </c>
      <c r="G2317" s="7" t="s">
        <v>839</v>
      </c>
    </row>
    <row r="2318" spans="1:7" x14ac:dyDescent="0.3">
      <c r="A2318" s="7" t="s">
        <v>14691</v>
      </c>
      <c r="B2318" s="8">
        <v>46035</v>
      </c>
      <c r="C2318" s="7" t="s">
        <v>1826</v>
      </c>
      <c r="D2318" s="7" t="s">
        <v>2287</v>
      </c>
      <c r="E2318" s="7">
        <v>25</v>
      </c>
      <c r="F2318" s="7" t="s">
        <v>14692</v>
      </c>
      <c r="G2318" s="7" t="s">
        <v>777</v>
      </c>
    </row>
    <row r="2319" spans="1:7" x14ac:dyDescent="0.3">
      <c r="A2319" s="7" t="s">
        <v>14693</v>
      </c>
      <c r="B2319" s="8">
        <v>46205</v>
      </c>
      <c r="C2319" s="7" t="s">
        <v>1965</v>
      </c>
      <c r="D2319" s="7" t="s">
        <v>2287</v>
      </c>
      <c r="E2319" s="7">
        <v>60</v>
      </c>
      <c r="F2319" s="7" t="s">
        <v>14694</v>
      </c>
      <c r="G2319" s="7" t="s">
        <v>777</v>
      </c>
    </row>
    <row r="2320" spans="1:7" x14ac:dyDescent="0.3">
      <c r="A2320" s="7" t="s">
        <v>14695</v>
      </c>
      <c r="B2320" s="8">
        <v>46268</v>
      </c>
      <c r="C2320" s="7" t="s">
        <v>1703</v>
      </c>
      <c r="D2320" s="7" t="s">
        <v>2286</v>
      </c>
      <c r="E2320" s="7">
        <v>-48</v>
      </c>
      <c r="F2320" s="7" t="s">
        <v>14696</v>
      </c>
      <c r="G2320" s="7" t="s">
        <v>891</v>
      </c>
    </row>
    <row r="2321" spans="1:7" x14ac:dyDescent="0.3">
      <c r="A2321" s="7" t="s">
        <v>14697</v>
      </c>
      <c r="B2321" s="8">
        <v>46008</v>
      </c>
      <c r="C2321" s="7" t="s">
        <v>1688</v>
      </c>
      <c r="D2321" s="7" t="s">
        <v>2286</v>
      </c>
      <c r="E2321" s="7">
        <v>-19</v>
      </c>
      <c r="F2321" s="7" t="s">
        <v>14698</v>
      </c>
      <c r="G2321" s="7" t="s">
        <v>891</v>
      </c>
    </row>
    <row r="2322" spans="1:7" x14ac:dyDescent="0.3">
      <c r="A2322" s="7" t="s">
        <v>14699</v>
      </c>
      <c r="B2322" s="8">
        <v>46200</v>
      </c>
      <c r="C2322" s="7" t="s">
        <v>1888</v>
      </c>
      <c r="D2322" s="7" t="s">
        <v>2287</v>
      </c>
      <c r="E2322" s="7">
        <v>15</v>
      </c>
      <c r="F2322" s="7" t="s">
        <v>14700</v>
      </c>
      <c r="G2322" s="7" t="s">
        <v>839</v>
      </c>
    </row>
    <row r="2323" spans="1:7" x14ac:dyDescent="0.3">
      <c r="A2323" s="7" t="s">
        <v>14701</v>
      </c>
      <c r="B2323" s="8">
        <v>46274</v>
      </c>
      <c r="C2323" s="7" t="s">
        <v>1672</v>
      </c>
      <c r="D2323" s="7" t="s">
        <v>2286</v>
      </c>
      <c r="E2323" s="7">
        <v>-18</v>
      </c>
      <c r="F2323" s="7" t="s">
        <v>14702</v>
      </c>
      <c r="G2323" s="7" t="s">
        <v>891</v>
      </c>
    </row>
    <row r="2324" spans="1:7" x14ac:dyDescent="0.3">
      <c r="A2324" s="7" t="s">
        <v>14703</v>
      </c>
      <c r="B2324" s="8">
        <v>45983</v>
      </c>
      <c r="C2324" s="7" t="s">
        <v>1946</v>
      </c>
      <c r="D2324" s="7" t="s">
        <v>2287</v>
      </c>
      <c r="E2324" s="7">
        <v>58</v>
      </c>
      <c r="F2324" s="7" t="s">
        <v>14704</v>
      </c>
      <c r="G2324" s="7" t="s">
        <v>777</v>
      </c>
    </row>
    <row r="2325" spans="1:7" x14ac:dyDescent="0.3">
      <c r="A2325" s="7" t="s">
        <v>14705</v>
      </c>
      <c r="B2325" s="8">
        <v>45863</v>
      </c>
      <c r="C2325" s="7" t="s">
        <v>2029</v>
      </c>
      <c r="D2325" s="7" t="s">
        <v>2287</v>
      </c>
      <c r="E2325" s="7">
        <v>53</v>
      </c>
      <c r="F2325" s="7" t="s">
        <v>14706</v>
      </c>
      <c r="G2325" s="7" t="s">
        <v>891</v>
      </c>
    </row>
    <row r="2326" spans="1:7" x14ac:dyDescent="0.3">
      <c r="A2326" s="7" t="s">
        <v>14707</v>
      </c>
      <c r="B2326" s="8">
        <v>46181</v>
      </c>
      <c r="C2326" s="7" t="s">
        <v>1936</v>
      </c>
      <c r="D2326" s="7" t="s">
        <v>2287</v>
      </c>
      <c r="E2326" s="7">
        <v>47</v>
      </c>
      <c r="F2326" s="7" t="s">
        <v>14708</v>
      </c>
      <c r="G2326" s="7" t="s">
        <v>891</v>
      </c>
    </row>
    <row r="2327" spans="1:7" x14ac:dyDescent="0.3">
      <c r="A2327" s="7" t="s">
        <v>14709</v>
      </c>
      <c r="B2327" s="8">
        <v>45762</v>
      </c>
      <c r="C2327" s="7" t="s">
        <v>1682</v>
      </c>
      <c r="D2327" s="7" t="s">
        <v>2287</v>
      </c>
      <c r="E2327" s="7">
        <v>44</v>
      </c>
      <c r="F2327" s="7" t="s">
        <v>14710</v>
      </c>
      <c r="G2327" s="7" t="s">
        <v>777</v>
      </c>
    </row>
    <row r="2328" spans="1:7" x14ac:dyDescent="0.3">
      <c r="A2328" s="7" t="s">
        <v>14711</v>
      </c>
      <c r="B2328" s="8">
        <v>45830</v>
      </c>
      <c r="C2328" s="7" t="s">
        <v>1947</v>
      </c>
      <c r="D2328" s="7" t="s">
        <v>2286</v>
      </c>
      <c r="E2328" s="7">
        <v>-47</v>
      </c>
      <c r="F2328" s="7" t="s">
        <v>14712</v>
      </c>
      <c r="G2328" s="7" t="s">
        <v>891</v>
      </c>
    </row>
    <row r="2329" spans="1:7" x14ac:dyDescent="0.3">
      <c r="A2329" s="7" t="s">
        <v>14713</v>
      </c>
      <c r="B2329" s="8">
        <v>45833</v>
      </c>
      <c r="C2329" s="7" t="s">
        <v>1911</v>
      </c>
      <c r="D2329" s="7" t="s">
        <v>2286</v>
      </c>
      <c r="E2329" s="7">
        <v>-16</v>
      </c>
      <c r="F2329" s="7" t="s">
        <v>14714</v>
      </c>
      <c r="G2329" s="7" t="s">
        <v>777</v>
      </c>
    </row>
    <row r="2330" spans="1:7" x14ac:dyDescent="0.3">
      <c r="A2330" s="7" t="s">
        <v>14715</v>
      </c>
      <c r="B2330" s="8">
        <v>45940</v>
      </c>
      <c r="C2330" s="7" t="s">
        <v>1953</v>
      </c>
      <c r="D2330" s="7" t="s">
        <v>2287</v>
      </c>
      <c r="E2330" s="7">
        <v>18</v>
      </c>
      <c r="F2330" s="7" t="s">
        <v>14716</v>
      </c>
      <c r="G2330" s="7" t="s">
        <v>891</v>
      </c>
    </row>
    <row r="2331" spans="1:7" x14ac:dyDescent="0.3">
      <c r="A2331" s="7" t="s">
        <v>14717</v>
      </c>
      <c r="B2331" s="8">
        <v>45718</v>
      </c>
      <c r="C2331" s="7" t="s">
        <v>1953</v>
      </c>
      <c r="D2331" s="7" t="s">
        <v>2287</v>
      </c>
      <c r="E2331" s="7">
        <v>29</v>
      </c>
      <c r="F2331" s="7" t="s">
        <v>14718</v>
      </c>
      <c r="G2331" s="7" t="s">
        <v>839</v>
      </c>
    </row>
    <row r="2332" spans="1:7" x14ac:dyDescent="0.3">
      <c r="A2332" s="7" t="s">
        <v>14719</v>
      </c>
      <c r="B2332" s="8">
        <v>46171</v>
      </c>
      <c r="C2332" s="7" t="s">
        <v>2049</v>
      </c>
      <c r="D2332" s="7" t="s">
        <v>2286</v>
      </c>
      <c r="E2332" s="7">
        <v>-33</v>
      </c>
      <c r="F2332" s="7" t="s">
        <v>14720</v>
      </c>
      <c r="G2332" s="7" t="s">
        <v>891</v>
      </c>
    </row>
    <row r="2333" spans="1:7" x14ac:dyDescent="0.3">
      <c r="A2333" s="7" t="s">
        <v>14721</v>
      </c>
      <c r="B2333" s="8">
        <v>46120</v>
      </c>
      <c r="C2333" s="7" t="s">
        <v>1918</v>
      </c>
      <c r="D2333" s="7" t="s">
        <v>2286</v>
      </c>
      <c r="E2333" s="7">
        <v>-39</v>
      </c>
      <c r="F2333" s="7" t="s">
        <v>14722</v>
      </c>
      <c r="G2333" s="7" t="s">
        <v>891</v>
      </c>
    </row>
    <row r="2334" spans="1:7" x14ac:dyDescent="0.3">
      <c r="A2334" s="7" t="s">
        <v>14723</v>
      </c>
      <c r="B2334" s="8">
        <v>45981</v>
      </c>
      <c r="C2334" s="7" t="s">
        <v>1957</v>
      </c>
      <c r="D2334" s="7" t="s">
        <v>10136</v>
      </c>
      <c r="E2334" s="7">
        <v>33</v>
      </c>
      <c r="F2334" s="7" t="s">
        <v>14724</v>
      </c>
      <c r="G2334" s="7" t="s">
        <v>839</v>
      </c>
    </row>
    <row r="2335" spans="1:7" x14ac:dyDescent="0.3">
      <c r="A2335" s="7" t="s">
        <v>14725</v>
      </c>
      <c r="B2335" s="8">
        <v>45978</v>
      </c>
      <c r="C2335" s="7" t="s">
        <v>1955</v>
      </c>
      <c r="D2335" s="7" t="s">
        <v>2286</v>
      </c>
      <c r="E2335" s="7">
        <v>-57</v>
      </c>
      <c r="F2335" s="7" t="s">
        <v>14726</v>
      </c>
      <c r="G2335" s="7" t="s">
        <v>777</v>
      </c>
    </row>
    <row r="2336" spans="1:7" x14ac:dyDescent="0.3">
      <c r="A2336" s="7" t="s">
        <v>14727</v>
      </c>
      <c r="B2336" s="8">
        <v>45969</v>
      </c>
      <c r="C2336" s="7" t="s">
        <v>1826</v>
      </c>
      <c r="D2336" s="7" t="s">
        <v>2287</v>
      </c>
      <c r="E2336" s="7">
        <v>6</v>
      </c>
      <c r="F2336" s="7" t="s">
        <v>14728</v>
      </c>
      <c r="G2336" s="7" t="s">
        <v>891</v>
      </c>
    </row>
    <row r="2337" spans="1:7" x14ac:dyDescent="0.3">
      <c r="A2337" s="7" t="s">
        <v>14729</v>
      </c>
      <c r="B2337" s="8">
        <v>45910</v>
      </c>
      <c r="C2337" s="7" t="s">
        <v>1723</v>
      </c>
      <c r="D2337" s="7" t="s">
        <v>2286</v>
      </c>
      <c r="E2337" s="7">
        <v>-17</v>
      </c>
      <c r="F2337" s="7" t="s">
        <v>14730</v>
      </c>
      <c r="G2337" s="7" t="s">
        <v>777</v>
      </c>
    </row>
    <row r="2338" spans="1:7" x14ac:dyDescent="0.3">
      <c r="A2338" s="7" t="s">
        <v>14731</v>
      </c>
      <c r="B2338" s="8">
        <v>46014</v>
      </c>
      <c r="C2338" s="7" t="s">
        <v>1950</v>
      </c>
      <c r="D2338" s="7" t="s">
        <v>2287</v>
      </c>
      <c r="E2338" s="7">
        <v>21</v>
      </c>
      <c r="F2338" s="7" t="s">
        <v>14732</v>
      </c>
      <c r="G2338" s="7" t="s">
        <v>839</v>
      </c>
    </row>
    <row r="2339" spans="1:7" x14ac:dyDescent="0.3">
      <c r="A2339" s="7" t="s">
        <v>14733</v>
      </c>
      <c r="B2339" s="8">
        <v>45975</v>
      </c>
      <c r="C2339" s="7" t="s">
        <v>2003</v>
      </c>
      <c r="D2339" s="7" t="s">
        <v>10129</v>
      </c>
      <c r="E2339" s="7">
        <v>-6</v>
      </c>
      <c r="F2339" s="7" t="s">
        <v>14734</v>
      </c>
      <c r="G2339" s="7" t="s">
        <v>777</v>
      </c>
    </row>
    <row r="2340" spans="1:7" x14ac:dyDescent="0.3">
      <c r="A2340" s="7" t="s">
        <v>14735</v>
      </c>
      <c r="B2340" s="8">
        <v>45777</v>
      </c>
      <c r="C2340" s="7" t="s">
        <v>1962</v>
      </c>
      <c r="D2340" s="7" t="s">
        <v>10129</v>
      </c>
      <c r="E2340" s="7">
        <v>1</v>
      </c>
      <c r="F2340" s="7" t="s">
        <v>14736</v>
      </c>
      <c r="G2340" s="7" t="s">
        <v>777</v>
      </c>
    </row>
    <row r="2341" spans="1:7" x14ac:dyDescent="0.3">
      <c r="A2341" s="7" t="s">
        <v>14737</v>
      </c>
      <c r="B2341" s="8">
        <v>45977</v>
      </c>
      <c r="C2341" s="7" t="s">
        <v>1911</v>
      </c>
      <c r="D2341" s="7" t="s">
        <v>2287</v>
      </c>
      <c r="E2341" s="7">
        <v>60</v>
      </c>
      <c r="F2341" s="7" t="s">
        <v>14738</v>
      </c>
      <c r="G2341" s="7" t="s">
        <v>891</v>
      </c>
    </row>
    <row r="2342" spans="1:7" x14ac:dyDescent="0.3">
      <c r="A2342" s="7" t="s">
        <v>14739</v>
      </c>
      <c r="B2342" s="8">
        <v>46182</v>
      </c>
      <c r="C2342" s="7" t="s">
        <v>1856</v>
      </c>
      <c r="D2342" s="7" t="s">
        <v>2287</v>
      </c>
      <c r="E2342" s="7">
        <v>34</v>
      </c>
      <c r="F2342" s="7" t="s">
        <v>14740</v>
      </c>
      <c r="G2342" s="7" t="s">
        <v>777</v>
      </c>
    </row>
    <row r="2343" spans="1:7" x14ac:dyDescent="0.3">
      <c r="A2343" s="7" t="s">
        <v>14741</v>
      </c>
      <c r="B2343" s="8">
        <v>46206</v>
      </c>
      <c r="C2343" s="7" t="s">
        <v>1842</v>
      </c>
      <c r="D2343" s="7" t="s">
        <v>2287</v>
      </c>
      <c r="E2343" s="7">
        <v>26</v>
      </c>
      <c r="F2343" s="7" t="s">
        <v>14742</v>
      </c>
      <c r="G2343" s="7" t="s">
        <v>891</v>
      </c>
    </row>
    <row r="2344" spans="1:7" x14ac:dyDescent="0.3">
      <c r="A2344" s="7" t="s">
        <v>14743</v>
      </c>
      <c r="B2344" s="8">
        <v>46003</v>
      </c>
      <c r="C2344" s="7" t="s">
        <v>1994</v>
      </c>
      <c r="D2344" s="7" t="s">
        <v>2287</v>
      </c>
      <c r="E2344" s="7">
        <v>60</v>
      </c>
      <c r="F2344" s="7" t="s">
        <v>14744</v>
      </c>
      <c r="G2344" s="7" t="s">
        <v>891</v>
      </c>
    </row>
    <row r="2345" spans="1:7" x14ac:dyDescent="0.3">
      <c r="A2345" s="7" t="s">
        <v>14745</v>
      </c>
      <c r="B2345" s="8">
        <v>46132</v>
      </c>
      <c r="C2345" s="7" t="s">
        <v>2044</v>
      </c>
      <c r="D2345" s="7" t="s">
        <v>2287</v>
      </c>
      <c r="E2345" s="7">
        <v>48</v>
      </c>
      <c r="F2345" s="7" t="s">
        <v>14746</v>
      </c>
      <c r="G2345" s="7" t="s">
        <v>839</v>
      </c>
    </row>
    <row r="2346" spans="1:7" x14ac:dyDescent="0.3">
      <c r="A2346" s="7" t="s">
        <v>14747</v>
      </c>
      <c r="B2346" s="8">
        <v>45882</v>
      </c>
      <c r="C2346" s="7" t="s">
        <v>1967</v>
      </c>
      <c r="D2346" s="7" t="s">
        <v>2286</v>
      </c>
      <c r="E2346" s="7">
        <v>-4</v>
      </c>
      <c r="F2346" s="7" t="s">
        <v>14748</v>
      </c>
      <c r="G2346" s="7" t="s">
        <v>839</v>
      </c>
    </row>
    <row r="2347" spans="1:7" x14ac:dyDescent="0.3">
      <c r="A2347" s="7" t="s">
        <v>14749</v>
      </c>
      <c r="B2347" s="8">
        <v>46200</v>
      </c>
      <c r="C2347" s="7" t="s">
        <v>1821</v>
      </c>
      <c r="D2347" s="7" t="s">
        <v>2286</v>
      </c>
      <c r="E2347" s="7">
        <v>-24</v>
      </c>
      <c r="F2347" s="7" t="s">
        <v>14750</v>
      </c>
      <c r="G2347" s="7" t="s">
        <v>777</v>
      </c>
    </row>
    <row r="2348" spans="1:7" x14ac:dyDescent="0.3">
      <c r="A2348" s="7" t="s">
        <v>14751</v>
      </c>
      <c r="B2348" s="8">
        <v>46017</v>
      </c>
      <c r="C2348" s="7" t="s">
        <v>2048</v>
      </c>
      <c r="D2348" s="7" t="s">
        <v>2287</v>
      </c>
      <c r="E2348" s="7">
        <v>19</v>
      </c>
      <c r="F2348" s="7" t="s">
        <v>14752</v>
      </c>
      <c r="G2348" s="7" t="s">
        <v>891</v>
      </c>
    </row>
    <row r="2349" spans="1:7" x14ac:dyDescent="0.3">
      <c r="A2349" s="7" t="s">
        <v>14753</v>
      </c>
      <c r="B2349" s="8">
        <v>45784</v>
      </c>
      <c r="C2349" s="7" t="s">
        <v>1888</v>
      </c>
      <c r="D2349" s="7" t="s">
        <v>2287</v>
      </c>
      <c r="E2349" s="7">
        <v>45</v>
      </c>
      <c r="F2349" s="7" t="s">
        <v>14754</v>
      </c>
      <c r="G2349" s="7" t="s">
        <v>777</v>
      </c>
    </row>
    <row r="2350" spans="1:7" x14ac:dyDescent="0.3">
      <c r="A2350" s="7" t="s">
        <v>14755</v>
      </c>
      <c r="B2350" s="8">
        <v>45756</v>
      </c>
      <c r="C2350" s="7" t="s">
        <v>1650</v>
      </c>
      <c r="D2350" s="7" t="s">
        <v>2287</v>
      </c>
      <c r="E2350" s="7">
        <v>6</v>
      </c>
      <c r="F2350" s="7" t="s">
        <v>14756</v>
      </c>
      <c r="G2350" s="7" t="s">
        <v>839</v>
      </c>
    </row>
    <row r="2351" spans="1:7" x14ac:dyDescent="0.3">
      <c r="A2351" s="7" t="s">
        <v>14757</v>
      </c>
      <c r="B2351" s="8">
        <v>46214</v>
      </c>
      <c r="C2351" s="7" t="s">
        <v>2043</v>
      </c>
      <c r="D2351" s="7" t="s">
        <v>2286</v>
      </c>
      <c r="E2351" s="7">
        <v>-31</v>
      </c>
      <c r="F2351" s="7" t="s">
        <v>14758</v>
      </c>
      <c r="G2351" s="7" t="s">
        <v>891</v>
      </c>
    </row>
    <row r="2352" spans="1:7" x14ac:dyDescent="0.3">
      <c r="A2352" s="7" t="s">
        <v>14759</v>
      </c>
      <c r="B2352" s="8">
        <v>46180</v>
      </c>
      <c r="C2352" s="7" t="s">
        <v>1772</v>
      </c>
      <c r="D2352" s="7" t="s">
        <v>2286</v>
      </c>
      <c r="E2352" s="7">
        <v>-44</v>
      </c>
      <c r="F2352" s="7" t="s">
        <v>14760</v>
      </c>
      <c r="G2352" s="7" t="s">
        <v>891</v>
      </c>
    </row>
    <row r="2353" spans="1:7" x14ac:dyDescent="0.3">
      <c r="A2353" s="7" t="s">
        <v>14761</v>
      </c>
      <c r="B2353" s="8">
        <v>45936</v>
      </c>
      <c r="C2353" s="7" t="s">
        <v>1812</v>
      </c>
      <c r="D2353" s="7" t="s">
        <v>2286</v>
      </c>
      <c r="E2353" s="7">
        <v>-25</v>
      </c>
      <c r="F2353" s="7" t="s">
        <v>14762</v>
      </c>
      <c r="G2353" s="7" t="s">
        <v>891</v>
      </c>
    </row>
    <row r="2354" spans="1:7" x14ac:dyDescent="0.3">
      <c r="A2354" s="7" t="s">
        <v>14763</v>
      </c>
      <c r="B2354" s="8">
        <v>46118</v>
      </c>
      <c r="C2354" s="7" t="s">
        <v>1824</v>
      </c>
      <c r="D2354" s="7" t="s">
        <v>2287</v>
      </c>
      <c r="E2354" s="7">
        <v>40</v>
      </c>
      <c r="F2354" s="7" t="s">
        <v>14764</v>
      </c>
      <c r="G2354" s="7" t="s">
        <v>777</v>
      </c>
    </row>
    <row r="2355" spans="1:7" x14ac:dyDescent="0.3">
      <c r="A2355" s="7" t="s">
        <v>14765</v>
      </c>
      <c r="B2355" s="8">
        <v>46222</v>
      </c>
      <c r="C2355" s="7" t="s">
        <v>1904</v>
      </c>
      <c r="D2355" s="7" t="s">
        <v>2286</v>
      </c>
      <c r="E2355" s="7">
        <v>-6</v>
      </c>
      <c r="F2355" s="7" t="s">
        <v>14766</v>
      </c>
      <c r="G2355" s="7" t="s">
        <v>777</v>
      </c>
    </row>
    <row r="2356" spans="1:7" x14ac:dyDescent="0.3">
      <c r="A2356" s="7" t="s">
        <v>14767</v>
      </c>
      <c r="B2356" s="8">
        <v>45768</v>
      </c>
      <c r="C2356" s="7" t="s">
        <v>1744</v>
      </c>
      <c r="D2356" s="7" t="s">
        <v>2287</v>
      </c>
      <c r="E2356" s="7">
        <v>18</v>
      </c>
      <c r="F2356" s="7" t="s">
        <v>14768</v>
      </c>
      <c r="G2356" s="7" t="s">
        <v>777</v>
      </c>
    </row>
    <row r="2357" spans="1:7" x14ac:dyDescent="0.3">
      <c r="A2357" s="7" t="s">
        <v>14769</v>
      </c>
      <c r="B2357" s="8">
        <v>45846</v>
      </c>
      <c r="C2357" s="7" t="s">
        <v>1874</v>
      </c>
      <c r="D2357" s="7" t="s">
        <v>2286</v>
      </c>
      <c r="E2357" s="7">
        <v>-22</v>
      </c>
      <c r="F2357" s="7" t="s">
        <v>14770</v>
      </c>
      <c r="G2357" s="7" t="s">
        <v>839</v>
      </c>
    </row>
    <row r="2358" spans="1:7" x14ac:dyDescent="0.3">
      <c r="A2358" s="7" t="s">
        <v>14771</v>
      </c>
      <c r="B2358" s="8">
        <v>46047</v>
      </c>
      <c r="C2358" s="7" t="s">
        <v>1810</v>
      </c>
      <c r="D2358" s="7" t="s">
        <v>2286</v>
      </c>
      <c r="E2358" s="7">
        <v>-5</v>
      </c>
      <c r="F2358" s="7" t="s">
        <v>14772</v>
      </c>
      <c r="G2358" s="7" t="s">
        <v>839</v>
      </c>
    </row>
    <row r="2359" spans="1:7" x14ac:dyDescent="0.3">
      <c r="A2359" s="7" t="s">
        <v>14773</v>
      </c>
      <c r="B2359" s="8">
        <v>46218</v>
      </c>
      <c r="C2359" s="7" t="s">
        <v>1726</v>
      </c>
      <c r="D2359" s="7" t="s">
        <v>2286</v>
      </c>
      <c r="E2359" s="7">
        <v>-27</v>
      </c>
      <c r="F2359" s="7" t="s">
        <v>14774</v>
      </c>
      <c r="G2359" s="7" t="s">
        <v>839</v>
      </c>
    </row>
    <row r="2360" spans="1:7" x14ac:dyDescent="0.3">
      <c r="A2360" s="7" t="s">
        <v>14775</v>
      </c>
      <c r="B2360" s="8">
        <v>45710</v>
      </c>
      <c r="C2360" s="7" t="s">
        <v>1934</v>
      </c>
      <c r="D2360" s="7" t="s">
        <v>2286</v>
      </c>
      <c r="E2360" s="7">
        <v>-45</v>
      </c>
      <c r="F2360" s="7" t="s">
        <v>14776</v>
      </c>
      <c r="G2360" s="7" t="s">
        <v>777</v>
      </c>
    </row>
    <row r="2361" spans="1:7" x14ac:dyDescent="0.3">
      <c r="A2361" s="7" t="s">
        <v>14777</v>
      </c>
      <c r="B2361" s="8">
        <v>46290</v>
      </c>
      <c r="C2361" s="7" t="s">
        <v>1695</v>
      </c>
      <c r="D2361" s="7" t="s">
        <v>10129</v>
      </c>
      <c r="E2361" s="7">
        <v>15</v>
      </c>
      <c r="F2361" s="7" t="s">
        <v>14778</v>
      </c>
      <c r="G2361" s="7" t="s">
        <v>891</v>
      </c>
    </row>
    <row r="2362" spans="1:7" x14ac:dyDescent="0.3">
      <c r="A2362" s="7" t="s">
        <v>14779</v>
      </c>
      <c r="B2362" s="8">
        <v>45798</v>
      </c>
      <c r="C2362" s="7" t="s">
        <v>1850</v>
      </c>
      <c r="D2362" s="7" t="s">
        <v>2286</v>
      </c>
      <c r="E2362" s="7">
        <v>-44</v>
      </c>
      <c r="F2362" s="7" t="s">
        <v>14780</v>
      </c>
      <c r="G2362" s="7" t="s">
        <v>891</v>
      </c>
    </row>
    <row r="2363" spans="1:7" x14ac:dyDescent="0.3">
      <c r="A2363" s="7" t="s">
        <v>14781</v>
      </c>
      <c r="B2363" s="8">
        <v>46015</v>
      </c>
      <c r="C2363" s="7" t="s">
        <v>1951</v>
      </c>
      <c r="D2363" s="7" t="s">
        <v>2287</v>
      </c>
      <c r="E2363" s="7">
        <v>16</v>
      </c>
      <c r="F2363" s="7" t="s">
        <v>14782</v>
      </c>
      <c r="G2363" s="7" t="s">
        <v>777</v>
      </c>
    </row>
    <row r="2364" spans="1:7" x14ac:dyDescent="0.3">
      <c r="A2364" s="7" t="s">
        <v>14783</v>
      </c>
      <c r="B2364" s="8">
        <v>46018</v>
      </c>
      <c r="C2364" s="7" t="s">
        <v>1811</v>
      </c>
      <c r="D2364" s="7" t="s">
        <v>2287</v>
      </c>
      <c r="E2364" s="7">
        <v>35</v>
      </c>
      <c r="F2364" s="7" t="s">
        <v>14784</v>
      </c>
      <c r="G2364" s="7" t="s">
        <v>891</v>
      </c>
    </row>
    <row r="2365" spans="1:7" x14ac:dyDescent="0.3">
      <c r="A2365" s="7" t="s">
        <v>14785</v>
      </c>
      <c r="B2365" s="8">
        <v>46232</v>
      </c>
      <c r="C2365" s="7" t="s">
        <v>1851</v>
      </c>
      <c r="D2365" s="7" t="s">
        <v>2286</v>
      </c>
      <c r="E2365" s="7">
        <v>-38</v>
      </c>
      <c r="F2365" s="7" t="s">
        <v>14786</v>
      </c>
      <c r="G2365" s="7" t="s">
        <v>777</v>
      </c>
    </row>
    <row r="2366" spans="1:7" x14ac:dyDescent="0.3">
      <c r="A2366" s="7" t="s">
        <v>14787</v>
      </c>
      <c r="B2366" s="8">
        <v>45866</v>
      </c>
      <c r="C2366" s="7" t="s">
        <v>1714</v>
      </c>
      <c r="D2366" s="7" t="s">
        <v>2287</v>
      </c>
      <c r="E2366" s="7">
        <v>41</v>
      </c>
      <c r="F2366" s="7" t="s">
        <v>14788</v>
      </c>
      <c r="G2366" s="7" t="s">
        <v>839</v>
      </c>
    </row>
    <row r="2367" spans="1:7" x14ac:dyDescent="0.3">
      <c r="A2367" s="7" t="s">
        <v>14789</v>
      </c>
      <c r="B2367" s="8">
        <v>46109</v>
      </c>
      <c r="C2367" s="7" t="s">
        <v>1793</v>
      </c>
      <c r="D2367" s="7" t="s">
        <v>2286</v>
      </c>
      <c r="E2367" s="7">
        <v>-21</v>
      </c>
      <c r="F2367" s="7" t="s">
        <v>14790</v>
      </c>
      <c r="G2367" s="7" t="s">
        <v>839</v>
      </c>
    </row>
    <row r="2368" spans="1:7" x14ac:dyDescent="0.3">
      <c r="A2368" s="7" t="s">
        <v>14791</v>
      </c>
      <c r="B2368" s="8">
        <v>45728</v>
      </c>
      <c r="C2368" s="7" t="s">
        <v>1671</v>
      </c>
      <c r="D2368" s="7" t="s">
        <v>2287</v>
      </c>
      <c r="E2368" s="7">
        <v>4</v>
      </c>
      <c r="F2368" s="7" t="s">
        <v>14792</v>
      </c>
      <c r="G2368" s="7" t="s">
        <v>891</v>
      </c>
    </row>
    <row r="2369" spans="1:7" x14ac:dyDescent="0.3">
      <c r="A2369" s="7" t="s">
        <v>14793</v>
      </c>
      <c r="B2369" s="8">
        <v>45915</v>
      </c>
      <c r="C2369" s="7" t="s">
        <v>1761</v>
      </c>
      <c r="D2369" s="7" t="s">
        <v>2286</v>
      </c>
      <c r="E2369" s="7">
        <v>-44</v>
      </c>
      <c r="F2369" s="7" t="s">
        <v>14794</v>
      </c>
      <c r="G2369" s="7" t="s">
        <v>891</v>
      </c>
    </row>
    <row r="2370" spans="1:7" x14ac:dyDescent="0.3">
      <c r="A2370" s="7" t="s">
        <v>14795</v>
      </c>
      <c r="B2370" s="8">
        <v>45810</v>
      </c>
      <c r="C2370" s="7" t="s">
        <v>1800</v>
      </c>
      <c r="D2370" s="7" t="s">
        <v>2286</v>
      </c>
      <c r="E2370" s="7">
        <v>-43</v>
      </c>
      <c r="F2370" s="7" t="s">
        <v>14796</v>
      </c>
      <c r="G2370" s="7" t="s">
        <v>839</v>
      </c>
    </row>
    <row r="2371" spans="1:7" x14ac:dyDescent="0.3">
      <c r="A2371" s="7" t="s">
        <v>14797</v>
      </c>
      <c r="B2371" s="8">
        <v>45734</v>
      </c>
      <c r="C2371" s="7" t="s">
        <v>1744</v>
      </c>
      <c r="D2371" s="7" t="s">
        <v>2287</v>
      </c>
      <c r="E2371" s="7">
        <v>3</v>
      </c>
      <c r="F2371" s="7" t="s">
        <v>14798</v>
      </c>
      <c r="G2371" s="7" t="s">
        <v>839</v>
      </c>
    </row>
    <row r="2372" spans="1:7" x14ac:dyDescent="0.3">
      <c r="A2372" s="7" t="s">
        <v>14799</v>
      </c>
      <c r="B2372" s="8">
        <v>45755</v>
      </c>
      <c r="C2372" s="7" t="s">
        <v>1760</v>
      </c>
      <c r="D2372" s="7" t="s">
        <v>2287</v>
      </c>
      <c r="E2372" s="7">
        <v>55</v>
      </c>
      <c r="F2372" s="7" t="s">
        <v>14800</v>
      </c>
      <c r="G2372" s="7" t="s">
        <v>839</v>
      </c>
    </row>
    <row r="2373" spans="1:7" x14ac:dyDescent="0.3">
      <c r="A2373" s="7" t="s">
        <v>14801</v>
      </c>
      <c r="B2373" s="8">
        <v>45882</v>
      </c>
      <c r="C2373" s="7" t="s">
        <v>1684</v>
      </c>
      <c r="D2373" s="7" t="s">
        <v>2287</v>
      </c>
      <c r="E2373" s="7">
        <v>52</v>
      </c>
      <c r="F2373" s="7" t="s">
        <v>14802</v>
      </c>
      <c r="G2373" s="7" t="s">
        <v>777</v>
      </c>
    </row>
    <row r="2374" spans="1:7" x14ac:dyDescent="0.3">
      <c r="A2374" s="7" t="s">
        <v>14803</v>
      </c>
      <c r="B2374" s="8">
        <v>45948</v>
      </c>
      <c r="C2374" s="7" t="s">
        <v>2054</v>
      </c>
      <c r="D2374" s="7" t="s">
        <v>2287</v>
      </c>
      <c r="E2374" s="7">
        <v>2</v>
      </c>
      <c r="F2374" s="7" t="s">
        <v>14804</v>
      </c>
      <c r="G2374" s="7" t="s">
        <v>839</v>
      </c>
    </row>
    <row r="2375" spans="1:7" x14ac:dyDescent="0.3">
      <c r="A2375" s="7" t="s">
        <v>14805</v>
      </c>
      <c r="B2375" s="8">
        <v>46185</v>
      </c>
      <c r="C2375" s="7" t="s">
        <v>1851</v>
      </c>
      <c r="D2375" s="7" t="s">
        <v>2287</v>
      </c>
      <c r="E2375" s="7">
        <v>4</v>
      </c>
      <c r="F2375" s="7" t="s">
        <v>14806</v>
      </c>
      <c r="G2375" s="7" t="s">
        <v>777</v>
      </c>
    </row>
    <row r="2376" spans="1:7" x14ac:dyDescent="0.3">
      <c r="A2376" s="7" t="s">
        <v>14807</v>
      </c>
      <c r="B2376" s="8">
        <v>46093</v>
      </c>
      <c r="C2376" s="7" t="s">
        <v>1936</v>
      </c>
      <c r="D2376" s="7" t="s">
        <v>2287</v>
      </c>
      <c r="E2376" s="7">
        <v>25</v>
      </c>
      <c r="F2376" s="7" t="s">
        <v>14808</v>
      </c>
      <c r="G2376" s="7" t="s">
        <v>777</v>
      </c>
    </row>
    <row r="2377" spans="1:7" x14ac:dyDescent="0.3">
      <c r="A2377" s="7" t="s">
        <v>14809</v>
      </c>
      <c r="B2377" s="8">
        <v>45969</v>
      </c>
      <c r="C2377" s="7" t="s">
        <v>1833</v>
      </c>
      <c r="D2377" s="7" t="s">
        <v>2287</v>
      </c>
      <c r="E2377" s="7">
        <v>51</v>
      </c>
      <c r="F2377" s="7" t="s">
        <v>14810</v>
      </c>
      <c r="G2377" s="7" t="s">
        <v>891</v>
      </c>
    </row>
    <row r="2378" spans="1:7" x14ac:dyDescent="0.3">
      <c r="A2378" s="7" t="s">
        <v>14811</v>
      </c>
      <c r="B2378" s="8">
        <v>46228</v>
      </c>
      <c r="C2378" s="7" t="s">
        <v>1659</v>
      </c>
      <c r="D2378" s="7" t="s">
        <v>2287</v>
      </c>
      <c r="E2378" s="7">
        <v>31</v>
      </c>
      <c r="F2378" s="7" t="s">
        <v>14812</v>
      </c>
      <c r="G2378" s="7" t="s">
        <v>891</v>
      </c>
    </row>
    <row r="2379" spans="1:7" x14ac:dyDescent="0.3">
      <c r="A2379" s="7" t="s">
        <v>14813</v>
      </c>
      <c r="B2379" s="8">
        <v>46248</v>
      </c>
      <c r="C2379" s="7" t="s">
        <v>1725</v>
      </c>
      <c r="D2379" s="7" t="s">
        <v>2287</v>
      </c>
      <c r="E2379" s="7">
        <v>20</v>
      </c>
      <c r="F2379" s="7" t="s">
        <v>14814</v>
      </c>
      <c r="G2379" s="7" t="s">
        <v>839</v>
      </c>
    </row>
    <row r="2380" spans="1:7" x14ac:dyDescent="0.3">
      <c r="A2380" s="7" t="s">
        <v>14815</v>
      </c>
      <c r="B2380" s="8">
        <v>45858</v>
      </c>
      <c r="C2380" s="7" t="s">
        <v>1742</v>
      </c>
      <c r="D2380" s="7" t="s">
        <v>2287</v>
      </c>
      <c r="E2380" s="7">
        <v>19</v>
      </c>
      <c r="F2380" s="7" t="s">
        <v>14816</v>
      </c>
      <c r="G2380" s="7" t="s">
        <v>891</v>
      </c>
    </row>
    <row r="2381" spans="1:7" x14ac:dyDescent="0.3">
      <c r="A2381" s="7" t="s">
        <v>14817</v>
      </c>
      <c r="B2381" s="8">
        <v>45878</v>
      </c>
      <c r="C2381" s="7" t="s">
        <v>1935</v>
      </c>
      <c r="D2381" s="7" t="s">
        <v>2287</v>
      </c>
      <c r="E2381" s="7">
        <v>59</v>
      </c>
      <c r="F2381" s="7" t="s">
        <v>14818</v>
      </c>
      <c r="G2381" s="7" t="s">
        <v>839</v>
      </c>
    </row>
    <row r="2382" spans="1:7" x14ac:dyDescent="0.3">
      <c r="A2382" s="7" t="s">
        <v>14819</v>
      </c>
      <c r="B2382" s="8">
        <v>45956</v>
      </c>
      <c r="C2382" s="7" t="s">
        <v>1742</v>
      </c>
      <c r="D2382" s="7" t="s">
        <v>2286</v>
      </c>
      <c r="E2382" s="7">
        <v>-30</v>
      </c>
      <c r="F2382" s="7" t="s">
        <v>14820</v>
      </c>
      <c r="G2382" s="7" t="s">
        <v>839</v>
      </c>
    </row>
    <row r="2383" spans="1:7" x14ac:dyDescent="0.3">
      <c r="A2383" s="7" t="s">
        <v>14821</v>
      </c>
      <c r="B2383" s="8">
        <v>46137</v>
      </c>
      <c r="C2383" s="7" t="s">
        <v>1775</v>
      </c>
      <c r="D2383" s="7" t="s">
        <v>2286</v>
      </c>
      <c r="E2383" s="7">
        <v>-44</v>
      </c>
      <c r="F2383" s="7" t="s">
        <v>14822</v>
      </c>
      <c r="G2383" s="7" t="s">
        <v>891</v>
      </c>
    </row>
    <row r="2384" spans="1:7" x14ac:dyDescent="0.3">
      <c r="A2384" s="7" t="s">
        <v>14823</v>
      </c>
      <c r="B2384" s="8">
        <v>46091</v>
      </c>
      <c r="C2384" s="7" t="s">
        <v>1872</v>
      </c>
      <c r="D2384" s="7" t="s">
        <v>2286</v>
      </c>
      <c r="E2384" s="7">
        <v>-11</v>
      </c>
      <c r="F2384" s="7" t="s">
        <v>14824</v>
      </c>
      <c r="G2384" s="7" t="s">
        <v>777</v>
      </c>
    </row>
    <row r="2385" spans="1:7" x14ac:dyDescent="0.3">
      <c r="A2385" s="7" t="s">
        <v>14825</v>
      </c>
      <c r="B2385" s="8">
        <v>46257</v>
      </c>
      <c r="C2385" s="7" t="s">
        <v>1952</v>
      </c>
      <c r="D2385" s="7" t="s">
        <v>2287</v>
      </c>
      <c r="E2385" s="7">
        <v>37</v>
      </c>
      <c r="F2385" s="7" t="s">
        <v>14826</v>
      </c>
      <c r="G2385" s="7" t="s">
        <v>777</v>
      </c>
    </row>
    <row r="2386" spans="1:7" x14ac:dyDescent="0.3">
      <c r="A2386" s="7" t="s">
        <v>14827</v>
      </c>
      <c r="B2386" s="8">
        <v>45831</v>
      </c>
      <c r="C2386" s="7" t="s">
        <v>1985</v>
      </c>
      <c r="D2386" s="7" t="s">
        <v>2287</v>
      </c>
      <c r="E2386" s="7">
        <v>7</v>
      </c>
      <c r="F2386" s="7" t="s">
        <v>14828</v>
      </c>
      <c r="G2386" s="7" t="s">
        <v>891</v>
      </c>
    </row>
    <row r="2387" spans="1:7" x14ac:dyDescent="0.3">
      <c r="A2387" s="7" t="s">
        <v>14829</v>
      </c>
      <c r="B2387" s="8">
        <v>45955</v>
      </c>
      <c r="C2387" s="7" t="s">
        <v>1901</v>
      </c>
      <c r="D2387" s="7" t="s">
        <v>2287</v>
      </c>
      <c r="E2387" s="7">
        <v>1</v>
      </c>
      <c r="F2387" s="7" t="s">
        <v>14830</v>
      </c>
      <c r="G2387" s="7" t="s">
        <v>777</v>
      </c>
    </row>
    <row r="2388" spans="1:7" x14ac:dyDescent="0.3">
      <c r="A2388" s="7" t="s">
        <v>14831</v>
      </c>
      <c r="B2388" s="8">
        <v>46084</v>
      </c>
      <c r="C2388" s="7" t="s">
        <v>1654</v>
      </c>
      <c r="D2388" s="7" t="s">
        <v>2287</v>
      </c>
      <c r="E2388" s="7">
        <v>15</v>
      </c>
      <c r="F2388" s="7" t="s">
        <v>14832</v>
      </c>
      <c r="G2388" s="7" t="s">
        <v>839</v>
      </c>
    </row>
    <row r="2389" spans="1:7" x14ac:dyDescent="0.3">
      <c r="A2389" s="7" t="s">
        <v>14833</v>
      </c>
      <c r="B2389" s="8">
        <v>45975</v>
      </c>
      <c r="C2389" s="7" t="s">
        <v>1974</v>
      </c>
      <c r="D2389" s="7" t="s">
        <v>2287</v>
      </c>
      <c r="E2389" s="7">
        <v>25</v>
      </c>
      <c r="F2389" s="7" t="s">
        <v>14834</v>
      </c>
      <c r="G2389" s="7" t="s">
        <v>839</v>
      </c>
    </row>
    <row r="2390" spans="1:7" x14ac:dyDescent="0.3">
      <c r="A2390" s="7" t="s">
        <v>14835</v>
      </c>
      <c r="B2390" s="8">
        <v>46071</v>
      </c>
      <c r="C2390" s="7" t="s">
        <v>1965</v>
      </c>
      <c r="D2390" s="7" t="s">
        <v>2287</v>
      </c>
      <c r="E2390" s="7">
        <v>16</v>
      </c>
      <c r="F2390" s="7" t="s">
        <v>14836</v>
      </c>
      <c r="G2390" s="7" t="s">
        <v>777</v>
      </c>
    </row>
    <row r="2391" spans="1:7" x14ac:dyDescent="0.3">
      <c r="A2391" s="7" t="s">
        <v>14837</v>
      </c>
      <c r="B2391" s="8">
        <v>46263</v>
      </c>
      <c r="C2391" s="7" t="s">
        <v>1868</v>
      </c>
      <c r="D2391" s="7" t="s">
        <v>2286</v>
      </c>
      <c r="E2391" s="7">
        <v>-5</v>
      </c>
      <c r="F2391" s="7" t="s">
        <v>14838</v>
      </c>
      <c r="G2391" s="7" t="s">
        <v>777</v>
      </c>
    </row>
    <row r="2392" spans="1:7" x14ac:dyDescent="0.3">
      <c r="A2392" s="7" t="s">
        <v>14839</v>
      </c>
      <c r="B2392" s="8">
        <v>45925</v>
      </c>
      <c r="C2392" s="7" t="s">
        <v>2025</v>
      </c>
      <c r="D2392" s="7" t="s">
        <v>10136</v>
      </c>
      <c r="E2392" s="7">
        <v>21</v>
      </c>
      <c r="F2392" s="7" t="s">
        <v>14840</v>
      </c>
      <c r="G2392" s="7" t="s">
        <v>891</v>
      </c>
    </row>
    <row r="2393" spans="1:7" x14ac:dyDescent="0.3">
      <c r="A2393" s="7" t="s">
        <v>14841</v>
      </c>
      <c r="B2393" s="8">
        <v>46149</v>
      </c>
      <c r="C2393" s="7" t="s">
        <v>2030</v>
      </c>
      <c r="D2393" s="7" t="s">
        <v>2286</v>
      </c>
      <c r="E2393" s="7">
        <v>-41</v>
      </c>
      <c r="F2393" s="7" t="s">
        <v>14842</v>
      </c>
      <c r="G2393" s="7" t="s">
        <v>777</v>
      </c>
    </row>
    <row r="2394" spans="1:7" x14ac:dyDescent="0.3">
      <c r="A2394" s="7" t="s">
        <v>14843</v>
      </c>
      <c r="B2394" s="8">
        <v>45837</v>
      </c>
      <c r="C2394" s="7" t="s">
        <v>1836</v>
      </c>
      <c r="D2394" s="7" t="s">
        <v>10136</v>
      </c>
      <c r="E2394" s="7">
        <v>53</v>
      </c>
      <c r="F2394" s="7" t="s">
        <v>14844</v>
      </c>
      <c r="G2394" s="7" t="s">
        <v>891</v>
      </c>
    </row>
    <row r="2395" spans="1:7" x14ac:dyDescent="0.3">
      <c r="A2395" s="7" t="s">
        <v>14845</v>
      </c>
      <c r="B2395" s="8">
        <v>45771</v>
      </c>
      <c r="C2395" s="7" t="s">
        <v>1783</v>
      </c>
      <c r="D2395" s="7" t="s">
        <v>2286</v>
      </c>
      <c r="E2395" s="7">
        <v>-52</v>
      </c>
      <c r="F2395" s="7" t="s">
        <v>14846</v>
      </c>
      <c r="G2395" s="7" t="s">
        <v>839</v>
      </c>
    </row>
    <row r="2396" spans="1:7" x14ac:dyDescent="0.3">
      <c r="A2396" s="7" t="s">
        <v>14847</v>
      </c>
      <c r="B2396" s="8">
        <v>46022</v>
      </c>
      <c r="C2396" s="7" t="s">
        <v>1738</v>
      </c>
      <c r="D2396" s="7" t="s">
        <v>2286</v>
      </c>
      <c r="E2396" s="7">
        <v>-10</v>
      </c>
      <c r="F2396" s="7" t="s">
        <v>14848</v>
      </c>
      <c r="G2396" s="7" t="s">
        <v>839</v>
      </c>
    </row>
    <row r="2397" spans="1:7" x14ac:dyDescent="0.3">
      <c r="A2397" s="7" t="s">
        <v>14849</v>
      </c>
      <c r="B2397" s="8">
        <v>46240</v>
      </c>
      <c r="C2397" s="7" t="s">
        <v>1942</v>
      </c>
      <c r="D2397" s="7" t="s">
        <v>2287</v>
      </c>
      <c r="E2397" s="7">
        <v>52</v>
      </c>
      <c r="F2397" s="7" t="s">
        <v>14850</v>
      </c>
      <c r="G2397" s="7" t="s">
        <v>777</v>
      </c>
    </row>
    <row r="2398" spans="1:7" x14ac:dyDescent="0.3">
      <c r="A2398" s="7" t="s">
        <v>14851</v>
      </c>
      <c r="B2398" s="8">
        <v>46076</v>
      </c>
      <c r="C2398" s="7" t="s">
        <v>2050</v>
      </c>
      <c r="D2398" s="7" t="s">
        <v>2286</v>
      </c>
      <c r="E2398" s="7">
        <v>-10</v>
      </c>
      <c r="F2398" s="7" t="s">
        <v>14852</v>
      </c>
      <c r="G2398" s="7" t="s">
        <v>839</v>
      </c>
    </row>
    <row r="2399" spans="1:7" x14ac:dyDescent="0.3">
      <c r="A2399" s="7" t="s">
        <v>14853</v>
      </c>
      <c r="B2399" s="8">
        <v>46251</v>
      </c>
      <c r="C2399" s="7" t="s">
        <v>1896</v>
      </c>
      <c r="D2399" s="7" t="s">
        <v>2287</v>
      </c>
      <c r="E2399" s="7">
        <v>18</v>
      </c>
      <c r="F2399" s="7" t="s">
        <v>14854</v>
      </c>
      <c r="G2399" s="7" t="s">
        <v>839</v>
      </c>
    </row>
    <row r="2400" spans="1:7" x14ac:dyDescent="0.3">
      <c r="A2400" s="7" t="s">
        <v>14855</v>
      </c>
      <c r="B2400" s="8">
        <v>45913</v>
      </c>
      <c r="C2400" s="7" t="s">
        <v>1853</v>
      </c>
      <c r="D2400" s="7" t="s">
        <v>10136</v>
      </c>
      <c r="E2400" s="7">
        <v>52</v>
      </c>
      <c r="F2400" s="7" t="s">
        <v>14856</v>
      </c>
      <c r="G2400" s="7" t="s">
        <v>839</v>
      </c>
    </row>
    <row r="2401" spans="1:7" x14ac:dyDescent="0.3">
      <c r="A2401" s="7" t="s">
        <v>14857</v>
      </c>
      <c r="B2401" s="8">
        <v>46222</v>
      </c>
      <c r="C2401" s="7" t="s">
        <v>1833</v>
      </c>
      <c r="D2401" s="7" t="s">
        <v>2287</v>
      </c>
      <c r="E2401" s="7">
        <v>2</v>
      </c>
      <c r="F2401" s="7" t="s">
        <v>14858</v>
      </c>
      <c r="G2401" s="7" t="s">
        <v>839</v>
      </c>
    </row>
    <row r="2402" spans="1:7" x14ac:dyDescent="0.3">
      <c r="A2402" s="7" t="s">
        <v>14859</v>
      </c>
      <c r="B2402" s="8">
        <v>46195</v>
      </c>
      <c r="C2402" s="7" t="s">
        <v>1973</v>
      </c>
      <c r="D2402" s="7" t="s">
        <v>2286</v>
      </c>
      <c r="E2402" s="7">
        <v>-40</v>
      </c>
      <c r="F2402" s="7" t="s">
        <v>14860</v>
      </c>
      <c r="G2402" s="7" t="s">
        <v>891</v>
      </c>
    </row>
    <row r="2403" spans="1:7" x14ac:dyDescent="0.3">
      <c r="A2403" s="7" t="s">
        <v>14861</v>
      </c>
      <c r="B2403" s="8">
        <v>46105</v>
      </c>
      <c r="C2403" s="7" t="s">
        <v>1811</v>
      </c>
      <c r="D2403" s="7" t="s">
        <v>2286</v>
      </c>
      <c r="E2403" s="7">
        <v>-38</v>
      </c>
      <c r="F2403" s="7" t="s">
        <v>14862</v>
      </c>
      <c r="G2403" s="7" t="s">
        <v>777</v>
      </c>
    </row>
    <row r="2404" spans="1:7" x14ac:dyDescent="0.3">
      <c r="A2404" s="7" t="s">
        <v>14863</v>
      </c>
      <c r="B2404" s="8">
        <v>46028</v>
      </c>
      <c r="C2404" s="7" t="s">
        <v>2000</v>
      </c>
      <c r="D2404" s="7" t="s">
        <v>2286</v>
      </c>
      <c r="E2404" s="7">
        <v>-58</v>
      </c>
      <c r="F2404" s="7" t="s">
        <v>14864</v>
      </c>
      <c r="G2404" s="7" t="s">
        <v>839</v>
      </c>
    </row>
    <row r="2405" spans="1:7" x14ac:dyDescent="0.3">
      <c r="A2405" s="7" t="s">
        <v>14865</v>
      </c>
      <c r="B2405" s="8">
        <v>45971</v>
      </c>
      <c r="C2405" s="7" t="s">
        <v>1833</v>
      </c>
      <c r="D2405" s="7" t="s">
        <v>10136</v>
      </c>
      <c r="E2405" s="7">
        <v>37</v>
      </c>
      <c r="F2405" s="7" t="s">
        <v>14866</v>
      </c>
      <c r="G2405" s="7" t="s">
        <v>777</v>
      </c>
    </row>
    <row r="2406" spans="1:7" x14ac:dyDescent="0.3">
      <c r="A2406" s="7" t="s">
        <v>14867</v>
      </c>
      <c r="B2406" s="8">
        <v>45877</v>
      </c>
      <c r="C2406" s="7" t="s">
        <v>1908</v>
      </c>
      <c r="D2406" s="7" t="s">
        <v>2287</v>
      </c>
      <c r="E2406" s="7">
        <v>36</v>
      </c>
      <c r="F2406" s="7" t="s">
        <v>14868</v>
      </c>
      <c r="G2406" s="7" t="s">
        <v>777</v>
      </c>
    </row>
    <row r="2407" spans="1:7" x14ac:dyDescent="0.3">
      <c r="A2407" s="7" t="s">
        <v>14869</v>
      </c>
      <c r="B2407" s="8">
        <v>45840</v>
      </c>
      <c r="C2407" s="7" t="s">
        <v>1708</v>
      </c>
      <c r="D2407" s="7" t="s">
        <v>2287</v>
      </c>
      <c r="E2407" s="7">
        <v>5</v>
      </c>
      <c r="F2407" s="7" t="s">
        <v>14870</v>
      </c>
      <c r="G2407" s="7" t="s">
        <v>891</v>
      </c>
    </row>
    <row r="2408" spans="1:7" x14ac:dyDescent="0.3">
      <c r="A2408" s="7" t="s">
        <v>14871</v>
      </c>
      <c r="B2408" s="8">
        <v>45880</v>
      </c>
      <c r="C2408" s="7" t="s">
        <v>1973</v>
      </c>
      <c r="D2408" s="7" t="s">
        <v>2287</v>
      </c>
      <c r="E2408" s="7">
        <v>24</v>
      </c>
      <c r="F2408" s="7" t="s">
        <v>14872</v>
      </c>
      <c r="G2408" s="7" t="s">
        <v>839</v>
      </c>
    </row>
    <row r="2409" spans="1:7" x14ac:dyDescent="0.3">
      <c r="A2409" s="7" t="s">
        <v>14873</v>
      </c>
      <c r="B2409" s="8">
        <v>45748</v>
      </c>
      <c r="C2409" s="7" t="s">
        <v>1645</v>
      </c>
      <c r="D2409" s="7" t="s">
        <v>2287</v>
      </c>
      <c r="E2409" s="7">
        <v>1</v>
      </c>
      <c r="F2409" s="7" t="s">
        <v>14874</v>
      </c>
      <c r="G2409" s="7" t="s">
        <v>777</v>
      </c>
    </row>
    <row r="2410" spans="1:7" x14ac:dyDescent="0.3">
      <c r="A2410" s="7" t="s">
        <v>14875</v>
      </c>
      <c r="B2410" s="8">
        <v>46132</v>
      </c>
      <c r="C2410" s="7" t="s">
        <v>1948</v>
      </c>
      <c r="D2410" s="7" t="s">
        <v>2287</v>
      </c>
      <c r="E2410" s="7">
        <v>8</v>
      </c>
      <c r="F2410" s="7" t="s">
        <v>14876</v>
      </c>
      <c r="G2410" s="7" t="s">
        <v>777</v>
      </c>
    </row>
    <row r="2411" spans="1:7" x14ac:dyDescent="0.3">
      <c r="A2411" s="7" t="s">
        <v>14877</v>
      </c>
      <c r="B2411" s="8">
        <v>46140</v>
      </c>
      <c r="C2411" s="7" t="s">
        <v>1722</v>
      </c>
      <c r="D2411" s="7" t="s">
        <v>2286</v>
      </c>
      <c r="E2411" s="7">
        <v>-52</v>
      </c>
      <c r="F2411" s="7" t="s">
        <v>14878</v>
      </c>
      <c r="G2411" s="7" t="s">
        <v>839</v>
      </c>
    </row>
    <row r="2412" spans="1:7" x14ac:dyDescent="0.3">
      <c r="A2412" s="7" t="s">
        <v>14879</v>
      </c>
      <c r="B2412" s="8">
        <v>45743</v>
      </c>
      <c r="C2412" s="7" t="s">
        <v>1894</v>
      </c>
      <c r="D2412" s="7" t="s">
        <v>2286</v>
      </c>
      <c r="E2412" s="7">
        <v>-8</v>
      </c>
      <c r="F2412" s="7" t="s">
        <v>14880</v>
      </c>
      <c r="G2412" s="7" t="s">
        <v>777</v>
      </c>
    </row>
    <row r="2413" spans="1:7" x14ac:dyDescent="0.3">
      <c r="A2413" s="7" t="s">
        <v>14881</v>
      </c>
      <c r="B2413" s="8">
        <v>45692</v>
      </c>
      <c r="C2413" s="7" t="s">
        <v>1981</v>
      </c>
      <c r="D2413" s="7" t="s">
        <v>2286</v>
      </c>
      <c r="E2413" s="7">
        <v>-44</v>
      </c>
      <c r="F2413" s="7" t="s">
        <v>14882</v>
      </c>
      <c r="G2413" s="7" t="s">
        <v>891</v>
      </c>
    </row>
    <row r="2414" spans="1:7" x14ac:dyDescent="0.3">
      <c r="A2414" s="7" t="s">
        <v>14883</v>
      </c>
      <c r="B2414" s="8">
        <v>45864</v>
      </c>
      <c r="C2414" s="7" t="s">
        <v>1766</v>
      </c>
      <c r="D2414" s="7" t="s">
        <v>10136</v>
      </c>
      <c r="E2414" s="7">
        <v>7</v>
      </c>
      <c r="F2414" s="7" t="s">
        <v>14884</v>
      </c>
      <c r="G2414" s="7" t="s">
        <v>891</v>
      </c>
    </row>
    <row r="2415" spans="1:7" x14ac:dyDescent="0.3">
      <c r="A2415" s="7" t="s">
        <v>14885</v>
      </c>
      <c r="B2415" s="8">
        <v>46287</v>
      </c>
      <c r="C2415" s="7" t="s">
        <v>1816</v>
      </c>
      <c r="D2415" s="7" t="s">
        <v>10129</v>
      </c>
      <c r="E2415" s="7">
        <v>-3</v>
      </c>
      <c r="F2415" s="7" t="s">
        <v>14886</v>
      </c>
      <c r="G2415" s="7" t="s">
        <v>777</v>
      </c>
    </row>
    <row r="2416" spans="1:7" x14ac:dyDescent="0.3">
      <c r="A2416" s="7" t="s">
        <v>14887</v>
      </c>
      <c r="B2416" s="8">
        <v>45777</v>
      </c>
      <c r="C2416" s="7" t="s">
        <v>1682</v>
      </c>
      <c r="D2416" s="7" t="s">
        <v>2286</v>
      </c>
      <c r="E2416" s="7">
        <v>-42</v>
      </c>
      <c r="F2416" s="7" t="s">
        <v>14888</v>
      </c>
      <c r="G2416" s="7" t="s">
        <v>777</v>
      </c>
    </row>
    <row r="2417" spans="1:7" x14ac:dyDescent="0.3">
      <c r="A2417" s="7" t="s">
        <v>14889</v>
      </c>
      <c r="B2417" s="8">
        <v>45812</v>
      </c>
      <c r="C2417" s="7" t="s">
        <v>1775</v>
      </c>
      <c r="D2417" s="7" t="s">
        <v>2287</v>
      </c>
      <c r="E2417" s="7">
        <v>54</v>
      </c>
      <c r="F2417" s="7" t="s">
        <v>14890</v>
      </c>
      <c r="G2417" s="7" t="s">
        <v>891</v>
      </c>
    </row>
    <row r="2418" spans="1:7" x14ac:dyDescent="0.3">
      <c r="A2418" s="7" t="s">
        <v>14891</v>
      </c>
      <c r="B2418" s="8">
        <v>45924</v>
      </c>
      <c r="C2418" s="7" t="s">
        <v>1942</v>
      </c>
      <c r="D2418" s="7" t="s">
        <v>2286</v>
      </c>
      <c r="E2418" s="7">
        <v>-41</v>
      </c>
      <c r="F2418" s="7" t="s">
        <v>14892</v>
      </c>
      <c r="G2418" s="7" t="s">
        <v>839</v>
      </c>
    </row>
    <row r="2419" spans="1:7" x14ac:dyDescent="0.3">
      <c r="A2419" s="7" t="s">
        <v>14893</v>
      </c>
      <c r="B2419" s="8">
        <v>46023</v>
      </c>
      <c r="C2419" s="7" t="s">
        <v>1757</v>
      </c>
      <c r="D2419" s="7" t="s">
        <v>2287</v>
      </c>
      <c r="E2419" s="7">
        <v>51</v>
      </c>
      <c r="F2419" s="7" t="s">
        <v>14894</v>
      </c>
      <c r="G2419" s="7" t="s">
        <v>891</v>
      </c>
    </row>
    <row r="2420" spans="1:7" x14ac:dyDescent="0.3">
      <c r="A2420" s="7" t="s">
        <v>14895</v>
      </c>
      <c r="B2420" s="8">
        <v>46037</v>
      </c>
      <c r="C2420" s="7" t="s">
        <v>1970</v>
      </c>
      <c r="D2420" s="7" t="s">
        <v>10129</v>
      </c>
      <c r="E2420" s="7">
        <v>7</v>
      </c>
      <c r="F2420" s="7" t="s">
        <v>14896</v>
      </c>
      <c r="G2420" s="7" t="s">
        <v>891</v>
      </c>
    </row>
    <row r="2421" spans="1:7" x14ac:dyDescent="0.3">
      <c r="A2421" s="7" t="s">
        <v>14897</v>
      </c>
      <c r="B2421" s="8">
        <v>46274</v>
      </c>
      <c r="C2421" s="7" t="s">
        <v>2019</v>
      </c>
      <c r="D2421" s="7" t="s">
        <v>2286</v>
      </c>
      <c r="E2421" s="7">
        <v>-15</v>
      </c>
      <c r="F2421" s="7" t="s">
        <v>14898</v>
      </c>
      <c r="G2421" s="7" t="s">
        <v>777</v>
      </c>
    </row>
    <row r="2422" spans="1:7" x14ac:dyDescent="0.3">
      <c r="A2422" s="7" t="s">
        <v>14899</v>
      </c>
      <c r="B2422" s="8">
        <v>45889</v>
      </c>
      <c r="C2422" s="7" t="s">
        <v>1835</v>
      </c>
      <c r="D2422" s="7" t="s">
        <v>2286</v>
      </c>
      <c r="E2422" s="7">
        <v>-54</v>
      </c>
      <c r="F2422" s="7" t="s">
        <v>14900</v>
      </c>
      <c r="G2422" s="7" t="s">
        <v>777</v>
      </c>
    </row>
    <row r="2423" spans="1:7" x14ac:dyDescent="0.3">
      <c r="A2423" s="7" t="s">
        <v>14901</v>
      </c>
      <c r="B2423" s="8">
        <v>45911</v>
      </c>
      <c r="C2423" s="7" t="s">
        <v>1817</v>
      </c>
      <c r="D2423" s="7" t="s">
        <v>2286</v>
      </c>
      <c r="E2423" s="7">
        <v>-59</v>
      </c>
      <c r="F2423" s="7" t="s">
        <v>14902</v>
      </c>
      <c r="G2423" s="7" t="s">
        <v>777</v>
      </c>
    </row>
    <row r="2424" spans="1:7" x14ac:dyDescent="0.3">
      <c r="A2424" s="7" t="s">
        <v>14903</v>
      </c>
      <c r="B2424" s="8">
        <v>45816</v>
      </c>
      <c r="C2424" s="7" t="s">
        <v>1970</v>
      </c>
      <c r="D2424" s="7" t="s">
        <v>10136</v>
      </c>
      <c r="E2424" s="7">
        <v>13</v>
      </c>
      <c r="F2424" s="7" t="s">
        <v>14904</v>
      </c>
      <c r="G2424" s="7" t="s">
        <v>891</v>
      </c>
    </row>
    <row r="2425" spans="1:7" x14ac:dyDescent="0.3">
      <c r="A2425" s="7" t="s">
        <v>14905</v>
      </c>
      <c r="B2425" s="8">
        <v>46026</v>
      </c>
      <c r="C2425" s="7" t="s">
        <v>1924</v>
      </c>
      <c r="D2425" s="7" t="s">
        <v>2287</v>
      </c>
      <c r="E2425" s="7">
        <v>8</v>
      </c>
      <c r="F2425" s="7" t="s">
        <v>14906</v>
      </c>
      <c r="G2425" s="7" t="s">
        <v>777</v>
      </c>
    </row>
    <row r="2426" spans="1:7" x14ac:dyDescent="0.3">
      <c r="A2426" s="7" t="s">
        <v>14907</v>
      </c>
      <c r="B2426" s="8">
        <v>46079</v>
      </c>
      <c r="C2426" s="7" t="s">
        <v>1692</v>
      </c>
      <c r="D2426" s="7" t="s">
        <v>2287</v>
      </c>
      <c r="E2426" s="7">
        <v>27</v>
      </c>
      <c r="F2426" s="7" t="s">
        <v>14908</v>
      </c>
      <c r="G2426" s="7" t="s">
        <v>777</v>
      </c>
    </row>
    <row r="2427" spans="1:7" x14ac:dyDescent="0.3">
      <c r="A2427" s="7" t="s">
        <v>14909</v>
      </c>
      <c r="B2427" s="8">
        <v>45809</v>
      </c>
      <c r="C2427" s="7" t="s">
        <v>1991</v>
      </c>
      <c r="D2427" s="7" t="s">
        <v>2287</v>
      </c>
      <c r="E2427" s="7">
        <v>2</v>
      </c>
      <c r="F2427" s="7" t="s">
        <v>14910</v>
      </c>
      <c r="G2427" s="7" t="s">
        <v>891</v>
      </c>
    </row>
    <row r="2428" spans="1:7" x14ac:dyDescent="0.3">
      <c r="A2428" s="7" t="s">
        <v>14911</v>
      </c>
      <c r="B2428" s="8">
        <v>45797</v>
      </c>
      <c r="C2428" s="7" t="s">
        <v>1800</v>
      </c>
      <c r="D2428" s="7" t="s">
        <v>2287</v>
      </c>
      <c r="E2428" s="7">
        <v>44</v>
      </c>
      <c r="F2428" s="7" t="s">
        <v>14912</v>
      </c>
      <c r="G2428" s="7" t="s">
        <v>891</v>
      </c>
    </row>
    <row r="2429" spans="1:7" x14ac:dyDescent="0.3">
      <c r="A2429" s="7" t="s">
        <v>14913</v>
      </c>
      <c r="B2429" s="8">
        <v>46070</v>
      </c>
      <c r="C2429" s="7" t="s">
        <v>1742</v>
      </c>
      <c r="D2429" s="7" t="s">
        <v>2286</v>
      </c>
      <c r="E2429" s="7">
        <v>-60</v>
      </c>
      <c r="F2429" s="7" t="s">
        <v>14914</v>
      </c>
      <c r="G2429" s="7" t="s">
        <v>839</v>
      </c>
    </row>
    <row r="2430" spans="1:7" x14ac:dyDescent="0.3">
      <c r="A2430" s="7" t="s">
        <v>14915</v>
      </c>
      <c r="B2430" s="8">
        <v>46169</v>
      </c>
      <c r="C2430" s="7" t="s">
        <v>1918</v>
      </c>
      <c r="D2430" s="7" t="s">
        <v>10129</v>
      </c>
      <c r="E2430" s="7">
        <v>14</v>
      </c>
      <c r="F2430" s="7" t="s">
        <v>14916</v>
      </c>
      <c r="G2430" s="7" t="s">
        <v>777</v>
      </c>
    </row>
    <row r="2431" spans="1:7" x14ac:dyDescent="0.3">
      <c r="A2431" s="7" t="s">
        <v>14917</v>
      </c>
      <c r="B2431" s="8">
        <v>46284</v>
      </c>
      <c r="C2431" s="7" t="s">
        <v>1738</v>
      </c>
      <c r="D2431" s="7" t="s">
        <v>2287</v>
      </c>
      <c r="E2431" s="7">
        <v>1</v>
      </c>
      <c r="F2431" s="7" t="s">
        <v>14918</v>
      </c>
      <c r="G2431" s="7" t="s">
        <v>891</v>
      </c>
    </row>
    <row r="2432" spans="1:7" x14ac:dyDescent="0.3">
      <c r="A2432" s="7" t="s">
        <v>14919</v>
      </c>
      <c r="B2432" s="8">
        <v>45925</v>
      </c>
      <c r="C2432" s="7" t="s">
        <v>1711</v>
      </c>
      <c r="D2432" s="7" t="s">
        <v>2286</v>
      </c>
      <c r="E2432" s="7">
        <v>-59</v>
      </c>
      <c r="F2432" s="7" t="s">
        <v>3531</v>
      </c>
      <c r="G2432" s="7" t="s">
        <v>777</v>
      </c>
    </row>
    <row r="2433" spans="1:7" x14ac:dyDescent="0.3">
      <c r="A2433" s="7" t="s">
        <v>14920</v>
      </c>
      <c r="B2433" s="8">
        <v>46081</v>
      </c>
      <c r="C2433" s="7" t="s">
        <v>1790</v>
      </c>
      <c r="D2433" s="7" t="s">
        <v>2287</v>
      </c>
      <c r="E2433" s="7">
        <v>16</v>
      </c>
      <c r="F2433" s="7" t="s">
        <v>14921</v>
      </c>
      <c r="G2433" s="7" t="s">
        <v>777</v>
      </c>
    </row>
    <row r="2434" spans="1:7" x14ac:dyDescent="0.3">
      <c r="A2434" s="7" t="s">
        <v>14922</v>
      </c>
      <c r="B2434" s="8">
        <v>45755</v>
      </c>
      <c r="C2434" s="7" t="s">
        <v>1730</v>
      </c>
      <c r="D2434" s="7" t="s">
        <v>2286</v>
      </c>
      <c r="E2434" s="7">
        <v>-17</v>
      </c>
      <c r="F2434" s="7" t="s">
        <v>14923</v>
      </c>
      <c r="G2434" s="7" t="s">
        <v>891</v>
      </c>
    </row>
    <row r="2435" spans="1:7" x14ac:dyDescent="0.3">
      <c r="A2435" s="7" t="s">
        <v>14924</v>
      </c>
      <c r="B2435" s="8">
        <v>46113</v>
      </c>
      <c r="C2435" s="7" t="s">
        <v>1676</v>
      </c>
      <c r="D2435" s="7" t="s">
        <v>2287</v>
      </c>
      <c r="E2435" s="7">
        <v>48</v>
      </c>
      <c r="F2435" s="7" t="s">
        <v>14925</v>
      </c>
      <c r="G2435" s="7" t="s">
        <v>891</v>
      </c>
    </row>
    <row r="2436" spans="1:7" x14ac:dyDescent="0.3">
      <c r="A2436" s="7" t="s">
        <v>14926</v>
      </c>
      <c r="B2436" s="8">
        <v>45914</v>
      </c>
      <c r="C2436" s="7" t="s">
        <v>2021</v>
      </c>
      <c r="D2436" s="7" t="s">
        <v>2287</v>
      </c>
      <c r="E2436" s="7">
        <v>12</v>
      </c>
      <c r="F2436" s="7" t="s">
        <v>14927</v>
      </c>
      <c r="G2436" s="7" t="s">
        <v>777</v>
      </c>
    </row>
    <row r="2437" spans="1:7" x14ac:dyDescent="0.3">
      <c r="A2437" s="7" t="s">
        <v>14928</v>
      </c>
      <c r="B2437" s="8">
        <v>45808</v>
      </c>
      <c r="C2437" s="7" t="s">
        <v>2007</v>
      </c>
      <c r="D2437" s="7" t="s">
        <v>10136</v>
      </c>
      <c r="E2437" s="7">
        <v>34</v>
      </c>
      <c r="F2437" s="7" t="s">
        <v>14929</v>
      </c>
      <c r="G2437" s="7" t="s">
        <v>891</v>
      </c>
    </row>
    <row r="2438" spans="1:7" x14ac:dyDescent="0.3">
      <c r="A2438" s="7" t="s">
        <v>14930</v>
      </c>
      <c r="B2438" s="8">
        <v>46008</v>
      </c>
      <c r="C2438" s="7" t="s">
        <v>2020</v>
      </c>
      <c r="D2438" s="7" t="s">
        <v>2286</v>
      </c>
      <c r="E2438" s="7">
        <v>-25</v>
      </c>
      <c r="F2438" s="7" t="s">
        <v>14931</v>
      </c>
      <c r="G2438" s="7" t="s">
        <v>891</v>
      </c>
    </row>
    <row r="2439" spans="1:7" x14ac:dyDescent="0.3">
      <c r="A2439" s="7" t="s">
        <v>14932</v>
      </c>
      <c r="B2439" s="8">
        <v>45915</v>
      </c>
      <c r="C2439" s="7" t="s">
        <v>1709</v>
      </c>
      <c r="D2439" s="7" t="s">
        <v>10136</v>
      </c>
      <c r="E2439" s="7">
        <v>47</v>
      </c>
      <c r="F2439" s="7" t="s">
        <v>14933</v>
      </c>
      <c r="G2439" s="7" t="s">
        <v>777</v>
      </c>
    </row>
    <row r="2440" spans="1:7" x14ac:dyDescent="0.3">
      <c r="A2440" s="7" t="s">
        <v>14934</v>
      </c>
      <c r="B2440" s="8">
        <v>45841</v>
      </c>
      <c r="C2440" s="7" t="s">
        <v>1922</v>
      </c>
      <c r="D2440" s="7" t="s">
        <v>10129</v>
      </c>
      <c r="E2440" s="7">
        <v>-10</v>
      </c>
      <c r="F2440" s="7" t="s">
        <v>14935</v>
      </c>
      <c r="G2440" s="7" t="s">
        <v>839</v>
      </c>
    </row>
    <row r="2441" spans="1:7" x14ac:dyDescent="0.3">
      <c r="A2441" s="7" t="s">
        <v>14936</v>
      </c>
      <c r="B2441" s="8">
        <v>46031</v>
      </c>
      <c r="C2441" s="7" t="s">
        <v>1931</v>
      </c>
      <c r="D2441" s="7" t="s">
        <v>2287</v>
      </c>
      <c r="E2441" s="7">
        <v>12</v>
      </c>
      <c r="F2441" s="7" t="s">
        <v>14937</v>
      </c>
      <c r="G2441" s="7" t="s">
        <v>839</v>
      </c>
    </row>
    <row r="2442" spans="1:7" x14ac:dyDescent="0.3">
      <c r="A2442" s="7" t="s">
        <v>14938</v>
      </c>
      <c r="B2442" s="8">
        <v>46093</v>
      </c>
      <c r="C2442" s="7" t="s">
        <v>1722</v>
      </c>
      <c r="D2442" s="7" t="s">
        <v>2286</v>
      </c>
      <c r="E2442" s="7">
        <v>-5</v>
      </c>
      <c r="F2442" s="7" t="s">
        <v>14939</v>
      </c>
      <c r="G2442" s="7" t="s">
        <v>839</v>
      </c>
    </row>
    <row r="2443" spans="1:7" x14ac:dyDescent="0.3">
      <c r="A2443" s="7" t="s">
        <v>14940</v>
      </c>
      <c r="B2443" s="8">
        <v>46141</v>
      </c>
      <c r="C2443" s="7" t="s">
        <v>1941</v>
      </c>
      <c r="D2443" s="7" t="s">
        <v>2286</v>
      </c>
      <c r="E2443" s="7">
        <v>-37</v>
      </c>
      <c r="F2443" s="7" t="s">
        <v>14941</v>
      </c>
      <c r="G2443" s="7" t="s">
        <v>891</v>
      </c>
    </row>
    <row r="2444" spans="1:7" x14ac:dyDescent="0.3">
      <c r="A2444" s="7" t="s">
        <v>14942</v>
      </c>
      <c r="B2444" s="8">
        <v>45704</v>
      </c>
      <c r="C2444" s="7" t="s">
        <v>1775</v>
      </c>
      <c r="D2444" s="7" t="s">
        <v>2287</v>
      </c>
      <c r="E2444" s="7">
        <v>49</v>
      </c>
      <c r="F2444" s="7" t="s">
        <v>14943</v>
      </c>
      <c r="G2444" s="7" t="s">
        <v>777</v>
      </c>
    </row>
    <row r="2445" spans="1:7" x14ac:dyDescent="0.3">
      <c r="A2445" s="7" t="s">
        <v>14944</v>
      </c>
      <c r="B2445" s="8">
        <v>45994</v>
      </c>
      <c r="C2445" s="7" t="s">
        <v>1951</v>
      </c>
      <c r="D2445" s="7" t="s">
        <v>2286</v>
      </c>
      <c r="E2445" s="7">
        <v>-53</v>
      </c>
      <c r="F2445" s="7" t="s">
        <v>14945</v>
      </c>
      <c r="G2445" s="7" t="s">
        <v>839</v>
      </c>
    </row>
    <row r="2446" spans="1:7" x14ac:dyDescent="0.3">
      <c r="A2446" s="7" t="s">
        <v>14946</v>
      </c>
      <c r="B2446" s="8">
        <v>46215</v>
      </c>
      <c r="C2446" s="7" t="s">
        <v>1941</v>
      </c>
      <c r="D2446" s="7" t="s">
        <v>2286</v>
      </c>
      <c r="E2446" s="7">
        <v>-9</v>
      </c>
      <c r="F2446" s="7" t="s">
        <v>14947</v>
      </c>
      <c r="G2446" s="7" t="s">
        <v>839</v>
      </c>
    </row>
    <row r="2447" spans="1:7" x14ac:dyDescent="0.3">
      <c r="A2447" s="7" t="s">
        <v>14948</v>
      </c>
      <c r="B2447" s="8">
        <v>46079</v>
      </c>
      <c r="C2447" s="7" t="s">
        <v>1791</v>
      </c>
      <c r="D2447" s="7" t="s">
        <v>10129</v>
      </c>
      <c r="E2447" s="7">
        <v>5</v>
      </c>
      <c r="F2447" s="7" t="s">
        <v>14949</v>
      </c>
      <c r="G2447" s="7" t="s">
        <v>891</v>
      </c>
    </row>
    <row r="2448" spans="1:7" x14ac:dyDescent="0.3">
      <c r="A2448" s="7" t="s">
        <v>14950</v>
      </c>
      <c r="B2448" s="8">
        <v>46148</v>
      </c>
      <c r="C2448" s="7" t="s">
        <v>2026</v>
      </c>
      <c r="D2448" s="7" t="s">
        <v>2286</v>
      </c>
      <c r="E2448" s="7">
        <v>-30</v>
      </c>
      <c r="F2448" s="7" t="s">
        <v>14951</v>
      </c>
      <c r="G2448" s="7" t="s">
        <v>777</v>
      </c>
    </row>
    <row r="2449" spans="1:7" x14ac:dyDescent="0.3">
      <c r="A2449" s="7" t="s">
        <v>14952</v>
      </c>
      <c r="B2449" s="8">
        <v>45827</v>
      </c>
      <c r="C2449" s="7" t="s">
        <v>1897</v>
      </c>
      <c r="D2449" s="7" t="s">
        <v>2287</v>
      </c>
      <c r="E2449" s="7">
        <v>21</v>
      </c>
      <c r="F2449" s="7" t="s">
        <v>14953</v>
      </c>
      <c r="G2449" s="7" t="s">
        <v>839</v>
      </c>
    </row>
    <row r="2450" spans="1:7" x14ac:dyDescent="0.3">
      <c r="A2450" s="7" t="s">
        <v>14954</v>
      </c>
      <c r="B2450" s="8">
        <v>46183</v>
      </c>
      <c r="C2450" s="7" t="s">
        <v>1902</v>
      </c>
      <c r="D2450" s="7" t="s">
        <v>2286</v>
      </c>
      <c r="E2450" s="7">
        <v>-28</v>
      </c>
      <c r="F2450" s="7" t="s">
        <v>14955</v>
      </c>
      <c r="G2450" s="7" t="s">
        <v>839</v>
      </c>
    </row>
    <row r="2451" spans="1:7" x14ac:dyDescent="0.3">
      <c r="A2451" s="7" t="s">
        <v>14956</v>
      </c>
      <c r="B2451" s="8">
        <v>45770</v>
      </c>
      <c r="C2451" s="7" t="s">
        <v>1799</v>
      </c>
      <c r="D2451" s="7" t="s">
        <v>2286</v>
      </c>
      <c r="E2451" s="7">
        <v>-7</v>
      </c>
      <c r="F2451" s="7" t="s">
        <v>14957</v>
      </c>
      <c r="G2451" s="7" t="s">
        <v>891</v>
      </c>
    </row>
    <row r="2452" spans="1:7" x14ac:dyDescent="0.3">
      <c r="A2452" s="7" t="s">
        <v>14958</v>
      </c>
      <c r="B2452" s="8">
        <v>46214</v>
      </c>
      <c r="C2452" s="7" t="s">
        <v>1902</v>
      </c>
      <c r="D2452" s="7" t="s">
        <v>10136</v>
      </c>
      <c r="E2452" s="7">
        <v>34</v>
      </c>
      <c r="F2452" s="7" t="s">
        <v>14959</v>
      </c>
      <c r="G2452" s="7" t="s">
        <v>777</v>
      </c>
    </row>
    <row r="2453" spans="1:7" x14ac:dyDescent="0.3">
      <c r="A2453" s="7" t="s">
        <v>14960</v>
      </c>
      <c r="B2453" s="8">
        <v>46207</v>
      </c>
      <c r="C2453" s="7" t="s">
        <v>1679</v>
      </c>
      <c r="D2453" s="7" t="s">
        <v>2287</v>
      </c>
      <c r="E2453" s="7">
        <v>23</v>
      </c>
      <c r="F2453" s="7" t="s">
        <v>14961</v>
      </c>
      <c r="G2453" s="7" t="s">
        <v>777</v>
      </c>
    </row>
    <row r="2454" spans="1:7" x14ac:dyDescent="0.3">
      <c r="A2454" s="7" t="s">
        <v>14962</v>
      </c>
      <c r="B2454" s="8">
        <v>46218</v>
      </c>
      <c r="C2454" s="7" t="s">
        <v>2003</v>
      </c>
      <c r="D2454" s="7" t="s">
        <v>2287</v>
      </c>
      <c r="E2454" s="7">
        <v>17</v>
      </c>
      <c r="F2454" s="7" t="s">
        <v>14963</v>
      </c>
      <c r="G2454" s="7" t="s">
        <v>839</v>
      </c>
    </row>
    <row r="2455" spans="1:7" x14ac:dyDescent="0.3">
      <c r="A2455" s="7" t="s">
        <v>14964</v>
      </c>
      <c r="B2455" s="8">
        <v>46100</v>
      </c>
      <c r="C2455" s="7" t="s">
        <v>1705</v>
      </c>
      <c r="D2455" s="7" t="s">
        <v>2286</v>
      </c>
      <c r="E2455" s="7">
        <v>-15</v>
      </c>
      <c r="F2455" s="7" t="s">
        <v>14965</v>
      </c>
      <c r="G2455" s="7" t="s">
        <v>777</v>
      </c>
    </row>
    <row r="2456" spans="1:7" x14ac:dyDescent="0.3">
      <c r="A2456" s="7" t="s">
        <v>14966</v>
      </c>
      <c r="B2456" s="8">
        <v>46014</v>
      </c>
      <c r="C2456" s="7" t="s">
        <v>1987</v>
      </c>
      <c r="D2456" s="7" t="s">
        <v>2287</v>
      </c>
      <c r="E2456" s="7">
        <v>26</v>
      </c>
      <c r="F2456" s="7" t="s">
        <v>14967</v>
      </c>
      <c r="G2456" s="7" t="s">
        <v>891</v>
      </c>
    </row>
    <row r="2457" spans="1:7" x14ac:dyDescent="0.3">
      <c r="A2457" s="7" t="s">
        <v>14968</v>
      </c>
      <c r="B2457" s="8">
        <v>46066</v>
      </c>
      <c r="C2457" s="7" t="s">
        <v>1667</v>
      </c>
      <c r="D2457" s="7" t="s">
        <v>2287</v>
      </c>
      <c r="E2457" s="7">
        <v>47</v>
      </c>
      <c r="F2457" s="7" t="s">
        <v>14969</v>
      </c>
      <c r="G2457" s="7" t="s">
        <v>777</v>
      </c>
    </row>
    <row r="2458" spans="1:7" x14ac:dyDescent="0.3">
      <c r="A2458" s="7" t="s">
        <v>14970</v>
      </c>
      <c r="B2458" s="8">
        <v>46242</v>
      </c>
      <c r="C2458" s="7" t="s">
        <v>1985</v>
      </c>
      <c r="D2458" s="7" t="s">
        <v>2286</v>
      </c>
      <c r="E2458" s="7">
        <v>-3</v>
      </c>
      <c r="F2458" s="7" t="s">
        <v>14971</v>
      </c>
      <c r="G2458" s="7" t="s">
        <v>891</v>
      </c>
    </row>
    <row r="2459" spans="1:7" x14ac:dyDescent="0.3">
      <c r="A2459" s="7" t="s">
        <v>14972</v>
      </c>
      <c r="B2459" s="8">
        <v>45947</v>
      </c>
      <c r="C2459" s="7" t="s">
        <v>1957</v>
      </c>
      <c r="D2459" s="7" t="s">
        <v>2286</v>
      </c>
      <c r="E2459" s="7">
        <v>-42</v>
      </c>
      <c r="F2459" s="7" t="s">
        <v>14973</v>
      </c>
      <c r="G2459" s="7" t="s">
        <v>891</v>
      </c>
    </row>
    <row r="2460" spans="1:7" x14ac:dyDescent="0.3">
      <c r="A2460" s="7" t="s">
        <v>14974</v>
      </c>
      <c r="B2460" s="8">
        <v>45943</v>
      </c>
      <c r="C2460" s="7" t="s">
        <v>1987</v>
      </c>
      <c r="D2460" s="7" t="s">
        <v>2286</v>
      </c>
      <c r="E2460" s="7">
        <v>-6</v>
      </c>
      <c r="F2460" s="7" t="s">
        <v>14975</v>
      </c>
      <c r="G2460" s="7" t="s">
        <v>777</v>
      </c>
    </row>
    <row r="2461" spans="1:7" x14ac:dyDescent="0.3">
      <c r="A2461" s="7" t="s">
        <v>14976</v>
      </c>
      <c r="B2461" s="8">
        <v>46148</v>
      </c>
      <c r="C2461" s="7" t="s">
        <v>1899</v>
      </c>
      <c r="D2461" s="7" t="s">
        <v>2286</v>
      </c>
      <c r="E2461" s="7">
        <v>-47</v>
      </c>
      <c r="F2461" s="7" t="s">
        <v>14977</v>
      </c>
      <c r="G2461" s="7" t="s">
        <v>891</v>
      </c>
    </row>
    <row r="2462" spans="1:7" x14ac:dyDescent="0.3">
      <c r="A2462" s="7" t="s">
        <v>14978</v>
      </c>
      <c r="B2462" s="8">
        <v>46264</v>
      </c>
      <c r="C2462" s="7" t="s">
        <v>1860</v>
      </c>
      <c r="D2462" s="7" t="s">
        <v>10129</v>
      </c>
      <c r="E2462" s="7">
        <v>5</v>
      </c>
      <c r="F2462" s="7" t="s">
        <v>14979</v>
      </c>
      <c r="G2462" s="7" t="s">
        <v>839</v>
      </c>
    </row>
    <row r="2463" spans="1:7" x14ac:dyDescent="0.3">
      <c r="A2463" s="7" t="s">
        <v>14980</v>
      </c>
      <c r="B2463" s="8">
        <v>45992</v>
      </c>
      <c r="C2463" s="7" t="s">
        <v>1659</v>
      </c>
      <c r="D2463" s="7" t="s">
        <v>2286</v>
      </c>
      <c r="E2463" s="7">
        <v>-7</v>
      </c>
      <c r="F2463" s="7" t="s">
        <v>14981</v>
      </c>
      <c r="G2463" s="7" t="s">
        <v>891</v>
      </c>
    </row>
    <row r="2464" spans="1:7" x14ac:dyDescent="0.3">
      <c r="A2464" s="7" t="s">
        <v>14982</v>
      </c>
      <c r="B2464" s="8">
        <v>46236</v>
      </c>
      <c r="C2464" s="7" t="s">
        <v>1949</v>
      </c>
      <c r="D2464" s="7" t="s">
        <v>2287</v>
      </c>
      <c r="E2464" s="7">
        <v>45</v>
      </c>
      <c r="F2464" s="7" t="s">
        <v>14983</v>
      </c>
      <c r="G2464" s="7" t="s">
        <v>891</v>
      </c>
    </row>
    <row r="2465" spans="1:7" x14ac:dyDescent="0.3">
      <c r="A2465" s="7" t="s">
        <v>14984</v>
      </c>
      <c r="B2465" s="8">
        <v>45842</v>
      </c>
      <c r="C2465" s="7" t="s">
        <v>2010</v>
      </c>
      <c r="D2465" s="7" t="s">
        <v>2286</v>
      </c>
      <c r="E2465" s="7">
        <v>-41</v>
      </c>
      <c r="F2465" s="7" t="s">
        <v>14985</v>
      </c>
      <c r="G2465" s="7" t="s">
        <v>839</v>
      </c>
    </row>
    <row r="2466" spans="1:7" x14ac:dyDescent="0.3">
      <c r="A2466" s="7" t="s">
        <v>14986</v>
      </c>
      <c r="B2466" s="8">
        <v>45681</v>
      </c>
      <c r="C2466" s="7" t="s">
        <v>1728</v>
      </c>
      <c r="D2466" s="7" t="s">
        <v>2287</v>
      </c>
      <c r="E2466" s="7">
        <v>28</v>
      </c>
      <c r="F2466" s="7" t="s">
        <v>14987</v>
      </c>
      <c r="G2466" s="7" t="s">
        <v>891</v>
      </c>
    </row>
    <row r="2467" spans="1:7" x14ac:dyDescent="0.3">
      <c r="A2467" s="7" t="s">
        <v>14988</v>
      </c>
      <c r="B2467" s="8">
        <v>46224</v>
      </c>
      <c r="C2467" s="7" t="s">
        <v>1998</v>
      </c>
      <c r="D2467" s="7" t="s">
        <v>2286</v>
      </c>
      <c r="E2467" s="7">
        <v>-36</v>
      </c>
      <c r="F2467" s="7" t="s">
        <v>14989</v>
      </c>
      <c r="G2467" s="7" t="s">
        <v>777</v>
      </c>
    </row>
    <row r="2468" spans="1:7" x14ac:dyDescent="0.3">
      <c r="A2468" s="7" t="s">
        <v>14990</v>
      </c>
      <c r="B2468" s="8">
        <v>46233</v>
      </c>
      <c r="C2468" s="7" t="s">
        <v>1645</v>
      </c>
      <c r="D2468" s="7" t="s">
        <v>2287</v>
      </c>
      <c r="E2468" s="7">
        <v>17</v>
      </c>
      <c r="F2468" s="7" t="s">
        <v>14991</v>
      </c>
      <c r="G2468" s="7" t="s">
        <v>777</v>
      </c>
    </row>
    <row r="2469" spans="1:7" x14ac:dyDescent="0.3">
      <c r="A2469" s="7" t="s">
        <v>14992</v>
      </c>
      <c r="B2469" s="8">
        <v>45710</v>
      </c>
      <c r="C2469" s="7" t="s">
        <v>1835</v>
      </c>
      <c r="D2469" s="7" t="s">
        <v>2286</v>
      </c>
      <c r="E2469" s="7">
        <v>-4</v>
      </c>
      <c r="F2469" s="7" t="s">
        <v>2794</v>
      </c>
      <c r="G2469" s="7" t="s">
        <v>891</v>
      </c>
    </row>
    <row r="2470" spans="1:7" x14ac:dyDescent="0.3">
      <c r="A2470" s="7" t="s">
        <v>14993</v>
      </c>
      <c r="B2470" s="8">
        <v>45770</v>
      </c>
      <c r="C2470" s="7" t="s">
        <v>1779</v>
      </c>
      <c r="D2470" s="7" t="s">
        <v>2286</v>
      </c>
      <c r="E2470" s="7">
        <v>-47</v>
      </c>
      <c r="F2470" s="7" t="s">
        <v>14994</v>
      </c>
      <c r="G2470" s="7" t="s">
        <v>891</v>
      </c>
    </row>
    <row r="2471" spans="1:7" x14ac:dyDescent="0.3">
      <c r="A2471" s="7" t="s">
        <v>14995</v>
      </c>
      <c r="B2471" s="8">
        <v>45961</v>
      </c>
      <c r="C2471" s="7" t="s">
        <v>1969</v>
      </c>
      <c r="D2471" s="7" t="s">
        <v>2287</v>
      </c>
      <c r="E2471" s="7">
        <v>40</v>
      </c>
      <c r="F2471" s="7" t="s">
        <v>14996</v>
      </c>
      <c r="G2471" s="7" t="s">
        <v>839</v>
      </c>
    </row>
    <row r="2472" spans="1:7" x14ac:dyDescent="0.3">
      <c r="A2472" s="7" t="s">
        <v>14997</v>
      </c>
      <c r="B2472" s="8">
        <v>45961</v>
      </c>
      <c r="C2472" s="7" t="s">
        <v>1788</v>
      </c>
      <c r="D2472" s="7" t="s">
        <v>2286</v>
      </c>
      <c r="E2472" s="7">
        <v>-12</v>
      </c>
      <c r="F2472" s="7" t="s">
        <v>14998</v>
      </c>
      <c r="G2472" s="7" t="s">
        <v>777</v>
      </c>
    </row>
    <row r="2473" spans="1:7" x14ac:dyDescent="0.3">
      <c r="A2473" s="7" t="s">
        <v>14999</v>
      </c>
      <c r="B2473" s="8">
        <v>46052</v>
      </c>
      <c r="C2473" s="7" t="s">
        <v>1679</v>
      </c>
      <c r="D2473" s="7" t="s">
        <v>10129</v>
      </c>
      <c r="E2473" s="7">
        <v>-7</v>
      </c>
      <c r="F2473" s="7" t="s">
        <v>15000</v>
      </c>
      <c r="G2473" s="7" t="s">
        <v>891</v>
      </c>
    </row>
    <row r="2474" spans="1:7" x14ac:dyDescent="0.3">
      <c r="A2474" s="7" t="s">
        <v>15001</v>
      </c>
      <c r="B2474" s="8">
        <v>46225</v>
      </c>
      <c r="C2474" s="7" t="s">
        <v>1960</v>
      </c>
      <c r="D2474" s="7" t="s">
        <v>2286</v>
      </c>
      <c r="E2474" s="7">
        <v>-6</v>
      </c>
      <c r="F2474" s="7" t="s">
        <v>15002</v>
      </c>
      <c r="G2474" s="7" t="s">
        <v>839</v>
      </c>
    </row>
    <row r="2475" spans="1:7" x14ac:dyDescent="0.3">
      <c r="A2475" s="7" t="s">
        <v>15003</v>
      </c>
      <c r="B2475" s="8">
        <v>45817</v>
      </c>
      <c r="C2475" s="7" t="s">
        <v>2046</v>
      </c>
      <c r="D2475" s="7" t="s">
        <v>2287</v>
      </c>
      <c r="E2475" s="7">
        <v>27</v>
      </c>
      <c r="F2475" s="7" t="s">
        <v>15004</v>
      </c>
      <c r="G2475" s="7" t="s">
        <v>777</v>
      </c>
    </row>
    <row r="2476" spans="1:7" x14ac:dyDescent="0.3">
      <c r="A2476" s="7" t="s">
        <v>15005</v>
      </c>
      <c r="B2476" s="8">
        <v>45741</v>
      </c>
      <c r="C2476" s="7" t="s">
        <v>1958</v>
      </c>
      <c r="D2476" s="7" t="s">
        <v>2287</v>
      </c>
      <c r="E2476" s="7">
        <v>44</v>
      </c>
      <c r="F2476" s="7" t="s">
        <v>15006</v>
      </c>
      <c r="G2476" s="7" t="s">
        <v>777</v>
      </c>
    </row>
    <row r="2477" spans="1:7" x14ac:dyDescent="0.3">
      <c r="A2477" s="7" t="s">
        <v>15007</v>
      </c>
      <c r="B2477" s="8">
        <v>45856</v>
      </c>
      <c r="C2477" s="7" t="s">
        <v>1881</v>
      </c>
      <c r="D2477" s="7" t="s">
        <v>10136</v>
      </c>
      <c r="E2477" s="7">
        <v>10</v>
      </c>
      <c r="F2477" s="7" t="s">
        <v>15008</v>
      </c>
      <c r="G2477" s="7" t="s">
        <v>777</v>
      </c>
    </row>
    <row r="2478" spans="1:7" x14ac:dyDescent="0.3">
      <c r="A2478" s="7" t="s">
        <v>15009</v>
      </c>
      <c r="B2478" s="8">
        <v>45664</v>
      </c>
      <c r="C2478" s="7" t="s">
        <v>1807</v>
      </c>
      <c r="D2478" s="7" t="s">
        <v>2287</v>
      </c>
      <c r="E2478" s="7">
        <v>11</v>
      </c>
      <c r="F2478" s="7" t="s">
        <v>15010</v>
      </c>
      <c r="G2478" s="7" t="s">
        <v>839</v>
      </c>
    </row>
    <row r="2479" spans="1:7" x14ac:dyDescent="0.3">
      <c r="A2479" s="7" t="s">
        <v>15011</v>
      </c>
      <c r="B2479" s="8">
        <v>45939</v>
      </c>
      <c r="C2479" s="7" t="s">
        <v>1819</v>
      </c>
      <c r="D2479" s="7" t="s">
        <v>2287</v>
      </c>
      <c r="E2479" s="7">
        <v>36</v>
      </c>
      <c r="F2479" s="7" t="s">
        <v>15012</v>
      </c>
      <c r="G2479" s="7" t="s">
        <v>777</v>
      </c>
    </row>
    <row r="2480" spans="1:7" x14ac:dyDescent="0.3">
      <c r="A2480" s="7" t="s">
        <v>15013</v>
      </c>
      <c r="B2480" s="8">
        <v>45691</v>
      </c>
      <c r="C2480" s="7" t="s">
        <v>2025</v>
      </c>
      <c r="D2480" s="7" t="s">
        <v>2286</v>
      </c>
      <c r="E2480" s="7">
        <v>-9</v>
      </c>
      <c r="F2480" s="7" t="s">
        <v>15014</v>
      </c>
      <c r="G2480" s="7" t="s">
        <v>891</v>
      </c>
    </row>
    <row r="2481" spans="1:7" x14ac:dyDescent="0.3">
      <c r="A2481" s="7" t="s">
        <v>15015</v>
      </c>
      <c r="B2481" s="8">
        <v>46063</v>
      </c>
      <c r="C2481" s="7" t="s">
        <v>2035</v>
      </c>
      <c r="D2481" s="7" t="s">
        <v>2286</v>
      </c>
      <c r="E2481" s="7">
        <v>-49</v>
      </c>
      <c r="F2481" s="7" t="s">
        <v>15016</v>
      </c>
      <c r="G2481" s="7" t="s">
        <v>839</v>
      </c>
    </row>
    <row r="2482" spans="1:7" x14ac:dyDescent="0.3">
      <c r="A2482" s="7" t="s">
        <v>15017</v>
      </c>
      <c r="B2482" s="8">
        <v>45770</v>
      </c>
      <c r="C2482" s="7" t="s">
        <v>1852</v>
      </c>
      <c r="D2482" s="7" t="s">
        <v>10129</v>
      </c>
      <c r="E2482" s="7">
        <v>4</v>
      </c>
      <c r="F2482" s="7" t="s">
        <v>15018</v>
      </c>
      <c r="G2482" s="7" t="s">
        <v>777</v>
      </c>
    </row>
    <row r="2483" spans="1:7" x14ac:dyDescent="0.3">
      <c r="A2483" s="7" t="s">
        <v>15019</v>
      </c>
      <c r="B2483" s="8">
        <v>45684</v>
      </c>
      <c r="C2483" s="7" t="s">
        <v>1995</v>
      </c>
      <c r="D2483" s="7" t="s">
        <v>2287</v>
      </c>
      <c r="E2483" s="7">
        <v>55</v>
      </c>
      <c r="F2483" s="7" t="s">
        <v>15020</v>
      </c>
      <c r="G2483" s="7" t="s">
        <v>891</v>
      </c>
    </row>
    <row r="2484" spans="1:7" x14ac:dyDescent="0.3">
      <c r="A2484" s="7" t="s">
        <v>15021</v>
      </c>
      <c r="B2484" s="8">
        <v>45838</v>
      </c>
      <c r="C2484" s="7" t="s">
        <v>1981</v>
      </c>
      <c r="D2484" s="7" t="s">
        <v>2286</v>
      </c>
      <c r="E2484" s="7">
        <v>-44</v>
      </c>
      <c r="F2484" s="7" t="s">
        <v>15022</v>
      </c>
      <c r="G2484" s="7" t="s">
        <v>891</v>
      </c>
    </row>
    <row r="2485" spans="1:7" x14ac:dyDescent="0.3">
      <c r="A2485" s="7" t="s">
        <v>15023</v>
      </c>
      <c r="B2485" s="8">
        <v>45804</v>
      </c>
      <c r="C2485" s="7" t="s">
        <v>1826</v>
      </c>
      <c r="D2485" s="7" t="s">
        <v>2287</v>
      </c>
      <c r="E2485" s="7">
        <v>38</v>
      </c>
      <c r="F2485" s="7" t="s">
        <v>15024</v>
      </c>
      <c r="G2485" s="7" t="s">
        <v>891</v>
      </c>
    </row>
    <row r="2486" spans="1:7" x14ac:dyDescent="0.3">
      <c r="A2486" s="7" t="s">
        <v>15025</v>
      </c>
      <c r="B2486" s="8">
        <v>45980</v>
      </c>
      <c r="C2486" s="7" t="s">
        <v>1665</v>
      </c>
      <c r="D2486" s="7" t="s">
        <v>2287</v>
      </c>
      <c r="E2486" s="7">
        <v>42</v>
      </c>
      <c r="F2486" s="7" t="s">
        <v>15026</v>
      </c>
      <c r="G2486" s="7" t="s">
        <v>891</v>
      </c>
    </row>
    <row r="2487" spans="1:7" x14ac:dyDescent="0.3">
      <c r="A2487" s="7" t="s">
        <v>15027</v>
      </c>
      <c r="B2487" s="8">
        <v>46052</v>
      </c>
      <c r="C2487" s="7" t="s">
        <v>1935</v>
      </c>
      <c r="D2487" s="7" t="s">
        <v>10136</v>
      </c>
      <c r="E2487" s="7">
        <v>35</v>
      </c>
      <c r="F2487" s="7" t="s">
        <v>15028</v>
      </c>
      <c r="G2487" s="7" t="s">
        <v>777</v>
      </c>
    </row>
    <row r="2488" spans="1:7" x14ac:dyDescent="0.3">
      <c r="A2488" s="7" t="s">
        <v>15029</v>
      </c>
      <c r="B2488" s="8">
        <v>46149</v>
      </c>
      <c r="C2488" s="7" t="s">
        <v>2039</v>
      </c>
      <c r="D2488" s="7" t="s">
        <v>2287</v>
      </c>
      <c r="E2488" s="7">
        <v>19</v>
      </c>
      <c r="F2488" s="7" t="s">
        <v>15030</v>
      </c>
      <c r="G2488" s="7" t="s">
        <v>777</v>
      </c>
    </row>
    <row r="2489" spans="1:7" x14ac:dyDescent="0.3">
      <c r="A2489" s="7" t="s">
        <v>15031</v>
      </c>
      <c r="B2489" s="8">
        <v>46201</v>
      </c>
      <c r="C2489" s="7" t="s">
        <v>1681</v>
      </c>
      <c r="D2489" s="7" t="s">
        <v>2287</v>
      </c>
      <c r="E2489" s="7">
        <v>29</v>
      </c>
      <c r="F2489" s="7" t="s">
        <v>15032</v>
      </c>
      <c r="G2489" s="7" t="s">
        <v>891</v>
      </c>
    </row>
    <row r="2490" spans="1:7" x14ac:dyDescent="0.3">
      <c r="A2490" s="7" t="s">
        <v>15033</v>
      </c>
      <c r="B2490" s="8">
        <v>45814</v>
      </c>
      <c r="C2490" s="7" t="s">
        <v>1850</v>
      </c>
      <c r="D2490" s="7" t="s">
        <v>2287</v>
      </c>
      <c r="E2490" s="7">
        <v>37</v>
      </c>
      <c r="F2490" s="7" t="s">
        <v>15034</v>
      </c>
      <c r="G2490" s="7" t="s">
        <v>839</v>
      </c>
    </row>
    <row r="2491" spans="1:7" x14ac:dyDescent="0.3">
      <c r="A2491" s="7" t="s">
        <v>15035</v>
      </c>
      <c r="B2491" s="8">
        <v>46081</v>
      </c>
      <c r="C2491" s="7" t="s">
        <v>1714</v>
      </c>
      <c r="D2491" s="7" t="s">
        <v>2287</v>
      </c>
      <c r="E2491" s="7">
        <v>13</v>
      </c>
      <c r="F2491" s="7" t="s">
        <v>13570</v>
      </c>
      <c r="G2491" s="7" t="s">
        <v>839</v>
      </c>
    </row>
    <row r="2492" spans="1:7" x14ac:dyDescent="0.3">
      <c r="A2492" s="7" t="s">
        <v>15036</v>
      </c>
      <c r="B2492" s="8">
        <v>46284</v>
      </c>
      <c r="C2492" s="7" t="s">
        <v>1863</v>
      </c>
      <c r="D2492" s="7" t="s">
        <v>2287</v>
      </c>
      <c r="E2492" s="7">
        <v>25</v>
      </c>
      <c r="F2492" s="7" t="s">
        <v>15037</v>
      </c>
      <c r="G2492" s="7" t="s">
        <v>777</v>
      </c>
    </row>
    <row r="2493" spans="1:7" x14ac:dyDescent="0.3">
      <c r="A2493" s="7" t="s">
        <v>15038</v>
      </c>
      <c r="B2493" s="8">
        <v>46280</v>
      </c>
      <c r="C2493" s="7" t="s">
        <v>2029</v>
      </c>
      <c r="D2493" s="7" t="s">
        <v>10136</v>
      </c>
      <c r="E2493" s="7">
        <v>43</v>
      </c>
      <c r="F2493" s="7" t="s">
        <v>15039</v>
      </c>
      <c r="G2493" s="7" t="s">
        <v>839</v>
      </c>
    </row>
    <row r="2494" spans="1:7" x14ac:dyDescent="0.3">
      <c r="A2494" s="7" t="s">
        <v>15040</v>
      </c>
      <c r="B2494" s="8">
        <v>45996</v>
      </c>
      <c r="C2494" s="7" t="s">
        <v>1937</v>
      </c>
      <c r="D2494" s="7" t="s">
        <v>2287</v>
      </c>
      <c r="E2494" s="7">
        <v>6</v>
      </c>
      <c r="F2494" s="7" t="s">
        <v>15041</v>
      </c>
      <c r="G2494" s="7" t="s">
        <v>891</v>
      </c>
    </row>
    <row r="2495" spans="1:7" x14ac:dyDescent="0.3">
      <c r="A2495" s="7" t="s">
        <v>15042</v>
      </c>
      <c r="B2495" s="8">
        <v>46278</v>
      </c>
      <c r="C2495" s="7" t="s">
        <v>1849</v>
      </c>
      <c r="D2495" s="7" t="s">
        <v>2286</v>
      </c>
      <c r="E2495" s="7">
        <v>-38</v>
      </c>
      <c r="F2495" s="7" t="s">
        <v>15043</v>
      </c>
      <c r="G2495" s="7" t="s">
        <v>777</v>
      </c>
    </row>
    <row r="2496" spans="1:7" x14ac:dyDescent="0.3">
      <c r="A2496" s="7" t="s">
        <v>15044</v>
      </c>
      <c r="B2496" s="8">
        <v>46097</v>
      </c>
      <c r="C2496" s="7" t="s">
        <v>1974</v>
      </c>
      <c r="D2496" s="7" t="s">
        <v>2286</v>
      </c>
      <c r="E2496" s="7">
        <v>-18</v>
      </c>
      <c r="F2496" s="7" t="s">
        <v>15045</v>
      </c>
      <c r="G2496" s="7" t="s">
        <v>839</v>
      </c>
    </row>
    <row r="2497" spans="1:7" x14ac:dyDescent="0.3">
      <c r="A2497" s="7" t="s">
        <v>15046</v>
      </c>
      <c r="B2497" s="8">
        <v>45688</v>
      </c>
      <c r="C2497" s="7" t="s">
        <v>1888</v>
      </c>
      <c r="D2497" s="7" t="s">
        <v>10136</v>
      </c>
      <c r="E2497" s="7">
        <v>27</v>
      </c>
      <c r="F2497" s="7" t="s">
        <v>15047</v>
      </c>
      <c r="G2497" s="7" t="s">
        <v>891</v>
      </c>
    </row>
    <row r="2498" spans="1:7" x14ac:dyDescent="0.3">
      <c r="A2498" s="7" t="s">
        <v>15048</v>
      </c>
      <c r="B2498" s="8">
        <v>46237</v>
      </c>
      <c r="C2498" s="7" t="s">
        <v>1869</v>
      </c>
      <c r="D2498" s="7" t="s">
        <v>2286</v>
      </c>
      <c r="E2498" s="7">
        <v>-37</v>
      </c>
      <c r="F2498" s="7" t="s">
        <v>15049</v>
      </c>
      <c r="G2498" s="7" t="s">
        <v>777</v>
      </c>
    </row>
    <row r="2499" spans="1:7" x14ac:dyDescent="0.3">
      <c r="A2499" s="7" t="s">
        <v>15050</v>
      </c>
      <c r="B2499" s="8">
        <v>46165</v>
      </c>
      <c r="C2499" s="7" t="s">
        <v>1728</v>
      </c>
      <c r="D2499" s="7" t="s">
        <v>2286</v>
      </c>
      <c r="E2499" s="7">
        <v>-17</v>
      </c>
      <c r="F2499" s="7" t="s">
        <v>15051</v>
      </c>
      <c r="G2499" s="7" t="s">
        <v>777</v>
      </c>
    </row>
    <row r="2500" spans="1:7" x14ac:dyDescent="0.3">
      <c r="A2500" s="7" t="s">
        <v>15052</v>
      </c>
      <c r="B2500" s="8">
        <v>46236</v>
      </c>
      <c r="C2500" s="7" t="s">
        <v>1847</v>
      </c>
      <c r="D2500" s="7" t="s">
        <v>2286</v>
      </c>
      <c r="E2500" s="7">
        <v>-3</v>
      </c>
      <c r="F2500" s="7" t="s">
        <v>15053</v>
      </c>
      <c r="G2500" s="7" t="s">
        <v>777</v>
      </c>
    </row>
    <row r="2501" spans="1:7" x14ac:dyDescent="0.3">
      <c r="A2501" s="7" t="s">
        <v>15054</v>
      </c>
      <c r="B2501" s="8">
        <v>45931</v>
      </c>
      <c r="C2501" s="7" t="s">
        <v>1943</v>
      </c>
      <c r="D2501" s="7" t="s">
        <v>2286</v>
      </c>
      <c r="E2501" s="7">
        <v>-41</v>
      </c>
      <c r="F2501" s="7" t="s">
        <v>15055</v>
      </c>
      <c r="G2501" s="7" t="s">
        <v>891</v>
      </c>
    </row>
    <row r="2502" spans="1:7" x14ac:dyDescent="0.3">
      <c r="A2502" s="7" t="s">
        <v>15056</v>
      </c>
      <c r="B2502" s="8">
        <v>46149</v>
      </c>
      <c r="C2502" s="7" t="s">
        <v>1952</v>
      </c>
      <c r="D2502" s="7" t="s">
        <v>2286</v>
      </c>
      <c r="E2502" s="7">
        <v>-2</v>
      </c>
      <c r="F2502" s="7" t="s">
        <v>15057</v>
      </c>
      <c r="G2502" s="7" t="s">
        <v>839</v>
      </c>
    </row>
    <row r="2503" spans="1:7" x14ac:dyDescent="0.3">
      <c r="A2503" s="7" t="s">
        <v>15058</v>
      </c>
      <c r="B2503" s="8">
        <v>45839</v>
      </c>
      <c r="C2503" s="7" t="s">
        <v>1831</v>
      </c>
      <c r="D2503" s="7" t="s">
        <v>2286</v>
      </c>
      <c r="E2503" s="7">
        <v>-37</v>
      </c>
      <c r="F2503" s="7" t="s">
        <v>15059</v>
      </c>
      <c r="G2503" s="7" t="s">
        <v>839</v>
      </c>
    </row>
    <row r="2504" spans="1:7" x14ac:dyDescent="0.3">
      <c r="A2504" s="7" t="s">
        <v>15060</v>
      </c>
      <c r="B2504" s="8">
        <v>45983</v>
      </c>
      <c r="C2504" s="7" t="s">
        <v>1970</v>
      </c>
      <c r="D2504" s="7" t="s">
        <v>10129</v>
      </c>
      <c r="E2504" s="7">
        <v>-6</v>
      </c>
      <c r="F2504" s="7" t="s">
        <v>15061</v>
      </c>
      <c r="G2504" s="7" t="s">
        <v>891</v>
      </c>
    </row>
    <row r="2505" spans="1:7" x14ac:dyDescent="0.3">
      <c r="A2505" s="7" t="s">
        <v>15062</v>
      </c>
      <c r="B2505" s="8">
        <v>45806</v>
      </c>
      <c r="C2505" s="7" t="s">
        <v>1944</v>
      </c>
      <c r="D2505" s="7" t="s">
        <v>2286</v>
      </c>
      <c r="E2505" s="7">
        <v>-21</v>
      </c>
      <c r="F2505" s="7" t="s">
        <v>15063</v>
      </c>
      <c r="G2505" s="7" t="s">
        <v>891</v>
      </c>
    </row>
    <row r="2506" spans="1:7" x14ac:dyDescent="0.3">
      <c r="A2506" s="7" t="s">
        <v>15064</v>
      </c>
      <c r="B2506" s="8">
        <v>45819</v>
      </c>
      <c r="C2506" s="7" t="s">
        <v>1802</v>
      </c>
      <c r="D2506" s="7" t="s">
        <v>10136</v>
      </c>
      <c r="E2506" s="7">
        <v>45</v>
      </c>
      <c r="F2506" s="7" t="s">
        <v>15065</v>
      </c>
      <c r="G2506" s="7" t="s">
        <v>891</v>
      </c>
    </row>
    <row r="2507" spans="1:7" x14ac:dyDescent="0.3">
      <c r="A2507" s="7" t="s">
        <v>15066</v>
      </c>
      <c r="B2507" s="8">
        <v>46060</v>
      </c>
      <c r="C2507" s="7" t="s">
        <v>1799</v>
      </c>
      <c r="D2507" s="7" t="s">
        <v>2286</v>
      </c>
      <c r="E2507" s="7">
        <v>-34</v>
      </c>
      <c r="F2507" s="7" t="s">
        <v>15067</v>
      </c>
      <c r="G2507" s="7" t="s">
        <v>839</v>
      </c>
    </row>
    <row r="2508" spans="1:7" x14ac:dyDescent="0.3">
      <c r="A2508" s="7" t="s">
        <v>15068</v>
      </c>
      <c r="B2508" s="8">
        <v>46160</v>
      </c>
      <c r="C2508" s="7" t="s">
        <v>1675</v>
      </c>
      <c r="D2508" s="7" t="s">
        <v>2287</v>
      </c>
      <c r="E2508" s="7">
        <v>58</v>
      </c>
      <c r="F2508" s="7" t="s">
        <v>15069</v>
      </c>
      <c r="G2508" s="7" t="s">
        <v>891</v>
      </c>
    </row>
    <row r="2509" spans="1:7" x14ac:dyDescent="0.3">
      <c r="A2509" s="7" t="s">
        <v>15070</v>
      </c>
      <c r="B2509" s="8">
        <v>45806</v>
      </c>
      <c r="C2509" s="7" t="s">
        <v>1676</v>
      </c>
      <c r="D2509" s="7" t="s">
        <v>2286</v>
      </c>
      <c r="E2509" s="7">
        <v>-1</v>
      </c>
      <c r="F2509" s="7" t="s">
        <v>15071</v>
      </c>
      <c r="G2509" s="7" t="s">
        <v>777</v>
      </c>
    </row>
    <row r="2510" spans="1:7" x14ac:dyDescent="0.3">
      <c r="A2510" s="7" t="s">
        <v>15072</v>
      </c>
      <c r="B2510" s="8">
        <v>45670</v>
      </c>
      <c r="C2510" s="7" t="s">
        <v>1716</v>
      </c>
      <c r="D2510" s="7" t="s">
        <v>2287</v>
      </c>
      <c r="E2510" s="7">
        <v>4</v>
      </c>
      <c r="F2510" s="7" t="s">
        <v>15073</v>
      </c>
      <c r="G2510" s="7" t="s">
        <v>777</v>
      </c>
    </row>
    <row r="2511" spans="1:7" x14ac:dyDescent="0.3">
      <c r="A2511" s="7" t="s">
        <v>15074</v>
      </c>
      <c r="B2511" s="8">
        <v>45809</v>
      </c>
      <c r="C2511" s="7" t="s">
        <v>1836</v>
      </c>
      <c r="D2511" s="7" t="s">
        <v>2286</v>
      </c>
      <c r="E2511" s="7">
        <v>-15</v>
      </c>
      <c r="F2511" s="7" t="s">
        <v>15075</v>
      </c>
      <c r="G2511" s="7" t="s">
        <v>839</v>
      </c>
    </row>
    <row r="2512" spans="1:7" x14ac:dyDescent="0.3">
      <c r="A2512" s="7" t="s">
        <v>15076</v>
      </c>
      <c r="B2512" s="8">
        <v>46148</v>
      </c>
      <c r="C2512" s="7" t="s">
        <v>1783</v>
      </c>
      <c r="D2512" s="7" t="s">
        <v>2287</v>
      </c>
      <c r="E2512" s="7">
        <v>32</v>
      </c>
      <c r="F2512" s="7" t="s">
        <v>15077</v>
      </c>
      <c r="G2512" s="7" t="s">
        <v>891</v>
      </c>
    </row>
    <row r="2513" spans="1:7" x14ac:dyDescent="0.3">
      <c r="A2513" s="7" t="s">
        <v>15078</v>
      </c>
      <c r="B2513" s="8">
        <v>45817</v>
      </c>
      <c r="C2513" s="7" t="s">
        <v>1672</v>
      </c>
      <c r="D2513" s="7" t="s">
        <v>2287</v>
      </c>
      <c r="E2513" s="7">
        <v>53</v>
      </c>
      <c r="F2513" s="7" t="s">
        <v>15079</v>
      </c>
      <c r="G2513" s="7" t="s">
        <v>891</v>
      </c>
    </row>
    <row r="2514" spans="1:7" x14ac:dyDescent="0.3">
      <c r="A2514" s="7" t="s">
        <v>15080</v>
      </c>
      <c r="B2514" s="8">
        <v>46151</v>
      </c>
      <c r="C2514" s="7" t="s">
        <v>1761</v>
      </c>
      <c r="D2514" s="7" t="s">
        <v>10136</v>
      </c>
      <c r="E2514" s="7">
        <v>34</v>
      </c>
      <c r="F2514" s="7" t="s">
        <v>15081</v>
      </c>
      <c r="G2514" s="7" t="s">
        <v>839</v>
      </c>
    </row>
    <row r="2515" spans="1:7" x14ac:dyDescent="0.3">
      <c r="A2515" s="7" t="s">
        <v>15082</v>
      </c>
      <c r="B2515" s="8">
        <v>46106</v>
      </c>
      <c r="C2515" s="7" t="s">
        <v>1753</v>
      </c>
      <c r="D2515" s="7" t="s">
        <v>2286</v>
      </c>
      <c r="E2515" s="7">
        <v>-18</v>
      </c>
      <c r="F2515" s="7" t="s">
        <v>15083</v>
      </c>
      <c r="G2515" s="7" t="s">
        <v>839</v>
      </c>
    </row>
    <row r="2516" spans="1:7" x14ac:dyDescent="0.3">
      <c r="A2516" s="7" t="s">
        <v>15084</v>
      </c>
      <c r="B2516" s="8">
        <v>45984</v>
      </c>
      <c r="C2516" s="7" t="s">
        <v>1966</v>
      </c>
      <c r="D2516" s="7" t="s">
        <v>2286</v>
      </c>
      <c r="E2516" s="7">
        <v>-33</v>
      </c>
      <c r="F2516" s="7" t="s">
        <v>15085</v>
      </c>
      <c r="G2516" s="7" t="s">
        <v>839</v>
      </c>
    </row>
    <row r="2517" spans="1:7" x14ac:dyDescent="0.3">
      <c r="A2517" s="7" t="s">
        <v>15086</v>
      </c>
      <c r="B2517" s="8">
        <v>46113</v>
      </c>
      <c r="C2517" s="7" t="s">
        <v>1950</v>
      </c>
      <c r="D2517" s="7" t="s">
        <v>10136</v>
      </c>
      <c r="E2517" s="7">
        <v>48</v>
      </c>
      <c r="F2517" s="7" t="s">
        <v>15087</v>
      </c>
      <c r="G2517" s="7" t="s">
        <v>777</v>
      </c>
    </row>
    <row r="2518" spans="1:7" x14ac:dyDescent="0.3">
      <c r="A2518" s="7" t="s">
        <v>15088</v>
      </c>
      <c r="B2518" s="8">
        <v>45754</v>
      </c>
      <c r="C2518" s="7" t="s">
        <v>1930</v>
      </c>
      <c r="D2518" s="7" t="s">
        <v>2287</v>
      </c>
      <c r="E2518" s="7">
        <v>2</v>
      </c>
      <c r="F2518" s="7" t="s">
        <v>15089</v>
      </c>
      <c r="G2518" s="7" t="s">
        <v>839</v>
      </c>
    </row>
    <row r="2519" spans="1:7" x14ac:dyDescent="0.3">
      <c r="A2519" s="7" t="s">
        <v>15090</v>
      </c>
      <c r="B2519" s="8">
        <v>45670</v>
      </c>
      <c r="C2519" s="7" t="s">
        <v>1985</v>
      </c>
      <c r="D2519" s="7" t="s">
        <v>2286</v>
      </c>
      <c r="E2519" s="7">
        <v>-21</v>
      </c>
      <c r="F2519" s="7" t="s">
        <v>15091</v>
      </c>
      <c r="G2519" s="7" t="s">
        <v>839</v>
      </c>
    </row>
    <row r="2520" spans="1:7" x14ac:dyDescent="0.3">
      <c r="A2520" s="7" t="s">
        <v>15092</v>
      </c>
      <c r="B2520" s="8">
        <v>46289</v>
      </c>
      <c r="C2520" s="7" t="s">
        <v>1764</v>
      </c>
      <c r="D2520" s="7" t="s">
        <v>2287</v>
      </c>
      <c r="E2520" s="7">
        <v>59</v>
      </c>
      <c r="F2520" s="7" t="s">
        <v>15093</v>
      </c>
      <c r="G2520" s="7" t="s">
        <v>891</v>
      </c>
    </row>
    <row r="2521" spans="1:7" x14ac:dyDescent="0.3">
      <c r="A2521" s="7" t="s">
        <v>15094</v>
      </c>
      <c r="B2521" s="8">
        <v>45912</v>
      </c>
      <c r="C2521" s="7" t="s">
        <v>2019</v>
      </c>
      <c r="D2521" s="7" t="s">
        <v>2286</v>
      </c>
      <c r="E2521" s="7">
        <v>-6</v>
      </c>
      <c r="F2521" s="7" t="s">
        <v>15095</v>
      </c>
      <c r="G2521" s="7" t="s">
        <v>777</v>
      </c>
    </row>
    <row r="2522" spans="1:7" x14ac:dyDescent="0.3">
      <c r="A2522" s="7" t="s">
        <v>15096</v>
      </c>
      <c r="B2522" s="8">
        <v>45822</v>
      </c>
      <c r="C2522" s="7" t="s">
        <v>1667</v>
      </c>
      <c r="D2522" s="7" t="s">
        <v>2286</v>
      </c>
      <c r="E2522" s="7">
        <v>-21</v>
      </c>
      <c r="F2522" s="7" t="s">
        <v>15097</v>
      </c>
      <c r="G2522" s="7" t="s">
        <v>891</v>
      </c>
    </row>
    <row r="2523" spans="1:7" x14ac:dyDescent="0.3">
      <c r="A2523" s="7" t="s">
        <v>15098</v>
      </c>
      <c r="B2523" s="8">
        <v>46223</v>
      </c>
      <c r="C2523" s="7" t="s">
        <v>2033</v>
      </c>
      <c r="D2523" s="7" t="s">
        <v>2287</v>
      </c>
      <c r="E2523" s="7">
        <v>7</v>
      </c>
      <c r="F2523" s="7" t="s">
        <v>15099</v>
      </c>
      <c r="G2523" s="7" t="s">
        <v>777</v>
      </c>
    </row>
    <row r="2524" spans="1:7" x14ac:dyDescent="0.3">
      <c r="A2524" s="7" t="s">
        <v>15100</v>
      </c>
      <c r="B2524" s="8">
        <v>45873</v>
      </c>
      <c r="C2524" s="7" t="s">
        <v>2014</v>
      </c>
      <c r="D2524" s="7" t="s">
        <v>2287</v>
      </c>
      <c r="E2524" s="7">
        <v>47</v>
      </c>
      <c r="F2524" s="7" t="s">
        <v>15101</v>
      </c>
      <c r="G2524" s="7" t="s">
        <v>839</v>
      </c>
    </row>
    <row r="2525" spans="1:7" x14ac:dyDescent="0.3">
      <c r="A2525" s="7" t="s">
        <v>15102</v>
      </c>
      <c r="B2525" s="8">
        <v>46161</v>
      </c>
      <c r="C2525" s="7" t="s">
        <v>1805</v>
      </c>
      <c r="D2525" s="7" t="s">
        <v>2287</v>
      </c>
      <c r="E2525" s="7">
        <v>46</v>
      </c>
      <c r="F2525" s="7" t="s">
        <v>15103</v>
      </c>
      <c r="G2525" s="7" t="s">
        <v>777</v>
      </c>
    </row>
    <row r="2526" spans="1:7" x14ac:dyDescent="0.3">
      <c r="A2526" s="7" t="s">
        <v>15104</v>
      </c>
      <c r="B2526" s="8">
        <v>45791</v>
      </c>
      <c r="C2526" s="7" t="s">
        <v>2045</v>
      </c>
      <c r="D2526" s="7" t="s">
        <v>2286</v>
      </c>
      <c r="E2526" s="7">
        <v>-44</v>
      </c>
      <c r="F2526" s="7" t="s">
        <v>15105</v>
      </c>
      <c r="G2526" s="7" t="s">
        <v>891</v>
      </c>
    </row>
    <row r="2527" spans="1:7" x14ac:dyDescent="0.3">
      <c r="A2527" s="7" t="s">
        <v>15106</v>
      </c>
      <c r="B2527" s="8">
        <v>46110</v>
      </c>
      <c r="C2527" s="7" t="s">
        <v>2006</v>
      </c>
      <c r="D2527" s="7" t="s">
        <v>2286</v>
      </c>
      <c r="E2527" s="7">
        <v>-52</v>
      </c>
      <c r="F2527" s="7" t="s">
        <v>15107</v>
      </c>
      <c r="G2527" s="7" t="s">
        <v>839</v>
      </c>
    </row>
    <row r="2528" spans="1:7" x14ac:dyDescent="0.3">
      <c r="A2528" s="7" t="s">
        <v>15108</v>
      </c>
      <c r="B2528" s="8">
        <v>45946</v>
      </c>
      <c r="C2528" s="7" t="s">
        <v>1879</v>
      </c>
      <c r="D2528" s="7" t="s">
        <v>2287</v>
      </c>
      <c r="E2528" s="7">
        <v>54</v>
      </c>
      <c r="F2528" s="7" t="s">
        <v>15109</v>
      </c>
      <c r="G2528" s="7" t="s">
        <v>839</v>
      </c>
    </row>
    <row r="2529" spans="1:7" x14ac:dyDescent="0.3">
      <c r="A2529" s="7" t="s">
        <v>15110</v>
      </c>
      <c r="B2529" s="8">
        <v>46213</v>
      </c>
      <c r="C2529" s="7" t="s">
        <v>1807</v>
      </c>
      <c r="D2529" s="7" t="s">
        <v>2286</v>
      </c>
      <c r="E2529" s="7">
        <v>-25</v>
      </c>
      <c r="F2529" s="7" t="s">
        <v>15111</v>
      </c>
      <c r="G2529" s="7" t="s">
        <v>891</v>
      </c>
    </row>
    <row r="2530" spans="1:7" x14ac:dyDescent="0.3">
      <c r="A2530" s="7" t="s">
        <v>15112</v>
      </c>
      <c r="B2530" s="8">
        <v>46048</v>
      </c>
      <c r="C2530" s="7" t="s">
        <v>2049</v>
      </c>
      <c r="D2530" s="7" t="s">
        <v>2287</v>
      </c>
      <c r="E2530" s="7">
        <v>40</v>
      </c>
      <c r="F2530" s="7" t="s">
        <v>15113</v>
      </c>
      <c r="G2530" s="7" t="s">
        <v>839</v>
      </c>
    </row>
    <row r="2531" spans="1:7" x14ac:dyDescent="0.3">
      <c r="A2531" s="7" t="s">
        <v>15114</v>
      </c>
      <c r="B2531" s="8">
        <v>46241</v>
      </c>
      <c r="C2531" s="7" t="s">
        <v>1649</v>
      </c>
      <c r="D2531" s="7" t="s">
        <v>2287</v>
      </c>
      <c r="E2531" s="7">
        <v>35</v>
      </c>
      <c r="F2531" s="7" t="s">
        <v>15115</v>
      </c>
      <c r="G2531" s="7" t="s">
        <v>839</v>
      </c>
    </row>
    <row r="2532" spans="1:7" x14ac:dyDescent="0.3">
      <c r="A2532" s="7" t="s">
        <v>15116</v>
      </c>
      <c r="B2532" s="8">
        <v>46040</v>
      </c>
      <c r="C2532" s="7" t="s">
        <v>1859</v>
      </c>
      <c r="D2532" s="7" t="s">
        <v>2287</v>
      </c>
      <c r="E2532" s="7">
        <v>45</v>
      </c>
      <c r="F2532" s="7" t="s">
        <v>15117</v>
      </c>
      <c r="G2532" s="7" t="s">
        <v>839</v>
      </c>
    </row>
    <row r="2533" spans="1:7" x14ac:dyDescent="0.3">
      <c r="A2533" s="7" t="s">
        <v>15118</v>
      </c>
      <c r="B2533" s="8">
        <v>46202</v>
      </c>
      <c r="C2533" s="7" t="s">
        <v>1785</v>
      </c>
      <c r="D2533" s="7" t="s">
        <v>2286</v>
      </c>
      <c r="E2533" s="7">
        <v>-48</v>
      </c>
      <c r="F2533" s="7" t="s">
        <v>15119</v>
      </c>
      <c r="G2533" s="7" t="s">
        <v>839</v>
      </c>
    </row>
    <row r="2534" spans="1:7" x14ac:dyDescent="0.3">
      <c r="A2534" s="7" t="s">
        <v>15120</v>
      </c>
      <c r="B2534" s="8">
        <v>45814</v>
      </c>
      <c r="C2534" s="7" t="s">
        <v>1685</v>
      </c>
      <c r="D2534" s="7" t="s">
        <v>2286</v>
      </c>
      <c r="E2534" s="7">
        <v>-58</v>
      </c>
      <c r="F2534" s="7" t="s">
        <v>15121</v>
      </c>
      <c r="G2534" s="7" t="s">
        <v>777</v>
      </c>
    </row>
    <row r="2535" spans="1:7" x14ac:dyDescent="0.3">
      <c r="A2535" s="7" t="s">
        <v>15122</v>
      </c>
      <c r="B2535" s="8">
        <v>45867</v>
      </c>
      <c r="C2535" s="7" t="s">
        <v>1723</v>
      </c>
      <c r="D2535" s="7" t="s">
        <v>2287</v>
      </c>
      <c r="E2535" s="7">
        <v>35</v>
      </c>
      <c r="F2535" s="7" t="s">
        <v>15123</v>
      </c>
      <c r="G2535" s="7" t="s">
        <v>891</v>
      </c>
    </row>
    <row r="2536" spans="1:7" x14ac:dyDescent="0.3">
      <c r="A2536" s="7" t="s">
        <v>15124</v>
      </c>
      <c r="B2536" s="8">
        <v>45878</v>
      </c>
      <c r="C2536" s="7" t="s">
        <v>2049</v>
      </c>
      <c r="D2536" s="7" t="s">
        <v>2287</v>
      </c>
      <c r="E2536" s="7">
        <v>18</v>
      </c>
      <c r="F2536" s="7" t="s">
        <v>15125</v>
      </c>
      <c r="G2536" s="7" t="s">
        <v>891</v>
      </c>
    </row>
    <row r="2537" spans="1:7" x14ac:dyDescent="0.3">
      <c r="A2537" s="7" t="s">
        <v>15126</v>
      </c>
      <c r="B2537" s="8">
        <v>46256</v>
      </c>
      <c r="C2537" s="7" t="s">
        <v>1722</v>
      </c>
      <c r="D2537" s="7" t="s">
        <v>2286</v>
      </c>
      <c r="E2537" s="7">
        <v>-33</v>
      </c>
      <c r="F2537" s="7" t="s">
        <v>15127</v>
      </c>
      <c r="G2537" s="7" t="s">
        <v>777</v>
      </c>
    </row>
    <row r="2538" spans="1:7" x14ac:dyDescent="0.3">
      <c r="A2538" s="7" t="s">
        <v>15128</v>
      </c>
      <c r="B2538" s="8">
        <v>45853</v>
      </c>
      <c r="C2538" s="7" t="s">
        <v>1682</v>
      </c>
      <c r="D2538" s="7" t="s">
        <v>2286</v>
      </c>
      <c r="E2538" s="7">
        <v>-1</v>
      </c>
      <c r="F2538" s="7" t="s">
        <v>15129</v>
      </c>
      <c r="G2538" s="7" t="s">
        <v>891</v>
      </c>
    </row>
    <row r="2539" spans="1:7" x14ac:dyDescent="0.3">
      <c r="A2539" s="7" t="s">
        <v>15130</v>
      </c>
      <c r="B2539" s="8">
        <v>46131</v>
      </c>
      <c r="C2539" s="7" t="s">
        <v>2006</v>
      </c>
      <c r="D2539" s="7" t="s">
        <v>2287</v>
      </c>
      <c r="E2539" s="7">
        <v>56</v>
      </c>
      <c r="F2539" s="7" t="s">
        <v>15131</v>
      </c>
      <c r="G2539" s="7" t="s">
        <v>839</v>
      </c>
    </row>
    <row r="2540" spans="1:7" x14ac:dyDescent="0.3">
      <c r="A2540" s="7" t="s">
        <v>15132</v>
      </c>
      <c r="B2540" s="8">
        <v>46206</v>
      </c>
      <c r="C2540" s="7" t="s">
        <v>1759</v>
      </c>
      <c r="D2540" s="7" t="s">
        <v>2287</v>
      </c>
      <c r="E2540" s="7">
        <v>40</v>
      </c>
      <c r="F2540" s="7" t="s">
        <v>15133</v>
      </c>
      <c r="G2540" s="7" t="s">
        <v>777</v>
      </c>
    </row>
    <row r="2541" spans="1:7" x14ac:dyDescent="0.3">
      <c r="A2541" s="7" t="s">
        <v>15134</v>
      </c>
      <c r="B2541" s="8">
        <v>45909</v>
      </c>
      <c r="C2541" s="7" t="s">
        <v>1944</v>
      </c>
      <c r="D2541" s="7" t="s">
        <v>2287</v>
      </c>
      <c r="E2541" s="7">
        <v>12</v>
      </c>
      <c r="F2541" s="7" t="s">
        <v>15135</v>
      </c>
      <c r="G2541" s="7" t="s">
        <v>839</v>
      </c>
    </row>
    <row r="2542" spans="1:7" x14ac:dyDescent="0.3">
      <c r="A2542" s="7" t="s">
        <v>15136</v>
      </c>
      <c r="B2542" s="8">
        <v>45714</v>
      </c>
      <c r="C2542" s="7" t="s">
        <v>1682</v>
      </c>
      <c r="D2542" s="7" t="s">
        <v>2286</v>
      </c>
      <c r="E2542" s="7">
        <v>-30</v>
      </c>
      <c r="F2542" s="7" t="s">
        <v>15137</v>
      </c>
      <c r="G2542" s="7" t="s">
        <v>777</v>
      </c>
    </row>
    <row r="2543" spans="1:7" x14ac:dyDescent="0.3">
      <c r="A2543" s="7" t="s">
        <v>15138</v>
      </c>
      <c r="B2543" s="8">
        <v>46125</v>
      </c>
      <c r="C2543" s="7" t="s">
        <v>1665</v>
      </c>
      <c r="D2543" s="7" t="s">
        <v>2287</v>
      </c>
      <c r="E2543" s="7">
        <v>35</v>
      </c>
      <c r="F2543" s="7" t="s">
        <v>15139</v>
      </c>
      <c r="G2543" s="7" t="s">
        <v>891</v>
      </c>
    </row>
    <row r="2544" spans="1:7" x14ac:dyDescent="0.3">
      <c r="A2544" s="7" t="s">
        <v>15140</v>
      </c>
      <c r="B2544" s="8">
        <v>46060</v>
      </c>
      <c r="C2544" s="7" t="s">
        <v>2015</v>
      </c>
      <c r="D2544" s="7" t="s">
        <v>2287</v>
      </c>
      <c r="E2544" s="7">
        <v>26</v>
      </c>
      <c r="F2544" s="7" t="s">
        <v>15141</v>
      </c>
      <c r="G2544" s="7" t="s">
        <v>839</v>
      </c>
    </row>
    <row r="2545" spans="1:7" x14ac:dyDescent="0.3">
      <c r="A2545" s="7" t="s">
        <v>15142</v>
      </c>
      <c r="B2545" s="8">
        <v>46097</v>
      </c>
      <c r="C2545" s="7" t="s">
        <v>1812</v>
      </c>
      <c r="D2545" s="7" t="s">
        <v>2287</v>
      </c>
      <c r="E2545" s="7">
        <v>33</v>
      </c>
      <c r="F2545" s="7" t="s">
        <v>15143</v>
      </c>
      <c r="G2545" s="7" t="s">
        <v>839</v>
      </c>
    </row>
    <row r="2546" spans="1:7" x14ac:dyDescent="0.3">
      <c r="A2546" s="7" t="s">
        <v>15144</v>
      </c>
      <c r="B2546" s="8">
        <v>45874</v>
      </c>
      <c r="C2546" s="7" t="s">
        <v>1711</v>
      </c>
      <c r="D2546" s="7" t="s">
        <v>2287</v>
      </c>
      <c r="E2546" s="7">
        <v>58</v>
      </c>
      <c r="F2546" s="7" t="s">
        <v>15145</v>
      </c>
      <c r="G2546" s="7" t="s">
        <v>777</v>
      </c>
    </row>
    <row r="2547" spans="1:7" x14ac:dyDescent="0.3">
      <c r="A2547" s="7" t="s">
        <v>15146</v>
      </c>
      <c r="B2547" s="8">
        <v>46218</v>
      </c>
      <c r="C2547" s="7" t="s">
        <v>2018</v>
      </c>
      <c r="D2547" s="7" t="s">
        <v>2287</v>
      </c>
      <c r="E2547" s="7">
        <v>40</v>
      </c>
      <c r="F2547" s="7" t="s">
        <v>15147</v>
      </c>
      <c r="G2547" s="7" t="s">
        <v>891</v>
      </c>
    </row>
    <row r="2548" spans="1:7" x14ac:dyDescent="0.3">
      <c r="A2548" s="7" t="s">
        <v>15148</v>
      </c>
      <c r="B2548" s="8">
        <v>45749</v>
      </c>
      <c r="C2548" s="7" t="s">
        <v>1748</v>
      </c>
      <c r="D2548" s="7" t="s">
        <v>2286</v>
      </c>
      <c r="E2548" s="7">
        <v>-21</v>
      </c>
      <c r="F2548" s="7" t="s">
        <v>15149</v>
      </c>
      <c r="G2548" s="7" t="s">
        <v>839</v>
      </c>
    </row>
    <row r="2549" spans="1:7" x14ac:dyDescent="0.3">
      <c r="A2549" s="7" t="s">
        <v>15150</v>
      </c>
      <c r="B2549" s="8">
        <v>46060</v>
      </c>
      <c r="C2549" s="7" t="s">
        <v>1726</v>
      </c>
      <c r="D2549" s="7" t="s">
        <v>2286</v>
      </c>
      <c r="E2549" s="7">
        <v>-55</v>
      </c>
      <c r="F2549" s="7" t="s">
        <v>15151</v>
      </c>
      <c r="G2549" s="7" t="s">
        <v>777</v>
      </c>
    </row>
    <row r="2550" spans="1:7" x14ac:dyDescent="0.3">
      <c r="A2550" s="7" t="s">
        <v>15152</v>
      </c>
      <c r="B2550" s="8">
        <v>46267</v>
      </c>
      <c r="C2550" s="7" t="s">
        <v>1988</v>
      </c>
      <c r="D2550" s="7" t="s">
        <v>10136</v>
      </c>
      <c r="E2550" s="7">
        <v>19</v>
      </c>
      <c r="F2550" s="7" t="s">
        <v>15153</v>
      </c>
      <c r="G2550" s="7" t="s">
        <v>839</v>
      </c>
    </row>
    <row r="2551" spans="1:7" x14ac:dyDescent="0.3">
      <c r="A2551" s="7" t="s">
        <v>15154</v>
      </c>
      <c r="B2551" s="8">
        <v>46262</v>
      </c>
      <c r="C2551" s="7" t="s">
        <v>1818</v>
      </c>
      <c r="D2551" s="7" t="s">
        <v>2286</v>
      </c>
      <c r="E2551" s="7">
        <v>-58</v>
      </c>
      <c r="F2551" s="7" t="s">
        <v>15155</v>
      </c>
      <c r="G2551" s="7" t="s">
        <v>891</v>
      </c>
    </row>
    <row r="2552" spans="1:7" x14ac:dyDescent="0.3">
      <c r="A2552" s="7" t="s">
        <v>15156</v>
      </c>
      <c r="B2552" s="8">
        <v>45919</v>
      </c>
      <c r="C2552" s="7" t="s">
        <v>1871</v>
      </c>
      <c r="D2552" s="7" t="s">
        <v>2286</v>
      </c>
      <c r="E2552" s="7">
        <v>-33</v>
      </c>
      <c r="F2552" s="7" t="s">
        <v>15157</v>
      </c>
      <c r="G2552" s="7" t="s">
        <v>839</v>
      </c>
    </row>
    <row r="2553" spans="1:7" x14ac:dyDescent="0.3">
      <c r="A2553" s="7" t="s">
        <v>15158</v>
      </c>
      <c r="B2553" s="8">
        <v>45892</v>
      </c>
      <c r="C2553" s="7" t="s">
        <v>1702</v>
      </c>
      <c r="D2553" s="7" t="s">
        <v>2287</v>
      </c>
      <c r="E2553" s="7">
        <v>59</v>
      </c>
      <c r="F2553" s="7" t="s">
        <v>15159</v>
      </c>
      <c r="G2553" s="7" t="s">
        <v>777</v>
      </c>
    </row>
    <row r="2554" spans="1:7" x14ac:dyDescent="0.3">
      <c r="A2554" s="7" t="s">
        <v>15160</v>
      </c>
      <c r="B2554" s="8">
        <v>45658</v>
      </c>
      <c r="C2554" s="7" t="s">
        <v>1692</v>
      </c>
      <c r="D2554" s="7" t="s">
        <v>2286</v>
      </c>
      <c r="E2554" s="7">
        <v>-55</v>
      </c>
      <c r="F2554" s="7" t="s">
        <v>15161</v>
      </c>
      <c r="G2554" s="7" t="s">
        <v>839</v>
      </c>
    </row>
    <row r="2555" spans="1:7" x14ac:dyDescent="0.3">
      <c r="A2555" s="7" t="s">
        <v>15162</v>
      </c>
      <c r="B2555" s="8">
        <v>45799</v>
      </c>
      <c r="C2555" s="7" t="s">
        <v>1935</v>
      </c>
      <c r="D2555" s="7" t="s">
        <v>2286</v>
      </c>
      <c r="E2555" s="7">
        <v>-30</v>
      </c>
      <c r="F2555" s="7" t="s">
        <v>15163</v>
      </c>
      <c r="G2555" s="7" t="s">
        <v>839</v>
      </c>
    </row>
    <row r="2556" spans="1:7" x14ac:dyDescent="0.3">
      <c r="A2556" s="7" t="s">
        <v>15164</v>
      </c>
      <c r="B2556" s="8">
        <v>46027</v>
      </c>
      <c r="C2556" s="7" t="s">
        <v>1684</v>
      </c>
      <c r="D2556" s="7" t="s">
        <v>2286</v>
      </c>
      <c r="E2556" s="7">
        <v>-49</v>
      </c>
      <c r="F2556" s="7" t="s">
        <v>15165</v>
      </c>
      <c r="G2556" s="7" t="s">
        <v>839</v>
      </c>
    </row>
    <row r="2557" spans="1:7" x14ac:dyDescent="0.3">
      <c r="A2557" s="7" t="s">
        <v>15166</v>
      </c>
      <c r="B2557" s="8">
        <v>45989</v>
      </c>
      <c r="C2557" s="7" t="s">
        <v>2049</v>
      </c>
      <c r="D2557" s="7" t="s">
        <v>2287</v>
      </c>
      <c r="E2557" s="7">
        <v>46</v>
      </c>
      <c r="F2557" s="7" t="s">
        <v>15167</v>
      </c>
      <c r="G2557" s="7" t="s">
        <v>839</v>
      </c>
    </row>
    <row r="2558" spans="1:7" x14ac:dyDescent="0.3">
      <c r="A2558" s="7" t="s">
        <v>15168</v>
      </c>
      <c r="B2558" s="8">
        <v>46261</v>
      </c>
      <c r="C2558" s="7" t="s">
        <v>1684</v>
      </c>
      <c r="D2558" s="7" t="s">
        <v>2286</v>
      </c>
      <c r="E2558" s="7">
        <v>-56</v>
      </c>
      <c r="F2558" s="7" t="s">
        <v>15169</v>
      </c>
      <c r="G2558" s="7" t="s">
        <v>777</v>
      </c>
    </row>
    <row r="2559" spans="1:7" x14ac:dyDescent="0.3">
      <c r="A2559" s="7" t="s">
        <v>15170</v>
      </c>
      <c r="B2559" s="8">
        <v>45660</v>
      </c>
      <c r="C2559" s="7" t="s">
        <v>1853</v>
      </c>
      <c r="D2559" s="7" t="s">
        <v>2286</v>
      </c>
      <c r="E2559" s="7">
        <v>-60</v>
      </c>
      <c r="F2559" s="7" t="s">
        <v>3931</v>
      </c>
      <c r="G2559" s="7" t="s">
        <v>777</v>
      </c>
    </row>
    <row r="2560" spans="1:7" x14ac:dyDescent="0.3">
      <c r="A2560" s="7" t="s">
        <v>15171</v>
      </c>
      <c r="B2560" s="8">
        <v>45947</v>
      </c>
      <c r="C2560" s="7" t="s">
        <v>1867</v>
      </c>
      <c r="D2560" s="7" t="s">
        <v>2286</v>
      </c>
      <c r="E2560" s="7">
        <v>-48</v>
      </c>
      <c r="F2560" s="7" t="s">
        <v>15172</v>
      </c>
      <c r="G2560" s="7" t="s">
        <v>891</v>
      </c>
    </row>
    <row r="2561" spans="1:7" x14ac:dyDescent="0.3">
      <c r="A2561" s="7" t="s">
        <v>15173</v>
      </c>
      <c r="B2561" s="8">
        <v>45788</v>
      </c>
      <c r="C2561" s="7" t="s">
        <v>1991</v>
      </c>
      <c r="D2561" s="7" t="s">
        <v>2287</v>
      </c>
      <c r="E2561" s="7">
        <v>60</v>
      </c>
      <c r="F2561" s="7" t="s">
        <v>15174</v>
      </c>
      <c r="G2561" s="7" t="s">
        <v>777</v>
      </c>
    </row>
    <row r="2562" spans="1:7" x14ac:dyDescent="0.3">
      <c r="A2562" s="7" t="s">
        <v>15175</v>
      </c>
      <c r="B2562" s="8">
        <v>46101</v>
      </c>
      <c r="C2562" s="7" t="s">
        <v>1841</v>
      </c>
      <c r="D2562" s="7" t="s">
        <v>2287</v>
      </c>
      <c r="E2562" s="7">
        <v>6</v>
      </c>
      <c r="F2562" s="7" t="s">
        <v>15176</v>
      </c>
      <c r="G2562" s="7" t="s">
        <v>839</v>
      </c>
    </row>
    <row r="2563" spans="1:7" x14ac:dyDescent="0.3">
      <c r="A2563" s="7" t="s">
        <v>15177</v>
      </c>
      <c r="B2563" s="8">
        <v>45884</v>
      </c>
      <c r="C2563" s="7" t="s">
        <v>1892</v>
      </c>
      <c r="D2563" s="7" t="s">
        <v>2286</v>
      </c>
      <c r="E2563" s="7">
        <v>-59</v>
      </c>
      <c r="F2563" s="7" t="s">
        <v>15178</v>
      </c>
      <c r="G2563" s="7" t="s">
        <v>891</v>
      </c>
    </row>
    <row r="2564" spans="1:7" x14ac:dyDescent="0.3">
      <c r="A2564" s="7" t="s">
        <v>15179</v>
      </c>
      <c r="B2564" s="8">
        <v>46004</v>
      </c>
      <c r="C2564" s="7" t="s">
        <v>1852</v>
      </c>
      <c r="D2564" s="7" t="s">
        <v>2287</v>
      </c>
      <c r="E2564" s="7">
        <v>27</v>
      </c>
      <c r="F2564" s="7" t="s">
        <v>15180</v>
      </c>
      <c r="G2564" s="7" t="s">
        <v>891</v>
      </c>
    </row>
    <row r="2565" spans="1:7" x14ac:dyDescent="0.3">
      <c r="A2565" s="7" t="s">
        <v>15181</v>
      </c>
      <c r="B2565" s="8">
        <v>45931</v>
      </c>
      <c r="C2565" s="7" t="s">
        <v>1689</v>
      </c>
      <c r="D2565" s="7" t="s">
        <v>2287</v>
      </c>
      <c r="E2565" s="7">
        <v>16</v>
      </c>
      <c r="F2565" s="7" t="s">
        <v>15182</v>
      </c>
      <c r="G2565" s="7" t="s">
        <v>777</v>
      </c>
    </row>
    <row r="2566" spans="1:7" x14ac:dyDescent="0.3">
      <c r="A2566" s="7" t="s">
        <v>15183</v>
      </c>
      <c r="B2566" s="8">
        <v>46296</v>
      </c>
      <c r="C2566" s="7" t="s">
        <v>1791</v>
      </c>
      <c r="D2566" s="7" t="s">
        <v>2286</v>
      </c>
      <c r="E2566" s="7">
        <v>-36</v>
      </c>
      <c r="F2566" s="7" t="s">
        <v>15184</v>
      </c>
      <c r="G2566" s="7" t="s">
        <v>839</v>
      </c>
    </row>
    <row r="2567" spans="1:7" x14ac:dyDescent="0.3">
      <c r="A2567" s="7" t="s">
        <v>15185</v>
      </c>
      <c r="B2567" s="8">
        <v>46007</v>
      </c>
      <c r="C2567" s="7" t="s">
        <v>1934</v>
      </c>
      <c r="D2567" s="7" t="s">
        <v>2286</v>
      </c>
      <c r="E2567" s="7">
        <v>-49</v>
      </c>
      <c r="F2567" s="7" t="s">
        <v>15186</v>
      </c>
      <c r="G2567" s="7" t="s">
        <v>777</v>
      </c>
    </row>
    <row r="2568" spans="1:7" x14ac:dyDescent="0.3">
      <c r="A2568" s="7" t="s">
        <v>15187</v>
      </c>
      <c r="B2568" s="8">
        <v>45790</v>
      </c>
      <c r="C2568" s="7" t="s">
        <v>1937</v>
      </c>
      <c r="D2568" s="7" t="s">
        <v>2286</v>
      </c>
      <c r="E2568" s="7">
        <v>-54</v>
      </c>
      <c r="F2568" s="7" t="s">
        <v>15188</v>
      </c>
      <c r="G2568" s="7" t="s">
        <v>891</v>
      </c>
    </row>
    <row r="2569" spans="1:7" x14ac:dyDescent="0.3">
      <c r="A2569" s="7" t="s">
        <v>15189</v>
      </c>
      <c r="B2569" s="8">
        <v>45876</v>
      </c>
      <c r="C2569" s="7" t="s">
        <v>1714</v>
      </c>
      <c r="D2569" s="7" t="s">
        <v>2287</v>
      </c>
      <c r="E2569" s="7">
        <v>51</v>
      </c>
      <c r="F2569" s="7" t="s">
        <v>15190</v>
      </c>
      <c r="G2569" s="7" t="s">
        <v>777</v>
      </c>
    </row>
    <row r="2570" spans="1:7" x14ac:dyDescent="0.3">
      <c r="A2570" s="7" t="s">
        <v>15191</v>
      </c>
      <c r="B2570" s="8">
        <v>45989</v>
      </c>
      <c r="C2570" s="7" t="s">
        <v>1738</v>
      </c>
      <c r="D2570" s="7" t="s">
        <v>2286</v>
      </c>
      <c r="E2570" s="7">
        <v>-5</v>
      </c>
      <c r="F2570" s="7" t="s">
        <v>15192</v>
      </c>
      <c r="G2570" s="7" t="s">
        <v>891</v>
      </c>
    </row>
    <row r="2571" spans="1:7" x14ac:dyDescent="0.3">
      <c r="A2571" s="7" t="s">
        <v>15193</v>
      </c>
      <c r="B2571" s="8">
        <v>46229</v>
      </c>
      <c r="C2571" s="7" t="s">
        <v>1864</v>
      </c>
      <c r="D2571" s="7" t="s">
        <v>2287</v>
      </c>
      <c r="E2571" s="7">
        <v>3</v>
      </c>
      <c r="F2571" s="7" t="s">
        <v>15194</v>
      </c>
      <c r="G2571" s="7" t="s">
        <v>777</v>
      </c>
    </row>
    <row r="2572" spans="1:7" x14ac:dyDescent="0.3">
      <c r="A2572" s="7" t="s">
        <v>15195</v>
      </c>
      <c r="B2572" s="8">
        <v>45670</v>
      </c>
      <c r="C2572" s="7" t="s">
        <v>1838</v>
      </c>
      <c r="D2572" s="7" t="s">
        <v>2287</v>
      </c>
      <c r="E2572" s="7">
        <v>27</v>
      </c>
      <c r="F2572" s="7" t="s">
        <v>15196</v>
      </c>
      <c r="G2572" s="7" t="s">
        <v>777</v>
      </c>
    </row>
    <row r="2573" spans="1:7" x14ac:dyDescent="0.3">
      <c r="A2573" s="7" t="s">
        <v>15197</v>
      </c>
      <c r="B2573" s="8">
        <v>45954</v>
      </c>
      <c r="C2573" s="7" t="s">
        <v>1708</v>
      </c>
      <c r="D2573" s="7" t="s">
        <v>2287</v>
      </c>
      <c r="E2573" s="7">
        <v>35</v>
      </c>
      <c r="F2573" s="7" t="s">
        <v>15198</v>
      </c>
      <c r="G2573" s="7" t="s">
        <v>777</v>
      </c>
    </row>
    <row r="2574" spans="1:7" x14ac:dyDescent="0.3">
      <c r="A2574" s="7" t="s">
        <v>15199</v>
      </c>
      <c r="B2574" s="8">
        <v>46259</v>
      </c>
      <c r="C2574" s="7" t="s">
        <v>1732</v>
      </c>
      <c r="D2574" s="7" t="s">
        <v>2286</v>
      </c>
      <c r="E2574" s="7">
        <v>-60</v>
      </c>
      <c r="F2574" s="7" t="s">
        <v>15200</v>
      </c>
      <c r="G2574" s="7" t="s">
        <v>777</v>
      </c>
    </row>
    <row r="2575" spans="1:7" x14ac:dyDescent="0.3">
      <c r="A2575" s="7" t="s">
        <v>15201</v>
      </c>
      <c r="B2575" s="8">
        <v>45743</v>
      </c>
      <c r="C2575" s="7" t="s">
        <v>1842</v>
      </c>
      <c r="D2575" s="7" t="s">
        <v>2286</v>
      </c>
      <c r="E2575" s="7">
        <v>-59</v>
      </c>
      <c r="F2575" s="7" t="s">
        <v>15202</v>
      </c>
      <c r="G2575" s="7" t="s">
        <v>839</v>
      </c>
    </row>
    <row r="2576" spans="1:7" x14ac:dyDescent="0.3">
      <c r="A2576" s="7" t="s">
        <v>15203</v>
      </c>
      <c r="B2576" s="8">
        <v>45790</v>
      </c>
      <c r="C2576" s="7" t="s">
        <v>1744</v>
      </c>
      <c r="D2576" s="7" t="s">
        <v>10129</v>
      </c>
      <c r="E2576" s="7">
        <v>7</v>
      </c>
      <c r="F2576" s="7" t="s">
        <v>15204</v>
      </c>
      <c r="G2576" s="7" t="s">
        <v>891</v>
      </c>
    </row>
    <row r="2577" spans="1:7" x14ac:dyDescent="0.3">
      <c r="A2577" s="7" t="s">
        <v>15205</v>
      </c>
      <c r="B2577" s="8">
        <v>46277</v>
      </c>
      <c r="C2577" s="7" t="s">
        <v>1717</v>
      </c>
      <c r="D2577" s="7" t="s">
        <v>2287</v>
      </c>
      <c r="E2577" s="7">
        <v>57</v>
      </c>
      <c r="F2577" s="7" t="s">
        <v>15206</v>
      </c>
      <c r="G2577" s="7" t="s">
        <v>839</v>
      </c>
    </row>
    <row r="2578" spans="1:7" x14ac:dyDescent="0.3">
      <c r="A2578" s="7" t="s">
        <v>15207</v>
      </c>
      <c r="B2578" s="8">
        <v>45814</v>
      </c>
      <c r="C2578" s="7" t="s">
        <v>1996</v>
      </c>
      <c r="D2578" s="7" t="s">
        <v>10129</v>
      </c>
      <c r="E2578" s="7">
        <v>-8</v>
      </c>
      <c r="F2578" s="7" t="s">
        <v>15208</v>
      </c>
      <c r="G2578" s="7" t="s">
        <v>839</v>
      </c>
    </row>
    <row r="2579" spans="1:7" x14ac:dyDescent="0.3">
      <c r="A2579" s="7" t="s">
        <v>15209</v>
      </c>
      <c r="B2579" s="8">
        <v>45810</v>
      </c>
      <c r="C2579" s="7" t="s">
        <v>2002</v>
      </c>
      <c r="D2579" s="7" t="s">
        <v>2287</v>
      </c>
      <c r="E2579" s="7">
        <v>31</v>
      </c>
      <c r="F2579" s="7" t="s">
        <v>15210</v>
      </c>
      <c r="G2579" s="7" t="s">
        <v>891</v>
      </c>
    </row>
    <row r="2580" spans="1:7" x14ac:dyDescent="0.3">
      <c r="A2580" s="7" t="s">
        <v>15211</v>
      </c>
      <c r="B2580" s="8">
        <v>46295</v>
      </c>
      <c r="C2580" s="7" t="s">
        <v>2002</v>
      </c>
      <c r="D2580" s="7" t="s">
        <v>2287</v>
      </c>
      <c r="E2580" s="7">
        <v>3</v>
      </c>
      <c r="F2580" s="7" t="s">
        <v>15212</v>
      </c>
      <c r="G2580" s="7" t="s">
        <v>891</v>
      </c>
    </row>
    <row r="2581" spans="1:7" x14ac:dyDescent="0.3">
      <c r="A2581" s="7" t="s">
        <v>15213</v>
      </c>
      <c r="B2581" s="8">
        <v>45853</v>
      </c>
      <c r="C2581" s="7" t="s">
        <v>1681</v>
      </c>
      <c r="D2581" s="7" t="s">
        <v>2287</v>
      </c>
      <c r="E2581" s="7">
        <v>24</v>
      </c>
      <c r="F2581" s="7" t="s">
        <v>15214</v>
      </c>
      <c r="G2581" s="7" t="s">
        <v>891</v>
      </c>
    </row>
    <row r="2582" spans="1:7" x14ac:dyDescent="0.3">
      <c r="A2582" s="7" t="s">
        <v>15215</v>
      </c>
      <c r="B2582" s="8">
        <v>45868</v>
      </c>
      <c r="C2582" s="7" t="s">
        <v>2004</v>
      </c>
      <c r="D2582" s="7" t="s">
        <v>2286</v>
      </c>
      <c r="E2582" s="7">
        <v>-13</v>
      </c>
      <c r="F2582" s="7" t="s">
        <v>15216</v>
      </c>
      <c r="G2582" s="7" t="s">
        <v>777</v>
      </c>
    </row>
    <row r="2583" spans="1:7" x14ac:dyDescent="0.3">
      <c r="A2583" s="7" t="s">
        <v>15217</v>
      </c>
      <c r="B2583" s="8">
        <v>46284</v>
      </c>
      <c r="C2583" s="7" t="s">
        <v>1755</v>
      </c>
      <c r="D2583" s="7" t="s">
        <v>10129</v>
      </c>
      <c r="E2583" s="7">
        <v>5</v>
      </c>
      <c r="F2583" s="7" t="s">
        <v>15218</v>
      </c>
      <c r="G2583" s="7" t="s">
        <v>839</v>
      </c>
    </row>
    <row r="2584" spans="1:7" x14ac:dyDescent="0.3">
      <c r="A2584" s="7" t="s">
        <v>15219</v>
      </c>
      <c r="B2584" s="8">
        <v>46155</v>
      </c>
      <c r="C2584" s="7" t="s">
        <v>2050</v>
      </c>
      <c r="D2584" s="7" t="s">
        <v>2286</v>
      </c>
      <c r="E2584" s="7">
        <v>-50</v>
      </c>
      <c r="F2584" s="7" t="s">
        <v>15220</v>
      </c>
      <c r="G2584" s="7" t="s">
        <v>777</v>
      </c>
    </row>
    <row r="2585" spans="1:7" x14ac:dyDescent="0.3">
      <c r="A2585" s="7" t="s">
        <v>15221</v>
      </c>
      <c r="B2585" s="8">
        <v>46091</v>
      </c>
      <c r="C2585" s="7" t="s">
        <v>2002</v>
      </c>
      <c r="D2585" s="7" t="s">
        <v>2286</v>
      </c>
      <c r="E2585" s="7">
        <v>-54</v>
      </c>
      <c r="F2585" s="7" t="s">
        <v>15222</v>
      </c>
      <c r="G2585" s="7" t="s">
        <v>777</v>
      </c>
    </row>
    <row r="2586" spans="1:7" x14ac:dyDescent="0.3">
      <c r="A2586" s="7" t="s">
        <v>15223</v>
      </c>
      <c r="B2586" s="8">
        <v>45678</v>
      </c>
      <c r="C2586" s="7" t="s">
        <v>1823</v>
      </c>
      <c r="D2586" s="7" t="s">
        <v>2286</v>
      </c>
      <c r="E2586" s="7">
        <v>-27</v>
      </c>
      <c r="F2586" s="7" t="s">
        <v>15224</v>
      </c>
      <c r="G2586" s="7" t="s">
        <v>777</v>
      </c>
    </row>
    <row r="2587" spans="1:7" x14ac:dyDescent="0.3">
      <c r="A2587" s="7" t="s">
        <v>15225</v>
      </c>
      <c r="B2587" s="8">
        <v>45885</v>
      </c>
      <c r="C2587" s="7" t="s">
        <v>1860</v>
      </c>
      <c r="D2587" s="7" t="s">
        <v>2286</v>
      </c>
      <c r="E2587" s="7">
        <v>-20</v>
      </c>
      <c r="F2587" s="7" t="s">
        <v>15226</v>
      </c>
      <c r="G2587" s="7" t="s">
        <v>891</v>
      </c>
    </row>
    <row r="2588" spans="1:7" x14ac:dyDescent="0.3">
      <c r="A2588" s="7" t="s">
        <v>15227</v>
      </c>
      <c r="B2588" s="8">
        <v>45779</v>
      </c>
      <c r="C2588" s="7" t="s">
        <v>1876</v>
      </c>
      <c r="D2588" s="7" t="s">
        <v>2287</v>
      </c>
      <c r="E2588" s="7">
        <v>37</v>
      </c>
      <c r="F2588" s="7" t="s">
        <v>15228</v>
      </c>
      <c r="G2588" s="7" t="s">
        <v>777</v>
      </c>
    </row>
    <row r="2589" spans="1:7" x14ac:dyDescent="0.3">
      <c r="A2589" s="7" t="s">
        <v>15229</v>
      </c>
      <c r="B2589" s="8">
        <v>46267</v>
      </c>
      <c r="C2589" s="7" t="s">
        <v>1802</v>
      </c>
      <c r="D2589" s="7" t="s">
        <v>2287</v>
      </c>
      <c r="E2589" s="7">
        <v>13</v>
      </c>
      <c r="F2589" s="7" t="s">
        <v>15230</v>
      </c>
      <c r="G2589" s="7" t="s">
        <v>839</v>
      </c>
    </row>
    <row r="2590" spans="1:7" x14ac:dyDescent="0.3">
      <c r="A2590" s="7" t="s">
        <v>15231</v>
      </c>
      <c r="B2590" s="8">
        <v>45738</v>
      </c>
      <c r="C2590" s="7" t="s">
        <v>1947</v>
      </c>
      <c r="D2590" s="7" t="s">
        <v>2287</v>
      </c>
      <c r="E2590" s="7">
        <v>45</v>
      </c>
      <c r="F2590" s="7" t="s">
        <v>15232</v>
      </c>
      <c r="G2590" s="7" t="s">
        <v>839</v>
      </c>
    </row>
    <row r="2591" spans="1:7" x14ac:dyDescent="0.3">
      <c r="A2591" s="7" t="s">
        <v>15233</v>
      </c>
      <c r="B2591" s="8">
        <v>45857</v>
      </c>
      <c r="C2591" s="7" t="s">
        <v>1939</v>
      </c>
      <c r="D2591" s="7" t="s">
        <v>2286</v>
      </c>
      <c r="E2591" s="7">
        <v>-15</v>
      </c>
      <c r="F2591" s="7" t="s">
        <v>15234</v>
      </c>
      <c r="G2591" s="7" t="s">
        <v>891</v>
      </c>
    </row>
    <row r="2592" spans="1:7" x14ac:dyDescent="0.3">
      <c r="A2592" s="7" t="s">
        <v>15235</v>
      </c>
      <c r="B2592" s="8">
        <v>46236</v>
      </c>
      <c r="C2592" s="7" t="s">
        <v>1920</v>
      </c>
      <c r="D2592" s="7" t="s">
        <v>2287</v>
      </c>
      <c r="E2592" s="7">
        <v>27</v>
      </c>
      <c r="F2592" s="7" t="s">
        <v>15236</v>
      </c>
      <c r="G2592" s="7" t="s">
        <v>891</v>
      </c>
    </row>
    <row r="2593" spans="1:7" x14ac:dyDescent="0.3">
      <c r="A2593" s="7" t="s">
        <v>15237</v>
      </c>
      <c r="B2593" s="8">
        <v>46173</v>
      </c>
      <c r="C2593" s="7" t="s">
        <v>1717</v>
      </c>
      <c r="D2593" s="7" t="s">
        <v>2287</v>
      </c>
      <c r="E2593" s="7">
        <v>40</v>
      </c>
      <c r="F2593" s="7" t="s">
        <v>15238</v>
      </c>
      <c r="G2593" s="7" t="s">
        <v>777</v>
      </c>
    </row>
    <row r="2594" spans="1:7" x14ac:dyDescent="0.3">
      <c r="A2594" s="7" t="s">
        <v>15239</v>
      </c>
      <c r="B2594" s="8">
        <v>45878</v>
      </c>
      <c r="C2594" s="7" t="s">
        <v>1996</v>
      </c>
      <c r="D2594" s="7" t="s">
        <v>2286</v>
      </c>
      <c r="E2594" s="7">
        <v>-56</v>
      </c>
      <c r="F2594" s="7" t="s">
        <v>15240</v>
      </c>
      <c r="G2594" s="7" t="s">
        <v>891</v>
      </c>
    </row>
    <row r="2595" spans="1:7" x14ac:dyDescent="0.3">
      <c r="A2595" s="7" t="s">
        <v>15241</v>
      </c>
      <c r="B2595" s="8">
        <v>46115</v>
      </c>
      <c r="C2595" s="7" t="s">
        <v>1791</v>
      </c>
      <c r="D2595" s="7" t="s">
        <v>2286</v>
      </c>
      <c r="E2595" s="7">
        <v>-6</v>
      </c>
      <c r="F2595" s="7" t="s">
        <v>15242</v>
      </c>
      <c r="G2595" s="7" t="s">
        <v>891</v>
      </c>
    </row>
    <row r="2596" spans="1:7" x14ac:dyDescent="0.3">
      <c r="A2596" s="7" t="s">
        <v>15243</v>
      </c>
      <c r="B2596" s="8">
        <v>45689</v>
      </c>
      <c r="C2596" s="7" t="s">
        <v>1826</v>
      </c>
      <c r="D2596" s="7" t="s">
        <v>2287</v>
      </c>
      <c r="E2596" s="7">
        <v>23</v>
      </c>
      <c r="F2596" s="7" t="s">
        <v>15244</v>
      </c>
      <c r="G2596" s="7" t="s">
        <v>777</v>
      </c>
    </row>
    <row r="2597" spans="1:7" x14ac:dyDescent="0.3">
      <c r="A2597" s="7" t="s">
        <v>15245</v>
      </c>
      <c r="B2597" s="8">
        <v>45977</v>
      </c>
      <c r="C2597" s="7" t="s">
        <v>1842</v>
      </c>
      <c r="D2597" s="7" t="s">
        <v>2287</v>
      </c>
      <c r="E2597" s="7">
        <v>6</v>
      </c>
      <c r="F2597" s="7" t="s">
        <v>15246</v>
      </c>
      <c r="G2597" s="7" t="s">
        <v>891</v>
      </c>
    </row>
    <row r="2598" spans="1:7" x14ac:dyDescent="0.3">
      <c r="A2598" s="7" t="s">
        <v>15247</v>
      </c>
      <c r="B2598" s="8">
        <v>46279</v>
      </c>
      <c r="C2598" s="7" t="s">
        <v>1877</v>
      </c>
      <c r="D2598" s="7" t="s">
        <v>2286</v>
      </c>
      <c r="E2598" s="7">
        <v>-10</v>
      </c>
      <c r="F2598" s="7" t="s">
        <v>15248</v>
      </c>
      <c r="G2598" s="7" t="s">
        <v>839</v>
      </c>
    </row>
    <row r="2599" spans="1:7" x14ac:dyDescent="0.3">
      <c r="A2599" s="7" t="s">
        <v>15249</v>
      </c>
      <c r="B2599" s="8">
        <v>45938</v>
      </c>
      <c r="C2599" s="7" t="s">
        <v>1994</v>
      </c>
      <c r="D2599" s="7" t="s">
        <v>2287</v>
      </c>
      <c r="E2599" s="7">
        <v>43</v>
      </c>
      <c r="F2599" s="7" t="s">
        <v>15250</v>
      </c>
      <c r="G2599" s="7" t="s">
        <v>891</v>
      </c>
    </row>
    <row r="2600" spans="1:7" x14ac:dyDescent="0.3">
      <c r="A2600" s="7" t="s">
        <v>15251</v>
      </c>
      <c r="B2600" s="8">
        <v>46256</v>
      </c>
      <c r="C2600" s="7" t="s">
        <v>1798</v>
      </c>
      <c r="D2600" s="7" t="s">
        <v>2287</v>
      </c>
      <c r="E2600" s="7">
        <v>2</v>
      </c>
      <c r="F2600" s="7" t="s">
        <v>15252</v>
      </c>
      <c r="G2600" s="7" t="s">
        <v>839</v>
      </c>
    </row>
    <row r="2601" spans="1:7" x14ac:dyDescent="0.3">
      <c r="A2601" s="7" t="s">
        <v>15253</v>
      </c>
      <c r="B2601" s="8">
        <v>46051</v>
      </c>
      <c r="C2601" s="7" t="s">
        <v>1881</v>
      </c>
      <c r="D2601" s="7" t="s">
        <v>2287</v>
      </c>
      <c r="E2601" s="7">
        <v>15</v>
      </c>
      <c r="F2601" s="7" t="s">
        <v>15254</v>
      </c>
      <c r="G2601" s="7" t="s">
        <v>891</v>
      </c>
    </row>
    <row r="2602" spans="1:7" x14ac:dyDescent="0.3">
      <c r="A2602" s="7" t="s">
        <v>15255</v>
      </c>
      <c r="B2602" s="8">
        <v>46046</v>
      </c>
      <c r="C2602" s="7" t="s">
        <v>1812</v>
      </c>
      <c r="D2602" s="7" t="s">
        <v>2286</v>
      </c>
      <c r="E2602" s="7">
        <v>-60</v>
      </c>
      <c r="F2602" s="7" t="s">
        <v>15256</v>
      </c>
      <c r="G2602" s="7" t="s">
        <v>891</v>
      </c>
    </row>
    <row r="2603" spans="1:7" x14ac:dyDescent="0.3">
      <c r="A2603" s="7" t="s">
        <v>15257</v>
      </c>
      <c r="B2603" s="8">
        <v>45795</v>
      </c>
      <c r="C2603" s="7" t="s">
        <v>1978</v>
      </c>
      <c r="D2603" s="7" t="s">
        <v>2286</v>
      </c>
      <c r="E2603" s="7">
        <v>-49</v>
      </c>
      <c r="F2603" s="7" t="s">
        <v>2938</v>
      </c>
      <c r="G2603" s="7" t="s">
        <v>839</v>
      </c>
    </row>
    <row r="2604" spans="1:7" x14ac:dyDescent="0.3">
      <c r="A2604" s="7" t="s">
        <v>15258</v>
      </c>
      <c r="B2604" s="8">
        <v>45977</v>
      </c>
      <c r="C2604" s="7" t="s">
        <v>1798</v>
      </c>
      <c r="D2604" s="7" t="s">
        <v>2287</v>
      </c>
      <c r="E2604" s="7">
        <v>16</v>
      </c>
      <c r="F2604" s="7" t="s">
        <v>15259</v>
      </c>
      <c r="G2604" s="7" t="s">
        <v>777</v>
      </c>
    </row>
    <row r="2605" spans="1:7" x14ac:dyDescent="0.3">
      <c r="A2605" s="7" t="s">
        <v>15260</v>
      </c>
      <c r="B2605" s="8">
        <v>45829</v>
      </c>
      <c r="C2605" s="7" t="s">
        <v>1758</v>
      </c>
      <c r="D2605" s="7" t="s">
        <v>2287</v>
      </c>
      <c r="E2605" s="7">
        <v>43</v>
      </c>
      <c r="F2605" s="7" t="s">
        <v>15261</v>
      </c>
      <c r="G2605" s="7" t="s">
        <v>777</v>
      </c>
    </row>
    <row r="2606" spans="1:7" x14ac:dyDescent="0.3">
      <c r="A2606" s="7" t="s">
        <v>15262</v>
      </c>
      <c r="B2606" s="8">
        <v>46182</v>
      </c>
      <c r="C2606" s="7" t="s">
        <v>1892</v>
      </c>
      <c r="D2606" s="7" t="s">
        <v>2286</v>
      </c>
      <c r="E2606" s="7">
        <v>-40</v>
      </c>
      <c r="F2606" s="7" t="s">
        <v>15263</v>
      </c>
      <c r="G2606" s="7" t="s">
        <v>891</v>
      </c>
    </row>
    <row r="2607" spans="1:7" x14ac:dyDescent="0.3">
      <c r="A2607" s="7" t="s">
        <v>15264</v>
      </c>
      <c r="B2607" s="8">
        <v>46177</v>
      </c>
      <c r="C2607" s="7" t="s">
        <v>1893</v>
      </c>
      <c r="D2607" s="7" t="s">
        <v>2286</v>
      </c>
      <c r="E2607" s="7">
        <v>-31</v>
      </c>
      <c r="F2607" s="7" t="s">
        <v>15265</v>
      </c>
      <c r="G2607" s="7" t="s">
        <v>839</v>
      </c>
    </row>
    <row r="2608" spans="1:7" x14ac:dyDescent="0.3">
      <c r="A2608" s="7" t="s">
        <v>15266</v>
      </c>
      <c r="B2608" s="8">
        <v>45947</v>
      </c>
      <c r="C2608" s="7" t="s">
        <v>1857</v>
      </c>
      <c r="D2608" s="7" t="s">
        <v>2286</v>
      </c>
      <c r="E2608" s="7">
        <v>-1</v>
      </c>
      <c r="F2608" s="7" t="s">
        <v>15267</v>
      </c>
      <c r="G2608" s="7" t="s">
        <v>891</v>
      </c>
    </row>
    <row r="2609" spans="1:7" x14ac:dyDescent="0.3">
      <c r="A2609" s="7" t="s">
        <v>15268</v>
      </c>
      <c r="B2609" s="8">
        <v>45658</v>
      </c>
      <c r="C2609" s="7" t="s">
        <v>1758</v>
      </c>
      <c r="D2609" s="7" t="s">
        <v>10129</v>
      </c>
      <c r="E2609" s="7">
        <v>-2</v>
      </c>
      <c r="F2609" s="7" t="s">
        <v>15269</v>
      </c>
      <c r="G2609" s="7" t="s">
        <v>891</v>
      </c>
    </row>
    <row r="2610" spans="1:7" x14ac:dyDescent="0.3">
      <c r="A2610" s="7" t="s">
        <v>15270</v>
      </c>
      <c r="B2610" s="8">
        <v>46049</v>
      </c>
      <c r="C2610" s="7" t="s">
        <v>1992</v>
      </c>
      <c r="D2610" s="7" t="s">
        <v>2286</v>
      </c>
      <c r="E2610" s="7">
        <v>-35</v>
      </c>
      <c r="F2610" s="7" t="s">
        <v>15271</v>
      </c>
      <c r="G2610" s="7" t="s">
        <v>891</v>
      </c>
    </row>
    <row r="2611" spans="1:7" x14ac:dyDescent="0.3">
      <c r="A2611" s="7" t="s">
        <v>15272</v>
      </c>
      <c r="B2611" s="8">
        <v>45993</v>
      </c>
      <c r="C2611" s="7" t="s">
        <v>1804</v>
      </c>
      <c r="D2611" s="7" t="s">
        <v>2287</v>
      </c>
      <c r="E2611" s="7">
        <v>13</v>
      </c>
      <c r="F2611" s="7" t="s">
        <v>15273</v>
      </c>
      <c r="G2611" s="7" t="s">
        <v>891</v>
      </c>
    </row>
    <row r="2612" spans="1:7" x14ac:dyDescent="0.3">
      <c r="A2612" s="7" t="s">
        <v>15274</v>
      </c>
      <c r="B2612" s="8">
        <v>46274</v>
      </c>
      <c r="C2612" s="7" t="s">
        <v>1922</v>
      </c>
      <c r="D2612" s="7" t="s">
        <v>2287</v>
      </c>
      <c r="E2612" s="7">
        <v>49</v>
      </c>
      <c r="F2612" s="7" t="s">
        <v>15275</v>
      </c>
      <c r="G2612" s="7" t="s">
        <v>777</v>
      </c>
    </row>
    <row r="2613" spans="1:7" x14ac:dyDescent="0.3">
      <c r="A2613" s="7" t="s">
        <v>15276</v>
      </c>
      <c r="B2613" s="8">
        <v>45792</v>
      </c>
      <c r="C2613" s="7" t="s">
        <v>1987</v>
      </c>
      <c r="D2613" s="7" t="s">
        <v>2286</v>
      </c>
      <c r="E2613" s="7">
        <v>-37</v>
      </c>
      <c r="F2613" s="7" t="s">
        <v>15277</v>
      </c>
      <c r="G2613" s="7" t="s">
        <v>777</v>
      </c>
    </row>
    <row r="2614" spans="1:7" x14ac:dyDescent="0.3">
      <c r="A2614" s="7" t="s">
        <v>15278</v>
      </c>
      <c r="B2614" s="8">
        <v>45687</v>
      </c>
      <c r="C2614" s="7" t="s">
        <v>1778</v>
      </c>
      <c r="D2614" s="7" t="s">
        <v>10129</v>
      </c>
      <c r="E2614" s="7">
        <v>11</v>
      </c>
      <c r="F2614" s="7" t="s">
        <v>15279</v>
      </c>
      <c r="G2614" s="7" t="s">
        <v>839</v>
      </c>
    </row>
    <row r="2615" spans="1:7" x14ac:dyDescent="0.3">
      <c r="A2615" s="7" t="s">
        <v>15280</v>
      </c>
      <c r="B2615" s="8">
        <v>45824</v>
      </c>
      <c r="C2615" s="7" t="s">
        <v>1671</v>
      </c>
      <c r="D2615" s="7" t="s">
        <v>2287</v>
      </c>
      <c r="E2615" s="7">
        <v>34</v>
      </c>
      <c r="F2615" s="7" t="s">
        <v>15281</v>
      </c>
      <c r="G2615" s="7" t="s">
        <v>839</v>
      </c>
    </row>
    <row r="2616" spans="1:7" x14ac:dyDescent="0.3">
      <c r="A2616" s="7" t="s">
        <v>15282</v>
      </c>
      <c r="B2616" s="8">
        <v>45852</v>
      </c>
      <c r="C2616" s="7" t="s">
        <v>1709</v>
      </c>
      <c r="D2616" s="7" t="s">
        <v>2287</v>
      </c>
      <c r="E2616" s="7">
        <v>46</v>
      </c>
      <c r="F2616" s="7" t="s">
        <v>15283</v>
      </c>
      <c r="G2616" s="7" t="s">
        <v>839</v>
      </c>
    </row>
    <row r="2617" spans="1:7" x14ac:dyDescent="0.3">
      <c r="A2617" s="7" t="s">
        <v>15284</v>
      </c>
      <c r="B2617" s="8">
        <v>46137</v>
      </c>
      <c r="C2617" s="7" t="s">
        <v>1664</v>
      </c>
      <c r="D2617" s="7" t="s">
        <v>10136</v>
      </c>
      <c r="E2617" s="7">
        <v>15</v>
      </c>
      <c r="F2617" s="7" t="s">
        <v>15285</v>
      </c>
      <c r="G2617" s="7" t="s">
        <v>777</v>
      </c>
    </row>
    <row r="2618" spans="1:7" x14ac:dyDescent="0.3">
      <c r="A2618" s="7" t="s">
        <v>15286</v>
      </c>
      <c r="B2618" s="8">
        <v>46060</v>
      </c>
      <c r="C2618" s="7" t="s">
        <v>1840</v>
      </c>
      <c r="D2618" s="7" t="s">
        <v>10129</v>
      </c>
      <c r="E2618" s="7">
        <v>13</v>
      </c>
      <c r="F2618" s="7" t="s">
        <v>15287</v>
      </c>
      <c r="G2618" s="7" t="s">
        <v>777</v>
      </c>
    </row>
    <row r="2619" spans="1:7" x14ac:dyDescent="0.3">
      <c r="A2619" s="7" t="s">
        <v>15288</v>
      </c>
      <c r="B2619" s="8">
        <v>45919</v>
      </c>
      <c r="C2619" s="7" t="s">
        <v>1679</v>
      </c>
      <c r="D2619" s="7" t="s">
        <v>2286</v>
      </c>
      <c r="E2619" s="7">
        <v>-10</v>
      </c>
      <c r="F2619" s="7" t="s">
        <v>15289</v>
      </c>
      <c r="G2619" s="7" t="s">
        <v>839</v>
      </c>
    </row>
    <row r="2620" spans="1:7" x14ac:dyDescent="0.3">
      <c r="A2620" s="7" t="s">
        <v>15290</v>
      </c>
      <c r="B2620" s="8">
        <v>45854</v>
      </c>
      <c r="C2620" s="7" t="s">
        <v>1852</v>
      </c>
      <c r="D2620" s="7" t="s">
        <v>2287</v>
      </c>
      <c r="E2620" s="7">
        <v>17</v>
      </c>
      <c r="F2620" s="7" t="s">
        <v>15291</v>
      </c>
      <c r="G2620" s="7" t="s">
        <v>839</v>
      </c>
    </row>
    <row r="2621" spans="1:7" x14ac:dyDescent="0.3">
      <c r="A2621" s="7" t="s">
        <v>15292</v>
      </c>
      <c r="B2621" s="8">
        <v>46261</v>
      </c>
      <c r="C2621" s="7" t="s">
        <v>2048</v>
      </c>
      <c r="D2621" s="7" t="s">
        <v>2286</v>
      </c>
      <c r="E2621" s="7">
        <v>-23</v>
      </c>
      <c r="F2621" s="7" t="s">
        <v>15293</v>
      </c>
      <c r="G2621" s="7" t="s">
        <v>777</v>
      </c>
    </row>
    <row r="2622" spans="1:7" x14ac:dyDescent="0.3">
      <c r="A2622" s="7" t="s">
        <v>15294</v>
      </c>
      <c r="B2622" s="8">
        <v>46212</v>
      </c>
      <c r="C2622" s="7" t="s">
        <v>1852</v>
      </c>
      <c r="D2622" s="7" t="s">
        <v>2286</v>
      </c>
      <c r="E2622" s="7">
        <v>-7</v>
      </c>
      <c r="F2622" s="7" t="s">
        <v>15295</v>
      </c>
      <c r="G2622" s="7" t="s">
        <v>839</v>
      </c>
    </row>
    <row r="2623" spans="1:7" x14ac:dyDescent="0.3">
      <c r="A2623" s="7" t="s">
        <v>15296</v>
      </c>
      <c r="B2623" s="8">
        <v>45881</v>
      </c>
      <c r="C2623" s="7" t="s">
        <v>1722</v>
      </c>
      <c r="D2623" s="7" t="s">
        <v>2287</v>
      </c>
      <c r="E2623" s="7">
        <v>35</v>
      </c>
      <c r="F2623" s="7" t="s">
        <v>15297</v>
      </c>
      <c r="G2623" s="7" t="s">
        <v>891</v>
      </c>
    </row>
    <row r="2624" spans="1:7" x14ac:dyDescent="0.3">
      <c r="A2624" s="7" t="s">
        <v>15298</v>
      </c>
      <c r="B2624" s="8">
        <v>45999</v>
      </c>
      <c r="C2624" s="7" t="s">
        <v>1709</v>
      </c>
      <c r="D2624" s="7" t="s">
        <v>10129</v>
      </c>
      <c r="E2624" s="7">
        <v>-6</v>
      </c>
      <c r="F2624" s="7" t="s">
        <v>15299</v>
      </c>
      <c r="G2624" s="7" t="s">
        <v>891</v>
      </c>
    </row>
    <row r="2625" spans="1:7" x14ac:dyDescent="0.3">
      <c r="A2625" s="7" t="s">
        <v>15300</v>
      </c>
      <c r="B2625" s="8">
        <v>45757</v>
      </c>
      <c r="C2625" s="7" t="s">
        <v>1934</v>
      </c>
      <c r="D2625" s="7" t="s">
        <v>2286</v>
      </c>
      <c r="E2625" s="7">
        <v>-2</v>
      </c>
      <c r="F2625" s="7" t="s">
        <v>15301</v>
      </c>
      <c r="G2625" s="7" t="s">
        <v>777</v>
      </c>
    </row>
    <row r="2626" spans="1:7" x14ac:dyDescent="0.3">
      <c r="A2626" s="7" t="s">
        <v>15302</v>
      </c>
      <c r="B2626" s="8">
        <v>46038</v>
      </c>
      <c r="C2626" s="7" t="s">
        <v>1689</v>
      </c>
      <c r="D2626" s="7" t="s">
        <v>2286</v>
      </c>
      <c r="E2626" s="7">
        <v>-44</v>
      </c>
      <c r="F2626" s="7" t="s">
        <v>15303</v>
      </c>
      <c r="G2626" s="7" t="s">
        <v>777</v>
      </c>
    </row>
    <row r="2627" spans="1:7" x14ac:dyDescent="0.3">
      <c r="A2627" s="7" t="s">
        <v>15304</v>
      </c>
      <c r="B2627" s="8">
        <v>45918</v>
      </c>
      <c r="C2627" s="7" t="s">
        <v>1680</v>
      </c>
      <c r="D2627" s="7" t="s">
        <v>2287</v>
      </c>
      <c r="E2627" s="7">
        <v>35</v>
      </c>
      <c r="F2627" s="7" t="s">
        <v>15305</v>
      </c>
      <c r="G2627" s="7" t="s">
        <v>839</v>
      </c>
    </row>
    <row r="2628" spans="1:7" x14ac:dyDescent="0.3">
      <c r="A2628" s="7" t="s">
        <v>15306</v>
      </c>
      <c r="B2628" s="8">
        <v>46084</v>
      </c>
      <c r="C2628" s="7" t="s">
        <v>2046</v>
      </c>
      <c r="D2628" s="7" t="s">
        <v>2287</v>
      </c>
      <c r="E2628" s="7">
        <v>1</v>
      </c>
      <c r="F2628" s="7" t="s">
        <v>15307</v>
      </c>
      <c r="G2628" s="7" t="s">
        <v>777</v>
      </c>
    </row>
    <row r="2629" spans="1:7" x14ac:dyDescent="0.3">
      <c r="A2629" s="7" t="s">
        <v>15308</v>
      </c>
      <c r="B2629" s="8">
        <v>45660</v>
      </c>
      <c r="C2629" s="7" t="s">
        <v>1667</v>
      </c>
      <c r="D2629" s="7" t="s">
        <v>2287</v>
      </c>
      <c r="E2629" s="7">
        <v>53</v>
      </c>
      <c r="F2629" s="7" t="s">
        <v>15309</v>
      </c>
      <c r="G2629" s="7" t="s">
        <v>777</v>
      </c>
    </row>
    <row r="2630" spans="1:7" x14ac:dyDescent="0.3">
      <c r="A2630" s="7" t="s">
        <v>15310</v>
      </c>
      <c r="B2630" s="8">
        <v>45753</v>
      </c>
      <c r="C2630" s="7" t="s">
        <v>2001</v>
      </c>
      <c r="D2630" s="7" t="s">
        <v>2287</v>
      </c>
      <c r="E2630" s="7">
        <v>5</v>
      </c>
      <c r="F2630" s="7" t="s">
        <v>15311</v>
      </c>
      <c r="G2630" s="7" t="s">
        <v>891</v>
      </c>
    </row>
    <row r="2631" spans="1:7" x14ac:dyDescent="0.3">
      <c r="A2631" s="7" t="s">
        <v>15312</v>
      </c>
      <c r="B2631" s="8">
        <v>45901</v>
      </c>
      <c r="C2631" s="7" t="s">
        <v>1782</v>
      </c>
      <c r="D2631" s="7" t="s">
        <v>2287</v>
      </c>
      <c r="E2631" s="7">
        <v>46</v>
      </c>
      <c r="F2631" s="7" t="s">
        <v>15313</v>
      </c>
      <c r="G2631" s="7" t="s">
        <v>891</v>
      </c>
    </row>
    <row r="2632" spans="1:7" x14ac:dyDescent="0.3">
      <c r="A2632" s="7" t="s">
        <v>15314</v>
      </c>
      <c r="B2632" s="8">
        <v>45799</v>
      </c>
      <c r="C2632" s="7" t="s">
        <v>1679</v>
      </c>
      <c r="D2632" s="7" t="s">
        <v>2287</v>
      </c>
      <c r="E2632" s="7">
        <v>25</v>
      </c>
      <c r="F2632" s="7" t="s">
        <v>11927</v>
      </c>
      <c r="G2632" s="7" t="s">
        <v>891</v>
      </c>
    </row>
    <row r="2633" spans="1:7" x14ac:dyDescent="0.3">
      <c r="A2633" s="7" t="s">
        <v>15315</v>
      </c>
      <c r="B2633" s="8">
        <v>45658</v>
      </c>
      <c r="C2633" s="7" t="s">
        <v>1995</v>
      </c>
      <c r="D2633" s="7" t="s">
        <v>10129</v>
      </c>
      <c r="E2633" s="7">
        <v>14</v>
      </c>
      <c r="F2633" s="7" t="s">
        <v>15316</v>
      </c>
      <c r="G2633" s="7" t="s">
        <v>777</v>
      </c>
    </row>
    <row r="2634" spans="1:7" x14ac:dyDescent="0.3">
      <c r="A2634" s="7" t="s">
        <v>15317</v>
      </c>
      <c r="B2634" s="8">
        <v>46013</v>
      </c>
      <c r="C2634" s="7" t="s">
        <v>1705</v>
      </c>
      <c r="D2634" s="7" t="s">
        <v>2287</v>
      </c>
      <c r="E2634" s="7">
        <v>54</v>
      </c>
      <c r="F2634" s="7" t="s">
        <v>15318</v>
      </c>
      <c r="G2634" s="7" t="s">
        <v>777</v>
      </c>
    </row>
    <row r="2635" spans="1:7" x14ac:dyDescent="0.3">
      <c r="A2635" s="7" t="s">
        <v>15319</v>
      </c>
      <c r="B2635" s="8">
        <v>45959</v>
      </c>
      <c r="C2635" s="7" t="s">
        <v>1810</v>
      </c>
      <c r="D2635" s="7" t="s">
        <v>2287</v>
      </c>
      <c r="E2635" s="7">
        <v>31</v>
      </c>
      <c r="F2635" s="7" t="s">
        <v>15320</v>
      </c>
      <c r="G2635" s="7" t="s">
        <v>777</v>
      </c>
    </row>
    <row r="2636" spans="1:7" x14ac:dyDescent="0.3">
      <c r="A2636" s="7" t="s">
        <v>15321</v>
      </c>
      <c r="B2636" s="8">
        <v>46113</v>
      </c>
      <c r="C2636" s="7" t="s">
        <v>1750</v>
      </c>
      <c r="D2636" s="7" t="s">
        <v>2286</v>
      </c>
      <c r="E2636" s="7">
        <v>-43</v>
      </c>
      <c r="F2636" s="7" t="s">
        <v>15322</v>
      </c>
      <c r="G2636" s="7" t="s">
        <v>839</v>
      </c>
    </row>
    <row r="2637" spans="1:7" x14ac:dyDescent="0.3">
      <c r="A2637" s="7" t="s">
        <v>15323</v>
      </c>
      <c r="B2637" s="8">
        <v>45827</v>
      </c>
      <c r="C2637" s="7" t="s">
        <v>1982</v>
      </c>
      <c r="D2637" s="7" t="s">
        <v>10129</v>
      </c>
      <c r="E2637" s="7">
        <v>15</v>
      </c>
      <c r="F2637" s="7" t="s">
        <v>15324</v>
      </c>
      <c r="G2637" s="7" t="s">
        <v>839</v>
      </c>
    </row>
    <row r="2638" spans="1:7" x14ac:dyDescent="0.3">
      <c r="A2638" s="7" t="s">
        <v>15325</v>
      </c>
      <c r="B2638" s="8">
        <v>45897</v>
      </c>
      <c r="C2638" s="7" t="s">
        <v>1640</v>
      </c>
      <c r="D2638" s="7" t="s">
        <v>10136</v>
      </c>
      <c r="E2638" s="7">
        <v>22</v>
      </c>
      <c r="F2638" s="7" t="s">
        <v>15326</v>
      </c>
      <c r="G2638" s="7" t="s">
        <v>839</v>
      </c>
    </row>
    <row r="2639" spans="1:7" x14ac:dyDescent="0.3">
      <c r="A2639" s="7" t="s">
        <v>15327</v>
      </c>
      <c r="B2639" s="8">
        <v>45677</v>
      </c>
      <c r="C2639" s="7" t="s">
        <v>2038</v>
      </c>
      <c r="D2639" s="7" t="s">
        <v>2287</v>
      </c>
      <c r="E2639" s="7">
        <v>56</v>
      </c>
      <c r="F2639" s="7" t="s">
        <v>15328</v>
      </c>
      <c r="G2639" s="7" t="s">
        <v>839</v>
      </c>
    </row>
    <row r="2640" spans="1:7" x14ac:dyDescent="0.3">
      <c r="A2640" s="7" t="s">
        <v>15329</v>
      </c>
      <c r="B2640" s="8">
        <v>45942</v>
      </c>
      <c r="C2640" s="7" t="s">
        <v>1671</v>
      </c>
      <c r="D2640" s="7" t="s">
        <v>2286</v>
      </c>
      <c r="E2640" s="7">
        <v>-1</v>
      </c>
      <c r="F2640" s="7" t="s">
        <v>15330</v>
      </c>
      <c r="G2640" s="7" t="s">
        <v>839</v>
      </c>
    </row>
    <row r="2641" spans="1:7" x14ac:dyDescent="0.3">
      <c r="A2641" s="7" t="s">
        <v>15331</v>
      </c>
      <c r="B2641" s="8">
        <v>45670</v>
      </c>
      <c r="C2641" s="7" t="s">
        <v>1653</v>
      </c>
      <c r="D2641" s="7" t="s">
        <v>2286</v>
      </c>
      <c r="E2641" s="7">
        <v>-36</v>
      </c>
      <c r="F2641" s="7" t="s">
        <v>15332</v>
      </c>
      <c r="G2641" s="7" t="s">
        <v>777</v>
      </c>
    </row>
    <row r="2642" spans="1:7" x14ac:dyDescent="0.3">
      <c r="A2642" s="7" t="s">
        <v>15333</v>
      </c>
      <c r="B2642" s="8">
        <v>45953</v>
      </c>
      <c r="C2642" s="7" t="s">
        <v>1821</v>
      </c>
      <c r="D2642" s="7" t="s">
        <v>10129</v>
      </c>
      <c r="E2642" s="7">
        <v>-11</v>
      </c>
      <c r="F2642" s="7" t="s">
        <v>15334</v>
      </c>
      <c r="G2642" s="7" t="s">
        <v>891</v>
      </c>
    </row>
    <row r="2643" spans="1:7" x14ac:dyDescent="0.3">
      <c r="A2643" s="7" t="s">
        <v>15335</v>
      </c>
      <c r="B2643" s="8">
        <v>45956</v>
      </c>
      <c r="C2643" s="7" t="s">
        <v>1675</v>
      </c>
      <c r="D2643" s="7" t="s">
        <v>10136</v>
      </c>
      <c r="E2643" s="7">
        <v>31</v>
      </c>
      <c r="F2643" s="7" t="s">
        <v>15336</v>
      </c>
      <c r="G2643" s="7" t="s">
        <v>891</v>
      </c>
    </row>
    <row r="2644" spans="1:7" x14ac:dyDescent="0.3">
      <c r="A2644" s="7" t="s">
        <v>15337</v>
      </c>
      <c r="B2644" s="8">
        <v>45872</v>
      </c>
      <c r="C2644" s="7" t="s">
        <v>1744</v>
      </c>
      <c r="D2644" s="7" t="s">
        <v>2287</v>
      </c>
      <c r="E2644" s="7">
        <v>15</v>
      </c>
      <c r="F2644" s="7" t="s">
        <v>15338</v>
      </c>
      <c r="G2644" s="7" t="s">
        <v>839</v>
      </c>
    </row>
    <row r="2645" spans="1:7" x14ac:dyDescent="0.3">
      <c r="A2645" s="7" t="s">
        <v>15339</v>
      </c>
      <c r="B2645" s="8">
        <v>45878</v>
      </c>
      <c r="C2645" s="7" t="s">
        <v>1956</v>
      </c>
      <c r="D2645" s="7" t="s">
        <v>10129</v>
      </c>
      <c r="E2645" s="7">
        <v>10</v>
      </c>
      <c r="F2645" s="7" t="s">
        <v>15340</v>
      </c>
      <c r="G2645" s="7" t="s">
        <v>777</v>
      </c>
    </row>
    <row r="2646" spans="1:7" x14ac:dyDescent="0.3">
      <c r="A2646" s="7" t="s">
        <v>15341</v>
      </c>
      <c r="B2646" s="8">
        <v>46191</v>
      </c>
      <c r="C2646" s="7" t="s">
        <v>1952</v>
      </c>
      <c r="D2646" s="7" t="s">
        <v>10129</v>
      </c>
      <c r="E2646" s="7">
        <v>-14</v>
      </c>
      <c r="F2646" s="7" t="s">
        <v>15342</v>
      </c>
      <c r="G2646" s="7" t="s">
        <v>839</v>
      </c>
    </row>
    <row r="2647" spans="1:7" x14ac:dyDescent="0.3">
      <c r="A2647" s="7" t="s">
        <v>15343</v>
      </c>
      <c r="B2647" s="8">
        <v>46093</v>
      </c>
      <c r="C2647" s="7" t="s">
        <v>1913</v>
      </c>
      <c r="D2647" s="7" t="s">
        <v>2287</v>
      </c>
      <c r="E2647" s="7">
        <v>18</v>
      </c>
      <c r="F2647" s="7" t="s">
        <v>15344</v>
      </c>
      <c r="G2647" s="7" t="s">
        <v>891</v>
      </c>
    </row>
    <row r="2648" spans="1:7" x14ac:dyDescent="0.3">
      <c r="A2648" s="7" t="s">
        <v>15345</v>
      </c>
      <c r="B2648" s="8">
        <v>45862</v>
      </c>
      <c r="C2648" s="7" t="s">
        <v>1849</v>
      </c>
      <c r="D2648" s="7" t="s">
        <v>2286</v>
      </c>
      <c r="E2648" s="7">
        <v>-8</v>
      </c>
      <c r="F2648" s="7" t="s">
        <v>15346</v>
      </c>
      <c r="G2648" s="7" t="s">
        <v>839</v>
      </c>
    </row>
    <row r="2649" spans="1:7" x14ac:dyDescent="0.3">
      <c r="A2649" s="7" t="s">
        <v>15347</v>
      </c>
      <c r="B2649" s="8">
        <v>46011</v>
      </c>
      <c r="C2649" s="7" t="s">
        <v>1943</v>
      </c>
      <c r="D2649" s="7" t="s">
        <v>10129</v>
      </c>
      <c r="E2649" s="7">
        <v>15</v>
      </c>
      <c r="F2649" s="7" t="s">
        <v>15348</v>
      </c>
      <c r="G2649" s="7" t="s">
        <v>891</v>
      </c>
    </row>
    <row r="2650" spans="1:7" x14ac:dyDescent="0.3">
      <c r="A2650" s="7" t="s">
        <v>15349</v>
      </c>
      <c r="B2650" s="8">
        <v>45923</v>
      </c>
      <c r="C2650" s="7" t="s">
        <v>1860</v>
      </c>
      <c r="D2650" s="7" t="s">
        <v>2287</v>
      </c>
      <c r="E2650" s="7">
        <v>30</v>
      </c>
      <c r="F2650" s="7" t="s">
        <v>15350</v>
      </c>
      <c r="G2650" s="7" t="s">
        <v>891</v>
      </c>
    </row>
    <row r="2651" spans="1:7" x14ac:dyDescent="0.3">
      <c r="A2651" s="7" t="s">
        <v>15351</v>
      </c>
      <c r="B2651" s="8">
        <v>46181</v>
      </c>
      <c r="C2651" s="7" t="s">
        <v>1990</v>
      </c>
      <c r="D2651" s="7" t="s">
        <v>2286</v>
      </c>
      <c r="E2651" s="7">
        <v>-9</v>
      </c>
      <c r="F2651" s="7" t="s">
        <v>15352</v>
      </c>
      <c r="G2651" s="7" t="s">
        <v>777</v>
      </c>
    </row>
    <row r="2652" spans="1:7" x14ac:dyDescent="0.3">
      <c r="A2652" s="7" t="s">
        <v>15353</v>
      </c>
      <c r="B2652" s="8">
        <v>46230</v>
      </c>
      <c r="C2652" s="7" t="s">
        <v>1672</v>
      </c>
      <c r="D2652" s="7" t="s">
        <v>2287</v>
      </c>
      <c r="E2652" s="7">
        <v>27</v>
      </c>
      <c r="F2652" s="7" t="s">
        <v>15354</v>
      </c>
      <c r="G2652" s="7" t="s">
        <v>839</v>
      </c>
    </row>
    <row r="2653" spans="1:7" x14ac:dyDescent="0.3">
      <c r="A2653" s="7" t="s">
        <v>15355</v>
      </c>
      <c r="B2653" s="8">
        <v>46295</v>
      </c>
      <c r="C2653" s="7" t="s">
        <v>1944</v>
      </c>
      <c r="D2653" s="7" t="s">
        <v>10129</v>
      </c>
      <c r="E2653" s="7">
        <v>9</v>
      </c>
      <c r="F2653" s="7" t="s">
        <v>15356</v>
      </c>
      <c r="G2653" s="7" t="s">
        <v>777</v>
      </c>
    </row>
    <row r="2654" spans="1:7" x14ac:dyDescent="0.3">
      <c r="A2654" s="7" t="s">
        <v>15357</v>
      </c>
      <c r="B2654" s="8">
        <v>46098</v>
      </c>
      <c r="C2654" s="7" t="s">
        <v>1973</v>
      </c>
      <c r="D2654" s="7" t="s">
        <v>2287</v>
      </c>
      <c r="E2654" s="7">
        <v>60</v>
      </c>
      <c r="F2654" s="7" t="s">
        <v>15358</v>
      </c>
      <c r="G2654" s="7" t="s">
        <v>777</v>
      </c>
    </row>
    <row r="2655" spans="1:7" x14ac:dyDescent="0.3">
      <c r="A2655" s="7" t="s">
        <v>15359</v>
      </c>
      <c r="B2655" s="8">
        <v>45865</v>
      </c>
      <c r="C2655" s="7" t="s">
        <v>1941</v>
      </c>
      <c r="D2655" s="7" t="s">
        <v>2287</v>
      </c>
      <c r="E2655" s="7">
        <v>26</v>
      </c>
      <c r="F2655" s="7" t="s">
        <v>15360</v>
      </c>
      <c r="G2655" s="7" t="s">
        <v>891</v>
      </c>
    </row>
    <row r="2656" spans="1:7" x14ac:dyDescent="0.3">
      <c r="A2656" s="7" t="s">
        <v>15361</v>
      </c>
      <c r="B2656" s="8">
        <v>45689</v>
      </c>
      <c r="C2656" s="7" t="s">
        <v>1758</v>
      </c>
      <c r="D2656" s="7" t="s">
        <v>2286</v>
      </c>
      <c r="E2656" s="7">
        <v>-44</v>
      </c>
      <c r="F2656" s="7" t="s">
        <v>15362</v>
      </c>
      <c r="G2656" s="7" t="s">
        <v>839</v>
      </c>
    </row>
    <row r="2657" spans="1:7" x14ac:dyDescent="0.3">
      <c r="A2657" s="7" t="s">
        <v>15363</v>
      </c>
      <c r="B2657" s="8">
        <v>46012</v>
      </c>
      <c r="C2657" s="7" t="s">
        <v>1640</v>
      </c>
      <c r="D2657" s="7" t="s">
        <v>2286</v>
      </c>
      <c r="E2657" s="7">
        <v>-56</v>
      </c>
      <c r="F2657" s="7" t="s">
        <v>15364</v>
      </c>
      <c r="G2657" s="7" t="s">
        <v>777</v>
      </c>
    </row>
    <row r="2658" spans="1:7" x14ac:dyDescent="0.3">
      <c r="A2658" s="7" t="s">
        <v>15365</v>
      </c>
      <c r="B2658" s="8">
        <v>45883</v>
      </c>
      <c r="C2658" s="7" t="s">
        <v>1972</v>
      </c>
      <c r="D2658" s="7" t="s">
        <v>10136</v>
      </c>
      <c r="E2658" s="7">
        <v>41</v>
      </c>
      <c r="F2658" s="7" t="s">
        <v>15366</v>
      </c>
      <c r="G2658" s="7" t="s">
        <v>777</v>
      </c>
    </row>
    <row r="2659" spans="1:7" x14ac:dyDescent="0.3">
      <c r="A2659" s="7" t="s">
        <v>15367</v>
      </c>
      <c r="B2659" s="8">
        <v>46009</v>
      </c>
      <c r="C2659" s="7" t="s">
        <v>1654</v>
      </c>
      <c r="D2659" s="7" t="s">
        <v>2287</v>
      </c>
      <c r="E2659" s="7">
        <v>22</v>
      </c>
      <c r="F2659" s="7" t="s">
        <v>15368</v>
      </c>
      <c r="G2659" s="7" t="s">
        <v>891</v>
      </c>
    </row>
    <row r="2660" spans="1:7" x14ac:dyDescent="0.3">
      <c r="A2660" s="7" t="s">
        <v>15369</v>
      </c>
      <c r="B2660" s="8">
        <v>46028</v>
      </c>
      <c r="C2660" s="7" t="s">
        <v>1984</v>
      </c>
      <c r="D2660" s="7" t="s">
        <v>2286</v>
      </c>
      <c r="E2660" s="7">
        <v>-40</v>
      </c>
      <c r="F2660" s="7" t="s">
        <v>15370</v>
      </c>
      <c r="G2660" s="7" t="s">
        <v>839</v>
      </c>
    </row>
    <row r="2661" spans="1:7" x14ac:dyDescent="0.3">
      <c r="A2661" s="7" t="s">
        <v>15371</v>
      </c>
      <c r="B2661" s="8">
        <v>46084</v>
      </c>
      <c r="C2661" s="7" t="s">
        <v>1886</v>
      </c>
      <c r="D2661" s="7" t="s">
        <v>2286</v>
      </c>
      <c r="E2661" s="7">
        <v>-30</v>
      </c>
      <c r="F2661" s="7" t="s">
        <v>15372</v>
      </c>
      <c r="G2661" s="7" t="s">
        <v>777</v>
      </c>
    </row>
    <row r="2662" spans="1:7" x14ac:dyDescent="0.3">
      <c r="A2662" s="7" t="s">
        <v>15373</v>
      </c>
      <c r="B2662" s="8">
        <v>46163</v>
      </c>
      <c r="C2662" s="7" t="s">
        <v>1810</v>
      </c>
      <c r="D2662" s="7" t="s">
        <v>2286</v>
      </c>
      <c r="E2662" s="7">
        <v>-1</v>
      </c>
      <c r="F2662" s="7" t="s">
        <v>15374</v>
      </c>
      <c r="G2662" s="7" t="s">
        <v>839</v>
      </c>
    </row>
    <row r="2663" spans="1:7" x14ac:dyDescent="0.3">
      <c r="A2663" s="7" t="s">
        <v>15375</v>
      </c>
      <c r="B2663" s="8">
        <v>45828</v>
      </c>
      <c r="C2663" s="7" t="s">
        <v>1706</v>
      </c>
      <c r="D2663" s="7" t="s">
        <v>2287</v>
      </c>
      <c r="E2663" s="7">
        <v>40</v>
      </c>
      <c r="F2663" s="7" t="s">
        <v>15376</v>
      </c>
      <c r="G2663" s="7" t="s">
        <v>891</v>
      </c>
    </row>
    <row r="2664" spans="1:7" x14ac:dyDescent="0.3">
      <c r="A2664" s="7" t="s">
        <v>15377</v>
      </c>
      <c r="B2664" s="8">
        <v>46255</v>
      </c>
      <c r="C2664" s="7" t="s">
        <v>1987</v>
      </c>
      <c r="D2664" s="7" t="s">
        <v>2287</v>
      </c>
      <c r="E2664" s="7">
        <v>8</v>
      </c>
      <c r="F2664" s="7" t="s">
        <v>15378</v>
      </c>
      <c r="G2664" s="7" t="s">
        <v>891</v>
      </c>
    </row>
    <row r="2665" spans="1:7" x14ac:dyDescent="0.3">
      <c r="A2665" s="7" t="s">
        <v>15379</v>
      </c>
      <c r="B2665" s="8">
        <v>45805</v>
      </c>
      <c r="C2665" s="7" t="s">
        <v>1952</v>
      </c>
      <c r="D2665" s="7" t="s">
        <v>2286</v>
      </c>
      <c r="E2665" s="7">
        <v>-25</v>
      </c>
      <c r="F2665" s="7" t="s">
        <v>15380</v>
      </c>
      <c r="G2665" s="7" t="s">
        <v>891</v>
      </c>
    </row>
    <row r="2666" spans="1:7" x14ac:dyDescent="0.3">
      <c r="A2666" s="7" t="s">
        <v>15381</v>
      </c>
      <c r="B2666" s="8">
        <v>46063</v>
      </c>
      <c r="C2666" s="7" t="s">
        <v>2004</v>
      </c>
      <c r="D2666" s="7" t="s">
        <v>2287</v>
      </c>
      <c r="E2666" s="7">
        <v>39</v>
      </c>
      <c r="F2666" s="7" t="s">
        <v>15382</v>
      </c>
      <c r="G2666" s="7" t="s">
        <v>777</v>
      </c>
    </row>
    <row r="2667" spans="1:7" x14ac:dyDescent="0.3">
      <c r="A2667" s="7" t="s">
        <v>15383</v>
      </c>
      <c r="B2667" s="8">
        <v>45865</v>
      </c>
      <c r="C2667" s="7" t="s">
        <v>1790</v>
      </c>
      <c r="D2667" s="7" t="s">
        <v>2286</v>
      </c>
      <c r="E2667" s="7">
        <v>-22</v>
      </c>
      <c r="F2667" s="7" t="s">
        <v>15384</v>
      </c>
      <c r="G2667" s="7" t="s">
        <v>839</v>
      </c>
    </row>
    <row r="2668" spans="1:7" x14ac:dyDescent="0.3">
      <c r="A2668" s="7" t="s">
        <v>15385</v>
      </c>
      <c r="B2668" s="8">
        <v>46126</v>
      </c>
      <c r="C2668" s="7" t="s">
        <v>1945</v>
      </c>
      <c r="D2668" s="7" t="s">
        <v>2287</v>
      </c>
      <c r="E2668" s="7">
        <v>23</v>
      </c>
      <c r="F2668" s="7" t="s">
        <v>15386</v>
      </c>
      <c r="G2668" s="7" t="s">
        <v>839</v>
      </c>
    </row>
    <row r="2669" spans="1:7" x14ac:dyDescent="0.3">
      <c r="A2669" s="7" t="s">
        <v>15387</v>
      </c>
      <c r="B2669" s="8">
        <v>46281</v>
      </c>
      <c r="C2669" s="7" t="s">
        <v>1924</v>
      </c>
      <c r="D2669" s="7" t="s">
        <v>2286</v>
      </c>
      <c r="E2669" s="7">
        <v>-16</v>
      </c>
      <c r="F2669" s="7" t="s">
        <v>15388</v>
      </c>
      <c r="G2669" s="7" t="s">
        <v>777</v>
      </c>
    </row>
    <row r="2670" spans="1:7" x14ac:dyDescent="0.3">
      <c r="A2670" s="7" t="s">
        <v>15389</v>
      </c>
      <c r="B2670" s="8">
        <v>45858</v>
      </c>
      <c r="C2670" s="7" t="s">
        <v>1984</v>
      </c>
      <c r="D2670" s="7" t="s">
        <v>2286</v>
      </c>
      <c r="E2670" s="7">
        <v>-28</v>
      </c>
      <c r="F2670" s="7" t="s">
        <v>15390</v>
      </c>
      <c r="G2670" s="7" t="s">
        <v>777</v>
      </c>
    </row>
    <row r="2671" spans="1:7" x14ac:dyDescent="0.3">
      <c r="A2671" s="7" t="s">
        <v>15391</v>
      </c>
      <c r="B2671" s="8">
        <v>45872</v>
      </c>
      <c r="C2671" s="7" t="s">
        <v>1766</v>
      </c>
      <c r="D2671" s="7" t="s">
        <v>2287</v>
      </c>
      <c r="E2671" s="7">
        <v>43</v>
      </c>
      <c r="F2671" s="7" t="s">
        <v>15392</v>
      </c>
      <c r="G2671" s="7" t="s">
        <v>839</v>
      </c>
    </row>
    <row r="2672" spans="1:7" x14ac:dyDescent="0.3">
      <c r="A2672" s="7" t="s">
        <v>15393</v>
      </c>
      <c r="B2672" s="8">
        <v>45931</v>
      </c>
      <c r="C2672" s="7" t="s">
        <v>1902</v>
      </c>
      <c r="D2672" s="7" t="s">
        <v>2287</v>
      </c>
      <c r="E2672" s="7">
        <v>41</v>
      </c>
      <c r="F2672" s="7" t="s">
        <v>15394</v>
      </c>
      <c r="G2672" s="7" t="s">
        <v>891</v>
      </c>
    </row>
    <row r="2673" spans="1:7" x14ac:dyDescent="0.3">
      <c r="A2673" s="7" t="s">
        <v>15395</v>
      </c>
      <c r="B2673" s="8">
        <v>46100</v>
      </c>
      <c r="C2673" s="7" t="s">
        <v>1802</v>
      </c>
      <c r="D2673" s="7" t="s">
        <v>2287</v>
      </c>
      <c r="E2673" s="7">
        <v>33</v>
      </c>
      <c r="F2673" s="7" t="s">
        <v>15396</v>
      </c>
      <c r="G2673" s="7" t="s">
        <v>777</v>
      </c>
    </row>
    <row r="2674" spans="1:7" x14ac:dyDescent="0.3">
      <c r="A2674" s="7" t="s">
        <v>15397</v>
      </c>
      <c r="B2674" s="8">
        <v>46023</v>
      </c>
      <c r="C2674" s="7" t="s">
        <v>1738</v>
      </c>
      <c r="D2674" s="7" t="s">
        <v>2287</v>
      </c>
      <c r="E2674" s="7">
        <v>1</v>
      </c>
      <c r="F2674" s="7" t="s">
        <v>15398</v>
      </c>
      <c r="G2674" s="7" t="s">
        <v>777</v>
      </c>
    </row>
    <row r="2675" spans="1:7" x14ac:dyDescent="0.3">
      <c r="A2675" s="7" t="s">
        <v>15399</v>
      </c>
      <c r="B2675" s="8">
        <v>46173</v>
      </c>
      <c r="C2675" s="7" t="s">
        <v>1862</v>
      </c>
      <c r="D2675" s="7" t="s">
        <v>2287</v>
      </c>
      <c r="E2675" s="7">
        <v>5</v>
      </c>
      <c r="F2675" s="7" t="s">
        <v>15400</v>
      </c>
      <c r="G2675" s="7" t="s">
        <v>777</v>
      </c>
    </row>
    <row r="2676" spans="1:7" x14ac:dyDescent="0.3">
      <c r="A2676" s="7" t="s">
        <v>15401</v>
      </c>
      <c r="B2676" s="8">
        <v>46156</v>
      </c>
      <c r="C2676" s="7" t="s">
        <v>1681</v>
      </c>
      <c r="D2676" s="7" t="s">
        <v>2287</v>
      </c>
      <c r="E2676" s="7">
        <v>58</v>
      </c>
      <c r="F2676" s="7" t="s">
        <v>15402</v>
      </c>
      <c r="G2676" s="7" t="s">
        <v>839</v>
      </c>
    </row>
    <row r="2677" spans="1:7" x14ac:dyDescent="0.3">
      <c r="A2677" s="7" t="s">
        <v>15403</v>
      </c>
      <c r="B2677" s="8">
        <v>45854</v>
      </c>
      <c r="C2677" s="7" t="s">
        <v>1911</v>
      </c>
      <c r="D2677" s="7" t="s">
        <v>10136</v>
      </c>
      <c r="E2677" s="7">
        <v>48</v>
      </c>
      <c r="F2677" s="7" t="s">
        <v>15404</v>
      </c>
      <c r="G2677" s="7" t="s">
        <v>891</v>
      </c>
    </row>
    <row r="2678" spans="1:7" x14ac:dyDescent="0.3">
      <c r="A2678" s="7" t="s">
        <v>15405</v>
      </c>
      <c r="B2678" s="8">
        <v>45913</v>
      </c>
      <c r="C2678" s="7" t="s">
        <v>1936</v>
      </c>
      <c r="D2678" s="7" t="s">
        <v>2286</v>
      </c>
      <c r="E2678" s="7">
        <v>-58</v>
      </c>
      <c r="F2678" s="7" t="s">
        <v>15406</v>
      </c>
      <c r="G2678" s="7" t="s">
        <v>891</v>
      </c>
    </row>
    <row r="2679" spans="1:7" x14ac:dyDescent="0.3">
      <c r="A2679" s="7" t="s">
        <v>15407</v>
      </c>
      <c r="B2679" s="8">
        <v>45948</v>
      </c>
      <c r="C2679" s="7" t="s">
        <v>1770</v>
      </c>
      <c r="D2679" s="7" t="s">
        <v>2286</v>
      </c>
      <c r="E2679" s="7">
        <v>-29</v>
      </c>
      <c r="F2679" s="7" t="s">
        <v>15408</v>
      </c>
      <c r="G2679" s="7" t="s">
        <v>891</v>
      </c>
    </row>
    <row r="2680" spans="1:7" x14ac:dyDescent="0.3">
      <c r="A2680" s="7" t="s">
        <v>15409</v>
      </c>
      <c r="B2680" s="8">
        <v>46151</v>
      </c>
      <c r="C2680" s="7" t="s">
        <v>1990</v>
      </c>
      <c r="D2680" s="7" t="s">
        <v>2286</v>
      </c>
      <c r="E2680" s="7">
        <v>-24</v>
      </c>
      <c r="F2680" s="7" t="s">
        <v>15410</v>
      </c>
      <c r="G2680" s="7" t="s">
        <v>839</v>
      </c>
    </row>
    <row r="2681" spans="1:7" x14ac:dyDescent="0.3">
      <c r="A2681" s="7" t="s">
        <v>15411</v>
      </c>
      <c r="B2681" s="8">
        <v>45997</v>
      </c>
      <c r="C2681" s="7" t="s">
        <v>1812</v>
      </c>
      <c r="D2681" s="7" t="s">
        <v>2287</v>
      </c>
      <c r="E2681" s="7">
        <v>42</v>
      </c>
      <c r="F2681" s="7" t="s">
        <v>15412</v>
      </c>
      <c r="G2681" s="7" t="s">
        <v>891</v>
      </c>
    </row>
    <row r="2682" spans="1:7" x14ac:dyDescent="0.3">
      <c r="A2682" s="7" t="s">
        <v>15413</v>
      </c>
      <c r="B2682" s="8">
        <v>45662</v>
      </c>
      <c r="C2682" s="7" t="s">
        <v>1992</v>
      </c>
      <c r="D2682" s="7" t="s">
        <v>2286</v>
      </c>
      <c r="E2682" s="7">
        <v>-22</v>
      </c>
      <c r="F2682" s="7" t="s">
        <v>15414</v>
      </c>
      <c r="G2682" s="7" t="s">
        <v>839</v>
      </c>
    </row>
    <row r="2683" spans="1:7" x14ac:dyDescent="0.3">
      <c r="A2683" s="7" t="s">
        <v>15415</v>
      </c>
      <c r="B2683" s="8">
        <v>46228</v>
      </c>
      <c r="C2683" s="7" t="s">
        <v>1694</v>
      </c>
      <c r="D2683" s="7" t="s">
        <v>2286</v>
      </c>
      <c r="E2683" s="7">
        <v>-21</v>
      </c>
      <c r="F2683" s="7" t="s">
        <v>15416</v>
      </c>
      <c r="G2683" s="7" t="s">
        <v>839</v>
      </c>
    </row>
    <row r="2684" spans="1:7" x14ac:dyDescent="0.3">
      <c r="A2684" s="7" t="s">
        <v>15417</v>
      </c>
      <c r="B2684" s="8">
        <v>46195</v>
      </c>
      <c r="C2684" s="7" t="s">
        <v>1893</v>
      </c>
      <c r="D2684" s="7" t="s">
        <v>10129</v>
      </c>
      <c r="E2684" s="7">
        <v>5</v>
      </c>
      <c r="F2684" s="7" t="s">
        <v>15418</v>
      </c>
      <c r="G2684" s="7" t="s">
        <v>777</v>
      </c>
    </row>
    <row r="2685" spans="1:7" x14ac:dyDescent="0.3">
      <c r="A2685" s="7" t="s">
        <v>15419</v>
      </c>
      <c r="B2685" s="8">
        <v>46075</v>
      </c>
      <c r="C2685" s="7" t="s">
        <v>1852</v>
      </c>
      <c r="D2685" s="7" t="s">
        <v>10129</v>
      </c>
      <c r="E2685" s="7">
        <v>-15</v>
      </c>
      <c r="F2685" s="7" t="s">
        <v>15420</v>
      </c>
      <c r="G2685" s="7" t="s">
        <v>839</v>
      </c>
    </row>
    <row r="2686" spans="1:7" x14ac:dyDescent="0.3">
      <c r="A2686" s="7" t="s">
        <v>15421</v>
      </c>
      <c r="B2686" s="8">
        <v>46116</v>
      </c>
      <c r="C2686" s="7" t="s">
        <v>1942</v>
      </c>
      <c r="D2686" s="7" t="s">
        <v>2287</v>
      </c>
      <c r="E2686" s="7">
        <v>34</v>
      </c>
      <c r="F2686" s="7" t="s">
        <v>15422</v>
      </c>
      <c r="G2686" s="7" t="s">
        <v>839</v>
      </c>
    </row>
    <row r="2687" spans="1:7" x14ac:dyDescent="0.3">
      <c r="A2687" s="7" t="s">
        <v>15423</v>
      </c>
      <c r="B2687" s="8">
        <v>46133</v>
      </c>
      <c r="C2687" s="7" t="s">
        <v>2002</v>
      </c>
      <c r="D2687" s="7" t="s">
        <v>2286</v>
      </c>
      <c r="E2687" s="7">
        <v>-16</v>
      </c>
      <c r="F2687" s="7" t="s">
        <v>15424</v>
      </c>
      <c r="G2687" s="7" t="s">
        <v>839</v>
      </c>
    </row>
    <row r="2688" spans="1:7" x14ac:dyDescent="0.3">
      <c r="A2688" s="7" t="s">
        <v>15425</v>
      </c>
      <c r="B2688" s="8">
        <v>46054</v>
      </c>
      <c r="C2688" s="7" t="s">
        <v>1989</v>
      </c>
      <c r="D2688" s="7" t="s">
        <v>2286</v>
      </c>
      <c r="E2688" s="7">
        <v>-23</v>
      </c>
      <c r="F2688" s="7" t="s">
        <v>15426</v>
      </c>
      <c r="G2688" s="7" t="s">
        <v>891</v>
      </c>
    </row>
    <row r="2689" spans="1:7" x14ac:dyDescent="0.3">
      <c r="A2689" s="7" t="s">
        <v>15427</v>
      </c>
      <c r="B2689" s="8">
        <v>46071</v>
      </c>
      <c r="C2689" s="7" t="s">
        <v>1851</v>
      </c>
      <c r="D2689" s="7" t="s">
        <v>2287</v>
      </c>
      <c r="E2689" s="7">
        <v>38</v>
      </c>
      <c r="F2689" s="7" t="s">
        <v>15428</v>
      </c>
      <c r="G2689" s="7" t="s">
        <v>891</v>
      </c>
    </row>
    <row r="2690" spans="1:7" x14ac:dyDescent="0.3">
      <c r="A2690" s="7" t="s">
        <v>15429</v>
      </c>
      <c r="B2690" s="8">
        <v>46067</v>
      </c>
      <c r="C2690" s="7" t="s">
        <v>1946</v>
      </c>
      <c r="D2690" s="7" t="s">
        <v>2286</v>
      </c>
      <c r="E2690" s="7">
        <v>-14</v>
      </c>
      <c r="F2690" s="7" t="s">
        <v>15430</v>
      </c>
      <c r="G2690" s="7" t="s">
        <v>891</v>
      </c>
    </row>
    <row r="2691" spans="1:7" x14ac:dyDescent="0.3">
      <c r="A2691" s="7" t="s">
        <v>15431</v>
      </c>
      <c r="B2691" s="8">
        <v>46047</v>
      </c>
      <c r="C2691" s="7" t="s">
        <v>1800</v>
      </c>
      <c r="D2691" s="7" t="s">
        <v>10129</v>
      </c>
      <c r="E2691" s="7">
        <v>-7</v>
      </c>
      <c r="F2691" s="7" t="s">
        <v>15432</v>
      </c>
      <c r="G2691" s="7" t="s">
        <v>777</v>
      </c>
    </row>
    <row r="2692" spans="1:7" x14ac:dyDescent="0.3">
      <c r="A2692" s="7" t="s">
        <v>15433</v>
      </c>
      <c r="B2692" s="8">
        <v>45999</v>
      </c>
      <c r="C2692" s="7" t="s">
        <v>1665</v>
      </c>
      <c r="D2692" s="7" t="s">
        <v>10129</v>
      </c>
      <c r="E2692" s="7">
        <v>15</v>
      </c>
      <c r="F2692" s="7" t="s">
        <v>15434</v>
      </c>
      <c r="G2692" s="7" t="s">
        <v>839</v>
      </c>
    </row>
    <row r="2693" spans="1:7" x14ac:dyDescent="0.3">
      <c r="A2693" s="7" t="s">
        <v>15435</v>
      </c>
      <c r="B2693" s="8">
        <v>46257</v>
      </c>
      <c r="C2693" s="7" t="s">
        <v>2001</v>
      </c>
      <c r="D2693" s="7" t="s">
        <v>2286</v>
      </c>
      <c r="E2693" s="7">
        <v>-54</v>
      </c>
      <c r="F2693" s="7" t="s">
        <v>15436</v>
      </c>
      <c r="G2693" s="7" t="s">
        <v>891</v>
      </c>
    </row>
    <row r="2694" spans="1:7" x14ac:dyDescent="0.3">
      <c r="A2694" s="7" t="s">
        <v>15437</v>
      </c>
      <c r="B2694" s="8">
        <v>46075</v>
      </c>
      <c r="C2694" s="7" t="s">
        <v>1966</v>
      </c>
      <c r="D2694" s="7" t="s">
        <v>2286</v>
      </c>
      <c r="E2694" s="7">
        <v>-20</v>
      </c>
      <c r="F2694" s="7" t="s">
        <v>15438</v>
      </c>
      <c r="G2694" s="7" t="s">
        <v>777</v>
      </c>
    </row>
    <row r="2695" spans="1:7" x14ac:dyDescent="0.3">
      <c r="A2695" s="7" t="s">
        <v>15439</v>
      </c>
      <c r="B2695" s="8">
        <v>46157</v>
      </c>
      <c r="C2695" s="7" t="s">
        <v>1863</v>
      </c>
      <c r="D2695" s="7" t="s">
        <v>2286</v>
      </c>
      <c r="E2695" s="7">
        <v>-43</v>
      </c>
      <c r="F2695" s="7" t="s">
        <v>15440</v>
      </c>
      <c r="G2695" s="7" t="s">
        <v>777</v>
      </c>
    </row>
    <row r="2696" spans="1:7" x14ac:dyDescent="0.3">
      <c r="A2696" s="7" t="s">
        <v>15441</v>
      </c>
      <c r="B2696" s="8">
        <v>46086</v>
      </c>
      <c r="C2696" s="7" t="s">
        <v>1868</v>
      </c>
      <c r="D2696" s="7" t="s">
        <v>10129</v>
      </c>
      <c r="E2696" s="7">
        <v>12</v>
      </c>
      <c r="F2696" s="7" t="s">
        <v>15442</v>
      </c>
      <c r="G2696" s="7" t="s">
        <v>891</v>
      </c>
    </row>
    <row r="2697" spans="1:7" x14ac:dyDescent="0.3">
      <c r="A2697" s="7" t="s">
        <v>15443</v>
      </c>
      <c r="B2697" s="8">
        <v>46029</v>
      </c>
      <c r="C2697" s="7" t="s">
        <v>1804</v>
      </c>
      <c r="D2697" s="7" t="s">
        <v>2286</v>
      </c>
      <c r="E2697" s="7">
        <v>-11</v>
      </c>
      <c r="F2697" s="7" t="s">
        <v>15444</v>
      </c>
      <c r="G2697" s="7" t="s">
        <v>891</v>
      </c>
    </row>
    <row r="2698" spans="1:7" x14ac:dyDescent="0.3">
      <c r="A2698" s="7" t="s">
        <v>15445</v>
      </c>
      <c r="B2698" s="8">
        <v>46288</v>
      </c>
      <c r="C2698" s="7" t="s">
        <v>1736</v>
      </c>
      <c r="D2698" s="7" t="s">
        <v>2286</v>
      </c>
      <c r="E2698" s="7">
        <v>-2</v>
      </c>
      <c r="F2698" s="7" t="s">
        <v>15446</v>
      </c>
      <c r="G2698" s="7" t="s">
        <v>891</v>
      </c>
    </row>
    <row r="2699" spans="1:7" x14ac:dyDescent="0.3">
      <c r="A2699" s="7" t="s">
        <v>15447</v>
      </c>
      <c r="B2699" s="8">
        <v>45689</v>
      </c>
      <c r="C2699" s="7" t="s">
        <v>1694</v>
      </c>
      <c r="D2699" s="7" t="s">
        <v>2287</v>
      </c>
      <c r="E2699" s="7">
        <v>53</v>
      </c>
      <c r="F2699" s="7" t="s">
        <v>15448</v>
      </c>
      <c r="G2699" s="7" t="s">
        <v>777</v>
      </c>
    </row>
    <row r="2700" spans="1:7" x14ac:dyDescent="0.3">
      <c r="A2700" s="7" t="s">
        <v>15449</v>
      </c>
      <c r="B2700" s="8">
        <v>46204</v>
      </c>
      <c r="C2700" s="7" t="s">
        <v>1762</v>
      </c>
      <c r="D2700" s="7" t="s">
        <v>2287</v>
      </c>
      <c r="E2700" s="7">
        <v>20</v>
      </c>
      <c r="F2700" s="7" t="s">
        <v>15450</v>
      </c>
      <c r="G2700" s="7" t="s">
        <v>839</v>
      </c>
    </row>
    <row r="2701" spans="1:7" x14ac:dyDescent="0.3">
      <c r="A2701" s="7" t="s">
        <v>15451</v>
      </c>
      <c r="B2701" s="8">
        <v>46034</v>
      </c>
      <c r="C2701" s="7" t="s">
        <v>1817</v>
      </c>
      <c r="D2701" s="7" t="s">
        <v>2286</v>
      </c>
      <c r="E2701" s="7">
        <v>-9</v>
      </c>
      <c r="F2701" s="7" t="s">
        <v>15452</v>
      </c>
      <c r="G2701" s="7" t="s">
        <v>839</v>
      </c>
    </row>
    <row r="2702" spans="1:7" x14ac:dyDescent="0.3">
      <c r="A2702" s="7" t="s">
        <v>15453</v>
      </c>
      <c r="B2702" s="8">
        <v>46059</v>
      </c>
      <c r="C2702" s="7" t="s">
        <v>1782</v>
      </c>
      <c r="D2702" s="7" t="s">
        <v>2287</v>
      </c>
      <c r="E2702" s="7">
        <v>30</v>
      </c>
      <c r="F2702" s="7" t="s">
        <v>15454</v>
      </c>
      <c r="G2702" s="7" t="s">
        <v>777</v>
      </c>
    </row>
    <row r="2703" spans="1:7" x14ac:dyDescent="0.3">
      <c r="A2703" s="7" t="s">
        <v>15455</v>
      </c>
      <c r="B2703" s="8">
        <v>45692</v>
      </c>
      <c r="C2703" s="7" t="s">
        <v>2038</v>
      </c>
      <c r="D2703" s="7" t="s">
        <v>2287</v>
      </c>
      <c r="E2703" s="7">
        <v>38</v>
      </c>
      <c r="F2703" s="7" t="s">
        <v>15456</v>
      </c>
      <c r="G2703" s="7" t="s">
        <v>777</v>
      </c>
    </row>
    <row r="2704" spans="1:7" x14ac:dyDescent="0.3">
      <c r="A2704" s="7" t="s">
        <v>15457</v>
      </c>
      <c r="B2704" s="8">
        <v>46273</v>
      </c>
      <c r="C2704" s="7" t="s">
        <v>1676</v>
      </c>
      <c r="D2704" s="7" t="s">
        <v>2286</v>
      </c>
      <c r="E2704" s="7">
        <v>-34</v>
      </c>
      <c r="F2704" s="7" t="s">
        <v>15458</v>
      </c>
      <c r="G2704" s="7" t="s">
        <v>891</v>
      </c>
    </row>
    <row r="2705" spans="1:7" x14ac:dyDescent="0.3">
      <c r="A2705" s="7" t="s">
        <v>15459</v>
      </c>
      <c r="B2705" s="8">
        <v>45794</v>
      </c>
      <c r="C2705" s="7" t="s">
        <v>1876</v>
      </c>
      <c r="D2705" s="7" t="s">
        <v>2286</v>
      </c>
      <c r="E2705" s="7">
        <v>-59</v>
      </c>
      <c r="F2705" s="7" t="s">
        <v>15460</v>
      </c>
      <c r="G2705" s="7" t="s">
        <v>891</v>
      </c>
    </row>
    <row r="2706" spans="1:7" x14ac:dyDescent="0.3">
      <c r="A2706" s="7" t="s">
        <v>15461</v>
      </c>
      <c r="B2706" s="8">
        <v>46048</v>
      </c>
      <c r="C2706" s="7" t="s">
        <v>1706</v>
      </c>
      <c r="D2706" s="7" t="s">
        <v>2287</v>
      </c>
      <c r="E2706" s="7">
        <v>3</v>
      </c>
      <c r="F2706" s="7" t="s">
        <v>15462</v>
      </c>
      <c r="G2706" s="7" t="s">
        <v>891</v>
      </c>
    </row>
    <row r="2707" spans="1:7" x14ac:dyDescent="0.3">
      <c r="A2707" s="7" t="s">
        <v>15463</v>
      </c>
      <c r="B2707" s="8">
        <v>45695</v>
      </c>
      <c r="C2707" s="7" t="s">
        <v>1996</v>
      </c>
      <c r="D2707" s="7" t="s">
        <v>2287</v>
      </c>
      <c r="E2707" s="7">
        <v>51</v>
      </c>
      <c r="F2707" s="7" t="s">
        <v>15464</v>
      </c>
      <c r="G2707" s="7" t="s">
        <v>777</v>
      </c>
    </row>
    <row r="2708" spans="1:7" x14ac:dyDescent="0.3">
      <c r="A2708" s="7" t="s">
        <v>15465</v>
      </c>
      <c r="B2708" s="8">
        <v>46016</v>
      </c>
      <c r="C2708" s="7" t="s">
        <v>1753</v>
      </c>
      <c r="D2708" s="7" t="s">
        <v>2287</v>
      </c>
      <c r="E2708" s="7">
        <v>42</v>
      </c>
      <c r="F2708" s="7" t="s">
        <v>15466</v>
      </c>
      <c r="G2708" s="7" t="s">
        <v>891</v>
      </c>
    </row>
    <row r="2709" spans="1:7" x14ac:dyDescent="0.3">
      <c r="A2709" s="7" t="s">
        <v>15467</v>
      </c>
      <c r="B2709" s="8">
        <v>45945</v>
      </c>
      <c r="C2709" s="7" t="s">
        <v>1738</v>
      </c>
      <c r="D2709" s="7" t="s">
        <v>2287</v>
      </c>
      <c r="E2709" s="7">
        <v>50</v>
      </c>
      <c r="F2709" s="7" t="s">
        <v>15468</v>
      </c>
      <c r="G2709" s="7" t="s">
        <v>891</v>
      </c>
    </row>
    <row r="2710" spans="1:7" x14ac:dyDescent="0.3">
      <c r="A2710" s="7" t="s">
        <v>15469</v>
      </c>
      <c r="B2710" s="8">
        <v>45778</v>
      </c>
      <c r="C2710" s="7" t="s">
        <v>1836</v>
      </c>
      <c r="D2710" s="7" t="s">
        <v>2287</v>
      </c>
      <c r="E2710" s="7">
        <v>22</v>
      </c>
      <c r="F2710" s="7" t="s">
        <v>15470</v>
      </c>
      <c r="G2710" s="7" t="s">
        <v>777</v>
      </c>
    </row>
    <row r="2711" spans="1:7" x14ac:dyDescent="0.3">
      <c r="A2711" s="7" t="s">
        <v>15471</v>
      </c>
      <c r="B2711" s="8">
        <v>45755</v>
      </c>
      <c r="C2711" s="7" t="s">
        <v>1982</v>
      </c>
      <c r="D2711" s="7" t="s">
        <v>2286</v>
      </c>
      <c r="E2711" s="7">
        <v>-29</v>
      </c>
      <c r="F2711" s="7" t="s">
        <v>15472</v>
      </c>
      <c r="G2711" s="7" t="s">
        <v>777</v>
      </c>
    </row>
    <row r="2712" spans="1:7" x14ac:dyDescent="0.3">
      <c r="A2712" s="7" t="s">
        <v>15473</v>
      </c>
      <c r="B2712" s="8">
        <v>45799</v>
      </c>
      <c r="C2712" s="7" t="s">
        <v>1804</v>
      </c>
      <c r="D2712" s="7" t="s">
        <v>2286</v>
      </c>
      <c r="E2712" s="7">
        <v>-9</v>
      </c>
      <c r="F2712" s="7" t="s">
        <v>2906</v>
      </c>
      <c r="G2712" s="7" t="s">
        <v>891</v>
      </c>
    </row>
    <row r="2713" spans="1:7" x14ac:dyDescent="0.3">
      <c r="A2713" s="7" t="s">
        <v>15474</v>
      </c>
      <c r="B2713" s="8">
        <v>45755</v>
      </c>
      <c r="C2713" s="7" t="s">
        <v>1802</v>
      </c>
      <c r="D2713" s="7" t="s">
        <v>10136</v>
      </c>
      <c r="E2713" s="7">
        <v>27</v>
      </c>
      <c r="F2713" s="7" t="s">
        <v>15475</v>
      </c>
      <c r="G2713" s="7" t="s">
        <v>777</v>
      </c>
    </row>
    <row r="2714" spans="1:7" x14ac:dyDescent="0.3">
      <c r="A2714" s="7" t="s">
        <v>15476</v>
      </c>
      <c r="B2714" s="8">
        <v>45964</v>
      </c>
      <c r="C2714" s="7" t="s">
        <v>2042</v>
      </c>
      <c r="D2714" s="7" t="s">
        <v>10129</v>
      </c>
      <c r="E2714" s="7">
        <v>-8</v>
      </c>
      <c r="F2714" s="7" t="s">
        <v>15477</v>
      </c>
      <c r="G2714" s="7" t="s">
        <v>891</v>
      </c>
    </row>
    <row r="2715" spans="1:7" x14ac:dyDescent="0.3">
      <c r="A2715" s="7" t="s">
        <v>15478</v>
      </c>
      <c r="B2715" s="8">
        <v>46144</v>
      </c>
      <c r="C2715" s="7" t="s">
        <v>1653</v>
      </c>
      <c r="D2715" s="7" t="s">
        <v>2287</v>
      </c>
      <c r="E2715" s="7">
        <v>53</v>
      </c>
      <c r="F2715" s="7" t="s">
        <v>15479</v>
      </c>
      <c r="G2715" s="7" t="s">
        <v>839</v>
      </c>
    </row>
    <row r="2716" spans="1:7" x14ac:dyDescent="0.3">
      <c r="A2716" s="7" t="s">
        <v>15480</v>
      </c>
      <c r="B2716" s="8">
        <v>46119</v>
      </c>
      <c r="C2716" s="7" t="s">
        <v>1884</v>
      </c>
      <c r="D2716" s="7" t="s">
        <v>2286</v>
      </c>
      <c r="E2716" s="7">
        <v>-4</v>
      </c>
      <c r="F2716" s="7" t="s">
        <v>15481</v>
      </c>
      <c r="G2716" s="7" t="s">
        <v>891</v>
      </c>
    </row>
    <row r="2717" spans="1:7" x14ac:dyDescent="0.3">
      <c r="A2717" s="7" t="s">
        <v>15482</v>
      </c>
      <c r="B2717" s="8">
        <v>46273</v>
      </c>
      <c r="C2717" s="7" t="s">
        <v>1960</v>
      </c>
      <c r="D2717" s="7" t="s">
        <v>2286</v>
      </c>
      <c r="E2717" s="7">
        <v>-21</v>
      </c>
      <c r="F2717" s="7" t="s">
        <v>15483</v>
      </c>
      <c r="G2717" s="7" t="s">
        <v>839</v>
      </c>
    </row>
    <row r="2718" spans="1:7" x14ac:dyDescent="0.3">
      <c r="A2718" s="7" t="s">
        <v>15484</v>
      </c>
      <c r="B2718" s="8">
        <v>46281</v>
      </c>
      <c r="C2718" s="7" t="s">
        <v>1960</v>
      </c>
      <c r="D2718" s="7" t="s">
        <v>2287</v>
      </c>
      <c r="E2718" s="7">
        <v>34</v>
      </c>
      <c r="F2718" s="7" t="s">
        <v>15485</v>
      </c>
      <c r="G2718" s="7" t="s">
        <v>891</v>
      </c>
    </row>
    <row r="2719" spans="1:7" x14ac:dyDescent="0.3">
      <c r="A2719" s="7" t="s">
        <v>15486</v>
      </c>
      <c r="B2719" s="8">
        <v>45758</v>
      </c>
      <c r="C2719" s="7" t="s">
        <v>2011</v>
      </c>
      <c r="D2719" s="7" t="s">
        <v>10129</v>
      </c>
      <c r="E2719" s="7">
        <v>13</v>
      </c>
      <c r="F2719" s="7" t="s">
        <v>15487</v>
      </c>
      <c r="G2719" s="7" t="s">
        <v>839</v>
      </c>
    </row>
    <row r="2720" spans="1:7" x14ac:dyDescent="0.3">
      <c r="A2720" s="7" t="s">
        <v>15488</v>
      </c>
      <c r="B2720" s="8">
        <v>46127</v>
      </c>
      <c r="C2720" s="7" t="s">
        <v>1761</v>
      </c>
      <c r="D2720" s="7" t="s">
        <v>2287</v>
      </c>
      <c r="E2720" s="7">
        <v>57</v>
      </c>
      <c r="F2720" s="7" t="s">
        <v>15489</v>
      </c>
      <c r="G2720" s="7" t="s">
        <v>839</v>
      </c>
    </row>
    <row r="2721" spans="1:7" x14ac:dyDescent="0.3">
      <c r="A2721" s="7" t="s">
        <v>15490</v>
      </c>
      <c r="B2721" s="8">
        <v>45661</v>
      </c>
      <c r="C2721" s="7" t="s">
        <v>2000</v>
      </c>
      <c r="D2721" s="7" t="s">
        <v>2286</v>
      </c>
      <c r="E2721" s="7">
        <v>-40</v>
      </c>
      <c r="F2721" s="7" t="s">
        <v>15491</v>
      </c>
      <c r="G2721" s="7" t="s">
        <v>777</v>
      </c>
    </row>
    <row r="2722" spans="1:7" x14ac:dyDescent="0.3">
      <c r="A2722" s="7" t="s">
        <v>15492</v>
      </c>
      <c r="B2722" s="8">
        <v>46209</v>
      </c>
      <c r="C2722" s="7" t="s">
        <v>1878</v>
      </c>
      <c r="D2722" s="7" t="s">
        <v>2286</v>
      </c>
      <c r="E2722" s="7">
        <v>-40</v>
      </c>
      <c r="F2722" s="7" t="s">
        <v>15493</v>
      </c>
      <c r="G2722" s="7" t="s">
        <v>891</v>
      </c>
    </row>
    <row r="2723" spans="1:7" x14ac:dyDescent="0.3">
      <c r="A2723" s="7" t="s">
        <v>15494</v>
      </c>
      <c r="B2723" s="8">
        <v>45797</v>
      </c>
      <c r="C2723" s="7" t="s">
        <v>1892</v>
      </c>
      <c r="D2723" s="7" t="s">
        <v>2286</v>
      </c>
      <c r="E2723" s="7">
        <v>-5</v>
      </c>
      <c r="F2723" s="7" t="s">
        <v>15495</v>
      </c>
      <c r="G2723" s="7" t="s">
        <v>839</v>
      </c>
    </row>
    <row r="2724" spans="1:7" x14ac:dyDescent="0.3">
      <c r="A2724" s="7" t="s">
        <v>15496</v>
      </c>
      <c r="B2724" s="8">
        <v>45705</v>
      </c>
      <c r="C2724" s="7" t="s">
        <v>1689</v>
      </c>
      <c r="D2724" s="7" t="s">
        <v>2286</v>
      </c>
      <c r="E2724" s="7">
        <v>-24</v>
      </c>
      <c r="F2724" s="7" t="s">
        <v>15497</v>
      </c>
      <c r="G2724" s="7" t="s">
        <v>891</v>
      </c>
    </row>
    <row r="2725" spans="1:7" x14ac:dyDescent="0.3">
      <c r="A2725" s="7" t="s">
        <v>15498</v>
      </c>
      <c r="B2725" s="8">
        <v>45701</v>
      </c>
      <c r="C2725" s="7" t="s">
        <v>1868</v>
      </c>
      <c r="D2725" s="7" t="s">
        <v>2286</v>
      </c>
      <c r="E2725" s="7">
        <v>-41</v>
      </c>
      <c r="F2725" s="7" t="s">
        <v>15499</v>
      </c>
      <c r="G2725" s="7" t="s">
        <v>839</v>
      </c>
    </row>
    <row r="2726" spans="1:7" x14ac:dyDescent="0.3">
      <c r="A2726" s="7" t="s">
        <v>15500</v>
      </c>
      <c r="B2726" s="8">
        <v>46084</v>
      </c>
      <c r="C2726" s="7" t="s">
        <v>1738</v>
      </c>
      <c r="D2726" s="7" t="s">
        <v>2286</v>
      </c>
      <c r="E2726" s="7">
        <v>-5</v>
      </c>
      <c r="F2726" s="7" t="s">
        <v>15501</v>
      </c>
      <c r="G2726" s="7" t="s">
        <v>839</v>
      </c>
    </row>
    <row r="2727" spans="1:7" x14ac:dyDescent="0.3">
      <c r="A2727" s="7" t="s">
        <v>15502</v>
      </c>
      <c r="B2727" s="8">
        <v>46170</v>
      </c>
      <c r="C2727" s="7" t="s">
        <v>1981</v>
      </c>
      <c r="D2727" s="7" t="s">
        <v>2286</v>
      </c>
      <c r="E2727" s="7">
        <v>-28</v>
      </c>
      <c r="F2727" s="7" t="s">
        <v>15503</v>
      </c>
      <c r="G2727" s="7" t="s">
        <v>891</v>
      </c>
    </row>
    <row r="2728" spans="1:7" x14ac:dyDescent="0.3">
      <c r="A2728" s="7" t="s">
        <v>15504</v>
      </c>
      <c r="B2728" s="8">
        <v>45853</v>
      </c>
      <c r="C2728" s="7" t="s">
        <v>1857</v>
      </c>
      <c r="D2728" s="7" t="s">
        <v>2286</v>
      </c>
      <c r="E2728" s="7">
        <v>-50</v>
      </c>
      <c r="F2728" s="7" t="s">
        <v>15505</v>
      </c>
      <c r="G2728" s="7" t="s">
        <v>777</v>
      </c>
    </row>
    <row r="2729" spans="1:7" x14ac:dyDescent="0.3">
      <c r="A2729" s="7" t="s">
        <v>15506</v>
      </c>
      <c r="B2729" s="8">
        <v>45869</v>
      </c>
      <c r="C2729" s="7" t="s">
        <v>1667</v>
      </c>
      <c r="D2729" s="7" t="s">
        <v>2287</v>
      </c>
      <c r="E2729" s="7">
        <v>38</v>
      </c>
      <c r="F2729" s="7" t="s">
        <v>15507</v>
      </c>
      <c r="G2729" s="7" t="s">
        <v>839</v>
      </c>
    </row>
    <row r="2730" spans="1:7" x14ac:dyDescent="0.3">
      <c r="A2730" s="7" t="s">
        <v>15508</v>
      </c>
      <c r="B2730" s="8">
        <v>45669</v>
      </c>
      <c r="C2730" s="7" t="s">
        <v>1802</v>
      </c>
      <c r="D2730" s="7" t="s">
        <v>2287</v>
      </c>
      <c r="E2730" s="7">
        <v>37</v>
      </c>
      <c r="F2730" s="7" t="s">
        <v>15509</v>
      </c>
      <c r="G2730" s="7" t="s">
        <v>777</v>
      </c>
    </row>
    <row r="2731" spans="1:7" x14ac:dyDescent="0.3">
      <c r="A2731" s="7" t="s">
        <v>15510</v>
      </c>
      <c r="B2731" s="8">
        <v>45742</v>
      </c>
      <c r="C2731" s="7" t="s">
        <v>1756</v>
      </c>
      <c r="D2731" s="7" t="s">
        <v>2286</v>
      </c>
      <c r="E2731" s="7">
        <v>-13</v>
      </c>
      <c r="F2731" s="7" t="s">
        <v>15511</v>
      </c>
      <c r="G2731" s="7" t="s">
        <v>891</v>
      </c>
    </row>
    <row r="2732" spans="1:7" x14ac:dyDescent="0.3">
      <c r="A2732" s="7" t="s">
        <v>15512</v>
      </c>
      <c r="B2732" s="8">
        <v>45873</v>
      </c>
      <c r="C2732" s="7" t="s">
        <v>1722</v>
      </c>
      <c r="D2732" s="7" t="s">
        <v>2286</v>
      </c>
      <c r="E2732" s="7">
        <v>-48</v>
      </c>
      <c r="F2732" s="7" t="s">
        <v>15513</v>
      </c>
      <c r="G2732" s="7" t="s">
        <v>891</v>
      </c>
    </row>
    <row r="2733" spans="1:7" x14ac:dyDescent="0.3">
      <c r="A2733" s="7" t="s">
        <v>15514</v>
      </c>
      <c r="B2733" s="8">
        <v>45666</v>
      </c>
      <c r="C2733" s="7" t="s">
        <v>2019</v>
      </c>
      <c r="D2733" s="7" t="s">
        <v>2287</v>
      </c>
      <c r="E2733" s="7">
        <v>42</v>
      </c>
      <c r="F2733" s="7" t="s">
        <v>15515</v>
      </c>
      <c r="G2733" s="7" t="s">
        <v>839</v>
      </c>
    </row>
    <row r="2734" spans="1:7" x14ac:dyDescent="0.3">
      <c r="A2734" s="7" t="s">
        <v>15516</v>
      </c>
      <c r="B2734" s="8">
        <v>45824</v>
      </c>
      <c r="C2734" s="7" t="s">
        <v>1770</v>
      </c>
      <c r="D2734" s="7" t="s">
        <v>2286</v>
      </c>
      <c r="E2734" s="7">
        <v>-17</v>
      </c>
      <c r="F2734" s="7" t="s">
        <v>15517</v>
      </c>
      <c r="G2734" s="7" t="s">
        <v>891</v>
      </c>
    </row>
    <row r="2735" spans="1:7" x14ac:dyDescent="0.3">
      <c r="A2735" s="7" t="s">
        <v>15518</v>
      </c>
      <c r="B2735" s="8">
        <v>45668</v>
      </c>
      <c r="C2735" s="7" t="s">
        <v>1690</v>
      </c>
      <c r="D2735" s="7" t="s">
        <v>2286</v>
      </c>
      <c r="E2735" s="7">
        <v>-7</v>
      </c>
      <c r="F2735" s="7" t="s">
        <v>15519</v>
      </c>
      <c r="G2735" s="7" t="s">
        <v>839</v>
      </c>
    </row>
    <row r="2736" spans="1:7" x14ac:dyDescent="0.3">
      <c r="A2736" s="7" t="s">
        <v>15520</v>
      </c>
      <c r="B2736" s="8">
        <v>45863</v>
      </c>
      <c r="C2736" s="7" t="s">
        <v>1795</v>
      </c>
      <c r="D2736" s="7" t="s">
        <v>2286</v>
      </c>
      <c r="E2736" s="7">
        <v>-52</v>
      </c>
      <c r="F2736" s="7" t="s">
        <v>15521</v>
      </c>
      <c r="G2736" s="7" t="s">
        <v>777</v>
      </c>
    </row>
    <row r="2737" spans="1:7" x14ac:dyDescent="0.3">
      <c r="A2737" s="7" t="s">
        <v>15522</v>
      </c>
      <c r="B2737" s="8">
        <v>45988</v>
      </c>
      <c r="C2737" s="7" t="s">
        <v>1853</v>
      </c>
      <c r="D2737" s="7" t="s">
        <v>2286</v>
      </c>
      <c r="E2737" s="7">
        <v>-53</v>
      </c>
      <c r="F2737" s="7" t="s">
        <v>15523</v>
      </c>
      <c r="G2737" s="7" t="s">
        <v>839</v>
      </c>
    </row>
    <row r="2738" spans="1:7" x14ac:dyDescent="0.3">
      <c r="A2738" s="7" t="s">
        <v>15524</v>
      </c>
      <c r="B2738" s="8">
        <v>46271</v>
      </c>
      <c r="C2738" s="7" t="s">
        <v>2032</v>
      </c>
      <c r="D2738" s="7" t="s">
        <v>2286</v>
      </c>
      <c r="E2738" s="7">
        <v>-7</v>
      </c>
      <c r="F2738" s="7" t="s">
        <v>15525</v>
      </c>
      <c r="G2738" s="7" t="s">
        <v>891</v>
      </c>
    </row>
    <row r="2739" spans="1:7" x14ac:dyDescent="0.3">
      <c r="A2739" s="7" t="s">
        <v>15526</v>
      </c>
      <c r="B2739" s="8">
        <v>45716</v>
      </c>
      <c r="C2739" s="7" t="s">
        <v>2030</v>
      </c>
      <c r="D2739" s="7" t="s">
        <v>2286</v>
      </c>
      <c r="E2739" s="7">
        <v>-44</v>
      </c>
      <c r="F2739" s="7" t="s">
        <v>15527</v>
      </c>
      <c r="G2739" s="7" t="s">
        <v>777</v>
      </c>
    </row>
    <row r="2740" spans="1:7" x14ac:dyDescent="0.3">
      <c r="A2740" s="7" t="s">
        <v>15528</v>
      </c>
      <c r="B2740" s="8">
        <v>46100</v>
      </c>
      <c r="C2740" s="7" t="s">
        <v>1910</v>
      </c>
      <c r="D2740" s="7" t="s">
        <v>2286</v>
      </c>
      <c r="E2740" s="7">
        <v>-16</v>
      </c>
      <c r="F2740" s="7" t="s">
        <v>15529</v>
      </c>
      <c r="G2740" s="7" t="s">
        <v>777</v>
      </c>
    </row>
    <row r="2741" spans="1:7" x14ac:dyDescent="0.3">
      <c r="A2741" s="7" t="s">
        <v>15530</v>
      </c>
      <c r="B2741" s="8">
        <v>46015</v>
      </c>
      <c r="C2741" s="7" t="s">
        <v>1886</v>
      </c>
      <c r="D2741" s="7" t="s">
        <v>2286</v>
      </c>
      <c r="E2741" s="7">
        <v>-30</v>
      </c>
      <c r="F2741" s="7" t="s">
        <v>15531</v>
      </c>
      <c r="G2741" s="7" t="s">
        <v>891</v>
      </c>
    </row>
    <row r="2742" spans="1:7" x14ac:dyDescent="0.3">
      <c r="A2742" s="7" t="s">
        <v>15532</v>
      </c>
      <c r="B2742" s="8">
        <v>45782</v>
      </c>
      <c r="C2742" s="7" t="s">
        <v>1879</v>
      </c>
      <c r="D2742" s="7" t="s">
        <v>2286</v>
      </c>
      <c r="E2742" s="7">
        <v>-10</v>
      </c>
      <c r="F2742" s="7" t="s">
        <v>15533</v>
      </c>
      <c r="G2742" s="7" t="s">
        <v>777</v>
      </c>
    </row>
    <row r="2743" spans="1:7" x14ac:dyDescent="0.3">
      <c r="A2743" s="7" t="s">
        <v>15534</v>
      </c>
      <c r="B2743" s="8">
        <v>46289</v>
      </c>
      <c r="C2743" s="7" t="s">
        <v>1660</v>
      </c>
      <c r="D2743" s="7" t="s">
        <v>10129</v>
      </c>
      <c r="E2743" s="7">
        <v>14</v>
      </c>
      <c r="F2743" s="7" t="s">
        <v>15535</v>
      </c>
      <c r="G2743" s="7" t="s">
        <v>839</v>
      </c>
    </row>
    <row r="2744" spans="1:7" x14ac:dyDescent="0.3">
      <c r="A2744" s="7" t="s">
        <v>15536</v>
      </c>
      <c r="B2744" s="8">
        <v>45830</v>
      </c>
      <c r="C2744" s="7" t="s">
        <v>1967</v>
      </c>
      <c r="D2744" s="7" t="s">
        <v>2287</v>
      </c>
      <c r="E2744" s="7">
        <v>24</v>
      </c>
      <c r="F2744" s="7" t="s">
        <v>15537</v>
      </c>
      <c r="G2744" s="7" t="s">
        <v>891</v>
      </c>
    </row>
    <row r="2745" spans="1:7" x14ac:dyDescent="0.3">
      <c r="A2745" s="7" t="s">
        <v>15538</v>
      </c>
      <c r="B2745" s="8">
        <v>45940</v>
      </c>
      <c r="C2745" s="7" t="s">
        <v>1705</v>
      </c>
      <c r="D2745" s="7" t="s">
        <v>2286</v>
      </c>
      <c r="E2745" s="7">
        <v>-27</v>
      </c>
      <c r="F2745" s="7" t="s">
        <v>15539</v>
      </c>
      <c r="G2745" s="7" t="s">
        <v>839</v>
      </c>
    </row>
    <row r="2746" spans="1:7" x14ac:dyDescent="0.3">
      <c r="A2746" s="7" t="s">
        <v>15540</v>
      </c>
      <c r="B2746" s="8">
        <v>46279</v>
      </c>
      <c r="C2746" s="7" t="s">
        <v>1714</v>
      </c>
      <c r="D2746" s="7" t="s">
        <v>2286</v>
      </c>
      <c r="E2746" s="7">
        <v>-58</v>
      </c>
      <c r="F2746" s="7" t="s">
        <v>15541</v>
      </c>
      <c r="G2746" s="7" t="s">
        <v>839</v>
      </c>
    </row>
    <row r="2747" spans="1:7" x14ac:dyDescent="0.3">
      <c r="A2747" s="7" t="s">
        <v>15542</v>
      </c>
      <c r="B2747" s="8">
        <v>45907</v>
      </c>
      <c r="C2747" s="7" t="s">
        <v>1951</v>
      </c>
      <c r="D2747" s="7" t="s">
        <v>2287</v>
      </c>
      <c r="E2747" s="7">
        <v>24</v>
      </c>
      <c r="F2747" s="7" t="s">
        <v>15543</v>
      </c>
      <c r="G2747" s="7" t="s">
        <v>891</v>
      </c>
    </row>
    <row r="2748" spans="1:7" x14ac:dyDescent="0.3">
      <c r="A2748" s="7" t="s">
        <v>15544</v>
      </c>
      <c r="B2748" s="8">
        <v>46164</v>
      </c>
      <c r="C2748" s="7" t="s">
        <v>2015</v>
      </c>
      <c r="D2748" s="7" t="s">
        <v>2286</v>
      </c>
      <c r="E2748" s="7">
        <v>-39</v>
      </c>
      <c r="F2748" s="7" t="s">
        <v>15545</v>
      </c>
      <c r="G2748" s="7" t="s">
        <v>839</v>
      </c>
    </row>
    <row r="2749" spans="1:7" x14ac:dyDescent="0.3">
      <c r="A2749" s="7" t="s">
        <v>15546</v>
      </c>
      <c r="B2749" s="8">
        <v>45762</v>
      </c>
      <c r="C2749" s="7" t="s">
        <v>1831</v>
      </c>
      <c r="D2749" s="7" t="s">
        <v>2286</v>
      </c>
      <c r="E2749" s="7">
        <v>-31</v>
      </c>
      <c r="F2749" s="7" t="s">
        <v>15547</v>
      </c>
      <c r="G2749" s="7" t="s">
        <v>839</v>
      </c>
    </row>
    <row r="2750" spans="1:7" x14ac:dyDescent="0.3">
      <c r="A2750" s="7" t="s">
        <v>15548</v>
      </c>
      <c r="B2750" s="8">
        <v>46030</v>
      </c>
      <c r="C2750" s="7" t="s">
        <v>1886</v>
      </c>
      <c r="D2750" s="7" t="s">
        <v>2287</v>
      </c>
      <c r="E2750" s="7">
        <v>11</v>
      </c>
      <c r="F2750" s="7" t="s">
        <v>15549</v>
      </c>
      <c r="G2750" s="7" t="s">
        <v>777</v>
      </c>
    </row>
    <row r="2751" spans="1:7" x14ac:dyDescent="0.3">
      <c r="A2751" s="7" t="s">
        <v>15550</v>
      </c>
      <c r="B2751" s="8">
        <v>45708</v>
      </c>
      <c r="C2751" s="7" t="s">
        <v>2018</v>
      </c>
      <c r="D2751" s="7" t="s">
        <v>10136</v>
      </c>
      <c r="E2751" s="7">
        <v>34</v>
      </c>
      <c r="F2751" s="7" t="s">
        <v>15551</v>
      </c>
      <c r="G2751" s="7" t="s">
        <v>891</v>
      </c>
    </row>
    <row r="2752" spans="1:7" x14ac:dyDescent="0.3">
      <c r="A2752" s="7" t="s">
        <v>15552</v>
      </c>
      <c r="B2752" s="8">
        <v>46081</v>
      </c>
      <c r="C2752" s="7" t="s">
        <v>1791</v>
      </c>
      <c r="D2752" s="7" t="s">
        <v>10129</v>
      </c>
      <c r="E2752" s="7">
        <v>9</v>
      </c>
      <c r="F2752" s="7" t="s">
        <v>15553</v>
      </c>
      <c r="G2752" s="7" t="s">
        <v>777</v>
      </c>
    </row>
    <row r="2753" spans="1:7" x14ac:dyDescent="0.3">
      <c r="A2753" s="7" t="s">
        <v>15554</v>
      </c>
      <c r="B2753" s="8">
        <v>46264</v>
      </c>
      <c r="C2753" s="7" t="s">
        <v>1896</v>
      </c>
      <c r="D2753" s="7" t="s">
        <v>2286</v>
      </c>
      <c r="E2753" s="7">
        <v>-10</v>
      </c>
      <c r="F2753" s="7" t="s">
        <v>15555</v>
      </c>
      <c r="G2753" s="7" t="s">
        <v>777</v>
      </c>
    </row>
    <row r="2754" spans="1:7" x14ac:dyDescent="0.3">
      <c r="A2754" s="7" t="s">
        <v>15556</v>
      </c>
      <c r="B2754" s="8">
        <v>46019</v>
      </c>
      <c r="C2754" s="7" t="s">
        <v>1695</v>
      </c>
      <c r="D2754" s="7" t="s">
        <v>2286</v>
      </c>
      <c r="E2754" s="7">
        <v>-44</v>
      </c>
      <c r="F2754" s="7" t="s">
        <v>15557</v>
      </c>
      <c r="G2754" s="7" t="s">
        <v>839</v>
      </c>
    </row>
    <row r="2755" spans="1:7" x14ac:dyDescent="0.3">
      <c r="A2755" s="7" t="s">
        <v>15558</v>
      </c>
      <c r="B2755" s="8">
        <v>45779</v>
      </c>
      <c r="C2755" s="7" t="s">
        <v>1937</v>
      </c>
      <c r="D2755" s="7" t="s">
        <v>2286</v>
      </c>
      <c r="E2755" s="7">
        <v>-7</v>
      </c>
      <c r="F2755" s="7" t="s">
        <v>15559</v>
      </c>
      <c r="G2755" s="7" t="s">
        <v>891</v>
      </c>
    </row>
    <row r="2756" spans="1:7" x14ac:dyDescent="0.3">
      <c r="A2756" s="7" t="s">
        <v>15560</v>
      </c>
      <c r="B2756" s="8">
        <v>45895</v>
      </c>
      <c r="C2756" s="7" t="s">
        <v>1790</v>
      </c>
      <c r="D2756" s="7" t="s">
        <v>2287</v>
      </c>
      <c r="E2756" s="7">
        <v>32</v>
      </c>
      <c r="F2756" s="7" t="s">
        <v>15561</v>
      </c>
      <c r="G2756" s="7" t="s">
        <v>839</v>
      </c>
    </row>
    <row r="2757" spans="1:7" x14ac:dyDescent="0.3">
      <c r="A2757" s="7" t="s">
        <v>15562</v>
      </c>
      <c r="B2757" s="8">
        <v>45807</v>
      </c>
      <c r="C2757" s="7" t="s">
        <v>1986</v>
      </c>
      <c r="D2757" s="7" t="s">
        <v>2287</v>
      </c>
      <c r="E2757" s="7">
        <v>13</v>
      </c>
      <c r="F2757" s="7" t="s">
        <v>15563</v>
      </c>
      <c r="G2757" s="7" t="s">
        <v>777</v>
      </c>
    </row>
    <row r="2758" spans="1:7" x14ac:dyDescent="0.3">
      <c r="A2758" s="7" t="s">
        <v>15564</v>
      </c>
      <c r="B2758" s="8">
        <v>46020</v>
      </c>
      <c r="C2758" s="7" t="s">
        <v>1909</v>
      </c>
      <c r="D2758" s="7" t="s">
        <v>2286</v>
      </c>
      <c r="E2758" s="7">
        <v>-60</v>
      </c>
      <c r="F2758" s="7" t="s">
        <v>15565</v>
      </c>
      <c r="G2758" s="7" t="s">
        <v>891</v>
      </c>
    </row>
    <row r="2759" spans="1:7" x14ac:dyDescent="0.3">
      <c r="A2759" s="7" t="s">
        <v>15566</v>
      </c>
      <c r="B2759" s="8">
        <v>46014</v>
      </c>
      <c r="C2759" s="7" t="s">
        <v>1797</v>
      </c>
      <c r="D2759" s="7" t="s">
        <v>10129</v>
      </c>
      <c r="E2759" s="7">
        <v>-4</v>
      </c>
      <c r="F2759" s="7" t="s">
        <v>15567</v>
      </c>
      <c r="G2759" s="7" t="s">
        <v>777</v>
      </c>
    </row>
    <row r="2760" spans="1:7" x14ac:dyDescent="0.3">
      <c r="A2760" s="7" t="s">
        <v>15568</v>
      </c>
      <c r="B2760" s="8">
        <v>46144</v>
      </c>
      <c r="C2760" s="7" t="s">
        <v>1812</v>
      </c>
      <c r="D2760" s="7" t="s">
        <v>2287</v>
      </c>
      <c r="E2760" s="7">
        <v>46</v>
      </c>
      <c r="F2760" s="7" t="s">
        <v>15569</v>
      </c>
      <c r="G2760" s="7" t="s">
        <v>777</v>
      </c>
    </row>
    <row r="2761" spans="1:7" x14ac:dyDescent="0.3">
      <c r="A2761" s="7" t="s">
        <v>15570</v>
      </c>
      <c r="B2761" s="8">
        <v>46040</v>
      </c>
      <c r="C2761" s="7" t="s">
        <v>1881</v>
      </c>
      <c r="D2761" s="7" t="s">
        <v>2286</v>
      </c>
      <c r="E2761" s="7">
        <v>-8</v>
      </c>
      <c r="F2761" s="7" t="s">
        <v>15571</v>
      </c>
      <c r="G2761" s="7" t="s">
        <v>777</v>
      </c>
    </row>
    <row r="2762" spans="1:7" x14ac:dyDescent="0.3">
      <c r="A2762" s="7" t="s">
        <v>15572</v>
      </c>
      <c r="B2762" s="8">
        <v>45930</v>
      </c>
      <c r="C2762" s="7" t="s">
        <v>1984</v>
      </c>
      <c r="D2762" s="7" t="s">
        <v>2286</v>
      </c>
      <c r="E2762" s="7">
        <v>-37</v>
      </c>
      <c r="F2762" s="7" t="s">
        <v>15573</v>
      </c>
      <c r="G2762" s="7" t="s">
        <v>891</v>
      </c>
    </row>
    <row r="2763" spans="1:7" x14ac:dyDescent="0.3">
      <c r="A2763" s="7" t="s">
        <v>15574</v>
      </c>
      <c r="B2763" s="8">
        <v>45853</v>
      </c>
      <c r="C2763" s="7" t="s">
        <v>1994</v>
      </c>
      <c r="D2763" s="7" t="s">
        <v>2287</v>
      </c>
      <c r="E2763" s="7">
        <v>30</v>
      </c>
      <c r="F2763" s="7" t="s">
        <v>15575</v>
      </c>
      <c r="G2763" s="7" t="s">
        <v>777</v>
      </c>
    </row>
    <row r="2764" spans="1:7" x14ac:dyDescent="0.3">
      <c r="A2764" s="7" t="s">
        <v>15576</v>
      </c>
      <c r="B2764" s="8">
        <v>45762</v>
      </c>
      <c r="C2764" s="7" t="s">
        <v>1859</v>
      </c>
      <c r="D2764" s="7" t="s">
        <v>2286</v>
      </c>
      <c r="E2764" s="7">
        <v>-3</v>
      </c>
      <c r="F2764" s="7" t="s">
        <v>15577</v>
      </c>
      <c r="G2764" s="7" t="s">
        <v>891</v>
      </c>
    </row>
    <row r="2765" spans="1:7" x14ac:dyDescent="0.3">
      <c r="A2765" s="7" t="s">
        <v>15578</v>
      </c>
      <c r="B2765" s="8">
        <v>45692</v>
      </c>
      <c r="C2765" s="7" t="s">
        <v>2052</v>
      </c>
      <c r="D2765" s="7" t="s">
        <v>10129</v>
      </c>
      <c r="E2765" s="7">
        <v>-11</v>
      </c>
      <c r="F2765" s="7" t="s">
        <v>15579</v>
      </c>
      <c r="G2765" s="7" t="s">
        <v>891</v>
      </c>
    </row>
    <row r="2766" spans="1:7" x14ac:dyDescent="0.3">
      <c r="A2766" s="7" t="s">
        <v>15580</v>
      </c>
      <c r="B2766" s="8">
        <v>45832</v>
      </c>
      <c r="C2766" s="7" t="s">
        <v>1975</v>
      </c>
      <c r="D2766" s="7" t="s">
        <v>10136</v>
      </c>
      <c r="E2766" s="7">
        <v>32</v>
      </c>
      <c r="F2766" s="7" t="s">
        <v>15581</v>
      </c>
      <c r="G2766" s="7" t="s">
        <v>777</v>
      </c>
    </row>
    <row r="2767" spans="1:7" x14ac:dyDescent="0.3">
      <c r="A2767" s="7" t="s">
        <v>15582</v>
      </c>
      <c r="B2767" s="8">
        <v>46031</v>
      </c>
      <c r="C2767" s="7" t="s">
        <v>1650</v>
      </c>
      <c r="D2767" s="7" t="s">
        <v>10129</v>
      </c>
      <c r="E2767" s="7">
        <v>1</v>
      </c>
      <c r="F2767" s="7" t="s">
        <v>15583</v>
      </c>
      <c r="G2767" s="7" t="s">
        <v>891</v>
      </c>
    </row>
    <row r="2768" spans="1:7" x14ac:dyDescent="0.3">
      <c r="A2768" s="7" t="s">
        <v>15584</v>
      </c>
      <c r="B2768" s="8">
        <v>46094</v>
      </c>
      <c r="C2768" s="7" t="s">
        <v>1981</v>
      </c>
      <c r="D2768" s="7" t="s">
        <v>2286</v>
      </c>
      <c r="E2768" s="7">
        <v>-18</v>
      </c>
      <c r="F2768" s="7" t="s">
        <v>15585</v>
      </c>
      <c r="G2768" s="7" t="s">
        <v>839</v>
      </c>
    </row>
    <row r="2769" spans="1:7" x14ac:dyDescent="0.3">
      <c r="A2769" s="7" t="s">
        <v>15586</v>
      </c>
      <c r="B2769" s="8">
        <v>45939</v>
      </c>
      <c r="C2769" s="7" t="s">
        <v>1964</v>
      </c>
      <c r="D2769" s="7" t="s">
        <v>2287</v>
      </c>
      <c r="E2769" s="7">
        <v>28</v>
      </c>
      <c r="F2769" s="7" t="s">
        <v>15587</v>
      </c>
      <c r="G2769" s="7" t="s">
        <v>777</v>
      </c>
    </row>
    <row r="2770" spans="1:7" x14ac:dyDescent="0.3">
      <c r="A2770" s="7" t="s">
        <v>15588</v>
      </c>
      <c r="B2770" s="8">
        <v>45843</v>
      </c>
      <c r="C2770" s="7" t="s">
        <v>2013</v>
      </c>
      <c r="D2770" s="7" t="s">
        <v>2287</v>
      </c>
      <c r="E2770" s="7">
        <v>6</v>
      </c>
      <c r="F2770" s="7" t="s">
        <v>15589</v>
      </c>
      <c r="G2770" s="7" t="s">
        <v>891</v>
      </c>
    </row>
    <row r="2771" spans="1:7" x14ac:dyDescent="0.3">
      <c r="A2771" s="7" t="s">
        <v>15590</v>
      </c>
      <c r="B2771" s="8">
        <v>45942</v>
      </c>
      <c r="C2771" s="7" t="s">
        <v>1928</v>
      </c>
      <c r="D2771" s="7" t="s">
        <v>2287</v>
      </c>
      <c r="E2771" s="7">
        <v>38</v>
      </c>
      <c r="F2771" s="7" t="s">
        <v>15591</v>
      </c>
      <c r="G2771" s="7" t="s">
        <v>777</v>
      </c>
    </row>
    <row r="2772" spans="1:7" x14ac:dyDescent="0.3">
      <c r="A2772" s="7" t="s">
        <v>15592</v>
      </c>
      <c r="B2772" s="8">
        <v>46058</v>
      </c>
      <c r="C2772" s="7" t="s">
        <v>1782</v>
      </c>
      <c r="D2772" s="7" t="s">
        <v>2286</v>
      </c>
      <c r="E2772" s="7">
        <v>-22</v>
      </c>
      <c r="F2772" s="7" t="s">
        <v>15593</v>
      </c>
      <c r="G2772" s="7" t="s">
        <v>777</v>
      </c>
    </row>
    <row r="2773" spans="1:7" x14ac:dyDescent="0.3">
      <c r="A2773" s="7" t="s">
        <v>15594</v>
      </c>
      <c r="B2773" s="8">
        <v>45668</v>
      </c>
      <c r="C2773" s="7" t="s">
        <v>2024</v>
      </c>
      <c r="D2773" s="7" t="s">
        <v>2286</v>
      </c>
      <c r="E2773" s="7">
        <v>-35</v>
      </c>
      <c r="F2773" s="7" t="s">
        <v>15595</v>
      </c>
      <c r="G2773" s="7" t="s">
        <v>891</v>
      </c>
    </row>
    <row r="2774" spans="1:7" x14ac:dyDescent="0.3">
      <c r="A2774" s="7" t="s">
        <v>15596</v>
      </c>
      <c r="B2774" s="8">
        <v>45898</v>
      </c>
      <c r="C2774" s="7" t="s">
        <v>1756</v>
      </c>
      <c r="D2774" s="7" t="s">
        <v>2286</v>
      </c>
      <c r="E2774" s="7">
        <v>-58</v>
      </c>
      <c r="F2774" s="7" t="s">
        <v>15597</v>
      </c>
      <c r="G2774" s="7" t="s">
        <v>839</v>
      </c>
    </row>
    <row r="2775" spans="1:7" x14ac:dyDescent="0.3">
      <c r="A2775" s="7" t="s">
        <v>15598</v>
      </c>
      <c r="B2775" s="8">
        <v>45893</v>
      </c>
      <c r="C2775" s="7" t="s">
        <v>1659</v>
      </c>
      <c r="D2775" s="7" t="s">
        <v>2286</v>
      </c>
      <c r="E2775" s="7">
        <v>-58</v>
      </c>
      <c r="F2775" s="7" t="s">
        <v>15599</v>
      </c>
      <c r="G2775" s="7" t="s">
        <v>839</v>
      </c>
    </row>
    <row r="2776" spans="1:7" x14ac:dyDescent="0.3">
      <c r="A2776" s="7" t="s">
        <v>15600</v>
      </c>
      <c r="B2776" s="8">
        <v>46032</v>
      </c>
      <c r="C2776" s="7" t="s">
        <v>1766</v>
      </c>
      <c r="D2776" s="7" t="s">
        <v>2287</v>
      </c>
      <c r="E2776" s="7">
        <v>54</v>
      </c>
      <c r="F2776" s="7" t="s">
        <v>15601</v>
      </c>
      <c r="G2776" s="7" t="s">
        <v>891</v>
      </c>
    </row>
    <row r="2777" spans="1:7" x14ac:dyDescent="0.3">
      <c r="A2777" s="7" t="s">
        <v>15602</v>
      </c>
      <c r="B2777" s="8">
        <v>45855</v>
      </c>
      <c r="C2777" s="7" t="s">
        <v>1911</v>
      </c>
      <c r="D2777" s="7" t="s">
        <v>2286</v>
      </c>
      <c r="E2777" s="7">
        <v>-52</v>
      </c>
      <c r="F2777" s="7" t="s">
        <v>15603</v>
      </c>
      <c r="G2777" s="7" t="s">
        <v>891</v>
      </c>
    </row>
    <row r="2778" spans="1:7" x14ac:dyDescent="0.3">
      <c r="A2778" s="7" t="s">
        <v>15604</v>
      </c>
      <c r="B2778" s="8">
        <v>46252</v>
      </c>
      <c r="C2778" s="7" t="s">
        <v>1668</v>
      </c>
      <c r="D2778" s="7" t="s">
        <v>2287</v>
      </c>
      <c r="E2778" s="7">
        <v>38</v>
      </c>
      <c r="F2778" s="7" t="s">
        <v>15605</v>
      </c>
      <c r="G2778" s="7" t="s">
        <v>777</v>
      </c>
    </row>
    <row r="2779" spans="1:7" x14ac:dyDescent="0.3">
      <c r="A2779" s="7" t="s">
        <v>15606</v>
      </c>
      <c r="B2779" s="8">
        <v>46205</v>
      </c>
      <c r="C2779" s="7" t="s">
        <v>1863</v>
      </c>
      <c r="D2779" s="7" t="s">
        <v>10136</v>
      </c>
      <c r="E2779" s="7">
        <v>35</v>
      </c>
      <c r="F2779" s="7" t="s">
        <v>15607</v>
      </c>
      <c r="G2779" s="7" t="s">
        <v>777</v>
      </c>
    </row>
    <row r="2780" spans="1:7" x14ac:dyDescent="0.3">
      <c r="A2780" s="7" t="s">
        <v>15608</v>
      </c>
      <c r="B2780" s="8">
        <v>45692</v>
      </c>
      <c r="C2780" s="7" t="s">
        <v>1991</v>
      </c>
      <c r="D2780" s="7" t="s">
        <v>2287</v>
      </c>
      <c r="E2780" s="7">
        <v>46</v>
      </c>
      <c r="F2780" s="7" t="s">
        <v>15609</v>
      </c>
      <c r="G2780" s="7" t="s">
        <v>839</v>
      </c>
    </row>
    <row r="2781" spans="1:7" x14ac:dyDescent="0.3">
      <c r="A2781" s="7" t="s">
        <v>15610</v>
      </c>
      <c r="B2781" s="8">
        <v>46062</v>
      </c>
      <c r="C2781" s="7" t="s">
        <v>1927</v>
      </c>
      <c r="D2781" s="7" t="s">
        <v>2287</v>
      </c>
      <c r="E2781" s="7">
        <v>42</v>
      </c>
      <c r="F2781" s="7" t="s">
        <v>15611</v>
      </c>
      <c r="G2781" s="7" t="s">
        <v>777</v>
      </c>
    </row>
    <row r="2782" spans="1:7" x14ac:dyDescent="0.3">
      <c r="A2782" s="7" t="s">
        <v>15612</v>
      </c>
      <c r="B2782" s="8">
        <v>45812</v>
      </c>
      <c r="C2782" s="7" t="s">
        <v>1941</v>
      </c>
      <c r="D2782" s="7" t="s">
        <v>2286</v>
      </c>
      <c r="E2782" s="7">
        <v>-28</v>
      </c>
      <c r="F2782" s="7" t="s">
        <v>15613</v>
      </c>
      <c r="G2782" s="7" t="s">
        <v>891</v>
      </c>
    </row>
    <row r="2783" spans="1:7" x14ac:dyDescent="0.3">
      <c r="A2783" s="7" t="s">
        <v>15614</v>
      </c>
      <c r="B2783" s="8">
        <v>45801</v>
      </c>
      <c r="C2783" s="7" t="s">
        <v>1840</v>
      </c>
      <c r="D2783" s="7" t="s">
        <v>2286</v>
      </c>
      <c r="E2783" s="7">
        <v>-9</v>
      </c>
      <c r="F2783" s="7" t="s">
        <v>15615</v>
      </c>
      <c r="G2783" s="7" t="s">
        <v>891</v>
      </c>
    </row>
    <row r="2784" spans="1:7" x14ac:dyDescent="0.3">
      <c r="A2784" s="7" t="s">
        <v>15616</v>
      </c>
      <c r="B2784" s="8">
        <v>46266</v>
      </c>
      <c r="C2784" s="7" t="s">
        <v>2015</v>
      </c>
      <c r="D2784" s="7" t="s">
        <v>2287</v>
      </c>
      <c r="E2784" s="7">
        <v>17</v>
      </c>
      <c r="F2784" s="7" t="s">
        <v>15617</v>
      </c>
      <c r="G2784" s="7" t="s">
        <v>777</v>
      </c>
    </row>
    <row r="2785" spans="1:7" x14ac:dyDescent="0.3">
      <c r="A2785" s="7" t="s">
        <v>15618</v>
      </c>
      <c r="B2785" s="8">
        <v>46165</v>
      </c>
      <c r="C2785" s="7" t="s">
        <v>1883</v>
      </c>
      <c r="D2785" s="7" t="s">
        <v>10129</v>
      </c>
      <c r="E2785" s="7">
        <v>-13</v>
      </c>
      <c r="F2785" s="7" t="s">
        <v>15619</v>
      </c>
      <c r="G2785" s="7" t="s">
        <v>839</v>
      </c>
    </row>
    <row r="2786" spans="1:7" x14ac:dyDescent="0.3">
      <c r="A2786" s="7" t="s">
        <v>15620</v>
      </c>
      <c r="B2786" s="8">
        <v>46262</v>
      </c>
      <c r="C2786" s="7" t="s">
        <v>1845</v>
      </c>
      <c r="D2786" s="7" t="s">
        <v>2286</v>
      </c>
      <c r="E2786" s="7">
        <v>-41</v>
      </c>
      <c r="F2786" s="7" t="s">
        <v>15621</v>
      </c>
      <c r="G2786" s="7" t="s">
        <v>839</v>
      </c>
    </row>
    <row r="2787" spans="1:7" x14ac:dyDescent="0.3">
      <c r="A2787" s="7" t="s">
        <v>15622</v>
      </c>
      <c r="B2787" s="8">
        <v>45772</v>
      </c>
      <c r="C2787" s="7" t="s">
        <v>1676</v>
      </c>
      <c r="D2787" s="7" t="s">
        <v>2287</v>
      </c>
      <c r="E2787" s="7">
        <v>14</v>
      </c>
      <c r="F2787" s="7" t="s">
        <v>15623</v>
      </c>
      <c r="G2787" s="7" t="s">
        <v>891</v>
      </c>
    </row>
    <row r="2788" spans="1:7" x14ac:dyDescent="0.3">
      <c r="A2788" s="7" t="s">
        <v>15624</v>
      </c>
      <c r="B2788" s="8">
        <v>46027</v>
      </c>
      <c r="C2788" s="7" t="s">
        <v>1748</v>
      </c>
      <c r="D2788" s="7" t="s">
        <v>2287</v>
      </c>
      <c r="E2788" s="7">
        <v>38</v>
      </c>
      <c r="F2788" s="7" t="s">
        <v>15625</v>
      </c>
      <c r="G2788" s="7" t="s">
        <v>839</v>
      </c>
    </row>
    <row r="2789" spans="1:7" x14ac:dyDescent="0.3">
      <c r="A2789" s="7" t="s">
        <v>15626</v>
      </c>
      <c r="B2789" s="8">
        <v>45977</v>
      </c>
      <c r="C2789" s="7" t="s">
        <v>1847</v>
      </c>
      <c r="D2789" s="7" t="s">
        <v>2286</v>
      </c>
      <c r="E2789" s="7">
        <v>-54</v>
      </c>
      <c r="F2789" s="7" t="s">
        <v>15627</v>
      </c>
      <c r="G2789" s="7" t="s">
        <v>777</v>
      </c>
    </row>
    <row r="2790" spans="1:7" x14ac:dyDescent="0.3">
      <c r="A2790" s="7" t="s">
        <v>15628</v>
      </c>
      <c r="B2790" s="8">
        <v>45893</v>
      </c>
      <c r="C2790" s="7" t="s">
        <v>1984</v>
      </c>
      <c r="D2790" s="7" t="s">
        <v>2286</v>
      </c>
      <c r="E2790" s="7">
        <v>-9</v>
      </c>
      <c r="F2790" s="7" t="s">
        <v>15629</v>
      </c>
      <c r="G2790" s="7" t="s">
        <v>777</v>
      </c>
    </row>
    <row r="2791" spans="1:7" x14ac:dyDescent="0.3">
      <c r="A2791" s="7" t="s">
        <v>15630</v>
      </c>
      <c r="B2791" s="8">
        <v>46060</v>
      </c>
      <c r="C2791" s="7" t="s">
        <v>1974</v>
      </c>
      <c r="D2791" s="7" t="s">
        <v>2286</v>
      </c>
      <c r="E2791" s="7">
        <v>-25</v>
      </c>
      <c r="F2791" s="7" t="s">
        <v>15631</v>
      </c>
      <c r="G2791" s="7" t="s">
        <v>891</v>
      </c>
    </row>
    <row r="2792" spans="1:7" x14ac:dyDescent="0.3">
      <c r="A2792" s="7" t="s">
        <v>15632</v>
      </c>
      <c r="B2792" s="8">
        <v>45937</v>
      </c>
      <c r="C2792" s="7" t="s">
        <v>1968</v>
      </c>
      <c r="D2792" s="7" t="s">
        <v>2286</v>
      </c>
      <c r="E2792" s="7">
        <v>-49</v>
      </c>
      <c r="F2792" s="7" t="s">
        <v>15633</v>
      </c>
      <c r="G2792" s="7" t="s">
        <v>839</v>
      </c>
    </row>
    <row r="2793" spans="1:7" x14ac:dyDescent="0.3">
      <c r="A2793" s="7" t="s">
        <v>15634</v>
      </c>
      <c r="B2793" s="8">
        <v>45904</v>
      </c>
      <c r="C2793" s="7" t="s">
        <v>1953</v>
      </c>
      <c r="D2793" s="7" t="s">
        <v>2287</v>
      </c>
      <c r="E2793" s="7">
        <v>4</v>
      </c>
      <c r="F2793" s="7" t="s">
        <v>15635</v>
      </c>
      <c r="G2793" s="7" t="s">
        <v>839</v>
      </c>
    </row>
    <row r="2794" spans="1:7" x14ac:dyDescent="0.3">
      <c r="A2794" s="7" t="s">
        <v>15636</v>
      </c>
      <c r="B2794" s="8">
        <v>45811</v>
      </c>
      <c r="C2794" s="7" t="s">
        <v>1721</v>
      </c>
      <c r="D2794" s="7" t="s">
        <v>2286</v>
      </c>
      <c r="E2794" s="7">
        <v>-36</v>
      </c>
      <c r="F2794" s="7" t="s">
        <v>15637</v>
      </c>
      <c r="G2794" s="7" t="s">
        <v>891</v>
      </c>
    </row>
    <row r="2795" spans="1:7" x14ac:dyDescent="0.3">
      <c r="A2795" s="7" t="s">
        <v>15638</v>
      </c>
      <c r="B2795" s="8">
        <v>45773</v>
      </c>
      <c r="C2795" s="7" t="s">
        <v>1699</v>
      </c>
      <c r="D2795" s="7" t="s">
        <v>2286</v>
      </c>
      <c r="E2795" s="7">
        <v>-55</v>
      </c>
      <c r="F2795" s="7" t="s">
        <v>15639</v>
      </c>
      <c r="G2795" s="7" t="s">
        <v>891</v>
      </c>
    </row>
    <row r="2796" spans="1:7" x14ac:dyDescent="0.3">
      <c r="A2796" s="7" t="s">
        <v>15640</v>
      </c>
      <c r="B2796" s="8">
        <v>46013</v>
      </c>
      <c r="C2796" s="7" t="s">
        <v>1986</v>
      </c>
      <c r="D2796" s="7" t="s">
        <v>2286</v>
      </c>
      <c r="E2796" s="7">
        <v>-54</v>
      </c>
      <c r="F2796" s="7" t="s">
        <v>15641</v>
      </c>
      <c r="G2796" s="7" t="s">
        <v>839</v>
      </c>
    </row>
    <row r="2797" spans="1:7" x14ac:dyDescent="0.3">
      <c r="A2797" s="7" t="s">
        <v>15642</v>
      </c>
      <c r="B2797" s="8">
        <v>45876</v>
      </c>
      <c r="C2797" s="7" t="s">
        <v>1943</v>
      </c>
      <c r="D2797" s="7" t="s">
        <v>10129</v>
      </c>
      <c r="E2797" s="7">
        <v>0</v>
      </c>
      <c r="F2797" s="7" t="s">
        <v>15643</v>
      </c>
      <c r="G2797" s="7" t="s">
        <v>777</v>
      </c>
    </row>
    <row r="2798" spans="1:7" x14ac:dyDescent="0.3">
      <c r="A2798" s="7" t="s">
        <v>15644</v>
      </c>
      <c r="B2798" s="8">
        <v>45886</v>
      </c>
      <c r="C2798" s="7" t="s">
        <v>1911</v>
      </c>
      <c r="D2798" s="7" t="s">
        <v>2287</v>
      </c>
      <c r="E2798" s="7">
        <v>1</v>
      </c>
      <c r="F2798" s="7" t="s">
        <v>15645</v>
      </c>
      <c r="G2798" s="7" t="s">
        <v>891</v>
      </c>
    </row>
    <row r="2799" spans="1:7" x14ac:dyDescent="0.3">
      <c r="A2799" s="7" t="s">
        <v>15646</v>
      </c>
      <c r="B2799" s="8">
        <v>45903</v>
      </c>
      <c r="C2799" s="7" t="s">
        <v>2033</v>
      </c>
      <c r="D2799" s="7" t="s">
        <v>2286</v>
      </c>
      <c r="E2799" s="7">
        <v>-30</v>
      </c>
      <c r="F2799" s="7" t="s">
        <v>15647</v>
      </c>
      <c r="G2799" s="7" t="s">
        <v>839</v>
      </c>
    </row>
    <row r="2800" spans="1:7" x14ac:dyDescent="0.3">
      <c r="A2800" s="7" t="s">
        <v>15648</v>
      </c>
      <c r="B2800" s="8">
        <v>45674</v>
      </c>
      <c r="C2800" s="7" t="s">
        <v>1760</v>
      </c>
      <c r="D2800" s="7" t="s">
        <v>2286</v>
      </c>
      <c r="E2800" s="7">
        <v>-34</v>
      </c>
      <c r="F2800" s="7" t="s">
        <v>15649</v>
      </c>
      <c r="G2800" s="7" t="s">
        <v>891</v>
      </c>
    </row>
    <row r="2801" spans="1:7" x14ac:dyDescent="0.3">
      <c r="A2801" s="7" t="s">
        <v>15650</v>
      </c>
      <c r="B2801" s="8">
        <v>46220</v>
      </c>
      <c r="C2801" s="7" t="s">
        <v>1943</v>
      </c>
      <c r="D2801" s="7" t="s">
        <v>2287</v>
      </c>
      <c r="E2801" s="7">
        <v>28</v>
      </c>
      <c r="F2801" s="7" t="s">
        <v>15651</v>
      </c>
      <c r="G2801" s="7" t="s">
        <v>891</v>
      </c>
    </row>
    <row r="2802" spans="1:7" x14ac:dyDescent="0.3">
      <c r="A2802" s="7" t="s">
        <v>15652</v>
      </c>
      <c r="B2802" s="8">
        <v>45763</v>
      </c>
      <c r="C2802" s="7" t="s">
        <v>2006</v>
      </c>
      <c r="D2802" s="7" t="s">
        <v>10136</v>
      </c>
      <c r="E2802" s="7">
        <v>1</v>
      </c>
      <c r="F2802" s="7" t="s">
        <v>15653</v>
      </c>
      <c r="G2802" s="7" t="s">
        <v>839</v>
      </c>
    </row>
    <row r="2803" spans="1:7" x14ac:dyDescent="0.3">
      <c r="A2803" s="7" t="s">
        <v>15654</v>
      </c>
      <c r="B2803" s="8">
        <v>45865</v>
      </c>
      <c r="C2803" s="7" t="s">
        <v>1750</v>
      </c>
      <c r="D2803" s="7" t="s">
        <v>2287</v>
      </c>
      <c r="E2803" s="7">
        <v>10</v>
      </c>
      <c r="F2803" s="7" t="s">
        <v>15655</v>
      </c>
      <c r="G2803" s="7" t="s">
        <v>777</v>
      </c>
    </row>
    <row r="2804" spans="1:7" x14ac:dyDescent="0.3">
      <c r="A2804" s="7" t="s">
        <v>15656</v>
      </c>
      <c r="B2804" s="8">
        <v>46268</v>
      </c>
      <c r="C2804" s="7" t="s">
        <v>1999</v>
      </c>
      <c r="D2804" s="7" t="s">
        <v>2286</v>
      </c>
      <c r="E2804" s="7">
        <v>-24</v>
      </c>
      <c r="F2804" s="7" t="s">
        <v>15657</v>
      </c>
      <c r="G2804" s="7" t="s">
        <v>891</v>
      </c>
    </row>
    <row r="2805" spans="1:7" x14ac:dyDescent="0.3">
      <c r="A2805" s="7" t="s">
        <v>15658</v>
      </c>
      <c r="B2805" s="8">
        <v>46206</v>
      </c>
      <c r="C2805" s="7" t="s">
        <v>1928</v>
      </c>
      <c r="D2805" s="7" t="s">
        <v>2287</v>
      </c>
      <c r="E2805" s="7">
        <v>37</v>
      </c>
      <c r="F2805" s="7" t="s">
        <v>15659</v>
      </c>
      <c r="G2805" s="7" t="s">
        <v>777</v>
      </c>
    </row>
    <row r="2806" spans="1:7" x14ac:dyDescent="0.3">
      <c r="A2806" s="7" t="s">
        <v>15660</v>
      </c>
      <c r="B2806" s="8">
        <v>45830</v>
      </c>
      <c r="C2806" s="7" t="s">
        <v>1956</v>
      </c>
      <c r="D2806" s="7" t="s">
        <v>2287</v>
      </c>
      <c r="E2806" s="7">
        <v>59</v>
      </c>
      <c r="F2806" s="7" t="s">
        <v>15661</v>
      </c>
      <c r="G2806" s="7" t="s">
        <v>891</v>
      </c>
    </row>
    <row r="2807" spans="1:7" x14ac:dyDescent="0.3">
      <c r="A2807" s="7" t="s">
        <v>15662</v>
      </c>
      <c r="B2807" s="8">
        <v>46127</v>
      </c>
      <c r="C2807" s="7" t="s">
        <v>1836</v>
      </c>
      <c r="D2807" s="7" t="s">
        <v>2286</v>
      </c>
      <c r="E2807" s="7">
        <v>-14</v>
      </c>
      <c r="F2807" s="7" t="s">
        <v>12364</v>
      </c>
      <c r="G2807" s="7" t="s">
        <v>891</v>
      </c>
    </row>
    <row r="2808" spans="1:7" x14ac:dyDescent="0.3">
      <c r="A2808" s="7" t="s">
        <v>15663</v>
      </c>
      <c r="B2808" s="8">
        <v>45689</v>
      </c>
      <c r="C2808" s="7" t="s">
        <v>1985</v>
      </c>
      <c r="D2808" s="7" t="s">
        <v>2287</v>
      </c>
      <c r="E2808" s="7">
        <v>54</v>
      </c>
      <c r="F2808" s="7" t="s">
        <v>15664</v>
      </c>
      <c r="G2808" s="7" t="s">
        <v>839</v>
      </c>
    </row>
    <row r="2809" spans="1:7" x14ac:dyDescent="0.3">
      <c r="A2809" s="7" t="s">
        <v>15665</v>
      </c>
      <c r="B2809" s="8">
        <v>45903</v>
      </c>
      <c r="C2809" s="7" t="s">
        <v>1733</v>
      </c>
      <c r="D2809" s="7" t="s">
        <v>2287</v>
      </c>
      <c r="E2809" s="7">
        <v>36</v>
      </c>
      <c r="F2809" s="7" t="s">
        <v>15666</v>
      </c>
      <c r="G2809" s="7" t="s">
        <v>777</v>
      </c>
    </row>
    <row r="2810" spans="1:7" x14ac:dyDescent="0.3">
      <c r="A2810" s="7" t="s">
        <v>15667</v>
      </c>
      <c r="B2810" s="8">
        <v>45865</v>
      </c>
      <c r="C2810" s="7" t="s">
        <v>1924</v>
      </c>
      <c r="D2810" s="7" t="s">
        <v>2287</v>
      </c>
      <c r="E2810" s="7">
        <v>6</v>
      </c>
      <c r="F2810" s="7" t="s">
        <v>13772</v>
      </c>
      <c r="G2810" s="7" t="s">
        <v>777</v>
      </c>
    </row>
    <row r="2811" spans="1:7" x14ac:dyDescent="0.3">
      <c r="A2811" s="7" t="s">
        <v>15668</v>
      </c>
      <c r="B2811" s="8">
        <v>46290</v>
      </c>
      <c r="C2811" s="7" t="s">
        <v>1862</v>
      </c>
      <c r="D2811" s="7" t="s">
        <v>2286</v>
      </c>
      <c r="E2811" s="7">
        <v>-41</v>
      </c>
      <c r="F2811" s="7" t="s">
        <v>15669</v>
      </c>
      <c r="G2811" s="7" t="s">
        <v>777</v>
      </c>
    </row>
    <row r="2812" spans="1:7" x14ac:dyDescent="0.3">
      <c r="A2812" s="7" t="s">
        <v>15670</v>
      </c>
      <c r="B2812" s="8">
        <v>46093</v>
      </c>
      <c r="C2812" s="7" t="s">
        <v>1778</v>
      </c>
      <c r="D2812" s="7" t="s">
        <v>2286</v>
      </c>
      <c r="E2812" s="7">
        <v>-50</v>
      </c>
      <c r="F2812" s="7" t="s">
        <v>15671</v>
      </c>
      <c r="G2812" s="7" t="s">
        <v>891</v>
      </c>
    </row>
    <row r="2813" spans="1:7" x14ac:dyDescent="0.3">
      <c r="A2813" s="7" t="s">
        <v>15672</v>
      </c>
      <c r="B2813" s="8">
        <v>46062</v>
      </c>
      <c r="C2813" s="7" t="s">
        <v>1947</v>
      </c>
      <c r="D2813" s="7" t="s">
        <v>2287</v>
      </c>
      <c r="E2813" s="7">
        <v>43</v>
      </c>
      <c r="F2813" s="7" t="s">
        <v>15673</v>
      </c>
      <c r="G2813" s="7" t="s">
        <v>839</v>
      </c>
    </row>
    <row r="2814" spans="1:7" x14ac:dyDescent="0.3">
      <c r="A2814" s="7" t="s">
        <v>15674</v>
      </c>
      <c r="B2814" s="8">
        <v>45778</v>
      </c>
      <c r="C2814" s="7" t="s">
        <v>1994</v>
      </c>
      <c r="D2814" s="7" t="s">
        <v>2287</v>
      </c>
      <c r="E2814" s="7">
        <v>48</v>
      </c>
      <c r="F2814" s="7" t="s">
        <v>15675</v>
      </c>
      <c r="G2814" s="7" t="s">
        <v>891</v>
      </c>
    </row>
    <row r="2815" spans="1:7" x14ac:dyDescent="0.3">
      <c r="A2815" s="7" t="s">
        <v>15676</v>
      </c>
      <c r="B2815" s="8">
        <v>45698</v>
      </c>
      <c r="C2815" s="7" t="s">
        <v>1812</v>
      </c>
      <c r="D2815" s="7" t="s">
        <v>2286</v>
      </c>
      <c r="E2815" s="7">
        <v>-20</v>
      </c>
      <c r="F2815" s="7" t="s">
        <v>15677</v>
      </c>
      <c r="G2815" s="7" t="s">
        <v>839</v>
      </c>
    </row>
    <row r="2816" spans="1:7" x14ac:dyDescent="0.3">
      <c r="A2816" s="7" t="s">
        <v>15678</v>
      </c>
      <c r="B2816" s="8">
        <v>45819</v>
      </c>
      <c r="C2816" s="7" t="s">
        <v>1916</v>
      </c>
      <c r="D2816" s="7" t="s">
        <v>2286</v>
      </c>
      <c r="E2816" s="7">
        <v>-25</v>
      </c>
      <c r="F2816" s="7" t="s">
        <v>15679</v>
      </c>
      <c r="G2816" s="7" t="s">
        <v>777</v>
      </c>
    </row>
    <row r="2817" spans="1:7" x14ac:dyDescent="0.3">
      <c r="A2817" s="7" t="s">
        <v>15680</v>
      </c>
      <c r="B2817" s="8">
        <v>45888</v>
      </c>
      <c r="C2817" s="7" t="s">
        <v>1955</v>
      </c>
      <c r="D2817" s="7" t="s">
        <v>2286</v>
      </c>
      <c r="E2817" s="7">
        <v>-8</v>
      </c>
      <c r="F2817" s="7" t="s">
        <v>15681</v>
      </c>
      <c r="G2817" s="7" t="s">
        <v>839</v>
      </c>
    </row>
    <row r="2818" spans="1:7" x14ac:dyDescent="0.3">
      <c r="A2818" s="7" t="s">
        <v>15682</v>
      </c>
      <c r="B2818" s="8">
        <v>46164</v>
      </c>
      <c r="C2818" s="7" t="s">
        <v>1653</v>
      </c>
      <c r="D2818" s="7" t="s">
        <v>10136</v>
      </c>
      <c r="E2818" s="7">
        <v>41</v>
      </c>
      <c r="F2818" s="7" t="s">
        <v>15683</v>
      </c>
      <c r="G2818" s="7" t="s">
        <v>891</v>
      </c>
    </row>
    <row r="2819" spans="1:7" x14ac:dyDescent="0.3">
      <c r="A2819" s="7" t="s">
        <v>15684</v>
      </c>
      <c r="B2819" s="8">
        <v>46276</v>
      </c>
      <c r="C2819" s="7" t="s">
        <v>1973</v>
      </c>
      <c r="D2819" s="7" t="s">
        <v>2286</v>
      </c>
      <c r="E2819" s="7">
        <v>-29</v>
      </c>
      <c r="F2819" s="7" t="s">
        <v>15685</v>
      </c>
      <c r="G2819" s="7" t="s">
        <v>891</v>
      </c>
    </row>
    <row r="2820" spans="1:7" x14ac:dyDescent="0.3">
      <c r="A2820" s="7" t="s">
        <v>15686</v>
      </c>
      <c r="B2820" s="8">
        <v>45825</v>
      </c>
      <c r="C2820" s="7" t="s">
        <v>1650</v>
      </c>
      <c r="D2820" s="7" t="s">
        <v>10129</v>
      </c>
      <c r="E2820" s="7">
        <v>-2</v>
      </c>
      <c r="F2820" s="7" t="s">
        <v>15687</v>
      </c>
      <c r="G2820" s="7" t="s">
        <v>839</v>
      </c>
    </row>
    <row r="2821" spans="1:7" x14ac:dyDescent="0.3">
      <c r="A2821" s="7" t="s">
        <v>15688</v>
      </c>
      <c r="B2821" s="8">
        <v>46170</v>
      </c>
      <c r="C2821" s="7" t="s">
        <v>1689</v>
      </c>
      <c r="D2821" s="7" t="s">
        <v>2286</v>
      </c>
      <c r="E2821" s="7">
        <v>-21</v>
      </c>
      <c r="F2821" s="7" t="s">
        <v>15689</v>
      </c>
      <c r="G2821" s="7" t="s">
        <v>891</v>
      </c>
    </row>
    <row r="2822" spans="1:7" x14ac:dyDescent="0.3">
      <c r="A2822" s="7" t="s">
        <v>15690</v>
      </c>
      <c r="B2822" s="8">
        <v>46045</v>
      </c>
      <c r="C2822" s="7" t="s">
        <v>1791</v>
      </c>
      <c r="D2822" s="7" t="s">
        <v>10129</v>
      </c>
      <c r="E2822" s="7">
        <v>0</v>
      </c>
      <c r="F2822" s="7" t="s">
        <v>15691</v>
      </c>
      <c r="G2822" s="7" t="s">
        <v>839</v>
      </c>
    </row>
    <row r="2823" spans="1:7" x14ac:dyDescent="0.3">
      <c r="A2823" s="7" t="s">
        <v>15692</v>
      </c>
      <c r="B2823" s="8">
        <v>45773</v>
      </c>
      <c r="C2823" s="7" t="s">
        <v>1738</v>
      </c>
      <c r="D2823" s="7" t="s">
        <v>2286</v>
      </c>
      <c r="E2823" s="7">
        <v>-53</v>
      </c>
      <c r="F2823" s="7" t="s">
        <v>15693</v>
      </c>
      <c r="G2823" s="7" t="s">
        <v>891</v>
      </c>
    </row>
    <row r="2824" spans="1:7" x14ac:dyDescent="0.3">
      <c r="A2824" s="7" t="s">
        <v>15694</v>
      </c>
      <c r="B2824" s="8">
        <v>45721</v>
      </c>
      <c r="C2824" s="7" t="s">
        <v>2000</v>
      </c>
      <c r="D2824" s="7" t="s">
        <v>10136</v>
      </c>
      <c r="E2824" s="7">
        <v>46</v>
      </c>
      <c r="F2824" s="7" t="s">
        <v>15695</v>
      </c>
      <c r="G2824" s="7" t="s">
        <v>839</v>
      </c>
    </row>
    <row r="2825" spans="1:7" x14ac:dyDescent="0.3">
      <c r="A2825" s="7" t="s">
        <v>15696</v>
      </c>
      <c r="B2825" s="8">
        <v>45948</v>
      </c>
      <c r="C2825" s="7" t="s">
        <v>1945</v>
      </c>
      <c r="D2825" s="7" t="s">
        <v>10129</v>
      </c>
      <c r="E2825" s="7">
        <v>0</v>
      </c>
      <c r="F2825" s="7" t="s">
        <v>15697</v>
      </c>
      <c r="G2825" s="7" t="s">
        <v>839</v>
      </c>
    </row>
    <row r="2826" spans="1:7" x14ac:dyDescent="0.3">
      <c r="A2826" s="7" t="s">
        <v>15698</v>
      </c>
      <c r="B2826" s="8">
        <v>45993</v>
      </c>
      <c r="C2826" s="7" t="s">
        <v>1931</v>
      </c>
      <c r="D2826" s="7" t="s">
        <v>2286</v>
      </c>
      <c r="E2826" s="7">
        <v>-19</v>
      </c>
      <c r="F2826" s="7" t="s">
        <v>15699</v>
      </c>
      <c r="G2826" s="7" t="s">
        <v>839</v>
      </c>
    </row>
    <row r="2827" spans="1:7" x14ac:dyDescent="0.3">
      <c r="A2827" s="7" t="s">
        <v>15700</v>
      </c>
      <c r="B2827" s="8">
        <v>46195</v>
      </c>
      <c r="C2827" s="7" t="s">
        <v>1703</v>
      </c>
      <c r="D2827" s="7" t="s">
        <v>10129</v>
      </c>
      <c r="E2827" s="7">
        <v>2</v>
      </c>
      <c r="F2827" s="7" t="s">
        <v>15701</v>
      </c>
      <c r="G2827" s="7" t="s">
        <v>777</v>
      </c>
    </row>
    <row r="2828" spans="1:7" x14ac:dyDescent="0.3">
      <c r="A2828" s="7" t="s">
        <v>15702</v>
      </c>
      <c r="B2828" s="8">
        <v>46289</v>
      </c>
      <c r="C2828" s="7" t="s">
        <v>1936</v>
      </c>
      <c r="D2828" s="7" t="s">
        <v>2286</v>
      </c>
      <c r="E2828" s="7">
        <v>-34</v>
      </c>
      <c r="F2828" s="7" t="s">
        <v>2319</v>
      </c>
      <c r="G2828" s="7" t="s">
        <v>891</v>
      </c>
    </row>
    <row r="2829" spans="1:7" x14ac:dyDescent="0.3">
      <c r="A2829" s="7" t="s">
        <v>15703</v>
      </c>
      <c r="B2829" s="8">
        <v>45921</v>
      </c>
      <c r="C2829" s="7" t="s">
        <v>1654</v>
      </c>
      <c r="D2829" s="7" t="s">
        <v>2287</v>
      </c>
      <c r="E2829" s="7">
        <v>16</v>
      </c>
      <c r="F2829" s="7" t="s">
        <v>15704</v>
      </c>
      <c r="G2829" s="7" t="s">
        <v>777</v>
      </c>
    </row>
    <row r="2830" spans="1:7" x14ac:dyDescent="0.3">
      <c r="A2830" s="7" t="s">
        <v>15705</v>
      </c>
      <c r="B2830" s="8">
        <v>45891</v>
      </c>
      <c r="C2830" s="7" t="s">
        <v>1921</v>
      </c>
      <c r="D2830" s="7" t="s">
        <v>2286</v>
      </c>
      <c r="E2830" s="7">
        <v>-18</v>
      </c>
      <c r="F2830" s="7" t="s">
        <v>15706</v>
      </c>
      <c r="G2830" s="7" t="s">
        <v>777</v>
      </c>
    </row>
    <row r="2831" spans="1:7" x14ac:dyDescent="0.3">
      <c r="A2831" s="7" t="s">
        <v>15707</v>
      </c>
      <c r="B2831" s="8">
        <v>46271</v>
      </c>
      <c r="C2831" s="7" t="s">
        <v>1888</v>
      </c>
      <c r="D2831" s="7" t="s">
        <v>2286</v>
      </c>
      <c r="E2831" s="7">
        <v>-6</v>
      </c>
      <c r="F2831" s="7" t="s">
        <v>15708</v>
      </c>
      <c r="G2831" s="7" t="s">
        <v>839</v>
      </c>
    </row>
    <row r="2832" spans="1:7" x14ac:dyDescent="0.3">
      <c r="A2832" s="7" t="s">
        <v>15709</v>
      </c>
      <c r="B2832" s="8">
        <v>45707</v>
      </c>
      <c r="C2832" s="7" t="s">
        <v>1975</v>
      </c>
      <c r="D2832" s="7" t="s">
        <v>2286</v>
      </c>
      <c r="E2832" s="7">
        <v>-34</v>
      </c>
      <c r="F2832" s="7" t="s">
        <v>15710</v>
      </c>
      <c r="G2832" s="7" t="s">
        <v>839</v>
      </c>
    </row>
    <row r="2833" spans="1:7" x14ac:dyDescent="0.3">
      <c r="A2833" s="7" t="s">
        <v>15711</v>
      </c>
      <c r="B2833" s="8">
        <v>46024</v>
      </c>
      <c r="C2833" s="7" t="s">
        <v>1985</v>
      </c>
      <c r="D2833" s="7" t="s">
        <v>2286</v>
      </c>
      <c r="E2833" s="7">
        <v>-13</v>
      </c>
      <c r="F2833" s="7" t="s">
        <v>15712</v>
      </c>
      <c r="G2833" s="7" t="s">
        <v>777</v>
      </c>
    </row>
    <row r="2834" spans="1:7" x14ac:dyDescent="0.3">
      <c r="A2834" s="7" t="s">
        <v>15713</v>
      </c>
      <c r="B2834" s="8">
        <v>45912</v>
      </c>
      <c r="C2834" s="7" t="s">
        <v>1953</v>
      </c>
      <c r="D2834" s="7" t="s">
        <v>2286</v>
      </c>
      <c r="E2834" s="7">
        <v>-45</v>
      </c>
      <c r="F2834" s="7" t="s">
        <v>15714</v>
      </c>
      <c r="G2834" s="7" t="s">
        <v>891</v>
      </c>
    </row>
    <row r="2835" spans="1:7" x14ac:dyDescent="0.3">
      <c r="A2835" s="7" t="s">
        <v>15715</v>
      </c>
      <c r="B2835" s="8">
        <v>45728</v>
      </c>
      <c r="C2835" s="7" t="s">
        <v>1975</v>
      </c>
      <c r="D2835" s="7" t="s">
        <v>10129</v>
      </c>
      <c r="E2835" s="7">
        <v>-5</v>
      </c>
      <c r="F2835" s="7" t="s">
        <v>15716</v>
      </c>
      <c r="G2835" s="7" t="s">
        <v>891</v>
      </c>
    </row>
    <row r="2836" spans="1:7" x14ac:dyDescent="0.3">
      <c r="A2836" s="7" t="s">
        <v>15717</v>
      </c>
      <c r="B2836" s="8">
        <v>45984</v>
      </c>
      <c r="C2836" s="7" t="s">
        <v>1769</v>
      </c>
      <c r="D2836" s="7" t="s">
        <v>10136</v>
      </c>
      <c r="E2836" s="7">
        <v>5</v>
      </c>
      <c r="F2836" s="7" t="s">
        <v>15718</v>
      </c>
      <c r="G2836" s="7" t="s">
        <v>891</v>
      </c>
    </row>
    <row r="2837" spans="1:7" x14ac:dyDescent="0.3">
      <c r="A2837" s="7" t="s">
        <v>15719</v>
      </c>
      <c r="B2837" s="8">
        <v>46289</v>
      </c>
      <c r="C2837" s="7" t="s">
        <v>2008</v>
      </c>
      <c r="D2837" s="7" t="s">
        <v>2287</v>
      </c>
      <c r="E2837" s="7">
        <v>20</v>
      </c>
      <c r="F2837" s="7" t="s">
        <v>15720</v>
      </c>
      <c r="G2837" s="7" t="s">
        <v>839</v>
      </c>
    </row>
    <row r="2838" spans="1:7" x14ac:dyDescent="0.3">
      <c r="A2838" s="7" t="s">
        <v>15721</v>
      </c>
      <c r="B2838" s="8">
        <v>45733</v>
      </c>
      <c r="C2838" s="7" t="s">
        <v>1789</v>
      </c>
      <c r="D2838" s="7" t="s">
        <v>2287</v>
      </c>
      <c r="E2838" s="7">
        <v>2</v>
      </c>
      <c r="F2838" s="7" t="s">
        <v>15722</v>
      </c>
      <c r="G2838" s="7" t="s">
        <v>777</v>
      </c>
    </row>
    <row r="2839" spans="1:7" x14ac:dyDescent="0.3">
      <c r="A2839" s="7" t="s">
        <v>15723</v>
      </c>
      <c r="B2839" s="8">
        <v>45715</v>
      </c>
      <c r="C2839" s="7" t="s">
        <v>1949</v>
      </c>
      <c r="D2839" s="7" t="s">
        <v>10136</v>
      </c>
      <c r="E2839" s="7">
        <v>12</v>
      </c>
      <c r="F2839" s="7" t="s">
        <v>15724</v>
      </c>
      <c r="G2839" s="7" t="s">
        <v>891</v>
      </c>
    </row>
    <row r="2840" spans="1:7" x14ac:dyDescent="0.3">
      <c r="A2840" s="7" t="s">
        <v>15725</v>
      </c>
      <c r="B2840" s="8">
        <v>46289</v>
      </c>
      <c r="C2840" s="7" t="s">
        <v>1811</v>
      </c>
      <c r="D2840" s="7" t="s">
        <v>2287</v>
      </c>
      <c r="E2840" s="7">
        <v>42</v>
      </c>
      <c r="F2840" s="7" t="s">
        <v>15726</v>
      </c>
      <c r="G2840" s="7" t="s">
        <v>891</v>
      </c>
    </row>
    <row r="2841" spans="1:7" x14ac:dyDescent="0.3">
      <c r="A2841" s="7" t="s">
        <v>15727</v>
      </c>
      <c r="B2841" s="8">
        <v>46213</v>
      </c>
      <c r="C2841" s="7" t="s">
        <v>2048</v>
      </c>
      <c r="D2841" s="7" t="s">
        <v>2286</v>
      </c>
      <c r="E2841" s="7">
        <v>-6</v>
      </c>
      <c r="F2841" s="7" t="s">
        <v>15728</v>
      </c>
      <c r="G2841" s="7" t="s">
        <v>839</v>
      </c>
    </row>
    <row r="2842" spans="1:7" x14ac:dyDescent="0.3">
      <c r="A2842" s="7" t="s">
        <v>15729</v>
      </c>
      <c r="B2842" s="8">
        <v>46149</v>
      </c>
      <c r="C2842" s="7" t="s">
        <v>1931</v>
      </c>
      <c r="D2842" s="7" t="s">
        <v>2286</v>
      </c>
      <c r="E2842" s="7">
        <v>-24</v>
      </c>
      <c r="F2842" s="7" t="s">
        <v>15730</v>
      </c>
      <c r="G2842" s="7" t="s">
        <v>839</v>
      </c>
    </row>
    <row r="2843" spans="1:7" x14ac:dyDescent="0.3">
      <c r="A2843" s="7" t="s">
        <v>15731</v>
      </c>
      <c r="B2843" s="8">
        <v>45814</v>
      </c>
      <c r="C2843" s="7" t="s">
        <v>1891</v>
      </c>
      <c r="D2843" s="7" t="s">
        <v>2287</v>
      </c>
      <c r="E2843" s="7">
        <v>35</v>
      </c>
      <c r="F2843" s="7" t="s">
        <v>15732</v>
      </c>
      <c r="G2843" s="7" t="s">
        <v>777</v>
      </c>
    </row>
    <row r="2844" spans="1:7" x14ac:dyDescent="0.3">
      <c r="A2844" s="7" t="s">
        <v>15733</v>
      </c>
      <c r="B2844" s="8">
        <v>46130</v>
      </c>
      <c r="C2844" s="7" t="s">
        <v>1653</v>
      </c>
      <c r="D2844" s="7" t="s">
        <v>2286</v>
      </c>
      <c r="E2844" s="7">
        <v>-15</v>
      </c>
      <c r="F2844" s="7" t="s">
        <v>15734</v>
      </c>
      <c r="G2844" s="7" t="s">
        <v>839</v>
      </c>
    </row>
    <row r="2845" spans="1:7" x14ac:dyDescent="0.3">
      <c r="A2845" s="7" t="s">
        <v>15735</v>
      </c>
      <c r="B2845" s="8">
        <v>46064</v>
      </c>
      <c r="C2845" s="7" t="s">
        <v>1910</v>
      </c>
      <c r="D2845" s="7" t="s">
        <v>2287</v>
      </c>
      <c r="E2845" s="7">
        <v>12</v>
      </c>
      <c r="F2845" s="7" t="s">
        <v>15736</v>
      </c>
      <c r="G2845" s="7" t="s">
        <v>839</v>
      </c>
    </row>
    <row r="2846" spans="1:7" x14ac:dyDescent="0.3">
      <c r="A2846" s="7" t="s">
        <v>15737</v>
      </c>
      <c r="B2846" s="8">
        <v>45708</v>
      </c>
      <c r="C2846" s="7" t="s">
        <v>2026</v>
      </c>
      <c r="D2846" s="7" t="s">
        <v>10129</v>
      </c>
      <c r="E2846" s="7">
        <v>3</v>
      </c>
      <c r="F2846" s="7" t="s">
        <v>15738</v>
      </c>
      <c r="G2846" s="7" t="s">
        <v>777</v>
      </c>
    </row>
    <row r="2847" spans="1:7" x14ac:dyDescent="0.3">
      <c r="A2847" s="7" t="s">
        <v>15739</v>
      </c>
      <c r="B2847" s="8">
        <v>46156</v>
      </c>
      <c r="C2847" s="7" t="s">
        <v>1896</v>
      </c>
      <c r="D2847" s="7" t="s">
        <v>2286</v>
      </c>
      <c r="E2847" s="7">
        <v>-44</v>
      </c>
      <c r="F2847" s="7" t="s">
        <v>15740</v>
      </c>
      <c r="G2847" s="7" t="s">
        <v>891</v>
      </c>
    </row>
    <row r="2848" spans="1:7" x14ac:dyDescent="0.3">
      <c r="A2848" s="7" t="s">
        <v>15741</v>
      </c>
      <c r="B2848" s="8">
        <v>46036</v>
      </c>
      <c r="C2848" s="7" t="s">
        <v>2008</v>
      </c>
      <c r="D2848" s="7" t="s">
        <v>2286</v>
      </c>
      <c r="E2848" s="7">
        <v>-7</v>
      </c>
      <c r="F2848" s="7" t="s">
        <v>15742</v>
      </c>
      <c r="G2848" s="7" t="s">
        <v>777</v>
      </c>
    </row>
    <row r="2849" spans="1:7" x14ac:dyDescent="0.3">
      <c r="A2849" s="7" t="s">
        <v>15743</v>
      </c>
      <c r="B2849" s="8">
        <v>45669</v>
      </c>
      <c r="C2849" s="7" t="s">
        <v>1785</v>
      </c>
      <c r="D2849" s="7" t="s">
        <v>2287</v>
      </c>
      <c r="E2849" s="7">
        <v>49</v>
      </c>
      <c r="F2849" s="7" t="s">
        <v>15744</v>
      </c>
      <c r="G2849" s="7" t="s">
        <v>777</v>
      </c>
    </row>
    <row r="2850" spans="1:7" x14ac:dyDescent="0.3">
      <c r="A2850" s="7" t="s">
        <v>15745</v>
      </c>
      <c r="B2850" s="8">
        <v>45917</v>
      </c>
      <c r="C2850" s="7" t="s">
        <v>1914</v>
      </c>
      <c r="D2850" s="7" t="s">
        <v>2286</v>
      </c>
      <c r="E2850" s="7">
        <v>-16</v>
      </c>
      <c r="F2850" s="7" t="s">
        <v>15746</v>
      </c>
      <c r="G2850" s="7" t="s">
        <v>777</v>
      </c>
    </row>
    <row r="2851" spans="1:7" x14ac:dyDescent="0.3">
      <c r="A2851" s="7" t="s">
        <v>15747</v>
      </c>
      <c r="B2851" s="8">
        <v>46155</v>
      </c>
      <c r="C2851" s="7" t="s">
        <v>1783</v>
      </c>
      <c r="D2851" s="7" t="s">
        <v>2287</v>
      </c>
      <c r="E2851" s="7">
        <v>3</v>
      </c>
      <c r="F2851" s="7" t="s">
        <v>15748</v>
      </c>
      <c r="G2851" s="7" t="s">
        <v>777</v>
      </c>
    </row>
    <row r="2852" spans="1:7" x14ac:dyDescent="0.3">
      <c r="A2852" s="7" t="s">
        <v>15749</v>
      </c>
      <c r="B2852" s="8">
        <v>45983</v>
      </c>
      <c r="C2852" s="7" t="s">
        <v>1856</v>
      </c>
      <c r="D2852" s="7" t="s">
        <v>2287</v>
      </c>
      <c r="E2852" s="7">
        <v>47</v>
      </c>
      <c r="F2852" s="7" t="s">
        <v>15750</v>
      </c>
      <c r="G2852" s="7" t="s">
        <v>777</v>
      </c>
    </row>
    <row r="2853" spans="1:7" x14ac:dyDescent="0.3">
      <c r="A2853" s="7" t="s">
        <v>15751</v>
      </c>
      <c r="B2853" s="8">
        <v>45953</v>
      </c>
      <c r="C2853" s="7" t="s">
        <v>1708</v>
      </c>
      <c r="D2853" s="7" t="s">
        <v>10129</v>
      </c>
      <c r="E2853" s="7">
        <v>10</v>
      </c>
      <c r="F2853" s="7" t="s">
        <v>15752</v>
      </c>
      <c r="G2853" s="7" t="s">
        <v>891</v>
      </c>
    </row>
    <row r="2854" spans="1:7" x14ac:dyDescent="0.3">
      <c r="A2854" s="7" t="s">
        <v>15753</v>
      </c>
      <c r="B2854" s="8">
        <v>46292</v>
      </c>
      <c r="C2854" s="7" t="s">
        <v>1760</v>
      </c>
      <c r="D2854" s="7" t="s">
        <v>2286</v>
      </c>
      <c r="E2854" s="7">
        <v>-14</v>
      </c>
      <c r="F2854" s="7" t="s">
        <v>15754</v>
      </c>
      <c r="G2854" s="7" t="s">
        <v>777</v>
      </c>
    </row>
    <row r="2855" spans="1:7" x14ac:dyDescent="0.3">
      <c r="A2855" s="7" t="s">
        <v>15755</v>
      </c>
      <c r="B2855" s="8">
        <v>45794</v>
      </c>
      <c r="C2855" s="7" t="s">
        <v>1870</v>
      </c>
      <c r="D2855" s="7" t="s">
        <v>2287</v>
      </c>
      <c r="E2855" s="7">
        <v>50</v>
      </c>
      <c r="F2855" s="7" t="s">
        <v>15756</v>
      </c>
      <c r="G2855" s="7" t="s">
        <v>891</v>
      </c>
    </row>
    <row r="2856" spans="1:7" x14ac:dyDescent="0.3">
      <c r="A2856" s="7" t="s">
        <v>15757</v>
      </c>
      <c r="B2856" s="8">
        <v>45777</v>
      </c>
      <c r="C2856" s="7" t="s">
        <v>1972</v>
      </c>
      <c r="D2856" s="7" t="s">
        <v>2286</v>
      </c>
      <c r="E2856" s="7">
        <v>-33</v>
      </c>
      <c r="F2856" s="7" t="s">
        <v>15758</v>
      </c>
      <c r="G2856" s="7" t="s">
        <v>839</v>
      </c>
    </row>
    <row r="2857" spans="1:7" x14ac:dyDescent="0.3">
      <c r="A2857" s="7" t="s">
        <v>15759</v>
      </c>
      <c r="B2857" s="8">
        <v>45979</v>
      </c>
      <c r="C2857" s="7" t="s">
        <v>2011</v>
      </c>
      <c r="D2857" s="7" t="s">
        <v>2286</v>
      </c>
      <c r="E2857" s="7">
        <v>-24</v>
      </c>
      <c r="F2857" s="7" t="s">
        <v>15760</v>
      </c>
      <c r="G2857" s="7" t="s">
        <v>891</v>
      </c>
    </row>
    <row r="2858" spans="1:7" x14ac:dyDescent="0.3">
      <c r="A2858" s="7" t="s">
        <v>15761</v>
      </c>
      <c r="B2858" s="8">
        <v>46049</v>
      </c>
      <c r="C2858" s="7" t="s">
        <v>2024</v>
      </c>
      <c r="D2858" s="7" t="s">
        <v>2287</v>
      </c>
      <c r="E2858" s="7">
        <v>5</v>
      </c>
      <c r="F2858" s="7" t="s">
        <v>15762</v>
      </c>
      <c r="G2858" s="7" t="s">
        <v>891</v>
      </c>
    </row>
    <row r="2859" spans="1:7" x14ac:dyDescent="0.3">
      <c r="A2859" s="7" t="s">
        <v>15763</v>
      </c>
      <c r="B2859" s="8">
        <v>45825</v>
      </c>
      <c r="C2859" s="7" t="s">
        <v>2042</v>
      </c>
      <c r="D2859" s="7" t="s">
        <v>2287</v>
      </c>
      <c r="E2859" s="7">
        <v>11</v>
      </c>
      <c r="F2859" s="7" t="s">
        <v>15764</v>
      </c>
      <c r="G2859" s="7" t="s">
        <v>777</v>
      </c>
    </row>
    <row r="2860" spans="1:7" x14ac:dyDescent="0.3">
      <c r="A2860" s="7" t="s">
        <v>15765</v>
      </c>
      <c r="B2860" s="8">
        <v>46238</v>
      </c>
      <c r="C2860" s="7" t="s">
        <v>1899</v>
      </c>
      <c r="D2860" s="7" t="s">
        <v>2286</v>
      </c>
      <c r="E2860" s="7">
        <v>-11</v>
      </c>
      <c r="F2860" s="7" t="s">
        <v>15766</v>
      </c>
      <c r="G2860" s="7" t="s">
        <v>891</v>
      </c>
    </row>
    <row r="2861" spans="1:7" x14ac:dyDescent="0.3">
      <c r="A2861" s="7" t="s">
        <v>15767</v>
      </c>
      <c r="B2861" s="8">
        <v>45808</v>
      </c>
      <c r="C2861" s="7" t="s">
        <v>1723</v>
      </c>
      <c r="D2861" s="7" t="s">
        <v>2286</v>
      </c>
      <c r="E2861" s="7">
        <v>-55</v>
      </c>
      <c r="F2861" s="7" t="s">
        <v>15768</v>
      </c>
      <c r="G2861" s="7" t="s">
        <v>891</v>
      </c>
    </row>
    <row r="2862" spans="1:7" x14ac:dyDescent="0.3">
      <c r="A2862" s="7" t="s">
        <v>15769</v>
      </c>
      <c r="B2862" s="8">
        <v>45819</v>
      </c>
      <c r="C2862" s="7" t="s">
        <v>1918</v>
      </c>
      <c r="D2862" s="7" t="s">
        <v>2286</v>
      </c>
      <c r="E2862" s="7">
        <v>-36</v>
      </c>
      <c r="F2862" s="7" t="s">
        <v>15770</v>
      </c>
      <c r="G2862" s="7" t="s">
        <v>839</v>
      </c>
    </row>
    <row r="2863" spans="1:7" x14ac:dyDescent="0.3">
      <c r="A2863" s="7" t="s">
        <v>15771</v>
      </c>
      <c r="B2863" s="8">
        <v>45913</v>
      </c>
      <c r="C2863" s="7" t="s">
        <v>1870</v>
      </c>
      <c r="D2863" s="7" t="s">
        <v>2287</v>
      </c>
      <c r="E2863" s="7">
        <v>27</v>
      </c>
      <c r="F2863" s="7" t="s">
        <v>15772</v>
      </c>
      <c r="G2863" s="7" t="s">
        <v>839</v>
      </c>
    </row>
    <row r="2864" spans="1:7" x14ac:dyDescent="0.3">
      <c r="A2864" s="7" t="s">
        <v>15773</v>
      </c>
      <c r="B2864" s="8">
        <v>45967</v>
      </c>
      <c r="C2864" s="7" t="s">
        <v>1964</v>
      </c>
      <c r="D2864" s="7" t="s">
        <v>2287</v>
      </c>
      <c r="E2864" s="7">
        <v>30</v>
      </c>
      <c r="F2864" s="7" t="s">
        <v>15774</v>
      </c>
      <c r="G2864" s="7" t="s">
        <v>891</v>
      </c>
    </row>
    <row r="2865" spans="1:7" x14ac:dyDescent="0.3">
      <c r="A2865" s="7" t="s">
        <v>15775</v>
      </c>
      <c r="B2865" s="8">
        <v>46140</v>
      </c>
      <c r="C2865" s="7" t="s">
        <v>1999</v>
      </c>
      <c r="D2865" s="7" t="s">
        <v>2287</v>
      </c>
      <c r="E2865" s="7">
        <v>26</v>
      </c>
      <c r="F2865" s="7" t="s">
        <v>15776</v>
      </c>
      <c r="G2865" s="7" t="s">
        <v>839</v>
      </c>
    </row>
    <row r="2866" spans="1:7" x14ac:dyDescent="0.3">
      <c r="A2866" s="7" t="s">
        <v>15777</v>
      </c>
      <c r="B2866" s="8">
        <v>45948</v>
      </c>
      <c r="C2866" s="7" t="s">
        <v>1812</v>
      </c>
      <c r="D2866" s="7" t="s">
        <v>2287</v>
      </c>
      <c r="E2866" s="7">
        <v>33</v>
      </c>
      <c r="F2866" s="7" t="s">
        <v>15778</v>
      </c>
      <c r="G2866" s="7" t="s">
        <v>777</v>
      </c>
    </row>
    <row r="2867" spans="1:7" x14ac:dyDescent="0.3">
      <c r="A2867" s="7" t="s">
        <v>15779</v>
      </c>
      <c r="B2867" s="8">
        <v>46111</v>
      </c>
      <c r="C2867" s="7" t="s">
        <v>1689</v>
      </c>
      <c r="D2867" s="7" t="s">
        <v>2287</v>
      </c>
      <c r="E2867" s="7">
        <v>58</v>
      </c>
      <c r="F2867" s="7" t="s">
        <v>15780</v>
      </c>
      <c r="G2867" s="7" t="s">
        <v>777</v>
      </c>
    </row>
    <row r="2868" spans="1:7" x14ac:dyDescent="0.3">
      <c r="A2868" s="7" t="s">
        <v>15781</v>
      </c>
      <c r="B2868" s="8">
        <v>46028</v>
      </c>
      <c r="C2868" s="7" t="s">
        <v>1857</v>
      </c>
      <c r="D2868" s="7" t="s">
        <v>2287</v>
      </c>
      <c r="E2868" s="7">
        <v>49</v>
      </c>
      <c r="F2868" s="7" t="s">
        <v>15782</v>
      </c>
      <c r="G2868" s="7" t="s">
        <v>839</v>
      </c>
    </row>
    <row r="2869" spans="1:7" x14ac:dyDescent="0.3">
      <c r="A2869" s="7" t="s">
        <v>15783</v>
      </c>
      <c r="B2869" s="8">
        <v>46089</v>
      </c>
      <c r="C2869" s="7" t="s">
        <v>1796</v>
      </c>
      <c r="D2869" s="7" t="s">
        <v>2286</v>
      </c>
      <c r="E2869" s="7">
        <v>-43</v>
      </c>
      <c r="F2869" s="7" t="s">
        <v>15784</v>
      </c>
      <c r="G2869" s="7" t="s">
        <v>891</v>
      </c>
    </row>
    <row r="2870" spans="1:7" x14ac:dyDescent="0.3">
      <c r="A2870" s="7" t="s">
        <v>15785</v>
      </c>
      <c r="B2870" s="8">
        <v>46055</v>
      </c>
      <c r="C2870" s="7" t="s">
        <v>1982</v>
      </c>
      <c r="D2870" s="7" t="s">
        <v>2286</v>
      </c>
      <c r="E2870" s="7">
        <v>-1</v>
      </c>
      <c r="F2870" s="7" t="s">
        <v>15786</v>
      </c>
      <c r="G2870" s="7" t="s">
        <v>839</v>
      </c>
    </row>
    <row r="2871" spans="1:7" x14ac:dyDescent="0.3">
      <c r="A2871" s="7" t="s">
        <v>15787</v>
      </c>
      <c r="B2871" s="8">
        <v>45876</v>
      </c>
      <c r="C2871" s="7" t="s">
        <v>1897</v>
      </c>
      <c r="D2871" s="7" t="s">
        <v>2286</v>
      </c>
      <c r="E2871" s="7">
        <v>-12</v>
      </c>
      <c r="F2871" s="7" t="s">
        <v>15788</v>
      </c>
      <c r="G2871" s="7" t="s">
        <v>839</v>
      </c>
    </row>
    <row r="2872" spans="1:7" x14ac:dyDescent="0.3">
      <c r="A2872" s="7" t="s">
        <v>15789</v>
      </c>
      <c r="B2872" s="8">
        <v>45687</v>
      </c>
      <c r="C2872" s="7" t="s">
        <v>1679</v>
      </c>
      <c r="D2872" s="7" t="s">
        <v>2286</v>
      </c>
      <c r="E2872" s="7">
        <v>-24</v>
      </c>
      <c r="F2872" s="7" t="s">
        <v>15790</v>
      </c>
      <c r="G2872" s="7" t="s">
        <v>891</v>
      </c>
    </row>
    <row r="2873" spans="1:7" x14ac:dyDescent="0.3">
      <c r="A2873" s="7" t="s">
        <v>15791</v>
      </c>
      <c r="B2873" s="8">
        <v>45731</v>
      </c>
      <c r="C2873" s="7" t="s">
        <v>1993</v>
      </c>
      <c r="D2873" s="7" t="s">
        <v>10136</v>
      </c>
      <c r="E2873" s="7">
        <v>15</v>
      </c>
      <c r="F2873" s="7" t="s">
        <v>15792</v>
      </c>
      <c r="G2873" s="7" t="s">
        <v>777</v>
      </c>
    </row>
    <row r="2874" spans="1:7" x14ac:dyDescent="0.3">
      <c r="A2874" s="7" t="s">
        <v>15793</v>
      </c>
      <c r="B2874" s="8">
        <v>46268</v>
      </c>
      <c r="C2874" s="7" t="s">
        <v>1800</v>
      </c>
      <c r="D2874" s="7" t="s">
        <v>2286</v>
      </c>
      <c r="E2874" s="7">
        <v>-27</v>
      </c>
      <c r="F2874" s="7" t="s">
        <v>15794</v>
      </c>
      <c r="G2874" s="7" t="s">
        <v>839</v>
      </c>
    </row>
    <row r="2875" spans="1:7" x14ac:dyDescent="0.3">
      <c r="A2875" s="7" t="s">
        <v>15795</v>
      </c>
      <c r="B2875" s="8">
        <v>45881</v>
      </c>
      <c r="C2875" s="7" t="s">
        <v>2046</v>
      </c>
      <c r="D2875" s="7" t="s">
        <v>2286</v>
      </c>
      <c r="E2875" s="7">
        <v>-32</v>
      </c>
      <c r="F2875" s="7" t="s">
        <v>15796</v>
      </c>
      <c r="G2875" s="7" t="s">
        <v>891</v>
      </c>
    </row>
    <row r="2876" spans="1:7" x14ac:dyDescent="0.3">
      <c r="A2876" s="7" t="s">
        <v>15797</v>
      </c>
      <c r="B2876" s="8">
        <v>45663</v>
      </c>
      <c r="C2876" s="7" t="s">
        <v>1935</v>
      </c>
      <c r="D2876" s="7" t="s">
        <v>10136</v>
      </c>
      <c r="E2876" s="7">
        <v>35</v>
      </c>
      <c r="F2876" s="7" t="s">
        <v>15798</v>
      </c>
      <c r="G2876" s="7" t="s">
        <v>891</v>
      </c>
    </row>
    <row r="2877" spans="1:7" x14ac:dyDescent="0.3">
      <c r="A2877" s="7" t="s">
        <v>15799</v>
      </c>
      <c r="B2877" s="8">
        <v>46120</v>
      </c>
      <c r="C2877" s="7" t="s">
        <v>1787</v>
      </c>
      <c r="D2877" s="7" t="s">
        <v>2286</v>
      </c>
      <c r="E2877" s="7">
        <v>-10</v>
      </c>
      <c r="F2877" s="7" t="s">
        <v>15800</v>
      </c>
      <c r="G2877" s="7" t="s">
        <v>777</v>
      </c>
    </row>
    <row r="2878" spans="1:7" x14ac:dyDescent="0.3">
      <c r="A2878" s="7" t="s">
        <v>15801</v>
      </c>
      <c r="B2878" s="8">
        <v>45964</v>
      </c>
      <c r="C2878" s="7" t="s">
        <v>1640</v>
      </c>
      <c r="D2878" s="7" t="s">
        <v>2286</v>
      </c>
      <c r="E2878" s="7">
        <v>-7</v>
      </c>
      <c r="F2878" s="7" t="s">
        <v>15802</v>
      </c>
      <c r="G2878" s="7" t="s">
        <v>839</v>
      </c>
    </row>
    <row r="2879" spans="1:7" x14ac:dyDescent="0.3">
      <c r="A2879" s="7" t="s">
        <v>15803</v>
      </c>
      <c r="B2879" s="8">
        <v>45814</v>
      </c>
      <c r="C2879" s="7" t="s">
        <v>1928</v>
      </c>
      <c r="D2879" s="7" t="s">
        <v>2287</v>
      </c>
      <c r="E2879" s="7">
        <v>10</v>
      </c>
      <c r="F2879" s="7" t="s">
        <v>15804</v>
      </c>
      <c r="G2879" s="7" t="s">
        <v>777</v>
      </c>
    </row>
    <row r="2880" spans="1:7" x14ac:dyDescent="0.3">
      <c r="A2880" s="7" t="s">
        <v>15805</v>
      </c>
      <c r="B2880" s="8">
        <v>46038</v>
      </c>
      <c r="C2880" s="7" t="s">
        <v>1902</v>
      </c>
      <c r="D2880" s="7" t="s">
        <v>2287</v>
      </c>
      <c r="E2880" s="7">
        <v>5</v>
      </c>
      <c r="F2880" s="7" t="s">
        <v>15806</v>
      </c>
      <c r="G2880" s="7" t="s">
        <v>839</v>
      </c>
    </row>
    <row r="2881" spans="1:7" x14ac:dyDescent="0.3">
      <c r="A2881" s="7" t="s">
        <v>15807</v>
      </c>
      <c r="B2881" s="8">
        <v>45908</v>
      </c>
      <c r="C2881" s="7" t="s">
        <v>1960</v>
      </c>
      <c r="D2881" s="7" t="s">
        <v>2287</v>
      </c>
      <c r="E2881" s="7">
        <v>23</v>
      </c>
      <c r="F2881" s="7" t="s">
        <v>15808</v>
      </c>
      <c r="G2881" s="7" t="s">
        <v>839</v>
      </c>
    </row>
    <row r="2882" spans="1:7" x14ac:dyDescent="0.3">
      <c r="A2882" s="7" t="s">
        <v>15809</v>
      </c>
      <c r="B2882" s="8">
        <v>45801</v>
      </c>
      <c r="C2882" s="7" t="s">
        <v>1685</v>
      </c>
      <c r="D2882" s="7" t="s">
        <v>2287</v>
      </c>
      <c r="E2882" s="7">
        <v>23</v>
      </c>
      <c r="F2882" s="7" t="s">
        <v>15810</v>
      </c>
      <c r="G2882" s="7" t="s">
        <v>839</v>
      </c>
    </row>
    <row r="2883" spans="1:7" x14ac:dyDescent="0.3">
      <c r="A2883" s="7" t="s">
        <v>15811</v>
      </c>
      <c r="B2883" s="8">
        <v>46206</v>
      </c>
      <c r="C2883" s="7" t="s">
        <v>1823</v>
      </c>
      <c r="D2883" s="7" t="s">
        <v>2287</v>
      </c>
      <c r="E2883" s="7">
        <v>11</v>
      </c>
      <c r="F2883" s="7" t="s">
        <v>15812</v>
      </c>
      <c r="G2883" s="7" t="s">
        <v>839</v>
      </c>
    </row>
    <row r="2884" spans="1:7" x14ac:dyDescent="0.3">
      <c r="A2884" s="7" t="s">
        <v>15813</v>
      </c>
      <c r="B2884" s="8">
        <v>46124</v>
      </c>
      <c r="C2884" s="7" t="s">
        <v>1924</v>
      </c>
      <c r="D2884" s="7" t="s">
        <v>2287</v>
      </c>
      <c r="E2884" s="7">
        <v>8</v>
      </c>
      <c r="F2884" s="7" t="s">
        <v>15814</v>
      </c>
      <c r="G2884" s="7" t="s">
        <v>839</v>
      </c>
    </row>
    <row r="2885" spans="1:7" x14ac:dyDescent="0.3">
      <c r="A2885" s="7" t="s">
        <v>15815</v>
      </c>
      <c r="B2885" s="8">
        <v>46107</v>
      </c>
      <c r="C2885" s="7" t="s">
        <v>1907</v>
      </c>
      <c r="D2885" s="7" t="s">
        <v>2286</v>
      </c>
      <c r="E2885" s="7">
        <v>-59</v>
      </c>
      <c r="F2885" s="7" t="s">
        <v>15816</v>
      </c>
      <c r="G2885" s="7" t="s">
        <v>777</v>
      </c>
    </row>
    <row r="2886" spans="1:7" x14ac:dyDescent="0.3">
      <c r="A2886" s="7" t="s">
        <v>15817</v>
      </c>
      <c r="B2886" s="8">
        <v>45791</v>
      </c>
      <c r="C2886" s="7" t="s">
        <v>1758</v>
      </c>
      <c r="D2886" s="7" t="s">
        <v>2286</v>
      </c>
      <c r="E2886" s="7">
        <v>-39</v>
      </c>
      <c r="F2886" s="7" t="s">
        <v>15818</v>
      </c>
      <c r="G2886" s="7" t="s">
        <v>777</v>
      </c>
    </row>
    <row r="2887" spans="1:7" x14ac:dyDescent="0.3">
      <c r="A2887" s="7" t="s">
        <v>15819</v>
      </c>
      <c r="B2887" s="8">
        <v>46232</v>
      </c>
      <c r="C2887" s="7" t="s">
        <v>2021</v>
      </c>
      <c r="D2887" s="7" t="s">
        <v>2286</v>
      </c>
      <c r="E2887" s="7">
        <v>-18</v>
      </c>
      <c r="F2887" s="7" t="s">
        <v>15820</v>
      </c>
      <c r="G2887" s="7" t="s">
        <v>891</v>
      </c>
    </row>
    <row r="2888" spans="1:7" x14ac:dyDescent="0.3">
      <c r="A2888" s="7" t="s">
        <v>15821</v>
      </c>
      <c r="B2888" s="8">
        <v>46201</v>
      </c>
      <c r="C2888" s="7" t="s">
        <v>1919</v>
      </c>
      <c r="D2888" s="7" t="s">
        <v>2287</v>
      </c>
      <c r="E2888" s="7">
        <v>33</v>
      </c>
      <c r="F2888" s="7" t="s">
        <v>15822</v>
      </c>
      <c r="G2888" s="7" t="s">
        <v>839</v>
      </c>
    </row>
    <row r="2889" spans="1:7" x14ac:dyDescent="0.3">
      <c r="A2889" s="7" t="s">
        <v>15823</v>
      </c>
      <c r="B2889" s="8">
        <v>45935</v>
      </c>
      <c r="C2889" s="7" t="s">
        <v>2030</v>
      </c>
      <c r="D2889" s="7" t="s">
        <v>2287</v>
      </c>
      <c r="E2889" s="7">
        <v>50</v>
      </c>
      <c r="F2889" s="7" t="s">
        <v>15824</v>
      </c>
      <c r="G2889" s="7" t="s">
        <v>839</v>
      </c>
    </row>
    <row r="2890" spans="1:7" x14ac:dyDescent="0.3">
      <c r="A2890" s="7" t="s">
        <v>15825</v>
      </c>
      <c r="B2890" s="8">
        <v>45719</v>
      </c>
      <c r="C2890" s="7" t="s">
        <v>1991</v>
      </c>
      <c r="D2890" s="7" t="s">
        <v>2286</v>
      </c>
      <c r="E2890" s="7">
        <v>-39</v>
      </c>
      <c r="F2890" s="7" t="s">
        <v>15826</v>
      </c>
      <c r="G2890" s="7" t="s">
        <v>891</v>
      </c>
    </row>
    <row r="2891" spans="1:7" x14ac:dyDescent="0.3">
      <c r="A2891" s="7" t="s">
        <v>15827</v>
      </c>
      <c r="B2891" s="8">
        <v>45733</v>
      </c>
      <c r="C2891" s="7" t="s">
        <v>2006</v>
      </c>
      <c r="D2891" s="7" t="s">
        <v>2286</v>
      </c>
      <c r="E2891" s="7">
        <v>-18</v>
      </c>
      <c r="F2891" s="7" t="s">
        <v>15828</v>
      </c>
      <c r="G2891" s="7" t="s">
        <v>777</v>
      </c>
    </row>
    <row r="2892" spans="1:7" x14ac:dyDescent="0.3">
      <c r="A2892" s="7" t="s">
        <v>15829</v>
      </c>
      <c r="B2892" s="8">
        <v>45762</v>
      </c>
      <c r="C2892" s="7" t="s">
        <v>2010</v>
      </c>
      <c r="D2892" s="7" t="s">
        <v>2286</v>
      </c>
      <c r="E2892" s="7">
        <v>-1</v>
      </c>
      <c r="F2892" s="7" t="s">
        <v>15830</v>
      </c>
      <c r="G2892" s="7" t="s">
        <v>777</v>
      </c>
    </row>
    <row r="2893" spans="1:7" x14ac:dyDescent="0.3">
      <c r="A2893" s="7" t="s">
        <v>15831</v>
      </c>
      <c r="B2893" s="8">
        <v>45816</v>
      </c>
      <c r="C2893" s="7" t="s">
        <v>1876</v>
      </c>
      <c r="D2893" s="7" t="s">
        <v>2286</v>
      </c>
      <c r="E2893" s="7">
        <v>-46</v>
      </c>
      <c r="F2893" s="7" t="s">
        <v>15832</v>
      </c>
      <c r="G2893" s="7" t="s">
        <v>891</v>
      </c>
    </row>
    <row r="2894" spans="1:7" x14ac:dyDescent="0.3">
      <c r="A2894" s="7" t="s">
        <v>15833</v>
      </c>
      <c r="B2894" s="8">
        <v>46210</v>
      </c>
      <c r="C2894" s="7" t="s">
        <v>2049</v>
      </c>
      <c r="D2894" s="7" t="s">
        <v>2286</v>
      </c>
      <c r="E2894" s="7">
        <v>-54</v>
      </c>
      <c r="F2894" s="7" t="s">
        <v>15834</v>
      </c>
      <c r="G2894" s="7" t="s">
        <v>839</v>
      </c>
    </row>
    <row r="2895" spans="1:7" x14ac:dyDescent="0.3">
      <c r="A2895" s="7" t="s">
        <v>15835</v>
      </c>
      <c r="B2895" s="8">
        <v>46183</v>
      </c>
      <c r="C2895" s="7" t="s">
        <v>1953</v>
      </c>
      <c r="D2895" s="7" t="s">
        <v>2286</v>
      </c>
      <c r="E2895" s="7">
        <v>-22</v>
      </c>
      <c r="F2895" s="7" t="s">
        <v>15836</v>
      </c>
      <c r="G2895" s="7" t="s">
        <v>891</v>
      </c>
    </row>
    <row r="2896" spans="1:7" x14ac:dyDescent="0.3">
      <c r="A2896" s="7" t="s">
        <v>15837</v>
      </c>
      <c r="B2896" s="8">
        <v>46115</v>
      </c>
      <c r="C2896" s="7" t="s">
        <v>2029</v>
      </c>
      <c r="D2896" s="7" t="s">
        <v>2286</v>
      </c>
      <c r="E2896" s="7">
        <v>-38</v>
      </c>
      <c r="F2896" s="7" t="s">
        <v>15838</v>
      </c>
      <c r="G2896" s="7" t="s">
        <v>777</v>
      </c>
    </row>
    <row r="2897" spans="1:7" x14ac:dyDescent="0.3">
      <c r="A2897" s="7" t="s">
        <v>15839</v>
      </c>
      <c r="B2897" s="8">
        <v>45972</v>
      </c>
      <c r="C2897" s="7" t="s">
        <v>1680</v>
      </c>
      <c r="D2897" s="7" t="s">
        <v>2286</v>
      </c>
      <c r="E2897" s="7">
        <v>-13</v>
      </c>
      <c r="F2897" s="7" t="s">
        <v>15840</v>
      </c>
      <c r="G2897" s="7" t="s">
        <v>839</v>
      </c>
    </row>
    <row r="2898" spans="1:7" x14ac:dyDescent="0.3">
      <c r="A2898" s="7" t="s">
        <v>15841</v>
      </c>
      <c r="B2898" s="8">
        <v>46046</v>
      </c>
      <c r="C2898" s="7" t="s">
        <v>1760</v>
      </c>
      <c r="D2898" s="7" t="s">
        <v>2286</v>
      </c>
      <c r="E2898" s="7">
        <v>-4</v>
      </c>
      <c r="F2898" s="7" t="s">
        <v>15842</v>
      </c>
      <c r="G2898" s="7" t="s">
        <v>777</v>
      </c>
    </row>
    <row r="2899" spans="1:7" x14ac:dyDescent="0.3">
      <c r="A2899" s="7" t="s">
        <v>15843</v>
      </c>
      <c r="B2899" s="8">
        <v>45893</v>
      </c>
      <c r="C2899" s="7" t="s">
        <v>1654</v>
      </c>
      <c r="D2899" s="7" t="s">
        <v>2286</v>
      </c>
      <c r="E2899" s="7">
        <v>-38</v>
      </c>
      <c r="F2899" s="7" t="s">
        <v>15844</v>
      </c>
      <c r="G2899" s="7" t="s">
        <v>777</v>
      </c>
    </row>
    <row r="2900" spans="1:7" x14ac:dyDescent="0.3">
      <c r="A2900" s="7" t="s">
        <v>15845</v>
      </c>
      <c r="B2900" s="8">
        <v>46213</v>
      </c>
      <c r="C2900" s="7" t="s">
        <v>1938</v>
      </c>
      <c r="D2900" s="7" t="s">
        <v>2286</v>
      </c>
      <c r="E2900" s="7">
        <v>-20</v>
      </c>
      <c r="F2900" s="7" t="s">
        <v>15846</v>
      </c>
      <c r="G2900" s="7" t="s">
        <v>777</v>
      </c>
    </row>
    <row r="2901" spans="1:7" x14ac:dyDescent="0.3">
      <c r="A2901" s="7" t="s">
        <v>15847</v>
      </c>
      <c r="B2901" s="8">
        <v>45712</v>
      </c>
      <c r="C2901" s="7" t="s">
        <v>1725</v>
      </c>
      <c r="D2901" s="7" t="s">
        <v>2287</v>
      </c>
      <c r="E2901" s="7">
        <v>44</v>
      </c>
      <c r="F2901" s="7" t="s">
        <v>15848</v>
      </c>
      <c r="G2901" s="7" t="s">
        <v>777</v>
      </c>
    </row>
    <row r="2902" spans="1:7" x14ac:dyDescent="0.3">
      <c r="A2902" s="7" t="s">
        <v>15849</v>
      </c>
      <c r="B2902" s="8">
        <v>45679</v>
      </c>
      <c r="C2902" s="7" t="s">
        <v>1974</v>
      </c>
      <c r="D2902" s="7" t="s">
        <v>2286</v>
      </c>
      <c r="E2902" s="7">
        <v>-26</v>
      </c>
      <c r="F2902" s="7" t="s">
        <v>15850</v>
      </c>
      <c r="G2902" s="7" t="s">
        <v>839</v>
      </c>
    </row>
    <row r="2903" spans="1:7" x14ac:dyDescent="0.3">
      <c r="A2903" s="7" t="s">
        <v>15851</v>
      </c>
      <c r="B2903" s="8">
        <v>45815</v>
      </c>
      <c r="C2903" s="7" t="s">
        <v>1814</v>
      </c>
      <c r="D2903" s="7" t="s">
        <v>10136</v>
      </c>
      <c r="E2903" s="7">
        <v>32</v>
      </c>
      <c r="F2903" s="7" t="s">
        <v>15852</v>
      </c>
      <c r="G2903" s="7" t="s">
        <v>891</v>
      </c>
    </row>
    <row r="2904" spans="1:7" x14ac:dyDescent="0.3">
      <c r="A2904" s="7" t="s">
        <v>15853</v>
      </c>
      <c r="B2904" s="8">
        <v>46167</v>
      </c>
      <c r="C2904" s="7" t="s">
        <v>1671</v>
      </c>
      <c r="D2904" s="7" t="s">
        <v>2286</v>
      </c>
      <c r="E2904" s="7">
        <v>-6</v>
      </c>
      <c r="F2904" s="7" t="s">
        <v>15854</v>
      </c>
      <c r="G2904" s="7" t="s">
        <v>839</v>
      </c>
    </row>
    <row r="2905" spans="1:7" x14ac:dyDescent="0.3">
      <c r="A2905" s="7" t="s">
        <v>15855</v>
      </c>
      <c r="B2905" s="8">
        <v>46084</v>
      </c>
      <c r="C2905" s="7" t="s">
        <v>1803</v>
      </c>
      <c r="D2905" s="7" t="s">
        <v>2287</v>
      </c>
      <c r="E2905" s="7">
        <v>18</v>
      </c>
      <c r="F2905" s="7" t="s">
        <v>15856</v>
      </c>
      <c r="G2905" s="7" t="s">
        <v>891</v>
      </c>
    </row>
    <row r="2906" spans="1:7" x14ac:dyDescent="0.3">
      <c r="A2906" s="7" t="s">
        <v>15857</v>
      </c>
      <c r="B2906" s="8">
        <v>45881</v>
      </c>
      <c r="C2906" s="7" t="s">
        <v>1708</v>
      </c>
      <c r="D2906" s="7" t="s">
        <v>2287</v>
      </c>
      <c r="E2906" s="7">
        <v>14</v>
      </c>
      <c r="F2906" s="7" t="s">
        <v>15858</v>
      </c>
      <c r="G2906" s="7" t="s">
        <v>839</v>
      </c>
    </row>
    <row r="2907" spans="1:7" x14ac:dyDescent="0.3">
      <c r="A2907" s="7" t="s">
        <v>15859</v>
      </c>
      <c r="B2907" s="8">
        <v>46239</v>
      </c>
      <c r="C2907" s="7" t="s">
        <v>1690</v>
      </c>
      <c r="D2907" s="7" t="s">
        <v>2287</v>
      </c>
      <c r="E2907" s="7">
        <v>23</v>
      </c>
      <c r="F2907" s="7" t="s">
        <v>15860</v>
      </c>
      <c r="G2907" s="7" t="s">
        <v>777</v>
      </c>
    </row>
    <row r="2908" spans="1:7" x14ac:dyDescent="0.3">
      <c r="A2908" s="7" t="s">
        <v>15861</v>
      </c>
      <c r="B2908" s="8">
        <v>46259</v>
      </c>
      <c r="C2908" s="7" t="s">
        <v>1789</v>
      </c>
      <c r="D2908" s="7" t="s">
        <v>2286</v>
      </c>
      <c r="E2908" s="7">
        <v>-40</v>
      </c>
      <c r="F2908" s="7" t="s">
        <v>15862</v>
      </c>
      <c r="G2908" s="7" t="s">
        <v>839</v>
      </c>
    </row>
    <row r="2909" spans="1:7" x14ac:dyDescent="0.3">
      <c r="A2909" s="7" t="s">
        <v>15863</v>
      </c>
      <c r="B2909" s="8">
        <v>45979</v>
      </c>
      <c r="C2909" s="7" t="s">
        <v>1672</v>
      </c>
      <c r="D2909" s="7" t="s">
        <v>2287</v>
      </c>
      <c r="E2909" s="7">
        <v>56</v>
      </c>
      <c r="F2909" s="7" t="s">
        <v>15864</v>
      </c>
      <c r="G2909" s="7" t="s">
        <v>891</v>
      </c>
    </row>
    <row r="2910" spans="1:7" x14ac:dyDescent="0.3">
      <c r="A2910" s="7" t="s">
        <v>15865</v>
      </c>
      <c r="B2910" s="8">
        <v>45875</v>
      </c>
      <c r="C2910" s="7" t="s">
        <v>1772</v>
      </c>
      <c r="D2910" s="7" t="s">
        <v>2286</v>
      </c>
      <c r="E2910" s="7">
        <v>-48</v>
      </c>
      <c r="F2910" s="7" t="s">
        <v>15866</v>
      </c>
      <c r="G2910" s="7" t="s">
        <v>891</v>
      </c>
    </row>
    <row r="2911" spans="1:7" x14ac:dyDescent="0.3">
      <c r="A2911" s="7" t="s">
        <v>15867</v>
      </c>
      <c r="B2911" s="8">
        <v>45760</v>
      </c>
      <c r="C2911" s="7" t="s">
        <v>1835</v>
      </c>
      <c r="D2911" s="7" t="s">
        <v>10136</v>
      </c>
      <c r="E2911" s="7">
        <v>11</v>
      </c>
      <c r="F2911" s="7" t="s">
        <v>15868</v>
      </c>
      <c r="G2911" s="7" t="s">
        <v>891</v>
      </c>
    </row>
    <row r="2912" spans="1:7" x14ac:dyDescent="0.3">
      <c r="A2912" s="7" t="s">
        <v>15869</v>
      </c>
      <c r="B2912" s="8">
        <v>45968</v>
      </c>
      <c r="C2912" s="7" t="s">
        <v>1790</v>
      </c>
      <c r="D2912" s="7" t="s">
        <v>10136</v>
      </c>
      <c r="E2912" s="7">
        <v>57</v>
      </c>
      <c r="F2912" s="7" t="s">
        <v>15870</v>
      </c>
      <c r="G2912" s="7" t="s">
        <v>839</v>
      </c>
    </row>
    <row r="2913" spans="1:7" x14ac:dyDescent="0.3">
      <c r="A2913" s="7" t="s">
        <v>15871</v>
      </c>
      <c r="B2913" s="8">
        <v>45904</v>
      </c>
      <c r="C2913" s="7" t="s">
        <v>1781</v>
      </c>
      <c r="D2913" s="7" t="s">
        <v>10136</v>
      </c>
      <c r="E2913" s="7">
        <v>26</v>
      </c>
      <c r="F2913" s="7" t="s">
        <v>15872</v>
      </c>
      <c r="G2913" s="7" t="s">
        <v>777</v>
      </c>
    </row>
    <row r="2914" spans="1:7" x14ac:dyDescent="0.3">
      <c r="A2914" s="7" t="s">
        <v>15873</v>
      </c>
      <c r="B2914" s="8">
        <v>46066</v>
      </c>
      <c r="C2914" s="7" t="s">
        <v>1727</v>
      </c>
      <c r="D2914" s="7" t="s">
        <v>2287</v>
      </c>
      <c r="E2914" s="7">
        <v>55</v>
      </c>
      <c r="F2914" s="7" t="s">
        <v>15874</v>
      </c>
      <c r="G2914" s="7" t="s">
        <v>839</v>
      </c>
    </row>
    <row r="2915" spans="1:7" x14ac:dyDescent="0.3">
      <c r="A2915" s="7" t="s">
        <v>15875</v>
      </c>
      <c r="B2915" s="8">
        <v>45659</v>
      </c>
      <c r="C2915" s="7" t="s">
        <v>1876</v>
      </c>
      <c r="D2915" s="7" t="s">
        <v>10129</v>
      </c>
      <c r="E2915" s="7">
        <v>3</v>
      </c>
      <c r="F2915" s="7" t="s">
        <v>15876</v>
      </c>
      <c r="G2915" s="7" t="s">
        <v>839</v>
      </c>
    </row>
    <row r="2916" spans="1:7" x14ac:dyDescent="0.3">
      <c r="A2916" s="7" t="s">
        <v>15877</v>
      </c>
      <c r="B2916" s="8">
        <v>45787</v>
      </c>
      <c r="C2916" s="7" t="s">
        <v>1956</v>
      </c>
      <c r="D2916" s="7" t="s">
        <v>2286</v>
      </c>
      <c r="E2916" s="7">
        <v>-38</v>
      </c>
      <c r="F2916" s="7" t="s">
        <v>15878</v>
      </c>
      <c r="G2916" s="7" t="s">
        <v>891</v>
      </c>
    </row>
    <row r="2917" spans="1:7" x14ac:dyDescent="0.3">
      <c r="A2917" s="7" t="s">
        <v>15879</v>
      </c>
      <c r="B2917" s="8">
        <v>45832</v>
      </c>
      <c r="C2917" s="7" t="s">
        <v>2038</v>
      </c>
      <c r="D2917" s="7" t="s">
        <v>2286</v>
      </c>
      <c r="E2917" s="7">
        <v>-18</v>
      </c>
      <c r="F2917" s="7" t="s">
        <v>15880</v>
      </c>
      <c r="G2917" s="7" t="s">
        <v>839</v>
      </c>
    </row>
    <row r="2918" spans="1:7" x14ac:dyDescent="0.3">
      <c r="A2918" s="7" t="s">
        <v>15881</v>
      </c>
      <c r="B2918" s="8">
        <v>46056</v>
      </c>
      <c r="C2918" s="7" t="s">
        <v>1883</v>
      </c>
      <c r="D2918" s="7" t="s">
        <v>2286</v>
      </c>
      <c r="E2918" s="7">
        <v>-2</v>
      </c>
      <c r="F2918" s="7" t="s">
        <v>15882</v>
      </c>
      <c r="G2918" s="7" t="s">
        <v>839</v>
      </c>
    </row>
    <row r="2919" spans="1:7" x14ac:dyDescent="0.3">
      <c r="A2919" s="7" t="s">
        <v>15883</v>
      </c>
      <c r="B2919" s="8">
        <v>45895</v>
      </c>
      <c r="C2919" s="7" t="s">
        <v>1810</v>
      </c>
      <c r="D2919" s="7" t="s">
        <v>2287</v>
      </c>
      <c r="E2919" s="7">
        <v>27</v>
      </c>
      <c r="F2919" s="7" t="s">
        <v>15884</v>
      </c>
      <c r="G2919" s="7" t="s">
        <v>777</v>
      </c>
    </row>
    <row r="2920" spans="1:7" x14ac:dyDescent="0.3">
      <c r="A2920" s="7" t="s">
        <v>15885</v>
      </c>
      <c r="B2920" s="8">
        <v>45837</v>
      </c>
      <c r="C2920" s="7" t="s">
        <v>1654</v>
      </c>
      <c r="D2920" s="7" t="s">
        <v>2286</v>
      </c>
      <c r="E2920" s="7">
        <v>-31</v>
      </c>
      <c r="F2920" s="7" t="s">
        <v>15886</v>
      </c>
      <c r="G2920" s="7" t="s">
        <v>777</v>
      </c>
    </row>
    <row r="2921" spans="1:7" x14ac:dyDescent="0.3">
      <c r="A2921" s="7" t="s">
        <v>15887</v>
      </c>
      <c r="B2921" s="8">
        <v>46272</v>
      </c>
      <c r="C2921" s="7" t="s">
        <v>2038</v>
      </c>
      <c r="D2921" s="7" t="s">
        <v>2287</v>
      </c>
      <c r="E2921" s="7">
        <v>14</v>
      </c>
      <c r="F2921" s="7" t="s">
        <v>15888</v>
      </c>
      <c r="G2921" s="7" t="s">
        <v>839</v>
      </c>
    </row>
    <row r="2922" spans="1:7" x14ac:dyDescent="0.3">
      <c r="A2922" s="7" t="s">
        <v>15889</v>
      </c>
      <c r="B2922" s="8">
        <v>45674</v>
      </c>
      <c r="C2922" s="7" t="s">
        <v>1751</v>
      </c>
      <c r="D2922" s="7" t="s">
        <v>2286</v>
      </c>
      <c r="E2922" s="7">
        <v>-16</v>
      </c>
      <c r="F2922" s="7" t="s">
        <v>15890</v>
      </c>
      <c r="G2922" s="7" t="s">
        <v>777</v>
      </c>
    </row>
    <row r="2923" spans="1:7" x14ac:dyDescent="0.3">
      <c r="A2923" s="7" t="s">
        <v>15891</v>
      </c>
      <c r="B2923" s="8">
        <v>46273</v>
      </c>
      <c r="C2923" s="7" t="s">
        <v>1660</v>
      </c>
      <c r="D2923" s="7" t="s">
        <v>10129</v>
      </c>
      <c r="E2923" s="7">
        <v>5</v>
      </c>
      <c r="F2923" s="7" t="s">
        <v>15892</v>
      </c>
      <c r="G2923" s="7" t="s">
        <v>891</v>
      </c>
    </row>
    <row r="2924" spans="1:7" x14ac:dyDescent="0.3">
      <c r="A2924" s="7" t="s">
        <v>15893</v>
      </c>
      <c r="B2924" s="8">
        <v>46003</v>
      </c>
      <c r="C2924" s="7" t="s">
        <v>1949</v>
      </c>
      <c r="D2924" s="7" t="s">
        <v>2286</v>
      </c>
      <c r="E2924" s="7">
        <v>-35</v>
      </c>
      <c r="F2924" s="7" t="s">
        <v>15894</v>
      </c>
      <c r="G2924" s="7" t="s">
        <v>891</v>
      </c>
    </row>
    <row r="2925" spans="1:7" x14ac:dyDescent="0.3">
      <c r="A2925" s="7" t="s">
        <v>15895</v>
      </c>
      <c r="B2925" s="8">
        <v>46131</v>
      </c>
      <c r="C2925" s="7" t="s">
        <v>1884</v>
      </c>
      <c r="D2925" s="7" t="s">
        <v>2287</v>
      </c>
      <c r="E2925" s="7">
        <v>22</v>
      </c>
      <c r="F2925" s="7" t="s">
        <v>15896</v>
      </c>
      <c r="G2925" s="7" t="s">
        <v>839</v>
      </c>
    </row>
    <row r="2926" spans="1:7" x14ac:dyDescent="0.3">
      <c r="A2926" s="7" t="s">
        <v>15897</v>
      </c>
      <c r="B2926" s="8">
        <v>45909</v>
      </c>
      <c r="C2926" s="7" t="s">
        <v>1910</v>
      </c>
      <c r="D2926" s="7" t="s">
        <v>2286</v>
      </c>
      <c r="E2926" s="7">
        <v>-24</v>
      </c>
      <c r="F2926" s="7" t="s">
        <v>12861</v>
      </c>
      <c r="G2926" s="7" t="s">
        <v>839</v>
      </c>
    </row>
    <row r="2927" spans="1:7" x14ac:dyDescent="0.3">
      <c r="A2927" s="7" t="s">
        <v>15898</v>
      </c>
      <c r="B2927" s="8">
        <v>45925</v>
      </c>
      <c r="C2927" s="7" t="s">
        <v>1992</v>
      </c>
      <c r="D2927" s="7" t="s">
        <v>2287</v>
      </c>
      <c r="E2927" s="7">
        <v>57</v>
      </c>
      <c r="F2927" s="7" t="s">
        <v>15899</v>
      </c>
      <c r="G2927" s="7" t="s">
        <v>891</v>
      </c>
    </row>
    <row r="2928" spans="1:7" x14ac:dyDescent="0.3">
      <c r="A2928" s="7" t="s">
        <v>15900</v>
      </c>
      <c r="B2928" s="8">
        <v>45859</v>
      </c>
      <c r="C2928" s="7" t="s">
        <v>1791</v>
      </c>
      <c r="D2928" s="7" t="s">
        <v>2286</v>
      </c>
      <c r="E2928" s="7">
        <v>-51</v>
      </c>
      <c r="F2928" s="7" t="s">
        <v>15901</v>
      </c>
      <c r="G2928" s="7" t="s">
        <v>777</v>
      </c>
    </row>
    <row r="2929" spans="1:7" x14ac:dyDescent="0.3">
      <c r="A2929" s="7" t="s">
        <v>15902</v>
      </c>
      <c r="B2929" s="8">
        <v>46026</v>
      </c>
      <c r="C2929" s="7" t="s">
        <v>1649</v>
      </c>
      <c r="D2929" s="7" t="s">
        <v>10136</v>
      </c>
      <c r="E2929" s="7">
        <v>8</v>
      </c>
      <c r="F2929" s="7" t="s">
        <v>15903</v>
      </c>
      <c r="G2929" s="7" t="s">
        <v>777</v>
      </c>
    </row>
    <row r="2930" spans="1:7" x14ac:dyDescent="0.3">
      <c r="A2930" s="7" t="s">
        <v>15904</v>
      </c>
      <c r="B2930" s="8">
        <v>46068</v>
      </c>
      <c r="C2930" s="7" t="s">
        <v>1722</v>
      </c>
      <c r="D2930" s="7" t="s">
        <v>2287</v>
      </c>
      <c r="E2930" s="7">
        <v>26</v>
      </c>
      <c r="F2930" s="7" t="s">
        <v>15905</v>
      </c>
      <c r="G2930" s="7" t="s">
        <v>891</v>
      </c>
    </row>
    <row r="2931" spans="1:7" x14ac:dyDescent="0.3">
      <c r="A2931" s="7" t="s">
        <v>15906</v>
      </c>
      <c r="B2931" s="8">
        <v>46293</v>
      </c>
      <c r="C2931" s="7" t="s">
        <v>1801</v>
      </c>
      <c r="D2931" s="7" t="s">
        <v>2287</v>
      </c>
      <c r="E2931" s="7">
        <v>50</v>
      </c>
      <c r="F2931" s="7" t="s">
        <v>15907</v>
      </c>
      <c r="G2931" s="7" t="s">
        <v>839</v>
      </c>
    </row>
    <row r="2932" spans="1:7" x14ac:dyDescent="0.3">
      <c r="A2932" s="7" t="s">
        <v>15908</v>
      </c>
      <c r="B2932" s="8">
        <v>45897</v>
      </c>
      <c r="C2932" s="7" t="s">
        <v>1926</v>
      </c>
      <c r="D2932" s="7" t="s">
        <v>2287</v>
      </c>
      <c r="E2932" s="7">
        <v>34</v>
      </c>
      <c r="F2932" s="7" t="s">
        <v>15909</v>
      </c>
      <c r="G2932" s="7" t="s">
        <v>777</v>
      </c>
    </row>
    <row r="2933" spans="1:7" x14ac:dyDescent="0.3">
      <c r="A2933" s="7" t="s">
        <v>15910</v>
      </c>
      <c r="B2933" s="8">
        <v>46273</v>
      </c>
      <c r="C2933" s="7" t="s">
        <v>1801</v>
      </c>
      <c r="D2933" s="7" t="s">
        <v>2287</v>
      </c>
      <c r="E2933" s="7">
        <v>55</v>
      </c>
      <c r="F2933" s="7" t="s">
        <v>15911</v>
      </c>
      <c r="G2933" s="7" t="s">
        <v>891</v>
      </c>
    </row>
    <row r="2934" spans="1:7" x14ac:dyDescent="0.3">
      <c r="A2934" s="7" t="s">
        <v>15912</v>
      </c>
      <c r="B2934" s="8">
        <v>45885</v>
      </c>
      <c r="C2934" s="7" t="s">
        <v>1801</v>
      </c>
      <c r="D2934" s="7" t="s">
        <v>2286</v>
      </c>
      <c r="E2934" s="7">
        <v>-43</v>
      </c>
      <c r="F2934" s="7" t="s">
        <v>15913</v>
      </c>
      <c r="G2934" s="7" t="s">
        <v>839</v>
      </c>
    </row>
    <row r="2935" spans="1:7" x14ac:dyDescent="0.3">
      <c r="A2935" s="7" t="s">
        <v>15914</v>
      </c>
      <c r="B2935" s="8">
        <v>45829</v>
      </c>
      <c r="C2935" s="7" t="s">
        <v>1679</v>
      </c>
      <c r="D2935" s="7" t="s">
        <v>2287</v>
      </c>
      <c r="E2935" s="7">
        <v>41</v>
      </c>
      <c r="F2935" s="7" t="s">
        <v>15915</v>
      </c>
      <c r="G2935" s="7" t="s">
        <v>839</v>
      </c>
    </row>
    <row r="2936" spans="1:7" x14ac:dyDescent="0.3">
      <c r="A2936" s="7" t="s">
        <v>15916</v>
      </c>
      <c r="B2936" s="8">
        <v>45943</v>
      </c>
      <c r="C2936" s="7" t="s">
        <v>2008</v>
      </c>
      <c r="D2936" s="7" t="s">
        <v>2286</v>
      </c>
      <c r="E2936" s="7">
        <v>-8</v>
      </c>
      <c r="F2936" s="7" t="s">
        <v>15917</v>
      </c>
      <c r="G2936" s="7" t="s">
        <v>777</v>
      </c>
    </row>
    <row r="2937" spans="1:7" x14ac:dyDescent="0.3">
      <c r="A2937" s="7" t="s">
        <v>15918</v>
      </c>
      <c r="B2937" s="8">
        <v>46158</v>
      </c>
      <c r="C2937" s="7" t="s">
        <v>1833</v>
      </c>
      <c r="D2937" s="7" t="s">
        <v>10136</v>
      </c>
      <c r="E2937" s="7">
        <v>47</v>
      </c>
      <c r="F2937" s="7" t="s">
        <v>15919</v>
      </c>
      <c r="G2937" s="7" t="s">
        <v>839</v>
      </c>
    </row>
    <row r="2938" spans="1:7" x14ac:dyDescent="0.3">
      <c r="A2938" s="7" t="s">
        <v>15920</v>
      </c>
      <c r="B2938" s="8">
        <v>45658</v>
      </c>
      <c r="C2938" s="7" t="s">
        <v>2026</v>
      </c>
      <c r="D2938" s="7" t="s">
        <v>2287</v>
      </c>
      <c r="E2938" s="7">
        <v>4</v>
      </c>
      <c r="F2938" s="7" t="s">
        <v>15921</v>
      </c>
      <c r="G2938" s="7" t="s">
        <v>839</v>
      </c>
    </row>
    <row r="2939" spans="1:7" x14ac:dyDescent="0.3">
      <c r="A2939" s="7" t="s">
        <v>15922</v>
      </c>
      <c r="B2939" s="8">
        <v>45727</v>
      </c>
      <c r="C2939" s="7" t="s">
        <v>1973</v>
      </c>
      <c r="D2939" s="7" t="s">
        <v>10129</v>
      </c>
      <c r="E2939" s="7">
        <v>8</v>
      </c>
      <c r="F2939" s="7" t="s">
        <v>15923</v>
      </c>
      <c r="G2939" s="7" t="s">
        <v>777</v>
      </c>
    </row>
    <row r="2940" spans="1:7" x14ac:dyDescent="0.3">
      <c r="A2940" s="7" t="s">
        <v>15924</v>
      </c>
      <c r="B2940" s="8">
        <v>46276</v>
      </c>
      <c r="C2940" s="7" t="s">
        <v>1955</v>
      </c>
      <c r="D2940" s="7" t="s">
        <v>2286</v>
      </c>
      <c r="E2940" s="7">
        <v>-26</v>
      </c>
      <c r="F2940" s="7" t="s">
        <v>15925</v>
      </c>
      <c r="G2940" s="7" t="s">
        <v>777</v>
      </c>
    </row>
    <row r="2941" spans="1:7" x14ac:dyDescent="0.3">
      <c r="A2941" s="7" t="s">
        <v>15926</v>
      </c>
      <c r="B2941" s="8">
        <v>46050</v>
      </c>
      <c r="C2941" s="7" t="s">
        <v>1964</v>
      </c>
      <c r="D2941" s="7" t="s">
        <v>2286</v>
      </c>
      <c r="E2941" s="7">
        <v>-29</v>
      </c>
      <c r="F2941" s="7" t="s">
        <v>3269</v>
      </c>
      <c r="G2941" s="7" t="s">
        <v>777</v>
      </c>
    </row>
    <row r="2942" spans="1:7" x14ac:dyDescent="0.3">
      <c r="A2942" s="7" t="s">
        <v>15927</v>
      </c>
      <c r="B2942" s="8">
        <v>46088</v>
      </c>
      <c r="C2942" s="7" t="s">
        <v>1723</v>
      </c>
      <c r="D2942" s="7" t="s">
        <v>2286</v>
      </c>
      <c r="E2942" s="7">
        <v>-33</v>
      </c>
      <c r="F2942" s="7" t="s">
        <v>15928</v>
      </c>
      <c r="G2942" s="7" t="s">
        <v>891</v>
      </c>
    </row>
    <row r="2943" spans="1:7" x14ac:dyDescent="0.3">
      <c r="A2943" s="7" t="s">
        <v>15929</v>
      </c>
      <c r="B2943" s="8">
        <v>45747</v>
      </c>
      <c r="C2943" s="7" t="s">
        <v>1725</v>
      </c>
      <c r="D2943" s="7" t="s">
        <v>2287</v>
      </c>
      <c r="E2943" s="7">
        <v>9</v>
      </c>
      <c r="F2943" s="7" t="s">
        <v>15930</v>
      </c>
      <c r="G2943" s="7" t="s">
        <v>891</v>
      </c>
    </row>
    <row r="2944" spans="1:7" x14ac:dyDescent="0.3">
      <c r="A2944" s="7" t="s">
        <v>15931</v>
      </c>
      <c r="B2944" s="8">
        <v>45752</v>
      </c>
      <c r="C2944" s="7" t="s">
        <v>1935</v>
      </c>
      <c r="D2944" s="7" t="s">
        <v>2286</v>
      </c>
      <c r="E2944" s="7">
        <v>-8</v>
      </c>
      <c r="F2944" s="7" t="s">
        <v>15932</v>
      </c>
      <c r="G2944" s="7" t="s">
        <v>891</v>
      </c>
    </row>
    <row r="2945" spans="1:7" x14ac:dyDescent="0.3">
      <c r="A2945" s="7" t="s">
        <v>15933</v>
      </c>
      <c r="B2945" s="8">
        <v>46078</v>
      </c>
      <c r="C2945" s="7" t="s">
        <v>1904</v>
      </c>
      <c r="D2945" s="7" t="s">
        <v>10136</v>
      </c>
      <c r="E2945" s="7">
        <v>43</v>
      </c>
      <c r="F2945" s="7" t="s">
        <v>15934</v>
      </c>
      <c r="G2945" s="7" t="s">
        <v>839</v>
      </c>
    </row>
    <row r="2946" spans="1:7" x14ac:dyDescent="0.3">
      <c r="A2946" s="7" t="s">
        <v>15935</v>
      </c>
      <c r="B2946" s="8">
        <v>45941</v>
      </c>
      <c r="C2946" s="7" t="s">
        <v>1939</v>
      </c>
      <c r="D2946" s="7" t="s">
        <v>2287</v>
      </c>
      <c r="E2946" s="7">
        <v>17</v>
      </c>
      <c r="F2946" s="7" t="s">
        <v>15936</v>
      </c>
      <c r="G2946" s="7" t="s">
        <v>839</v>
      </c>
    </row>
    <row r="2947" spans="1:7" x14ac:dyDescent="0.3">
      <c r="A2947" s="7" t="s">
        <v>15937</v>
      </c>
      <c r="B2947" s="8">
        <v>45700</v>
      </c>
      <c r="C2947" s="7" t="s">
        <v>1721</v>
      </c>
      <c r="D2947" s="7" t="s">
        <v>2286</v>
      </c>
      <c r="E2947" s="7">
        <v>-37</v>
      </c>
      <c r="F2947" s="7" t="s">
        <v>15938</v>
      </c>
      <c r="G2947" s="7" t="s">
        <v>777</v>
      </c>
    </row>
    <row r="2948" spans="1:7" x14ac:dyDescent="0.3">
      <c r="A2948" s="7" t="s">
        <v>15939</v>
      </c>
      <c r="B2948" s="8">
        <v>45739</v>
      </c>
      <c r="C2948" s="7" t="s">
        <v>1828</v>
      </c>
      <c r="D2948" s="7" t="s">
        <v>2286</v>
      </c>
      <c r="E2948" s="7">
        <v>-33</v>
      </c>
      <c r="F2948" s="7" t="s">
        <v>15940</v>
      </c>
      <c r="G2948" s="7" t="s">
        <v>839</v>
      </c>
    </row>
    <row r="2949" spans="1:7" x14ac:dyDescent="0.3">
      <c r="A2949" s="7" t="s">
        <v>15941</v>
      </c>
      <c r="B2949" s="8">
        <v>46071</v>
      </c>
      <c r="C2949" s="7" t="s">
        <v>1699</v>
      </c>
      <c r="D2949" s="7" t="s">
        <v>2286</v>
      </c>
      <c r="E2949" s="7">
        <v>-34</v>
      </c>
      <c r="F2949" s="7" t="s">
        <v>15942</v>
      </c>
      <c r="G2949" s="7" t="s">
        <v>891</v>
      </c>
    </row>
    <row r="2950" spans="1:7" x14ac:dyDescent="0.3">
      <c r="A2950" s="7" t="s">
        <v>15943</v>
      </c>
      <c r="B2950" s="8">
        <v>46025</v>
      </c>
      <c r="C2950" s="7" t="s">
        <v>1926</v>
      </c>
      <c r="D2950" s="7" t="s">
        <v>2286</v>
      </c>
      <c r="E2950" s="7">
        <v>-44</v>
      </c>
      <c r="F2950" s="7" t="s">
        <v>15944</v>
      </c>
      <c r="G2950" s="7" t="s">
        <v>839</v>
      </c>
    </row>
    <row r="2951" spans="1:7" x14ac:dyDescent="0.3">
      <c r="A2951" s="7" t="s">
        <v>15945</v>
      </c>
      <c r="B2951" s="8">
        <v>45935</v>
      </c>
      <c r="C2951" s="7" t="s">
        <v>1883</v>
      </c>
      <c r="D2951" s="7" t="s">
        <v>2286</v>
      </c>
      <c r="E2951" s="7">
        <v>-60</v>
      </c>
      <c r="F2951" s="7" t="s">
        <v>15946</v>
      </c>
      <c r="G2951" s="7" t="s">
        <v>839</v>
      </c>
    </row>
    <row r="2952" spans="1:7" x14ac:dyDescent="0.3">
      <c r="A2952" s="7" t="s">
        <v>15947</v>
      </c>
      <c r="B2952" s="8">
        <v>45981</v>
      </c>
      <c r="C2952" s="7" t="s">
        <v>1680</v>
      </c>
      <c r="D2952" s="7" t="s">
        <v>2287</v>
      </c>
      <c r="E2952" s="7">
        <v>2</v>
      </c>
      <c r="F2952" s="7" t="s">
        <v>15948</v>
      </c>
      <c r="G2952" s="7" t="s">
        <v>839</v>
      </c>
    </row>
    <row r="2953" spans="1:7" x14ac:dyDescent="0.3">
      <c r="A2953" s="7" t="s">
        <v>15949</v>
      </c>
      <c r="B2953" s="8">
        <v>45868</v>
      </c>
      <c r="C2953" s="7" t="s">
        <v>1785</v>
      </c>
      <c r="D2953" s="7" t="s">
        <v>2286</v>
      </c>
      <c r="E2953" s="7">
        <v>-58</v>
      </c>
      <c r="F2953" s="7" t="s">
        <v>15950</v>
      </c>
      <c r="G2953" s="7" t="s">
        <v>777</v>
      </c>
    </row>
    <row r="2954" spans="1:7" x14ac:dyDescent="0.3">
      <c r="A2954" s="7" t="s">
        <v>15951</v>
      </c>
      <c r="B2954" s="8">
        <v>46265</v>
      </c>
      <c r="C2954" s="7" t="s">
        <v>2015</v>
      </c>
      <c r="D2954" s="7" t="s">
        <v>2286</v>
      </c>
      <c r="E2954" s="7">
        <v>-41</v>
      </c>
      <c r="F2954" s="7" t="s">
        <v>15952</v>
      </c>
      <c r="G2954" s="7" t="s">
        <v>891</v>
      </c>
    </row>
    <row r="2955" spans="1:7" x14ac:dyDescent="0.3">
      <c r="A2955" s="7" t="s">
        <v>15953</v>
      </c>
      <c r="B2955" s="8">
        <v>45696</v>
      </c>
      <c r="C2955" s="7" t="s">
        <v>1824</v>
      </c>
      <c r="D2955" s="7" t="s">
        <v>2286</v>
      </c>
      <c r="E2955" s="7">
        <v>-26</v>
      </c>
      <c r="F2955" s="7" t="s">
        <v>15954</v>
      </c>
      <c r="G2955" s="7" t="s">
        <v>891</v>
      </c>
    </row>
    <row r="2956" spans="1:7" x14ac:dyDescent="0.3">
      <c r="A2956" s="7" t="s">
        <v>15955</v>
      </c>
      <c r="B2956" s="8">
        <v>45728</v>
      </c>
      <c r="C2956" s="7" t="s">
        <v>1772</v>
      </c>
      <c r="D2956" s="7" t="s">
        <v>2287</v>
      </c>
      <c r="E2956" s="7">
        <v>34</v>
      </c>
      <c r="F2956" s="7" t="s">
        <v>15956</v>
      </c>
      <c r="G2956" s="7" t="s">
        <v>839</v>
      </c>
    </row>
    <row r="2957" spans="1:7" x14ac:dyDescent="0.3">
      <c r="A2957" s="7" t="s">
        <v>15957</v>
      </c>
      <c r="B2957" s="8">
        <v>45978</v>
      </c>
      <c r="C2957" s="7" t="s">
        <v>2043</v>
      </c>
      <c r="D2957" s="7" t="s">
        <v>10136</v>
      </c>
      <c r="E2957" s="7">
        <v>15</v>
      </c>
      <c r="F2957" s="7" t="s">
        <v>15958</v>
      </c>
      <c r="G2957" s="7" t="s">
        <v>777</v>
      </c>
    </row>
    <row r="2958" spans="1:7" x14ac:dyDescent="0.3">
      <c r="A2958" s="7" t="s">
        <v>15959</v>
      </c>
      <c r="B2958" s="8">
        <v>46119</v>
      </c>
      <c r="C2958" s="7" t="s">
        <v>1672</v>
      </c>
      <c r="D2958" s="7" t="s">
        <v>2286</v>
      </c>
      <c r="E2958" s="7">
        <v>-15</v>
      </c>
      <c r="F2958" s="7" t="s">
        <v>15960</v>
      </c>
      <c r="G2958" s="7" t="s">
        <v>891</v>
      </c>
    </row>
    <row r="2959" spans="1:7" x14ac:dyDescent="0.3">
      <c r="A2959" s="7" t="s">
        <v>15961</v>
      </c>
      <c r="B2959" s="8">
        <v>45978</v>
      </c>
      <c r="C2959" s="7" t="s">
        <v>1675</v>
      </c>
      <c r="D2959" s="7" t="s">
        <v>2286</v>
      </c>
      <c r="E2959" s="7">
        <v>-46</v>
      </c>
      <c r="F2959" s="7" t="s">
        <v>15962</v>
      </c>
      <c r="G2959" s="7" t="s">
        <v>891</v>
      </c>
    </row>
    <row r="2960" spans="1:7" x14ac:dyDescent="0.3">
      <c r="A2960" s="7" t="s">
        <v>15963</v>
      </c>
      <c r="B2960" s="8">
        <v>45980</v>
      </c>
      <c r="C2960" s="7" t="s">
        <v>1733</v>
      </c>
      <c r="D2960" s="7" t="s">
        <v>10129</v>
      </c>
      <c r="E2960" s="7">
        <v>5</v>
      </c>
      <c r="F2960" s="7" t="s">
        <v>15964</v>
      </c>
      <c r="G2960" s="7" t="s">
        <v>839</v>
      </c>
    </row>
    <row r="2961" spans="1:7" x14ac:dyDescent="0.3">
      <c r="A2961" s="7" t="s">
        <v>15965</v>
      </c>
      <c r="B2961" s="8">
        <v>45799</v>
      </c>
      <c r="C2961" s="7" t="s">
        <v>1757</v>
      </c>
      <c r="D2961" s="7" t="s">
        <v>2286</v>
      </c>
      <c r="E2961" s="7">
        <v>-37</v>
      </c>
      <c r="F2961" s="7" t="s">
        <v>15966</v>
      </c>
      <c r="G2961" s="7" t="s">
        <v>839</v>
      </c>
    </row>
    <row r="2962" spans="1:7" x14ac:dyDescent="0.3">
      <c r="A2962" s="7" t="s">
        <v>15967</v>
      </c>
      <c r="B2962" s="8">
        <v>46047</v>
      </c>
      <c r="C2962" s="7" t="s">
        <v>1718</v>
      </c>
      <c r="D2962" s="7" t="s">
        <v>2287</v>
      </c>
      <c r="E2962" s="7">
        <v>21</v>
      </c>
      <c r="F2962" s="7" t="s">
        <v>15968</v>
      </c>
      <c r="G2962" s="7" t="s">
        <v>839</v>
      </c>
    </row>
    <row r="2963" spans="1:7" x14ac:dyDescent="0.3">
      <c r="A2963" s="7" t="s">
        <v>15969</v>
      </c>
      <c r="B2963" s="8">
        <v>45913</v>
      </c>
      <c r="C2963" s="7" t="s">
        <v>1982</v>
      </c>
      <c r="D2963" s="7" t="s">
        <v>2286</v>
      </c>
      <c r="E2963" s="7">
        <v>-22</v>
      </c>
      <c r="F2963" s="7" t="s">
        <v>15970</v>
      </c>
      <c r="G2963" s="7" t="s">
        <v>891</v>
      </c>
    </row>
    <row r="2964" spans="1:7" x14ac:dyDescent="0.3">
      <c r="A2964" s="7" t="s">
        <v>15971</v>
      </c>
      <c r="B2964" s="8">
        <v>46067</v>
      </c>
      <c r="C2964" s="7" t="s">
        <v>1835</v>
      </c>
      <c r="D2964" s="7" t="s">
        <v>2287</v>
      </c>
      <c r="E2964" s="7">
        <v>50</v>
      </c>
      <c r="F2964" s="7" t="s">
        <v>15972</v>
      </c>
      <c r="G2964" s="7" t="s">
        <v>839</v>
      </c>
    </row>
    <row r="2965" spans="1:7" x14ac:dyDescent="0.3">
      <c r="A2965" s="7" t="s">
        <v>15973</v>
      </c>
      <c r="B2965" s="8">
        <v>46238</v>
      </c>
      <c r="C2965" s="7" t="s">
        <v>1894</v>
      </c>
      <c r="D2965" s="7" t="s">
        <v>2286</v>
      </c>
      <c r="E2965" s="7">
        <v>-60</v>
      </c>
      <c r="F2965" s="7" t="s">
        <v>15974</v>
      </c>
      <c r="G2965" s="7" t="s">
        <v>839</v>
      </c>
    </row>
    <row r="2966" spans="1:7" x14ac:dyDescent="0.3">
      <c r="A2966" s="7" t="s">
        <v>15975</v>
      </c>
      <c r="B2966" s="8">
        <v>46058</v>
      </c>
      <c r="C2966" s="7" t="s">
        <v>1884</v>
      </c>
      <c r="D2966" s="7" t="s">
        <v>10129</v>
      </c>
      <c r="E2966" s="7">
        <v>2</v>
      </c>
      <c r="F2966" s="7" t="s">
        <v>15976</v>
      </c>
      <c r="G2966" s="7" t="s">
        <v>891</v>
      </c>
    </row>
    <row r="2967" spans="1:7" x14ac:dyDescent="0.3">
      <c r="A2967" s="7" t="s">
        <v>15977</v>
      </c>
      <c r="B2967" s="8">
        <v>45971</v>
      </c>
      <c r="C2967" s="7" t="s">
        <v>1938</v>
      </c>
      <c r="D2967" s="7" t="s">
        <v>2287</v>
      </c>
      <c r="E2967" s="7">
        <v>60</v>
      </c>
      <c r="F2967" s="7" t="s">
        <v>15978</v>
      </c>
      <c r="G2967" s="7" t="s">
        <v>891</v>
      </c>
    </row>
    <row r="2968" spans="1:7" x14ac:dyDescent="0.3">
      <c r="A2968" s="7" t="s">
        <v>15979</v>
      </c>
      <c r="B2968" s="8">
        <v>45712</v>
      </c>
      <c r="C2968" s="7" t="s">
        <v>1802</v>
      </c>
      <c r="D2968" s="7" t="s">
        <v>10129</v>
      </c>
      <c r="E2968" s="7">
        <v>10</v>
      </c>
      <c r="F2968" s="7" t="s">
        <v>15980</v>
      </c>
      <c r="G2968" s="7" t="s">
        <v>891</v>
      </c>
    </row>
    <row r="2969" spans="1:7" x14ac:dyDescent="0.3">
      <c r="A2969" s="7" t="s">
        <v>15981</v>
      </c>
      <c r="B2969" s="8">
        <v>46248</v>
      </c>
      <c r="C2969" s="7" t="s">
        <v>1810</v>
      </c>
      <c r="D2969" s="7" t="s">
        <v>2286</v>
      </c>
      <c r="E2969" s="7">
        <v>-41</v>
      </c>
      <c r="F2969" s="7" t="s">
        <v>15982</v>
      </c>
      <c r="G2969" s="7" t="s">
        <v>891</v>
      </c>
    </row>
    <row r="2970" spans="1:7" x14ac:dyDescent="0.3">
      <c r="A2970" s="7" t="s">
        <v>15983</v>
      </c>
      <c r="B2970" s="8">
        <v>45720</v>
      </c>
      <c r="C2970" s="7" t="s">
        <v>1709</v>
      </c>
      <c r="D2970" s="7" t="s">
        <v>2286</v>
      </c>
      <c r="E2970" s="7">
        <v>-6</v>
      </c>
      <c r="F2970" s="7" t="s">
        <v>14235</v>
      </c>
      <c r="G2970" s="7" t="s">
        <v>839</v>
      </c>
    </row>
    <row r="2971" spans="1:7" x14ac:dyDescent="0.3">
      <c r="A2971" s="7" t="s">
        <v>15984</v>
      </c>
      <c r="B2971" s="8">
        <v>45977</v>
      </c>
      <c r="C2971" s="7" t="s">
        <v>1886</v>
      </c>
      <c r="D2971" s="7" t="s">
        <v>10129</v>
      </c>
      <c r="E2971" s="7">
        <v>-4</v>
      </c>
      <c r="F2971" s="7" t="s">
        <v>15985</v>
      </c>
      <c r="G2971" s="7" t="s">
        <v>891</v>
      </c>
    </row>
    <row r="2972" spans="1:7" x14ac:dyDescent="0.3">
      <c r="A2972" s="7" t="s">
        <v>15986</v>
      </c>
      <c r="B2972" s="8">
        <v>45867</v>
      </c>
      <c r="C2972" s="7" t="s">
        <v>1852</v>
      </c>
      <c r="D2972" s="7" t="s">
        <v>2286</v>
      </c>
      <c r="E2972" s="7">
        <v>-14</v>
      </c>
      <c r="F2972" s="7" t="s">
        <v>15987</v>
      </c>
      <c r="G2972" s="7" t="s">
        <v>891</v>
      </c>
    </row>
    <row r="2973" spans="1:7" x14ac:dyDescent="0.3">
      <c r="A2973" s="7" t="s">
        <v>15988</v>
      </c>
      <c r="B2973" s="8">
        <v>45762</v>
      </c>
      <c r="C2973" s="7" t="s">
        <v>1955</v>
      </c>
      <c r="D2973" s="7" t="s">
        <v>2287</v>
      </c>
      <c r="E2973" s="7">
        <v>32</v>
      </c>
      <c r="F2973" s="7" t="s">
        <v>15989</v>
      </c>
      <c r="G2973" s="7" t="s">
        <v>839</v>
      </c>
    </row>
    <row r="2974" spans="1:7" x14ac:dyDescent="0.3">
      <c r="A2974" s="7" t="s">
        <v>15990</v>
      </c>
      <c r="B2974" s="8">
        <v>45926</v>
      </c>
      <c r="C2974" s="7" t="s">
        <v>1772</v>
      </c>
      <c r="D2974" s="7" t="s">
        <v>2286</v>
      </c>
      <c r="E2974" s="7">
        <v>-24</v>
      </c>
      <c r="F2974" s="7" t="s">
        <v>15991</v>
      </c>
      <c r="G2974" s="7" t="s">
        <v>891</v>
      </c>
    </row>
    <row r="2975" spans="1:7" x14ac:dyDescent="0.3">
      <c r="A2975" s="7" t="s">
        <v>15992</v>
      </c>
      <c r="B2975" s="8">
        <v>45946</v>
      </c>
      <c r="C2975" s="7" t="s">
        <v>1679</v>
      </c>
      <c r="D2975" s="7" t="s">
        <v>2286</v>
      </c>
      <c r="E2975" s="7">
        <v>-30</v>
      </c>
      <c r="F2975" s="7" t="s">
        <v>15993</v>
      </c>
      <c r="G2975" s="7" t="s">
        <v>891</v>
      </c>
    </row>
    <row r="2976" spans="1:7" x14ac:dyDescent="0.3">
      <c r="A2976" s="7" t="s">
        <v>15994</v>
      </c>
      <c r="B2976" s="8">
        <v>46089</v>
      </c>
      <c r="C2976" s="7" t="s">
        <v>1935</v>
      </c>
      <c r="D2976" s="7" t="s">
        <v>10136</v>
      </c>
      <c r="E2976" s="7">
        <v>45</v>
      </c>
      <c r="F2976" s="7" t="s">
        <v>15995</v>
      </c>
      <c r="G2976" s="7" t="s">
        <v>891</v>
      </c>
    </row>
    <row r="2977" spans="1:7" x14ac:dyDescent="0.3">
      <c r="A2977" s="7" t="s">
        <v>15996</v>
      </c>
      <c r="B2977" s="8">
        <v>46186</v>
      </c>
      <c r="C2977" s="7" t="s">
        <v>2032</v>
      </c>
      <c r="D2977" s="7" t="s">
        <v>2286</v>
      </c>
      <c r="E2977" s="7">
        <v>-11</v>
      </c>
      <c r="F2977" s="7" t="s">
        <v>15997</v>
      </c>
      <c r="G2977" s="7" t="s">
        <v>839</v>
      </c>
    </row>
    <row r="2978" spans="1:7" x14ac:dyDescent="0.3">
      <c r="A2978" s="7" t="s">
        <v>15998</v>
      </c>
      <c r="B2978" s="8">
        <v>46271</v>
      </c>
      <c r="C2978" s="7" t="s">
        <v>2011</v>
      </c>
      <c r="D2978" s="7" t="s">
        <v>2286</v>
      </c>
      <c r="E2978" s="7">
        <v>-16</v>
      </c>
      <c r="F2978" s="7" t="s">
        <v>15999</v>
      </c>
      <c r="G2978" s="7" t="s">
        <v>777</v>
      </c>
    </row>
    <row r="2979" spans="1:7" x14ac:dyDescent="0.3">
      <c r="A2979" s="7" t="s">
        <v>16000</v>
      </c>
      <c r="B2979" s="8">
        <v>45681</v>
      </c>
      <c r="C2979" s="7" t="s">
        <v>1796</v>
      </c>
      <c r="D2979" s="7" t="s">
        <v>2286</v>
      </c>
      <c r="E2979" s="7">
        <v>-25</v>
      </c>
      <c r="F2979" s="7" t="s">
        <v>16001</v>
      </c>
      <c r="G2979" s="7" t="s">
        <v>891</v>
      </c>
    </row>
    <row r="2980" spans="1:7" x14ac:dyDescent="0.3">
      <c r="A2980" s="7" t="s">
        <v>16002</v>
      </c>
      <c r="B2980" s="8">
        <v>45691</v>
      </c>
      <c r="C2980" s="7" t="s">
        <v>2041</v>
      </c>
      <c r="D2980" s="7" t="s">
        <v>2287</v>
      </c>
      <c r="E2980" s="7">
        <v>18</v>
      </c>
      <c r="F2980" s="7" t="s">
        <v>16003</v>
      </c>
      <c r="G2980" s="7" t="s">
        <v>777</v>
      </c>
    </row>
    <row r="2981" spans="1:7" x14ac:dyDescent="0.3">
      <c r="A2981" s="7" t="s">
        <v>16004</v>
      </c>
      <c r="B2981" s="8">
        <v>46178</v>
      </c>
      <c r="C2981" s="7" t="s">
        <v>1750</v>
      </c>
      <c r="D2981" s="7" t="s">
        <v>2287</v>
      </c>
      <c r="E2981" s="7">
        <v>14</v>
      </c>
      <c r="F2981" s="7" t="s">
        <v>16005</v>
      </c>
      <c r="G2981" s="7" t="s">
        <v>839</v>
      </c>
    </row>
    <row r="2982" spans="1:7" x14ac:dyDescent="0.3">
      <c r="A2982" s="7" t="s">
        <v>16006</v>
      </c>
      <c r="B2982" s="8">
        <v>45939</v>
      </c>
      <c r="C2982" s="7" t="s">
        <v>1845</v>
      </c>
      <c r="D2982" s="7" t="s">
        <v>10129</v>
      </c>
      <c r="E2982" s="7">
        <v>8</v>
      </c>
      <c r="F2982" s="7" t="s">
        <v>16007</v>
      </c>
      <c r="G2982" s="7" t="s">
        <v>839</v>
      </c>
    </row>
    <row r="2983" spans="1:7" x14ac:dyDescent="0.3">
      <c r="A2983" s="7" t="s">
        <v>16008</v>
      </c>
      <c r="B2983" s="8">
        <v>46063</v>
      </c>
      <c r="C2983" s="7" t="s">
        <v>1897</v>
      </c>
      <c r="D2983" s="7" t="s">
        <v>2286</v>
      </c>
      <c r="E2983" s="7">
        <v>-20</v>
      </c>
      <c r="F2983" s="7" t="s">
        <v>16009</v>
      </c>
      <c r="G2983" s="7" t="s">
        <v>891</v>
      </c>
    </row>
    <row r="2984" spans="1:7" x14ac:dyDescent="0.3">
      <c r="A2984" s="7" t="s">
        <v>16010</v>
      </c>
      <c r="B2984" s="8">
        <v>45940</v>
      </c>
      <c r="C2984" s="7" t="s">
        <v>1685</v>
      </c>
      <c r="D2984" s="7" t="s">
        <v>2287</v>
      </c>
      <c r="E2984" s="7">
        <v>19</v>
      </c>
      <c r="F2984" s="7" t="s">
        <v>16011</v>
      </c>
      <c r="G2984" s="7" t="s">
        <v>891</v>
      </c>
    </row>
    <row r="2985" spans="1:7" x14ac:dyDescent="0.3">
      <c r="A2985" s="7" t="s">
        <v>16012</v>
      </c>
      <c r="B2985" s="8">
        <v>45994</v>
      </c>
      <c r="C2985" s="7" t="s">
        <v>1819</v>
      </c>
      <c r="D2985" s="7" t="s">
        <v>10136</v>
      </c>
      <c r="E2985" s="7">
        <v>43</v>
      </c>
      <c r="F2985" s="7" t="s">
        <v>16013</v>
      </c>
      <c r="G2985" s="7" t="s">
        <v>839</v>
      </c>
    </row>
    <row r="2986" spans="1:7" x14ac:dyDescent="0.3">
      <c r="A2986" s="7" t="s">
        <v>16014</v>
      </c>
      <c r="B2986" s="8">
        <v>45934</v>
      </c>
      <c r="C2986" s="7" t="s">
        <v>1941</v>
      </c>
      <c r="D2986" s="7" t="s">
        <v>2287</v>
      </c>
      <c r="E2986" s="7">
        <v>39</v>
      </c>
      <c r="F2986" s="7" t="s">
        <v>16015</v>
      </c>
      <c r="G2986" s="7" t="s">
        <v>839</v>
      </c>
    </row>
    <row r="2987" spans="1:7" x14ac:dyDescent="0.3">
      <c r="A2987" s="7" t="s">
        <v>16016</v>
      </c>
      <c r="B2987" s="8">
        <v>46268</v>
      </c>
      <c r="C2987" s="7" t="s">
        <v>1976</v>
      </c>
      <c r="D2987" s="7" t="s">
        <v>2287</v>
      </c>
      <c r="E2987" s="7">
        <v>44</v>
      </c>
      <c r="F2987" s="7" t="s">
        <v>16017</v>
      </c>
      <c r="G2987" s="7" t="s">
        <v>777</v>
      </c>
    </row>
    <row r="2988" spans="1:7" x14ac:dyDescent="0.3">
      <c r="A2988" s="7" t="s">
        <v>16018</v>
      </c>
      <c r="B2988" s="8">
        <v>45715</v>
      </c>
      <c r="C2988" s="7" t="s">
        <v>2045</v>
      </c>
      <c r="D2988" s="7" t="s">
        <v>2287</v>
      </c>
      <c r="E2988" s="7">
        <v>32</v>
      </c>
      <c r="F2988" s="7" t="s">
        <v>16019</v>
      </c>
      <c r="G2988" s="7" t="s">
        <v>839</v>
      </c>
    </row>
    <row r="2989" spans="1:7" x14ac:dyDescent="0.3">
      <c r="A2989" s="7" t="s">
        <v>16020</v>
      </c>
      <c r="B2989" s="8">
        <v>46218</v>
      </c>
      <c r="C2989" s="7" t="s">
        <v>2040</v>
      </c>
      <c r="D2989" s="7" t="s">
        <v>2286</v>
      </c>
      <c r="E2989" s="7">
        <v>-9</v>
      </c>
      <c r="F2989" s="7" t="s">
        <v>16021</v>
      </c>
      <c r="G2989" s="7" t="s">
        <v>891</v>
      </c>
    </row>
    <row r="2990" spans="1:7" x14ac:dyDescent="0.3">
      <c r="A2990" s="7" t="s">
        <v>16022</v>
      </c>
      <c r="B2990" s="8">
        <v>46268</v>
      </c>
      <c r="C2990" s="7" t="s">
        <v>1789</v>
      </c>
      <c r="D2990" s="7" t="s">
        <v>10129</v>
      </c>
      <c r="E2990" s="7">
        <v>10</v>
      </c>
      <c r="F2990" s="7" t="s">
        <v>16023</v>
      </c>
      <c r="G2990" s="7" t="s">
        <v>891</v>
      </c>
    </row>
    <row r="2991" spans="1:7" x14ac:dyDescent="0.3">
      <c r="A2991" s="7" t="s">
        <v>16024</v>
      </c>
      <c r="B2991" s="8">
        <v>45707</v>
      </c>
      <c r="C2991" s="7" t="s">
        <v>1753</v>
      </c>
      <c r="D2991" s="7" t="s">
        <v>2286</v>
      </c>
      <c r="E2991" s="7">
        <v>-25</v>
      </c>
      <c r="F2991" s="7" t="s">
        <v>16025</v>
      </c>
      <c r="G2991" s="7" t="s">
        <v>777</v>
      </c>
    </row>
    <row r="2992" spans="1:7" x14ac:dyDescent="0.3">
      <c r="A2992" s="7" t="s">
        <v>16026</v>
      </c>
      <c r="B2992" s="8">
        <v>45921</v>
      </c>
      <c r="C2992" s="7" t="s">
        <v>1843</v>
      </c>
      <c r="D2992" s="7" t="s">
        <v>2287</v>
      </c>
      <c r="E2992" s="7">
        <v>8</v>
      </c>
      <c r="F2992" s="7" t="s">
        <v>16027</v>
      </c>
      <c r="G2992" s="7" t="s">
        <v>777</v>
      </c>
    </row>
    <row r="2993" spans="1:7" x14ac:dyDescent="0.3">
      <c r="A2993" s="7" t="s">
        <v>16028</v>
      </c>
      <c r="B2993" s="8">
        <v>45891</v>
      </c>
      <c r="C2993" s="7" t="s">
        <v>1753</v>
      </c>
      <c r="D2993" s="7" t="s">
        <v>2286</v>
      </c>
      <c r="E2993" s="7">
        <v>-52</v>
      </c>
      <c r="F2993" s="7" t="s">
        <v>16029</v>
      </c>
      <c r="G2993" s="7" t="s">
        <v>839</v>
      </c>
    </row>
    <row r="2994" spans="1:7" x14ac:dyDescent="0.3">
      <c r="A2994" s="7" t="s">
        <v>16030</v>
      </c>
      <c r="B2994" s="8">
        <v>45696</v>
      </c>
      <c r="C2994" s="7" t="s">
        <v>1659</v>
      </c>
      <c r="D2994" s="7" t="s">
        <v>2286</v>
      </c>
      <c r="E2994" s="7">
        <v>-47</v>
      </c>
      <c r="F2994" s="7" t="s">
        <v>16031</v>
      </c>
      <c r="G2994" s="7" t="s">
        <v>839</v>
      </c>
    </row>
    <row r="2995" spans="1:7" x14ac:dyDescent="0.3">
      <c r="A2995" s="7" t="s">
        <v>16032</v>
      </c>
      <c r="B2995" s="8">
        <v>45686</v>
      </c>
      <c r="C2995" s="7" t="s">
        <v>1665</v>
      </c>
      <c r="D2995" s="7" t="s">
        <v>2286</v>
      </c>
      <c r="E2995" s="7">
        <v>-15</v>
      </c>
      <c r="F2995" s="7" t="s">
        <v>16033</v>
      </c>
      <c r="G2995" s="7" t="s">
        <v>891</v>
      </c>
    </row>
    <row r="2996" spans="1:7" x14ac:dyDescent="0.3">
      <c r="A2996" s="7" t="s">
        <v>16034</v>
      </c>
      <c r="B2996" s="8">
        <v>45947</v>
      </c>
      <c r="C2996" s="7" t="s">
        <v>1853</v>
      </c>
      <c r="D2996" s="7" t="s">
        <v>2286</v>
      </c>
      <c r="E2996" s="7">
        <v>-41</v>
      </c>
      <c r="F2996" s="7" t="s">
        <v>16035</v>
      </c>
      <c r="G2996" s="7" t="s">
        <v>777</v>
      </c>
    </row>
    <row r="2997" spans="1:7" x14ac:dyDescent="0.3">
      <c r="A2997" s="7" t="s">
        <v>16036</v>
      </c>
      <c r="B2997" s="8">
        <v>46074</v>
      </c>
      <c r="C2997" s="7" t="s">
        <v>1883</v>
      </c>
      <c r="D2997" s="7" t="s">
        <v>10136</v>
      </c>
      <c r="E2997" s="7">
        <v>19</v>
      </c>
      <c r="F2997" s="7" t="s">
        <v>16037</v>
      </c>
      <c r="G2997" s="7" t="s">
        <v>839</v>
      </c>
    </row>
    <row r="2998" spans="1:7" x14ac:dyDescent="0.3">
      <c r="A2998" s="7" t="s">
        <v>16038</v>
      </c>
      <c r="B2998" s="8">
        <v>46134</v>
      </c>
      <c r="C2998" s="7" t="s">
        <v>2034</v>
      </c>
      <c r="D2998" s="7" t="s">
        <v>2286</v>
      </c>
      <c r="E2998" s="7">
        <v>-37</v>
      </c>
      <c r="F2998" s="7" t="s">
        <v>16039</v>
      </c>
      <c r="G2998" s="7" t="s">
        <v>777</v>
      </c>
    </row>
    <row r="2999" spans="1:7" x14ac:dyDescent="0.3">
      <c r="A2999" s="7" t="s">
        <v>16040</v>
      </c>
      <c r="B2999" s="8">
        <v>45722</v>
      </c>
      <c r="C2999" s="7" t="s">
        <v>1689</v>
      </c>
      <c r="D2999" s="7" t="s">
        <v>10136</v>
      </c>
      <c r="E2999" s="7">
        <v>31</v>
      </c>
      <c r="F2999" s="7" t="s">
        <v>16041</v>
      </c>
      <c r="G2999" s="7" t="s">
        <v>891</v>
      </c>
    </row>
    <row r="3000" spans="1:7" x14ac:dyDescent="0.3">
      <c r="A3000" s="7" t="s">
        <v>16042</v>
      </c>
      <c r="B3000" s="8">
        <v>45770</v>
      </c>
      <c r="C3000" s="7" t="s">
        <v>2003</v>
      </c>
      <c r="D3000" s="7" t="s">
        <v>2287</v>
      </c>
      <c r="E3000" s="7">
        <v>41</v>
      </c>
      <c r="F3000" s="7" t="s">
        <v>16043</v>
      </c>
      <c r="G3000" s="7" t="s">
        <v>839</v>
      </c>
    </row>
    <row r="3001" spans="1:7" x14ac:dyDescent="0.3">
      <c r="A3001" s="7" t="s">
        <v>16044</v>
      </c>
      <c r="B3001" s="8">
        <v>46105</v>
      </c>
      <c r="C3001" s="7" t="s">
        <v>1681</v>
      </c>
      <c r="D3001" s="7" t="s">
        <v>2286</v>
      </c>
      <c r="E3001" s="7">
        <v>-47</v>
      </c>
      <c r="F3001" s="7" t="s">
        <v>16045</v>
      </c>
      <c r="G3001" s="7" t="s">
        <v>891</v>
      </c>
    </row>
    <row r="3002" spans="1:7" x14ac:dyDescent="0.3">
      <c r="A3002" s="7" t="s">
        <v>16046</v>
      </c>
      <c r="B3002" s="8">
        <v>46274</v>
      </c>
      <c r="C3002" s="7" t="s">
        <v>1985</v>
      </c>
      <c r="D3002" s="7" t="s">
        <v>2286</v>
      </c>
      <c r="E3002" s="7">
        <v>-58</v>
      </c>
      <c r="F3002" s="7" t="s">
        <v>16047</v>
      </c>
      <c r="G3002" s="7" t="s">
        <v>891</v>
      </c>
    </row>
    <row r="3003" spans="1:7" x14ac:dyDescent="0.3">
      <c r="A3003" s="7" t="s">
        <v>16048</v>
      </c>
      <c r="B3003" s="8">
        <v>46001</v>
      </c>
      <c r="C3003" s="7" t="s">
        <v>1878</v>
      </c>
      <c r="D3003" s="7" t="s">
        <v>2286</v>
      </c>
      <c r="E3003" s="7">
        <v>-42</v>
      </c>
      <c r="F3003" s="7" t="s">
        <v>16049</v>
      </c>
      <c r="G3003" s="7" t="s">
        <v>891</v>
      </c>
    </row>
    <row r="3004" spans="1:7" x14ac:dyDescent="0.3">
      <c r="A3004" s="7" t="s">
        <v>16050</v>
      </c>
      <c r="B3004" s="8">
        <v>45815</v>
      </c>
      <c r="C3004" s="7" t="s">
        <v>2040</v>
      </c>
      <c r="D3004" s="7" t="s">
        <v>2286</v>
      </c>
      <c r="E3004" s="7">
        <v>-60</v>
      </c>
      <c r="F3004" s="7" t="s">
        <v>16051</v>
      </c>
      <c r="G3004" s="7" t="s">
        <v>777</v>
      </c>
    </row>
  </sheetData>
  <mergeCells count="2">
    <mergeCell ref="A2:G2"/>
    <mergeCell ref="A1:G1"/>
  </mergeCells>
  <pageMargins left="0.75" right="0.75" top="1" bottom="1" header="0.5" footer="0.5"/>
  <pageSetup fitToHeight="0"/>
  <headerFooter>
    <oddFooter>&amp;C&amp;8 Nordbyg | FVU-digital trin 3-4 | &amp;P / &amp;N</oddFooter>
  </headerFooter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1204"/>
  <sheetViews>
    <sheetView showGridLines="0" topLeftCell="K1" zoomScale="117" workbookViewId="0">
      <pane ySplit="4" topLeftCell="A5" activePane="bottomLeft" state="frozen"/>
      <selection pane="bottomLeft" activeCell="A5" sqref="A5"/>
    </sheetView>
  </sheetViews>
  <sheetFormatPr defaultRowHeight="14.4" x14ac:dyDescent="0.3"/>
  <cols>
    <col min="1" max="1" width="16" customWidth="1"/>
    <col min="2" max="2" width="13" customWidth="1"/>
    <col min="3" max="3" width="14" customWidth="1"/>
    <col min="4" max="4" width="12" customWidth="1"/>
    <col min="5" max="5" width="27" customWidth="1"/>
    <col min="6" max="6" width="18" customWidth="1"/>
    <col min="7" max="7" width="12" customWidth="1"/>
    <col min="8" max="8" width="13" customWidth="1"/>
    <col min="9" max="9" width="23" customWidth="1"/>
    <col min="10" max="10" width="13" customWidth="1"/>
    <col min="11" max="11" width="31" customWidth="1"/>
    <col min="12" max="12" width="18" customWidth="1"/>
    <col min="13" max="13" width="10" customWidth="1"/>
    <col min="14" max="14" width="15" customWidth="1"/>
    <col min="15" max="15" width="11" customWidth="1"/>
    <col min="16" max="16" width="21" customWidth="1"/>
    <col min="17" max="17" width="11" customWidth="1"/>
    <col min="18" max="18" width="15" customWidth="1"/>
    <col min="19" max="19" width="21" customWidth="1"/>
    <col min="20" max="20" width="18" customWidth="1"/>
    <col min="21" max="21" width="16" customWidth="1"/>
  </cols>
  <sheetData>
    <row r="1" spans="1:21" ht="33.9" customHeight="1" x14ac:dyDescent="0.3">
      <c r="A1" s="56" t="s">
        <v>16052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</row>
    <row r="2" spans="1:21" ht="30" customHeight="1" x14ac:dyDescent="0.3">
      <c r="A2" s="58" t="s">
        <v>16053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4" spans="1:21" ht="32.1" customHeight="1" x14ac:dyDescent="0.3">
      <c r="A4" s="1" t="s">
        <v>4141</v>
      </c>
      <c r="B4" s="1" t="s">
        <v>1</v>
      </c>
      <c r="C4" s="1" t="s">
        <v>0</v>
      </c>
      <c r="D4" s="1" t="s">
        <v>734</v>
      </c>
      <c r="E4" s="1" t="s">
        <v>2</v>
      </c>
      <c r="F4" s="1" t="s">
        <v>736</v>
      </c>
      <c r="G4" s="1" t="s">
        <v>3</v>
      </c>
      <c r="H4" s="1" t="s">
        <v>2307</v>
      </c>
      <c r="I4" s="1" t="s">
        <v>16054</v>
      </c>
      <c r="J4" s="1" t="s">
        <v>1632</v>
      </c>
      <c r="K4" s="1" t="s">
        <v>4</v>
      </c>
      <c r="L4" s="1" t="s">
        <v>1634</v>
      </c>
      <c r="M4" s="1" t="s">
        <v>5</v>
      </c>
      <c r="N4" s="1" t="s">
        <v>4142</v>
      </c>
      <c r="O4" s="1" t="s">
        <v>4143</v>
      </c>
      <c r="P4" s="1" t="s">
        <v>4144</v>
      </c>
      <c r="Q4" s="1" t="s">
        <v>4145</v>
      </c>
      <c r="R4" s="1" t="s">
        <v>4146</v>
      </c>
      <c r="S4" s="1" t="s">
        <v>4147</v>
      </c>
      <c r="T4" s="1" t="s">
        <v>4149</v>
      </c>
      <c r="U4" s="1" t="s">
        <v>7</v>
      </c>
    </row>
    <row r="5" spans="1:21" x14ac:dyDescent="0.3">
      <c r="A5" s="7" t="s">
        <v>4150</v>
      </c>
      <c r="B5" s="7" t="s">
        <v>446</v>
      </c>
      <c r="C5" s="8">
        <v>45844</v>
      </c>
      <c r="D5" s="7" t="s">
        <v>1581</v>
      </c>
      <c r="E5" s="7" t="s">
        <v>447</v>
      </c>
      <c r="F5" s="7" t="s">
        <v>747</v>
      </c>
      <c r="G5" s="7" t="s">
        <v>16</v>
      </c>
      <c r="H5" s="7" t="s">
        <v>2172</v>
      </c>
      <c r="I5" s="7" t="s">
        <v>2278</v>
      </c>
      <c r="J5" s="7" t="s">
        <v>1822</v>
      </c>
      <c r="K5" s="7" t="s">
        <v>319</v>
      </c>
      <c r="L5" s="7" t="s">
        <v>1669</v>
      </c>
      <c r="M5" s="7">
        <v>5</v>
      </c>
      <c r="N5" s="9">
        <v>986.19</v>
      </c>
      <c r="O5" s="10">
        <v>0.05</v>
      </c>
      <c r="P5" s="9">
        <v>4684.3999999999996</v>
      </c>
      <c r="Q5" s="10">
        <v>0.25</v>
      </c>
      <c r="R5" s="9">
        <v>1171.0999999999999</v>
      </c>
      <c r="S5" s="9">
        <v>5855.5</v>
      </c>
      <c r="T5" s="9">
        <v>1905.45</v>
      </c>
      <c r="U5" s="7" t="s">
        <v>14</v>
      </c>
    </row>
    <row r="6" spans="1:21" x14ac:dyDescent="0.3">
      <c r="A6" s="7" t="s">
        <v>4151</v>
      </c>
      <c r="B6" s="7" t="s">
        <v>446</v>
      </c>
      <c r="C6" s="8">
        <v>45844</v>
      </c>
      <c r="D6" s="7" t="s">
        <v>1581</v>
      </c>
      <c r="E6" s="7" t="s">
        <v>447</v>
      </c>
      <c r="F6" s="7" t="s">
        <v>747</v>
      </c>
      <c r="G6" s="7" t="s">
        <v>16</v>
      </c>
      <c r="H6" s="7" t="s">
        <v>2172</v>
      </c>
      <c r="I6" s="7" t="s">
        <v>2278</v>
      </c>
      <c r="J6" s="7" t="s">
        <v>1862</v>
      </c>
      <c r="K6" s="7" t="s">
        <v>396</v>
      </c>
      <c r="L6" s="7" t="s">
        <v>1677</v>
      </c>
      <c r="M6" s="7">
        <v>14</v>
      </c>
      <c r="N6" s="9">
        <v>2156.21</v>
      </c>
      <c r="O6" s="10">
        <v>0.15</v>
      </c>
      <c r="P6" s="9">
        <v>25658.9</v>
      </c>
      <c r="Q6" s="10">
        <v>0.25</v>
      </c>
      <c r="R6" s="9">
        <v>6414.73</v>
      </c>
      <c r="S6" s="9">
        <v>32073.62</v>
      </c>
      <c r="T6" s="9">
        <v>8661.64</v>
      </c>
      <c r="U6" s="7" t="s">
        <v>14</v>
      </c>
    </row>
    <row r="7" spans="1:21" x14ac:dyDescent="0.3">
      <c r="A7" s="7" t="s">
        <v>4152</v>
      </c>
      <c r="B7" s="7" t="s">
        <v>446</v>
      </c>
      <c r="C7" s="8">
        <v>45844</v>
      </c>
      <c r="D7" s="7" t="s">
        <v>1581</v>
      </c>
      <c r="E7" s="7" t="s">
        <v>447</v>
      </c>
      <c r="F7" s="7" t="s">
        <v>747</v>
      </c>
      <c r="G7" s="7" t="s">
        <v>16</v>
      </c>
      <c r="H7" s="7" t="s">
        <v>2172</v>
      </c>
      <c r="I7" s="7" t="s">
        <v>2278</v>
      </c>
      <c r="J7" s="7" t="s">
        <v>2042</v>
      </c>
      <c r="K7" s="7" t="s">
        <v>500</v>
      </c>
      <c r="L7" s="7" t="s">
        <v>1641</v>
      </c>
      <c r="M7" s="7">
        <v>6</v>
      </c>
      <c r="N7" s="9">
        <v>926.81</v>
      </c>
      <c r="O7" s="10">
        <v>0</v>
      </c>
      <c r="P7" s="9">
        <v>5560.86</v>
      </c>
      <c r="Q7" s="10">
        <v>0.25</v>
      </c>
      <c r="R7" s="9">
        <v>1390.21</v>
      </c>
      <c r="S7" s="9">
        <v>6951.07</v>
      </c>
      <c r="T7" s="9">
        <v>2708.7</v>
      </c>
      <c r="U7" s="7" t="s">
        <v>14</v>
      </c>
    </row>
    <row r="8" spans="1:21" x14ac:dyDescent="0.3">
      <c r="A8" s="7" t="s">
        <v>4153</v>
      </c>
      <c r="B8" s="7" t="s">
        <v>446</v>
      </c>
      <c r="C8" s="8">
        <v>45844</v>
      </c>
      <c r="D8" s="7" t="s">
        <v>1581</v>
      </c>
      <c r="E8" s="7" t="s">
        <v>447</v>
      </c>
      <c r="F8" s="7" t="s">
        <v>747</v>
      </c>
      <c r="G8" s="7" t="s">
        <v>16</v>
      </c>
      <c r="H8" s="7" t="s">
        <v>2172</v>
      </c>
      <c r="I8" s="7" t="s">
        <v>2278</v>
      </c>
      <c r="J8" s="7" t="s">
        <v>1753</v>
      </c>
      <c r="K8" s="7" t="s">
        <v>277</v>
      </c>
      <c r="L8" s="7" t="s">
        <v>1669</v>
      </c>
      <c r="M8" s="7">
        <v>11</v>
      </c>
      <c r="N8" s="9">
        <v>829.09</v>
      </c>
      <c r="O8" s="10">
        <v>0.15</v>
      </c>
      <c r="P8" s="9">
        <v>7751.99</v>
      </c>
      <c r="Q8" s="10">
        <v>0.25</v>
      </c>
      <c r="R8" s="9">
        <v>1938</v>
      </c>
      <c r="S8" s="9">
        <v>9689.99</v>
      </c>
      <c r="T8" s="9">
        <v>3126.49</v>
      </c>
      <c r="U8" s="7" t="s">
        <v>14</v>
      </c>
    </row>
    <row r="9" spans="1:21" x14ac:dyDescent="0.3">
      <c r="A9" s="7" t="s">
        <v>4154</v>
      </c>
      <c r="B9" s="7" t="s">
        <v>446</v>
      </c>
      <c r="C9" s="8">
        <v>45844</v>
      </c>
      <c r="D9" s="7" t="s">
        <v>1581</v>
      </c>
      <c r="E9" s="7" t="s">
        <v>447</v>
      </c>
      <c r="F9" s="7" t="s">
        <v>747</v>
      </c>
      <c r="G9" s="7" t="s">
        <v>16</v>
      </c>
      <c r="H9" s="7" t="s">
        <v>2172</v>
      </c>
      <c r="I9" s="7" t="s">
        <v>2278</v>
      </c>
      <c r="J9" s="7" t="s">
        <v>1774</v>
      </c>
      <c r="K9" s="7" t="s">
        <v>172</v>
      </c>
      <c r="L9" s="7" t="s">
        <v>1686</v>
      </c>
      <c r="M9" s="7">
        <v>14</v>
      </c>
      <c r="N9" s="9">
        <v>1957.07</v>
      </c>
      <c r="O9" s="10">
        <v>0</v>
      </c>
      <c r="P9" s="9">
        <v>27398.98</v>
      </c>
      <c r="Q9" s="10">
        <v>0.25</v>
      </c>
      <c r="R9" s="9">
        <v>6849.74</v>
      </c>
      <c r="S9" s="9">
        <v>34248.720000000001</v>
      </c>
      <c r="T9" s="9">
        <v>11494.98</v>
      </c>
      <c r="U9" s="7" t="s">
        <v>14</v>
      </c>
    </row>
    <row r="10" spans="1:21" x14ac:dyDescent="0.3">
      <c r="A10" s="7" t="s">
        <v>4155</v>
      </c>
      <c r="B10" s="7" t="s">
        <v>221</v>
      </c>
      <c r="C10" s="8">
        <v>46139</v>
      </c>
      <c r="D10" s="7" t="s">
        <v>1125</v>
      </c>
      <c r="E10" s="7" t="s">
        <v>222</v>
      </c>
      <c r="F10" s="7" t="s">
        <v>743</v>
      </c>
      <c r="G10" s="7" t="s">
        <v>35</v>
      </c>
      <c r="H10" s="7" t="s">
        <v>2154</v>
      </c>
      <c r="I10" s="7" t="s">
        <v>2263</v>
      </c>
      <c r="J10" s="7" t="s">
        <v>1990</v>
      </c>
      <c r="K10" s="7" t="s">
        <v>223</v>
      </c>
      <c r="L10" s="7" t="s">
        <v>1641</v>
      </c>
      <c r="M10" s="7">
        <v>24</v>
      </c>
      <c r="N10" s="9">
        <v>823.24</v>
      </c>
      <c r="O10" s="10">
        <v>0.15</v>
      </c>
      <c r="P10" s="9">
        <v>16794.099999999999</v>
      </c>
      <c r="Q10" s="10">
        <v>0.25</v>
      </c>
      <c r="R10" s="9">
        <v>4198.5200000000004</v>
      </c>
      <c r="S10" s="9">
        <v>20992.62</v>
      </c>
      <c r="T10" s="9">
        <v>4530.1000000000004</v>
      </c>
      <c r="U10" s="7" t="s">
        <v>25</v>
      </c>
    </row>
    <row r="11" spans="1:21" x14ac:dyDescent="0.3">
      <c r="A11" s="7" t="s">
        <v>4156</v>
      </c>
      <c r="B11" s="7" t="s">
        <v>26</v>
      </c>
      <c r="C11" s="8">
        <v>46289</v>
      </c>
      <c r="D11" s="7" t="s">
        <v>1538</v>
      </c>
      <c r="E11" s="7" t="s">
        <v>27</v>
      </c>
      <c r="F11" s="7" t="s">
        <v>743</v>
      </c>
      <c r="G11" s="7" t="s">
        <v>16</v>
      </c>
      <c r="H11" s="7" t="s">
        <v>2140</v>
      </c>
      <c r="I11" s="7" t="s">
        <v>2253</v>
      </c>
      <c r="J11" s="7" t="s">
        <v>1967</v>
      </c>
      <c r="K11" s="7" t="s">
        <v>576</v>
      </c>
      <c r="L11" s="7" t="s">
        <v>1646</v>
      </c>
      <c r="M11" s="7">
        <v>2</v>
      </c>
      <c r="N11" s="9">
        <v>337.1</v>
      </c>
      <c r="O11" s="10">
        <v>0.15</v>
      </c>
      <c r="P11" s="9">
        <v>573.07000000000005</v>
      </c>
      <c r="Q11" s="10">
        <v>0.25</v>
      </c>
      <c r="R11" s="9">
        <v>143.27000000000001</v>
      </c>
      <c r="S11" s="9">
        <v>716.34</v>
      </c>
      <c r="T11" s="9">
        <v>122.91</v>
      </c>
      <c r="U11" s="7" t="s">
        <v>14</v>
      </c>
    </row>
    <row r="12" spans="1:21" x14ac:dyDescent="0.3">
      <c r="A12" s="7" t="s">
        <v>4157</v>
      </c>
      <c r="B12" s="7" t="s">
        <v>26</v>
      </c>
      <c r="C12" s="8">
        <v>46289</v>
      </c>
      <c r="D12" s="7" t="s">
        <v>1538</v>
      </c>
      <c r="E12" s="7" t="s">
        <v>27</v>
      </c>
      <c r="F12" s="7" t="s">
        <v>743</v>
      </c>
      <c r="G12" s="7" t="s">
        <v>16</v>
      </c>
      <c r="H12" s="7" t="s">
        <v>2140</v>
      </c>
      <c r="I12" s="7" t="s">
        <v>2253</v>
      </c>
      <c r="J12" s="7" t="s">
        <v>1835</v>
      </c>
      <c r="K12" s="7" t="s">
        <v>409</v>
      </c>
      <c r="L12" s="7" t="s">
        <v>1669</v>
      </c>
      <c r="M12" s="7">
        <v>16</v>
      </c>
      <c r="N12" s="9">
        <v>1845.16</v>
      </c>
      <c r="O12" s="10">
        <v>0</v>
      </c>
      <c r="P12" s="9">
        <v>29522.560000000001</v>
      </c>
      <c r="Q12" s="10">
        <v>0.25</v>
      </c>
      <c r="R12" s="9">
        <v>7380.64</v>
      </c>
      <c r="S12" s="9">
        <v>36903.199999999997</v>
      </c>
      <c r="T12" s="9">
        <v>16116.16</v>
      </c>
      <c r="U12" s="7" t="s">
        <v>14</v>
      </c>
    </row>
    <row r="13" spans="1:21" x14ac:dyDescent="0.3">
      <c r="A13" s="7" t="s">
        <v>4158</v>
      </c>
      <c r="B13" s="7" t="s">
        <v>26</v>
      </c>
      <c r="C13" s="8">
        <v>46289</v>
      </c>
      <c r="D13" s="7" t="s">
        <v>1538</v>
      </c>
      <c r="E13" s="7" t="s">
        <v>27</v>
      </c>
      <c r="F13" s="7" t="s">
        <v>743</v>
      </c>
      <c r="G13" s="7" t="s">
        <v>16</v>
      </c>
      <c r="H13" s="7" t="s">
        <v>2140</v>
      </c>
      <c r="I13" s="7" t="s">
        <v>2253</v>
      </c>
      <c r="J13" s="7" t="s">
        <v>1842</v>
      </c>
      <c r="K13" s="7" t="s">
        <v>28</v>
      </c>
      <c r="L13" s="7" t="s">
        <v>1669</v>
      </c>
      <c r="M13" s="7">
        <v>25</v>
      </c>
      <c r="N13" s="9">
        <v>464.04</v>
      </c>
      <c r="O13" s="10">
        <v>0.1</v>
      </c>
      <c r="P13" s="9">
        <v>10440.9</v>
      </c>
      <c r="Q13" s="10">
        <v>0.25</v>
      </c>
      <c r="R13" s="9">
        <v>2610.2199999999998</v>
      </c>
      <c r="S13" s="9">
        <v>13051.12</v>
      </c>
      <c r="T13" s="9">
        <v>4375.3999999999996</v>
      </c>
      <c r="U13" s="7" t="s">
        <v>14</v>
      </c>
    </row>
    <row r="14" spans="1:21" x14ac:dyDescent="0.3">
      <c r="A14" s="7" t="s">
        <v>4159</v>
      </c>
      <c r="B14" s="7" t="s">
        <v>26</v>
      </c>
      <c r="C14" s="8">
        <v>46289</v>
      </c>
      <c r="D14" s="7" t="s">
        <v>1538</v>
      </c>
      <c r="E14" s="7" t="s">
        <v>27</v>
      </c>
      <c r="F14" s="7" t="s">
        <v>743</v>
      </c>
      <c r="G14" s="7" t="s">
        <v>16</v>
      </c>
      <c r="H14" s="7" t="s">
        <v>2140</v>
      </c>
      <c r="I14" s="7" t="s">
        <v>2253</v>
      </c>
      <c r="J14" s="7" t="s">
        <v>2020</v>
      </c>
      <c r="K14" s="7" t="s">
        <v>461</v>
      </c>
      <c r="L14" s="7" t="s">
        <v>1686</v>
      </c>
      <c r="M14" s="7">
        <v>4</v>
      </c>
      <c r="N14" s="9">
        <v>501.4</v>
      </c>
      <c r="O14" s="10">
        <v>0.05</v>
      </c>
      <c r="P14" s="9">
        <v>1905.32</v>
      </c>
      <c r="Q14" s="10">
        <v>0.25</v>
      </c>
      <c r="R14" s="9">
        <v>476.33</v>
      </c>
      <c r="S14" s="9">
        <v>2381.65</v>
      </c>
      <c r="T14" s="9">
        <v>625.96</v>
      </c>
      <c r="U14" s="7" t="s">
        <v>14</v>
      </c>
    </row>
    <row r="15" spans="1:21" x14ac:dyDescent="0.3">
      <c r="A15" s="7" t="s">
        <v>4160</v>
      </c>
      <c r="B15" s="7" t="s">
        <v>26</v>
      </c>
      <c r="C15" s="8">
        <v>46289</v>
      </c>
      <c r="D15" s="7" t="s">
        <v>1538</v>
      </c>
      <c r="E15" s="7" t="s">
        <v>27</v>
      </c>
      <c r="F15" s="7" t="s">
        <v>743</v>
      </c>
      <c r="G15" s="7" t="s">
        <v>16</v>
      </c>
      <c r="H15" s="7" t="s">
        <v>2140</v>
      </c>
      <c r="I15" s="7" t="s">
        <v>2253</v>
      </c>
      <c r="J15" s="7" t="s">
        <v>2020</v>
      </c>
      <c r="K15" s="7" t="s">
        <v>461</v>
      </c>
      <c r="L15" s="7" t="s">
        <v>1686</v>
      </c>
      <c r="M15" s="7">
        <v>9</v>
      </c>
      <c r="N15" s="9">
        <v>495.74</v>
      </c>
      <c r="O15" s="10">
        <v>0.15</v>
      </c>
      <c r="P15" s="9">
        <v>3792.41</v>
      </c>
      <c r="Q15" s="10">
        <v>0.25</v>
      </c>
      <c r="R15" s="9">
        <v>948.1</v>
      </c>
      <c r="S15" s="9">
        <v>4740.51</v>
      </c>
      <c r="T15" s="9">
        <v>913.85</v>
      </c>
      <c r="U15" s="7" t="s">
        <v>14</v>
      </c>
    </row>
    <row r="16" spans="1:21" x14ac:dyDescent="0.3">
      <c r="A16" s="7" t="s">
        <v>4161</v>
      </c>
      <c r="B16" s="7" t="s">
        <v>163</v>
      </c>
      <c r="C16" s="8">
        <v>45972</v>
      </c>
      <c r="D16" s="7" t="s">
        <v>1539</v>
      </c>
      <c r="E16" s="7" t="s">
        <v>164</v>
      </c>
      <c r="F16" s="7" t="s">
        <v>757</v>
      </c>
      <c r="G16" s="7" t="s">
        <v>16</v>
      </c>
      <c r="H16" s="7" t="s">
        <v>2166</v>
      </c>
      <c r="I16" s="7" t="s">
        <v>2272</v>
      </c>
      <c r="J16" s="7" t="s">
        <v>1993</v>
      </c>
      <c r="K16" s="7" t="s">
        <v>165</v>
      </c>
      <c r="L16" s="7" t="s">
        <v>1673</v>
      </c>
      <c r="M16" s="7">
        <v>27</v>
      </c>
      <c r="N16" s="9">
        <v>2951.76</v>
      </c>
      <c r="O16" s="10">
        <v>0</v>
      </c>
      <c r="P16" s="9">
        <v>79697.52</v>
      </c>
      <c r="Q16" s="10">
        <v>0.25</v>
      </c>
      <c r="R16" s="9">
        <v>19924.38</v>
      </c>
      <c r="S16" s="9">
        <v>99621.9</v>
      </c>
      <c r="T16" s="9">
        <v>31473.9</v>
      </c>
      <c r="U16" s="7" t="s">
        <v>25</v>
      </c>
    </row>
    <row r="17" spans="1:21" x14ac:dyDescent="0.3">
      <c r="A17" s="7" t="s">
        <v>4162</v>
      </c>
      <c r="B17" s="7" t="s">
        <v>163</v>
      </c>
      <c r="C17" s="8">
        <v>45972</v>
      </c>
      <c r="D17" s="7" t="s">
        <v>1539</v>
      </c>
      <c r="E17" s="7" t="s">
        <v>164</v>
      </c>
      <c r="F17" s="7" t="s">
        <v>757</v>
      </c>
      <c r="G17" s="7" t="s">
        <v>16</v>
      </c>
      <c r="H17" s="7" t="s">
        <v>2166</v>
      </c>
      <c r="I17" s="7" t="s">
        <v>2272</v>
      </c>
      <c r="J17" s="7" t="s">
        <v>1892</v>
      </c>
      <c r="K17" s="7" t="s">
        <v>437</v>
      </c>
      <c r="L17" s="7" t="s">
        <v>1677</v>
      </c>
      <c r="M17" s="7">
        <v>2</v>
      </c>
      <c r="N17" s="9">
        <v>808.07</v>
      </c>
      <c r="O17" s="10">
        <v>0.05</v>
      </c>
      <c r="P17" s="9">
        <v>1535.33</v>
      </c>
      <c r="Q17" s="10">
        <v>0.25</v>
      </c>
      <c r="R17" s="9">
        <v>383.83</v>
      </c>
      <c r="S17" s="9">
        <v>1919.16</v>
      </c>
      <c r="T17" s="9">
        <v>630.21</v>
      </c>
      <c r="U17" s="7" t="s">
        <v>25</v>
      </c>
    </row>
    <row r="18" spans="1:21" x14ac:dyDescent="0.3">
      <c r="A18" s="7" t="s">
        <v>4163</v>
      </c>
      <c r="B18" s="7" t="s">
        <v>163</v>
      </c>
      <c r="C18" s="8">
        <v>45972</v>
      </c>
      <c r="D18" s="7" t="s">
        <v>1539</v>
      </c>
      <c r="E18" s="7" t="s">
        <v>164</v>
      </c>
      <c r="F18" s="7" t="s">
        <v>757</v>
      </c>
      <c r="G18" s="7" t="s">
        <v>16</v>
      </c>
      <c r="H18" s="7" t="s">
        <v>2166</v>
      </c>
      <c r="I18" s="7" t="s">
        <v>2272</v>
      </c>
      <c r="J18" s="7" t="s">
        <v>1871</v>
      </c>
      <c r="K18" s="7" t="s">
        <v>440</v>
      </c>
      <c r="L18" s="7" t="s">
        <v>1677</v>
      </c>
      <c r="M18" s="7">
        <v>1</v>
      </c>
      <c r="N18" s="9">
        <v>1677.36</v>
      </c>
      <c r="O18" s="10">
        <v>0.05</v>
      </c>
      <c r="P18" s="9">
        <v>1593.49</v>
      </c>
      <c r="Q18" s="10">
        <v>0.25</v>
      </c>
      <c r="R18" s="9">
        <v>398.37</v>
      </c>
      <c r="S18" s="9">
        <v>1991.86</v>
      </c>
      <c r="T18" s="9">
        <v>349.69</v>
      </c>
      <c r="U18" s="7" t="s">
        <v>25</v>
      </c>
    </row>
    <row r="19" spans="1:21" x14ac:dyDescent="0.3">
      <c r="A19" s="7" t="s">
        <v>4164</v>
      </c>
      <c r="B19" s="7" t="s">
        <v>536</v>
      </c>
      <c r="C19" s="8">
        <v>45875</v>
      </c>
      <c r="D19" s="7" t="s">
        <v>1456</v>
      </c>
      <c r="E19" s="7" t="s">
        <v>408</v>
      </c>
      <c r="F19" s="7" t="s">
        <v>757</v>
      </c>
      <c r="G19" s="7" t="s">
        <v>16</v>
      </c>
      <c r="H19" s="7" t="s">
        <v>2081</v>
      </c>
      <c r="I19" s="7" t="s">
        <v>2200</v>
      </c>
      <c r="J19" s="7" t="s">
        <v>1645</v>
      </c>
      <c r="K19" s="7" t="s">
        <v>111</v>
      </c>
      <c r="L19" s="7" t="s">
        <v>1646</v>
      </c>
      <c r="M19" s="7">
        <v>7</v>
      </c>
      <c r="N19" s="9">
        <v>662.39</v>
      </c>
      <c r="O19" s="10">
        <v>0.05</v>
      </c>
      <c r="P19" s="9">
        <v>4404.8900000000003</v>
      </c>
      <c r="Q19" s="10">
        <v>0.25</v>
      </c>
      <c r="R19" s="9">
        <v>1101.22</v>
      </c>
      <c r="S19" s="9">
        <v>5506.11</v>
      </c>
      <c r="T19" s="9">
        <v>1769.11</v>
      </c>
      <c r="U19" s="7" t="s">
        <v>14</v>
      </c>
    </row>
    <row r="20" spans="1:21" x14ac:dyDescent="0.3">
      <c r="A20" s="7" t="s">
        <v>4165</v>
      </c>
      <c r="B20" s="7" t="s">
        <v>79</v>
      </c>
      <c r="C20" s="8">
        <v>46251</v>
      </c>
      <c r="D20" s="7" t="s">
        <v>1274</v>
      </c>
      <c r="E20" s="7" t="s">
        <v>80</v>
      </c>
      <c r="F20" s="7" t="s">
        <v>776</v>
      </c>
      <c r="G20" s="7" t="s">
        <v>20</v>
      </c>
      <c r="H20" s="7" t="s">
        <v>2166</v>
      </c>
      <c r="I20" s="7" t="s">
        <v>2272</v>
      </c>
      <c r="J20" s="7" t="s">
        <v>1660</v>
      </c>
      <c r="K20" s="7" t="s">
        <v>434</v>
      </c>
      <c r="L20" s="7" t="s">
        <v>1661</v>
      </c>
      <c r="M20" s="7">
        <v>15</v>
      </c>
      <c r="N20" s="9">
        <v>2449.34</v>
      </c>
      <c r="O20" s="10">
        <v>0.15</v>
      </c>
      <c r="P20" s="9">
        <v>31229.09</v>
      </c>
      <c r="Q20" s="10">
        <v>0.25</v>
      </c>
      <c r="R20" s="9">
        <v>7807.27</v>
      </c>
      <c r="S20" s="9">
        <v>39036.36</v>
      </c>
      <c r="T20" s="9">
        <v>10652.69</v>
      </c>
      <c r="U20" s="7" t="s">
        <v>14</v>
      </c>
    </row>
    <row r="21" spans="1:21" x14ac:dyDescent="0.3">
      <c r="A21" s="7" t="s">
        <v>4166</v>
      </c>
      <c r="B21" s="7" t="s">
        <v>79</v>
      </c>
      <c r="C21" s="8">
        <v>46251</v>
      </c>
      <c r="D21" s="7" t="s">
        <v>1274</v>
      </c>
      <c r="E21" s="7" t="s">
        <v>80</v>
      </c>
      <c r="F21" s="7" t="s">
        <v>776</v>
      </c>
      <c r="G21" s="7" t="s">
        <v>20</v>
      </c>
      <c r="H21" s="7" t="s">
        <v>2166</v>
      </c>
      <c r="I21" s="7" t="s">
        <v>2272</v>
      </c>
      <c r="J21" s="7" t="s">
        <v>2054</v>
      </c>
      <c r="K21" s="7" t="s">
        <v>439</v>
      </c>
      <c r="L21" s="7" t="s">
        <v>1669</v>
      </c>
      <c r="M21" s="7">
        <v>11</v>
      </c>
      <c r="N21" s="9">
        <v>1437.7</v>
      </c>
      <c r="O21" s="10">
        <v>0.1</v>
      </c>
      <c r="P21" s="9">
        <v>14233.23</v>
      </c>
      <c r="Q21" s="10">
        <v>0.25</v>
      </c>
      <c r="R21" s="9">
        <v>3558.31</v>
      </c>
      <c r="S21" s="9">
        <v>17791.54</v>
      </c>
      <c r="T21" s="9">
        <v>7723.65</v>
      </c>
      <c r="U21" s="7" t="s">
        <v>14</v>
      </c>
    </row>
    <row r="22" spans="1:21" x14ac:dyDescent="0.3">
      <c r="A22" s="7" t="s">
        <v>4167</v>
      </c>
      <c r="B22" s="7" t="s">
        <v>79</v>
      </c>
      <c r="C22" s="8">
        <v>46251</v>
      </c>
      <c r="D22" s="7" t="s">
        <v>1274</v>
      </c>
      <c r="E22" s="7" t="s">
        <v>80</v>
      </c>
      <c r="F22" s="7" t="s">
        <v>776</v>
      </c>
      <c r="G22" s="7" t="s">
        <v>20</v>
      </c>
      <c r="H22" s="7" t="s">
        <v>2166</v>
      </c>
      <c r="I22" s="7" t="s">
        <v>2272</v>
      </c>
      <c r="J22" s="7" t="s">
        <v>1664</v>
      </c>
      <c r="K22" s="7" t="s">
        <v>308</v>
      </c>
      <c r="L22" s="7" t="s">
        <v>1686</v>
      </c>
      <c r="M22" s="7">
        <v>6</v>
      </c>
      <c r="N22" s="9">
        <v>460.69</v>
      </c>
      <c r="O22" s="10">
        <v>0.15</v>
      </c>
      <c r="P22" s="9">
        <v>2349.52</v>
      </c>
      <c r="Q22" s="10">
        <v>0.25</v>
      </c>
      <c r="R22" s="9">
        <v>587.38</v>
      </c>
      <c r="S22" s="9">
        <v>2936.9</v>
      </c>
      <c r="T22" s="9">
        <v>639.76</v>
      </c>
      <c r="U22" s="7" t="s">
        <v>14</v>
      </c>
    </row>
    <row r="23" spans="1:21" x14ac:dyDescent="0.3">
      <c r="A23" s="7" t="s">
        <v>4168</v>
      </c>
      <c r="B23" s="7" t="s">
        <v>79</v>
      </c>
      <c r="C23" s="8">
        <v>46251</v>
      </c>
      <c r="D23" s="7" t="s">
        <v>1274</v>
      </c>
      <c r="E23" s="7" t="s">
        <v>80</v>
      </c>
      <c r="F23" s="7" t="s">
        <v>776</v>
      </c>
      <c r="G23" s="7" t="s">
        <v>20</v>
      </c>
      <c r="H23" s="7" t="s">
        <v>2166</v>
      </c>
      <c r="I23" s="7" t="s">
        <v>2272</v>
      </c>
      <c r="J23" s="7" t="s">
        <v>1818</v>
      </c>
      <c r="K23" s="7" t="s">
        <v>176</v>
      </c>
      <c r="L23" s="7" t="s">
        <v>1673</v>
      </c>
      <c r="M23" s="7">
        <v>6</v>
      </c>
      <c r="N23" s="9">
        <v>1737.46</v>
      </c>
      <c r="O23" s="10">
        <v>0</v>
      </c>
      <c r="P23" s="9">
        <v>10424.76</v>
      </c>
      <c r="Q23" s="10">
        <v>0.25</v>
      </c>
      <c r="R23" s="9">
        <v>2606.19</v>
      </c>
      <c r="S23" s="9">
        <v>13030.95</v>
      </c>
      <c r="T23" s="9">
        <v>2910.42</v>
      </c>
      <c r="U23" s="7" t="s">
        <v>14</v>
      </c>
    </row>
    <row r="24" spans="1:21" x14ac:dyDescent="0.3">
      <c r="A24" s="7" t="s">
        <v>4169</v>
      </c>
      <c r="B24" s="7" t="s">
        <v>79</v>
      </c>
      <c r="C24" s="8">
        <v>46251</v>
      </c>
      <c r="D24" s="7" t="s">
        <v>1274</v>
      </c>
      <c r="E24" s="7" t="s">
        <v>80</v>
      </c>
      <c r="F24" s="7" t="s">
        <v>776</v>
      </c>
      <c r="G24" s="7" t="s">
        <v>20</v>
      </c>
      <c r="H24" s="7" t="s">
        <v>2166</v>
      </c>
      <c r="I24" s="7" t="s">
        <v>2272</v>
      </c>
      <c r="J24" s="7" t="s">
        <v>1978</v>
      </c>
      <c r="K24" s="7" t="s">
        <v>81</v>
      </c>
      <c r="L24" s="7" t="s">
        <v>1686</v>
      </c>
      <c r="M24" s="7">
        <v>29</v>
      </c>
      <c r="N24" s="9">
        <v>3549.39</v>
      </c>
      <c r="O24" s="10">
        <v>0</v>
      </c>
      <c r="P24" s="9">
        <v>102932.31</v>
      </c>
      <c r="Q24" s="10">
        <v>0.25</v>
      </c>
      <c r="R24" s="9">
        <v>25733.08</v>
      </c>
      <c r="S24" s="9">
        <v>128665.39</v>
      </c>
      <c r="T24" s="9">
        <v>54382.83</v>
      </c>
      <c r="U24" s="7" t="s">
        <v>14</v>
      </c>
    </row>
    <row r="25" spans="1:21" x14ac:dyDescent="0.3">
      <c r="A25" s="7" t="s">
        <v>4170</v>
      </c>
      <c r="B25" s="7" t="s">
        <v>369</v>
      </c>
      <c r="C25" s="8">
        <v>46005</v>
      </c>
      <c r="D25" s="7" t="s">
        <v>1073</v>
      </c>
      <c r="E25" s="7" t="s">
        <v>133</v>
      </c>
      <c r="F25" s="7" t="s">
        <v>747</v>
      </c>
      <c r="G25" s="7" t="s">
        <v>20</v>
      </c>
      <c r="H25" s="7" t="s">
        <v>2073</v>
      </c>
      <c r="I25" s="7" t="s">
        <v>2192</v>
      </c>
      <c r="J25" s="7" t="s">
        <v>1799</v>
      </c>
      <c r="K25" s="7" t="s">
        <v>339</v>
      </c>
      <c r="L25" s="7" t="s">
        <v>1673</v>
      </c>
      <c r="M25" s="7">
        <v>12</v>
      </c>
      <c r="N25" s="9">
        <v>2431.41</v>
      </c>
      <c r="O25" s="10">
        <v>0.1</v>
      </c>
      <c r="P25" s="9">
        <v>26259.23</v>
      </c>
      <c r="Q25" s="10">
        <v>0.25</v>
      </c>
      <c r="R25" s="9">
        <v>6564.81</v>
      </c>
      <c r="S25" s="9">
        <v>32824.04</v>
      </c>
      <c r="T25" s="9">
        <v>12078.95</v>
      </c>
      <c r="U25" s="7" t="s">
        <v>14</v>
      </c>
    </row>
    <row r="26" spans="1:21" x14ac:dyDescent="0.3">
      <c r="A26" s="7" t="s">
        <v>4171</v>
      </c>
      <c r="B26" s="7" t="s">
        <v>369</v>
      </c>
      <c r="C26" s="8">
        <v>46005</v>
      </c>
      <c r="D26" s="7" t="s">
        <v>1073</v>
      </c>
      <c r="E26" s="7" t="s">
        <v>133</v>
      </c>
      <c r="F26" s="7" t="s">
        <v>747</v>
      </c>
      <c r="G26" s="7" t="s">
        <v>20</v>
      </c>
      <c r="H26" s="7" t="s">
        <v>2073</v>
      </c>
      <c r="I26" s="7" t="s">
        <v>2192</v>
      </c>
      <c r="J26" s="7" t="s">
        <v>1876</v>
      </c>
      <c r="K26" s="7" t="s">
        <v>537</v>
      </c>
      <c r="L26" s="7" t="s">
        <v>1677</v>
      </c>
      <c r="M26" s="7">
        <v>7</v>
      </c>
      <c r="N26" s="9">
        <v>2750.81</v>
      </c>
      <c r="O26" s="10">
        <v>0.15</v>
      </c>
      <c r="P26" s="9">
        <v>16367.32</v>
      </c>
      <c r="Q26" s="10">
        <v>0.25</v>
      </c>
      <c r="R26" s="9">
        <v>4091.83</v>
      </c>
      <c r="S26" s="9">
        <v>20459.150000000001</v>
      </c>
      <c r="T26" s="9">
        <v>4602.63</v>
      </c>
      <c r="U26" s="7" t="s">
        <v>14</v>
      </c>
    </row>
    <row r="27" spans="1:21" x14ac:dyDescent="0.3">
      <c r="A27" s="7" t="s">
        <v>4172</v>
      </c>
      <c r="B27" s="7" t="s">
        <v>369</v>
      </c>
      <c r="C27" s="8">
        <v>46005</v>
      </c>
      <c r="D27" s="7" t="s">
        <v>1073</v>
      </c>
      <c r="E27" s="7" t="s">
        <v>133</v>
      </c>
      <c r="F27" s="7" t="s">
        <v>747</v>
      </c>
      <c r="G27" s="7" t="s">
        <v>20</v>
      </c>
      <c r="H27" s="7" t="s">
        <v>2073</v>
      </c>
      <c r="I27" s="7" t="s">
        <v>2192</v>
      </c>
      <c r="J27" s="7" t="s">
        <v>1849</v>
      </c>
      <c r="K27" s="7" t="s">
        <v>329</v>
      </c>
      <c r="L27" s="7" t="s">
        <v>1655</v>
      </c>
      <c r="M27" s="7">
        <v>6</v>
      </c>
      <c r="N27" s="9">
        <v>778</v>
      </c>
      <c r="O27" s="10">
        <v>0</v>
      </c>
      <c r="P27" s="9">
        <v>4668</v>
      </c>
      <c r="Q27" s="10">
        <v>0.25</v>
      </c>
      <c r="R27" s="9">
        <v>1167</v>
      </c>
      <c r="S27" s="9">
        <v>5835</v>
      </c>
      <c r="T27" s="9">
        <v>1544.4</v>
      </c>
      <c r="U27" s="7" t="s">
        <v>14</v>
      </c>
    </row>
    <row r="28" spans="1:21" x14ac:dyDescent="0.3">
      <c r="A28" s="7" t="s">
        <v>4173</v>
      </c>
      <c r="B28" s="7" t="s">
        <v>369</v>
      </c>
      <c r="C28" s="8">
        <v>46005</v>
      </c>
      <c r="D28" s="7" t="s">
        <v>1073</v>
      </c>
      <c r="E28" s="7" t="s">
        <v>133</v>
      </c>
      <c r="F28" s="7" t="s">
        <v>747</v>
      </c>
      <c r="G28" s="7" t="s">
        <v>20</v>
      </c>
      <c r="H28" s="7" t="s">
        <v>2073</v>
      </c>
      <c r="I28" s="7" t="s">
        <v>2192</v>
      </c>
      <c r="J28" s="7" t="s">
        <v>2046</v>
      </c>
      <c r="K28" s="7" t="s">
        <v>250</v>
      </c>
      <c r="L28" s="7" t="s">
        <v>1673</v>
      </c>
      <c r="M28" s="7">
        <v>18</v>
      </c>
      <c r="N28" s="9">
        <v>1004.35</v>
      </c>
      <c r="O28" s="10">
        <v>0</v>
      </c>
      <c r="P28" s="9">
        <v>18078.3</v>
      </c>
      <c r="Q28" s="10">
        <v>0.25</v>
      </c>
      <c r="R28" s="9">
        <v>4519.57</v>
      </c>
      <c r="S28" s="9">
        <v>22597.88</v>
      </c>
      <c r="T28" s="9">
        <v>6313.14</v>
      </c>
      <c r="U28" s="7" t="s">
        <v>14</v>
      </c>
    </row>
    <row r="29" spans="1:21" x14ac:dyDescent="0.3">
      <c r="A29" s="7" t="s">
        <v>4174</v>
      </c>
      <c r="B29" s="7" t="s">
        <v>82</v>
      </c>
      <c r="C29" s="8">
        <v>46215</v>
      </c>
      <c r="D29" s="7" t="s">
        <v>1152</v>
      </c>
      <c r="E29" s="7" t="s">
        <v>83</v>
      </c>
      <c r="F29" s="7" t="s">
        <v>763</v>
      </c>
      <c r="G29" s="7" t="s">
        <v>35</v>
      </c>
      <c r="H29" s="7" t="s">
        <v>2086</v>
      </c>
      <c r="I29" s="7" t="s">
        <v>2205</v>
      </c>
      <c r="J29" s="7" t="s">
        <v>1881</v>
      </c>
      <c r="K29" s="7" t="s">
        <v>224</v>
      </c>
      <c r="L29" s="7" t="s">
        <v>1677</v>
      </c>
      <c r="M29" s="7">
        <v>24</v>
      </c>
      <c r="N29" s="9">
        <v>1725.5</v>
      </c>
      <c r="O29" s="10">
        <v>0</v>
      </c>
      <c r="P29" s="9">
        <v>41412</v>
      </c>
      <c r="Q29" s="10">
        <v>0.25</v>
      </c>
      <c r="R29" s="9">
        <v>10353</v>
      </c>
      <c r="S29" s="9">
        <v>51765</v>
      </c>
      <c r="T29" s="9">
        <v>17330.400000000001</v>
      </c>
      <c r="U29" s="7" t="s">
        <v>40</v>
      </c>
    </row>
    <row r="30" spans="1:21" x14ac:dyDescent="0.3">
      <c r="A30" s="7" t="s">
        <v>4175</v>
      </c>
      <c r="B30" s="7" t="s">
        <v>82</v>
      </c>
      <c r="C30" s="8">
        <v>46215</v>
      </c>
      <c r="D30" s="7" t="s">
        <v>1152</v>
      </c>
      <c r="E30" s="7" t="s">
        <v>83</v>
      </c>
      <c r="F30" s="7" t="s">
        <v>763</v>
      </c>
      <c r="G30" s="7" t="s">
        <v>35</v>
      </c>
      <c r="H30" s="7" t="s">
        <v>2086</v>
      </c>
      <c r="I30" s="7" t="s">
        <v>2205</v>
      </c>
      <c r="J30" s="7" t="s">
        <v>1694</v>
      </c>
      <c r="K30" s="7" t="s">
        <v>84</v>
      </c>
      <c r="L30" s="7" t="s">
        <v>1661</v>
      </c>
      <c r="M30" s="7">
        <v>29</v>
      </c>
      <c r="N30" s="9">
        <v>2222.44</v>
      </c>
      <c r="O30" s="10">
        <v>0</v>
      </c>
      <c r="P30" s="9">
        <v>64450.76</v>
      </c>
      <c r="Q30" s="10">
        <v>0.25</v>
      </c>
      <c r="R30" s="9">
        <v>16112.69</v>
      </c>
      <c r="S30" s="9">
        <v>80563.45</v>
      </c>
      <c r="T30" s="9">
        <v>35592.57</v>
      </c>
      <c r="U30" s="7" t="s">
        <v>40</v>
      </c>
    </row>
    <row r="31" spans="1:21" x14ac:dyDescent="0.3">
      <c r="A31" s="7" t="s">
        <v>4176</v>
      </c>
      <c r="B31" s="7" t="s">
        <v>82</v>
      </c>
      <c r="C31" s="8">
        <v>46215</v>
      </c>
      <c r="D31" s="7" t="s">
        <v>1152</v>
      </c>
      <c r="E31" s="7" t="s">
        <v>83</v>
      </c>
      <c r="F31" s="7" t="s">
        <v>763</v>
      </c>
      <c r="G31" s="7" t="s">
        <v>35</v>
      </c>
      <c r="H31" s="7" t="s">
        <v>2086</v>
      </c>
      <c r="I31" s="7" t="s">
        <v>2205</v>
      </c>
      <c r="J31" s="7" t="s">
        <v>1731</v>
      </c>
      <c r="K31" s="7" t="s">
        <v>376</v>
      </c>
      <c r="L31" s="7" t="s">
        <v>1641</v>
      </c>
      <c r="M31" s="7">
        <v>1</v>
      </c>
      <c r="N31" s="9">
        <v>590.37</v>
      </c>
      <c r="O31" s="10">
        <v>0.05</v>
      </c>
      <c r="P31" s="9">
        <v>560.85</v>
      </c>
      <c r="Q31" s="10">
        <v>0.25</v>
      </c>
      <c r="R31" s="9">
        <v>140.21</v>
      </c>
      <c r="S31" s="9">
        <v>701.06</v>
      </c>
      <c r="T31" s="9">
        <v>146.88999999999999</v>
      </c>
      <c r="U31" s="7" t="s">
        <v>40</v>
      </c>
    </row>
    <row r="32" spans="1:21" x14ac:dyDescent="0.3">
      <c r="A32" s="7" t="s">
        <v>4177</v>
      </c>
      <c r="B32" s="7" t="s">
        <v>251</v>
      </c>
      <c r="C32" s="8">
        <v>46216</v>
      </c>
      <c r="D32" s="7" t="s">
        <v>1200</v>
      </c>
      <c r="E32" s="7" t="s">
        <v>252</v>
      </c>
      <c r="F32" s="7" t="s">
        <v>776</v>
      </c>
      <c r="G32" s="7" t="s">
        <v>16</v>
      </c>
      <c r="H32" s="7" t="s">
        <v>2067</v>
      </c>
      <c r="I32" s="7" t="s">
        <v>2187</v>
      </c>
      <c r="J32" s="7" t="s">
        <v>1927</v>
      </c>
      <c r="K32" s="7" t="s">
        <v>180</v>
      </c>
      <c r="L32" s="7" t="s">
        <v>1673</v>
      </c>
      <c r="M32" s="7">
        <v>23</v>
      </c>
      <c r="N32" s="9">
        <v>1650.14</v>
      </c>
      <c r="O32" s="10">
        <v>0</v>
      </c>
      <c r="P32" s="9">
        <v>37953.22</v>
      </c>
      <c r="Q32" s="10">
        <v>0.25</v>
      </c>
      <c r="R32" s="9">
        <v>9488.31</v>
      </c>
      <c r="S32" s="9">
        <v>47441.53</v>
      </c>
      <c r="T32" s="9">
        <v>12185.86</v>
      </c>
      <c r="U32" s="7" t="s">
        <v>14</v>
      </c>
    </row>
    <row r="33" spans="1:21" x14ac:dyDescent="0.3">
      <c r="A33" s="7" t="s">
        <v>4178</v>
      </c>
      <c r="B33" s="7" t="s">
        <v>251</v>
      </c>
      <c r="C33" s="8">
        <v>46216</v>
      </c>
      <c r="D33" s="7" t="s">
        <v>1200</v>
      </c>
      <c r="E33" s="7" t="s">
        <v>252</v>
      </c>
      <c r="F33" s="7" t="s">
        <v>776</v>
      </c>
      <c r="G33" s="7" t="s">
        <v>16</v>
      </c>
      <c r="H33" s="7" t="s">
        <v>2067</v>
      </c>
      <c r="I33" s="7" t="s">
        <v>2187</v>
      </c>
      <c r="J33" s="7" t="s">
        <v>1966</v>
      </c>
      <c r="K33" s="7" t="s">
        <v>480</v>
      </c>
      <c r="L33" s="7" t="s">
        <v>1673</v>
      </c>
      <c r="M33" s="7">
        <v>24</v>
      </c>
      <c r="N33" s="9">
        <v>1887.68</v>
      </c>
      <c r="O33" s="10">
        <v>0</v>
      </c>
      <c r="P33" s="9">
        <v>45304.32</v>
      </c>
      <c r="Q33" s="10">
        <v>0.25</v>
      </c>
      <c r="R33" s="9">
        <v>11326.08</v>
      </c>
      <c r="S33" s="9">
        <v>56630.400000000001</v>
      </c>
      <c r="T33" s="9">
        <v>16426.080000000002</v>
      </c>
      <c r="U33" s="7" t="s">
        <v>14</v>
      </c>
    </row>
    <row r="34" spans="1:21" x14ac:dyDescent="0.3">
      <c r="A34" s="7" t="s">
        <v>4179</v>
      </c>
      <c r="B34" s="7" t="s">
        <v>53</v>
      </c>
      <c r="C34" s="8">
        <v>45796</v>
      </c>
      <c r="D34" s="7" t="s">
        <v>1317</v>
      </c>
      <c r="E34" s="7" t="s">
        <v>54</v>
      </c>
      <c r="F34" s="7" t="s">
        <v>757</v>
      </c>
      <c r="G34" s="7" t="s">
        <v>16</v>
      </c>
      <c r="H34" s="7" t="s">
        <v>2085</v>
      </c>
      <c r="I34" s="7" t="s">
        <v>2204</v>
      </c>
      <c r="J34" s="7" t="s">
        <v>1705</v>
      </c>
      <c r="K34" s="7" t="s">
        <v>55</v>
      </c>
      <c r="L34" s="7" t="s">
        <v>1677</v>
      </c>
      <c r="M34" s="7">
        <v>30</v>
      </c>
      <c r="N34" s="9">
        <v>1355.16</v>
      </c>
      <c r="O34" s="10">
        <v>0.05</v>
      </c>
      <c r="P34" s="9">
        <v>38622.06</v>
      </c>
      <c r="Q34" s="10">
        <v>0.25</v>
      </c>
      <c r="R34" s="9">
        <v>9655.51</v>
      </c>
      <c r="S34" s="9">
        <v>48277.57</v>
      </c>
      <c r="T34" s="9">
        <v>9312.36</v>
      </c>
      <c r="U34" s="7" t="s">
        <v>14</v>
      </c>
    </row>
    <row r="35" spans="1:21" x14ac:dyDescent="0.3">
      <c r="A35" s="7" t="s">
        <v>4180</v>
      </c>
      <c r="B35" s="7" t="s">
        <v>53</v>
      </c>
      <c r="C35" s="8">
        <v>45796</v>
      </c>
      <c r="D35" s="7" t="s">
        <v>1317</v>
      </c>
      <c r="E35" s="7" t="s">
        <v>54</v>
      </c>
      <c r="F35" s="7" t="s">
        <v>757</v>
      </c>
      <c r="G35" s="7" t="s">
        <v>16</v>
      </c>
      <c r="H35" s="7" t="s">
        <v>2085</v>
      </c>
      <c r="I35" s="7" t="s">
        <v>2204</v>
      </c>
      <c r="J35" s="7" t="s">
        <v>1906</v>
      </c>
      <c r="K35" s="7" t="s">
        <v>287</v>
      </c>
      <c r="L35" s="7" t="s">
        <v>1673</v>
      </c>
      <c r="M35" s="7">
        <v>13</v>
      </c>
      <c r="N35" s="9">
        <v>2654.7</v>
      </c>
      <c r="O35" s="10">
        <v>0</v>
      </c>
      <c r="P35" s="9">
        <v>34511.1</v>
      </c>
      <c r="Q35" s="10">
        <v>0.25</v>
      </c>
      <c r="R35" s="9">
        <v>8627.77</v>
      </c>
      <c r="S35" s="9">
        <v>43138.879999999997</v>
      </c>
      <c r="T35" s="9">
        <v>19293.82</v>
      </c>
      <c r="U35" s="7" t="s">
        <v>14</v>
      </c>
    </row>
    <row r="36" spans="1:21" x14ac:dyDescent="0.3">
      <c r="A36" s="7" t="s">
        <v>4181</v>
      </c>
      <c r="B36" s="7" t="s">
        <v>53</v>
      </c>
      <c r="C36" s="8">
        <v>45796</v>
      </c>
      <c r="D36" s="7" t="s">
        <v>1317</v>
      </c>
      <c r="E36" s="7" t="s">
        <v>54</v>
      </c>
      <c r="F36" s="7" t="s">
        <v>757</v>
      </c>
      <c r="G36" s="7" t="s">
        <v>16</v>
      </c>
      <c r="H36" s="7" t="s">
        <v>2085</v>
      </c>
      <c r="I36" s="7" t="s">
        <v>2204</v>
      </c>
      <c r="J36" s="7" t="s">
        <v>1798</v>
      </c>
      <c r="K36" s="7" t="s">
        <v>87</v>
      </c>
      <c r="L36" s="7" t="s">
        <v>1661</v>
      </c>
      <c r="M36" s="7">
        <v>21</v>
      </c>
      <c r="N36" s="9">
        <v>627.29</v>
      </c>
      <c r="O36" s="10">
        <v>0.05</v>
      </c>
      <c r="P36" s="9">
        <v>12514.44</v>
      </c>
      <c r="Q36" s="10">
        <v>0.25</v>
      </c>
      <c r="R36" s="9">
        <v>3128.61</v>
      </c>
      <c r="S36" s="9">
        <v>15643.05</v>
      </c>
      <c r="T36" s="9">
        <v>6535.11</v>
      </c>
      <c r="U36" s="7" t="s">
        <v>14</v>
      </c>
    </row>
    <row r="37" spans="1:21" x14ac:dyDescent="0.3">
      <c r="A37" s="7" t="s">
        <v>4182</v>
      </c>
      <c r="B37" s="7" t="s">
        <v>253</v>
      </c>
      <c r="C37" s="8">
        <v>45839</v>
      </c>
      <c r="D37" s="7" t="s">
        <v>809</v>
      </c>
      <c r="E37" s="7" t="s">
        <v>152</v>
      </c>
      <c r="F37" s="7" t="s">
        <v>763</v>
      </c>
      <c r="G37" s="7" t="s">
        <v>35</v>
      </c>
      <c r="H37" s="7" t="s">
        <v>2150</v>
      </c>
      <c r="I37" s="7" t="s">
        <v>2260</v>
      </c>
      <c r="J37" s="7" t="s">
        <v>1891</v>
      </c>
      <c r="K37" s="7" t="s">
        <v>397</v>
      </c>
      <c r="L37" s="7" t="s">
        <v>1661</v>
      </c>
      <c r="M37" s="7">
        <v>17</v>
      </c>
      <c r="N37" s="9">
        <v>399.61</v>
      </c>
      <c r="O37" s="10">
        <v>0.1</v>
      </c>
      <c r="P37" s="9">
        <v>6114.03</v>
      </c>
      <c r="Q37" s="10">
        <v>0.25</v>
      </c>
      <c r="R37" s="9">
        <v>1528.51</v>
      </c>
      <c r="S37" s="9">
        <v>7642.54</v>
      </c>
      <c r="T37" s="9">
        <v>2837.45</v>
      </c>
      <c r="U37" s="7" t="s">
        <v>14</v>
      </c>
    </row>
    <row r="38" spans="1:21" x14ac:dyDescent="0.3">
      <c r="A38" s="7" t="s">
        <v>4183</v>
      </c>
      <c r="B38" s="7" t="s">
        <v>253</v>
      </c>
      <c r="C38" s="8">
        <v>45839</v>
      </c>
      <c r="D38" s="7" t="s">
        <v>809</v>
      </c>
      <c r="E38" s="7" t="s">
        <v>152</v>
      </c>
      <c r="F38" s="7" t="s">
        <v>763</v>
      </c>
      <c r="G38" s="7" t="s">
        <v>35</v>
      </c>
      <c r="H38" s="7" t="s">
        <v>2150</v>
      </c>
      <c r="I38" s="7" t="s">
        <v>2260</v>
      </c>
      <c r="J38" s="7" t="s">
        <v>1726</v>
      </c>
      <c r="K38" s="7" t="s">
        <v>509</v>
      </c>
      <c r="L38" s="7" t="s">
        <v>1673</v>
      </c>
      <c r="M38" s="7">
        <v>9</v>
      </c>
      <c r="N38" s="9">
        <v>1324.31</v>
      </c>
      <c r="O38" s="10">
        <v>0.15</v>
      </c>
      <c r="P38" s="9">
        <v>10130.969999999999</v>
      </c>
      <c r="Q38" s="10">
        <v>0.25</v>
      </c>
      <c r="R38" s="9">
        <v>2532.7399999999998</v>
      </c>
      <c r="S38" s="9">
        <v>12663.71</v>
      </c>
      <c r="T38" s="9">
        <v>3850.59</v>
      </c>
      <c r="U38" s="7" t="s">
        <v>14</v>
      </c>
    </row>
    <row r="39" spans="1:21" x14ac:dyDescent="0.3">
      <c r="A39" s="7" t="s">
        <v>4184</v>
      </c>
      <c r="B39" s="7" t="s">
        <v>253</v>
      </c>
      <c r="C39" s="8">
        <v>45839</v>
      </c>
      <c r="D39" s="7" t="s">
        <v>809</v>
      </c>
      <c r="E39" s="7" t="s">
        <v>152</v>
      </c>
      <c r="F39" s="7" t="s">
        <v>763</v>
      </c>
      <c r="G39" s="7" t="s">
        <v>35</v>
      </c>
      <c r="H39" s="7" t="s">
        <v>2150</v>
      </c>
      <c r="I39" s="7" t="s">
        <v>2260</v>
      </c>
      <c r="J39" s="7" t="s">
        <v>2016</v>
      </c>
      <c r="K39" s="7" t="s">
        <v>2017</v>
      </c>
      <c r="L39" s="7" t="s">
        <v>1677</v>
      </c>
      <c r="M39" s="7">
        <v>3</v>
      </c>
      <c r="N39" s="9">
        <v>1289.95</v>
      </c>
      <c r="O39" s="10">
        <v>0.1</v>
      </c>
      <c r="P39" s="9">
        <v>3482.87</v>
      </c>
      <c r="Q39" s="10">
        <v>0.25</v>
      </c>
      <c r="R39" s="9">
        <v>870.72</v>
      </c>
      <c r="S39" s="9">
        <v>4353.59</v>
      </c>
      <c r="T39" s="9">
        <v>1519.28</v>
      </c>
      <c r="U39" s="7" t="s">
        <v>14</v>
      </c>
    </row>
    <row r="40" spans="1:21" x14ac:dyDescent="0.3">
      <c r="A40" s="7" t="s">
        <v>4185</v>
      </c>
      <c r="B40" s="7" t="s">
        <v>253</v>
      </c>
      <c r="C40" s="8">
        <v>45839</v>
      </c>
      <c r="D40" s="7" t="s">
        <v>809</v>
      </c>
      <c r="E40" s="7" t="s">
        <v>152</v>
      </c>
      <c r="F40" s="7" t="s">
        <v>763</v>
      </c>
      <c r="G40" s="7" t="s">
        <v>35</v>
      </c>
      <c r="H40" s="7" t="s">
        <v>2150</v>
      </c>
      <c r="I40" s="7" t="s">
        <v>2260</v>
      </c>
      <c r="J40" s="7" t="s">
        <v>1722</v>
      </c>
      <c r="K40" s="7" t="s">
        <v>402</v>
      </c>
      <c r="L40" s="7" t="s">
        <v>1673</v>
      </c>
      <c r="M40" s="7">
        <v>2</v>
      </c>
      <c r="N40" s="9">
        <v>2434.92</v>
      </c>
      <c r="O40" s="10">
        <v>0.1</v>
      </c>
      <c r="P40" s="9">
        <v>4382.8599999999997</v>
      </c>
      <c r="Q40" s="10">
        <v>0.25</v>
      </c>
      <c r="R40" s="9">
        <v>1095.71</v>
      </c>
      <c r="S40" s="9">
        <v>5478.57</v>
      </c>
      <c r="T40" s="9">
        <v>826.42</v>
      </c>
      <c r="U40" s="7" t="s">
        <v>14</v>
      </c>
    </row>
    <row r="41" spans="1:21" x14ac:dyDescent="0.3">
      <c r="A41" s="7" t="s">
        <v>4186</v>
      </c>
      <c r="B41" s="7" t="s">
        <v>253</v>
      </c>
      <c r="C41" s="8">
        <v>45839</v>
      </c>
      <c r="D41" s="7" t="s">
        <v>809</v>
      </c>
      <c r="E41" s="7" t="s">
        <v>152</v>
      </c>
      <c r="F41" s="7" t="s">
        <v>763</v>
      </c>
      <c r="G41" s="7" t="s">
        <v>35</v>
      </c>
      <c r="H41" s="7" t="s">
        <v>2150</v>
      </c>
      <c r="I41" s="7" t="s">
        <v>2260</v>
      </c>
      <c r="J41" s="7" t="s">
        <v>2010</v>
      </c>
      <c r="K41" s="7" t="s">
        <v>254</v>
      </c>
      <c r="L41" s="7" t="s">
        <v>1677</v>
      </c>
      <c r="M41" s="7">
        <v>23</v>
      </c>
      <c r="N41" s="9">
        <v>1247.51</v>
      </c>
      <c r="O41" s="10">
        <v>0</v>
      </c>
      <c r="P41" s="9">
        <v>28692.73</v>
      </c>
      <c r="Q41" s="10">
        <v>0.25</v>
      </c>
      <c r="R41" s="9">
        <v>7173.18</v>
      </c>
      <c r="S41" s="9">
        <v>35865.910000000003</v>
      </c>
      <c r="T41" s="9">
        <v>12259.46</v>
      </c>
      <c r="U41" s="7" t="s">
        <v>14</v>
      </c>
    </row>
    <row r="42" spans="1:21" x14ac:dyDescent="0.3">
      <c r="A42" s="7" t="s">
        <v>4187</v>
      </c>
      <c r="B42" s="7" t="s">
        <v>370</v>
      </c>
      <c r="C42" s="8">
        <v>46289</v>
      </c>
      <c r="D42" s="7" t="s">
        <v>1272</v>
      </c>
      <c r="E42" s="7" t="s">
        <v>371</v>
      </c>
      <c r="F42" s="7" t="s">
        <v>743</v>
      </c>
      <c r="G42" s="7" t="s">
        <v>16</v>
      </c>
      <c r="H42" s="7" t="s">
        <v>2101</v>
      </c>
      <c r="I42" s="7" t="s">
        <v>2220</v>
      </c>
      <c r="J42" s="7" t="s">
        <v>1956</v>
      </c>
      <c r="K42" s="7" t="s">
        <v>225</v>
      </c>
      <c r="L42" s="7" t="s">
        <v>1661</v>
      </c>
      <c r="M42" s="7">
        <v>12</v>
      </c>
      <c r="N42" s="9">
        <v>2688</v>
      </c>
      <c r="O42" s="10">
        <v>0.05</v>
      </c>
      <c r="P42" s="9">
        <v>30643.200000000001</v>
      </c>
      <c r="Q42" s="10">
        <v>0.25</v>
      </c>
      <c r="R42" s="9">
        <v>7660.8</v>
      </c>
      <c r="S42" s="9">
        <v>38304</v>
      </c>
      <c r="T42" s="9">
        <v>10958.28</v>
      </c>
      <c r="U42" s="7" t="s">
        <v>14</v>
      </c>
    </row>
    <row r="43" spans="1:21" x14ac:dyDescent="0.3">
      <c r="A43" s="7" t="s">
        <v>4188</v>
      </c>
      <c r="B43" s="7" t="s">
        <v>370</v>
      </c>
      <c r="C43" s="8">
        <v>46289</v>
      </c>
      <c r="D43" s="7" t="s">
        <v>1272</v>
      </c>
      <c r="E43" s="7" t="s">
        <v>371</v>
      </c>
      <c r="F43" s="7" t="s">
        <v>743</v>
      </c>
      <c r="G43" s="7" t="s">
        <v>16</v>
      </c>
      <c r="H43" s="7" t="s">
        <v>2101</v>
      </c>
      <c r="I43" s="7" t="s">
        <v>2220</v>
      </c>
      <c r="J43" s="7" t="s">
        <v>1800</v>
      </c>
      <c r="K43" s="7" t="s">
        <v>17</v>
      </c>
      <c r="L43" s="7" t="s">
        <v>1669</v>
      </c>
      <c r="M43" s="7">
        <v>18</v>
      </c>
      <c r="N43" s="9">
        <v>2414.17</v>
      </c>
      <c r="O43" s="10">
        <v>0</v>
      </c>
      <c r="P43" s="9">
        <v>43455.06</v>
      </c>
      <c r="Q43" s="10">
        <v>0.25</v>
      </c>
      <c r="R43" s="9">
        <v>10863.76</v>
      </c>
      <c r="S43" s="9">
        <v>54318.82</v>
      </c>
      <c r="T43" s="9">
        <v>18604.98</v>
      </c>
      <c r="U43" s="7" t="s">
        <v>14</v>
      </c>
    </row>
    <row r="44" spans="1:21" x14ac:dyDescent="0.3">
      <c r="A44" s="7" t="s">
        <v>4189</v>
      </c>
      <c r="B44" s="7" t="s">
        <v>370</v>
      </c>
      <c r="C44" s="8">
        <v>46289</v>
      </c>
      <c r="D44" s="7" t="s">
        <v>1272</v>
      </c>
      <c r="E44" s="7" t="s">
        <v>371</v>
      </c>
      <c r="F44" s="7" t="s">
        <v>743</v>
      </c>
      <c r="G44" s="7" t="s">
        <v>16</v>
      </c>
      <c r="H44" s="7" t="s">
        <v>2101</v>
      </c>
      <c r="I44" s="7" t="s">
        <v>2220</v>
      </c>
      <c r="J44" s="7" t="s">
        <v>1965</v>
      </c>
      <c r="K44" s="7" t="s">
        <v>309</v>
      </c>
      <c r="L44" s="7" t="s">
        <v>1646</v>
      </c>
      <c r="M44" s="7">
        <v>2</v>
      </c>
      <c r="N44" s="9">
        <v>3097.9</v>
      </c>
      <c r="O44" s="10">
        <v>0</v>
      </c>
      <c r="P44" s="9">
        <v>6195.8</v>
      </c>
      <c r="Q44" s="10">
        <v>0.25</v>
      </c>
      <c r="R44" s="9">
        <v>1548.95</v>
      </c>
      <c r="S44" s="9">
        <v>7744.75</v>
      </c>
      <c r="T44" s="9">
        <v>3260.34</v>
      </c>
      <c r="U44" s="7" t="s">
        <v>14</v>
      </c>
    </row>
    <row r="45" spans="1:21" x14ac:dyDescent="0.3">
      <c r="A45" s="7" t="s">
        <v>4190</v>
      </c>
      <c r="B45" s="7" t="s">
        <v>284</v>
      </c>
      <c r="C45" s="8">
        <v>46227</v>
      </c>
      <c r="D45" s="7" t="s">
        <v>1360</v>
      </c>
      <c r="E45" s="7" t="s">
        <v>189</v>
      </c>
      <c r="F45" s="7" t="s">
        <v>757</v>
      </c>
      <c r="G45" s="7" t="s">
        <v>12</v>
      </c>
      <c r="H45" s="7" t="s">
        <v>2104</v>
      </c>
      <c r="I45" s="7" t="s">
        <v>2223</v>
      </c>
      <c r="J45" s="7" t="s">
        <v>1821</v>
      </c>
      <c r="K45" s="7" t="s">
        <v>94</v>
      </c>
      <c r="L45" s="7" t="s">
        <v>1673</v>
      </c>
      <c r="M45" s="7">
        <v>22</v>
      </c>
      <c r="N45" s="9">
        <v>575.04</v>
      </c>
      <c r="O45" s="10">
        <v>0.1</v>
      </c>
      <c r="P45" s="9">
        <v>11385.79</v>
      </c>
      <c r="Q45" s="10">
        <v>0.25</v>
      </c>
      <c r="R45" s="9">
        <v>2846.45</v>
      </c>
      <c r="S45" s="9">
        <v>14232.24</v>
      </c>
      <c r="T45" s="9">
        <v>4391.55</v>
      </c>
      <c r="U45" s="7" t="s">
        <v>14</v>
      </c>
    </row>
    <row r="46" spans="1:21" x14ac:dyDescent="0.3">
      <c r="A46" s="7" t="s">
        <v>4191</v>
      </c>
      <c r="B46" s="7" t="s">
        <v>284</v>
      </c>
      <c r="C46" s="8">
        <v>46227</v>
      </c>
      <c r="D46" s="7" t="s">
        <v>1360</v>
      </c>
      <c r="E46" s="7" t="s">
        <v>189</v>
      </c>
      <c r="F46" s="7" t="s">
        <v>757</v>
      </c>
      <c r="G46" s="7" t="s">
        <v>12</v>
      </c>
      <c r="H46" s="7" t="s">
        <v>2104</v>
      </c>
      <c r="I46" s="7" t="s">
        <v>2223</v>
      </c>
      <c r="J46" s="7" t="s">
        <v>1988</v>
      </c>
      <c r="K46" s="7" t="s">
        <v>131</v>
      </c>
      <c r="L46" s="7" t="s">
        <v>1646</v>
      </c>
      <c r="M46" s="7">
        <v>12</v>
      </c>
      <c r="N46" s="9">
        <v>621.35</v>
      </c>
      <c r="O46" s="10">
        <v>0.1</v>
      </c>
      <c r="P46" s="9">
        <v>6710.58</v>
      </c>
      <c r="Q46" s="10">
        <v>0.25</v>
      </c>
      <c r="R46" s="9">
        <v>1677.64</v>
      </c>
      <c r="S46" s="9">
        <v>8388.23</v>
      </c>
      <c r="T46" s="9">
        <v>2623.74</v>
      </c>
      <c r="U46" s="7" t="s">
        <v>14</v>
      </c>
    </row>
    <row r="47" spans="1:21" x14ac:dyDescent="0.3">
      <c r="A47" s="7" t="s">
        <v>4192</v>
      </c>
      <c r="B47" s="7" t="s">
        <v>284</v>
      </c>
      <c r="C47" s="8">
        <v>46227</v>
      </c>
      <c r="D47" s="7" t="s">
        <v>1360</v>
      </c>
      <c r="E47" s="7" t="s">
        <v>189</v>
      </c>
      <c r="F47" s="7" t="s">
        <v>757</v>
      </c>
      <c r="G47" s="7" t="s">
        <v>12</v>
      </c>
      <c r="H47" s="7" t="s">
        <v>2104</v>
      </c>
      <c r="I47" s="7" t="s">
        <v>2223</v>
      </c>
      <c r="J47" s="7" t="s">
        <v>2046</v>
      </c>
      <c r="K47" s="7" t="s">
        <v>250</v>
      </c>
      <c r="L47" s="7" t="s">
        <v>1673</v>
      </c>
      <c r="M47" s="7">
        <v>22</v>
      </c>
      <c r="N47" s="9">
        <v>993.04</v>
      </c>
      <c r="O47" s="10">
        <v>0</v>
      </c>
      <c r="P47" s="9">
        <v>21846.880000000001</v>
      </c>
      <c r="Q47" s="10">
        <v>0.25</v>
      </c>
      <c r="R47" s="9">
        <v>5461.72</v>
      </c>
      <c r="S47" s="9">
        <v>27308.6</v>
      </c>
      <c r="T47" s="9">
        <v>7467.24</v>
      </c>
      <c r="U47" s="7" t="s">
        <v>14</v>
      </c>
    </row>
    <row r="48" spans="1:21" x14ac:dyDescent="0.3">
      <c r="A48" s="7" t="s">
        <v>4193</v>
      </c>
      <c r="B48" s="7" t="s">
        <v>284</v>
      </c>
      <c r="C48" s="8">
        <v>46227</v>
      </c>
      <c r="D48" s="7" t="s">
        <v>1360</v>
      </c>
      <c r="E48" s="7" t="s">
        <v>189</v>
      </c>
      <c r="F48" s="7" t="s">
        <v>757</v>
      </c>
      <c r="G48" s="7" t="s">
        <v>12</v>
      </c>
      <c r="H48" s="7" t="s">
        <v>2104</v>
      </c>
      <c r="I48" s="7" t="s">
        <v>2223</v>
      </c>
      <c r="J48" s="7" t="s">
        <v>1681</v>
      </c>
      <c r="K48" s="7" t="s">
        <v>328</v>
      </c>
      <c r="L48" s="7" t="s">
        <v>1686</v>
      </c>
      <c r="M48" s="7">
        <v>20</v>
      </c>
      <c r="N48" s="9">
        <v>1663.46</v>
      </c>
      <c r="O48" s="10">
        <v>0.15</v>
      </c>
      <c r="P48" s="9">
        <v>28278.82</v>
      </c>
      <c r="Q48" s="10">
        <v>0.25</v>
      </c>
      <c r="R48" s="9">
        <v>7069.7</v>
      </c>
      <c r="S48" s="9">
        <v>35348.53</v>
      </c>
      <c r="T48" s="9">
        <v>6737.82</v>
      </c>
      <c r="U48" s="7" t="s">
        <v>14</v>
      </c>
    </row>
    <row r="49" spans="1:21" x14ac:dyDescent="0.3">
      <c r="A49" s="7" t="s">
        <v>4194</v>
      </c>
      <c r="B49" s="7" t="s">
        <v>182</v>
      </c>
      <c r="C49" s="8">
        <v>45841</v>
      </c>
      <c r="D49" s="7" t="s">
        <v>958</v>
      </c>
      <c r="E49" s="7" t="s">
        <v>183</v>
      </c>
      <c r="F49" s="7" t="s">
        <v>743</v>
      </c>
      <c r="G49" s="7" t="s">
        <v>35</v>
      </c>
      <c r="H49" s="7" t="s">
        <v>2089</v>
      </c>
      <c r="I49" s="7" t="s">
        <v>2208</v>
      </c>
      <c r="J49" s="7" t="s">
        <v>2043</v>
      </c>
      <c r="K49" s="7" t="s">
        <v>457</v>
      </c>
      <c r="L49" s="7" t="s">
        <v>1646</v>
      </c>
      <c r="M49" s="7">
        <v>13</v>
      </c>
      <c r="N49" s="9">
        <v>378.73</v>
      </c>
      <c r="O49" s="10">
        <v>0</v>
      </c>
      <c r="P49" s="9">
        <v>4923.49</v>
      </c>
      <c r="Q49" s="10">
        <v>0.25</v>
      </c>
      <c r="R49" s="9">
        <v>1230.8699999999999</v>
      </c>
      <c r="S49" s="9">
        <v>6154.36</v>
      </c>
      <c r="T49" s="9">
        <v>2166.9699999999998</v>
      </c>
      <c r="U49" s="7" t="s">
        <v>14</v>
      </c>
    </row>
    <row r="50" spans="1:21" x14ac:dyDescent="0.3">
      <c r="A50" s="7" t="s">
        <v>4195</v>
      </c>
      <c r="B50" s="7" t="s">
        <v>182</v>
      </c>
      <c r="C50" s="8">
        <v>45841</v>
      </c>
      <c r="D50" s="7" t="s">
        <v>958</v>
      </c>
      <c r="E50" s="7" t="s">
        <v>183</v>
      </c>
      <c r="F50" s="7" t="s">
        <v>743</v>
      </c>
      <c r="G50" s="7" t="s">
        <v>35</v>
      </c>
      <c r="H50" s="7" t="s">
        <v>2089</v>
      </c>
      <c r="I50" s="7" t="s">
        <v>2208</v>
      </c>
      <c r="J50" s="7" t="s">
        <v>2048</v>
      </c>
      <c r="K50" s="7" t="s">
        <v>481</v>
      </c>
      <c r="L50" s="7" t="s">
        <v>1646</v>
      </c>
      <c r="M50" s="7">
        <v>11</v>
      </c>
      <c r="N50" s="9">
        <v>1629.02</v>
      </c>
      <c r="O50" s="10">
        <v>0</v>
      </c>
      <c r="P50" s="9">
        <v>17919.22</v>
      </c>
      <c r="Q50" s="10">
        <v>0.25</v>
      </c>
      <c r="R50" s="9">
        <v>4479.8100000000004</v>
      </c>
      <c r="S50" s="9">
        <v>22399.03</v>
      </c>
      <c r="T50" s="9">
        <v>4399.12</v>
      </c>
      <c r="U50" s="7" t="s">
        <v>14</v>
      </c>
    </row>
    <row r="51" spans="1:21" x14ac:dyDescent="0.3">
      <c r="A51" s="7" t="s">
        <v>4196</v>
      </c>
      <c r="B51" s="7" t="s">
        <v>182</v>
      </c>
      <c r="C51" s="8">
        <v>45841</v>
      </c>
      <c r="D51" s="7" t="s">
        <v>958</v>
      </c>
      <c r="E51" s="7" t="s">
        <v>183</v>
      </c>
      <c r="F51" s="7" t="s">
        <v>743</v>
      </c>
      <c r="G51" s="7" t="s">
        <v>35</v>
      </c>
      <c r="H51" s="7" t="s">
        <v>2089</v>
      </c>
      <c r="I51" s="7" t="s">
        <v>2208</v>
      </c>
      <c r="J51" s="7" t="s">
        <v>1789</v>
      </c>
      <c r="K51" s="7" t="s">
        <v>184</v>
      </c>
      <c r="L51" s="7" t="s">
        <v>1655</v>
      </c>
      <c r="M51" s="7">
        <v>26</v>
      </c>
      <c r="N51" s="9">
        <v>2657.13</v>
      </c>
      <c r="O51" s="10">
        <v>0</v>
      </c>
      <c r="P51" s="9">
        <v>69085.38</v>
      </c>
      <c r="Q51" s="10">
        <v>0.25</v>
      </c>
      <c r="R51" s="9">
        <v>17271.349999999999</v>
      </c>
      <c r="S51" s="9">
        <v>86356.73</v>
      </c>
      <c r="T51" s="9">
        <v>33483.58</v>
      </c>
      <c r="U51" s="7" t="s">
        <v>14</v>
      </c>
    </row>
    <row r="52" spans="1:21" x14ac:dyDescent="0.3">
      <c r="A52" s="7" t="s">
        <v>4197</v>
      </c>
      <c r="B52" s="7" t="s">
        <v>29</v>
      </c>
      <c r="C52" s="8">
        <v>46023</v>
      </c>
      <c r="D52" s="7" t="s">
        <v>1548</v>
      </c>
      <c r="E52" s="7" t="s">
        <v>30</v>
      </c>
      <c r="F52" s="7" t="s">
        <v>763</v>
      </c>
      <c r="G52" s="7" t="s">
        <v>31</v>
      </c>
      <c r="H52" s="7" t="s">
        <v>2101</v>
      </c>
      <c r="I52" s="7" t="s">
        <v>2220</v>
      </c>
      <c r="J52" s="7" t="s">
        <v>1706</v>
      </c>
      <c r="K52" s="7" t="s">
        <v>484</v>
      </c>
      <c r="L52" s="7" t="s">
        <v>1669</v>
      </c>
      <c r="M52" s="7">
        <v>3</v>
      </c>
      <c r="N52" s="9">
        <v>94.51</v>
      </c>
      <c r="O52" s="10">
        <v>0.1</v>
      </c>
      <c r="P52" s="9">
        <v>255.18</v>
      </c>
      <c r="Q52" s="10">
        <v>0.25</v>
      </c>
      <c r="R52" s="9">
        <v>63.8</v>
      </c>
      <c r="S52" s="9">
        <v>318.98</v>
      </c>
      <c r="T52" s="9">
        <v>114.27</v>
      </c>
      <c r="U52" s="7" t="s">
        <v>14</v>
      </c>
    </row>
    <row r="53" spans="1:21" x14ac:dyDescent="0.3">
      <c r="A53" s="7" t="s">
        <v>4198</v>
      </c>
      <c r="B53" s="7" t="s">
        <v>29</v>
      </c>
      <c r="C53" s="8">
        <v>46023</v>
      </c>
      <c r="D53" s="7" t="s">
        <v>1548</v>
      </c>
      <c r="E53" s="7" t="s">
        <v>30</v>
      </c>
      <c r="F53" s="7" t="s">
        <v>763</v>
      </c>
      <c r="G53" s="7" t="s">
        <v>31</v>
      </c>
      <c r="H53" s="7" t="s">
        <v>2101</v>
      </c>
      <c r="I53" s="7" t="s">
        <v>2220</v>
      </c>
      <c r="J53" s="7" t="s">
        <v>1868</v>
      </c>
      <c r="K53" s="7" t="s">
        <v>538</v>
      </c>
      <c r="L53" s="7" t="s">
        <v>1646</v>
      </c>
      <c r="M53" s="7">
        <v>7</v>
      </c>
      <c r="N53" s="9">
        <v>351.09</v>
      </c>
      <c r="O53" s="10">
        <v>0</v>
      </c>
      <c r="P53" s="9">
        <v>2457.63</v>
      </c>
      <c r="Q53" s="10">
        <v>0.25</v>
      </c>
      <c r="R53" s="9">
        <v>614.41</v>
      </c>
      <c r="S53" s="9">
        <v>3072.04</v>
      </c>
      <c r="T53" s="9">
        <v>769.09</v>
      </c>
      <c r="U53" s="7" t="s">
        <v>14</v>
      </c>
    </row>
    <row r="54" spans="1:21" x14ac:dyDescent="0.3">
      <c r="A54" s="7" t="s">
        <v>4199</v>
      </c>
      <c r="B54" s="7" t="s">
        <v>29</v>
      </c>
      <c r="C54" s="8">
        <v>46023</v>
      </c>
      <c r="D54" s="7" t="s">
        <v>1548</v>
      </c>
      <c r="E54" s="7" t="s">
        <v>30</v>
      </c>
      <c r="F54" s="7" t="s">
        <v>763</v>
      </c>
      <c r="G54" s="7" t="s">
        <v>31</v>
      </c>
      <c r="H54" s="7" t="s">
        <v>2101</v>
      </c>
      <c r="I54" s="7" t="s">
        <v>2220</v>
      </c>
      <c r="J54" s="7" t="s">
        <v>1649</v>
      </c>
      <c r="K54" s="7" t="s">
        <v>32</v>
      </c>
      <c r="L54" s="7" t="s">
        <v>1641</v>
      </c>
      <c r="M54" s="7">
        <v>22</v>
      </c>
      <c r="N54" s="9">
        <v>598.12</v>
      </c>
      <c r="O54" s="10">
        <v>0</v>
      </c>
      <c r="P54" s="9">
        <v>13158.64</v>
      </c>
      <c r="Q54" s="10">
        <v>0.25</v>
      </c>
      <c r="R54" s="9">
        <v>3289.66</v>
      </c>
      <c r="S54" s="9">
        <v>16448.3</v>
      </c>
      <c r="T54" s="9">
        <v>6396.5</v>
      </c>
      <c r="U54" s="7" t="s">
        <v>14</v>
      </c>
    </row>
    <row r="55" spans="1:21" x14ac:dyDescent="0.3">
      <c r="A55" s="7" t="s">
        <v>4200</v>
      </c>
      <c r="B55" s="7" t="s">
        <v>29</v>
      </c>
      <c r="C55" s="8">
        <v>46023</v>
      </c>
      <c r="D55" s="7" t="s">
        <v>1548</v>
      </c>
      <c r="E55" s="7" t="s">
        <v>30</v>
      </c>
      <c r="F55" s="7" t="s">
        <v>763</v>
      </c>
      <c r="G55" s="7" t="s">
        <v>31</v>
      </c>
      <c r="H55" s="7" t="s">
        <v>2101</v>
      </c>
      <c r="I55" s="7" t="s">
        <v>2220</v>
      </c>
      <c r="J55" s="7" t="s">
        <v>1721</v>
      </c>
      <c r="K55" s="7" t="s">
        <v>204</v>
      </c>
      <c r="L55" s="7" t="s">
        <v>1677</v>
      </c>
      <c r="M55" s="7">
        <v>25</v>
      </c>
      <c r="N55" s="9">
        <v>1875.58</v>
      </c>
      <c r="O55" s="10">
        <v>0</v>
      </c>
      <c r="P55" s="9">
        <v>46889.5</v>
      </c>
      <c r="Q55" s="10">
        <v>0.25</v>
      </c>
      <c r="R55" s="9">
        <v>11722.38</v>
      </c>
      <c r="S55" s="9">
        <v>58611.88</v>
      </c>
      <c r="T55" s="9">
        <v>15371.75</v>
      </c>
      <c r="U55" s="7" t="s">
        <v>14</v>
      </c>
    </row>
    <row r="56" spans="1:21" x14ac:dyDescent="0.3">
      <c r="A56" s="7" t="s">
        <v>4201</v>
      </c>
      <c r="B56" s="7" t="s">
        <v>29</v>
      </c>
      <c r="C56" s="8">
        <v>46023</v>
      </c>
      <c r="D56" s="7" t="s">
        <v>1548</v>
      </c>
      <c r="E56" s="7" t="s">
        <v>30</v>
      </c>
      <c r="F56" s="7" t="s">
        <v>763</v>
      </c>
      <c r="G56" s="7" t="s">
        <v>31</v>
      </c>
      <c r="H56" s="7" t="s">
        <v>2101</v>
      </c>
      <c r="I56" s="7" t="s">
        <v>2220</v>
      </c>
      <c r="J56" s="7" t="s">
        <v>1956</v>
      </c>
      <c r="K56" s="7" t="s">
        <v>225</v>
      </c>
      <c r="L56" s="7" t="s">
        <v>1661</v>
      </c>
      <c r="M56" s="7">
        <v>24</v>
      </c>
      <c r="N56" s="9">
        <v>2608.0100000000002</v>
      </c>
      <c r="O56" s="10">
        <v>0</v>
      </c>
      <c r="P56" s="9">
        <v>62592.24</v>
      </c>
      <c r="Q56" s="10">
        <v>0.25</v>
      </c>
      <c r="R56" s="9">
        <v>15648.06</v>
      </c>
      <c r="S56" s="9">
        <v>78240.3</v>
      </c>
      <c r="T56" s="9">
        <v>23222.400000000001</v>
      </c>
      <c r="U56" s="7" t="s">
        <v>14</v>
      </c>
    </row>
    <row r="57" spans="1:21" x14ac:dyDescent="0.3">
      <c r="A57" s="7" t="s">
        <v>4202</v>
      </c>
      <c r="B57" s="7" t="s">
        <v>577</v>
      </c>
      <c r="C57" s="8">
        <v>46068</v>
      </c>
      <c r="D57" s="7" t="s">
        <v>1021</v>
      </c>
      <c r="E57" s="7" t="s">
        <v>578</v>
      </c>
      <c r="F57" s="7" t="s">
        <v>780</v>
      </c>
      <c r="G57" s="7" t="s">
        <v>12</v>
      </c>
      <c r="H57" s="7" t="s">
        <v>2111</v>
      </c>
      <c r="I57" s="7" t="s">
        <v>2228</v>
      </c>
      <c r="J57" s="7" t="s">
        <v>1950</v>
      </c>
      <c r="K57" s="7" t="s">
        <v>519</v>
      </c>
      <c r="L57" s="7" t="s">
        <v>1641</v>
      </c>
      <c r="M57" s="7">
        <v>2</v>
      </c>
      <c r="N57" s="9">
        <v>2338.91</v>
      </c>
      <c r="O57" s="10">
        <v>0</v>
      </c>
      <c r="P57" s="9">
        <v>4677.82</v>
      </c>
      <c r="Q57" s="10">
        <v>0.25</v>
      </c>
      <c r="R57" s="9">
        <v>1169.45</v>
      </c>
      <c r="S57" s="9">
        <v>5847.27</v>
      </c>
      <c r="T57" s="9">
        <v>1295.2</v>
      </c>
      <c r="U57" s="7" t="s">
        <v>46</v>
      </c>
    </row>
    <row r="58" spans="1:21" x14ac:dyDescent="0.3">
      <c r="A58" s="7" t="s">
        <v>4203</v>
      </c>
      <c r="B58" s="7" t="s">
        <v>85</v>
      </c>
      <c r="C58" s="8">
        <v>45931</v>
      </c>
      <c r="D58" s="7" t="s">
        <v>1457</v>
      </c>
      <c r="E58" s="7" t="s">
        <v>86</v>
      </c>
      <c r="F58" s="7" t="s">
        <v>763</v>
      </c>
      <c r="G58" s="7" t="s">
        <v>31</v>
      </c>
      <c r="H58" s="7" t="s">
        <v>2147</v>
      </c>
      <c r="I58" s="7" t="s">
        <v>2258</v>
      </c>
      <c r="J58" s="7" t="s">
        <v>1871</v>
      </c>
      <c r="K58" s="7" t="s">
        <v>440</v>
      </c>
      <c r="L58" s="7" t="s">
        <v>1677</v>
      </c>
      <c r="M58" s="7">
        <v>7</v>
      </c>
      <c r="N58" s="9">
        <v>1796.99</v>
      </c>
      <c r="O58" s="10">
        <v>0.1</v>
      </c>
      <c r="P58" s="9">
        <v>11321.04</v>
      </c>
      <c r="Q58" s="10">
        <v>0.25</v>
      </c>
      <c r="R58" s="9">
        <v>2830.26</v>
      </c>
      <c r="S58" s="9">
        <v>14151.3</v>
      </c>
      <c r="T58" s="9">
        <v>2614.44</v>
      </c>
      <c r="U58" s="7" t="s">
        <v>40</v>
      </c>
    </row>
    <row r="59" spans="1:21" x14ac:dyDescent="0.3">
      <c r="A59" s="7" t="s">
        <v>4204</v>
      </c>
      <c r="B59" s="7" t="s">
        <v>85</v>
      </c>
      <c r="C59" s="8">
        <v>45931</v>
      </c>
      <c r="D59" s="7" t="s">
        <v>1457</v>
      </c>
      <c r="E59" s="7" t="s">
        <v>86</v>
      </c>
      <c r="F59" s="7" t="s">
        <v>763</v>
      </c>
      <c r="G59" s="7" t="s">
        <v>31</v>
      </c>
      <c r="H59" s="7" t="s">
        <v>2147</v>
      </c>
      <c r="I59" s="7" t="s">
        <v>2258</v>
      </c>
      <c r="J59" s="7" t="s">
        <v>1798</v>
      </c>
      <c r="K59" s="7" t="s">
        <v>87</v>
      </c>
      <c r="L59" s="7" t="s">
        <v>1661</v>
      </c>
      <c r="M59" s="7">
        <v>29</v>
      </c>
      <c r="N59" s="9">
        <v>637.37</v>
      </c>
      <c r="O59" s="10">
        <v>0.15</v>
      </c>
      <c r="P59" s="9">
        <v>15711.17</v>
      </c>
      <c r="Q59" s="10">
        <v>0.25</v>
      </c>
      <c r="R59" s="9">
        <v>3927.79</v>
      </c>
      <c r="S59" s="9">
        <v>19638.96</v>
      </c>
      <c r="T59" s="9">
        <v>7454</v>
      </c>
      <c r="U59" s="7" t="s">
        <v>40</v>
      </c>
    </row>
    <row r="60" spans="1:21" x14ac:dyDescent="0.3">
      <c r="A60" s="7" t="s">
        <v>4205</v>
      </c>
      <c r="B60" s="7" t="s">
        <v>85</v>
      </c>
      <c r="C60" s="8">
        <v>45931</v>
      </c>
      <c r="D60" s="7" t="s">
        <v>1457</v>
      </c>
      <c r="E60" s="7" t="s">
        <v>86</v>
      </c>
      <c r="F60" s="7" t="s">
        <v>763</v>
      </c>
      <c r="G60" s="7" t="s">
        <v>31</v>
      </c>
      <c r="H60" s="7" t="s">
        <v>2147</v>
      </c>
      <c r="I60" s="7" t="s">
        <v>2258</v>
      </c>
      <c r="J60" s="7" t="s">
        <v>1856</v>
      </c>
      <c r="K60" s="7" t="s">
        <v>148</v>
      </c>
      <c r="L60" s="7" t="s">
        <v>1677</v>
      </c>
      <c r="M60" s="7">
        <v>9</v>
      </c>
      <c r="N60" s="9">
        <v>1379.08</v>
      </c>
      <c r="O60" s="10">
        <v>0.05</v>
      </c>
      <c r="P60" s="9">
        <v>11791.13</v>
      </c>
      <c r="Q60" s="10">
        <v>0.25</v>
      </c>
      <c r="R60" s="9">
        <v>2947.78</v>
      </c>
      <c r="S60" s="9">
        <v>14738.91</v>
      </c>
      <c r="T60" s="9">
        <v>3573.68</v>
      </c>
      <c r="U60" s="7" t="s">
        <v>40</v>
      </c>
    </row>
    <row r="61" spans="1:21" x14ac:dyDescent="0.3">
      <c r="A61" s="7" t="s">
        <v>4206</v>
      </c>
      <c r="B61" s="7" t="s">
        <v>85</v>
      </c>
      <c r="C61" s="8">
        <v>45931</v>
      </c>
      <c r="D61" s="7" t="s">
        <v>1457</v>
      </c>
      <c r="E61" s="7" t="s">
        <v>86</v>
      </c>
      <c r="F61" s="7" t="s">
        <v>763</v>
      </c>
      <c r="G61" s="7" t="s">
        <v>31</v>
      </c>
      <c r="H61" s="7" t="s">
        <v>2147</v>
      </c>
      <c r="I61" s="7" t="s">
        <v>2258</v>
      </c>
      <c r="J61" s="7" t="s">
        <v>1841</v>
      </c>
      <c r="K61" s="7" t="s">
        <v>235</v>
      </c>
      <c r="L61" s="7" t="s">
        <v>1673</v>
      </c>
      <c r="M61" s="7">
        <v>10</v>
      </c>
      <c r="N61" s="9">
        <v>2083.19</v>
      </c>
      <c r="O61" s="10">
        <v>0</v>
      </c>
      <c r="P61" s="9">
        <v>20831.900000000001</v>
      </c>
      <c r="Q61" s="10">
        <v>0.25</v>
      </c>
      <c r="R61" s="9">
        <v>5207.9799999999996</v>
      </c>
      <c r="S61" s="9">
        <v>26039.88</v>
      </c>
      <c r="T61" s="9">
        <v>10315.799999999999</v>
      </c>
      <c r="U61" s="7" t="s">
        <v>40</v>
      </c>
    </row>
    <row r="62" spans="1:21" x14ac:dyDescent="0.3">
      <c r="A62" s="7" t="s">
        <v>4207</v>
      </c>
      <c r="B62" s="7" t="s">
        <v>350</v>
      </c>
      <c r="C62" s="8">
        <v>45683</v>
      </c>
      <c r="D62" s="7" t="s">
        <v>1405</v>
      </c>
      <c r="E62" s="7" t="s">
        <v>306</v>
      </c>
      <c r="F62" s="7" t="s">
        <v>743</v>
      </c>
      <c r="G62" s="7" t="s">
        <v>31</v>
      </c>
      <c r="H62" s="7" t="s">
        <v>2082</v>
      </c>
      <c r="I62" s="7" t="s">
        <v>2201</v>
      </c>
      <c r="J62" s="7" t="s">
        <v>2002</v>
      </c>
      <c r="K62" s="7" t="s">
        <v>489</v>
      </c>
      <c r="L62" s="7" t="s">
        <v>1646</v>
      </c>
      <c r="M62" s="7">
        <v>3</v>
      </c>
      <c r="N62" s="9">
        <v>2420.5300000000002</v>
      </c>
      <c r="O62" s="10">
        <v>0.05</v>
      </c>
      <c r="P62" s="9">
        <v>6898.51</v>
      </c>
      <c r="Q62" s="10">
        <v>0.25</v>
      </c>
      <c r="R62" s="9">
        <v>1724.63</v>
      </c>
      <c r="S62" s="9">
        <v>8623.14</v>
      </c>
      <c r="T62" s="9">
        <v>2551</v>
      </c>
      <c r="U62" s="7" t="s">
        <v>46</v>
      </c>
    </row>
    <row r="63" spans="1:21" x14ac:dyDescent="0.3">
      <c r="A63" s="7" t="s">
        <v>4208</v>
      </c>
      <c r="B63" s="7" t="s">
        <v>350</v>
      </c>
      <c r="C63" s="8">
        <v>45683</v>
      </c>
      <c r="D63" s="7" t="s">
        <v>1405</v>
      </c>
      <c r="E63" s="7" t="s">
        <v>306</v>
      </c>
      <c r="F63" s="7" t="s">
        <v>743</v>
      </c>
      <c r="G63" s="7" t="s">
        <v>31</v>
      </c>
      <c r="H63" s="7" t="s">
        <v>2082</v>
      </c>
      <c r="I63" s="7" t="s">
        <v>2201</v>
      </c>
      <c r="J63" s="7" t="s">
        <v>1665</v>
      </c>
      <c r="K63" s="7" t="s">
        <v>372</v>
      </c>
      <c r="L63" s="7" t="s">
        <v>1655</v>
      </c>
      <c r="M63" s="7">
        <v>18</v>
      </c>
      <c r="N63" s="9">
        <v>2710.78</v>
      </c>
      <c r="O63" s="10">
        <v>0</v>
      </c>
      <c r="P63" s="9">
        <v>48794.04</v>
      </c>
      <c r="Q63" s="10">
        <v>0.25</v>
      </c>
      <c r="R63" s="9">
        <v>12198.51</v>
      </c>
      <c r="S63" s="9">
        <v>60992.55</v>
      </c>
      <c r="T63" s="9">
        <v>20453.04</v>
      </c>
      <c r="U63" s="7" t="s">
        <v>46</v>
      </c>
    </row>
    <row r="64" spans="1:21" x14ac:dyDescent="0.3">
      <c r="A64" s="7" t="s">
        <v>4209</v>
      </c>
      <c r="B64" s="7" t="s">
        <v>350</v>
      </c>
      <c r="C64" s="8">
        <v>45683</v>
      </c>
      <c r="D64" s="7" t="s">
        <v>1405</v>
      </c>
      <c r="E64" s="7" t="s">
        <v>306</v>
      </c>
      <c r="F64" s="7" t="s">
        <v>743</v>
      </c>
      <c r="G64" s="7" t="s">
        <v>31</v>
      </c>
      <c r="H64" s="7" t="s">
        <v>2082</v>
      </c>
      <c r="I64" s="7" t="s">
        <v>2201</v>
      </c>
      <c r="J64" s="7" t="s">
        <v>1723</v>
      </c>
      <c r="K64" s="7" t="s">
        <v>351</v>
      </c>
      <c r="L64" s="7" t="s">
        <v>1677</v>
      </c>
      <c r="M64" s="7">
        <v>19</v>
      </c>
      <c r="N64" s="9">
        <v>691.73</v>
      </c>
      <c r="O64" s="10">
        <v>0</v>
      </c>
      <c r="P64" s="9">
        <v>13142.87</v>
      </c>
      <c r="Q64" s="10">
        <v>0.25</v>
      </c>
      <c r="R64" s="9">
        <v>3285.72</v>
      </c>
      <c r="S64" s="9">
        <v>16428.59</v>
      </c>
      <c r="T64" s="9">
        <v>4049.66</v>
      </c>
      <c r="U64" s="7" t="s">
        <v>46</v>
      </c>
    </row>
    <row r="65" spans="1:21" x14ac:dyDescent="0.3">
      <c r="A65" s="7" t="s">
        <v>4210</v>
      </c>
      <c r="B65" s="7" t="s">
        <v>373</v>
      </c>
      <c r="C65" s="8">
        <v>46214</v>
      </c>
      <c r="D65" s="7" t="s">
        <v>1521</v>
      </c>
      <c r="E65" s="7" t="s">
        <v>374</v>
      </c>
      <c r="F65" s="7" t="s">
        <v>757</v>
      </c>
      <c r="G65" s="7" t="s">
        <v>12</v>
      </c>
      <c r="H65" s="7" t="s">
        <v>2177</v>
      </c>
      <c r="I65" s="7" t="s">
        <v>2282</v>
      </c>
      <c r="J65" s="7" t="s">
        <v>1856</v>
      </c>
      <c r="K65" s="7" t="s">
        <v>148</v>
      </c>
      <c r="L65" s="7" t="s">
        <v>1677</v>
      </c>
      <c r="M65" s="7">
        <v>18</v>
      </c>
      <c r="N65" s="9">
        <v>1284.99</v>
      </c>
      <c r="O65" s="10">
        <v>0.15</v>
      </c>
      <c r="P65" s="9">
        <v>19660.349999999999</v>
      </c>
      <c r="Q65" s="10">
        <v>0.25</v>
      </c>
      <c r="R65" s="9">
        <v>4915.09</v>
      </c>
      <c r="S65" s="9">
        <v>24575.439999999999</v>
      </c>
      <c r="T65" s="9">
        <v>3225.45</v>
      </c>
      <c r="U65" s="7" t="s">
        <v>46</v>
      </c>
    </row>
    <row r="66" spans="1:21" x14ac:dyDescent="0.3">
      <c r="A66" s="7" t="s">
        <v>4211</v>
      </c>
      <c r="B66" s="7" t="s">
        <v>373</v>
      </c>
      <c r="C66" s="8">
        <v>46214</v>
      </c>
      <c r="D66" s="7" t="s">
        <v>1521</v>
      </c>
      <c r="E66" s="7" t="s">
        <v>374</v>
      </c>
      <c r="F66" s="7" t="s">
        <v>757</v>
      </c>
      <c r="G66" s="7" t="s">
        <v>12</v>
      </c>
      <c r="H66" s="7" t="s">
        <v>2177</v>
      </c>
      <c r="I66" s="7" t="s">
        <v>2282</v>
      </c>
      <c r="J66" s="7" t="s">
        <v>1711</v>
      </c>
      <c r="K66" s="7" t="s">
        <v>525</v>
      </c>
      <c r="L66" s="7" t="s">
        <v>1673</v>
      </c>
      <c r="M66" s="7">
        <v>8</v>
      </c>
      <c r="N66" s="9">
        <v>405.29</v>
      </c>
      <c r="O66" s="10">
        <v>0</v>
      </c>
      <c r="P66" s="9">
        <v>3242.32</v>
      </c>
      <c r="Q66" s="10">
        <v>0.25</v>
      </c>
      <c r="R66" s="9">
        <v>810.58</v>
      </c>
      <c r="S66" s="9">
        <v>4052.9</v>
      </c>
      <c r="T66" s="9">
        <v>1194.24</v>
      </c>
      <c r="U66" s="7" t="s">
        <v>46</v>
      </c>
    </row>
    <row r="67" spans="1:21" x14ac:dyDescent="0.3">
      <c r="A67" s="7" t="s">
        <v>4212</v>
      </c>
      <c r="B67" s="7" t="s">
        <v>373</v>
      </c>
      <c r="C67" s="8">
        <v>46214</v>
      </c>
      <c r="D67" s="7" t="s">
        <v>1521</v>
      </c>
      <c r="E67" s="7" t="s">
        <v>374</v>
      </c>
      <c r="F67" s="7" t="s">
        <v>757</v>
      </c>
      <c r="G67" s="7" t="s">
        <v>12</v>
      </c>
      <c r="H67" s="7" t="s">
        <v>2177</v>
      </c>
      <c r="I67" s="7" t="s">
        <v>2282</v>
      </c>
      <c r="J67" s="7" t="s">
        <v>1855</v>
      </c>
      <c r="K67" s="7" t="s">
        <v>543</v>
      </c>
      <c r="L67" s="7" t="s">
        <v>1673</v>
      </c>
      <c r="M67" s="7">
        <v>3</v>
      </c>
      <c r="N67" s="9">
        <v>1448.42</v>
      </c>
      <c r="O67" s="10">
        <v>0</v>
      </c>
      <c r="P67" s="9">
        <v>4345.26</v>
      </c>
      <c r="Q67" s="10">
        <v>0.25</v>
      </c>
      <c r="R67" s="9">
        <v>1086.32</v>
      </c>
      <c r="S67" s="9">
        <v>5431.58</v>
      </c>
      <c r="T67" s="9">
        <v>2138.91</v>
      </c>
      <c r="U67" s="7" t="s">
        <v>46</v>
      </c>
    </row>
    <row r="68" spans="1:21" x14ac:dyDescent="0.3">
      <c r="A68" s="7" t="s">
        <v>4213</v>
      </c>
      <c r="B68" s="7" t="s">
        <v>526</v>
      </c>
      <c r="C68" s="8">
        <v>45815</v>
      </c>
      <c r="D68" s="7" t="s">
        <v>1145</v>
      </c>
      <c r="E68" s="7" t="s">
        <v>546</v>
      </c>
      <c r="F68" s="7" t="s">
        <v>763</v>
      </c>
      <c r="G68" s="7" t="s">
        <v>16</v>
      </c>
      <c r="H68" s="7" t="s">
        <v>2104</v>
      </c>
      <c r="I68" s="7" t="s">
        <v>2223</v>
      </c>
      <c r="J68" s="7" t="s">
        <v>1668</v>
      </c>
      <c r="K68" s="7" t="s">
        <v>129</v>
      </c>
      <c r="L68" s="7" t="s">
        <v>1669</v>
      </c>
      <c r="M68" s="7">
        <v>6</v>
      </c>
      <c r="N68" s="9">
        <v>2042.67</v>
      </c>
      <c r="O68" s="10">
        <v>0</v>
      </c>
      <c r="P68" s="9">
        <v>12256.02</v>
      </c>
      <c r="Q68" s="10">
        <v>0.25</v>
      </c>
      <c r="R68" s="9">
        <v>3064.01</v>
      </c>
      <c r="S68" s="9">
        <v>15320.03</v>
      </c>
      <c r="T68" s="9">
        <v>6312.42</v>
      </c>
      <c r="U68" s="7" t="s">
        <v>14</v>
      </c>
    </row>
    <row r="69" spans="1:21" x14ac:dyDescent="0.3">
      <c r="A69" s="7" t="s">
        <v>4214</v>
      </c>
      <c r="B69" s="7" t="s">
        <v>526</v>
      </c>
      <c r="C69" s="8">
        <v>45815</v>
      </c>
      <c r="D69" s="7" t="s">
        <v>1145</v>
      </c>
      <c r="E69" s="7" t="s">
        <v>546</v>
      </c>
      <c r="F69" s="7" t="s">
        <v>763</v>
      </c>
      <c r="G69" s="7" t="s">
        <v>16</v>
      </c>
      <c r="H69" s="7" t="s">
        <v>2104</v>
      </c>
      <c r="I69" s="7" t="s">
        <v>2223</v>
      </c>
      <c r="J69" s="7" t="s">
        <v>1966</v>
      </c>
      <c r="K69" s="7" t="s">
        <v>480</v>
      </c>
      <c r="L69" s="7" t="s">
        <v>1673</v>
      </c>
      <c r="M69" s="7">
        <v>3</v>
      </c>
      <c r="N69" s="9">
        <v>1935.86</v>
      </c>
      <c r="O69" s="10">
        <v>0.1</v>
      </c>
      <c r="P69" s="9">
        <v>5226.82</v>
      </c>
      <c r="Q69" s="10">
        <v>0.25</v>
      </c>
      <c r="R69" s="9">
        <v>1306.7</v>
      </c>
      <c r="S69" s="9">
        <v>6533.52</v>
      </c>
      <c r="T69" s="9">
        <v>1617.04</v>
      </c>
      <c r="U69" s="7" t="s">
        <v>14</v>
      </c>
    </row>
    <row r="70" spans="1:21" x14ac:dyDescent="0.3">
      <c r="A70" s="7" t="s">
        <v>4215</v>
      </c>
      <c r="B70" s="7" t="s">
        <v>526</v>
      </c>
      <c r="C70" s="8">
        <v>45815</v>
      </c>
      <c r="D70" s="7" t="s">
        <v>1145</v>
      </c>
      <c r="E70" s="7" t="s">
        <v>546</v>
      </c>
      <c r="F70" s="7" t="s">
        <v>763</v>
      </c>
      <c r="G70" s="7" t="s">
        <v>16</v>
      </c>
      <c r="H70" s="7" t="s">
        <v>2104</v>
      </c>
      <c r="I70" s="7" t="s">
        <v>2223</v>
      </c>
      <c r="J70" s="7" t="s">
        <v>1846</v>
      </c>
      <c r="K70" s="7" t="s">
        <v>528</v>
      </c>
      <c r="L70" s="7" t="s">
        <v>1677</v>
      </c>
      <c r="M70" s="7">
        <v>8</v>
      </c>
      <c r="N70" s="9">
        <v>3353.8</v>
      </c>
      <c r="O70" s="10">
        <v>0</v>
      </c>
      <c r="P70" s="9">
        <v>26830.400000000001</v>
      </c>
      <c r="Q70" s="10">
        <v>0.25</v>
      </c>
      <c r="R70" s="9">
        <v>6707.6</v>
      </c>
      <c r="S70" s="9">
        <v>33538</v>
      </c>
      <c r="T70" s="9">
        <v>14425.84</v>
      </c>
      <c r="U70" s="7" t="s">
        <v>14</v>
      </c>
    </row>
    <row r="71" spans="1:21" x14ac:dyDescent="0.3">
      <c r="A71" s="7" t="s">
        <v>4216</v>
      </c>
      <c r="B71" s="7" t="s">
        <v>185</v>
      </c>
      <c r="C71" s="8">
        <v>46101</v>
      </c>
      <c r="D71" s="7" t="s">
        <v>1182</v>
      </c>
      <c r="E71" s="7" t="s">
        <v>186</v>
      </c>
      <c r="F71" s="7" t="s">
        <v>763</v>
      </c>
      <c r="G71" s="7" t="s">
        <v>12</v>
      </c>
      <c r="H71" s="7" t="s">
        <v>2089</v>
      </c>
      <c r="I71" s="7" t="s">
        <v>2208</v>
      </c>
      <c r="J71" s="7" t="s">
        <v>2032</v>
      </c>
      <c r="K71" s="7" t="s">
        <v>539</v>
      </c>
      <c r="L71" s="7" t="s">
        <v>1641</v>
      </c>
      <c r="M71" s="7">
        <v>7</v>
      </c>
      <c r="N71" s="9">
        <v>317.39</v>
      </c>
      <c r="O71" s="10">
        <v>0</v>
      </c>
      <c r="P71" s="9">
        <v>2221.73</v>
      </c>
      <c r="Q71" s="10">
        <v>0.25</v>
      </c>
      <c r="R71" s="9">
        <v>555.42999999999995</v>
      </c>
      <c r="S71" s="9">
        <v>2777.16</v>
      </c>
      <c r="T71" s="9">
        <v>736.75</v>
      </c>
      <c r="U71" s="7" t="s">
        <v>14</v>
      </c>
    </row>
    <row r="72" spans="1:21" x14ac:dyDescent="0.3">
      <c r="A72" s="7" t="s">
        <v>4217</v>
      </c>
      <c r="B72" s="7" t="s">
        <v>185</v>
      </c>
      <c r="C72" s="8">
        <v>46101</v>
      </c>
      <c r="D72" s="7" t="s">
        <v>1182</v>
      </c>
      <c r="E72" s="7" t="s">
        <v>186</v>
      </c>
      <c r="F72" s="7" t="s">
        <v>763</v>
      </c>
      <c r="G72" s="7" t="s">
        <v>12</v>
      </c>
      <c r="H72" s="7" t="s">
        <v>2089</v>
      </c>
      <c r="I72" s="7" t="s">
        <v>2208</v>
      </c>
      <c r="J72" s="7" t="s">
        <v>2045</v>
      </c>
      <c r="K72" s="7" t="s">
        <v>241</v>
      </c>
      <c r="L72" s="7" t="s">
        <v>1641</v>
      </c>
      <c r="M72" s="7">
        <v>3</v>
      </c>
      <c r="N72" s="9">
        <v>127.2</v>
      </c>
      <c r="O72" s="10">
        <v>0</v>
      </c>
      <c r="P72" s="9">
        <v>381.6</v>
      </c>
      <c r="Q72" s="10">
        <v>0.25</v>
      </c>
      <c r="R72" s="9">
        <v>95.4</v>
      </c>
      <c r="S72" s="9">
        <v>477</v>
      </c>
      <c r="T72" s="9">
        <v>202.29</v>
      </c>
      <c r="U72" s="7" t="s">
        <v>14</v>
      </c>
    </row>
    <row r="73" spans="1:21" x14ac:dyDescent="0.3">
      <c r="A73" s="7" t="s">
        <v>4218</v>
      </c>
      <c r="B73" s="7" t="s">
        <v>185</v>
      </c>
      <c r="C73" s="8">
        <v>46101</v>
      </c>
      <c r="D73" s="7" t="s">
        <v>1182</v>
      </c>
      <c r="E73" s="7" t="s">
        <v>186</v>
      </c>
      <c r="F73" s="7" t="s">
        <v>763</v>
      </c>
      <c r="G73" s="7" t="s">
        <v>12</v>
      </c>
      <c r="H73" s="7" t="s">
        <v>2089</v>
      </c>
      <c r="I73" s="7" t="s">
        <v>2208</v>
      </c>
      <c r="J73" s="7" t="s">
        <v>2029</v>
      </c>
      <c r="K73" s="7" t="s">
        <v>187</v>
      </c>
      <c r="L73" s="7" t="s">
        <v>1655</v>
      </c>
      <c r="M73" s="7">
        <v>26</v>
      </c>
      <c r="N73" s="9">
        <v>2314.96</v>
      </c>
      <c r="O73" s="10">
        <v>0</v>
      </c>
      <c r="P73" s="9">
        <v>60188.959999999999</v>
      </c>
      <c r="Q73" s="10">
        <v>0.25</v>
      </c>
      <c r="R73" s="9">
        <v>15047.24</v>
      </c>
      <c r="S73" s="9">
        <v>75236.2</v>
      </c>
      <c r="T73" s="9">
        <v>22148.880000000001</v>
      </c>
      <c r="U73" s="7" t="s">
        <v>14</v>
      </c>
    </row>
    <row r="74" spans="1:21" x14ac:dyDescent="0.3">
      <c r="A74" s="7" t="s">
        <v>4219</v>
      </c>
      <c r="B74" s="7" t="s">
        <v>185</v>
      </c>
      <c r="C74" s="8">
        <v>46101</v>
      </c>
      <c r="D74" s="7" t="s">
        <v>1182</v>
      </c>
      <c r="E74" s="7" t="s">
        <v>186</v>
      </c>
      <c r="F74" s="7" t="s">
        <v>763</v>
      </c>
      <c r="G74" s="7" t="s">
        <v>12</v>
      </c>
      <c r="H74" s="7" t="s">
        <v>2089</v>
      </c>
      <c r="I74" s="7" t="s">
        <v>2208</v>
      </c>
      <c r="J74" s="7" t="s">
        <v>2046</v>
      </c>
      <c r="K74" s="7" t="s">
        <v>250</v>
      </c>
      <c r="L74" s="7" t="s">
        <v>1673</v>
      </c>
      <c r="M74" s="7">
        <v>6</v>
      </c>
      <c r="N74" s="9">
        <v>1020.38</v>
      </c>
      <c r="O74" s="10">
        <v>0</v>
      </c>
      <c r="P74" s="9">
        <v>6122.28</v>
      </c>
      <c r="Q74" s="10">
        <v>0.25</v>
      </c>
      <c r="R74" s="9">
        <v>1530.57</v>
      </c>
      <c r="S74" s="9">
        <v>7652.85</v>
      </c>
      <c r="T74" s="9">
        <v>2200.56</v>
      </c>
      <c r="U74" s="7" t="s">
        <v>14</v>
      </c>
    </row>
    <row r="75" spans="1:21" x14ac:dyDescent="0.3">
      <c r="A75" s="7" t="s">
        <v>4220</v>
      </c>
      <c r="B75" s="7" t="s">
        <v>226</v>
      </c>
      <c r="C75" s="8">
        <v>46091</v>
      </c>
      <c r="D75" s="7" t="s">
        <v>963</v>
      </c>
      <c r="E75" s="7" t="s">
        <v>227</v>
      </c>
      <c r="F75" s="7" t="s">
        <v>763</v>
      </c>
      <c r="G75" s="7" t="s">
        <v>16</v>
      </c>
      <c r="H75" s="7" t="s">
        <v>2093</v>
      </c>
      <c r="I75" s="7" t="s">
        <v>2212</v>
      </c>
      <c r="J75" s="7" t="s">
        <v>1901</v>
      </c>
      <c r="K75" s="7" t="s">
        <v>228</v>
      </c>
      <c r="L75" s="7" t="s">
        <v>1655</v>
      </c>
      <c r="M75" s="7">
        <v>24</v>
      </c>
      <c r="N75" s="9">
        <v>2515.52</v>
      </c>
      <c r="O75" s="10">
        <v>0</v>
      </c>
      <c r="P75" s="9">
        <v>60372.480000000003</v>
      </c>
      <c r="Q75" s="10">
        <v>0.25</v>
      </c>
      <c r="R75" s="9">
        <v>15093.12</v>
      </c>
      <c r="S75" s="9">
        <v>75465.600000000006</v>
      </c>
      <c r="T75" s="9">
        <v>26075.52</v>
      </c>
      <c r="U75" s="7" t="s">
        <v>14</v>
      </c>
    </row>
    <row r="76" spans="1:21" x14ac:dyDescent="0.3">
      <c r="A76" s="7" t="s">
        <v>4221</v>
      </c>
      <c r="B76" s="7" t="s">
        <v>188</v>
      </c>
      <c r="C76" s="8">
        <v>46228</v>
      </c>
      <c r="D76" s="7" t="s">
        <v>1360</v>
      </c>
      <c r="E76" s="7" t="s">
        <v>189</v>
      </c>
      <c r="F76" s="7" t="s">
        <v>757</v>
      </c>
      <c r="G76" s="7" t="s">
        <v>12</v>
      </c>
      <c r="H76" s="7" t="s">
        <v>2162</v>
      </c>
      <c r="I76" s="7" t="s">
        <v>2270</v>
      </c>
      <c r="J76" s="7" t="s">
        <v>1680</v>
      </c>
      <c r="K76" s="7" t="s">
        <v>201</v>
      </c>
      <c r="L76" s="7" t="s">
        <v>1669</v>
      </c>
      <c r="M76" s="7">
        <v>9</v>
      </c>
      <c r="N76" s="9">
        <v>1137.44</v>
      </c>
      <c r="O76" s="10">
        <v>0</v>
      </c>
      <c r="P76" s="9">
        <v>10236.959999999999</v>
      </c>
      <c r="Q76" s="10">
        <v>0.25</v>
      </c>
      <c r="R76" s="9">
        <v>2559.2399999999998</v>
      </c>
      <c r="S76" s="9">
        <v>12796.2</v>
      </c>
      <c r="T76" s="9">
        <v>5955.3</v>
      </c>
      <c r="U76" s="7" t="s">
        <v>14</v>
      </c>
    </row>
    <row r="77" spans="1:21" x14ac:dyDescent="0.3">
      <c r="A77" s="7" t="s">
        <v>4222</v>
      </c>
      <c r="B77" s="7" t="s">
        <v>188</v>
      </c>
      <c r="C77" s="8">
        <v>46228</v>
      </c>
      <c r="D77" s="7" t="s">
        <v>1360</v>
      </c>
      <c r="E77" s="7" t="s">
        <v>189</v>
      </c>
      <c r="F77" s="7" t="s">
        <v>757</v>
      </c>
      <c r="G77" s="7" t="s">
        <v>12</v>
      </c>
      <c r="H77" s="7" t="s">
        <v>2162</v>
      </c>
      <c r="I77" s="7" t="s">
        <v>2270</v>
      </c>
      <c r="J77" s="7" t="s">
        <v>1935</v>
      </c>
      <c r="K77" s="7" t="s">
        <v>540</v>
      </c>
      <c r="L77" s="7" t="s">
        <v>1669</v>
      </c>
      <c r="M77" s="7">
        <v>7</v>
      </c>
      <c r="N77" s="9">
        <v>1631.03</v>
      </c>
      <c r="O77" s="10">
        <v>0.15</v>
      </c>
      <c r="P77" s="9">
        <v>9704.6299999999992</v>
      </c>
      <c r="Q77" s="10">
        <v>0.25</v>
      </c>
      <c r="R77" s="9">
        <v>2426.16</v>
      </c>
      <c r="S77" s="9">
        <v>12130.79</v>
      </c>
      <c r="T77" s="9">
        <v>3385.03</v>
      </c>
      <c r="U77" s="7" t="s">
        <v>14</v>
      </c>
    </row>
    <row r="78" spans="1:21" x14ac:dyDescent="0.3">
      <c r="A78" s="7" t="s">
        <v>4223</v>
      </c>
      <c r="B78" s="7" t="s">
        <v>188</v>
      </c>
      <c r="C78" s="8">
        <v>46228</v>
      </c>
      <c r="D78" s="7" t="s">
        <v>1360</v>
      </c>
      <c r="E78" s="7" t="s">
        <v>189</v>
      </c>
      <c r="F78" s="7" t="s">
        <v>757</v>
      </c>
      <c r="G78" s="7" t="s">
        <v>12</v>
      </c>
      <c r="H78" s="7" t="s">
        <v>2162</v>
      </c>
      <c r="I78" s="7" t="s">
        <v>2270</v>
      </c>
      <c r="J78" s="7" t="s">
        <v>1949</v>
      </c>
      <c r="K78" s="7" t="s">
        <v>190</v>
      </c>
      <c r="L78" s="7" t="s">
        <v>1646</v>
      </c>
      <c r="M78" s="7">
        <v>26</v>
      </c>
      <c r="N78" s="9">
        <v>1017.27</v>
      </c>
      <c r="O78" s="10">
        <v>0.15</v>
      </c>
      <c r="P78" s="9">
        <v>22481.67</v>
      </c>
      <c r="Q78" s="10">
        <v>0.25</v>
      </c>
      <c r="R78" s="9">
        <v>5620.42</v>
      </c>
      <c r="S78" s="9">
        <v>28102.09</v>
      </c>
      <c r="T78" s="9">
        <v>8587.5300000000007</v>
      </c>
      <c r="U78" s="7" t="s">
        <v>14</v>
      </c>
    </row>
    <row r="79" spans="1:21" x14ac:dyDescent="0.3">
      <c r="A79" s="7" t="s">
        <v>4224</v>
      </c>
      <c r="B79" s="7" t="s">
        <v>188</v>
      </c>
      <c r="C79" s="8">
        <v>46228</v>
      </c>
      <c r="D79" s="7" t="s">
        <v>1360</v>
      </c>
      <c r="E79" s="7" t="s">
        <v>189</v>
      </c>
      <c r="F79" s="7" t="s">
        <v>757</v>
      </c>
      <c r="G79" s="7" t="s">
        <v>12</v>
      </c>
      <c r="H79" s="7" t="s">
        <v>2162</v>
      </c>
      <c r="I79" s="7" t="s">
        <v>2270</v>
      </c>
      <c r="J79" s="7" t="s">
        <v>1684</v>
      </c>
      <c r="K79" s="7" t="s">
        <v>238</v>
      </c>
      <c r="L79" s="7" t="s">
        <v>1641</v>
      </c>
      <c r="M79" s="7">
        <v>12</v>
      </c>
      <c r="N79" s="9">
        <v>304.62</v>
      </c>
      <c r="O79" s="10">
        <v>0</v>
      </c>
      <c r="P79" s="9">
        <v>3655.44</v>
      </c>
      <c r="Q79" s="10">
        <v>0.25</v>
      </c>
      <c r="R79" s="9">
        <v>913.86</v>
      </c>
      <c r="S79" s="9">
        <v>4569.3</v>
      </c>
      <c r="T79" s="9">
        <v>869.28</v>
      </c>
      <c r="U79" s="7" t="s">
        <v>14</v>
      </c>
    </row>
    <row r="80" spans="1:21" x14ac:dyDescent="0.3">
      <c r="A80" s="7" t="s">
        <v>4225</v>
      </c>
      <c r="B80" s="7" t="s">
        <v>188</v>
      </c>
      <c r="C80" s="8">
        <v>46228</v>
      </c>
      <c r="D80" s="7" t="s">
        <v>1360</v>
      </c>
      <c r="E80" s="7" t="s">
        <v>189</v>
      </c>
      <c r="F80" s="7" t="s">
        <v>757</v>
      </c>
      <c r="G80" s="7" t="s">
        <v>12</v>
      </c>
      <c r="H80" s="7" t="s">
        <v>2162</v>
      </c>
      <c r="I80" s="7" t="s">
        <v>2270</v>
      </c>
      <c r="J80" s="7" t="s">
        <v>1998</v>
      </c>
      <c r="K80" s="7" t="s">
        <v>458</v>
      </c>
      <c r="L80" s="7" t="s">
        <v>1661</v>
      </c>
      <c r="M80" s="7">
        <v>13</v>
      </c>
      <c r="N80" s="9">
        <v>754.7</v>
      </c>
      <c r="O80" s="10">
        <v>0.1</v>
      </c>
      <c r="P80" s="9">
        <v>8829.99</v>
      </c>
      <c r="Q80" s="10">
        <v>0.25</v>
      </c>
      <c r="R80" s="9">
        <v>2207.5</v>
      </c>
      <c r="S80" s="9">
        <v>11037.49</v>
      </c>
      <c r="T80" s="9">
        <v>4133.09</v>
      </c>
      <c r="U80" s="7" t="s">
        <v>14</v>
      </c>
    </row>
    <row r="81" spans="1:21" x14ac:dyDescent="0.3">
      <c r="A81" s="7" t="s">
        <v>4226</v>
      </c>
      <c r="B81" s="7" t="s">
        <v>579</v>
      </c>
      <c r="C81" s="8">
        <v>45832</v>
      </c>
      <c r="D81" s="7" t="s">
        <v>1273</v>
      </c>
      <c r="E81" s="7" t="s">
        <v>34</v>
      </c>
      <c r="F81" s="7" t="s">
        <v>757</v>
      </c>
      <c r="G81" s="7" t="s">
        <v>35</v>
      </c>
      <c r="H81" s="7" t="s">
        <v>2154</v>
      </c>
      <c r="I81" s="7" t="s">
        <v>2263</v>
      </c>
      <c r="J81" s="7" t="s">
        <v>1645</v>
      </c>
      <c r="K81" s="7" t="s">
        <v>111</v>
      </c>
      <c r="L81" s="7" t="s">
        <v>1646</v>
      </c>
      <c r="M81" s="7">
        <v>2</v>
      </c>
      <c r="N81" s="9">
        <v>678.34</v>
      </c>
      <c r="O81" s="10">
        <v>0.15</v>
      </c>
      <c r="P81" s="9">
        <v>1153.18</v>
      </c>
      <c r="Q81" s="10">
        <v>0.25</v>
      </c>
      <c r="R81" s="9">
        <v>288.3</v>
      </c>
      <c r="S81" s="9">
        <v>1441.48</v>
      </c>
      <c r="T81" s="9">
        <v>400.1</v>
      </c>
      <c r="U81" s="7" t="s">
        <v>14</v>
      </c>
    </row>
    <row r="82" spans="1:21" x14ac:dyDescent="0.3">
      <c r="A82" s="7" t="s">
        <v>4227</v>
      </c>
      <c r="B82" s="7" t="s">
        <v>410</v>
      </c>
      <c r="C82" s="8">
        <v>45683</v>
      </c>
      <c r="D82" s="7" t="s">
        <v>834</v>
      </c>
      <c r="E82" s="7" t="s">
        <v>411</v>
      </c>
      <c r="F82" s="7" t="s">
        <v>776</v>
      </c>
      <c r="G82" s="7" t="s">
        <v>20</v>
      </c>
      <c r="H82" s="7" t="s">
        <v>2067</v>
      </c>
      <c r="I82" s="7" t="s">
        <v>2187</v>
      </c>
      <c r="J82" s="7" t="s">
        <v>1730</v>
      </c>
      <c r="K82" s="7" t="s">
        <v>386</v>
      </c>
      <c r="L82" s="7" t="s">
        <v>1673</v>
      </c>
      <c r="M82" s="7">
        <v>16</v>
      </c>
      <c r="N82" s="9">
        <v>627.16999999999996</v>
      </c>
      <c r="O82" s="10">
        <v>0.05</v>
      </c>
      <c r="P82" s="9">
        <v>9532.98</v>
      </c>
      <c r="Q82" s="10">
        <v>0.25</v>
      </c>
      <c r="R82" s="9">
        <v>2383.2399999999998</v>
      </c>
      <c r="S82" s="9">
        <v>11916.22</v>
      </c>
      <c r="T82" s="9">
        <v>3215.22</v>
      </c>
      <c r="U82" s="7" t="s">
        <v>14</v>
      </c>
    </row>
    <row r="83" spans="1:21" x14ac:dyDescent="0.3">
      <c r="A83" s="7" t="s">
        <v>4228</v>
      </c>
      <c r="B83" s="7" t="s">
        <v>285</v>
      </c>
      <c r="C83" s="8">
        <v>45844</v>
      </c>
      <c r="D83" s="7" t="s">
        <v>1426</v>
      </c>
      <c r="E83" s="7" t="s">
        <v>286</v>
      </c>
      <c r="F83" s="7" t="s">
        <v>747</v>
      </c>
      <c r="G83" s="7" t="s">
        <v>20</v>
      </c>
      <c r="H83" s="7" t="s">
        <v>2061</v>
      </c>
      <c r="I83" s="7" t="s">
        <v>2181</v>
      </c>
      <c r="J83" s="7" t="s">
        <v>1909</v>
      </c>
      <c r="K83" s="7" t="s">
        <v>325</v>
      </c>
      <c r="L83" s="7" t="s">
        <v>1641</v>
      </c>
      <c r="M83" s="7">
        <v>5</v>
      </c>
      <c r="N83" s="9">
        <v>2718.21</v>
      </c>
      <c r="O83" s="10">
        <v>0</v>
      </c>
      <c r="P83" s="9">
        <v>13591.05</v>
      </c>
      <c r="Q83" s="10">
        <v>0.25</v>
      </c>
      <c r="R83" s="9">
        <v>3397.76</v>
      </c>
      <c r="S83" s="9">
        <v>16988.810000000001</v>
      </c>
      <c r="T83" s="9">
        <v>4698.7</v>
      </c>
      <c r="U83" s="7" t="s">
        <v>14</v>
      </c>
    </row>
    <row r="84" spans="1:21" x14ac:dyDescent="0.3">
      <c r="A84" s="7" t="s">
        <v>4229</v>
      </c>
      <c r="B84" s="7" t="s">
        <v>285</v>
      </c>
      <c r="C84" s="8">
        <v>45844</v>
      </c>
      <c r="D84" s="7" t="s">
        <v>1426</v>
      </c>
      <c r="E84" s="7" t="s">
        <v>286</v>
      </c>
      <c r="F84" s="7" t="s">
        <v>747</v>
      </c>
      <c r="G84" s="7" t="s">
        <v>20</v>
      </c>
      <c r="H84" s="7" t="s">
        <v>2061</v>
      </c>
      <c r="I84" s="7" t="s">
        <v>2181</v>
      </c>
      <c r="J84" s="7" t="s">
        <v>1787</v>
      </c>
      <c r="K84" s="7" t="s">
        <v>352</v>
      </c>
      <c r="L84" s="7" t="s">
        <v>1661</v>
      </c>
      <c r="M84" s="7">
        <v>19</v>
      </c>
      <c r="N84" s="9">
        <v>1938.49</v>
      </c>
      <c r="O84" s="10">
        <v>0.15</v>
      </c>
      <c r="P84" s="9">
        <v>31306.61</v>
      </c>
      <c r="Q84" s="10">
        <v>0.25</v>
      </c>
      <c r="R84" s="9">
        <v>7826.65</v>
      </c>
      <c r="S84" s="9">
        <v>39133.26</v>
      </c>
      <c r="T84" s="9">
        <v>12447.02</v>
      </c>
      <c r="U84" s="7" t="s">
        <v>14</v>
      </c>
    </row>
    <row r="85" spans="1:21" x14ac:dyDescent="0.3">
      <c r="A85" s="7" t="s">
        <v>4230</v>
      </c>
      <c r="B85" s="7" t="s">
        <v>285</v>
      </c>
      <c r="C85" s="8">
        <v>45844</v>
      </c>
      <c r="D85" s="7" t="s">
        <v>1426</v>
      </c>
      <c r="E85" s="7" t="s">
        <v>286</v>
      </c>
      <c r="F85" s="7" t="s">
        <v>747</v>
      </c>
      <c r="G85" s="7" t="s">
        <v>20</v>
      </c>
      <c r="H85" s="7" t="s">
        <v>2061</v>
      </c>
      <c r="I85" s="7" t="s">
        <v>2181</v>
      </c>
      <c r="J85" s="7" t="s">
        <v>1906</v>
      </c>
      <c r="K85" s="7" t="s">
        <v>287</v>
      </c>
      <c r="L85" s="7" t="s">
        <v>1673</v>
      </c>
      <c r="M85" s="7">
        <v>22</v>
      </c>
      <c r="N85" s="9">
        <v>2484.61</v>
      </c>
      <c r="O85" s="10">
        <v>0.05</v>
      </c>
      <c r="P85" s="9">
        <v>51928.35</v>
      </c>
      <c r="Q85" s="10">
        <v>0.25</v>
      </c>
      <c r="R85" s="9">
        <v>12982.09</v>
      </c>
      <c r="S85" s="9">
        <v>64910.44</v>
      </c>
      <c r="T85" s="9">
        <v>26176.03</v>
      </c>
      <c r="U85" s="7" t="s">
        <v>14</v>
      </c>
    </row>
    <row r="86" spans="1:21" x14ac:dyDescent="0.3">
      <c r="A86" s="7" t="s">
        <v>4231</v>
      </c>
      <c r="B86" s="7" t="s">
        <v>435</v>
      </c>
      <c r="C86" s="8">
        <v>45707</v>
      </c>
      <c r="D86" s="7" t="s">
        <v>1520</v>
      </c>
      <c r="E86" s="7" t="s">
        <v>436</v>
      </c>
      <c r="F86" s="7" t="s">
        <v>763</v>
      </c>
      <c r="G86" s="7" t="s">
        <v>31</v>
      </c>
      <c r="H86" s="7" t="s">
        <v>2104</v>
      </c>
      <c r="I86" s="7" t="s">
        <v>2223</v>
      </c>
      <c r="J86" s="7" t="s">
        <v>1892</v>
      </c>
      <c r="K86" s="7" t="s">
        <v>437</v>
      </c>
      <c r="L86" s="7" t="s">
        <v>1677</v>
      </c>
      <c r="M86" s="7">
        <v>15</v>
      </c>
      <c r="N86" s="9">
        <v>825.73</v>
      </c>
      <c r="O86" s="10">
        <v>0.05</v>
      </c>
      <c r="P86" s="9">
        <v>11766.65</v>
      </c>
      <c r="Q86" s="10">
        <v>0.25</v>
      </c>
      <c r="R86" s="9">
        <v>2941.66</v>
      </c>
      <c r="S86" s="9">
        <v>14708.31</v>
      </c>
      <c r="T86" s="9">
        <v>4978.25</v>
      </c>
      <c r="U86" s="7" t="s">
        <v>14</v>
      </c>
    </row>
    <row r="87" spans="1:21" x14ac:dyDescent="0.3">
      <c r="A87" s="7" t="s">
        <v>4232</v>
      </c>
      <c r="B87" s="7" t="s">
        <v>448</v>
      </c>
      <c r="C87" s="8">
        <v>45747</v>
      </c>
      <c r="D87" s="7" t="s">
        <v>919</v>
      </c>
      <c r="E87" s="7" t="s">
        <v>449</v>
      </c>
      <c r="F87" s="7" t="s">
        <v>776</v>
      </c>
      <c r="G87" s="7" t="s">
        <v>16</v>
      </c>
      <c r="H87" s="7" t="s">
        <v>2147</v>
      </c>
      <c r="I87" s="7" t="s">
        <v>2258</v>
      </c>
      <c r="J87" s="7" t="s">
        <v>1984</v>
      </c>
      <c r="K87" s="7" t="s">
        <v>547</v>
      </c>
      <c r="L87" s="7" t="s">
        <v>1646</v>
      </c>
      <c r="M87" s="7">
        <v>6</v>
      </c>
      <c r="N87" s="9">
        <v>3280.54</v>
      </c>
      <c r="O87" s="10">
        <v>0</v>
      </c>
      <c r="P87" s="9">
        <v>19683.240000000002</v>
      </c>
      <c r="Q87" s="10">
        <v>0.25</v>
      </c>
      <c r="R87" s="9">
        <v>4920.8100000000004</v>
      </c>
      <c r="S87" s="9">
        <v>24604.05</v>
      </c>
      <c r="T87" s="9">
        <v>10364.34</v>
      </c>
      <c r="U87" s="7" t="s">
        <v>14</v>
      </c>
    </row>
    <row r="88" spans="1:21" x14ac:dyDescent="0.3">
      <c r="A88" s="7" t="s">
        <v>4233</v>
      </c>
      <c r="B88" s="7" t="s">
        <v>448</v>
      </c>
      <c r="C88" s="8">
        <v>45747</v>
      </c>
      <c r="D88" s="7" t="s">
        <v>919</v>
      </c>
      <c r="E88" s="7" t="s">
        <v>449</v>
      </c>
      <c r="F88" s="7" t="s">
        <v>776</v>
      </c>
      <c r="G88" s="7" t="s">
        <v>16</v>
      </c>
      <c r="H88" s="7" t="s">
        <v>2147</v>
      </c>
      <c r="I88" s="7" t="s">
        <v>2258</v>
      </c>
      <c r="J88" s="7" t="s">
        <v>1738</v>
      </c>
      <c r="K88" s="7" t="s">
        <v>139</v>
      </c>
      <c r="L88" s="7" t="s">
        <v>1686</v>
      </c>
      <c r="M88" s="7">
        <v>14</v>
      </c>
      <c r="N88" s="9">
        <v>1255.95</v>
      </c>
      <c r="O88" s="10">
        <v>0.15</v>
      </c>
      <c r="P88" s="9">
        <v>14945.8</v>
      </c>
      <c r="Q88" s="10">
        <v>0.25</v>
      </c>
      <c r="R88" s="9">
        <v>3736.45</v>
      </c>
      <c r="S88" s="9">
        <v>18682.25</v>
      </c>
      <c r="T88" s="9">
        <v>4355.5</v>
      </c>
      <c r="U88" s="7" t="s">
        <v>14</v>
      </c>
    </row>
    <row r="89" spans="1:21" x14ac:dyDescent="0.3">
      <c r="A89" s="7" t="s">
        <v>4234</v>
      </c>
      <c r="B89" s="7" t="s">
        <v>448</v>
      </c>
      <c r="C89" s="8">
        <v>45747</v>
      </c>
      <c r="D89" s="7" t="s">
        <v>919</v>
      </c>
      <c r="E89" s="7" t="s">
        <v>449</v>
      </c>
      <c r="F89" s="7" t="s">
        <v>776</v>
      </c>
      <c r="G89" s="7" t="s">
        <v>16</v>
      </c>
      <c r="H89" s="7" t="s">
        <v>2147</v>
      </c>
      <c r="I89" s="7" t="s">
        <v>2258</v>
      </c>
      <c r="J89" s="7" t="s">
        <v>1955</v>
      </c>
      <c r="K89" s="7" t="s">
        <v>516</v>
      </c>
      <c r="L89" s="7" t="s">
        <v>1686</v>
      </c>
      <c r="M89" s="7">
        <v>7</v>
      </c>
      <c r="N89" s="9">
        <v>63.09</v>
      </c>
      <c r="O89" s="10">
        <v>0.1</v>
      </c>
      <c r="P89" s="9">
        <v>397.47</v>
      </c>
      <c r="Q89" s="10">
        <v>0.25</v>
      </c>
      <c r="R89" s="9">
        <v>99.37</v>
      </c>
      <c r="S89" s="9">
        <v>496.84</v>
      </c>
      <c r="T89" s="9">
        <v>107.32</v>
      </c>
      <c r="U89" s="7" t="s">
        <v>14</v>
      </c>
    </row>
    <row r="90" spans="1:21" x14ac:dyDescent="0.3">
      <c r="A90" s="7" t="s">
        <v>4235</v>
      </c>
      <c r="B90" s="7" t="s">
        <v>205</v>
      </c>
      <c r="C90" s="8">
        <v>46078</v>
      </c>
      <c r="D90" s="7" t="s">
        <v>1038</v>
      </c>
      <c r="E90" s="7" t="s">
        <v>206</v>
      </c>
      <c r="F90" s="7" t="s">
        <v>780</v>
      </c>
      <c r="G90" s="7" t="s">
        <v>16</v>
      </c>
      <c r="H90" s="7" t="s">
        <v>2089</v>
      </c>
      <c r="I90" s="7" t="s">
        <v>2208</v>
      </c>
      <c r="J90" s="7" t="s">
        <v>1988</v>
      </c>
      <c r="K90" s="7" t="s">
        <v>131</v>
      </c>
      <c r="L90" s="7" t="s">
        <v>1646</v>
      </c>
      <c r="M90" s="7">
        <v>25</v>
      </c>
      <c r="N90" s="9">
        <v>613.41</v>
      </c>
      <c r="O90" s="10">
        <v>0</v>
      </c>
      <c r="P90" s="9">
        <v>15335.25</v>
      </c>
      <c r="Q90" s="10">
        <v>0.25</v>
      </c>
      <c r="R90" s="9">
        <v>3833.81</v>
      </c>
      <c r="S90" s="9">
        <v>19169.060000000001</v>
      </c>
      <c r="T90" s="9">
        <v>6821</v>
      </c>
      <c r="U90" s="7" t="s">
        <v>14</v>
      </c>
    </row>
    <row r="91" spans="1:21" x14ac:dyDescent="0.3">
      <c r="A91" s="7" t="s">
        <v>4236</v>
      </c>
      <c r="B91" s="7" t="s">
        <v>205</v>
      </c>
      <c r="C91" s="8">
        <v>46078</v>
      </c>
      <c r="D91" s="7" t="s">
        <v>1038</v>
      </c>
      <c r="E91" s="7" t="s">
        <v>206</v>
      </c>
      <c r="F91" s="7" t="s">
        <v>780</v>
      </c>
      <c r="G91" s="7" t="s">
        <v>16</v>
      </c>
      <c r="H91" s="7" t="s">
        <v>2089</v>
      </c>
      <c r="I91" s="7" t="s">
        <v>2208</v>
      </c>
      <c r="J91" s="7" t="s">
        <v>1900</v>
      </c>
      <c r="K91" s="7" t="s">
        <v>63</v>
      </c>
      <c r="L91" s="7" t="s">
        <v>1641</v>
      </c>
      <c r="M91" s="7">
        <v>9</v>
      </c>
      <c r="N91" s="9">
        <v>2077.34</v>
      </c>
      <c r="O91" s="10">
        <v>0.05</v>
      </c>
      <c r="P91" s="9">
        <v>17761.259999999998</v>
      </c>
      <c r="Q91" s="10">
        <v>0.25</v>
      </c>
      <c r="R91" s="9">
        <v>4440.3100000000004</v>
      </c>
      <c r="S91" s="9">
        <v>22201.57</v>
      </c>
      <c r="T91" s="9">
        <v>5108.88</v>
      </c>
      <c r="U91" s="7" t="s">
        <v>14</v>
      </c>
    </row>
    <row r="92" spans="1:21" x14ac:dyDescent="0.3">
      <c r="A92" s="7" t="s">
        <v>4237</v>
      </c>
      <c r="B92" s="7" t="s">
        <v>205</v>
      </c>
      <c r="C92" s="8">
        <v>46078</v>
      </c>
      <c r="D92" s="7" t="s">
        <v>1038</v>
      </c>
      <c r="E92" s="7" t="s">
        <v>206</v>
      </c>
      <c r="F92" s="7" t="s">
        <v>780</v>
      </c>
      <c r="G92" s="7" t="s">
        <v>16</v>
      </c>
      <c r="H92" s="7" t="s">
        <v>2089</v>
      </c>
      <c r="I92" s="7" t="s">
        <v>2208</v>
      </c>
      <c r="J92" s="7" t="s">
        <v>1867</v>
      </c>
      <c r="K92" s="7" t="s">
        <v>595</v>
      </c>
      <c r="L92" s="7" t="s">
        <v>1641</v>
      </c>
      <c r="M92" s="7">
        <v>30</v>
      </c>
      <c r="N92" s="9">
        <v>2390.2600000000002</v>
      </c>
      <c r="O92" s="10">
        <v>0.15</v>
      </c>
      <c r="P92" s="9">
        <v>60951.63</v>
      </c>
      <c r="Q92" s="10">
        <v>0.25</v>
      </c>
      <c r="R92" s="9">
        <v>15237.91</v>
      </c>
      <c r="S92" s="9">
        <v>76189.539999999994</v>
      </c>
      <c r="T92" s="9">
        <v>20767.830000000002</v>
      </c>
      <c r="U92" s="7" t="s">
        <v>14</v>
      </c>
    </row>
    <row r="93" spans="1:21" x14ac:dyDescent="0.3">
      <c r="A93" s="7" t="s">
        <v>4238</v>
      </c>
      <c r="B93" s="7" t="s">
        <v>205</v>
      </c>
      <c r="C93" s="8">
        <v>46078</v>
      </c>
      <c r="D93" s="7" t="s">
        <v>1038</v>
      </c>
      <c r="E93" s="7" t="s">
        <v>206</v>
      </c>
      <c r="F93" s="7" t="s">
        <v>780</v>
      </c>
      <c r="G93" s="7" t="s">
        <v>16</v>
      </c>
      <c r="H93" s="7" t="s">
        <v>2089</v>
      </c>
      <c r="I93" s="7" t="s">
        <v>2208</v>
      </c>
      <c r="J93" s="7" t="s">
        <v>1891</v>
      </c>
      <c r="K93" s="7" t="s">
        <v>397</v>
      </c>
      <c r="L93" s="7" t="s">
        <v>1661</v>
      </c>
      <c r="M93" s="7">
        <v>1</v>
      </c>
      <c r="N93" s="9">
        <v>393.18</v>
      </c>
      <c r="O93" s="10">
        <v>0.1</v>
      </c>
      <c r="P93" s="9">
        <v>353.86</v>
      </c>
      <c r="Q93" s="10">
        <v>0.25</v>
      </c>
      <c r="R93" s="9">
        <v>88.47</v>
      </c>
      <c r="S93" s="9">
        <v>442.33</v>
      </c>
      <c r="T93" s="9">
        <v>161.12</v>
      </c>
      <c r="U93" s="7" t="s">
        <v>14</v>
      </c>
    </row>
    <row r="94" spans="1:21" x14ac:dyDescent="0.3">
      <c r="A94" s="7" t="s">
        <v>4239</v>
      </c>
      <c r="B94" s="7" t="s">
        <v>482</v>
      </c>
      <c r="C94" s="8">
        <v>45929</v>
      </c>
      <c r="D94" s="7" t="s">
        <v>1485</v>
      </c>
      <c r="E94" s="7" t="s">
        <v>128</v>
      </c>
      <c r="F94" s="7" t="s">
        <v>743</v>
      </c>
      <c r="G94" s="7" t="s">
        <v>20</v>
      </c>
      <c r="H94" s="7" t="s">
        <v>2086</v>
      </c>
      <c r="I94" s="7" t="s">
        <v>2205</v>
      </c>
      <c r="J94" s="7" t="s">
        <v>1826</v>
      </c>
      <c r="K94" s="7" t="s">
        <v>314</v>
      </c>
      <c r="L94" s="7" t="s">
        <v>1661</v>
      </c>
      <c r="M94" s="7">
        <v>11</v>
      </c>
      <c r="N94" s="9">
        <v>43.3</v>
      </c>
      <c r="O94" s="10">
        <v>0</v>
      </c>
      <c r="P94" s="9">
        <v>476.3</v>
      </c>
      <c r="Q94" s="10">
        <v>0.25</v>
      </c>
      <c r="R94" s="9">
        <v>119.08</v>
      </c>
      <c r="S94" s="9">
        <v>595.38</v>
      </c>
      <c r="T94" s="9">
        <v>255.42</v>
      </c>
      <c r="U94" s="7" t="s">
        <v>40</v>
      </c>
    </row>
    <row r="95" spans="1:21" x14ac:dyDescent="0.3">
      <c r="A95" s="7" t="s">
        <v>4240</v>
      </c>
      <c r="B95" s="7" t="s">
        <v>10</v>
      </c>
      <c r="C95" s="8">
        <v>46115</v>
      </c>
      <c r="D95" s="7" t="s">
        <v>835</v>
      </c>
      <c r="E95" s="7" t="s">
        <v>11</v>
      </c>
      <c r="F95" s="7" t="s">
        <v>763</v>
      </c>
      <c r="G95" s="7" t="s">
        <v>12</v>
      </c>
      <c r="H95" s="7" t="s">
        <v>2166</v>
      </c>
      <c r="I95" s="7" t="s">
        <v>2272</v>
      </c>
      <c r="J95" s="7" t="s">
        <v>1973</v>
      </c>
      <c r="K95" s="7" t="s">
        <v>13</v>
      </c>
      <c r="L95" s="7" t="s">
        <v>1673</v>
      </c>
      <c r="M95" s="7">
        <v>9</v>
      </c>
      <c r="N95" s="9">
        <v>954.74</v>
      </c>
      <c r="O95" s="10">
        <v>0.05</v>
      </c>
      <c r="P95" s="9">
        <v>8163.03</v>
      </c>
      <c r="Q95" s="10">
        <v>0.25</v>
      </c>
      <c r="R95" s="9">
        <v>2040.76</v>
      </c>
      <c r="S95" s="9">
        <v>10203.790000000001</v>
      </c>
      <c r="T95" s="9">
        <v>4565.1000000000004</v>
      </c>
      <c r="U95" s="7" t="s">
        <v>14</v>
      </c>
    </row>
    <row r="96" spans="1:21" x14ac:dyDescent="0.3">
      <c r="A96" s="7" t="s">
        <v>4241</v>
      </c>
      <c r="B96" s="7" t="s">
        <v>10</v>
      </c>
      <c r="C96" s="8">
        <v>46115</v>
      </c>
      <c r="D96" s="7" t="s">
        <v>835</v>
      </c>
      <c r="E96" s="7" t="s">
        <v>11</v>
      </c>
      <c r="F96" s="7" t="s">
        <v>763</v>
      </c>
      <c r="G96" s="7" t="s">
        <v>12</v>
      </c>
      <c r="H96" s="7" t="s">
        <v>2166</v>
      </c>
      <c r="I96" s="7" t="s">
        <v>2272</v>
      </c>
      <c r="J96" s="7" t="s">
        <v>1810</v>
      </c>
      <c r="K96" s="7" t="s">
        <v>473</v>
      </c>
      <c r="L96" s="7" t="s">
        <v>1646</v>
      </c>
      <c r="M96" s="7">
        <v>7</v>
      </c>
      <c r="N96" s="9">
        <v>3313.5</v>
      </c>
      <c r="O96" s="10">
        <v>0.15</v>
      </c>
      <c r="P96" s="9">
        <v>19715.330000000002</v>
      </c>
      <c r="Q96" s="10">
        <v>0.25</v>
      </c>
      <c r="R96" s="9">
        <v>4928.83</v>
      </c>
      <c r="S96" s="9">
        <v>24644.16</v>
      </c>
      <c r="T96" s="9">
        <v>7291.45</v>
      </c>
      <c r="U96" s="7" t="s">
        <v>14</v>
      </c>
    </row>
    <row r="97" spans="1:21" x14ac:dyDescent="0.3">
      <c r="A97" s="7" t="s">
        <v>4242</v>
      </c>
      <c r="B97" s="7" t="s">
        <v>498</v>
      </c>
      <c r="C97" s="8">
        <v>46191</v>
      </c>
      <c r="D97" s="7" t="s">
        <v>904</v>
      </c>
      <c r="E97" s="7" t="s">
        <v>499</v>
      </c>
      <c r="F97" s="7" t="s">
        <v>780</v>
      </c>
      <c r="G97" s="7" t="s">
        <v>31</v>
      </c>
      <c r="H97" s="7" t="s">
        <v>2111</v>
      </c>
      <c r="I97" s="7" t="s">
        <v>2228</v>
      </c>
      <c r="J97" s="7" t="s">
        <v>1756</v>
      </c>
      <c r="K97" s="7" t="s">
        <v>529</v>
      </c>
      <c r="L97" s="7" t="s">
        <v>1677</v>
      </c>
      <c r="M97" s="7">
        <v>8</v>
      </c>
      <c r="N97" s="9">
        <v>1092.8699999999999</v>
      </c>
      <c r="O97" s="10">
        <v>0.05</v>
      </c>
      <c r="P97" s="9">
        <v>8305.81</v>
      </c>
      <c r="Q97" s="10">
        <v>0.25</v>
      </c>
      <c r="R97" s="9">
        <v>2076.4499999999998</v>
      </c>
      <c r="S97" s="9">
        <v>10382.26</v>
      </c>
      <c r="T97" s="9">
        <v>3718.61</v>
      </c>
      <c r="U97" s="7" t="s">
        <v>14</v>
      </c>
    </row>
    <row r="98" spans="1:21" x14ac:dyDescent="0.3">
      <c r="A98" s="7" t="s">
        <v>4243</v>
      </c>
      <c r="B98" s="7" t="s">
        <v>498</v>
      </c>
      <c r="C98" s="8">
        <v>46191</v>
      </c>
      <c r="D98" s="7" t="s">
        <v>904</v>
      </c>
      <c r="E98" s="7" t="s">
        <v>499</v>
      </c>
      <c r="F98" s="7" t="s">
        <v>780</v>
      </c>
      <c r="G98" s="7" t="s">
        <v>31</v>
      </c>
      <c r="H98" s="7" t="s">
        <v>2111</v>
      </c>
      <c r="I98" s="7" t="s">
        <v>2228</v>
      </c>
      <c r="J98" s="7" t="s">
        <v>2042</v>
      </c>
      <c r="K98" s="7" t="s">
        <v>500</v>
      </c>
      <c r="L98" s="7" t="s">
        <v>1641</v>
      </c>
      <c r="M98" s="7">
        <v>10</v>
      </c>
      <c r="N98" s="9">
        <v>1005.38</v>
      </c>
      <c r="O98" s="10">
        <v>0.05</v>
      </c>
      <c r="P98" s="9">
        <v>9551.11</v>
      </c>
      <c r="Q98" s="10">
        <v>0.25</v>
      </c>
      <c r="R98" s="9">
        <v>2387.7800000000002</v>
      </c>
      <c r="S98" s="9">
        <v>11938.89</v>
      </c>
      <c r="T98" s="9">
        <v>4797.51</v>
      </c>
      <c r="U98" s="7" t="s">
        <v>14</v>
      </c>
    </row>
    <row r="99" spans="1:21" x14ac:dyDescent="0.3">
      <c r="A99" s="7" t="s">
        <v>4244</v>
      </c>
      <c r="B99" s="7" t="s">
        <v>510</v>
      </c>
      <c r="C99" s="8">
        <v>45814</v>
      </c>
      <c r="D99" s="7" t="s">
        <v>1547</v>
      </c>
      <c r="E99" s="7" t="s">
        <v>511</v>
      </c>
      <c r="F99" s="7" t="s">
        <v>757</v>
      </c>
      <c r="G99" s="7" t="s">
        <v>16</v>
      </c>
      <c r="H99" s="7" t="s">
        <v>2114</v>
      </c>
      <c r="I99" s="7" t="s">
        <v>2231</v>
      </c>
      <c r="J99" s="7" t="s">
        <v>1975</v>
      </c>
      <c r="K99" s="7" t="s">
        <v>512</v>
      </c>
      <c r="L99" s="7" t="s">
        <v>1669</v>
      </c>
      <c r="M99" s="7">
        <v>9</v>
      </c>
      <c r="N99" s="9">
        <v>1557.34</v>
      </c>
      <c r="O99" s="10">
        <v>0.1</v>
      </c>
      <c r="P99" s="9">
        <v>12614.45</v>
      </c>
      <c r="Q99" s="10">
        <v>0.25</v>
      </c>
      <c r="R99" s="9">
        <v>3153.61</v>
      </c>
      <c r="S99" s="9">
        <v>15768.06</v>
      </c>
      <c r="T99" s="9">
        <v>5445.59</v>
      </c>
      <c r="U99" s="7" t="s">
        <v>14</v>
      </c>
    </row>
    <row r="100" spans="1:21" x14ac:dyDescent="0.3">
      <c r="A100" s="7" t="s">
        <v>4245</v>
      </c>
      <c r="B100" s="7" t="s">
        <v>510</v>
      </c>
      <c r="C100" s="8">
        <v>45814</v>
      </c>
      <c r="D100" s="7" t="s">
        <v>1547</v>
      </c>
      <c r="E100" s="7" t="s">
        <v>511</v>
      </c>
      <c r="F100" s="7" t="s">
        <v>757</v>
      </c>
      <c r="G100" s="7" t="s">
        <v>16</v>
      </c>
      <c r="H100" s="7" t="s">
        <v>2114</v>
      </c>
      <c r="I100" s="7" t="s">
        <v>2231</v>
      </c>
      <c r="J100" s="7" t="s">
        <v>1941</v>
      </c>
      <c r="K100" s="7" t="s">
        <v>573</v>
      </c>
      <c r="L100" s="7" t="s">
        <v>1673</v>
      </c>
      <c r="M100" s="7">
        <v>8</v>
      </c>
      <c r="N100" s="9">
        <v>3156.83</v>
      </c>
      <c r="O100" s="10">
        <v>0</v>
      </c>
      <c r="P100" s="9">
        <v>25254.639999999999</v>
      </c>
      <c r="Q100" s="10">
        <v>0.25</v>
      </c>
      <c r="R100" s="9">
        <v>6313.66</v>
      </c>
      <c r="S100" s="9">
        <v>31568.3</v>
      </c>
      <c r="T100" s="9">
        <v>14056.48</v>
      </c>
      <c r="U100" s="7" t="s">
        <v>14</v>
      </c>
    </row>
    <row r="101" spans="1:21" x14ac:dyDescent="0.3">
      <c r="A101" s="7" t="s">
        <v>4246</v>
      </c>
      <c r="B101" s="7" t="s">
        <v>119</v>
      </c>
      <c r="C101" s="8">
        <v>45704</v>
      </c>
      <c r="D101" s="7" t="s">
        <v>1059</v>
      </c>
      <c r="E101" s="7" t="s">
        <v>120</v>
      </c>
      <c r="F101" s="7" t="s">
        <v>757</v>
      </c>
      <c r="G101" s="7" t="s">
        <v>31</v>
      </c>
      <c r="H101" s="7" t="s">
        <v>2140</v>
      </c>
      <c r="I101" s="7" t="s">
        <v>2253</v>
      </c>
      <c r="J101" s="7" t="s">
        <v>1919</v>
      </c>
      <c r="K101" s="7" t="s">
        <v>121</v>
      </c>
      <c r="L101" s="7" t="s">
        <v>1641</v>
      </c>
      <c r="M101" s="7">
        <v>28</v>
      </c>
      <c r="N101" s="9">
        <v>1355.95</v>
      </c>
      <c r="O101" s="10">
        <v>0</v>
      </c>
      <c r="P101" s="9">
        <v>37966.6</v>
      </c>
      <c r="Q101" s="10">
        <v>0.25</v>
      </c>
      <c r="R101" s="9">
        <v>9491.65</v>
      </c>
      <c r="S101" s="9">
        <v>47458.25</v>
      </c>
      <c r="T101" s="9">
        <v>22143.52</v>
      </c>
      <c r="U101" s="7" t="s">
        <v>14</v>
      </c>
    </row>
    <row r="102" spans="1:21" x14ac:dyDescent="0.3">
      <c r="A102" s="7" t="s">
        <v>4247</v>
      </c>
      <c r="B102" s="7" t="s">
        <v>119</v>
      </c>
      <c r="C102" s="8">
        <v>45704</v>
      </c>
      <c r="D102" s="7" t="s">
        <v>1059</v>
      </c>
      <c r="E102" s="7" t="s">
        <v>120</v>
      </c>
      <c r="F102" s="7" t="s">
        <v>757</v>
      </c>
      <c r="G102" s="7" t="s">
        <v>31</v>
      </c>
      <c r="H102" s="7" t="s">
        <v>2140</v>
      </c>
      <c r="I102" s="7" t="s">
        <v>2253</v>
      </c>
      <c r="J102" s="7" t="s">
        <v>1823</v>
      </c>
      <c r="K102" s="7" t="s">
        <v>323</v>
      </c>
      <c r="L102" s="7" t="s">
        <v>1686</v>
      </c>
      <c r="M102" s="7">
        <v>16</v>
      </c>
      <c r="N102" s="9">
        <v>2202.52</v>
      </c>
      <c r="O102" s="10">
        <v>0</v>
      </c>
      <c r="P102" s="9">
        <v>35240.32</v>
      </c>
      <c r="Q102" s="10">
        <v>0.25</v>
      </c>
      <c r="R102" s="9">
        <v>8810.08</v>
      </c>
      <c r="S102" s="9">
        <v>44050.400000000001</v>
      </c>
      <c r="T102" s="9">
        <v>19249.599999999999</v>
      </c>
      <c r="U102" s="7" t="s">
        <v>14</v>
      </c>
    </row>
    <row r="103" spans="1:21" x14ac:dyDescent="0.3">
      <c r="A103" s="7" t="s">
        <v>4248</v>
      </c>
      <c r="B103" s="7" t="s">
        <v>255</v>
      </c>
      <c r="C103" s="8">
        <v>45996</v>
      </c>
      <c r="D103" s="7" t="s">
        <v>1476</v>
      </c>
      <c r="E103" s="7" t="s">
        <v>256</v>
      </c>
      <c r="F103" s="7" t="s">
        <v>743</v>
      </c>
      <c r="G103" s="7" t="s">
        <v>35</v>
      </c>
      <c r="H103" s="7" t="s">
        <v>2150</v>
      </c>
      <c r="I103" s="7" t="s">
        <v>2260</v>
      </c>
      <c r="J103" s="7" t="s">
        <v>1795</v>
      </c>
      <c r="K103" s="7" t="s">
        <v>159</v>
      </c>
      <c r="L103" s="7" t="s">
        <v>1677</v>
      </c>
      <c r="M103" s="7">
        <v>16</v>
      </c>
      <c r="N103" s="9">
        <v>2111.42</v>
      </c>
      <c r="O103" s="10">
        <v>0</v>
      </c>
      <c r="P103" s="9">
        <v>33782.720000000001</v>
      </c>
      <c r="Q103" s="10">
        <v>0.25</v>
      </c>
      <c r="R103" s="9">
        <v>8445.68</v>
      </c>
      <c r="S103" s="9">
        <v>42228.4</v>
      </c>
      <c r="T103" s="9">
        <v>15929.12</v>
      </c>
      <c r="U103" s="7" t="s">
        <v>25</v>
      </c>
    </row>
    <row r="104" spans="1:21" x14ac:dyDescent="0.3">
      <c r="A104" s="7" t="s">
        <v>4249</v>
      </c>
      <c r="B104" s="7" t="s">
        <v>255</v>
      </c>
      <c r="C104" s="8">
        <v>45996</v>
      </c>
      <c r="D104" s="7" t="s">
        <v>1476</v>
      </c>
      <c r="E104" s="7" t="s">
        <v>256</v>
      </c>
      <c r="F104" s="7" t="s">
        <v>743</v>
      </c>
      <c r="G104" s="7" t="s">
        <v>35</v>
      </c>
      <c r="H104" s="7" t="s">
        <v>2150</v>
      </c>
      <c r="I104" s="7" t="s">
        <v>2260</v>
      </c>
      <c r="J104" s="7" t="s">
        <v>1781</v>
      </c>
      <c r="K104" s="7" t="s">
        <v>513</v>
      </c>
      <c r="L104" s="7" t="s">
        <v>1646</v>
      </c>
      <c r="M104" s="7">
        <v>9</v>
      </c>
      <c r="N104" s="9">
        <v>341.31</v>
      </c>
      <c r="O104" s="10">
        <v>0</v>
      </c>
      <c r="P104" s="9">
        <v>3071.79</v>
      </c>
      <c r="Q104" s="10">
        <v>0.25</v>
      </c>
      <c r="R104" s="9">
        <v>767.95</v>
      </c>
      <c r="S104" s="9">
        <v>3839.74</v>
      </c>
      <c r="T104" s="9">
        <v>1125</v>
      </c>
      <c r="U104" s="7" t="s">
        <v>25</v>
      </c>
    </row>
    <row r="105" spans="1:21" x14ac:dyDescent="0.3">
      <c r="A105" s="7" t="s">
        <v>4250</v>
      </c>
      <c r="B105" s="7" t="s">
        <v>255</v>
      </c>
      <c r="C105" s="8">
        <v>45996</v>
      </c>
      <c r="D105" s="7" t="s">
        <v>1476</v>
      </c>
      <c r="E105" s="7" t="s">
        <v>256</v>
      </c>
      <c r="F105" s="7" t="s">
        <v>743</v>
      </c>
      <c r="G105" s="7" t="s">
        <v>35</v>
      </c>
      <c r="H105" s="7" t="s">
        <v>2150</v>
      </c>
      <c r="I105" s="7" t="s">
        <v>2260</v>
      </c>
      <c r="J105" s="7" t="s">
        <v>1840</v>
      </c>
      <c r="K105" s="7" t="s">
        <v>257</v>
      </c>
      <c r="L105" s="7" t="s">
        <v>1661</v>
      </c>
      <c r="M105" s="7">
        <v>23</v>
      </c>
      <c r="N105" s="9">
        <v>2577.73</v>
      </c>
      <c r="O105" s="10">
        <v>0</v>
      </c>
      <c r="P105" s="9">
        <v>59287.79</v>
      </c>
      <c r="Q105" s="10">
        <v>0.25</v>
      </c>
      <c r="R105" s="9">
        <v>14821.95</v>
      </c>
      <c r="S105" s="9">
        <v>74109.740000000005</v>
      </c>
      <c r="T105" s="9">
        <v>31338.19</v>
      </c>
      <c r="U105" s="7" t="s">
        <v>25</v>
      </c>
    </row>
    <row r="106" spans="1:21" x14ac:dyDescent="0.3">
      <c r="A106" s="7" t="s">
        <v>4251</v>
      </c>
      <c r="B106" s="7" t="s">
        <v>459</v>
      </c>
      <c r="C106" s="8">
        <v>45883</v>
      </c>
      <c r="D106" s="7" t="s">
        <v>1175</v>
      </c>
      <c r="E106" s="7" t="s">
        <v>460</v>
      </c>
      <c r="F106" s="7" t="s">
        <v>763</v>
      </c>
      <c r="G106" s="7" t="s">
        <v>31</v>
      </c>
      <c r="H106" s="7" t="s">
        <v>2165</v>
      </c>
      <c r="I106" s="7" t="s">
        <v>2272</v>
      </c>
      <c r="J106" s="7" t="s">
        <v>1787</v>
      </c>
      <c r="K106" s="7" t="s">
        <v>352</v>
      </c>
      <c r="L106" s="7" t="s">
        <v>1661</v>
      </c>
      <c r="M106" s="7">
        <v>13</v>
      </c>
      <c r="N106" s="9">
        <v>1997.82</v>
      </c>
      <c r="O106" s="10">
        <v>0</v>
      </c>
      <c r="P106" s="9">
        <v>25971.66</v>
      </c>
      <c r="Q106" s="10">
        <v>0.25</v>
      </c>
      <c r="R106" s="9">
        <v>6492.91</v>
      </c>
      <c r="S106" s="9">
        <v>32464.58</v>
      </c>
      <c r="T106" s="9">
        <v>13067.73</v>
      </c>
      <c r="U106" s="7" t="s">
        <v>40</v>
      </c>
    </row>
    <row r="107" spans="1:21" x14ac:dyDescent="0.3">
      <c r="A107" s="7" t="s">
        <v>4252</v>
      </c>
      <c r="B107" s="7" t="s">
        <v>258</v>
      </c>
      <c r="C107" s="8">
        <v>45778</v>
      </c>
      <c r="D107" s="7" t="s">
        <v>1048</v>
      </c>
      <c r="E107" s="7" t="s">
        <v>259</v>
      </c>
      <c r="F107" s="7" t="s">
        <v>757</v>
      </c>
      <c r="G107" s="7" t="s">
        <v>12</v>
      </c>
      <c r="H107" s="7" t="s">
        <v>2104</v>
      </c>
      <c r="I107" s="7" t="s">
        <v>2223</v>
      </c>
      <c r="J107" s="7" t="s">
        <v>1653</v>
      </c>
      <c r="K107" s="7" t="s">
        <v>483</v>
      </c>
      <c r="L107" s="7" t="s">
        <v>1655</v>
      </c>
      <c r="M107" s="7">
        <v>11</v>
      </c>
      <c r="N107" s="9">
        <v>413.5</v>
      </c>
      <c r="O107" s="10">
        <v>0</v>
      </c>
      <c r="P107" s="9">
        <v>4548.5</v>
      </c>
      <c r="Q107" s="10">
        <v>0.25</v>
      </c>
      <c r="R107" s="9">
        <v>1137.1199999999999</v>
      </c>
      <c r="S107" s="9">
        <v>5685.62</v>
      </c>
      <c r="T107" s="9">
        <v>1980.66</v>
      </c>
      <c r="U107" s="7" t="s">
        <v>25</v>
      </c>
    </row>
    <row r="108" spans="1:21" x14ac:dyDescent="0.3">
      <c r="A108" s="7" t="s">
        <v>4253</v>
      </c>
      <c r="B108" s="7" t="s">
        <v>258</v>
      </c>
      <c r="C108" s="8">
        <v>45778</v>
      </c>
      <c r="D108" s="7" t="s">
        <v>1048</v>
      </c>
      <c r="E108" s="7" t="s">
        <v>259</v>
      </c>
      <c r="F108" s="7" t="s">
        <v>757</v>
      </c>
      <c r="G108" s="7" t="s">
        <v>12</v>
      </c>
      <c r="H108" s="7" t="s">
        <v>2104</v>
      </c>
      <c r="I108" s="7" t="s">
        <v>2223</v>
      </c>
      <c r="J108" s="7" t="s">
        <v>1843</v>
      </c>
      <c r="K108" s="7" t="s">
        <v>450</v>
      </c>
      <c r="L108" s="7" t="s">
        <v>1661</v>
      </c>
      <c r="M108" s="7">
        <v>14</v>
      </c>
      <c r="N108" s="9">
        <v>2004.37</v>
      </c>
      <c r="O108" s="10">
        <v>0</v>
      </c>
      <c r="P108" s="9">
        <v>28061.18</v>
      </c>
      <c r="Q108" s="10">
        <v>0.25</v>
      </c>
      <c r="R108" s="9">
        <v>7015.3</v>
      </c>
      <c r="S108" s="9">
        <v>35076.47</v>
      </c>
      <c r="T108" s="9">
        <v>14476.14</v>
      </c>
      <c r="U108" s="7" t="s">
        <v>25</v>
      </c>
    </row>
    <row r="109" spans="1:21" x14ac:dyDescent="0.3">
      <c r="A109" s="7" t="s">
        <v>4254</v>
      </c>
      <c r="B109" s="7" t="s">
        <v>258</v>
      </c>
      <c r="C109" s="8">
        <v>45778</v>
      </c>
      <c r="D109" s="7" t="s">
        <v>1048</v>
      </c>
      <c r="E109" s="7" t="s">
        <v>259</v>
      </c>
      <c r="F109" s="7" t="s">
        <v>757</v>
      </c>
      <c r="G109" s="7" t="s">
        <v>12</v>
      </c>
      <c r="H109" s="7" t="s">
        <v>2104</v>
      </c>
      <c r="I109" s="7" t="s">
        <v>2223</v>
      </c>
      <c r="J109" s="7" t="s">
        <v>2033</v>
      </c>
      <c r="K109" s="7" t="s">
        <v>260</v>
      </c>
      <c r="L109" s="7" t="s">
        <v>1655</v>
      </c>
      <c r="M109" s="7">
        <v>23</v>
      </c>
      <c r="N109" s="9">
        <v>1598.13</v>
      </c>
      <c r="O109" s="10">
        <v>0.05</v>
      </c>
      <c r="P109" s="9">
        <v>34919.14</v>
      </c>
      <c r="Q109" s="10">
        <v>0.25</v>
      </c>
      <c r="R109" s="9">
        <v>8729.7800000000007</v>
      </c>
      <c r="S109" s="9">
        <v>43648.93</v>
      </c>
      <c r="T109" s="9">
        <v>15491.96</v>
      </c>
      <c r="U109" s="7" t="s">
        <v>25</v>
      </c>
    </row>
    <row r="110" spans="1:21" x14ac:dyDescent="0.3">
      <c r="A110" s="7" t="s">
        <v>4255</v>
      </c>
      <c r="B110" s="7" t="s">
        <v>122</v>
      </c>
      <c r="C110" s="8">
        <v>45664</v>
      </c>
      <c r="D110" s="7" t="s">
        <v>1409</v>
      </c>
      <c r="E110" s="7" t="s">
        <v>123</v>
      </c>
      <c r="F110" s="7" t="s">
        <v>780</v>
      </c>
      <c r="G110" s="7" t="s">
        <v>35</v>
      </c>
      <c r="H110" s="7" t="s">
        <v>2177</v>
      </c>
      <c r="I110" s="7" t="s">
        <v>2282</v>
      </c>
      <c r="J110" s="7" t="s">
        <v>1649</v>
      </c>
      <c r="K110" s="7" t="s">
        <v>32</v>
      </c>
      <c r="L110" s="7" t="s">
        <v>1641</v>
      </c>
      <c r="M110" s="7">
        <v>20</v>
      </c>
      <c r="N110" s="9">
        <v>623.74</v>
      </c>
      <c r="O110" s="10">
        <v>0</v>
      </c>
      <c r="P110" s="9">
        <v>12474.8</v>
      </c>
      <c r="Q110" s="10">
        <v>0.25</v>
      </c>
      <c r="R110" s="9">
        <v>3118.7</v>
      </c>
      <c r="S110" s="9">
        <v>15593.5</v>
      </c>
      <c r="T110" s="9">
        <v>6327.4</v>
      </c>
      <c r="U110" s="7" t="s">
        <v>14</v>
      </c>
    </row>
    <row r="111" spans="1:21" x14ac:dyDescent="0.3">
      <c r="A111" s="7" t="s">
        <v>4256</v>
      </c>
      <c r="B111" s="7" t="s">
        <v>122</v>
      </c>
      <c r="C111" s="8">
        <v>45664</v>
      </c>
      <c r="D111" s="7" t="s">
        <v>1409</v>
      </c>
      <c r="E111" s="7" t="s">
        <v>123</v>
      </c>
      <c r="F111" s="7" t="s">
        <v>780</v>
      </c>
      <c r="G111" s="7" t="s">
        <v>35</v>
      </c>
      <c r="H111" s="7" t="s">
        <v>2177</v>
      </c>
      <c r="I111" s="7" t="s">
        <v>2282</v>
      </c>
      <c r="J111" s="7" t="s">
        <v>1859</v>
      </c>
      <c r="K111" s="7" t="s">
        <v>412</v>
      </c>
      <c r="L111" s="7" t="s">
        <v>1673</v>
      </c>
      <c r="M111" s="7">
        <v>16</v>
      </c>
      <c r="N111" s="9">
        <v>688.49</v>
      </c>
      <c r="O111" s="10">
        <v>0.1</v>
      </c>
      <c r="P111" s="9">
        <v>9914.26</v>
      </c>
      <c r="Q111" s="10">
        <v>0.25</v>
      </c>
      <c r="R111" s="9">
        <v>2478.5700000000002</v>
      </c>
      <c r="S111" s="9">
        <v>12392.83</v>
      </c>
      <c r="T111" s="9">
        <v>2296.98</v>
      </c>
      <c r="U111" s="7" t="s">
        <v>14</v>
      </c>
    </row>
    <row r="112" spans="1:21" x14ac:dyDescent="0.3">
      <c r="A112" s="7" t="s">
        <v>4257</v>
      </c>
      <c r="B112" s="7" t="s">
        <v>122</v>
      </c>
      <c r="C112" s="8">
        <v>45664</v>
      </c>
      <c r="D112" s="7" t="s">
        <v>1409</v>
      </c>
      <c r="E112" s="7" t="s">
        <v>123</v>
      </c>
      <c r="F112" s="7" t="s">
        <v>780</v>
      </c>
      <c r="G112" s="7" t="s">
        <v>35</v>
      </c>
      <c r="H112" s="7" t="s">
        <v>2177</v>
      </c>
      <c r="I112" s="7" t="s">
        <v>2282</v>
      </c>
      <c r="J112" s="7" t="s">
        <v>1732</v>
      </c>
      <c r="K112" s="7" t="s">
        <v>124</v>
      </c>
      <c r="L112" s="7" t="s">
        <v>1655</v>
      </c>
      <c r="M112" s="7">
        <v>28</v>
      </c>
      <c r="N112" s="9">
        <v>31.25</v>
      </c>
      <c r="O112" s="10">
        <v>0</v>
      </c>
      <c r="P112" s="9">
        <v>875</v>
      </c>
      <c r="Q112" s="10">
        <v>0.25</v>
      </c>
      <c r="R112" s="9">
        <v>218.75</v>
      </c>
      <c r="S112" s="9">
        <v>1093.75</v>
      </c>
      <c r="T112" s="9">
        <v>463.4</v>
      </c>
      <c r="U112" s="7" t="s">
        <v>14</v>
      </c>
    </row>
    <row r="113" spans="1:21" x14ac:dyDescent="0.3">
      <c r="A113" s="7" t="s">
        <v>4258</v>
      </c>
      <c r="B113" s="7" t="s">
        <v>122</v>
      </c>
      <c r="C113" s="8">
        <v>45664</v>
      </c>
      <c r="D113" s="7" t="s">
        <v>1409</v>
      </c>
      <c r="E113" s="7" t="s">
        <v>123</v>
      </c>
      <c r="F113" s="7" t="s">
        <v>780</v>
      </c>
      <c r="G113" s="7" t="s">
        <v>35</v>
      </c>
      <c r="H113" s="7" t="s">
        <v>2177</v>
      </c>
      <c r="I113" s="7" t="s">
        <v>2282</v>
      </c>
      <c r="J113" s="7" t="s">
        <v>1853</v>
      </c>
      <c r="K113" s="7" t="s">
        <v>438</v>
      </c>
      <c r="L113" s="7" t="s">
        <v>1661</v>
      </c>
      <c r="M113" s="7">
        <v>15</v>
      </c>
      <c r="N113" s="9">
        <v>1282.24</v>
      </c>
      <c r="O113" s="10">
        <v>0</v>
      </c>
      <c r="P113" s="9">
        <v>19233.599999999999</v>
      </c>
      <c r="Q113" s="10">
        <v>0.25</v>
      </c>
      <c r="R113" s="9">
        <v>4808.3999999999996</v>
      </c>
      <c r="S113" s="9">
        <v>24042</v>
      </c>
      <c r="T113" s="9">
        <v>10935.6</v>
      </c>
      <c r="U113" s="7" t="s">
        <v>14</v>
      </c>
    </row>
    <row r="114" spans="1:21" x14ac:dyDescent="0.3">
      <c r="A114" s="7" t="s">
        <v>4259</v>
      </c>
      <c r="B114" s="7" t="s">
        <v>122</v>
      </c>
      <c r="C114" s="8">
        <v>45664</v>
      </c>
      <c r="D114" s="7" t="s">
        <v>1409</v>
      </c>
      <c r="E114" s="7" t="s">
        <v>123</v>
      </c>
      <c r="F114" s="7" t="s">
        <v>780</v>
      </c>
      <c r="G114" s="7" t="s">
        <v>35</v>
      </c>
      <c r="H114" s="7" t="s">
        <v>2177</v>
      </c>
      <c r="I114" s="7" t="s">
        <v>2282</v>
      </c>
      <c r="J114" s="7" t="s">
        <v>1969</v>
      </c>
      <c r="K114" s="7" t="s">
        <v>275</v>
      </c>
      <c r="L114" s="7" t="s">
        <v>1655</v>
      </c>
      <c r="M114" s="7">
        <v>5</v>
      </c>
      <c r="N114" s="9">
        <v>1452.34</v>
      </c>
      <c r="O114" s="10">
        <v>0.1</v>
      </c>
      <c r="P114" s="9">
        <v>6535.53</v>
      </c>
      <c r="Q114" s="10">
        <v>0.25</v>
      </c>
      <c r="R114" s="9">
        <v>1633.88</v>
      </c>
      <c r="S114" s="9">
        <v>8169.41</v>
      </c>
      <c r="T114" s="9">
        <v>2788.93</v>
      </c>
      <c r="U114" s="7" t="s">
        <v>14</v>
      </c>
    </row>
    <row r="115" spans="1:21" x14ac:dyDescent="0.3">
      <c r="A115" s="7" t="s">
        <v>4260</v>
      </c>
      <c r="B115" s="7" t="s">
        <v>288</v>
      </c>
      <c r="C115" s="8">
        <v>46129</v>
      </c>
      <c r="D115" s="7" t="s">
        <v>1582</v>
      </c>
      <c r="E115" s="7" t="s">
        <v>77</v>
      </c>
      <c r="F115" s="7" t="s">
        <v>747</v>
      </c>
      <c r="G115" s="7" t="s">
        <v>31</v>
      </c>
      <c r="H115" s="7" t="s">
        <v>2089</v>
      </c>
      <c r="I115" s="7" t="s">
        <v>2208</v>
      </c>
      <c r="J115" s="7" t="s">
        <v>2020</v>
      </c>
      <c r="K115" s="7" t="s">
        <v>461</v>
      </c>
      <c r="L115" s="7" t="s">
        <v>1686</v>
      </c>
      <c r="M115" s="7">
        <v>13</v>
      </c>
      <c r="N115" s="9">
        <v>530.38</v>
      </c>
      <c r="O115" s="10">
        <v>0</v>
      </c>
      <c r="P115" s="9">
        <v>6894.94</v>
      </c>
      <c r="Q115" s="10">
        <v>0.25</v>
      </c>
      <c r="R115" s="9">
        <v>1723.73</v>
      </c>
      <c r="S115" s="9">
        <v>8618.67</v>
      </c>
      <c r="T115" s="9">
        <v>2737.02</v>
      </c>
      <c r="U115" s="7" t="s">
        <v>14</v>
      </c>
    </row>
    <row r="116" spans="1:21" x14ac:dyDescent="0.3">
      <c r="A116" s="7" t="s">
        <v>4261</v>
      </c>
      <c r="B116" s="7" t="s">
        <v>288</v>
      </c>
      <c r="C116" s="8">
        <v>46129</v>
      </c>
      <c r="D116" s="7" t="s">
        <v>1582</v>
      </c>
      <c r="E116" s="7" t="s">
        <v>77</v>
      </c>
      <c r="F116" s="7" t="s">
        <v>747</v>
      </c>
      <c r="G116" s="7" t="s">
        <v>31</v>
      </c>
      <c r="H116" s="7" t="s">
        <v>2089</v>
      </c>
      <c r="I116" s="7" t="s">
        <v>2208</v>
      </c>
      <c r="J116" s="7" t="s">
        <v>1699</v>
      </c>
      <c r="K116" s="7" t="s">
        <v>530</v>
      </c>
      <c r="L116" s="7" t="s">
        <v>1646</v>
      </c>
      <c r="M116" s="7">
        <v>8</v>
      </c>
      <c r="N116" s="9">
        <v>1449.82</v>
      </c>
      <c r="O116" s="10">
        <v>0.1</v>
      </c>
      <c r="P116" s="9">
        <v>10438.700000000001</v>
      </c>
      <c r="Q116" s="10">
        <v>0.25</v>
      </c>
      <c r="R116" s="9">
        <v>2609.6799999999998</v>
      </c>
      <c r="S116" s="9">
        <v>13048.38</v>
      </c>
      <c r="T116" s="9">
        <v>3023.9</v>
      </c>
      <c r="U116" s="7" t="s">
        <v>14</v>
      </c>
    </row>
    <row r="117" spans="1:21" x14ac:dyDescent="0.3">
      <c r="A117" s="7" t="s">
        <v>4262</v>
      </c>
      <c r="B117" s="7" t="s">
        <v>288</v>
      </c>
      <c r="C117" s="8">
        <v>46129</v>
      </c>
      <c r="D117" s="7" t="s">
        <v>1582</v>
      </c>
      <c r="E117" s="7" t="s">
        <v>77</v>
      </c>
      <c r="F117" s="7" t="s">
        <v>747</v>
      </c>
      <c r="G117" s="7" t="s">
        <v>31</v>
      </c>
      <c r="H117" s="7" t="s">
        <v>2089</v>
      </c>
      <c r="I117" s="7" t="s">
        <v>2208</v>
      </c>
      <c r="J117" s="7" t="s">
        <v>1817</v>
      </c>
      <c r="K117" s="7" t="s">
        <v>290</v>
      </c>
      <c r="L117" s="7" t="s">
        <v>1677</v>
      </c>
      <c r="M117" s="7">
        <v>22</v>
      </c>
      <c r="N117" s="9">
        <v>1501.39</v>
      </c>
      <c r="O117" s="10">
        <v>0.1</v>
      </c>
      <c r="P117" s="9">
        <v>29727.52</v>
      </c>
      <c r="Q117" s="10">
        <v>0.25</v>
      </c>
      <c r="R117" s="9">
        <v>7431.88</v>
      </c>
      <c r="S117" s="9">
        <v>37159.4</v>
      </c>
      <c r="T117" s="9">
        <v>8173.9</v>
      </c>
      <c r="U117" s="7" t="s">
        <v>14</v>
      </c>
    </row>
    <row r="118" spans="1:21" x14ac:dyDescent="0.3">
      <c r="A118" s="7" t="s">
        <v>4263</v>
      </c>
      <c r="B118" s="7" t="s">
        <v>288</v>
      </c>
      <c r="C118" s="8">
        <v>46129</v>
      </c>
      <c r="D118" s="7" t="s">
        <v>1582</v>
      </c>
      <c r="E118" s="7" t="s">
        <v>77</v>
      </c>
      <c r="F118" s="7" t="s">
        <v>747</v>
      </c>
      <c r="G118" s="7" t="s">
        <v>31</v>
      </c>
      <c r="H118" s="7" t="s">
        <v>2089</v>
      </c>
      <c r="I118" s="7" t="s">
        <v>2208</v>
      </c>
      <c r="J118" s="7" t="s">
        <v>1968</v>
      </c>
      <c r="K118" s="7" t="s">
        <v>265</v>
      </c>
      <c r="L118" s="7" t="s">
        <v>1641</v>
      </c>
      <c r="M118" s="7">
        <v>8</v>
      </c>
      <c r="N118" s="9">
        <v>744.13</v>
      </c>
      <c r="O118" s="10">
        <v>0</v>
      </c>
      <c r="P118" s="9">
        <v>5953.04</v>
      </c>
      <c r="Q118" s="10">
        <v>0.25</v>
      </c>
      <c r="R118" s="9">
        <v>1488.26</v>
      </c>
      <c r="S118" s="9">
        <v>7441.3</v>
      </c>
      <c r="T118" s="9">
        <v>2644.16</v>
      </c>
      <c r="U118" s="7" t="s">
        <v>14</v>
      </c>
    </row>
    <row r="119" spans="1:21" x14ac:dyDescent="0.3">
      <c r="A119" s="7" t="s">
        <v>4264</v>
      </c>
      <c r="B119" s="7" t="s">
        <v>398</v>
      </c>
      <c r="C119" s="8">
        <v>46254</v>
      </c>
      <c r="D119" s="7" t="s">
        <v>936</v>
      </c>
      <c r="E119" s="7" t="s">
        <v>399</v>
      </c>
      <c r="F119" s="7" t="s">
        <v>747</v>
      </c>
      <c r="G119" s="7" t="s">
        <v>35</v>
      </c>
      <c r="H119" s="7" t="s">
        <v>2085</v>
      </c>
      <c r="I119" s="7" t="s">
        <v>2204</v>
      </c>
      <c r="J119" s="7" t="s">
        <v>1759</v>
      </c>
      <c r="K119" s="7" t="s">
        <v>400</v>
      </c>
      <c r="L119" s="7" t="s">
        <v>1646</v>
      </c>
      <c r="M119" s="7">
        <v>17</v>
      </c>
      <c r="N119" s="9">
        <v>1232.75</v>
      </c>
      <c r="O119" s="10">
        <v>0</v>
      </c>
      <c r="P119" s="9">
        <v>20956.75</v>
      </c>
      <c r="Q119" s="10">
        <v>0.25</v>
      </c>
      <c r="R119" s="9">
        <v>5239.1899999999996</v>
      </c>
      <c r="S119" s="9">
        <v>26195.94</v>
      </c>
      <c r="T119" s="9">
        <v>8510.8799999999992</v>
      </c>
      <c r="U119" s="7" t="s">
        <v>14</v>
      </c>
    </row>
    <row r="120" spans="1:21" x14ac:dyDescent="0.3">
      <c r="A120" s="7" t="s">
        <v>4265</v>
      </c>
      <c r="B120" s="7" t="s">
        <v>398</v>
      </c>
      <c r="C120" s="8">
        <v>46254</v>
      </c>
      <c r="D120" s="7" t="s">
        <v>936</v>
      </c>
      <c r="E120" s="7" t="s">
        <v>399</v>
      </c>
      <c r="F120" s="7" t="s">
        <v>747</v>
      </c>
      <c r="G120" s="7" t="s">
        <v>35</v>
      </c>
      <c r="H120" s="7" t="s">
        <v>2085</v>
      </c>
      <c r="I120" s="7" t="s">
        <v>2204</v>
      </c>
      <c r="J120" s="7" t="s">
        <v>1856</v>
      </c>
      <c r="K120" s="7" t="s">
        <v>148</v>
      </c>
      <c r="L120" s="7" t="s">
        <v>1677</v>
      </c>
      <c r="M120" s="7">
        <v>4</v>
      </c>
      <c r="N120" s="9">
        <v>1278.8599999999999</v>
      </c>
      <c r="O120" s="10">
        <v>0</v>
      </c>
      <c r="P120" s="9">
        <v>5115.4399999999996</v>
      </c>
      <c r="Q120" s="10">
        <v>0.25</v>
      </c>
      <c r="R120" s="9">
        <v>1278.8599999999999</v>
      </c>
      <c r="S120" s="9">
        <v>6394.3</v>
      </c>
      <c r="T120" s="9">
        <v>1463.24</v>
      </c>
      <c r="U120" s="7" t="s">
        <v>14</v>
      </c>
    </row>
    <row r="121" spans="1:21" x14ac:dyDescent="0.3">
      <c r="A121" s="7" t="s">
        <v>4266</v>
      </c>
      <c r="B121" s="7" t="s">
        <v>125</v>
      </c>
      <c r="C121" s="8">
        <v>45709</v>
      </c>
      <c r="D121" s="7" t="s">
        <v>935</v>
      </c>
      <c r="E121" s="7" t="s">
        <v>126</v>
      </c>
      <c r="F121" s="7" t="s">
        <v>776</v>
      </c>
      <c r="G121" s="7" t="s">
        <v>31</v>
      </c>
      <c r="H121" s="7" t="s">
        <v>2114</v>
      </c>
      <c r="I121" s="7" t="s">
        <v>2231</v>
      </c>
      <c r="J121" s="7" t="s">
        <v>1978</v>
      </c>
      <c r="K121" s="7" t="s">
        <v>81</v>
      </c>
      <c r="L121" s="7" t="s">
        <v>1686</v>
      </c>
      <c r="M121" s="7">
        <v>28</v>
      </c>
      <c r="N121" s="9">
        <v>3284.61</v>
      </c>
      <c r="O121" s="10">
        <v>0.05</v>
      </c>
      <c r="P121" s="9">
        <v>87370.63</v>
      </c>
      <c r="Q121" s="10">
        <v>0.25</v>
      </c>
      <c r="R121" s="9">
        <v>21842.66</v>
      </c>
      <c r="S121" s="9">
        <v>109213.29</v>
      </c>
      <c r="T121" s="9">
        <v>40495.269999999997</v>
      </c>
      <c r="U121" s="7" t="s">
        <v>40</v>
      </c>
    </row>
    <row r="122" spans="1:21" x14ac:dyDescent="0.3">
      <c r="A122" s="7" t="s">
        <v>4267</v>
      </c>
      <c r="B122" s="7" t="s">
        <v>125</v>
      </c>
      <c r="C122" s="8">
        <v>45709</v>
      </c>
      <c r="D122" s="7" t="s">
        <v>935</v>
      </c>
      <c r="E122" s="7" t="s">
        <v>126</v>
      </c>
      <c r="F122" s="7" t="s">
        <v>776</v>
      </c>
      <c r="G122" s="7" t="s">
        <v>31</v>
      </c>
      <c r="H122" s="7" t="s">
        <v>2114</v>
      </c>
      <c r="I122" s="7" t="s">
        <v>2231</v>
      </c>
      <c r="J122" s="7" t="s">
        <v>1690</v>
      </c>
      <c r="K122" s="7" t="s">
        <v>531</v>
      </c>
      <c r="L122" s="7" t="s">
        <v>1655</v>
      </c>
      <c r="M122" s="7">
        <v>8</v>
      </c>
      <c r="N122" s="9">
        <v>809.6</v>
      </c>
      <c r="O122" s="10">
        <v>0.1</v>
      </c>
      <c r="P122" s="9">
        <v>5829.12</v>
      </c>
      <c r="Q122" s="10">
        <v>0.25</v>
      </c>
      <c r="R122" s="9">
        <v>1457.28</v>
      </c>
      <c r="S122" s="9">
        <v>7286.4</v>
      </c>
      <c r="T122" s="9">
        <v>2831.92</v>
      </c>
      <c r="U122" s="7" t="s">
        <v>40</v>
      </c>
    </row>
    <row r="123" spans="1:21" x14ac:dyDescent="0.3">
      <c r="A123" s="7" t="s">
        <v>4268</v>
      </c>
      <c r="B123" s="7" t="s">
        <v>125</v>
      </c>
      <c r="C123" s="8">
        <v>45709</v>
      </c>
      <c r="D123" s="7" t="s">
        <v>935</v>
      </c>
      <c r="E123" s="7" t="s">
        <v>126</v>
      </c>
      <c r="F123" s="7" t="s">
        <v>776</v>
      </c>
      <c r="G123" s="7" t="s">
        <v>31</v>
      </c>
      <c r="H123" s="7" t="s">
        <v>2114</v>
      </c>
      <c r="I123" s="7" t="s">
        <v>2231</v>
      </c>
      <c r="J123" s="7" t="s">
        <v>1764</v>
      </c>
      <c r="K123" s="7" t="s">
        <v>166</v>
      </c>
      <c r="L123" s="7" t="s">
        <v>1661</v>
      </c>
      <c r="M123" s="7">
        <v>27</v>
      </c>
      <c r="N123" s="9">
        <v>3003.01</v>
      </c>
      <c r="O123" s="10">
        <v>0</v>
      </c>
      <c r="P123" s="9">
        <v>81081.27</v>
      </c>
      <c r="Q123" s="10">
        <v>0.25</v>
      </c>
      <c r="R123" s="9">
        <v>20270.32</v>
      </c>
      <c r="S123" s="9">
        <v>101351.59</v>
      </c>
      <c r="T123" s="9">
        <v>39648.69</v>
      </c>
      <c r="U123" s="7" t="s">
        <v>40</v>
      </c>
    </row>
    <row r="124" spans="1:21" x14ac:dyDescent="0.3">
      <c r="A124" s="7" t="s">
        <v>4269</v>
      </c>
      <c r="B124" s="7" t="s">
        <v>125</v>
      </c>
      <c r="C124" s="8">
        <v>45709</v>
      </c>
      <c r="D124" s="7" t="s">
        <v>935</v>
      </c>
      <c r="E124" s="7" t="s">
        <v>126</v>
      </c>
      <c r="F124" s="7" t="s">
        <v>776</v>
      </c>
      <c r="G124" s="7" t="s">
        <v>31</v>
      </c>
      <c r="H124" s="7" t="s">
        <v>2114</v>
      </c>
      <c r="I124" s="7" t="s">
        <v>2231</v>
      </c>
      <c r="J124" s="7" t="s">
        <v>1888</v>
      </c>
      <c r="K124" s="7" t="s">
        <v>463</v>
      </c>
      <c r="L124" s="7" t="s">
        <v>1686</v>
      </c>
      <c r="M124" s="7">
        <v>6</v>
      </c>
      <c r="N124" s="9">
        <v>2437.0300000000002</v>
      </c>
      <c r="O124" s="10">
        <v>0.1</v>
      </c>
      <c r="P124" s="9">
        <v>13159.96</v>
      </c>
      <c r="Q124" s="10">
        <v>0.25</v>
      </c>
      <c r="R124" s="9">
        <v>3289.99</v>
      </c>
      <c r="S124" s="9">
        <v>16449.95</v>
      </c>
      <c r="T124" s="9">
        <v>4416.58</v>
      </c>
      <c r="U124" s="7" t="s">
        <v>40</v>
      </c>
    </row>
    <row r="125" spans="1:21" x14ac:dyDescent="0.3">
      <c r="A125" s="7" t="s">
        <v>4270</v>
      </c>
      <c r="B125" s="7" t="s">
        <v>125</v>
      </c>
      <c r="C125" s="8">
        <v>45709</v>
      </c>
      <c r="D125" s="7" t="s">
        <v>935</v>
      </c>
      <c r="E125" s="7" t="s">
        <v>126</v>
      </c>
      <c r="F125" s="7" t="s">
        <v>776</v>
      </c>
      <c r="G125" s="7" t="s">
        <v>31</v>
      </c>
      <c r="H125" s="7" t="s">
        <v>2114</v>
      </c>
      <c r="I125" s="7" t="s">
        <v>2231</v>
      </c>
      <c r="J125" s="7" t="s">
        <v>1849</v>
      </c>
      <c r="K125" s="7" t="s">
        <v>329</v>
      </c>
      <c r="L125" s="7" t="s">
        <v>1655</v>
      </c>
      <c r="M125" s="7">
        <v>20</v>
      </c>
      <c r="N125" s="9">
        <v>784.62</v>
      </c>
      <c r="O125" s="10">
        <v>0.05</v>
      </c>
      <c r="P125" s="9">
        <v>14907.78</v>
      </c>
      <c r="Q125" s="10">
        <v>0.25</v>
      </c>
      <c r="R125" s="9">
        <v>3726.95</v>
      </c>
      <c r="S125" s="9">
        <v>18634.73</v>
      </c>
      <c r="T125" s="9">
        <v>4495.78</v>
      </c>
      <c r="U125" s="7" t="s">
        <v>40</v>
      </c>
    </row>
    <row r="126" spans="1:21" x14ac:dyDescent="0.3">
      <c r="A126" s="7" t="s">
        <v>4271</v>
      </c>
      <c r="B126" s="7" t="s">
        <v>88</v>
      </c>
      <c r="C126" s="8">
        <v>45984</v>
      </c>
      <c r="D126" s="7" t="s">
        <v>775</v>
      </c>
      <c r="E126" s="7" t="s">
        <v>89</v>
      </c>
      <c r="F126" s="7" t="s">
        <v>776</v>
      </c>
      <c r="G126" s="7" t="s">
        <v>16</v>
      </c>
      <c r="H126" s="7" t="s">
        <v>2111</v>
      </c>
      <c r="I126" s="7" t="s">
        <v>2228</v>
      </c>
      <c r="J126" s="7" t="s">
        <v>1750</v>
      </c>
      <c r="K126" s="7" t="s">
        <v>196</v>
      </c>
      <c r="L126" s="7" t="s">
        <v>1661</v>
      </c>
      <c r="M126" s="7">
        <v>18</v>
      </c>
      <c r="N126" s="9">
        <v>1211.23</v>
      </c>
      <c r="O126" s="10">
        <v>0</v>
      </c>
      <c r="P126" s="9">
        <v>21802.14</v>
      </c>
      <c r="Q126" s="10">
        <v>0.25</v>
      </c>
      <c r="R126" s="9">
        <v>5450.53</v>
      </c>
      <c r="S126" s="9">
        <v>27252.67</v>
      </c>
      <c r="T126" s="9">
        <v>8349.48</v>
      </c>
      <c r="U126" s="7" t="s">
        <v>14</v>
      </c>
    </row>
    <row r="127" spans="1:21" x14ac:dyDescent="0.3">
      <c r="A127" s="7" t="s">
        <v>4272</v>
      </c>
      <c r="B127" s="7" t="s">
        <v>88</v>
      </c>
      <c r="C127" s="8">
        <v>45984</v>
      </c>
      <c r="D127" s="7" t="s">
        <v>775</v>
      </c>
      <c r="E127" s="7" t="s">
        <v>89</v>
      </c>
      <c r="F127" s="7" t="s">
        <v>776</v>
      </c>
      <c r="G127" s="7" t="s">
        <v>16</v>
      </c>
      <c r="H127" s="7" t="s">
        <v>2111</v>
      </c>
      <c r="I127" s="7" t="s">
        <v>2228</v>
      </c>
      <c r="J127" s="7" t="s">
        <v>1700</v>
      </c>
      <c r="K127" s="7" t="s">
        <v>207</v>
      </c>
      <c r="L127" s="7" t="s">
        <v>1661</v>
      </c>
      <c r="M127" s="7">
        <v>25</v>
      </c>
      <c r="N127" s="9">
        <v>2302.3200000000002</v>
      </c>
      <c r="O127" s="10">
        <v>0.05</v>
      </c>
      <c r="P127" s="9">
        <v>54680.1</v>
      </c>
      <c r="Q127" s="10">
        <v>0.25</v>
      </c>
      <c r="R127" s="9">
        <v>13670.02</v>
      </c>
      <c r="S127" s="9">
        <v>68350.12</v>
      </c>
      <c r="T127" s="9">
        <v>26624.85</v>
      </c>
      <c r="U127" s="7" t="s">
        <v>14</v>
      </c>
    </row>
    <row r="128" spans="1:21" x14ac:dyDescent="0.3">
      <c r="A128" s="7" t="s">
        <v>4273</v>
      </c>
      <c r="B128" s="7" t="s">
        <v>88</v>
      </c>
      <c r="C128" s="8">
        <v>45984</v>
      </c>
      <c r="D128" s="7" t="s">
        <v>775</v>
      </c>
      <c r="E128" s="7" t="s">
        <v>89</v>
      </c>
      <c r="F128" s="7" t="s">
        <v>776</v>
      </c>
      <c r="G128" s="7" t="s">
        <v>16</v>
      </c>
      <c r="H128" s="7" t="s">
        <v>2111</v>
      </c>
      <c r="I128" s="7" t="s">
        <v>2228</v>
      </c>
      <c r="J128" s="7" t="s">
        <v>1728</v>
      </c>
      <c r="K128" s="7" t="s">
        <v>90</v>
      </c>
      <c r="L128" s="7" t="s">
        <v>1655</v>
      </c>
      <c r="M128" s="7">
        <v>29</v>
      </c>
      <c r="N128" s="9">
        <v>3214.7</v>
      </c>
      <c r="O128" s="10">
        <v>0.05</v>
      </c>
      <c r="P128" s="9">
        <v>88564.98</v>
      </c>
      <c r="Q128" s="10">
        <v>0.25</v>
      </c>
      <c r="R128" s="9">
        <v>22141.24</v>
      </c>
      <c r="S128" s="9">
        <v>110706.22</v>
      </c>
      <c r="T128" s="9">
        <v>48172.91</v>
      </c>
      <c r="U128" s="7" t="s">
        <v>14</v>
      </c>
    </row>
    <row r="129" spans="1:21" x14ac:dyDescent="0.3">
      <c r="A129" s="7" t="s">
        <v>4274</v>
      </c>
      <c r="B129" s="7" t="s">
        <v>127</v>
      </c>
      <c r="C129" s="8">
        <v>46059</v>
      </c>
      <c r="D129" s="7" t="s">
        <v>1485</v>
      </c>
      <c r="E129" s="7" t="s">
        <v>128</v>
      </c>
      <c r="F129" s="7" t="s">
        <v>743</v>
      </c>
      <c r="G129" s="7" t="s">
        <v>20</v>
      </c>
      <c r="H129" s="7" t="s">
        <v>2114</v>
      </c>
      <c r="I129" s="7" t="s">
        <v>2231</v>
      </c>
      <c r="J129" s="7" t="s">
        <v>1668</v>
      </c>
      <c r="K129" s="7" t="s">
        <v>129</v>
      </c>
      <c r="L129" s="7" t="s">
        <v>1669</v>
      </c>
      <c r="M129" s="7">
        <v>28</v>
      </c>
      <c r="N129" s="9">
        <v>2024.26</v>
      </c>
      <c r="O129" s="10">
        <v>0.05</v>
      </c>
      <c r="P129" s="9">
        <v>53845.32</v>
      </c>
      <c r="Q129" s="10">
        <v>0.25</v>
      </c>
      <c r="R129" s="9">
        <v>13461.33</v>
      </c>
      <c r="S129" s="9">
        <v>67306.649999999994</v>
      </c>
      <c r="T129" s="9">
        <v>26108.52</v>
      </c>
      <c r="U129" s="7" t="s">
        <v>46</v>
      </c>
    </row>
    <row r="130" spans="1:21" x14ac:dyDescent="0.3">
      <c r="A130" s="7" t="s">
        <v>4275</v>
      </c>
      <c r="B130" s="7" t="s">
        <v>167</v>
      </c>
      <c r="C130" s="8">
        <v>45770</v>
      </c>
      <c r="D130" s="7" t="s">
        <v>1561</v>
      </c>
      <c r="E130" s="7" t="s">
        <v>168</v>
      </c>
      <c r="F130" s="7" t="s">
        <v>747</v>
      </c>
      <c r="G130" s="7" t="s">
        <v>31</v>
      </c>
      <c r="H130" s="7" t="s">
        <v>2095</v>
      </c>
      <c r="I130" s="7" t="s">
        <v>2214</v>
      </c>
      <c r="J130" s="7" t="s">
        <v>1718</v>
      </c>
      <c r="K130" s="7" t="s">
        <v>112</v>
      </c>
      <c r="L130" s="7" t="s">
        <v>1641</v>
      </c>
      <c r="M130" s="7">
        <v>27</v>
      </c>
      <c r="N130" s="9">
        <v>2011.2</v>
      </c>
      <c r="O130" s="10">
        <v>0.1</v>
      </c>
      <c r="P130" s="9">
        <v>48872.160000000003</v>
      </c>
      <c r="Q130" s="10">
        <v>0.25</v>
      </c>
      <c r="R130" s="9">
        <v>12218.04</v>
      </c>
      <c r="S130" s="9">
        <v>61090.2</v>
      </c>
      <c r="T130" s="9">
        <v>9293.4</v>
      </c>
      <c r="U130" s="7" t="s">
        <v>46</v>
      </c>
    </row>
    <row r="131" spans="1:21" x14ac:dyDescent="0.3">
      <c r="A131" s="7" t="s">
        <v>4276</v>
      </c>
      <c r="B131" s="7" t="s">
        <v>167</v>
      </c>
      <c r="C131" s="8">
        <v>45770</v>
      </c>
      <c r="D131" s="7" t="s">
        <v>1561</v>
      </c>
      <c r="E131" s="7" t="s">
        <v>168</v>
      </c>
      <c r="F131" s="7" t="s">
        <v>747</v>
      </c>
      <c r="G131" s="7" t="s">
        <v>31</v>
      </c>
      <c r="H131" s="7" t="s">
        <v>2095</v>
      </c>
      <c r="I131" s="7" t="s">
        <v>2214</v>
      </c>
      <c r="J131" s="7" t="s">
        <v>1730</v>
      </c>
      <c r="K131" s="7" t="s">
        <v>386</v>
      </c>
      <c r="L131" s="7" t="s">
        <v>1673</v>
      </c>
      <c r="M131" s="7">
        <v>2</v>
      </c>
      <c r="N131" s="9">
        <v>616.66999999999996</v>
      </c>
      <c r="O131" s="10">
        <v>0.15</v>
      </c>
      <c r="P131" s="9">
        <v>1048.3399999999999</v>
      </c>
      <c r="Q131" s="10">
        <v>0.25</v>
      </c>
      <c r="R131" s="9">
        <v>262.08</v>
      </c>
      <c r="S131" s="9">
        <v>1310.42</v>
      </c>
      <c r="T131" s="9">
        <v>258.62</v>
      </c>
      <c r="U131" s="7" t="s">
        <v>46</v>
      </c>
    </row>
    <row r="132" spans="1:21" x14ac:dyDescent="0.3">
      <c r="A132" s="7" t="s">
        <v>4277</v>
      </c>
      <c r="B132" s="7" t="s">
        <v>167</v>
      </c>
      <c r="C132" s="8">
        <v>45770</v>
      </c>
      <c r="D132" s="7" t="s">
        <v>1561</v>
      </c>
      <c r="E132" s="7" t="s">
        <v>168</v>
      </c>
      <c r="F132" s="7" t="s">
        <v>747</v>
      </c>
      <c r="G132" s="7" t="s">
        <v>31</v>
      </c>
      <c r="H132" s="7" t="s">
        <v>2095</v>
      </c>
      <c r="I132" s="7" t="s">
        <v>2214</v>
      </c>
      <c r="J132" s="7" t="s">
        <v>1650</v>
      </c>
      <c r="K132" s="7" t="s">
        <v>261</v>
      </c>
      <c r="L132" s="7" t="s">
        <v>1646</v>
      </c>
      <c r="M132" s="7">
        <v>23</v>
      </c>
      <c r="N132" s="9">
        <v>2966.65</v>
      </c>
      <c r="O132" s="10">
        <v>0</v>
      </c>
      <c r="P132" s="9">
        <v>68232.95</v>
      </c>
      <c r="Q132" s="10">
        <v>0.25</v>
      </c>
      <c r="R132" s="9">
        <v>17058.240000000002</v>
      </c>
      <c r="S132" s="9">
        <v>85291.19</v>
      </c>
      <c r="T132" s="9">
        <v>30765.49</v>
      </c>
      <c r="U132" s="7" t="s">
        <v>46</v>
      </c>
    </row>
    <row r="133" spans="1:21" x14ac:dyDescent="0.3">
      <c r="A133" s="7" t="s">
        <v>4278</v>
      </c>
      <c r="B133" s="7" t="s">
        <v>167</v>
      </c>
      <c r="C133" s="8">
        <v>45770</v>
      </c>
      <c r="D133" s="7" t="s">
        <v>1561</v>
      </c>
      <c r="E133" s="7" t="s">
        <v>168</v>
      </c>
      <c r="F133" s="7" t="s">
        <v>747</v>
      </c>
      <c r="G133" s="7" t="s">
        <v>31</v>
      </c>
      <c r="H133" s="7" t="s">
        <v>2095</v>
      </c>
      <c r="I133" s="7" t="s">
        <v>2214</v>
      </c>
      <c r="J133" s="7" t="s">
        <v>1850</v>
      </c>
      <c r="K133" s="7" t="s">
        <v>49</v>
      </c>
      <c r="L133" s="7" t="s">
        <v>1673</v>
      </c>
      <c r="M133" s="7">
        <v>2</v>
      </c>
      <c r="N133" s="9">
        <v>1970.34</v>
      </c>
      <c r="O133" s="10">
        <v>0</v>
      </c>
      <c r="P133" s="9">
        <v>3940.68</v>
      </c>
      <c r="Q133" s="10">
        <v>0.25</v>
      </c>
      <c r="R133" s="9">
        <v>985.17</v>
      </c>
      <c r="S133" s="9">
        <v>4925.8500000000004</v>
      </c>
      <c r="T133" s="9">
        <v>1980.7</v>
      </c>
      <c r="U133" s="7" t="s">
        <v>46</v>
      </c>
    </row>
    <row r="134" spans="1:21" x14ac:dyDescent="0.3">
      <c r="A134" s="7" t="s">
        <v>4279</v>
      </c>
      <c r="B134" s="7" t="s">
        <v>413</v>
      </c>
      <c r="C134" s="8">
        <v>46190</v>
      </c>
      <c r="D134" s="7" t="s">
        <v>1404</v>
      </c>
      <c r="E134" s="7" t="s">
        <v>414</v>
      </c>
      <c r="F134" s="7" t="s">
        <v>763</v>
      </c>
      <c r="G134" s="7" t="s">
        <v>31</v>
      </c>
      <c r="H134" s="7" t="s">
        <v>2150</v>
      </c>
      <c r="I134" s="7" t="s">
        <v>2260</v>
      </c>
      <c r="J134" s="7" t="s">
        <v>1764</v>
      </c>
      <c r="K134" s="7" t="s">
        <v>166</v>
      </c>
      <c r="L134" s="7" t="s">
        <v>1661</v>
      </c>
      <c r="M134" s="7">
        <v>16</v>
      </c>
      <c r="N134" s="9">
        <v>2837.57</v>
      </c>
      <c r="O134" s="10">
        <v>0</v>
      </c>
      <c r="P134" s="9">
        <v>45401.120000000003</v>
      </c>
      <c r="Q134" s="10">
        <v>0.25</v>
      </c>
      <c r="R134" s="9">
        <v>11350.28</v>
      </c>
      <c r="S134" s="9">
        <v>56751.4</v>
      </c>
      <c r="T134" s="9">
        <v>20848.48</v>
      </c>
      <c r="U134" s="7" t="s">
        <v>14</v>
      </c>
    </row>
    <row r="135" spans="1:21" x14ac:dyDescent="0.3">
      <c r="A135" s="7" t="s">
        <v>4280</v>
      </c>
      <c r="B135" s="7" t="s">
        <v>413</v>
      </c>
      <c r="C135" s="8">
        <v>46190</v>
      </c>
      <c r="D135" s="7" t="s">
        <v>1404</v>
      </c>
      <c r="E135" s="7" t="s">
        <v>414</v>
      </c>
      <c r="F135" s="7" t="s">
        <v>763</v>
      </c>
      <c r="G135" s="7" t="s">
        <v>31</v>
      </c>
      <c r="H135" s="7" t="s">
        <v>2150</v>
      </c>
      <c r="I135" s="7" t="s">
        <v>2260</v>
      </c>
      <c r="J135" s="7" t="s">
        <v>1702</v>
      </c>
      <c r="K135" s="7" t="s">
        <v>216</v>
      </c>
      <c r="L135" s="7" t="s">
        <v>1673</v>
      </c>
      <c r="M135" s="7">
        <v>4</v>
      </c>
      <c r="N135" s="9">
        <v>1236.3499999999999</v>
      </c>
      <c r="O135" s="10">
        <v>0.15</v>
      </c>
      <c r="P135" s="9">
        <v>4203.59</v>
      </c>
      <c r="Q135" s="10">
        <v>0.25</v>
      </c>
      <c r="R135" s="9">
        <v>1050.9000000000001</v>
      </c>
      <c r="S135" s="9">
        <v>5254.49</v>
      </c>
      <c r="T135" s="9">
        <v>1446.83</v>
      </c>
      <c r="U135" s="7" t="s">
        <v>14</v>
      </c>
    </row>
    <row r="136" spans="1:21" x14ac:dyDescent="0.3">
      <c r="A136" s="7" t="s">
        <v>4281</v>
      </c>
      <c r="B136" s="7" t="s">
        <v>18</v>
      </c>
      <c r="C136" s="8">
        <v>45663</v>
      </c>
      <c r="D136" s="7" t="s">
        <v>1222</v>
      </c>
      <c r="E136" s="7" t="s">
        <v>19</v>
      </c>
      <c r="F136" s="7" t="s">
        <v>743</v>
      </c>
      <c r="G136" s="7" t="s">
        <v>20</v>
      </c>
      <c r="H136" s="7" t="s">
        <v>2154</v>
      </c>
      <c r="I136" s="7" t="s">
        <v>2263</v>
      </c>
      <c r="J136" s="7" t="s">
        <v>2015</v>
      </c>
      <c r="K136" s="7" t="s">
        <v>21</v>
      </c>
      <c r="L136" s="7" t="s">
        <v>1661</v>
      </c>
      <c r="M136" s="7">
        <v>6</v>
      </c>
      <c r="N136" s="9">
        <v>877.66</v>
      </c>
      <c r="O136" s="10">
        <v>0.05</v>
      </c>
      <c r="P136" s="9">
        <v>5002.66</v>
      </c>
      <c r="Q136" s="10">
        <v>0.25</v>
      </c>
      <c r="R136" s="9">
        <v>1250.6600000000001</v>
      </c>
      <c r="S136" s="9">
        <v>6253.32</v>
      </c>
      <c r="T136" s="9">
        <v>1817.98</v>
      </c>
      <c r="U136" s="7" t="s">
        <v>14</v>
      </c>
    </row>
    <row r="137" spans="1:21" x14ac:dyDescent="0.3">
      <c r="A137" s="7" t="s">
        <v>4282</v>
      </c>
      <c r="B137" s="7" t="s">
        <v>18</v>
      </c>
      <c r="C137" s="8">
        <v>45663</v>
      </c>
      <c r="D137" s="7" t="s">
        <v>1222</v>
      </c>
      <c r="E137" s="7" t="s">
        <v>19</v>
      </c>
      <c r="F137" s="7" t="s">
        <v>743</v>
      </c>
      <c r="G137" s="7" t="s">
        <v>20</v>
      </c>
      <c r="H137" s="7" t="s">
        <v>2154</v>
      </c>
      <c r="I137" s="7" t="s">
        <v>2263</v>
      </c>
      <c r="J137" s="7" t="s">
        <v>1920</v>
      </c>
      <c r="K137" s="7" t="s">
        <v>375</v>
      </c>
      <c r="L137" s="7" t="s">
        <v>1677</v>
      </c>
      <c r="M137" s="7">
        <v>18</v>
      </c>
      <c r="N137" s="9">
        <v>554.36</v>
      </c>
      <c r="O137" s="10">
        <v>0</v>
      </c>
      <c r="P137" s="9">
        <v>9978.48</v>
      </c>
      <c r="Q137" s="10">
        <v>0.25</v>
      </c>
      <c r="R137" s="9">
        <v>2494.62</v>
      </c>
      <c r="S137" s="9">
        <v>12473.1</v>
      </c>
      <c r="T137" s="9">
        <v>5134.8599999999997</v>
      </c>
      <c r="U137" s="7" t="s">
        <v>14</v>
      </c>
    </row>
    <row r="138" spans="1:21" x14ac:dyDescent="0.3">
      <c r="A138" s="7" t="s">
        <v>4283</v>
      </c>
      <c r="B138" s="7" t="s">
        <v>353</v>
      </c>
      <c r="C138" s="8">
        <v>46247</v>
      </c>
      <c r="D138" s="7" t="s">
        <v>1369</v>
      </c>
      <c r="E138" s="7" t="s">
        <v>354</v>
      </c>
      <c r="F138" s="7" t="s">
        <v>763</v>
      </c>
      <c r="G138" s="7" t="s">
        <v>20</v>
      </c>
      <c r="H138" s="7" t="s">
        <v>2081</v>
      </c>
      <c r="I138" s="7" t="s">
        <v>2200</v>
      </c>
      <c r="J138" s="7" t="s">
        <v>2001</v>
      </c>
      <c r="K138" s="7" t="s">
        <v>298</v>
      </c>
      <c r="L138" s="7" t="s">
        <v>1677</v>
      </c>
      <c r="M138" s="7">
        <v>3</v>
      </c>
      <c r="N138" s="9">
        <v>568.45000000000005</v>
      </c>
      <c r="O138" s="10">
        <v>0</v>
      </c>
      <c r="P138" s="9">
        <v>1705.35</v>
      </c>
      <c r="Q138" s="10">
        <v>0.25</v>
      </c>
      <c r="R138" s="9">
        <v>426.34</v>
      </c>
      <c r="S138" s="9">
        <v>2131.69</v>
      </c>
      <c r="T138" s="9">
        <v>624.45000000000005</v>
      </c>
      <c r="U138" s="7" t="s">
        <v>14</v>
      </c>
    </row>
    <row r="139" spans="1:21" x14ac:dyDescent="0.3">
      <c r="A139" s="7" t="s">
        <v>4284</v>
      </c>
      <c r="B139" s="7" t="s">
        <v>353</v>
      </c>
      <c r="C139" s="8">
        <v>46247</v>
      </c>
      <c r="D139" s="7" t="s">
        <v>1369</v>
      </c>
      <c r="E139" s="7" t="s">
        <v>354</v>
      </c>
      <c r="F139" s="7" t="s">
        <v>763</v>
      </c>
      <c r="G139" s="7" t="s">
        <v>20</v>
      </c>
      <c r="H139" s="7" t="s">
        <v>2081</v>
      </c>
      <c r="I139" s="7" t="s">
        <v>2200</v>
      </c>
      <c r="J139" s="7" t="s">
        <v>2010</v>
      </c>
      <c r="K139" s="7" t="s">
        <v>254</v>
      </c>
      <c r="L139" s="7" t="s">
        <v>1677</v>
      </c>
      <c r="M139" s="7">
        <v>18</v>
      </c>
      <c r="N139" s="9">
        <v>1182.7</v>
      </c>
      <c r="O139" s="10">
        <v>0</v>
      </c>
      <c r="P139" s="9">
        <v>21288.6</v>
      </c>
      <c r="Q139" s="10">
        <v>0.25</v>
      </c>
      <c r="R139" s="9">
        <v>5322.15</v>
      </c>
      <c r="S139" s="9">
        <v>26610.75</v>
      </c>
      <c r="T139" s="9">
        <v>8427.7800000000007</v>
      </c>
      <c r="U139" s="7" t="s">
        <v>14</v>
      </c>
    </row>
    <row r="140" spans="1:21" x14ac:dyDescent="0.3">
      <c r="A140" s="7" t="s">
        <v>4285</v>
      </c>
      <c r="B140" s="7" t="s">
        <v>353</v>
      </c>
      <c r="C140" s="8">
        <v>46247</v>
      </c>
      <c r="D140" s="7" t="s">
        <v>1369</v>
      </c>
      <c r="E140" s="7" t="s">
        <v>354</v>
      </c>
      <c r="F140" s="7" t="s">
        <v>763</v>
      </c>
      <c r="G140" s="7" t="s">
        <v>20</v>
      </c>
      <c r="H140" s="7" t="s">
        <v>2081</v>
      </c>
      <c r="I140" s="7" t="s">
        <v>2200</v>
      </c>
      <c r="J140" s="7" t="s">
        <v>2038</v>
      </c>
      <c r="K140" s="7" t="s">
        <v>532</v>
      </c>
      <c r="L140" s="7" t="s">
        <v>1646</v>
      </c>
      <c r="M140" s="7">
        <v>8</v>
      </c>
      <c r="N140" s="9">
        <v>212.56</v>
      </c>
      <c r="O140" s="10">
        <v>0</v>
      </c>
      <c r="P140" s="9">
        <v>1700.48</v>
      </c>
      <c r="Q140" s="10">
        <v>0.25</v>
      </c>
      <c r="R140" s="9">
        <v>425.12</v>
      </c>
      <c r="S140" s="9">
        <v>2125.6</v>
      </c>
      <c r="T140" s="9">
        <v>969.36</v>
      </c>
      <c r="U140" s="7" t="s">
        <v>14</v>
      </c>
    </row>
    <row r="141" spans="1:21" x14ac:dyDescent="0.3">
      <c r="A141" s="7" t="s">
        <v>4286</v>
      </c>
      <c r="B141" s="7" t="s">
        <v>353</v>
      </c>
      <c r="C141" s="8">
        <v>46247</v>
      </c>
      <c r="D141" s="7" t="s">
        <v>1369</v>
      </c>
      <c r="E141" s="7" t="s">
        <v>354</v>
      </c>
      <c r="F141" s="7" t="s">
        <v>763</v>
      </c>
      <c r="G141" s="7" t="s">
        <v>20</v>
      </c>
      <c r="H141" s="7" t="s">
        <v>2081</v>
      </c>
      <c r="I141" s="7" t="s">
        <v>2200</v>
      </c>
      <c r="J141" s="7" t="s">
        <v>1682</v>
      </c>
      <c r="K141" s="7" t="s">
        <v>355</v>
      </c>
      <c r="L141" s="7" t="s">
        <v>1646</v>
      </c>
      <c r="M141" s="7">
        <v>19</v>
      </c>
      <c r="N141" s="9">
        <v>602.19000000000005</v>
      </c>
      <c r="O141" s="10">
        <v>0</v>
      </c>
      <c r="P141" s="9">
        <v>11441.61</v>
      </c>
      <c r="Q141" s="10">
        <v>0.25</v>
      </c>
      <c r="R141" s="9">
        <v>2860.4</v>
      </c>
      <c r="S141" s="9">
        <v>14302.01</v>
      </c>
      <c r="T141" s="9">
        <v>4043.2</v>
      </c>
      <c r="U141" s="7" t="s">
        <v>14</v>
      </c>
    </row>
    <row r="142" spans="1:21" x14ac:dyDescent="0.3">
      <c r="A142" s="7" t="s">
        <v>4287</v>
      </c>
      <c r="B142" s="7" t="s">
        <v>471</v>
      </c>
      <c r="C142" s="8">
        <v>45854</v>
      </c>
      <c r="D142" s="7" t="s">
        <v>746</v>
      </c>
      <c r="E142" s="7" t="s">
        <v>331</v>
      </c>
      <c r="F142" s="7" t="s">
        <v>747</v>
      </c>
      <c r="G142" s="7" t="s">
        <v>31</v>
      </c>
      <c r="H142" s="7" t="s">
        <v>2093</v>
      </c>
      <c r="I142" s="7" t="s">
        <v>2212</v>
      </c>
      <c r="J142" s="7" t="s">
        <v>1722</v>
      </c>
      <c r="K142" s="7" t="s">
        <v>402</v>
      </c>
      <c r="L142" s="7" t="s">
        <v>1673</v>
      </c>
      <c r="M142" s="7">
        <v>12</v>
      </c>
      <c r="N142" s="9">
        <v>2451.52</v>
      </c>
      <c r="O142" s="10">
        <v>0</v>
      </c>
      <c r="P142" s="9">
        <v>29418.240000000002</v>
      </c>
      <c r="Q142" s="10">
        <v>0.25</v>
      </c>
      <c r="R142" s="9">
        <v>7354.56</v>
      </c>
      <c r="S142" s="9">
        <v>36772.800000000003</v>
      </c>
      <c r="T142" s="9">
        <v>8079.6</v>
      </c>
      <c r="U142" s="7" t="s">
        <v>14</v>
      </c>
    </row>
    <row r="143" spans="1:21" x14ac:dyDescent="0.3">
      <c r="A143" s="7" t="s">
        <v>4288</v>
      </c>
      <c r="B143" s="7" t="s">
        <v>471</v>
      </c>
      <c r="C143" s="8">
        <v>45854</v>
      </c>
      <c r="D143" s="7" t="s">
        <v>746</v>
      </c>
      <c r="E143" s="7" t="s">
        <v>331</v>
      </c>
      <c r="F143" s="7" t="s">
        <v>747</v>
      </c>
      <c r="G143" s="7" t="s">
        <v>31</v>
      </c>
      <c r="H143" s="7" t="s">
        <v>2093</v>
      </c>
      <c r="I143" s="7" t="s">
        <v>2212</v>
      </c>
      <c r="J143" s="7" t="s">
        <v>2004</v>
      </c>
      <c r="K143" s="7" t="s">
        <v>472</v>
      </c>
      <c r="L143" s="7" t="s">
        <v>1677</v>
      </c>
      <c r="M143" s="7">
        <v>12</v>
      </c>
      <c r="N143" s="9">
        <v>1106.58</v>
      </c>
      <c r="O143" s="10">
        <v>0.15</v>
      </c>
      <c r="P143" s="9">
        <v>11287.12</v>
      </c>
      <c r="Q143" s="10">
        <v>0.25</v>
      </c>
      <c r="R143" s="9">
        <v>2821.78</v>
      </c>
      <c r="S143" s="9">
        <v>14108.9</v>
      </c>
      <c r="T143" s="9">
        <v>2377.12</v>
      </c>
      <c r="U143" s="7" t="s">
        <v>14</v>
      </c>
    </row>
    <row r="144" spans="1:21" x14ac:dyDescent="0.3">
      <c r="A144" s="7" t="s">
        <v>4289</v>
      </c>
      <c r="B144" s="7" t="s">
        <v>471</v>
      </c>
      <c r="C144" s="8">
        <v>45854</v>
      </c>
      <c r="D144" s="7" t="s">
        <v>746</v>
      </c>
      <c r="E144" s="7" t="s">
        <v>331</v>
      </c>
      <c r="F144" s="7" t="s">
        <v>747</v>
      </c>
      <c r="G144" s="7" t="s">
        <v>31</v>
      </c>
      <c r="H144" s="7" t="s">
        <v>2093</v>
      </c>
      <c r="I144" s="7" t="s">
        <v>2212</v>
      </c>
      <c r="J144" s="7" t="s">
        <v>1706</v>
      </c>
      <c r="K144" s="7" t="s">
        <v>484</v>
      </c>
      <c r="L144" s="7" t="s">
        <v>1669</v>
      </c>
      <c r="M144" s="7">
        <v>11</v>
      </c>
      <c r="N144" s="9">
        <v>94.15</v>
      </c>
      <c r="O144" s="10">
        <v>0.15</v>
      </c>
      <c r="P144" s="9">
        <v>880.3</v>
      </c>
      <c r="Q144" s="10">
        <v>0.25</v>
      </c>
      <c r="R144" s="9">
        <v>220.07</v>
      </c>
      <c r="S144" s="9">
        <v>1100.3800000000001</v>
      </c>
      <c r="T144" s="9">
        <v>363.63</v>
      </c>
      <c r="U144" s="7" t="s">
        <v>14</v>
      </c>
    </row>
    <row r="145" spans="1:21" x14ac:dyDescent="0.3">
      <c r="A145" s="7" t="s">
        <v>4290</v>
      </c>
      <c r="B145" s="7" t="s">
        <v>471</v>
      </c>
      <c r="C145" s="8">
        <v>45854</v>
      </c>
      <c r="D145" s="7" t="s">
        <v>746</v>
      </c>
      <c r="E145" s="7" t="s">
        <v>331</v>
      </c>
      <c r="F145" s="7" t="s">
        <v>747</v>
      </c>
      <c r="G145" s="7" t="s">
        <v>31</v>
      </c>
      <c r="H145" s="7" t="s">
        <v>2093</v>
      </c>
      <c r="I145" s="7" t="s">
        <v>2212</v>
      </c>
      <c r="J145" s="7" t="s">
        <v>2048</v>
      </c>
      <c r="K145" s="7" t="s">
        <v>481</v>
      </c>
      <c r="L145" s="7" t="s">
        <v>1646</v>
      </c>
      <c r="M145" s="7">
        <v>10</v>
      </c>
      <c r="N145" s="9">
        <v>1663.62</v>
      </c>
      <c r="O145" s="10">
        <v>0.1</v>
      </c>
      <c r="P145" s="9">
        <v>14972.58</v>
      </c>
      <c r="Q145" s="10">
        <v>0.25</v>
      </c>
      <c r="R145" s="9">
        <v>3743.14</v>
      </c>
      <c r="S145" s="9">
        <v>18715.72</v>
      </c>
      <c r="T145" s="9">
        <v>2681.58</v>
      </c>
      <c r="U145" s="7" t="s">
        <v>14</v>
      </c>
    </row>
    <row r="146" spans="1:21" x14ac:dyDescent="0.3">
      <c r="A146" s="7" t="s">
        <v>4291</v>
      </c>
      <c r="B146" s="7" t="s">
        <v>471</v>
      </c>
      <c r="C146" s="8">
        <v>45854</v>
      </c>
      <c r="D146" s="7" t="s">
        <v>746</v>
      </c>
      <c r="E146" s="7" t="s">
        <v>331</v>
      </c>
      <c r="F146" s="7" t="s">
        <v>747</v>
      </c>
      <c r="G146" s="7" t="s">
        <v>31</v>
      </c>
      <c r="H146" s="7" t="s">
        <v>2093</v>
      </c>
      <c r="I146" s="7" t="s">
        <v>2212</v>
      </c>
      <c r="J146" s="7" t="s">
        <v>1810</v>
      </c>
      <c r="K146" s="7" t="s">
        <v>473</v>
      </c>
      <c r="L146" s="7" t="s">
        <v>1646</v>
      </c>
      <c r="M146" s="7">
        <v>12</v>
      </c>
      <c r="N146" s="9">
        <v>3242.96</v>
      </c>
      <c r="O146" s="10">
        <v>0</v>
      </c>
      <c r="P146" s="9">
        <v>38915.519999999997</v>
      </c>
      <c r="Q146" s="10">
        <v>0.25</v>
      </c>
      <c r="R146" s="9">
        <v>9728.8799999999992</v>
      </c>
      <c r="S146" s="9">
        <v>48644.4</v>
      </c>
      <c r="T146" s="9">
        <v>17617.439999999999</v>
      </c>
      <c r="U146" s="7" t="s">
        <v>14</v>
      </c>
    </row>
    <row r="147" spans="1:21" x14ac:dyDescent="0.3">
      <c r="A147" s="7" t="s">
        <v>4292</v>
      </c>
      <c r="B147" s="7" t="s">
        <v>415</v>
      </c>
      <c r="C147" s="8">
        <v>46210</v>
      </c>
      <c r="D147" s="7" t="s">
        <v>857</v>
      </c>
      <c r="E147" s="7" t="s">
        <v>416</v>
      </c>
      <c r="F147" s="7" t="s">
        <v>776</v>
      </c>
      <c r="G147" s="7" t="s">
        <v>16</v>
      </c>
      <c r="H147" s="7" t="s">
        <v>2085</v>
      </c>
      <c r="I147" s="7" t="s">
        <v>2204</v>
      </c>
      <c r="J147" s="7" t="s">
        <v>1999</v>
      </c>
      <c r="K147" s="7" t="s">
        <v>417</v>
      </c>
      <c r="L147" s="7" t="s">
        <v>1677</v>
      </c>
      <c r="M147" s="7">
        <v>16</v>
      </c>
      <c r="N147" s="9">
        <v>1021.14</v>
      </c>
      <c r="O147" s="10">
        <v>0</v>
      </c>
      <c r="P147" s="9">
        <v>16338.24</v>
      </c>
      <c r="Q147" s="10">
        <v>0.25</v>
      </c>
      <c r="R147" s="9">
        <v>4084.56</v>
      </c>
      <c r="S147" s="9">
        <v>20422.8</v>
      </c>
      <c r="T147" s="9">
        <v>5885.76</v>
      </c>
      <c r="U147" s="7" t="s">
        <v>14</v>
      </c>
    </row>
    <row r="148" spans="1:21" x14ac:dyDescent="0.3">
      <c r="A148" s="7" t="s">
        <v>4293</v>
      </c>
      <c r="B148" s="7" t="s">
        <v>356</v>
      </c>
      <c r="C148" s="8">
        <v>46094</v>
      </c>
      <c r="D148" s="7" t="s">
        <v>1295</v>
      </c>
      <c r="E148" s="7" t="s">
        <v>357</v>
      </c>
      <c r="F148" s="7" t="s">
        <v>776</v>
      </c>
      <c r="G148" s="7" t="s">
        <v>16</v>
      </c>
      <c r="H148" s="7" t="s">
        <v>2114</v>
      </c>
      <c r="I148" s="7" t="s">
        <v>2231</v>
      </c>
      <c r="J148" s="7" t="s">
        <v>1755</v>
      </c>
      <c r="K148" s="7" t="s">
        <v>52</v>
      </c>
      <c r="L148" s="7" t="s">
        <v>1655</v>
      </c>
      <c r="M148" s="7">
        <v>19</v>
      </c>
      <c r="N148" s="9">
        <v>3651.92</v>
      </c>
      <c r="O148" s="10">
        <v>0.05</v>
      </c>
      <c r="P148" s="9">
        <v>65917.16</v>
      </c>
      <c r="Q148" s="10">
        <v>0.25</v>
      </c>
      <c r="R148" s="9">
        <v>16479.29</v>
      </c>
      <c r="S148" s="9">
        <v>82396.45</v>
      </c>
      <c r="T148" s="9">
        <v>32691.67</v>
      </c>
      <c r="U148" s="7" t="s">
        <v>14</v>
      </c>
    </row>
    <row r="149" spans="1:21" x14ac:dyDescent="0.3">
      <c r="A149" s="7" t="s">
        <v>4294</v>
      </c>
      <c r="B149" s="7" t="s">
        <v>356</v>
      </c>
      <c r="C149" s="8">
        <v>46094</v>
      </c>
      <c r="D149" s="7" t="s">
        <v>1295</v>
      </c>
      <c r="E149" s="7" t="s">
        <v>357</v>
      </c>
      <c r="F149" s="7" t="s">
        <v>776</v>
      </c>
      <c r="G149" s="7" t="s">
        <v>16</v>
      </c>
      <c r="H149" s="7" t="s">
        <v>2114</v>
      </c>
      <c r="I149" s="7" t="s">
        <v>2231</v>
      </c>
      <c r="J149" s="7" t="s">
        <v>2005</v>
      </c>
      <c r="K149" s="7" t="s">
        <v>456</v>
      </c>
      <c r="L149" s="7" t="s">
        <v>1661</v>
      </c>
      <c r="M149" s="7">
        <v>9</v>
      </c>
      <c r="N149" s="9">
        <v>2792.84</v>
      </c>
      <c r="O149" s="10">
        <v>0.1</v>
      </c>
      <c r="P149" s="9">
        <v>22622</v>
      </c>
      <c r="Q149" s="10">
        <v>0.25</v>
      </c>
      <c r="R149" s="9">
        <v>5655.5</v>
      </c>
      <c r="S149" s="9">
        <v>28277.5</v>
      </c>
      <c r="T149" s="9">
        <v>11658.02</v>
      </c>
      <c r="U149" s="7" t="s">
        <v>14</v>
      </c>
    </row>
    <row r="150" spans="1:21" x14ac:dyDescent="0.3">
      <c r="A150" s="7" t="s">
        <v>4295</v>
      </c>
      <c r="B150" s="7" t="s">
        <v>56</v>
      </c>
      <c r="C150" s="8">
        <v>45689</v>
      </c>
      <c r="D150" s="7" t="s">
        <v>1294</v>
      </c>
      <c r="E150" s="7" t="s">
        <v>57</v>
      </c>
      <c r="F150" s="7" t="s">
        <v>757</v>
      </c>
      <c r="G150" s="7" t="s">
        <v>12</v>
      </c>
      <c r="H150" s="7" t="s">
        <v>2111</v>
      </c>
      <c r="I150" s="7" t="s">
        <v>2228</v>
      </c>
      <c r="J150" s="7" t="s">
        <v>1659</v>
      </c>
      <c r="K150" s="7" t="s">
        <v>358</v>
      </c>
      <c r="L150" s="7" t="s">
        <v>1686</v>
      </c>
      <c r="M150" s="7">
        <v>19</v>
      </c>
      <c r="N150" s="9">
        <v>2449.35</v>
      </c>
      <c r="O150" s="10">
        <v>0</v>
      </c>
      <c r="P150" s="9">
        <v>46537.65</v>
      </c>
      <c r="Q150" s="10">
        <v>0.25</v>
      </c>
      <c r="R150" s="9">
        <v>11634.41</v>
      </c>
      <c r="S150" s="9">
        <v>58172.06</v>
      </c>
      <c r="T150" s="9">
        <v>20813.740000000002</v>
      </c>
      <c r="U150" s="7" t="s">
        <v>14</v>
      </c>
    </row>
    <row r="151" spans="1:21" x14ac:dyDescent="0.3">
      <c r="A151" s="7" t="s">
        <v>4296</v>
      </c>
      <c r="B151" s="7" t="s">
        <v>56</v>
      </c>
      <c r="C151" s="8">
        <v>45689</v>
      </c>
      <c r="D151" s="7" t="s">
        <v>1294</v>
      </c>
      <c r="E151" s="7" t="s">
        <v>57</v>
      </c>
      <c r="F151" s="7" t="s">
        <v>757</v>
      </c>
      <c r="G151" s="7" t="s">
        <v>12</v>
      </c>
      <c r="H151" s="7" t="s">
        <v>2111</v>
      </c>
      <c r="I151" s="7" t="s">
        <v>2228</v>
      </c>
      <c r="J151" s="7" t="s">
        <v>1969</v>
      </c>
      <c r="K151" s="7" t="s">
        <v>275</v>
      </c>
      <c r="L151" s="7" t="s">
        <v>1655</v>
      </c>
      <c r="M151" s="7">
        <v>22</v>
      </c>
      <c r="N151" s="9">
        <v>1318.16</v>
      </c>
      <c r="O151" s="10">
        <v>0</v>
      </c>
      <c r="P151" s="9">
        <v>28999.52</v>
      </c>
      <c r="Q151" s="10">
        <v>0.25</v>
      </c>
      <c r="R151" s="9">
        <v>7249.88</v>
      </c>
      <c r="S151" s="9">
        <v>36249.4</v>
      </c>
      <c r="T151" s="9">
        <v>12514.48</v>
      </c>
      <c r="U151" s="7" t="s">
        <v>14</v>
      </c>
    </row>
    <row r="152" spans="1:21" x14ac:dyDescent="0.3">
      <c r="A152" s="7" t="s">
        <v>4297</v>
      </c>
      <c r="B152" s="7" t="s">
        <v>56</v>
      </c>
      <c r="C152" s="8">
        <v>45689</v>
      </c>
      <c r="D152" s="7" t="s">
        <v>1294</v>
      </c>
      <c r="E152" s="7" t="s">
        <v>57</v>
      </c>
      <c r="F152" s="7" t="s">
        <v>757</v>
      </c>
      <c r="G152" s="7" t="s">
        <v>12</v>
      </c>
      <c r="H152" s="7" t="s">
        <v>2111</v>
      </c>
      <c r="I152" s="7" t="s">
        <v>2228</v>
      </c>
      <c r="J152" s="7" t="s">
        <v>1689</v>
      </c>
      <c r="K152" s="7" t="s">
        <v>58</v>
      </c>
      <c r="L152" s="7" t="s">
        <v>1641</v>
      </c>
      <c r="M152" s="7">
        <v>30</v>
      </c>
      <c r="N152" s="9">
        <v>1256.82</v>
      </c>
      <c r="O152" s="10">
        <v>0</v>
      </c>
      <c r="P152" s="9">
        <v>37704.6</v>
      </c>
      <c r="Q152" s="10">
        <v>0.25</v>
      </c>
      <c r="R152" s="9">
        <v>9426.15</v>
      </c>
      <c r="S152" s="9">
        <v>47130.75</v>
      </c>
      <c r="T152" s="9">
        <v>19326.900000000001</v>
      </c>
      <c r="U152" s="7" t="s">
        <v>14</v>
      </c>
    </row>
    <row r="153" spans="1:21" x14ac:dyDescent="0.3">
      <c r="A153" s="7" t="s">
        <v>4298</v>
      </c>
      <c r="B153" s="7" t="s">
        <v>56</v>
      </c>
      <c r="C153" s="8">
        <v>45689</v>
      </c>
      <c r="D153" s="7" t="s">
        <v>1294</v>
      </c>
      <c r="E153" s="7" t="s">
        <v>57</v>
      </c>
      <c r="F153" s="7" t="s">
        <v>757</v>
      </c>
      <c r="G153" s="7" t="s">
        <v>12</v>
      </c>
      <c r="H153" s="7" t="s">
        <v>2111</v>
      </c>
      <c r="I153" s="7" t="s">
        <v>2228</v>
      </c>
      <c r="J153" s="7" t="s">
        <v>1941</v>
      </c>
      <c r="K153" s="7" t="s">
        <v>573</v>
      </c>
      <c r="L153" s="7" t="s">
        <v>1673</v>
      </c>
      <c r="M153" s="7">
        <v>2</v>
      </c>
      <c r="N153" s="9">
        <v>3407.1</v>
      </c>
      <c r="O153" s="10">
        <v>0.1</v>
      </c>
      <c r="P153" s="9">
        <v>6132.78</v>
      </c>
      <c r="Q153" s="10">
        <v>0.25</v>
      </c>
      <c r="R153" s="9">
        <v>1533.19</v>
      </c>
      <c r="S153" s="9">
        <v>7665.97</v>
      </c>
      <c r="T153" s="9">
        <v>3333.24</v>
      </c>
      <c r="U153" s="7" t="s">
        <v>14</v>
      </c>
    </row>
    <row r="154" spans="1:21" x14ac:dyDescent="0.3">
      <c r="A154" s="7" t="s">
        <v>4299</v>
      </c>
      <c r="B154" s="7" t="s">
        <v>56</v>
      </c>
      <c r="C154" s="8">
        <v>45689</v>
      </c>
      <c r="D154" s="7" t="s">
        <v>1294</v>
      </c>
      <c r="E154" s="7" t="s">
        <v>57</v>
      </c>
      <c r="F154" s="7" t="s">
        <v>757</v>
      </c>
      <c r="G154" s="7" t="s">
        <v>12</v>
      </c>
      <c r="H154" s="7" t="s">
        <v>2111</v>
      </c>
      <c r="I154" s="7" t="s">
        <v>2228</v>
      </c>
      <c r="J154" s="7" t="s">
        <v>1928</v>
      </c>
      <c r="K154" s="7" t="s">
        <v>345</v>
      </c>
      <c r="L154" s="7" t="s">
        <v>1673</v>
      </c>
      <c r="M154" s="7">
        <v>7</v>
      </c>
      <c r="N154" s="9">
        <v>3210.89</v>
      </c>
      <c r="O154" s="10">
        <v>0</v>
      </c>
      <c r="P154" s="9">
        <v>22476.23</v>
      </c>
      <c r="Q154" s="10">
        <v>0.25</v>
      </c>
      <c r="R154" s="9">
        <v>5619.06</v>
      </c>
      <c r="S154" s="9">
        <v>28095.29</v>
      </c>
      <c r="T154" s="9">
        <v>11026.19</v>
      </c>
      <c r="U154" s="7" t="s">
        <v>14</v>
      </c>
    </row>
    <row r="155" spans="1:21" x14ac:dyDescent="0.3">
      <c r="A155" s="7" t="s">
        <v>4300</v>
      </c>
      <c r="B155" s="7" t="s">
        <v>320</v>
      </c>
      <c r="C155" s="8">
        <v>45660</v>
      </c>
      <c r="D155" s="7" t="s">
        <v>1201</v>
      </c>
      <c r="E155" s="7" t="s">
        <v>321</v>
      </c>
      <c r="F155" s="7" t="s">
        <v>743</v>
      </c>
      <c r="G155" s="7" t="s">
        <v>12</v>
      </c>
      <c r="H155" s="7" t="s">
        <v>2093</v>
      </c>
      <c r="I155" s="7" t="s">
        <v>2212</v>
      </c>
      <c r="J155" s="7" t="s">
        <v>1721</v>
      </c>
      <c r="K155" s="7" t="s">
        <v>204</v>
      </c>
      <c r="L155" s="7" t="s">
        <v>1677</v>
      </c>
      <c r="M155" s="7">
        <v>21</v>
      </c>
      <c r="N155" s="9">
        <v>1964.98</v>
      </c>
      <c r="O155" s="10">
        <v>0</v>
      </c>
      <c r="P155" s="9">
        <v>41264.58</v>
      </c>
      <c r="Q155" s="10">
        <v>0.25</v>
      </c>
      <c r="R155" s="9">
        <v>10316.15</v>
      </c>
      <c r="S155" s="9">
        <v>51580.73</v>
      </c>
      <c r="T155" s="9">
        <v>14789.67</v>
      </c>
      <c r="U155" s="7" t="s">
        <v>14</v>
      </c>
    </row>
    <row r="156" spans="1:21" x14ac:dyDescent="0.3">
      <c r="A156" s="7" t="s">
        <v>4301</v>
      </c>
      <c r="B156" s="7" t="s">
        <v>130</v>
      </c>
      <c r="C156" s="8">
        <v>45870</v>
      </c>
      <c r="D156" s="7" t="s">
        <v>1457</v>
      </c>
      <c r="E156" s="7" t="s">
        <v>86</v>
      </c>
      <c r="F156" s="7" t="s">
        <v>763</v>
      </c>
      <c r="G156" s="7" t="s">
        <v>31</v>
      </c>
      <c r="H156" s="7" t="s">
        <v>2147</v>
      </c>
      <c r="I156" s="7" t="s">
        <v>2258</v>
      </c>
      <c r="J156" s="7" t="s">
        <v>1801</v>
      </c>
      <c r="K156" s="7" t="s">
        <v>75</v>
      </c>
      <c r="L156" s="7" t="s">
        <v>1673</v>
      </c>
      <c r="M156" s="7">
        <v>20</v>
      </c>
      <c r="N156" s="9">
        <v>2503.77</v>
      </c>
      <c r="O156" s="10">
        <v>0</v>
      </c>
      <c r="P156" s="9">
        <v>50075.4</v>
      </c>
      <c r="Q156" s="10">
        <v>0.25</v>
      </c>
      <c r="R156" s="9">
        <v>12518.85</v>
      </c>
      <c r="S156" s="9">
        <v>62594.25</v>
      </c>
      <c r="T156" s="9">
        <v>22827.599999999999</v>
      </c>
      <c r="U156" s="7" t="s">
        <v>14</v>
      </c>
    </row>
    <row r="157" spans="1:21" x14ac:dyDescent="0.3">
      <c r="A157" s="7" t="s">
        <v>4302</v>
      </c>
      <c r="B157" s="7" t="s">
        <v>130</v>
      </c>
      <c r="C157" s="8">
        <v>45870</v>
      </c>
      <c r="D157" s="7" t="s">
        <v>1457</v>
      </c>
      <c r="E157" s="7" t="s">
        <v>86</v>
      </c>
      <c r="F157" s="7" t="s">
        <v>763</v>
      </c>
      <c r="G157" s="7" t="s">
        <v>31</v>
      </c>
      <c r="H157" s="7" t="s">
        <v>2147</v>
      </c>
      <c r="I157" s="7" t="s">
        <v>2258</v>
      </c>
      <c r="J157" s="7" t="s">
        <v>1844</v>
      </c>
      <c r="K157" s="7" t="s">
        <v>390</v>
      </c>
      <c r="L157" s="7" t="s">
        <v>1677</v>
      </c>
      <c r="M157" s="7">
        <v>7</v>
      </c>
      <c r="N157" s="9">
        <v>2198.4</v>
      </c>
      <c r="O157" s="10">
        <v>0.05</v>
      </c>
      <c r="P157" s="9">
        <v>14619.36</v>
      </c>
      <c r="Q157" s="10">
        <v>0.25</v>
      </c>
      <c r="R157" s="9">
        <v>3654.84</v>
      </c>
      <c r="S157" s="9">
        <v>18274.2</v>
      </c>
      <c r="T157" s="9">
        <v>4087.72</v>
      </c>
      <c r="U157" s="7" t="s">
        <v>14</v>
      </c>
    </row>
    <row r="158" spans="1:21" x14ac:dyDescent="0.3">
      <c r="A158" s="7" t="s">
        <v>4303</v>
      </c>
      <c r="B158" s="7" t="s">
        <v>130</v>
      </c>
      <c r="C158" s="8">
        <v>45870</v>
      </c>
      <c r="D158" s="7" t="s">
        <v>1457</v>
      </c>
      <c r="E158" s="7" t="s">
        <v>86</v>
      </c>
      <c r="F158" s="7" t="s">
        <v>763</v>
      </c>
      <c r="G158" s="7" t="s">
        <v>31</v>
      </c>
      <c r="H158" s="7" t="s">
        <v>2147</v>
      </c>
      <c r="I158" s="7" t="s">
        <v>2258</v>
      </c>
      <c r="J158" s="7" t="s">
        <v>1731</v>
      </c>
      <c r="K158" s="7" t="s">
        <v>376</v>
      </c>
      <c r="L158" s="7" t="s">
        <v>1641</v>
      </c>
      <c r="M158" s="7">
        <v>18</v>
      </c>
      <c r="N158" s="9">
        <v>624.28</v>
      </c>
      <c r="O158" s="10">
        <v>0</v>
      </c>
      <c r="P158" s="9">
        <v>11237.04</v>
      </c>
      <c r="Q158" s="10">
        <v>0.25</v>
      </c>
      <c r="R158" s="9">
        <v>2809.26</v>
      </c>
      <c r="S158" s="9">
        <v>14046.3</v>
      </c>
      <c r="T158" s="9">
        <v>3785.76</v>
      </c>
      <c r="U158" s="7" t="s">
        <v>14</v>
      </c>
    </row>
    <row r="159" spans="1:21" x14ac:dyDescent="0.3">
      <c r="A159" s="7" t="s">
        <v>4304</v>
      </c>
      <c r="B159" s="7" t="s">
        <v>130</v>
      </c>
      <c r="C159" s="8">
        <v>45870</v>
      </c>
      <c r="D159" s="7" t="s">
        <v>1457</v>
      </c>
      <c r="E159" s="7" t="s">
        <v>86</v>
      </c>
      <c r="F159" s="7" t="s">
        <v>763</v>
      </c>
      <c r="G159" s="7" t="s">
        <v>31</v>
      </c>
      <c r="H159" s="7" t="s">
        <v>2147</v>
      </c>
      <c r="I159" s="7" t="s">
        <v>2258</v>
      </c>
      <c r="J159" s="7" t="s">
        <v>1988</v>
      </c>
      <c r="K159" s="7" t="s">
        <v>131</v>
      </c>
      <c r="L159" s="7" t="s">
        <v>1646</v>
      </c>
      <c r="M159" s="7">
        <v>28</v>
      </c>
      <c r="N159" s="9">
        <v>622.63</v>
      </c>
      <c r="O159" s="10">
        <v>0</v>
      </c>
      <c r="P159" s="9">
        <v>17433.64</v>
      </c>
      <c r="Q159" s="10">
        <v>0.25</v>
      </c>
      <c r="R159" s="9">
        <v>4358.41</v>
      </c>
      <c r="S159" s="9">
        <v>21792.05</v>
      </c>
      <c r="T159" s="9">
        <v>7897.68</v>
      </c>
      <c r="U159" s="7" t="s">
        <v>14</v>
      </c>
    </row>
    <row r="160" spans="1:21" x14ac:dyDescent="0.3">
      <c r="A160" s="7" t="s">
        <v>4305</v>
      </c>
      <c r="B160" s="7" t="s">
        <v>130</v>
      </c>
      <c r="C160" s="8">
        <v>45870</v>
      </c>
      <c r="D160" s="7" t="s">
        <v>1457</v>
      </c>
      <c r="E160" s="7" t="s">
        <v>86</v>
      </c>
      <c r="F160" s="7" t="s">
        <v>763</v>
      </c>
      <c r="G160" s="7" t="s">
        <v>31</v>
      </c>
      <c r="H160" s="7" t="s">
        <v>2147</v>
      </c>
      <c r="I160" s="7" t="s">
        <v>2258</v>
      </c>
      <c r="J160" s="7" t="s">
        <v>1907</v>
      </c>
      <c r="K160" s="7" t="s">
        <v>169</v>
      </c>
      <c r="L160" s="7" t="s">
        <v>1646</v>
      </c>
      <c r="M160" s="7">
        <v>27</v>
      </c>
      <c r="N160" s="9">
        <v>1414.89</v>
      </c>
      <c r="O160" s="10">
        <v>0.1</v>
      </c>
      <c r="P160" s="9">
        <v>34381.83</v>
      </c>
      <c r="Q160" s="10">
        <v>0.25</v>
      </c>
      <c r="R160" s="9">
        <v>8595.4599999999991</v>
      </c>
      <c r="S160" s="9">
        <v>42977.29</v>
      </c>
      <c r="T160" s="9">
        <v>16616.91</v>
      </c>
      <c r="U160" s="7" t="s">
        <v>14</v>
      </c>
    </row>
    <row r="161" spans="1:21" x14ac:dyDescent="0.3">
      <c r="A161" s="7" t="s">
        <v>4306</v>
      </c>
      <c r="B161" s="7" t="s">
        <v>2318</v>
      </c>
      <c r="C161" s="8">
        <v>45895</v>
      </c>
      <c r="D161" s="7" t="s">
        <v>979</v>
      </c>
      <c r="E161" s="7" t="s">
        <v>980</v>
      </c>
      <c r="F161" s="7" t="s">
        <v>747</v>
      </c>
      <c r="G161" s="7" t="s">
        <v>20</v>
      </c>
      <c r="H161" s="7" t="s">
        <v>2140</v>
      </c>
      <c r="I161" s="7" t="s">
        <v>2253</v>
      </c>
      <c r="J161" s="7" t="s">
        <v>2042</v>
      </c>
      <c r="K161" s="7" t="s">
        <v>500</v>
      </c>
      <c r="L161" s="7" t="s">
        <v>1641</v>
      </c>
      <c r="M161" s="7">
        <v>1</v>
      </c>
      <c r="N161" s="9">
        <v>924.63</v>
      </c>
      <c r="O161" s="10">
        <v>0</v>
      </c>
      <c r="P161" s="9">
        <v>924.63</v>
      </c>
      <c r="Q161" s="10">
        <v>0.25</v>
      </c>
      <c r="R161" s="9">
        <v>231.16</v>
      </c>
      <c r="S161" s="9">
        <v>1155.79</v>
      </c>
      <c r="T161" s="9">
        <v>449.27</v>
      </c>
      <c r="U161" s="7" t="s">
        <v>14</v>
      </c>
    </row>
    <row r="162" spans="1:21" x14ac:dyDescent="0.3">
      <c r="A162" s="7" t="s">
        <v>4307</v>
      </c>
      <c r="B162" s="7" t="s">
        <v>580</v>
      </c>
      <c r="C162" s="8">
        <v>46152</v>
      </c>
      <c r="D162" s="7" t="s">
        <v>1244</v>
      </c>
      <c r="E162" s="7" t="s">
        <v>581</v>
      </c>
      <c r="F162" s="7" t="s">
        <v>780</v>
      </c>
      <c r="G162" s="7" t="s">
        <v>20</v>
      </c>
      <c r="H162" s="7" t="s">
        <v>2154</v>
      </c>
      <c r="I162" s="7" t="s">
        <v>2263</v>
      </c>
      <c r="J162" s="7" t="s">
        <v>1660</v>
      </c>
      <c r="K162" s="7" t="s">
        <v>434</v>
      </c>
      <c r="L162" s="7" t="s">
        <v>1661</v>
      </c>
      <c r="M162" s="7">
        <v>2</v>
      </c>
      <c r="N162" s="9">
        <v>2453.0100000000002</v>
      </c>
      <c r="O162" s="10">
        <v>0</v>
      </c>
      <c r="P162" s="9">
        <v>4906.0200000000004</v>
      </c>
      <c r="Q162" s="10">
        <v>0.25</v>
      </c>
      <c r="R162" s="9">
        <v>1226.51</v>
      </c>
      <c r="S162" s="9">
        <v>6132.53</v>
      </c>
      <c r="T162" s="9">
        <v>2162.5</v>
      </c>
      <c r="U162" s="7" t="s">
        <v>25</v>
      </c>
    </row>
    <row r="163" spans="1:21" x14ac:dyDescent="0.3">
      <c r="A163" s="7" t="s">
        <v>4308</v>
      </c>
      <c r="B163" s="7" t="s">
        <v>208</v>
      </c>
      <c r="C163" s="8">
        <v>46032</v>
      </c>
      <c r="D163" s="7" t="s">
        <v>759</v>
      </c>
      <c r="E163" s="7" t="s">
        <v>209</v>
      </c>
      <c r="F163" s="7" t="s">
        <v>747</v>
      </c>
      <c r="G163" s="7" t="s">
        <v>12</v>
      </c>
      <c r="H163" s="7" t="s">
        <v>2070</v>
      </c>
      <c r="I163" s="7" t="s">
        <v>2190</v>
      </c>
      <c r="J163" s="7" t="s">
        <v>1987</v>
      </c>
      <c r="K163" s="7" t="s">
        <v>210</v>
      </c>
      <c r="L163" s="7" t="s">
        <v>1655</v>
      </c>
      <c r="M163" s="7">
        <v>25</v>
      </c>
      <c r="N163" s="9">
        <v>2414.4899999999998</v>
      </c>
      <c r="O163" s="10">
        <v>0.15</v>
      </c>
      <c r="P163" s="9">
        <v>51307.91</v>
      </c>
      <c r="Q163" s="10">
        <v>0.25</v>
      </c>
      <c r="R163" s="9">
        <v>12826.98</v>
      </c>
      <c r="S163" s="9">
        <v>64134.89</v>
      </c>
      <c r="T163" s="9">
        <v>14635.66</v>
      </c>
      <c r="U163" s="7" t="s">
        <v>14</v>
      </c>
    </row>
    <row r="164" spans="1:21" x14ac:dyDescent="0.3">
      <c r="A164" s="7" t="s">
        <v>4309</v>
      </c>
      <c r="B164" s="7" t="s">
        <v>485</v>
      </c>
      <c r="C164" s="8">
        <v>45873</v>
      </c>
      <c r="D164" s="7" t="s">
        <v>1593</v>
      </c>
      <c r="E164" s="7" t="s">
        <v>548</v>
      </c>
      <c r="F164" s="7" t="s">
        <v>757</v>
      </c>
      <c r="G164" s="7" t="s">
        <v>12</v>
      </c>
      <c r="H164" s="7" t="s">
        <v>2067</v>
      </c>
      <c r="I164" s="7" t="s">
        <v>2187</v>
      </c>
      <c r="J164" s="7" t="s">
        <v>1990</v>
      </c>
      <c r="K164" s="7" t="s">
        <v>223</v>
      </c>
      <c r="L164" s="7" t="s">
        <v>1641</v>
      </c>
      <c r="M164" s="7">
        <v>11</v>
      </c>
      <c r="N164" s="9">
        <v>842.47</v>
      </c>
      <c r="O164" s="10">
        <v>0.1</v>
      </c>
      <c r="P164" s="9">
        <v>8340.4500000000007</v>
      </c>
      <c r="Q164" s="10">
        <v>0.25</v>
      </c>
      <c r="R164" s="9">
        <v>2085.11</v>
      </c>
      <c r="S164" s="9">
        <v>10425.56</v>
      </c>
      <c r="T164" s="9">
        <v>2719.45</v>
      </c>
      <c r="U164" s="7" t="s">
        <v>14</v>
      </c>
    </row>
    <row r="165" spans="1:21" x14ac:dyDescent="0.3">
      <c r="A165" s="7" t="s">
        <v>4310</v>
      </c>
      <c r="B165" s="7" t="s">
        <v>485</v>
      </c>
      <c r="C165" s="8">
        <v>45873</v>
      </c>
      <c r="D165" s="7" t="s">
        <v>1593</v>
      </c>
      <c r="E165" s="7" t="s">
        <v>548</v>
      </c>
      <c r="F165" s="7" t="s">
        <v>757</v>
      </c>
      <c r="G165" s="7" t="s">
        <v>12</v>
      </c>
      <c r="H165" s="7" t="s">
        <v>2067</v>
      </c>
      <c r="I165" s="7" t="s">
        <v>2187</v>
      </c>
      <c r="J165" s="7" t="s">
        <v>1877</v>
      </c>
      <c r="K165" s="7" t="s">
        <v>495</v>
      </c>
      <c r="L165" s="7" t="s">
        <v>1646</v>
      </c>
      <c r="M165" s="7">
        <v>6</v>
      </c>
      <c r="N165" s="9">
        <v>623.71</v>
      </c>
      <c r="O165" s="10">
        <v>0.1</v>
      </c>
      <c r="P165" s="9">
        <v>3368.03</v>
      </c>
      <c r="Q165" s="10">
        <v>0.25</v>
      </c>
      <c r="R165" s="9">
        <v>842.01</v>
      </c>
      <c r="S165" s="9">
        <v>4210.04</v>
      </c>
      <c r="T165" s="9">
        <v>622.66999999999996</v>
      </c>
      <c r="U165" s="7" t="s">
        <v>14</v>
      </c>
    </row>
    <row r="166" spans="1:21" x14ac:dyDescent="0.3">
      <c r="A166" s="7" t="s">
        <v>4311</v>
      </c>
      <c r="B166" s="7" t="s">
        <v>132</v>
      </c>
      <c r="C166" s="8">
        <v>45762</v>
      </c>
      <c r="D166" s="7" t="s">
        <v>1073</v>
      </c>
      <c r="E166" s="7" t="s">
        <v>133</v>
      </c>
      <c r="F166" s="7" t="s">
        <v>747</v>
      </c>
      <c r="G166" s="7" t="s">
        <v>20</v>
      </c>
      <c r="H166" s="7" t="s">
        <v>2166</v>
      </c>
      <c r="I166" s="7" t="s">
        <v>2272</v>
      </c>
      <c r="J166" s="7" t="s">
        <v>1852</v>
      </c>
      <c r="K166" s="7" t="s">
        <v>134</v>
      </c>
      <c r="L166" s="7" t="s">
        <v>1673</v>
      </c>
      <c r="M166" s="7">
        <v>28</v>
      </c>
      <c r="N166" s="9">
        <v>2304.44</v>
      </c>
      <c r="O166" s="10">
        <v>0</v>
      </c>
      <c r="P166" s="9">
        <v>64524.32</v>
      </c>
      <c r="Q166" s="10">
        <v>0.25</v>
      </c>
      <c r="R166" s="9">
        <v>16131.08</v>
      </c>
      <c r="S166" s="9">
        <v>80655.399999999994</v>
      </c>
      <c r="T166" s="9">
        <v>25260.76</v>
      </c>
      <c r="U166" s="7" t="s">
        <v>14</v>
      </c>
    </row>
    <row r="167" spans="1:21" x14ac:dyDescent="0.3">
      <c r="A167" s="7" t="s">
        <v>4312</v>
      </c>
      <c r="B167" s="7" t="s">
        <v>132</v>
      </c>
      <c r="C167" s="8">
        <v>45762</v>
      </c>
      <c r="D167" s="7" t="s">
        <v>1073</v>
      </c>
      <c r="E167" s="7" t="s">
        <v>133</v>
      </c>
      <c r="F167" s="7" t="s">
        <v>747</v>
      </c>
      <c r="G167" s="7" t="s">
        <v>20</v>
      </c>
      <c r="H167" s="7" t="s">
        <v>2166</v>
      </c>
      <c r="I167" s="7" t="s">
        <v>2272</v>
      </c>
      <c r="J167" s="7" t="s">
        <v>1706</v>
      </c>
      <c r="K167" s="7" t="s">
        <v>484</v>
      </c>
      <c r="L167" s="7" t="s">
        <v>1669</v>
      </c>
      <c r="M167" s="7">
        <v>10</v>
      </c>
      <c r="N167" s="9">
        <v>92.26</v>
      </c>
      <c r="O167" s="10">
        <v>0</v>
      </c>
      <c r="P167" s="9">
        <v>922.6</v>
      </c>
      <c r="Q167" s="10">
        <v>0.25</v>
      </c>
      <c r="R167" s="9">
        <v>230.65</v>
      </c>
      <c r="S167" s="9">
        <v>1153.25</v>
      </c>
      <c r="T167" s="9">
        <v>452.9</v>
      </c>
      <c r="U167" s="7" t="s">
        <v>14</v>
      </c>
    </row>
    <row r="168" spans="1:21" x14ac:dyDescent="0.3">
      <c r="A168" s="7" t="s">
        <v>4313</v>
      </c>
      <c r="B168" s="7" t="s">
        <v>132</v>
      </c>
      <c r="C168" s="8">
        <v>45762</v>
      </c>
      <c r="D168" s="7" t="s">
        <v>1073</v>
      </c>
      <c r="E168" s="7" t="s">
        <v>133</v>
      </c>
      <c r="F168" s="7" t="s">
        <v>747</v>
      </c>
      <c r="G168" s="7" t="s">
        <v>20</v>
      </c>
      <c r="H168" s="7" t="s">
        <v>2166</v>
      </c>
      <c r="I168" s="7" t="s">
        <v>2272</v>
      </c>
      <c r="J168" s="7" t="s">
        <v>2049</v>
      </c>
      <c r="K168" s="7" t="s">
        <v>474</v>
      </c>
      <c r="L168" s="7" t="s">
        <v>1646</v>
      </c>
      <c r="M168" s="7">
        <v>12</v>
      </c>
      <c r="N168" s="9">
        <v>3437.5</v>
      </c>
      <c r="O168" s="10">
        <v>0.1</v>
      </c>
      <c r="P168" s="9">
        <v>37125</v>
      </c>
      <c r="Q168" s="10">
        <v>0.25</v>
      </c>
      <c r="R168" s="9">
        <v>9281.25</v>
      </c>
      <c r="S168" s="9">
        <v>46406.25</v>
      </c>
      <c r="T168" s="9">
        <v>19791.96</v>
      </c>
      <c r="U168" s="7" t="s">
        <v>14</v>
      </c>
    </row>
    <row r="169" spans="1:21" x14ac:dyDescent="0.3">
      <c r="A169" s="7" t="s">
        <v>4314</v>
      </c>
      <c r="B169" s="7" t="s">
        <v>132</v>
      </c>
      <c r="C169" s="8">
        <v>45762</v>
      </c>
      <c r="D169" s="7" t="s">
        <v>1073</v>
      </c>
      <c r="E169" s="7" t="s">
        <v>133</v>
      </c>
      <c r="F169" s="7" t="s">
        <v>747</v>
      </c>
      <c r="G169" s="7" t="s">
        <v>20</v>
      </c>
      <c r="H169" s="7" t="s">
        <v>2166</v>
      </c>
      <c r="I169" s="7" t="s">
        <v>2272</v>
      </c>
      <c r="J169" s="7" t="s">
        <v>2019</v>
      </c>
      <c r="K169" s="7" t="s">
        <v>367</v>
      </c>
      <c r="L169" s="7" t="s">
        <v>1661</v>
      </c>
      <c r="M169" s="7">
        <v>3</v>
      </c>
      <c r="N169" s="9">
        <v>52.9</v>
      </c>
      <c r="O169" s="10">
        <v>0.1</v>
      </c>
      <c r="P169" s="9">
        <v>142.83000000000001</v>
      </c>
      <c r="Q169" s="10">
        <v>0.25</v>
      </c>
      <c r="R169" s="9">
        <v>35.71</v>
      </c>
      <c r="S169" s="9">
        <v>178.54</v>
      </c>
      <c r="T169" s="9">
        <v>24.42</v>
      </c>
      <c r="U169" s="7" t="s">
        <v>14</v>
      </c>
    </row>
    <row r="170" spans="1:21" x14ac:dyDescent="0.3">
      <c r="A170" s="7" t="s">
        <v>4315</v>
      </c>
      <c r="B170" s="7" t="s">
        <v>59</v>
      </c>
      <c r="C170" s="8">
        <v>46258</v>
      </c>
      <c r="D170" s="7" t="s">
        <v>1553</v>
      </c>
      <c r="E170" s="7" t="s">
        <v>60</v>
      </c>
      <c r="F170" s="7" t="s">
        <v>780</v>
      </c>
      <c r="G170" s="7" t="s">
        <v>20</v>
      </c>
      <c r="H170" s="7" t="s">
        <v>2111</v>
      </c>
      <c r="I170" s="7" t="s">
        <v>2228</v>
      </c>
      <c r="J170" s="7" t="s">
        <v>1937</v>
      </c>
      <c r="K170" s="7" t="s">
        <v>462</v>
      </c>
      <c r="L170" s="7" t="s">
        <v>1669</v>
      </c>
      <c r="M170" s="7">
        <v>13</v>
      </c>
      <c r="N170" s="9">
        <v>2352.81</v>
      </c>
      <c r="O170" s="10">
        <v>0</v>
      </c>
      <c r="P170" s="9">
        <v>30586.53</v>
      </c>
      <c r="Q170" s="10">
        <v>0.25</v>
      </c>
      <c r="R170" s="9">
        <v>7646.63</v>
      </c>
      <c r="S170" s="9">
        <v>38233.160000000003</v>
      </c>
      <c r="T170" s="9">
        <v>11348.48</v>
      </c>
      <c r="U170" s="7" t="s">
        <v>14</v>
      </c>
    </row>
    <row r="171" spans="1:21" x14ac:dyDescent="0.3">
      <c r="A171" s="7" t="s">
        <v>4316</v>
      </c>
      <c r="B171" s="7" t="s">
        <v>59</v>
      </c>
      <c r="C171" s="8">
        <v>46258</v>
      </c>
      <c r="D171" s="7" t="s">
        <v>1553</v>
      </c>
      <c r="E171" s="7" t="s">
        <v>60</v>
      </c>
      <c r="F171" s="7" t="s">
        <v>780</v>
      </c>
      <c r="G171" s="7" t="s">
        <v>20</v>
      </c>
      <c r="H171" s="7" t="s">
        <v>2111</v>
      </c>
      <c r="I171" s="7" t="s">
        <v>2228</v>
      </c>
      <c r="J171" s="7" t="s">
        <v>2015</v>
      </c>
      <c r="K171" s="7" t="s">
        <v>21</v>
      </c>
      <c r="L171" s="7" t="s">
        <v>1661</v>
      </c>
      <c r="M171" s="7">
        <v>30</v>
      </c>
      <c r="N171" s="9">
        <v>872.11</v>
      </c>
      <c r="O171" s="10">
        <v>0</v>
      </c>
      <c r="P171" s="9">
        <v>26163.3</v>
      </c>
      <c r="Q171" s="10">
        <v>0.25</v>
      </c>
      <c r="R171" s="9">
        <v>6540.82</v>
      </c>
      <c r="S171" s="9">
        <v>32704.12</v>
      </c>
      <c r="T171" s="9">
        <v>10239.9</v>
      </c>
      <c r="U171" s="7" t="s">
        <v>14</v>
      </c>
    </row>
    <row r="172" spans="1:21" x14ac:dyDescent="0.3">
      <c r="A172" s="7" t="s">
        <v>4317</v>
      </c>
      <c r="B172" s="7" t="s">
        <v>59</v>
      </c>
      <c r="C172" s="8">
        <v>46258</v>
      </c>
      <c r="D172" s="7" t="s">
        <v>1553</v>
      </c>
      <c r="E172" s="7" t="s">
        <v>60</v>
      </c>
      <c r="F172" s="7" t="s">
        <v>780</v>
      </c>
      <c r="G172" s="7" t="s">
        <v>20</v>
      </c>
      <c r="H172" s="7" t="s">
        <v>2111</v>
      </c>
      <c r="I172" s="7" t="s">
        <v>2228</v>
      </c>
      <c r="J172" s="7" t="s">
        <v>1893</v>
      </c>
      <c r="K172" s="7" t="s">
        <v>170</v>
      </c>
      <c r="L172" s="7" t="s">
        <v>1686</v>
      </c>
      <c r="M172" s="7">
        <v>27</v>
      </c>
      <c r="N172" s="9">
        <v>2059.9</v>
      </c>
      <c r="O172" s="10">
        <v>0</v>
      </c>
      <c r="P172" s="9">
        <v>55617.3</v>
      </c>
      <c r="Q172" s="10">
        <v>0.25</v>
      </c>
      <c r="R172" s="9">
        <v>13904.33</v>
      </c>
      <c r="S172" s="9">
        <v>69521.62</v>
      </c>
      <c r="T172" s="9">
        <v>22657.05</v>
      </c>
      <c r="U172" s="7" t="s">
        <v>14</v>
      </c>
    </row>
    <row r="173" spans="1:21" x14ac:dyDescent="0.3">
      <c r="A173" s="7" t="s">
        <v>4318</v>
      </c>
      <c r="B173" s="7" t="s">
        <v>59</v>
      </c>
      <c r="C173" s="8">
        <v>46258</v>
      </c>
      <c r="D173" s="7" t="s">
        <v>1553</v>
      </c>
      <c r="E173" s="7" t="s">
        <v>60</v>
      </c>
      <c r="F173" s="7" t="s">
        <v>780</v>
      </c>
      <c r="G173" s="7" t="s">
        <v>20</v>
      </c>
      <c r="H173" s="7" t="s">
        <v>2111</v>
      </c>
      <c r="I173" s="7" t="s">
        <v>2228</v>
      </c>
      <c r="J173" s="7" t="s">
        <v>2026</v>
      </c>
      <c r="K173" s="7" t="s">
        <v>360</v>
      </c>
      <c r="L173" s="7" t="s">
        <v>1669</v>
      </c>
      <c r="M173" s="7">
        <v>13</v>
      </c>
      <c r="N173" s="9">
        <v>812.94</v>
      </c>
      <c r="O173" s="10">
        <v>0</v>
      </c>
      <c r="P173" s="9">
        <v>10568.22</v>
      </c>
      <c r="Q173" s="10">
        <v>0.25</v>
      </c>
      <c r="R173" s="9">
        <v>2642.05</v>
      </c>
      <c r="S173" s="9">
        <v>13210.27</v>
      </c>
      <c r="T173" s="9">
        <v>5377.06</v>
      </c>
      <c r="U173" s="7" t="s">
        <v>14</v>
      </c>
    </row>
    <row r="174" spans="1:21" x14ac:dyDescent="0.3">
      <c r="A174" s="7" t="s">
        <v>4319</v>
      </c>
      <c r="B174" s="7" t="s">
        <v>59</v>
      </c>
      <c r="C174" s="8">
        <v>46258</v>
      </c>
      <c r="D174" s="7" t="s">
        <v>1553</v>
      </c>
      <c r="E174" s="7" t="s">
        <v>60</v>
      </c>
      <c r="F174" s="7" t="s">
        <v>780</v>
      </c>
      <c r="G174" s="7" t="s">
        <v>20</v>
      </c>
      <c r="H174" s="7" t="s">
        <v>2111</v>
      </c>
      <c r="I174" s="7" t="s">
        <v>2228</v>
      </c>
      <c r="J174" s="7" t="s">
        <v>1924</v>
      </c>
      <c r="K174" s="7" t="s">
        <v>61</v>
      </c>
      <c r="L174" s="7" t="s">
        <v>1655</v>
      </c>
      <c r="M174" s="7">
        <v>30</v>
      </c>
      <c r="N174" s="9">
        <v>1882.16</v>
      </c>
      <c r="O174" s="10">
        <v>0.1</v>
      </c>
      <c r="P174" s="9">
        <v>50818.32</v>
      </c>
      <c r="Q174" s="10">
        <v>0.25</v>
      </c>
      <c r="R174" s="9">
        <v>12704.58</v>
      </c>
      <c r="S174" s="9">
        <v>63522.9</v>
      </c>
      <c r="T174" s="9">
        <v>23925.72</v>
      </c>
      <c r="U174" s="7" t="s">
        <v>14</v>
      </c>
    </row>
    <row r="175" spans="1:21" x14ac:dyDescent="0.3">
      <c r="A175" s="7" t="s">
        <v>4320</v>
      </c>
      <c r="B175" s="7" t="s">
        <v>291</v>
      </c>
      <c r="C175" s="8">
        <v>46052</v>
      </c>
      <c r="D175" s="7" t="s">
        <v>1444</v>
      </c>
      <c r="E175" s="7" t="s">
        <v>292</v>
      </c>
      <c r="F175" s="7" t="s">
        <v>757</v>
      </c>
      <c r="G175" s="7" t="s">
        <v>35</v>
      </c>
      <c r="H175" s="7" t="s">
        <v>2111</v>
      </c>
      <c r="I175" s="7" t="s">
        <v>2228</v>
      </c>
      <c r="J175" s="7" t="s">
        <v>1927</v>
      </c>
      <c r="K175" s="7" t="s">
        <v>180</v>
      </c>
      <c r="L175" s="7" t="s">
        <v>1673</v>
      </c>
      <c r="M175" s="7">
        <v>22</v>
      </c>
      <c r="N175" s="9">
        <v>1645.1</v>
      </c>
      <c r="O175" s="10">
        <v>0.05</v>
      </c>
      <c r="P175" s="9">
        <v>34382.589999999997</v>
      </c>
      <c r="Q175" s="10">
        <v>0.25</v>
      </c>
      <c r="R175" s="9">
        <v>8595.65</v>
      </c>
      <c r="S175" s="9">
        <v>42978.239999999998</v>
      </c>
      <c r="T175" s="9">
        <v>9735.5499999999993</v>
      </c>
      <c r="U175" s="7" t="s">
        <v>14</v>
      </c>
    </row>
    <row r="176" spans="1:21" x14ac:dyDescent="0.3">
      <c r="A176" s="7" t="s">
        <v>4321</v>
      </c>
      <c r="B176" s="7" t="s">
        <v>291</v>
      </c>
      <c r="C176" s="8">
        <v>46052</v>
      </c>
      <c r="D176" s="7" t="s">
        <v>1444</v>
      </c>
      <c r="E176" s="7" t="s">
        <v>292</v>
      </c>
      <c r="F176" s="7" t="s">
        <v>757</v>
      </c>
      <c r="G176" s="7" t="s">
        <v>35</v>
      </c>
      <c r="H176" s="7" t="s">
        <v>2111</v>
      </c>
      <c r="I176" s="7" t="s">
        <v>2228</v>
      </c>
      <c r="J176" s="7" t="s">
        <v>1943</v>
      </c>
      <c r="K176" s="7" t="s">
        <v>67</v>
      </c>
      <c r="L176" s="7" t="s">
        <v>1661</v>
      </c>
      <c r="M176" s="7">
        <v>18</v>
      </c>
      <c r="N176" s="9">
        <v>1488.41</v>
      </c>
      <c r="O176" s="10">
        <v>0.1</v>
      </c>
      <c r="P176" s="9">
        <v>24112.240000000002</v>
      </c>
      <c r="Q176" s="10">
        <v>0.25</v>
      </c>
      <c r="R176" s="9">
        <v>6028.06</v>
      </c>
      <c r="S176" s="9">
        <v>30140.3</v>
      </c>
      <c r="T176" s="9">
        <v>4414.66</v>
      </c>
      <c r="U176" s="7" t="s">
        <v>14</v>
      </c>
    </row>
    <row r="177" spans="1:21" x14ac:dyDescent="0.3">
      <c r="A177" s="7" t="s">
        <v>4322</v>
      </c>
      <c r="B177" s="7" t="s">
        <v>62</v>
      </c>
      <c r="C177" s="8">
        <v>45793</v>
      </c>
      <c r="D177" s="7" t="s">
        <v>1533</v>
      </c>
      <c r="E177" s="7" t="s">
        <v>15</v>
      </c>
      <c r="F177" s="7" t="s">
        <v>780</v>
      </c>
      <c r="G177" s="7" t="s">
        <v>16</v>
      </c>
      <c r="H177" s="7" t="s">
        <v>2093</v>
      </c>
      <c r="I177" s="7" t="s">
        <v>2212</v>
      </c>
      <c r="J177" s="7" t="s">
        <v>1800</v>
      </c>
      <c r="K177" s="7" t="s">
        <v>17</v>
      </c>
      <c r="L177" s="7" t="s">
        <v>1669</v>
      </c>
      <c r="M177" s="7">
        <v>7</v>
      </c>
      <c r="N177" s="9">
        <v>2422.06</v>
      </c>
      <c r="O177" s="10">
        <v>0</v>
      </c>
      <c r="P177" s="9">
        <v>16954.419999999998</v>
      </c>
      <c r="Q177" s="10">
        <v>0.25</v>
      </c>
      <c r="R177" s="9">
        <v>4238.6000000000004</v>
      </c>
      <c r="S177" s="9">
        <v>21193.02</v>
      </c>
      <c r="T177" s="9">
        <v>7290.5</v>
      </c>
      <c r="U177" s="7" t="s">
        <v>14</v>
      </c>
    </row>
    <row r="178" spans="1:21" x14ac:dyDescent="0.3">
      <c r="A178" s="7" t="s">
        <v>4323</v>
      </c>
      <c r="B178" s="7" t="s">
        <v>62</v>
      </c>
      <c r="C178" s="8">
        <v>45793</v>
      </c>
      <c r="D178" s="7" t="s">
        <v>1533</v>
      </c>
      <c r="E178" s="7" t="s">
        <v>15</v>
      </c>
      <c r="F178" s="7" t="s">
        <v>780</v>
      </c>
      <c r="G178" s="7" t="s">
        <v>16</v>
      </c>
      <c r="H178" s="7" t="s">
        <v>2093</v>
      </c>
      <c r="I178" s="7" t="s">
        <v>2212</v>
      </c>
      <c r="J178" s="7" t="s">
        <v>1816</v>
      </c>
      <c r="K178" s="7" t="s">
        <v>191</v>
      </c>
      <c r="L178" s="7" t="s">
        <v>1677</v>
      </c>
      <c r="M178" s="7">
        <v>26</v>
      </c>
      <c r="N178" s="9">
        <v>3180.92</v>
      </c>
      <c r="O178" s="10">
        <v>0</v>
      </c>
      <c r="P178" s="9">
        <v>82703.92</v>
      </c>
      <c r="Q178" s="10">
        <v>0.25</v>
      </c>
      <c r="R178" s="9">
        <v>20675.98</v>
      </c>
      <c r="S178" s="9">
        <v>103379.9</v>
      </c>
      <c r="T178" s="9">
        <v>42838.64</v>
      </c>
      <c r="U178" s="7" t="s">
        <v>14</v>
      </c>
    </row>
    <row r="179" spans="1:21" x14ac:dyDescent="0.3">
      <c r="A179" s="7" t="s">
        <v>4324</v>
      </c>
      <c r="B179" s="7" t="s">
        <v>62</v>
      </c>
      <c r="C179" s="8">
        <v>45793</v>
      </c>
      <c r="D179" s="7" t="s">
        <v>1533</v>
      </c>
      <c r="E179" s="7" t="s">
        <v>15</v>
      </c>
      <c r="F179" s="7" t="s">
        <v>780</v>
      </c>
      <c r="G179" s="7" t="s">
        <v>16</v>
      </c>
      <c r="H179" s="7" t="s">
        <v>2093</v>
      </c>
      <c r="I179" s="7" t="s">
        <v>2212</v>
      </c>
      <c r="J179" s="7" t="s">
        <v>2018</v>
      </c>
      <c r="K179" s="7" t="s">
        <v>361</v>
      </c>
      <c r="L179" s="7" t="s">
        <v>1661</v>
      </c>
      <c r="M179" s="7">
        <v>15</v>
      </c>
      <c r="N179" s="9">
        <v>1747.92</v>
      </c>
      <c r="O179" s="10">
        <v>0</v>
      </c>
      <c r="P179" s="9">
        <v>26218.799999999999</v>
      </c>
      <c r="Q179" s="10">
        <v>0.25</v>
      </c>
      <c r="R179" s="9">
        <v>6554.7</v>
      </c>
      <c r="S179" s="9">
        <v>32773.5</v>
      </c>
      <c r="T179" s="9">
        <v>7157.7</v>
      </c>
      <c r="U179" s="7" t="s">
        <v>14</v>
      </c>
    </row>
    <row r="180" spans="1:21" x14ac:dyDescent="0.3">
      <c r="A180" s="7" t="s">
        <v>4325</v>
      </c>
      <c r="B180" s="7" t="s">
        <v>62</v>
      </c>
      <c r="C180" s="8">
        <v>45793</v>
      </c>
      <c r="D180" s="7" t="s">
        <v>1533</v>
      </c>
      <c r="E180" s="7" t="s">
        <v>15</v>
      </c>
      <c r="F180" s="7" t="s">
        <v>780</v>
      </c>
      <c r="G180" s="7" t="s">
        <v>16</v>
      </c>
      <c r="H180" s="7" t="s">
        <v>2093</v>
      </c>
      <c r="I180" s="7" t="s">
        <v>2212</v>
      </c>
      <c r="J180" s="7" t="s">
        <v>1900</v>
      </c>
      <c r="K180" s="7" t="s">
        <v>63</v>
      </c>
      <c r="L180" s="7" t="s">
        <v>1641</v>
      </c>
      <c r="M180" s="7">
        <v>30</v>
      </c>
      <c r="N180" s="9">
        <v>2073.79</v>
      </c>
      <c r="O180" s="10">
        <v>0.15</v>
      </c>
      <c r="P180" s="9">
        <v>52881.64</v>
      </c>
      <c r="Q180" s="10">
        <v>0.25</v>
      </c>
      <c r="R180" s="9">
        <v>13220.41</v>
      </c>
      <c r="S180" s="9">
        <v>66102.05</v>
      </c>
      <c r="T180" s="9">
        <v>10707.04</v>
      </c>
      <c r="U180" s="7" t="s">
        <v>14</v>
      </c>
    </row>
    <row r="181" spans="1:21" x14ac:dyDescent="0.3">
      <c r="A181" s="7" t="s">
        <v>4326</v>
      </c>
      <c r="B181" s="7" t="s">
        <v>501</v>
      </c>
      <c r="C181" s="8">
        <v>45775</v>
      </c>
      <c r="D181" s="7" t="s">
        <v>1353</v>
      </c>
      <c r="E181" s="7" t="s">
        <v>502</v>
      </c>
      <c r="F181" s="7" t="s">
        <v>763</v>
      </c>
      <c r="G181" s="7" t="s">
        <v>12</v>
      </c>
      <c r="H181" s="7" t="s">
        <v>2070</v>
      </c>
      <c r="I181" s="7" t="s">
        <v>2190</v>
      </c>
      <c r="J181" s="7" t="s">
        <v>1675</v>
      </c>
      <c r="K181" s="7" t="s">
        <v>503</v>
      </c>
      <c r="L181" s="7" t="s">
        <v>1677</v>
      </c>
      <c r="M181" s="7">
        <v>10</v>
      </c>
      <c r="N181" s="9">
        <v>2468.71</v>
      </c>
      <c r="O181" s="10">
        <v>0.05</v>
      </c>
      <c r="P181" s="9">
        <v>23452.74</v>
      </c>
      <c r="Q181" s="10">
        <v>0.25</v>
      </c>
      <c r="R181" s="9">
        <v>5863.19</v>
      </c>
      <c r="S181" s="9">
        <v>29315.93</v>
      </c>
      <c r="T181" s="9">
        <v>11749.04</v>
      </c>
      <c r="U181" s="7" t="s">
        <v>14</v>
      </c>
    </row>
    <row r="182" spans="1:21" x14ac:dyDescent="0.3">
      <c r="A182" s="7" t="s">
        <v>4327</v>
      </c>
      <c r="B182" s="7" t="s">
        <v>192</v>
      </c>
      <c r="C182" s="8">
        <v>45661</v>
      </c>
      <c r="D182" s="7" t="s">
        <v>1628</v>
      </c>
      <c r="E182" s="7" t="s">
        <v>193</v>
      </c>
      <c r="F182" s="7" t="s">
        <v>776</v>
      </c>
      <c r="G182" s="7" t="s">
        <v>35</v>
      </c>
      <c r="H182" s="7" t="s">
        <v>2089</v>
      </c>
      <c r="I182" s="7" t="s">
        <v>2208</v>
      </c>
      <c r="J182" s="7" t="s">
        <v>2024</v>
      </c>
      <c r="K182" s="7" t="s">
        <v>563</v>
      </c>
      <c r="L182" s="7" t="s">
        <v>1686</v>
      </c>
      <c r="M182" s="7">
        <v>4</v>
      </c>
      <c r="N182" s="9">
        <v>3066.95</v>
      </c>
      <c r="O182" s="10">
        <v>0.15</v>
      </c>
      <c r="P182" s="9">
        <v>10427.629999999999</v>
      </c>
      <c r="Q182" s="10">
        <v>0.25</v>
      </c>
      <c r="R182" s="9">
        <v>2606.91</v>
      </c>
      <c r="S182" s="9">
        <v>13034.54</v>
      </c>
      <c r="T182" s="9">
        <v>3402.67</v>
      </c>
      <c r="U182" s="7" t="s">
        <v>14</v>
      </c>
    </row>
    <row r="183" spans="1:21" x14ac:dyDescent="0.3">
      <c r="A183" s="7" t="s">
        <v>4328</v>
      </c>
      <c r="B183" s="7" t="s">
        <v>192</v>
      </c>
      <c r="C183" s="8">
        <v>45661</v>
      </c>
      <c r="D183" s="7" t="s">
        <v>1628</v>
      </c>
      <c r="E183" s="7" t="s">
        <v>193</v>
      </c>
      <c r="F183" s="7" t="s">
        <v>776</v>
      </c>
      <c r="G183" s="7" t="s">
        <v>35</v>
      </c>
      <c r="H183" s="7" t="s">
        <v>2089</v>
      </c>
      <c r="I183" s="7" t="s">
        <v>2208</v>
      </c>
      <c r="J183" s="7" t="s">
        <v>2001</v>
      </c>
      <c r="K183" s="7" t="s">
        <v>298</v>
      </c>
      <c r="L183" s="7" t="s">
        <v>1677</v>
      </c>
      <c r="M183" s="7">
        <v>20</v>
      </c>
      <c r="N183" s="9">
        <v>554.39</v>
      </c>
      <c r="O183" s="10">
        <v>0.05</v>
      </c>
      <c r="P183" s="9">
        <v>10533.41</v>
      </c>
      <c r="Q183" s="10">
        <v>0.25</v>
      </c>
      <c r="R183" s="9">
        <v>2633.35</v>
      </c>
      <c r="S183" s="9">
        <v>13166.76</v>
      </c>
      <c r="T183" s="9">
        <v>3327.41</v>
      </c>
      <c r="U183" s="7" t="s">
        <v>14</v>
      </c>
    </row>
    <row r="184" spans="1:21" x14ac:dyDescent="0.3">
      <c r="A184" s="7" t="s">
        <v>4329</v>
      </c>
      <c r="B184" s="7" t="s">
        <v>192</v>
      </c>
      <c r="C184" s="8">
        <v>45661</v>
      </c>
      <c r="D184" s="7" t="s">
        <v>1628</v>
      </c>
      <c r="E184" s="7" t="s">
        <v>193</v>
      </c>
      <c r="F184" s="7" t="s">
        <v>776</v>
      </c>
      <c r="G184" s="7" t="s">
        <v>35</v>
      </c>
      <c r="H184" s="7" t="s">
        <v>2089</v>
      </c>
      <c r="I184" s="7" t="s">
        <v>2208</v>
      </c>
      <c r="J184" s="7" t="s">
        <v>1927</v>
      </c>
      <c r="K184" s="7" t="s">
        <v>180</v>
      </c>
      <c r="L184" s="7" t="s">
        <v>1673</v>
      </c>
      <c r="M184" s="7">
        <v>26</v>
      </c>
      <c r="N184" s="9">
        <v>1688.21</v>
      </c>
      <c r="O184" s="10">
        <v>0</v>
      </c>
      <c r="P184" s="9">
        <v>43893.46</v>
      </c>
      <c r="Q184" s="10">
        <v>0.25</v>
      </c>
      <c r="R184" s="9">
        <v>10973.36</v>
      </c>
      <c r="S184" s="9">
        <v>54866.82</v>
      </c>
      <c r="T184" s="9">
        <v>14765.14</v>
      </c>
      <c r="U184" s="7" t="s">
        <v>14</v>
      </c>
    </row>
    <row r="185" spans="1:21" x14ac:dyDescent="0.3">
      <c r="A185" s="7" t="s">
        <v>4330</v>
      </c>
      <c r="B185" s="7" t="s">
        <v>91</v>
      </c>
      <c r="C185" s="8">
        <v>46170</v>
      </c>
      <c r="D185" s="7" t="s">
        <v>1172</v>
      </c>
      <c r="E185" s="7" t="s">
        <v>92</v>
      </c>
      <c r="F185" s="7" t="s">
        <v>763</v>
      </c>
      <c r="G185" s="7" t="s">
        <v>12</v>
      </c>
      <c r="H185" s="7" t="s">
        <v>2165</v>
      </c>
      <c r="I185" s="7" t="s">
        <v>2272</v>
      </c>
      <c r="J185" s="7" t="s">
        <v>1870</v>
      </c>
      <c r="K185" s="7" t="s">
        <v>418</v>
      </c>
      <c r="L185" s="7" t="s">
        <v>1686</v>
      </c>
      <c r="M185" s="7">
        <v>16</v>
      </c>
      <c r="N185" s="9">
        <v>2563.3200000000002</v>
      </c>
      <c r="O185" s="10">
        <v>0</v>
      </c>
      <c r="P185" s="9">
        <v>41013.120000000003</v>
      </c>
      <c r="Q185" s="10">
        <v>0.25</v>
      </c>
      <c r="R185" s="9">
        <v>10253.280000000001</v>
      </c>
      <c r="S185" s="9">
        <v>51266.400000000001</v>
      </c>
      <c r="T185" s="9">
        <v>20966.88</v>
      </c>
      <c r="U185" s="7" t="s">
        <v>14</v>
      </c>
    </row>
    <row r="186" spans="1:21" x14ac:dyDescent="0.3">
      <c r="A186" s="7" t="s">
        <v>4331</v>
      </c>
      <c r="B186" s="7" t="s">
        <v>91</v>
      </c>
      <c r="C186" s="8">
        <v>46170</v>
      </c>
      <c r="D186" s="7" t="s">
        <v>1172</v>
      </c>
      <c r="E186" s="7" t="s">
        <v>92</v>
      </c>
      <c r="F186" s="7" t="s">
        <v>763</v>
      </c>
      <c r="G186" s="7" t="s">
        <v>12</v>
      </c>
      <c r="H186" s="7" t="s">
        <v>2165</v>
      </c>
      <c r="I186" s="7" t="s">
        <v>2272</v>
      </c>
      <c r="J186" s="7" t="s">
        <v>1957</v>
      </c>
      <c r="K186" s="7" t="s">
        <v>93</v>
      </c>
      <c r="L186" s="7" t="s">
        <v>1686</v>
      </c>
      <c r="M186" s="7">
        <v>29</v>
      </c>
      <c r="N186" s="9">
        <v>709.5</v>
      </c>
      <c r="O186" s="10">
        <v>0</v>
      </c>
      <c r="P186" s="9">
        <v>20575.5</v>
      </c>
      <c r="Q186" s="10">
        <v>0.25</v>
      </c>
      <c r="R186" s="9">
        <v>5143.88</v>
      </c>
      <c r="S186" s="9">
        <v>25719.38</v>
      </c>
      <c r="T186" s="9">
        <v>8630.98</v>
      </c>
      <c r="U186" s="7" t="s">
        <v>14</v>
      </c>
    </row>
    <row r="187" spans="1:21" x14ac:dyDescent="0.3">
      <c r="A187" s="7" t="s">
        <v>4332</v>
      </c>
      <c r="B187" s="7" t="s">
        <v>229</v>
      </c>
      <c r="C187" s="8">
        <v>45970</v>
      </c>
      <c r="D187" s="7" t="s">
        <v>1102</v>
      </c>
      <c r="E187" s="7" t="s">
        <v>230</v>
      </c>
      <c r="F187" s="7" t="s">
        <v>747</v>
      </c>
      <c r="G187" s="7" t="s">
        <v>12</v>
      </c>
      <c r="H187" s="7" t="s">
        <v>2089</v>
      </c>
      <c r="I187" s="7" t="s">
        <v>2208</v>
      </c>
      <c r="J187" s="7" t="s">
        <v>1936</v>
      </c>
      <c r="K187" s="7" t="s">
        <v>153</v>
      </c>
      <c r="L187" s="7" t="s">
        <v>1669</v>
      </c>
      <c r="M187" s="7">
        <v>24</v>
      </c>
      <c r="N187" s="9">
        <v>1136.0999999999999</v>
      </c>
      <c r="O187" s="10">
        <v>0.15</v>
      </c>
      <c r="P187" s="9">
        <v>23176.44</v>
      </c>
      <c r="Q187" s="10">
        <v>0.25</v>
      </c>
      <c r="R187" s="9">
        <v>5794.11</v>
      </c>
      <c r="S187" s="9">
        <v>28970.55</v>
      </c>
      <c r="T187" s="9">
        <v>5230.92</v>
      </c>
      <c r="U187" s="7" t="s">
        <v>14</v>
      </c>
    </row>
    <row r="188" spans="1:21" x14ac:dyDescent="0.3">
      <c r="A188" s="7" t="s">
        <v>4333</v>
      </c>
      <c r="B188" s="7" t="s">
        <v>229</v>
      </c>
      <c r="C188" s="8">
        <v>45970</v>
      </c>
      <c r="D188" s="7" t="s">
        <v>1102</v>
      </c>
      <c r="E188" s="7" t="s">
        <v>230</v>
      </c>
      <c r="F188" s="7" t="s">
        <v>747</v>
      </c>
      <c r="G188" s="7" t="s">
        <v>12</v>
      </c>
      <c r="H188" s="7" t="s">
        <v>2089</v>
      </c>
      <c r="I188" s="7" t="s">
        <v>2208</v>
      </c>
      <c r="J188" s="7" t="s">
        <v>1978</v>
      </c>
      <c r="K188" s="7" t="s">
        <v>81</v>
      </c>
      <c r="L188" s="7" t="s">
        <v>1686</v>
      </c>
      <c r="M188" s="7">
        <v>21</v>
      </c>
      <c r="N188" s="9">
        <v>3465.72</v>
      </c>
      <c r="O188" s="10">
        <v>0</v>
      </c>
      <c r="P188" s="9">
        <v>72780.12</v>
      </c>
      <c r="Q188" s="10">
        <v>0.25</v>
      </c>
      <c r="R188" s="9">
        <v>18195.03</v>
      </c>
      <c r="S188" s="9">
        <v>90975.15</v>
      </c>
      <c r="T188" s="9">
        <v>37623.599999999999</v>
      </c>
      <c r="U188" s="7" t="s">
        <v>14</v>
      </c>
    </row>
    <row r="189" spans="1:21" x14ac:dyDescent="0.3">
      <c r="A189" s="7" t="s">
        <v>4334</v>
      </c>
      <c r="B189" s="7" t="s">
        <v>401</v>
      </c>
      <c r="C189" s="8">
        <v>46250</v>
      </c>
      <c r="D189" s="7" t="s">
        <v>800</v>
      </c>
      <c r="E189" s="7" t="s">
        <v>51</v>
      </c>
      <c r="F189" s="7" t="s">
        <v>743</v>
      </c>
      <c r="G189" s="7" t="s">
        <v>35</v>
      </c>
      <c r="H189" s="7" t="s">
        <v>2162</v>
      </c>
      <c r="I189" s="7" t="s">
        <v>2270</v>
      </c>
      <c r="J189" s="7" t="s">
        <v>1936</v>
      </c>
      <c r="K189" s="7" t="s">
        <v>153</v>
      </c>
      <c r="L189" s="7" t="s">
        <v>1669</v>
      </c>
      <c r="M189" s="7">
        <v>17</v>
      </c>
      <c r="N189" s="9">
        <v>1087.08</v>
      </c>
      <c r="O189" s="10">
        <v>0.05</v>
      </c>
      <c r="P189" s="9">
        <v>17556.34</v>
      </c>
      <c r="Q189" s="10">
        <v>0.25</v>
      </c>
      <c r="R189" s="9">
        <v>4389.09</v>
      </c>
      <c r="S189" s="9">
        <v>21945.42</v>
      </c>
      <c r="T189" s="9">
        <v>4844.93</v>
      </c>
      <c r="U189" s="7" t="s">
        <v>14</v>
      </c>
    </row>
    <row r="190" spans="1:21" x14ac:dyDescent="0.3">
      <c r="A190" s="7" t="s">
        <v>4335</v>
      </c>
      <c r="B190" s="7" t="s">
        <v>401</v>
      </c>
      <c r="C190" s="8">
        <v>46250</v>
      </c>
      <c r="D190" s="7" t="s">
        <v>800</v>
      </c>
      <c r="E190" s="7" t="s">
        <v>51</v>
      </c>
      <c r="F190" s="7" t="s">
        <v>743</v>
      </c>
      <c r="G190" s="7" t="s">
        <v>35</v>
      </c>
      <c r="H190" s="7" t="s">
        <v>2162</v>
      </c>
      <c r="I190" s="7" t="s">
        <v>2270</v>
      </c>
      <c r="J190" s="7" t="s">
        <v>2046</v>
      </c>
      <c r="K190" s="7" t="s">
        <v>250</v>
      </c>
      <c r="L190" s="7" t="s">
        <v>1673</v>
      </c>
      <c r="M190" s="7">
        <v>4</v>
      </c>
      <c r="N190" s="9">
        <v>975</v>
      </c>
      <c r="O190" s="10">
        <v>0</v>
      </c>
      <c r="P190" s="9">
        <v>3900</v>
      </c>
      <c r="Q190" s="10">
        <v>0.25</v>
      </c>
      <c r="R190" s="9">
        <v>975</v>
      </c>
      <c r="S190" s="9">
        <v>4875</v>
      </c>
      <c r="T190" s="9">
        <v>1285.52</v>
      </c>
      <c r="U190" s="7" t="s">
        <v>14</v>
      </c>
    </row>
    <row r="191" spans="1:21" x14ac:dyDescent="0.3">
      <c r="A191" s="7" t="s">
        <v>4336</v>
      </c>
      <c r="B191" s="7" t="s">
        <v>359</v>
      </c>
      <c r="C191" s="8">
        <v>45910</v>
      </c>
      <c r="D191" s="7" t="s">
        <v>935</v>
      </c>
      <c r="E191" s="7" t="s">
        <v>126</v>
      </c>
      <c r="F191" s="7" t="s">
        <v>776</v>
      </c>
      <c r="G191" s="7" t="s">
        <v>31</v>
      </c>
      <c r="H191" s="7" t="s">
        <v>2067</v>
      </c>
      <c r="I191" s="7" t="s">
        <v>2187</v>
      </c>
      <c r="J191" s="7" t="s">
        <v>1922</v>
      </c>
      <c r="K191" s="7" t="s">
        <v>377</v>
      </c>
      <c r="L191" s="7" t="s">
        <v>1655</v>
      </c>
      <c r="M191" s="7">
        <v>18</v>
      </c>
      <c r="N191" s="9">
        <v>1653</v>
      </c>
      <c r="O191" s="10">
        <v>0.05</v>
      </c>
      <c r="P191" s="9">
        <v>28266.3</v>
      </c>
      <c r="Q191" s="10">
        <v>0.25</v>
      </c>
      <c r="R191" s="9">
        <v>7066.57</v>
      </c>
      <c r="S191" s="9">
        <v>35332.879999999997</v>
      </c>
      <c r="T191" s="9">
        <v>5624.1</v>
      </c>
      <c r="U191" s="7" t="s">
        <v>14</v>
      </c>
    </row>
    <row r="192" spans="1:21" x14ac:dyDescent="0.3">
      <c r="A192" s="7" t="s">
        <v>4337</v>
      </c>
      <c r="B192" s="7" t="s">
        <v>359</v>
      </c>
      <c r="C192" s="8">
        <v>45910</v>
      </c>
      <c r="D192" s="7" t="s">
        <v>935</v>
      </c>
      <c r="E192" s="7" t="s">
        <v>126</v>
      </c>
      <c r="F192" s="7" t="s">
        <v>776</v>
      </c>
      <c r="G192" s="7" t="s">
        <v>31</v>
      </c>
      <c r="H192" s="7" t="s">
        <v>2067</v>
      </c>
      <c r="I192" s="7" t="s">
        <v>2187</v>
      </c>
      <c r="J192" s="7" t="s">
        <v>1645</v>
      </c>
      <c r="K192" s="7" t="s">
        <v>111</v>
      </c>
      <c r="L192" s="7" t="s">
        <v>1646</v>
      </c>
      <c r="M192" s="7">
        <v>19</v>
      </c>
      <c r="N192" s="9">
        <v>666.92</v>
      </c>
      <c r="O192" s="10">
        <v>0</v>
      </c>
      <c r="P192" s="9">
        <v>12671.48</v>
      </c>
      <c r="Q192" s="10">
        <v>0.25</v>
      </c>
      <c r="R192" s="9">
        <v>3167.87</v>
      </c>
      <c r="S192" s="9">
        <v>15839.35</v>
      </c>
      <c r="T192" s="9">
        <v>5517.22</v>
      </c>
      <c r="U192" s="7" t="s">
        <v>14</v>
      </c>
    </row>
    <row r="193" spans="1:21" x14ac:dyDescent="0.3">
      <c r="A193" s="7" t="s">
        <v>4338</v>
      </c>
      <c r="B193" s="7" t="s">
        <v>359</v>
      </c>
      <c r="C193" s="8">
        <v>45910</v>
      </c>
      <c r="D193" s="7" t="s">
        <v>935</v>
      </c>
      <c r="E193" s="7" t="s">
        <v>126</v>
      </c>
      <c r="F193" s="7" t="s">
        <v>776</v>
      </c>
      <c r="G193" s="7" t="s">
        <v>31</v>
      </c>
      <c r="H193" s="7" t="s">
        <v>2067</v>
      </c>
      <c r="I193" s="7" t="s">
        <v>2187</v>
      </c>
      <c r="J193" s="7" t="s">
        <v>1992</v>
      </c>
      <c r="K193" s="7" t="s">
        <v>586</v>
      </c>
      <c r="L193" s="7" t="s">
        <v>1641</v>
      </c>
      <c r="M193" s="7">
        <v>1</v>
      </c>
      <c r="N193" s="9">
        <v>1837.6</v>
      </c>
      <c r="O193" s="10">
        <v>0.05</v>
      </c>
      <c r="P193" s="9">
        <v>1745.72</v>
      </c>
      <c r="Q193" s="10">
        <v>0.25</v>
      </c>
      <c r="R193" s="9">
        <v>436.43</v>
      </c>
      <c r="S193" s="9">
        <v>2182.15</v>
      </c>
      <c r="T193" s="9">
        <v>519.97</v>
      </c>
      <c r="U193" s="7" t="s">
        <v>14</v>
      </c>
    </row>
    <row r="194" spans="1:21" x14ac:dyDescent="0.3">
      <c r="A194" s="7" t="s">
        <v>4339</v>
      </c>
      <c r="B194" s="7" t="s">
        <v>359</v>
      </c>
      <c r="C194" s="8">
        <v>45910</v>
      </c>
      <c r="D194" s="7" t="s">
        <v>935</v>
      </c>
      <c r="E194" s="7" t="s">
        <v>126</v>
      </c>
      <c r="F194" s="7" t="s">
        <v>776</v>
      </c>
      <c r="G194" s="7" t="s">
        <v>31</v>
      </c>
      <c r="H194" s="7" t="s">
        <v>2067</v>
      </c>
      <c r="I194" s="7" t="s">
        <v>2187</v>
      </c>
      <c r="J194" s="7" t="s">
        <v>1714</v>
      </c>
      <c r="K194" s="7" t="s">
        <v>549</v>
      </c>
      <c r="L194" s="7" t="s">
        <v>1677</v>
      </c>
      <c r="M194" s="7">
        <v>6</v>
      </c>
      <c r="N194" s="9">
        <v>1085.55</v>
      </c>
      <c r="O194" s="10">
        <v>0.15</v>
      </c>
      <c r="P194" s="9">
        <v>5536.3</v>
      </c>
      <c r="Q194" s="10">
        <v>0.25</v>
      </c>
      <c r="R194" s="9">
        <v>1384.08</v>
      </c>
      <c r="S194" s="9">
        <v>6920.38</v>
      </c>
      <c r="T194" s="9">
        <v>1913.74</v>
      </c>
      <c r="U194" s="7" t="s">
        <v>14</v>
      </c>
    </row>
    <row r="195" spans="1:21" x14ac:dyDescent="0.3">
      <c r="A195" s="7" t="s">
        <v>4340</v>
      </c>
      <c r="B195" s="7" t="s">
        <v>293</v>
      </c>
      <c r="C195" s="8">
        <v>45998</v>
      </c>
      <c r="D195" s="7" t="s">
        <v>1241</v>
      </c>
      <c r="E195" s="7" t="s">
        <v>294</v>
      </c>
      <c r="F195" s="7" t="s">
        <v>747</v>
      </c>
      <c r="G195" s="7" t="s">
        <v>16</v>
      </c>
      <c r="H195" s="7" t="s">
        <v>2166</v>
      </c>
      <c r="I195" s="7" t="s">
        <v>2272</v>
      </c>
      <c r="J195" s="7" t="s">
        <v>1722</v>
      </c>
      <c r="K195" s="7" t="s">
        <v>402</v>
      </c>
      <c r="L195" s="7" t="s">
        <v>1673</v>
      </c>
      <c r="M195" s="7">
        <v>17</v>
      </c>
      <c r="N195" s="9">
        <v>2431.0300000000002</v>
      </c>
      <c r="O195" s="10">
        <v>0.05</v>
      </c>
      <c r="P195" s="9">
        <v>39261.129999999997</v>
      </c>
      <c r="Q195" s="10">
        <v>0.25</v>
      </c>
      <c r="R195" s="9">
        <v>9815.2800000000007</v>
      </c>
      <c r="S195" s="9">
        <v>49076.41</v>
      </c>
      <c r="T195" s="9">
        <v>9031.39</v>
      </c>
      <c r="U195" s="7" t="s">
        <v>14</v>
      </c>
    </row>
    <row r="196" spans="1:21" x14ac:dyDescent="0.3">
      <c r="A196" s="7" t="s">
        <v>4341</v>
      </c>
      <c r="B196" s="7" t="s">
        <v>293</v>
      </c>
      <c r="C196" s="8">
        <v>45998</v>
      </c>
      <c r="D196" s="7" t="s">
        <v>1241</v>
      </c>
      <c r="E196" s="7" t="s">
        <v>294</v>
      </c>
      <c r="F196" s="7" t="s">
        <v>747</v>
      </c>
      <c r="G196" s="7" t="s">
        <v>16</v>
      </c>
      <c r="H196" s="7" t="s">
        <v>2166</v>
      </c>
      <c r="I196" s="7" t="s">
        <v>2272</v>
      </c>
      <c r="J196" s="7" t="s">
        <v>2013</v>
      </c>
      <c r="K196" s="7" t="s">
        <v>295</v>
      </c>
      <c r="L196" s="7" t="s">
        <v>1677</v>
      </c>
      <c r="M196" s="7">
        <v>22</v>
      </c>
      <c r="N196" s="9">
        <v>2349.92</v>
      </c>
      <c r="O196" s="10">
        <v>0</v>
      </c>
      <c r="P196" s="9">
        <v>51698.239999999998</v>
      </c>
      <c r="Q196" s="10">
        <v>0.25</v>
      </c>
      <c r="R196" s="9">
        <v>12924.56</v>
      </c>
      <c r="S196" s="9">
        <v>64622.8</v>
      </c>
      <c r="T196" s="9">
        <v>22859.54</v>
      </c>
      <c r="U196" s="7" t="s">
        <v>14</v>
      </c>
    </row>
    <row r="197" spans="1:21" x14ac:dyDescent="0.3">
      <c r="A197" s="7" t="s">
        <v>4342</v>
      </c>
      <c r="B197" s="7" t="s">
        <v>487</v>
      </c>
      <c r="C197" s="8">
        <v>45895</v>
      </c>
      <c r="D197" s="7" t="s">
        <v>1118</v>
      </c>
      <c r="E197" s="7" t="s">
        <v>488</v>
      </c>
      <c r="F197" s="7" t="s">
        <v>763</v>
      </c>
      <c r="G197" s="7" t="s">
        <v>31</v>
      </c>
      <c r="H197" s="7" t="s">
        <v>2081</v>
      </c>
      <c r="I197" s="7" t="s">
        <v>2200</v>
      </c>
      <c r="J197" s="7" t="s">
        <v>1759</v>
      </c>
      <c r="K197" s="7" t="s">
        <v>400</v>
      </c>
      <c r="L197" s="7" t="s">
        <v>1646</v>
      </c>
      <c r="M197" s="7">
        <v>9</v>
      </c>
      <c r="N197" s="9">
        <v>1261.17</v>
      </c>
      <c r="O197" s="10">
        <v>0</v>
      </c>
      <c r="P197" s="9">
        <v>11350.53</v>
      </c>
      <c r="Q197" s="10">
        <v>0.25</v>
      </c>
      <c r="R197" s="9">
        <v>2837.63</v>
      </c>
      <c r="S197" s="9">
        <v>14188.16</v>
      </c>
      <c r="T197" s="9">
        <v>4761.54</v>
      </c>
      <c r="U197" s="7" t="s">
        <v>14</v>
      </c>
    </row>
    <row r="198" spans="1:21" x14ac:dyDescent="0.3">
      <c r="A198" s="7" t="s">
        <v>4343</v>
      </c>
      <c r="B198" s="7" t="s">
        <v>487</v>
      </c>
      <c r="C198" s="8">
        <v>45895</v>
      </c>
      <c r="D198" s="7" t="s">
        <v>1118</v>
      </c>
      <c r="E198" s="7" t="s">
        <v>488</v>
      </c>
      <c r="F198" s="7" t="s">
        <v>763</v>
      </c>
      <c r="G198" s="7" t="s">
        <v>31</v>
      </c>
      <c r="H198" s="7" t="s">
        <v>2081</v>
      </c>
      <c r="I198" s="7" t="s">
        <v>2200</v>
      </c>
      <c r="J198" s="7" t="s">
        <v>2002</v>
      </c>
      <c r="K198" s="7" t="s">
        <v>489</v>
      </c>
      <c r="L198" s="7" t="s">
        <v>1646</v>
      </c>
      <c r="M198" s="7">
        <v>11</v>
      </c>
      <c r="N198" s="9">
        <v>2302.42</v>
      </c>
      <c r="O198" s="10">
        <v>0</v>
      </c>
      <c r="P198" s="9">
        <v>25326.62</v>
      </c>
      <c r="Q198" s="10">
        <v>0.25</v>
      </c>
      <c r="R198" s="9">
        <v>6331.65</v>
      </c>
      <c r="S198" s="9">
        <v>31658.27</v>
      </c>
      <c r="T198" s="9">
        <v>9385.75</v>
      </c>
      <c r="U198" s="7" t="s">
        <v>14</v>
      </c>
    </row>
    <row r="199" spans="1:21" x14ac:dyDescent="0.3">
      <c r="A199" s="7" t="s">
        <v>4344</v>
      </c>
      <c r="B199" s="7" t="s">
        <v>231</v>
      </c>
      <c r="C199" s="8">
        <v>46275</v>
      </c>
      <c r="D199" s="7" t="s">
        <v>1356</v>
      </c>
      <c r="E199" s="7" t="s">
        <v>232</v>
      </c>
      <c r="F199" s="7" t="s">
        <v>776</v>
      </c>
      <c r="G199" s="7" t="s">
        <v>16</v>
      </c>
      <c r="H199" s="7" t="s">
        <v>2085</v>
      </c>
      <c r="I199" s="7" t="s">
        <v>2204</v>
      </c>
      <c r="J199" s="7" t="s">
        <v>1985</v>
      </c>
      <c r="K199" s="7" t="s">
        <v>233</v>
      </c>
      <c r="L199" s="7" t="s">
        <v>1686</v>
      </c>
      <c r="M199" s="7">
        <v>24</v>
      </c>
      <c r="N199" s="9">
        <v>1104.55</v>
      </c>
      <c r="O199" s="10">
        <v>0.1</v>
      </c>
      <c r="P199" s="9">
        <v>23858.28</v>
      </c>
      <c r="Q199" s="10">
        <v>0.25</v>
      </c>
      <c r="R199" s="9">
        <v>5964.57</v>
      </c>
      <c r="S199" s="9">
        <v>29822.85</v>
      </c>
      <c r="T199" s="9">
        <v>6472.92</v>
      </c>
      <c r="U199" s="7" t="s">
        <v>14</v>
      </c>
    </row>
    <row r="200" spans="1:21" x14ac:dyDescent="0.3">
      <c r="A200" s="7" t="s">
        <v>4345</v>
      </c>
      <c r="B200" s="7" t="s">
        <v>231</v>
      </c>
      <c r="C200" s="8">
        <v>46275</v>
      </c>
      <c r="D200" s="7" t="s">
        <v>1356</v>
      </c>
      <c r="E200" s="7" t="s">
        <v>232</v>
      </c>
      <c r="F200" s="7" t="s">
        <v>776</v>
      </c>
      <c r="G200" s="7" t="s">
        <v>16</v>
      </c>
      <c r="H200" s="7" t="s">
        <v>2085</v>
      </c>
      <c r="I200" s="7" t="s">
        <v>2204</v>
      </c>
      <c r="J200" s="7" t="s">
        <v>1931</v>
      </c>
      <c r="K200" s="7" t="s">
        <v>304</v>
      </c>
      <c r="L200" s="7" t="s">
        <v>1655</v>
      </c>
      <c r="M200" s="7">
        <v>18</v>
      </c>
      <c r="N200" s="9">
        <v>1436.36</v>
      </c>
      <c r="O200" s="10">
        <v>0.05</v>
      </c>
      <c r="P200" s="9">
        <v>24561.759999999998</v>
      </c>
      <c r="Q200" s="10">
        <v>0.25</v>
      </c>
      <c r="R200" s="9">
        <v>6140.44</v>
      </c>
      <c r="S200" s="9">
        <v>30702.2</v>
      </c>
      <c r="T200" s="9">
        <v>9609.52</v>
      </c>
      <c r="U200" s="7" t="s">
        <v>14</v>
      </c>
    </row>
    <row r="201" spans="1:21" x14ac:dyDescent="0.3">
      <c r="A201" s="7" t="s">
        <v>4346</v>
      </c>
      <c r="B201" s="7" t="s">
        <v>378</v>
      </c>
      <c r="C201" s="8">
        <v>45728</v>
      </c>
      <c r="D201" s="7" t="s">
        <v>1219</v>
      </c>
      <c r="E201" s="7" t="s">
        <v>379</v>
      </c>
      <c r="F201" s="7" t="s">
        <v>747</v>
      </c>
      <c r="G201" s="7" t="s">
        <v>31</v>
      </c>
      <c r="H201" s="7" t="s">
        <v>2114</v>
      </c>
      <c r="I201" s="7" t="s">
        <v>2231</v>
      </c>
      <c r="J201" s="7" t="s">
        <v>2042</v>
      </c>
      <c r="K201" s="7" t="s">
        <v>500</v>
      </c>
      <c r="L201" s="7" t="s">
        <v>1641</v>
      </c>
      <c r="M201" s="7">
        <v>1</v>
      </c>
      <c r="N201" s="9">
        <v>957.48</v>
      </c>
      <c r="O201" s="10">
        <v>0.05</v>
      </c>
      <c r="P201" s="9">
        <v>909.61</v>
      </c>
      <c r="Q201" s="10">
        <v>0.25</v>
      </c>
      <c r="R201" s="9">
        <v>227.4</v>
      </c>
      <c r="S201" s="9">
        <v>1137.01</v>
      </c>
      <c r="T201" s="9">
        <v>434.25</v>
      </c>
      <c r="U201" s="7" t="s">
        <v>46</v>
      </c>
    </row>
    <row r="202" spans="1:21" x14ac:dyDescent="0.3">
      <c r="A202" s="7" t="s">
        <v>4347</v>
      </c>
      <c r="B202" s="7" t="s">
        <v>378</v>
      </c>
      <c r="C202" s="8">
        <v>45728</v>
      </c>
      <c r="D202" s="7" t="s">
        <v>1219</v>
      </c>
      <c r="E202" s="7" t="s">
        <v>379</v>
      </c>
      <c r="F202" s="7" t="s">
        <v>747</v>
      </c>
      <c r="G202" s="7" t="s">
        <v>31</v>
      </c>
      <c r="H202" s="7" t="s">
        <v>2114</v>
      </c>
      <c r="I202" s="7" t="s">
        <v>2231</v>
      </c>
      <c r="J202" s="7" t="s">
        <v>1761</v>
      </c>
      <c r="K202" s="7" t="s">
        <v>504</v>
      </c>
      <c r="L202" s="7" t="s">
        <v>1673</v>
      </c>
      <c r="M202" s="7">
        <v>10</v>
      </c>
      <c r="N202" s="9">
        <v>2702.8</v>
      </c>
      <c r="O202" s="10">
        <v>0.15</v>
      </c>
      <c r="P202" s="9">
        <v>22973.8</v>
      </c>
      <c r="Q202" s="10">
        <v>0.25</v>
      </c>
      <c r="R202" s="9">
        <v>5743.45</v>
      </c>
      <c r="S202" s="9">
        <v>28717.25</v>
      </c>
      <c r="T202" s="9">
        <v>8991.2000000000007</v>
      </c>
      <c r="U202" s="7" t="s">
        <v>46</v>
      </c>
    </row>
    <row r="203" spans="1:21" x14ac:dyDescent="0.3">
      <c r="A203" s="7" t="s">
        <v>4348</v>
      </c>
      <c r="B203" s="7" t="s">
        <v>378</v>
      </c>
      <c r="C203" s="8">
        <v>45728</v>
      </c>
      <c r="D203" s="7" t="s">
        <v>1219</v>
      </c>
      <c r="E203" s="7" t="s">
        <v>379</v>
      </c>
      <c r="F203" s="7" t="s">
        <v>747</v>
      </c>
      <c r="G203" s="7" t="s">
        <v>31</v>
      </c>
      <c r="H203" s="7" t="s">
        <v>2114</v>
      </c>
      <c r="I203" s="7" t="s">
        <v>2231</v>
      </c>
      <c r="J203" s="7" t="s">
        <v>1993</v>
      </c>
      <c r="K203" s="7" t="s">
        <v>165</v>
      </c>
      <c r="L203" s="7" t="s">
        <v>1673</v>
      </c>
      <c r="M203" s="7">
        <v>18</v>
      </c>
      <c r="N203" s="9">
        <v>2729.16</v>
      </c>
      <c r="O203" s="10">
        <v>0.1</v>
      </c>
      <c r="P203" s="9">
        <v>44212.39</v>
      </c>
      <c r="Q203" s="10">
        <v>0.25</v>
      </c>
      <c r="R203" s="9">
        <v>11053.1</v>
      </c>
      <c r="S203" s="9">
        <v>55265.49</v>
      </c>
      <c r="T203" s="9">
        <v>12063.31</v>
      </c>
      <c r="U203" s="7" t="s">
        <v>46</v>
      </c>
    </row>
    <row r="204" spans="1:21" x14ac:dyDescent="0.3">
      <c r="A204" s="7" t="s">
        <v>4349</v>
      </c>
      <c r="B204" s="7" t="s">
        <v>378</v>
      </c>
      <c r="C204" s="8">
        <v>45728</v>
      </c>
      <c r="D204" s="7" t="s">
        <v>1219</v>
      </c>
      <c r="E204" s="7" t="s">
        <v>379</v>
      </c>
      <c r="F204" s="7" t="s">
        <v>747</v>
      </c>
      <c r="G204" s="7" t="s">
        <v>31</v>
      </c>
      <c r="H204" s="7" t="s">
        <v>2114</v>
      </c>
      <c r="I204" s="7" t="s">
        <v>2231</v>
      </c>
      <c r="J204" s="7" t="s">
        <v>1851</v>
      </c>
      <c r="K204" s="7" t="s">
        <v>403</v>
      </c>
      <c r="L204" s="7" t="s">
        <v>1661</v>
      </c>
      <c r="M204" s="7">
        <v>17</v>
      </c>
      <c r="N204" s="9">
        <v>2007.22</v>
      </c>
      <c r="O204" s="10">
        <v>0</v>
      </c>
      <c r="P204" s="9">
        <v>34122.74</v>
      </c>
      <c r="Q204" s="10">
        <v>0.25</v>
      </c>
      <c r="R204" s="9">
        <v>8530.68</v>
      </c>
      <c r="S204" s="9">
        <v>42653.42</v>
      </c>
      <c r="T204" s="9">
        <v>9150.08</v>
      </c>
      <c r="U204" s="7" t="s">
        <v>46</v>
      </c>
    </row>
    <row r="205" spans="1:21" x14ac:dyDescent="0.3">
      <c r="A205" s="7" t="s">
        <v>4350</v>
      </c>
      <c r="B205" s="7" t="s">
        <v>378</v>
      </c>
      <c r="C205" s="8">
        <v>45728</v>
      </c>
      <c r="D205" s="7" t="s">
        <v>1219</v>
      </c>
      <c r="E205" s="7" t="s">
        <v>379</v>
      </c>
      <c r="F205" s="7" t="s">
        <v>747</v>
      </c>
      <c r="G205" s="7" t="s">
        <v>31</v>
      </c>
      <c r="H205" s="7" t="s">
        <v>2114</v>
      </c>
      <c r="I205" s="7" t="s">
        <v>2231</v>
      </c>
      <c r="J205" s="7" t="s">
        <v>1659</v>
      </c>
      <c r="K205" s="7" t="s">
        <v>358</v>
      </c>
      <c r="L205" s="7" t="s">
        <v>1686</v>
      </c>
      <c r="M205" s="7">
        <v>2</v>
      </c>
      <c r="N205" s="9">
        <v>2378.86</v>
      </c>
      <c r="O205" s="10">
        <v>0.15</v>
      </c>
      <c r="P205" s="9">
        <v>4044.06</v>
      </c>
      <c r="Q205" s="10">
        <v>0.25</v>
      </c>
      <c r="R205" s="9">
        <v>1011.01</v>
      </c>
      <c r="S205" s="9">
        <v>5055.07</v>
      </c>
      <c r="T205" s="9">
        <v>1336.28</v>
      </c>
      <c r="U205" s="7" t="s">
        <v>46</v>
      </c>
    </row>
    <row r="206" spans="1:21" x14ac:dyDescent="0.3">
      <c r="A206" s="7" t="s">
        <v>4351</v>
      </c>
      <c r="B206" s="7" t="s">
        <v>533</v>
      </c>
      <c r="C206" s="8">
        <v>46155</v>
      </c>
      <c r="D206" s="7" t="s">
        <v>1284</v>
      </c>
      <c r="E206" s="7" t="s">
        <v>64</v>
      </c>
      <c r="F206" s="7" t="s">
        <v>743</v>
      </c>
      <c r="G206" s="7" t="s">
        <v>20</v>
      </c>
      <c r="H206" s="7" t="s">
        <v>2101</v>
      </c>
      <c r="I206" s="7" t="s">
        <v>2220</v>
      </c>
      <c r="J206" s="7" t="s">
        <v>1918</v>
      </c>
      <c r="K206" s="7" t="s">
        <v>65</v>
      </c>
      <c r="L206" s="7" t="s">
        <v>1669</v>
      </c>
      <c r="M206" s="7">
        <v>30</v>
      </c>
      <c r="N206" s="9">
        <v>3560.98</v>
      </c>
      <c r="O206" s="10">
        <v>0</v>
      </c>
      <c r="P206" s="9">
        <v>106829.4</v>
      </c>
      <c r="Q206" s="10">
        <v>0.25</v>
      </c>
      <c r="R206" s="9">
        <v>26707.35</v>
      </c>
      <c r="S206" s="9">
        <v>133536.75</v>
      </c>
      <c r="T206" s="9">
        <v>61016.7</v>
      </c>
      <c r="U206" s="7" t="s">
        <v>14</v>
      </c>
    </row>
    <row r="207" spans="1:21" x14ac:dyDescent="0.3">
      <c r="A207" s="7" t="s">
        <v>4352</v>
      </c>
      <c r="B207" s="7" t="s">
        <v>533</v>
      </c>
      <c r="C207" s="8">
        <v>46155</v>
      </c>
      <c r="D207" s="7" t="s">
        <v>1284</v>
      </c>
      <c r="E207" s="7" t="s">
        <v>64</v>
      </c>
      <c r="F207" s="7" t="s">
        <v>743</v>
      </c>
      <c r="G207" s="7" t="s">
        <v>20</v>
      </c>
      <c r="H207" s="7" t="s">
        <v>2101</v>
      </c>
      <c r="I207" s="7" t="s">
        <v>2220</v>
      </c>
      <c r="J207" s="7" t="s">
        <v>1790</v>
      </c>
      <c r="K207" s="7" t="s">
        <v>550</v>
      </c>
      <c r="L207" s="7" t="s">
        <v>1669</v>
      </c>
      <c r="M207" s="7">
        <v>6</v>
      </c>
      <c r="N207" s="9">
        <v>1561.19</v>
      </c>
      <c r="O207" s="10">
        <v>0</v>
      </c>
      <c r="P207" s="9">
        <v>9367.14</v>
      </c>
      <c r="Q207" s="10">
        <v>0.25</v>
      </c>
      <c r="R207" s="9">
        <v>2341.7800000000002</v>
      </c>
      <c r="S207" s="9">
        <v>11708.92</v>
      </c>
      <c r="T207" s="9">
        <v>4613.76</v>
      </c>
      <c r="U207" s="7" t="s">
        <v>14</v>
      </c>
    </row>
    <row r="208" spans="1:21" x14ac:dyDescent="0.3">
      <c r="A208" s="7" t="s">
        <v>4353</v>
      </c>
      <c r="B208" s="7" t="s">
        <v>533</v>
      </c>
      <c r="C208" s="8">
        <v>46155</v>
      </c>
      <c r="D208" s="7" t="s">
        <v>1284</v>
      </c>
      <c r="E208" s="7" t="s">
        <v>64</v>
      </c>
      <c r="F208" s="7" t="s">
        <v>743</v>
      </c>
      <c r="G208" s="7" t="s">
        <v>20</v>
      </c>
      <c r="H208" s="7" t="s">
        <v>2101</v>
      </c>
      <c r="I208" s="7" t="s">
        <v>2220</v>
      </c>
      <c r="J208" s="7" t="s">
        <v>1821</v>
      </c>
      <c r="K208" s="7" t="s">
        <v>94</v>
      </c>
      <c r="L208" s="7" t="s">
        <v>1673</v>
      </c>
      <c r="M208" s="7">
        <v>29</v>
      </c>
      <c r="N208" s="9">
        <v>593.88</v>
      </c>
      <c r="O208" s="10">
        <v>0.15</v>
      </c>
      <c r="P208" s="9">
        <v>14639.14</v>
      </c>
      <c r="Q208" s="10">
        <v>0.25</v>
      </c>
      <c r="R208" s="9">
        <v>3659.78</v>
      </c>
      <c r="S208" s="9">
        <v>18298.919999999998</v>
      </c>
      <c r="T208" s="9">
        <v>5419.46</v>
      </c>
      <c r="U208" s="7" t="s">
        <v>14</v>
      </c>
    </row>
    <row r="209" spans="1:21" x14ac:dyDescent="0.3">
      <c r="A209" s="7" t="s">
        <v>4354</v>
      </c>
      <c r="B209" s="7" t="s">
        <v>533</v>
      </c>
      <c r="C209" s="8">
        <v>46155</v>
      </c>
      <c r="D209" s="7" t="s">
        <v>1284</v>
      </c>
      <c r="E209" s="7" t="s">
        <v>64</v>
      </c>
      <c r="F209" s="7" t="s">
        <v>743</v>
      </c>
      <c r="G209" s="7" t="s">
        <v>20</v>
      </c>
      <c r="H209" s="7" t="s">
        <v>2101</v>
      </c>
      <c r="I209" s="7" t="s">
        <v>2220</v>
      </c>
      <c r="J209" s="7" t="s">
        <v>1782</v>
      </c>
      <c r="K209" s="7" t="s">
        <v>534</v>
      </c>
      <c r="L209" s="7" t="s">
        <v>1669</v>
      </c>
      <c r="M209" s="7">
        <v>8</v>
      </c>
      <c r="N209" s="9">
        <v>1953.64</v>
      </c>
      <c r="O209" s="10">
        <v>0.05</v>
      </c>
      <c r="P209" s="9">
        <v>14847.66</v>
      </c>
      <c r="Q209" s="10">
        <v>0.25</v>
      </c>
      <c r="R209" s="9">
        <v>3711.91</v>
      </c>
      <c r="S209" s="9">
        <v>18559.580000000002</v>
      </c>
      <c r="T209" s="9">
        <v>6118.14</v>
      </c>
      <c r="U209" s="7" t="s">
        <v>14</v>
      </c>
    </row>
    <row r="210" spans="1:21" x14ac:dyDescent="0.3">
      <c r="A210" s="7" t="s">
        <v>4355</v>
      </c>
      <c r="B210" s="7" t="s">
        <v>533</v>
      </c>
      <c r="C210" s="8">
        <v>46155</v>
      </c>
      <c r="D210" s="7" t="s">
        <v>1284</v>
      </c>
      <c r="E210" s="7" t="s">
        <v>64</v>
      </c>
      <c r="F210" s="7" t="s">
        <v>743</v>
      </c>
      <c r="G210" s="7" t="s">
        <v>20</v>
      </c>
      <c r="H210" s="7" t="s">
        <v>2101</v>
      </c>
      <c r="I210" s="7" t="s">
        <v>2220</v>
      </c>
      <c r="J210" s="7" t="s">
        <v>1840</v>
      </c>
      <c r="K210" s="7" t="s">
        <v>257</v>
      </c>
      <c r="L210" s="7" t="s">
        <v>1661</v>
      </c>
      <c r="M210" s="7">
        <v>12</v>
      </c>
      <c r="N210" s="9">
        <v>2521.4499999999998</v>
      </c>
      <c r="O210" s="10">
        <v>0</v>
      </c>
      <c r="P210" s="9">
        <v>30257.4</v>
      </c>
      <c r="Q210" s="10">
        <v>0.25</v>
      </c>
      <c r="R210" s="9">
        <v>7564.35</v>
      </c>
      <c r="S210" s="9">
        <v>37821.75</v>
      </c>
      <c r="T210" s="9">
        <v>15675</v>
      </c>
      <c r="U210" s="7" t="s">
        <v>14</v>
      </c>
    </row>
    <row r="211" spans="1:21" x14ac:dyDescent="0.3">
      <c r="A211" s="7" t="s">
        <v>4356</v>
      </c>
      <c r="B211" s="7" t="s">
        <v>380</v>
      </c>
      <c r="C211" s="8">
        <v>46172</v>
      </c>
      <c r="D211" s="7" t="s">
        <v>1458</v>
      </c>
      <c r="E211" s="7" t="s">
        <v>381</v>
      </c>
      <c r="F211" s="7" t="s">
        <v>763</v>
      </c>
      <c r="G211" s="7" t="s">
        <v>35</v>
      </c>
      <c r="H211" s="7" t="s">
        <v>2082</v>
      </c>
      <c r="I211" s="7" t="s">
        <v>2201</v>
      </c>
      <c r="J211" s="7" t="s">
        <v>1803</v>
      </c>
      <c r="K211" s="7" t="s">
        <v>405</v>
      </c>
      <c r="L211" s="7" t="s">
        <v>1669</v>
      </c>
      <c r="M211" s="7">
        <v>17</v>
      </c>
      <c r="N211" s="9">
        <v>2474.37</v>
      </c>
      <c r="O211" s="10">
        <v>0</v>
      </c>
      <c r="P211" s="9">
        <v>42064.29</v>
      </c>
      <c r="Q211" s="10">
        <v>0.25</v>
      </c>
      <c r="R211" s="9">
        <v>10516.07</v>
      </c>
      <c r="S211" s="9">
        <v>52580.36</v>
      </c>
      <c r="T211" s="9">
        <v>17638.689999999999</v>
      </c>
      <c r="U211" s="7" t="s">
        <v>14</v>
      </c>
    </row>
    <row r="212" spans="1:21" x14ac:dyDescent="0.3">
      <c r="A212" s="7" t="s">
        <v>4357</v>
      </c>
      <c r="B212" s="7" t="s">
        <v>380</v>
      </c>
      <c r="C212" s="8">
        <v>46172</v>
      </c>
      <c r="D212" s="7" t="s">
        <v>1458</v>
      </c>
      <c r="E212" s="7" t="s">
        <v>381</v>
      </c>
      <c r="F212" s="7" t="s">
        <v>763</v>
      </c>
      <c r="G212" s="7" t="s">
        <v>35</v>
      </c>
      <c r="H212" s="7" t="s">
        <v>2082</v>
      </c>
      <c r="I212" s="7" t="s">
        <v>2201</v>
      </c>
      <c r="J212" s="7" t="s">
        <v>1922</v>
      </c>
      <c r="K212" s="7" t="s">
        <v>377</v>
      </c>
      <c r="L212" s="7" t="s">
        <v>1655</v>
      </c>
      <c r="M212" s="7">
        <v>9</v>
      </c>
      <c r="N212" s="9">
        <v>1751.13</v>
      </c>
      <c r="O212" s="10">
        <v>0.15</v>
      </c>
      <c r="P212" s="9">
        <v>13396.14</v>
      </c>
      <c r="Q212" s="10">
        <v>0.25</v>
      </c>
      <c r="R212" s="9">
        <v>3349.03</v>
      </c>
      <c r="S212" s="9">
        <v>16745.169999999998</v>
      </c>
      <c r="T212" s="9">
        <v>2075.04</v>
      </c>
      <c r="U212" s="7" t="s">
        <v>14</v>
      </c>
    </row>
    <row r="213" spans="1:21" x14ac:dyDescent="0.3">
      <c r="A213" s="7" t="s">
        <v>4358</v>
      </c>
      <c r="B213" s="7" t="s">
        <v>380</v>
      </c>
      <c r="C213" s="8">
        <v>46172</v>
      </c>
      <c r="D213" s="7" t="s">
        <v>1458</v>
      </c>
      <c r="E213" s="7" t="s">
        <v>381</v>
      </c>
      <c r="F213" s="7" t="s">
        <v>763</v>
      </c>
      <c r="G213" s="7" t="s">
        <v>35</v>
      </c>
      <c r="H213" s="7" t="s">
        <v>2082</v>
      </c>
      <c r="I213" s="7" t="s">
        <v>2201</v>
      </c>
      <c r="J213" s="7" t="s">
        <v>1925</v>
      </c>
      <c r="K213" s="7" t="s">
        <v>564</v>
      </c>
      <c r="L213" s="7" t="s">
        <v>1669</v>
      </c>
      <c r="M213" s="7">
        <v>4</v>
      </c>
      <c r="N213" s="9">
        <v>3087.91</v>
      </c>
      <c r="O213" s="10">
        <v>0.1</v>
      </c>
      <c r="P213" s="9">
        <v>11116.48</v>
      </c>
      <c r="Q213" s="10">
        <v>0.25</v>
      </c>
      <c r="R213" s="9">
        <v>2779.12</v>
      </c>
      <c r="S213" s="9">
        <v>13895.6</v>
      </c>
      <c r="T213" s="9">
        <v>4290</v>
      </c>
      <c r="U213" s="7" t="s">
        <v>14</v>
      </c>
    </row>
    <row r="214" spans="1:21" x14ac:dyDescent="0.3">
      <c r="A214" s="7" t="s">
        <v>4359</v>
      </c>
      <c r="B214" s="7" t="s">
        <v>380</v>
      </c>
      <c r="C214" s="8">
        <v>46172</v>
      </c>
      <c r="D214" s="7" t="s">
        <v>1458</v>
      </c>
      <c r="E214" s="7" t="s">
        <v>381</v>
      </c>
      <c r="F214" s="7" t="s">
        <v>763</v>
      </c>
      <c r="G214" s="7" t="s">
        <v>35</v>
      </c>
      <c r="H214" s="7" t="s">
        <v>2082</v>
      </c>
      <c r="I214" s="7" t="s">
        <v>2201</v>
      </c>
      <c r="J214" s="7" t="s">
        <v>1720</v>
      </c>
      <c r="K214" s="7" t="s">
        <v>382</v>
      </c>
      <c r="L214" s="7" t="s">
        <v>1661</v>
      </c>
      <c r="M214" s="7">
        <v>18</v>
      </c>
      <c r="N214" s="9">
        <v>256.19</v>
      </c>
      <c r="O214" s="10">
        <v>0</v>
      </c>
      <c r="P214" s="9">
        <v>4611.42</v>
      </c>
      <c r="Q214" s="10">
        <v>0.25</v>
      </c>
      <c r="R214" s="9">
        <v>1152.8599999999999</v>
      </c>
      <c r="S214" s="9">
        <v>5764.27</v>
      </c>
      <c r="T214" s="9">
        <v>1694.88</v>
      </c>
      <c r="U214" s="7" t="s">
        <v>14</v>
      </c>
    </row>
    <row r="215" spans="1:21" x14ac:dyDescent="0.3">
      <c r="A215" s="7" t="s">
        <v>4360</v>
      </c>
      <c r="B215" s="7" t="s">
        <v>505</v>
      </c>
      <c r="C215" s="8">
        <v>46004</v>
      </c>
      <c r="D215" s="7" t="s">
        <v>1461</v>
      </c>
      <c r="E215" s="7" t="s">
        <v>506</v>
      </c>
      <c r="F215" s="7" t="s">
        <v>780</v>
      </c>
      <c r="G215" s="7" t="s">
        <v>31</v>
      </c>
      <c r="H215" s="7" t="s">
        <v>2154</v>
      </c>
      <c r="I215" s="7" t="s">
        <v>2263</v>
      </c>
      <c r="J215" s="7" t="s">
        <v>1908</v>
      </c>
      <c r="K215" s="7" t="s">
        <v>507</v>
      </c>
      <c r="L215" s="7" t="s">
        <v>1673</v>
      </c>
      <c r="M215" s="7">
        <v>10</v>
      </c>
      <c r="N215" s="9">
        <v>1439.2</v>
      </c>
      <c r="O215" s="10">
        <v>0.15</v>
      </c>
      <c r="P215" s="9">
        <v>12233.2</v>
      </c>
      <c r="Q215" s="10">
        <v>0.25</v>
      </c>
      <c r="R215" s="9">
        <v>3058.3</v>
      </c>
      <c r="S215" s="9">
        <v>15291.5</v>
      </c>
      <c r="T215" s="9">
        <v>4584.3</v>
      </c>
      <c r="U215" s="7" t="s">
        <v>14</v>
      </c>
    </row>
    <row r="216" spans="1:21" x14ac:dyDescent="0.3">
      <c r="A216" s="7" t="s">
        <v>4361</v>
      </c>
      <c r="B216" s="7" t="s">
        <v>505</v>
      </c>
      <c r="C216" s="8">
        <v>46004</v>
      </c>
      <c r="D216" s="7" t="s">
        <v>1461</v>
      </c>
      <c r="E216" s="7" t="s">
        <v>506</v>
      </c>
      <c r="F216" s="7" t="s">
        <v>780</v>
      </c>
      <c r="G216" s="7" t="s">
        <v>31</v>
      </c>
      <c r="H216" s="7" t="s">
        <v>2154</v>
      </c>
      <c r="I216" s="7" t="s">
        <v>2263</v>
      </c>
      <c r="J216" s="7" t="s">
        <v>1769</v>
      </c>
      <c r="K216" s="7" t="s">
        <v>553</v>
      </c>
      <c r="L216" s="7" t="s">
        <v>1646</v>
      </c>
      <c r="M216" s="7">
        <v>5</v>
      </c>
      <c r="N216" s="9">
        <v>3300.35</v>
      </c>
      <c r="O216" s="10">
        <v>0.15</v>
      </c>
      <c r="P216" s="9">
        <v>14026.49</v>
      </c>
      <c r="Q216" s="10">
        <v>0.25</v>
      </c>
      <c r="R216" s="9">
        <v>3506.62</v>
      </c>
      <c r="S216" s="9">
        <v>17533.11</v>
      </c>
      <c r="T216" s="9">
        <v>6965.69</v>
      </c>
      <c r="U216" s="7" t="s">
        <v>14</v>
      </c>
    </row>
    <row r="217" spans="1:21" x14ac:dyDescent="0.3">
      <c r="A217" s="7" t="s">
        <v>4362</v>
      </c>
      <c r="B217" s="7" t="s">
        <v>41</v>
      </c>
      <c r="C217" s="8">
        <v>46165</v>
      </c>
      <c r="D217" s="7" t="s">
        <v>1020</v>
      </c>
      <c r="E217" s="7" t="s">
        <v>42</v>
      </c>
      <c r="F217" s="7" t="s">
        <v>780</v>
      </c>
      <c r="G217" s="7" t="s">
        <v>20</v>
      </c>
      <c r="H217" s="7" t="s">
        <v>2147</v>
      </c>
      <c r="I217" s="7" t="s">
        <v>2258</v>
      </c>
      <c r="J217" s="7" t="s">
        <v>1760</v>
      </c>
      <c r="K217" s="7" t="s">
        <v>296</v>
      </c>
      <c r="L217" s="7" t="s">
        <v>1669</v>
      </c>
      <c r="M217" s="7">
        <v>22</v>
      </c>
      <c r="N217" s="9">
        <v>1028.72</v>
      </c>
      <c r="O217" s="10">
        <v>0</v>
      </c>
      <c r="P217" s="9">
        <v>22631.84</v>
      </c>
      <c r="Q217" s="10">
        <v>0.25</v>
      </c>
      <c r="R217" s="9">
        <v>5657.96</v>
      </c>
      <c r="S217" s="9">
        <v>28289.8</v>
      </c>
      <c r="T217" s="9">
        <v>8746.32</v>
      </c>
      <c r="U217" s="7" t="s">
        <v>14</v>
      </c>
    </row>
    <row r="218" spans="1:21" x14ac:dyDescent="0.3">
      <c r="A218" s="7" t="s">
        <v>4363</v>
      </c>
      <c r="B218" s="7" t="s">
        <v>41</v>
      </c>
      <c r="C218" s="8">
        <v>46165</v>
      </c>
      <c r="D218" s="7" t="s">
        <v>1020</v>
      </c>
      <c r="E218" s="7" t="s">
        <v>42</v>
      </c>
      <c r="F218" s="7" t="s">
        <v>780</v>
      </c>
      <c r="G218" s="7" t="s">
        <v>20</v>
      </c>
      <c r="H218" s="7" t="s">
        <v>2147</v>
      </c>
      <c r="I218" s="7" t="s">
        <v>2258</v>
      </c>
      <c r="J218" s="7" t="s">
        <v>1883</v>
      </c>
      <c r="K218" s="7" t="s">
        <v>36</v>
      </c>
      <c r="L218" s="7" t="s">
        <v>1641</v>
      </c>
      <c r="M218" s="7">
        <v>18</v>
      </c>
      <c r="N218" s="9">
        <v>34.840000000000003</v>
      </c>
      <c r="O218" s="10">
        <v>0</v>
      </c>
      <c r="P218" s="9">
        <v>627.12</v>
      </c>
      <c r="Q218" s="10">
        <v>0.25</v>
      </c>
      <c r="R218" s="9">
        <v>156.78</v>
      </c>
      <c r="S218" s="9">
        <v>783.9</v>
      </c>
      <c r="T218" s="9">
        <v>201.96</v>
      </c>
      <c r="U218" s="7" t="s">
        <v>14</v>
      </c>
    </row>
    <row r="219" spans="1:21" x14ac:dyDescent="0.3">
      <c r="A219" s="7" t="s">
        <v>4364</v>
      </c>
      <c r="B219" s="7" t="s">
        <v>41</v>
      </c>
      <c r="C219" s="8">
        <v>46165</v>
      </c>
      <c r="D219" s="7" t="s">
        <v>1020</v>
      </c>
      <c r="E219" s="7" t="s">
        <v>42</v>
      </c>
      <c r="F219" s="7" t="s">
        <v>780</v>
      </c>
      <c r="G219" s="7" t="s">
        <v>20</v>
      </c>
      <c r="H219" s="7" t="s">
        <v>2147</v>
      </c>
      <c r="I219" s="7" t="s">
        <v>2258</v>
      </c>
      <c r="J219" s="7" t="s">
        <v>1795</v>
      </c>
      <c r="K219" s="7" t="s">
        <v>159</v>
      </c>
      <c r="L219" s="7" t="s">
        <v>1677</v>
      </c>
      <c r="M219" s="7">
        <v>23</v>
      </c>
      <c r="N219" s="9">
        <v>2123.39</v>
      </c>
      <c r="O219" s="10">
        <v>0.15</v>
      </c>
      <c r="P219" s="9">
        <v>41512.269999999997</v>
      </c>
      <c r="Q219" s="10">
        <v>0.25</v>
      </c>
      <c r="R219" s="9">
        <v>10378.07</v>
      </c>
      <c r="S219" s="9">
        <v>51890.34</v>
      </c>
      <c r="T219" s="9">
        <v>15847.72</v>
      </c>
      <c r="U219" s="7" t="s">
        <v>14</v>
      </c>
    </row>
    <row r="220" spans="1:21" x14ac:dyDescent="0.3">
      <c r="A220" s="7" t="s">
        <v>4365</v>
      </c>
      <c r="B220" s="7" t="s">
        <v>556</v>
      </c>
      <c r="C220" s="8">
        <v>45821</v>
      </c>
      <c r="D220" s="7" t="s">
        <v>1453</v>
      </c>
      <c r="E220" s="7" t="s">
        <v>557</v>
      </c>
      <c r="F220" s="7" t="s">
        <v>776</v>
      </c>
      <c r="G220" s="7" t="s">
        <v>20</v>
      </c>
      <c r="H220" s="7" t="s">
        <v>2085</v>
      </c>
      <c r="I220" s="7" t="s">
        <v>2204</v>
      </c>
      <c r="J220" s="7" t="s">
        <v>1884</v>
      </c>
      <c r="K220" s="7" t="s">
        <v>558</v>
      </c>
      <c r="L220" s="7" t="s">
        <v>1655</v>
      </c>
      <c r="M220" s="7">
        <v>5</v>
      </c>
      <c r="N220" s="9">
        <v>636.29</v>
      </c>
      <c r="O220" s="10">
        <v>0</v>
      </c>
      <c r="P220" s="9">
        <v>3181.45</v>
      </c>
      <c r="Q220" s="10">
        <v>0.25</v>
      </c>
      <c r="R220" s="9">
        <v>795.36</v>
      </c>
      <c r="S220" s="9">
        <v>3976.81</v>
      </c>
      <c r="T220" s="9">
        <v>1145.2</v>
      </c>
      <c r="U220" s="7" t="s">
        <v>25</v>
      </c>
    </row>
    <row r="221" spans="1:21" x14ac:dyDescent="0.3">
      <c r="A221" s="7" t="s">
        <v>4366</v>
      </c>
      <c r="B221" s="7" t="s">
        <v>490</v>
      </c>
      <c r="C221" s="8">
        <v>45968</v>
      </c>
      <c r="D221" s="7" t="s">
        <v>918</v>
      </c>
      <c r="E221" s="7" t="s">
        <v>491</v>
      </c>
      <c r="F221" s="7" t="s">
        <v>780</v>
      </c>
      <c r="G221" s="7" t="s">
        <v>20</v>
      </c>
      <c r="H221" s="7" t="s">
        <v>2093</v>
      </c>
      <c r="I221" s="7" t="s">
        <v>2212</v>
      </c>
      <c r="J221" s="7" t="s">
        <v>2039</v>
      </c>
      <c r="K221" s="7" t="s">
        <v>492</v>
      </c>
      <c r="L221" s="7" t="s">
        <v>1673</v>
      </c>
      <c r="M221" s="7">
        <v>1</v>
      </c>
      <c r="N221" s="9">
        <v>448.08</v>
      </c>
      <c r="O221" s="10">
        <v>0.05</v>
      </c>
      <c r="P221" s="9">
        <v>425.68</v>
      </c>
      <c r="Q221" s="10">
        <v>0.25</v>
      </c>
      <c r="R221" s="9">
        <v>106.42</v>
      </c>
      <c r="S221" s="9">
        <v>532.1</v>
      </c>
      <c r="T221" s="9">
        <v>174.93</v>
      </c>
      <c r="U221" s="7" t="s">
        <v>14</v>
      </c>
    </row>
    <row r="222" spans="1:21" x14ac:dyDescent="0.3">
      <c r="A222" s="7" t="s">
        <v>4367</v>
      </c>
      <c r="B222" s="7" t="s">
        <v>490</v>
      </c>
      <c r="C222" s="8">
        <v>45968</v>
      </c>
      <c r="D222" s="7" t="s">
        <v>918</v>
      </c>
      <c r="E222" s="7" t="s">
        <v>491</v>
      </c>
      <c r="F222" s="7" t="s">
        <v>780</v>
      </c>
      <c r="G222" s="7" t="s">
        <v>20</v>
      </c>
      <c r="H222" s="7" t="s">
        <v>2093</v>
      </c>
      <c r="I222" s="7" t="s">
        <v>2212</v>
      </c>
      <c r="J222" s="7" t="s">
        <v>1679</v>
      </c>
      <c r="K222" s="7" t="s">
        <v>567</v>
      </c>
      <c r="L222" s="7" t="s">
        <v>1669</v>
      </c>
      <c r="M222" s="7">
        <v>26</v>
      </c>
      <c r="N222" s="9">
        <v>698.02</v>
      </c>
      <c r="O222" s="10">
        <v>0.05</v>
      </c>
      <c r="P222" s="9">
        <v>17241.09</v>
      </c>
      <c r="Q222" s="10">
        <v>0.25</v>
      </c>
      <c r="R222" s="9">
        <v>4310.2700000000004</v>
      </c>
      <c r="S222" s="9">
        <v>21551.360000000001</v>
      </c>
      <c r="T222" s="9">
        <v>9628.0300000000007</v>
      </c>
      <c r="U222" s="7" t="s">
        <v>14</v>
      </c>
    </row>
    <row r="223" spans="1:21" x14ac:dyDescent="0.3">
      <c r="A223" s="7" t="s">
        <v>4368</v>
      </c>
      <c r="B223" s="7" t="s">
        <v>490</v>
      </c>
      <c r="C223" s="8">
        <v>45968</v>
      </c>
      <c r="D223" s="7" t="s">
        <v>918</v>
      </c>
      <c r="E223" s="7" t="s">
        <v>491</v>
      </c>
      <c r="F223" s="7" t="s">
        <v>780</v>
      </c>
      <c r="G223" s="7" t="s">
        <v>20</v>
      </c>
      <c r="H223" s="7" t="s">
        <v>2093</v>
      </c>
      <c r="I223" s="7" t="s">
        <v>2212</v>
      </c>
      <c r="J223" s="7" t="s">
        <v>1988</v>
      </c>
      <c r="K223" s="7" t="s">
        <v>131</v>
      </c>
      <c r="L223" s="7" t="s">
        <v>1646</v>
      </c>
      <c r="M223" s="7">
        <v>11</v>
      </c>
      <c r="N223" s="9">
        <v>617.28</v>
      </c>
      <c r="O223" s="10">
        <v>0</v>
      </c>
      <c r="P223" s="9">
        <v>6790.08</v>
      </c>
      <c r="Q223" s="10">
        <v>0.25</v>
      </c>
      <c r="R223" s="9">
        <v>1697.52</v>
      </c>
      <c r="S223" s="9">
        <v>8487.6</v>
      </c>
      <c r="T223" s="9">
        <v>3043.81</v>
      </c>
      <c r="U223" s="7" t="s">
        <v>14</v>
      </c>
    </row>
    <row r="224" spans="1:21" x14ac:dyDescent="0.3">
      <c r="A224" s="7" t="s">
        <v>4369</v>
      </c>
      <c r="B224" s="7" t="s">
        <v>234</v>
      </c>
      <c r="C224" s="8">
        <v>46216</v>
      </c>
      <c r="D224" s="7" t="s">
        <v>1273</v>
      </c>
      <c r="E224" s="7" t="s">
        <v>34</v>
      </c>
      <c r="F224" s="7" t="s">
        <v>757</v>
      </c>
      <c r="G224" s="7" t="s">
        <v>35</v>
      </c>
      <c r="H224" s="7" t="s">
        <v>2111</v>
      </c>
      <c r="I224" s="7" t="s">
        <v>2228</v>
      </c>
      <c r="J224" s="7" t="s">
        <v>1841</v>
      </c>
      <c r="K224" s="7" t="s">
        <v>235</v>
      </c>
      <c r="L224" s="7" t="s">
        <v>1673</v>
      </c>
      <c r="M224" s="7">
        <v>24</v>
      </c>
      <c r="N224" s="9">
        <v>2007.77</v>
      </c>
      <c r="O224" s="10">
        <v>0</v>
      </c>
      <c r="P224" s="9">
        <v>48186.48</v>
      </c>
      <c r="Q224" s="10">
        <v>0.25</v>
      </c>
      <c r="R224" s="9">
        <v>12046.62</v>
      </c>
      <c r="S224" s="9">
        <v>60233.1</v>
      </c>
      <c r="T224" s="9">
        <v>22947.84</v>
      </c>
      <c r="U224" s="7" t="s">
        <v>14</v>
      </c>
    </row>
    <row r="225" spans="1:21" x14ac:dyDescent="0.3">
      <c r="A225" s="7" t="s">
        <v>4370</v>
      </c>
      <c r="B225" s="7" t="s">
        <v>234</v>
      </c>
      <c r="C225" s="8">
        <v>46216</v>
      </c>
      <c r="D225" s="7" t="s">
        <v>1273</v>
      </c>
      <c r="E225" s="7" t="s">
        <v>34</v>
      </c>
      <c r="F225" s="7" t="s">
        <v>757</v>
      </c>
      <c r="G225" s="7" t="s">
        <v>35</v>
      </c>
      <c r="H225" s="7" t="s">
        <v>2111</v>
      </c>
      <c r="I225" s="7" t="s">
        <v>2228</v>
      </c>
      <c r="J225" s="7" t="s">
        <v>1881</v>
      </c>
      <c r="K225" s="7" t="s">
        <v>224</v>
      </c>
      <c r="L225" s="7" t="s">
        <v>1677</v>
      </c>
      <c r="M225" s="7">
        <v>1</v>
      </c>
      <c r="N225" s="9">
        <v>1678.71</v>
      </c>
      <c r="O225" s="10">
        <v>0.1</v>
      </c>
      <c r="P225" s="9">
        <v>1510.84</v>
      </c>
      <c r="Q225" s="10">
        <v>0.25</v>
      </c>
      <c r="R225" s="9">
        <v>377.71</v>
      </c>
      <c r="S225" s="9">
        <v>1888.55</v>
      </c>
      <c r="T225" s="9">
        <v>507.44</v>
      </c>
      <c r="U225" s="7" t="s">
        <v>14</v>
      </c>
    </row>
    <row r="226" spans="1:21" x14ac:dyDescent="0.3">
      <c r="A226" s="7" t="s">
        <v>4371</v>
      </c>
      <c r="B226" s="7" t="s">
        <v>135</v>
      </c>
      <c r="C226" s="8">
        <v>46142</v>
      </c>
      <c r="D226" s="7" t="s">
        <v>1285</v>
      </c>
      <c r="E226" s="7" t="s">
        <v>110</v>
      </c>
      <c r="F226" s="7" t="s">
        <v>780</v>
      </c>
      <c r="G226" s="7" t="s">
        <v>12</v>
      </c>
      <c r="H226" s="7" t="s">
        <v>2104</v>
      </c>
      <c r="I226" s="7" t="s">
        <v>2223</v>
      </c>
      <c r="J226" s="7" t="s">
        <v>1899</v>
      </c>
      <c r="K226" s="7" t="s">
        <v>136</v>
      </c>
      <c r="L226" s="7" t="s">
        <v>1655</v>
      </c>
      <c r="M226" s="7">
        <v>28</v>
      </c>
      <c r="N226" s="9">
        <v>1562.55</v>
      </c>
      <c r="O226" s="10">
        <v>0.05</v>
      </c>
      <c r="P226" s="9">
        <v>41563.83</v>
      </c>
      <c r="Q226" s="10">
        <v>0.25</v>
      </c>
      <c r="R226" s="9">
        <v>10390.959999999999</v>
      </c>
      <c r="S226" s="9">
        <v>51954.79</v>
      </c>
      <c r="T226" s="9">
        <v>11592.35</v>
      </c>
      <c r="U226" s="7" t="s">
        <v>14</v>
      </c>
    </row>
    <row r="227" spans="1:21" x14ac:dyDescent="0.3">
      <c r="A227" s="7" t="s">
        <v>4372</v>
      </c>
      <c r="B227" s="7" t="s">
        <v>135</v>
      </c>
      <c r="C227" s="8">
        <v>46142</v>
      </c>
      <c r="D227" s="7" t="s">
        <v>1285</v>
      </c>
      <c r="E227" s="7" t="s">
        <v>110</v>
      </c>
      <c r="F227" s="7" t="s">
        <v>780</v>
      </c>
      <c r="G227" s="7" t="s">
        <v>12</v>
      </c>
      <c r="H227" s="7" t="s">
        <v>2104</v>
      </c>
      <c r="I227" s="7" t="s">
        <v>2223</v>
      </c>
      <c r="J227" s="7" t="s">
        <v>1991</v>
      </c>
      <c r="K227" s="7" t="s">
        <v>464</v>
      </c>
      <c r="L227" s="7" t="s">
        <v>1641</v>
      </c>
      <c r="M227" s="7">
        <v>12</v>
      </c>
      <c r="N227" s="9">
        <v>2626.87</v>
      </c>
      <c r="O227" s="10">
        <v>0.1</v>
      </c>
      <c r="P227" s="9">
        <v>28370.2</v>
      </c>
      <c r="Q227" s="10">
        <v>0.25</v>
      </c>
      <c r="R227" s="9">
        <v>7092.55</v>
      </c>
      <c r="S227" s="9">
        <v>35462.75</v>
      </c>
      <c r="T227" s="9">
        <v>8146.72</v>
      </c>
      <c r="U227" s="7" t="s">
        <v>14</v>
      </c>
    </row>
    <row r="228" spans="1:21" x14ac:dyDescent="0.3">
      <c r="A228" s="7" t="s">
        <v>4373</v>
      </c>
      <c r="B228" s="7" t="s">
        <v>262</v>
      </c>
      <c r="C228" s="8">
        <v>45775</v>
      </c>
      <c r="D228" s="7" t="s">
        <v>1443</v>
      </c>
      <c r="E228" s="7" t="s">
        <v>263</v>
      </c>
      <c r="F228" s="7" t="s">
        <v>743</v>
      </c>
      <c r="G228" s="7" t="s">
        <v>31</v>
      </c>
      <c r="H228" s="7" t="s">
        <v>2061</v>
      </c>
      <c r="I228" s="7" t="s">
        <v>2181</v>
      </c>
      <c r="J228" s="7" t="s">
        <v>2039</v>
      </c>
      <c r="K228" s="7" t="s">
        <v>492</v>
      </c>
      <c r="L228" s="7" t="s">
        <v>1673</v>
      </c>
      <c r="M228" s="7">
        <v>11</v>
      </c>
      <c r="N228" s="9">
        <v>445.41</v>
      </c>
      <c r="O228" s="10">
        <v>0.05</v>
      </c>
      <c r="P228" s="9">
        <v>4654.53</v>
      </c>
      <c r="Q228" s="10">
        <v>0.25</v>
      </c>
      <c r="R228" s="9">
        <v>1163.6300000000001</v>
      </c>
      <c r="S228" s="9">
        <v>5818.16</v>
      </c>
      <c r="T228" s="9">
        <v>1896.28</v>
      </c>
      <c r="U228" s="7" t="s">
        <v>14</v>
      </c>
    </row>
    <row r="229" spans="1:21" x14ac:dyDescent="0.3">
      <c r="A229" s="7" t="s">
        <v>4374</v>
      </c>
      <c r="B229" s="7" t="s">
        <v>262</v>
      </c>
      <c r="C229" s="8">
        <v>45775</v>
      </c>
      <c r="D229" s="7" t="s">
        <v>1443</v>
      </c>
      <c r="E229" s="7" t="s">
        <v>263</v>
      </c>
      <c r="F229" s="7" t="s">
        <v>743</v>
      </c>
      <c r="G229" s="7" t="s">
        <v>31</v>
      </c>
      <c r="H229" s="7" t="s">
        <v>2061</v>
      </c>
      <c r="I229" s="7" t="s">
        <v>2181</v>
      </c>
      <c r="J229" s="7" t="s">
        <v>1995</v>
      </c>
      <c r="K229" s="7" t="s">
        <v>297</v>
      </c>
      <c r="L229" s="7" t="s">
        <v>1673</v>
      </c>
      <c r="M229" s="7">
        <v>22</v>
      </c>
      <c r="N229" s="9">
        <v>1532.17</v>
      </c>
      <c r="O229" s="10">
        <v>0.15</v>
      </c>
      <c r="P229" s="9">
        <v>28651.58</v>
      </c>
      <c r="Q229" s="10">
        <v>0.25</v>
      </c>
      <c r="R229" s="9">
        <v>7162.9</v>
      </c>
      <c r="S229" s="9">
        <v>35814.480000000003</v>
      </c>
      <c r="T229" s="9">
        <v>4345.1000000000004</v>
      </c>
      <c r="U229" s="7" t="s">
        <v>14</v>
      </c>
    </row>
    <row r="230" spans="1:21" x14ac:dyDescent="0.3">
      <c r="A230" s="7" t="s">
        <v>4375</v>
      </c>
      <c r="B230" s="7" t="s">
        <v>262</v>
      </c>
      <c r="C230" s="8">
        <v>45775</v>
      </c>
      <c r="D230" s="7" t="s">
        <v>1443</v>
      </c>
      <c r="E230" s="7" t="s">
        <v>263</v>
      </c>
      <c r="F230" s="7" t="s">
        <v>743</v>
      </c>
      <c r="G230" s="7" t="s">
        <v>31</v>
      </c>
      <c r="H230" s="7" t="s">
        <v>2061</v>
      </c>
      <c r="I230" s="7" t="s">
        <v>2181</v>
      </c>
      <c r="J230" s="7" t="s">
        <v>1926</v>
      </c>
      <c r="K230" s="7" t="s">
        <v>264</v>
      </c>
      <c r="L230" s="7" t="s">
        <v>1646</v>
      </c>
      <c r="M230" s="7">
        <v>23</v>
      </c>
      <c r="N230" s="9">
        <v>1234.1500000000001</v>
      </c>
      <c r="O230" s="10">
        <v>0.1</v>
      </c>
      <c r="P230" s="9">
        <v>25546.91</v>
      </c>
      <c r="Q230" s="10">
        <v>0.25</v>
      </c>
      <c r="R230" s="9">
        <v>6386.73</v>
      </c>
      <c r="S230" s="9">
        <v>31933.64</v>
      </c>
      <c r="T230" s="9">
        <v>11510.93</v>
      </c>
      <c r="U230" s="7" t="s">
        <v>14</v>
      </c>
    </row>
    <row r="231" spans="1:21" x14ac:dyDescent="0.3">
      <c r="A231" s="7" t="s">
        <v>4376</v>
      </c>
      <c r="B231" s="7" t="s">
        <v>565</v>
      </c>
      <c r="C231" s="8">
        <v>46119</v>
      </c>
      <c r="D231" s="7" t="s">
        <v>1026</v>
      </c>
      <c r="E231" s="7" t="s">
        <v>566</v>
      </c>
      <c r="F231" s="7" t="s">
        <v>757</v>
      </c>
      <c r="G231" s="7" t="s">
        <v>12</v>
      </c>
      <c r="H231" s="7" t="s">
        <v>2070</v>
      </c>
      <c r="I231" s="7" t="s">
        <v>2190</v>
      </c>
      <c r="J231" s="7" t="s">
        <v>1660</v>
      </c>
      <c r="K231" s="7" t="s">
        <v>434</v>
      </c>
      <c r="L231" s="7" t="s">
        <v>1661</v>
      </c>
      <c r="M231" s="7">
        <v>4</v>
      </c>
      <c r="N231" s="9">
        <v>2556.1999999999998</v>
      </c>
      <c r="O231" s="10">
        <v>0</v>
      </c>
      <c r="P231" s="9">
        <v>10224.799999999999</v>
      </c>
      <c r="Q231" s="10">
        <v>0.25</v>
      </c>
      <c r="R231" s="9">
        <v>2556.1999999999998</v>
      </c>
      <c r="S231" s="9">
        <v>12781</v>
      </c>
      <c r="T231" s="9">
        <v>4737.76</v>
      </c>
      <c r="U231" s="7" t="s">
        <v>46</v>
      </c>
    </row>
    <row r="232" spans="1:21" x14ac:dyDescent="0.3">
      <c r="A232" s="7" t="s">
        <v>4377</v>
      </c>
      <c r="B232" s="7" t="s">
        <v>514</v>
      </c>
      <c r="C232" s="8">
        <v>45936</v>
      </c>
      <c r="D232" s="7" t="s">
        <v>1618</v>
      </c>
      <c r="E232" s="7" t="s">
        <v>515</v>
      </c>
      <c r="F232" s="7" t="s">
        <v>747</v>
      </c>
      <c r="G232" s="7" t="s">
        <v>16</v>
      </c>
      <c r="H232" s="7" t="s">
        <v>2085</v>
      </c>
      <c r="I232" s="7" t="s">
        <v>2204</v>
      </c>
      <c r="J232" s="7" t="s">
        <v>1795</v>
      </c>
      <c r="K232" s="7" t="s">
        <v>159</v>
      </c>
      <c r="L232" s="7" t="s">
        <v>1677</v>
      </c>
      <c r="M232" s="7">
        <v>9</v>
      </c>
      <c r="N232" s="9">
        <v>2135.59</v>
      </c>
      <c r="O232" s="10">
        <v>0</v>
      </c>
      <c r="P232" s="9">
        <v>19220.310000000001</v>
      </c>
      <c r="Q232" s="10">
        <v>0.25</v>
      </c>
      <c r="R232" s="9">
        <v>4805.08</v>
      </c>
      <c r="S232" s="9">
        <v>24025.39</v>
      </c>
      <c r="T232" s="9">
        <v>9177.66</v>
      </c>
      <c r="U232" s="7" t="s">
        <v>14</v>
      </c>
    </row>
    <row r="233" spans="1:21" x14ac:dyDescent="0.3">
      <c r="A233" s="7" t="s">
        <v>4378</v>
      </c>
      <c r="B233" s="7" t="s">
        <v>514</v>
      </c>
      <c r="C233" s="8">
        <v>45936</v>
      </c>
      <c r="D233" s="7" t="s">
        <v>1618</v>
      </c>
      <c r="E233" s="7" t="s">
        <v>515</v>
      </c>
      <c r="F233" s="7" t="s">
        <v>747</v>
      </c>
      <c r="G233" s="7" t="s">
        <v>16</v>
      </c>
      <c r="H233" s="7" t="s">
        <v>2085</v>
      </c>
      <c r="I233" s="7" t="s">
        <v>2204</v>
      </c>
      <c r="J233" s="7" t="s">
        <v>1728</v>
      </c>
      <c r="K233" s="7" t="s">
        <v>90</v>
      </c>
      <c r="L233" s="7" t="s">
        <v>1655</v>
      </c>
      <c r="M233" s="7">
        <v>9</v>
      </c>
      <c r="N233" s="9">
        <v>3227.65</v>
      </c>
      <c r="O233" s="10">
        <v>0</v>
      </c>
      <c r="P233" s="9">
        <v>29048.85</v>
      </c>
      <c r="Q233" s="10">
        <v>0.25</v>
      </c>
      <c r="R233" s="9">
        <v>7262.21</v>
      </c>
      <c r="S233" s="9">
        <v>36311.06</v>
      </c>
      <c r="T233" s="9">
        <v>16513.38</v>
      </c>
      <c r="U233" s="7" t="s">
        <v>14</v>
      </c>
    </row>
    <row r="234" spans="1:21" x14ac:dyDescent="0.3">
      <c r="A234" s="7" t="s">
        <v>4379</v>
      </c>
      <c r="B234" s="7" t="s">
        <v>236</v>
      </c>
      <c r="C234" s="8">
        <v>46080</v>
      </c>
      <c r="D234" s="7" t="s">
        <v>1281</v>
      </c>
      <c r="E234" s="7" t="s">
        <v>237</v>
      </c>
      <c r="F234" s="7" t="s">
        <v>780</v>
      </c>
      <c r="G234" s="7" t="s">
        <v>12</v>
      </c>
      <c r="H234" s="7" t="s">
        <v>2082</v>
      </c>
      <c r="I234" s="7" t="s">
        <v>2201</v>
      </c>
      <c r="J234" s="7" t="s">
        <v>1684</v>
      </c>
      <c r="K234" s="7" t="s">
        <v>238</v>
      </c>
      <c r="L234" s="7" t="s">
        <v>1641</v>
      </c>
      <c r="M234" s="7">
        <v>24</v>
      </c>
      <c r="N234" s="9">
        <v>303.72000000000003</v>
      </c>
      <c r="O234" s="10">
        <v>0.05</v>
      </c>
      <c r="P234" s="9">
        <v>6924.82</v>
      </c>
      <c r="Q234" s="10">
        <v>0.25</v>
      </c>
      <c r="R234" s="9">
        <v>1731.2</v>
      </c>
      <c r="S234" s="9">
        <v>8656.02</v>
      </c>
      <c r="T234" s="9">
        <v>1352.5</v>
      </c>
      <c r="U234" s="7" t="s">
        <v>14</v>
      </c>
    </row>
    <row r="235" spans="1:21" x14ac:dyDescent="0.3">
      <c r="A235" s="7" t="s">
        <v>4380</v>
      </c>
      <c r="B235" s="7" t="s">
        <v>330</v>
      </c>
      <c r="C235" s="8">
        <v>45667</v>
      </c>
      <c r="D235" s="7" t="s">
        <v>746</v>
      </c>
      <c r="E235" s="7" t="s">
        <v>331</v>
      </c>
      <c r="F235" s="7" t="s">
        <v>747</v>
      </c>
      <c r="G235" s="7" t="s">
        <v>31</v>
      </c>
      <c r="H235" s="7" t="s">
        <v>2165</v>
      </c>
      <c r="I235" s="7" t="s">
        <v>2272</v>
      </c>
      <c r="J235" s="7" t="s">
        <v>1640</v>
      </c>
      <c r="K235" s="7" t="s">
        <v>332</v>
      </c>
      <c r="L235" s="7" t="s">
        <v>1641</v>
      </c>
      <c r="M235" s="7">
        <v>20</v>
      </c>
      <c r="N235" s="9">
        <v>2176.1</v>
      </c>
      <c r="O235" s="10">
        <v>0</v>
      </c>
      <c r="P235" s="9">
        <v>43522</v>
      </c>
      <c r="Q235" s="10">
        <v>0.25</v>
      </c>
      <c r="R235" s="9">
        <v>10880.5</v>
      </c>
      <c r="S235" s="9">
        <v>54402.5</v>
      </c>
      <c r="T235" s="9">
        <v>15402.8</v>
      </c>
      <c r="U235" s="7" t="s">
        <v>46</v>
      </c>
    </row>
    <row r="236" spans="1:21" x14ac:dyDescent="0.3">
      <c r="A236" s="7" t="s">
        <v>4381</v>
      </c>
      <c r="B236" s="7" t="s">
        <v>322</v>
      </c>
      <c r="C236" s="8">
        <v>45675</v>
      </c>
      <c r="D236" s="7" t="s">
        <v>885</v>
      </c>
      <c r="E236" s="7" t="s">
        <v>108</v>
      </c>
      <c r="F236" s="7" t="s">
        <v>757</v>
      </c>
      <c r="G236" s="7" t="s">
        <v>35</v>
      </c>
      <c r="H236" s="7" t="s">
        <v>2093</v>
      </c>
      <c r="I236" s="7" t="s">
        <v>2212</v>
      </c>
      <c r="J236" s="7" t="s">
        <v>1945</v>
      </c>
      <c r="K236" s="7" t="s">
        <v>198</v>
      </c>
      <c r="L236" s="7" t="s">
        <v>1646</v>
      </c>
      <c r="M236" s="7">
        <v>19</v>
      </c>
      <c r="N236" s="9">
        <v>53.22</v>
      </c>
      <c r="O236" s="10">
        <v>0</v>
      </c>
      <c r="P236" s="9">
        <v>1011.18</v>
      </c>
      <c r="Q236" s="10">
        <v>0.25</v>
      </c>
      <c r="R236" s="9">
        <v>252.79</v>
      </c>
      <c r="S236" s="9">
        <v>1263.97</v>
      </c>
      <c r="T236" s="9">
        <v>334.4</v>
      </c>
      <c r="U236" s="7" t="s">
        <v>14</v>
      </c>
    </row>
    <row r="237" spans="1:21" x14ac:dyDescent="0.3">
      <c r="A237" s="7" t="s">
        <v>4382</v>
      </c>
      <c r="B237" s="7" t="s">
        <v>322</v>
      </c>
      <c r="C237" s="8">
        <v>45675</v>
      </c>
      <c r="D237" s="7" t="s">
        <v>885</v>
      </c>
      <c r="E237" s="7" t="s">
        <v>108</v>
      </c>
      <c r="F237" s="7" t="s">
        <v>757</v>
      </c>
      <c r="G237" s="7" t="s">
        <v>35</v>
      </c>
      <c r="H237" s="7" t="s">
        <v>2093</v>
      </c>
      <c r="I237" s="7" t="s">
        <v>2212</v>
      </c>
      <c r="J237" s="7" t="s">
        <v>2005</v>
      </c>
      <c r="K237" s="7" t="s">
        <v>456</v>
      </c>
      <c r="L237" s="7" t="s">
        <v>1661</v>
      </c>
      <c r="M237" s="7">
        <v>1</v>
      </c>
      <c r="N237" s="9">
        <v>2731.09</v>
      </c>
      <c r="O237" s="10">
        <v>0.1</v>
      </c>
      <c r="P237" s="9">
        <v>2457.98</v>
      </c>
      <c r="Q237" s="10">
        <v>0.25</v>
      </c>
      <c r="R237" s="9">
        <v>614.5</v>
      </c>
      <c r="S237" s="9">
        <v>3072.47</v>
      </c>
      <c r="T237" s="9">
        <v>1239.76</v>
      </c>
      <c r="U237" s="7" t="s">
        <v>14</v>
      </c>
    </row>
    <row r="238" spans="1:21" x14ac:dyDescent="0.3">
      <c r="A238" s="7" t="s">
        <v>4383</v>
      </c>
      <c r="B238" s="7" t="s">
        <v>322</v>
      </c>
      <c r="C238" s="8">
        <v>45675</v>
      </c>
      <c r="D238" s="7" t="s">
        <v>885</v>
      </c>
      <c r="E238" s="7" t="s">
        <v>108</v>
      </c>
      <c r="F238" s="7" t="s">
        <v>757</v>
      </c>
      <c r="G238" s="7" t="s">
        <v>35</v>
      </c>
      <c r="H238" s="7" t="s">
        <v>2093</v>
      </c>
      <c r="I238" s="7" t="s">
        <v>2212</v>
      </c>
      <c r="J238" s="7" t="s">
        <v>1823</v>
      </c>
      <c r="K238" s="7" t="s">
        <v>323</v>
      </c>
      <c r="L238" s="7" t="s">
        <v>1686</v>
      </c>
      <c r="M238" s="7">
        <v>21</v>
      </c>
      <c r="N238" s="9">
        <v>2200.2600000000002</v>
      </c>
      <c r="O238" s="10">
        <v>0.15</v>
      </c>
      <c r="P238" s="9">
        <v>39274.639999999999</v>
      </c>
      <c r="Q238" s="10">
        <v>0.25</v>
      </c>
      <c r="R238" s="9">
        <v>9818.66</v>
      </c>
      <c r="S238" s="9">
        <v>49093.3</v>
      </c>
      <c r="T238" s="9">
        <v>18286.82</v>
      </c>
      <c r="U238" s="7" t="s">
        <v>14</v>
      </c>
    </row>
    <row r="239" spans="1:21" x14ac:dyDescent="0.3">
      <c r="A239" s="7" t="s">
        <v>4384</v>
      </c>
      <c r="B239" s="7" t="s">
        <v>322</v>
      </c>
      <c r="C239" s="8">
        <v>45675</v>
      </c>
      <c r="D239" s="7" t="s">
        <v>885</v>
      </c>
      <c r="E239" s="7" t="s">
        <v>108</v>
      </c>
      <c r="F239" s="7" t="s">
        <v>757</v>
      </c>
      <c r="G239" s="7" t="s">
        <v>35</v>
      </c>
      <c r="H239" s="7" t="s">
        <v>2093</v>
      </c>
      <c r="I239" s="7" t="s">
        <v>2212</v>
      </c>
      <c r="J239" s="7" t="s">
        <v>1964</v>
      </c>
      <c r="K239" s="7" t="s">
        <v>568</v>
      </c>
      <c r="L239" s="7" t="s">
        <v>1686</v>
      </c>
      <c r="M239" s="7">
        <v>3</v>
      </c>
      <c r="N239" s="9">
        <v>2635.93</v>
      </c>
      <c r="O239" s="10">
        <v>0.05</v>
      </c>
      <c r="P239" s="9">
        <v>7512.4</v>
      </c>
      <c r="Q239" s="10">
        <v>0.25</v>
      </c>
      <c r="R239" s="9">
        <v>1878.1</v>
      </c>
      <c r="S239" s="9">
        <v>9390.5</v>
      </c>
      <c r="T239" s="9">
        <v>2288.23</v>
      </c>
      <c r="U239" s="7" t="s">
        <v>14</v>
      </c>
    </row>
    <row r="240" spans="1:21" x14ac:dyDescent="0.3">
      <c r="A240" s="7" t="s">
        <v>4385</v>
      </c>
      <c r="B240" s="7" t="s">
        <v>322</v>
      </c>
      <c r="C240" s="8">
        <v>45675</v>
      </c>
      <c r="D240" s="7" t="s">
        <v>885</v>
      </c>
      <c r="E240" s="7" t="s">
        <v>108</v>
      </c>
      <c r="F240" s="7" t="s">
        <v>757</v>
      </c>
      <c r="G240" s="7" t="s">
        <v>35</v>
      </c>
      <c r="H240" s="7" t="s">
        <v>2093</v>
      </c>
      <c r="I240" s="7" t="s">
        <v>2212</v>
      </c>
      <c r="J240" s="7" t="s">
        <v>1955</v>
      </c>
      <c r="K240" s="7" t="s">
        <v>516</v>
      </c>
      <c r="L240" s="7" t="s">
        <v>1686</v>
      </c>
      <c r="M240" s="7">
        <v>9</v>
      </c>
      <c r="N240" s="9">
        <v>60.47</v>
      </c>
      <c r="O240" s="10">
        <v>0.1</v>
      </c>
      <c r="P240" s="9">
        <v>489.81</v>
      </c>
      <c r="Q240" s="10">
        <v>0.25</v>
      </c>
      <c r="R240" s="9">
        <v>122.45</v>
      </c>
      <c r="S240" s="9">
        <v>612.26</v>
      </c>
      <c r="T240" s="9">
        <v>116.76</v>
      </c>
      <c r="U240" s="7" t="s">
        <v>14</v>
      </c>
    </row>
    <row r="241" spans="1:21" x14ac:dyDescent="0.3">
      <c r="A241" s="7" t="s">
        <v>4386</v>
      </c>
      <c r="B241" s="7" t="s">
        <v>95</v>
      </c>
      <c r="C241" s="8">
        <v>46107</v>
      </c>
      <c r="D241" s="7" t="s">
        <v>1269</v>
      </c>
      <c r="E241" s="7" t="s">
        <v>96</v>
      </c>
      <c r="F241" s="7" t="s">
        <v>743</v>
      </c>
      <c r="G241" s="7" t="s">
        <v>35</v>
      </c>
      <c r="H241" s="7" t="s">
        <v>2166</v>
      </c>
      <c r="I241" s="7" t="s">
        <v>2272</v>
      </c>
      <c r="J241" s="7" t="s">
        <v>1845</v>
      </c>
      <c r="K241" s="7" t="s">
        <v>97</v>
      </c>
      <c r="L241" s="7" t="s">
        <v>1686</v>
      </c>
      <c r="M241" s="7">
        <v>29</v>
      </c>
      <c r="N241" s="9">
        <v>2542.9899999999998</v>
      </c>
      <c r="O241" s="10">
        <v>0.15</v>
      </c>
      <c r="P241" s="9">
        <v>62684.7</v>
      </c>
      <c r="Q241" s="10">
        <v>0.25</v>
      </c>
      <c r="R241" s="9">
        <v>15671.17</v>
      </c>
      <c r="S241" s="9">
        <v>78355.88</v>
      </c>
      <c r="T241" s="9">
        <v>11101.53</v>
      </c>
      <c r="U241" s="7" t="s">
        <v>25</v>
      </c>
    </row>
    <row r="242" spans="1:21" x14ac:dyDescent="0.3">
      <c r="A242" s="7" t="s">
        <v>4387</v>
      </c>
      <c r="B242" s="7" t="s">
        <v>95</v>
      </c>
      <c r="C242" s="8">
        <v>46107</v>
      </c>
      <c r="D242" s="7" t="s">
        <v>1269</v>
      </c>
      <c r="E242" s="7" t="s">
        <v>96</v>
      </c>
      <c r="F242" s="7" t="s">
        <v>743</v>
      </c>
      <c r="G242" s="7" t="s">
        <v>35</v>
      </c>
      <c r="H242" s="7" t="s">
        <v>2166</v>
      </c>
      <c r="I242" s="7" t="s">
        <v>2272</v>
      </c>
      <c r="J242" s="7" t="s">
        <v>2001</v>
      </c>
      <c r="K242" s="7" t="s">
        <v>298</v>
      </c>
      <c r="L242" s="7" t="s">
        <v>1677</v>
      </c>
      <c r="M242" s="7">
        <v>22</v>
      </c>
      <c r="N242" s="9">
        <v>576.41999999999996</v>
      </c>
      <c r="O242" s="10">
        <v>0.05</v>
      </c>
      <c r="P242" s="9">
        <v>12047.18</v>
      </c>
      <c r="Q242" s="10">
        <v>0.25</v>
      </c>
      <c r="R242" s="9">
        <v>3011.8</v>
      </c>
      <c r="S242" s="9">
        <v>15058.98</v>
      </c>
      <c r="T242" s="9">
        <v>4120.58</v>
      </c>
      <c r="U242" s="7" t="s">
        <v>25</v>
      </c>
    </row>
    <row r="243" spans="1:21" x14ac:dyDescent="0.3">
      <c r="A243" s="7" t="s">
        <v>4388</v>
      </c>
      <c r="B243" s="7" t="s">
        <v>299</v>
      </c>
      <c r="C243" s="8">
        <v>45974</v>
      </c>
      <c r="D243" s="7" t="s">
        <v>885</v>
      </c>
      <c r="E243" s="7" t="s">
        <v>108</v>
      </c>
      <c r="F243" s="7" t="s">
        <v>757</v>
      </c>
      <c r="G243" s="7" t="s">
        <v>35</v>
      </c>
      <c r="H243" s="7" t="s">
        <v>2089</v>
      </c>
      <c r="I243" s="7" t="s">
        <v>2208</v>
      </c>
      <c r="J243" s="7" t="s">
        <v>1671</v>
      </c>
      <c r="K243" s="7" t="s">
        <v>587</v>
      </c>
      <c r="L243" s="7" t="s">
        <v>1677</v>
      </c>
      <c r="M243" s="7">
        <v>1</v>
      </c>
      <c r="N243" s="9">
        <v>3287.62</v>
      </c>
      <c r="O243" s="10">
        <v>0</v>
      </c>
      <c r="P243" s="9">
        <v>3287.62</v>
      </c>
      <c r="Q243" s="10">
        <v>0.25</v>
      </c>
      <c r="R243" s="9">
        <v>821.9</v>
      </c>
      <c r="S243" s="9">
        <v>4109.5200000000004</v>
      </c>
      <c r="T243" s="9">
        <v>1523.71</v>
      </c>
      <c r="U243" s="7" t="s">
        <v>14</v>
      </c>
    </row>
    <row r="244" spans="1:21" x14ac:dyDescent="0.3">
      <c r="A244" s="7" t="s">
        <v>4389</v>
      </c>
      <c r="B244" s="7" t="s">
        <v>299</v>
      </c>
      <c r="C244" s="8">
        <v>45974</v>
      </c>
      <c r="D244" s="7" t="s">
        <v>885</v>
      </c>
      <c r="E244" s="7" t="s">
        <v>108</v>
      </c>
      <c r="F244" s="7" t="s">
        <v>757</v>
      </c>
      <c r="G244" s="7" t="s">
        <v>35</v>
      </c>
      <c r="H244" s="7" t="s">
        <v>2089</v>
      </c>
      <c r="I244" s="7" t="s">
        <v>2208</v>
      </c>
      <c r="J244" s="7" t="s">
        <v>1956</v>
      </c>
      <c r="K244" s="7" t="s">
        <v>225</v>
      </c>
      <c r="L244" s="7" t="s">
        <v>1661</v>
      </c>
      <c r="M244" s="7">
        <v>4</v>
      </c>
      <c r="N244" s="9">
        <v>2593.9499999999998</v>
      </c>
      <c r="O244" s="10">
        <v>0.15</v>
      </c>
      <c r="P244" s="9">
        <v>8819.43</v>
      </c>
      <c r="Q244" s="10">
        <v>0.25</v>
      </c>
      <c r="R244" s="9">
        <v>2204.86</v>
      </c>
      <c r="S244" s="9">
        <v>11024.29</v>
      </c>
      <c r="T244" s="9">
        <v>2257.79</v>
      </c>
      <c r="U244" s="7" t="s">
        <v>14</v>
      </c>
    </row>
    <row r="245" spans="1:21" x14ac:dyDescent="0.3">
      <c r="A245" s="7" t="s">
        <v>4390</v>
      </c>
      <c r="B245" s="7" t="s">
        <v>299</v>
      </c>
      <c r="C245" s="8">
        <v>45974</v>
      </c>
      <c r="D245" s="7" t="s">
        <v>885</v>
      </c>
      <c r="E245" s="7" t="s">
        <v>108</v>
      </c>
      <c r="F245" s="7" t="s">
        <v>757</v>
      </c>
      <c r="G245" s="7" t="s">
        <v>35</v>
      </c>
      <c r="H245" s="7" t="s">
        <v>2089</v>
      </c>
      <c r="I245" s="7" t="s">
        <v>2208</v>
      </c>
      <c r="J245" s="7" t="s">
        <v>1728</v>
      </c>
      <c r="K245" s="7" t="s">
        <v>90</v>
      </c>
      <c r="L245" s="7" t="s">
        <v>1655</v>
      </c>
      <c r="M245" s="7">
        <v>22</v>
      </c>
      <c r="N245" s="9">
        <v>3219.94</v>
      </c>
      <c r="O245" s="10">
        <v>0.05</v>
      </c>
      <c r="P245" s="9">
        <v>67296.75</v>
      </c>
      <c r="Q245" s="10">
        <v>0.25</v>
      </c>
      <c r="R245" s="9">
        <v>16824.189999999999</v>
      </c>
      <c r="S245" s="9">
        <v>84120.94</v>
      </c>
      <c r="T245" s="9">
        <v>36654.49</v>
      </c>
      <c r="U245" s="7" t="s">
        <v>14</v>
      </c>
    </row>
    <row r="246" spans="1:21" x14ac:dyDescent="0.3">
      <c r="A246" s="7" t="s">
        <v>4391</v>
      </c>
      <c r="B246" s="7" t="s">
        <v>98</v>
      </c>
      <c r="C246" s="8">
        <v>46245</v>
      </c>
      <c r="D246" s="7" t="s">
        <v>1598</v>
      </c>
      <c r="E246" s="7" t="s">
        <v>99</v>
      </c>
      <c r="F246" s="7" t="s">
        <v>743</v>
      </c>
      <c r="G246" s="7" t="s">
        <v>12</v>
      </c>
      <c r="H246" s="7" t="s">
        <v>2085</v>
      </c>
      <c r="I246" s="7" t="s">
        <v>2204</v>
      </c>
      <c r="J246" s="7" t="s">
        <v>1800</v>
      </c>
      <c r="K246" s="7" t="s">
        <v>17</v>
      </c>
      <c r="L246" s="7" t="s">
        <v>1669</v>
      </c>
      <c r="M246" s="7">
        <v>29</v>
      </c>
      <c r="N246" s="9">
        <v>2266.46</v>
      </c>
      <c r="O246" s="10">
        <v>0</v>
      </c>
      <c r="P246" s="9">
        <v>65727.34</v>
      </c>
      <c r="Q246" s="10">
        <v>0.25</v>
      </c>
      <c r="R246" s="9">
        <v>16431.830000000002</v>
      </c>
      <c r="S246" s="9">
        <v>82159.17</v>
      </c>
      <c r="T246" s="9">
        <v>25691.1</v>
      </c>
      <c r="U246" s="7" t="s">
        <v>14</v>
      </c>
    </row>
    <row r="247" spans="1:21" x14ac:dyDescent="0.3">
      <c r="A247" s="7" t="s">
        <v>4392</v>
      </c>
      <c r="B247" s="7" t="s">
        <v>98</v>
      </c>
      <c r="C247" s="8">
        <v>46245</v>
      </c>
      <c r="D247" s="7" t="s">
        <v>1598</v>
      </c>
      <c r="E247" s="7" t="s">
        <v>99</v>
      </c>
      <c r="F247" s="7" t="s">
        <v>743</v>
      </c>
      <c r="G247" s="7" t="s">
        <v>12</v>
      </c>
      <c r="H247" s="7" t="s">
        <v>2085</v>
      </c>
      <c r="I247" s="7" t="s">
        <v>2204</v>
      </c>
      <c r="J247" s="7" t="s">
        <v>1946</v>
      </c>
      <c r="K247" s="7" t="s">
        <v>100</v>
      </c>
      <c r="L247" s="7" t="s">
        <v>1641</v>
      </c>
      <c r="M247" s="7">
        <v>29</v>
      </c>
      <c r="N247" s="9">
        <v>1981.1</v>
      </c>
      <c r="O247" s="10">
        <v>0.15</v>
      </c>
      <c r="P247" s="9">
        <v>48834.11</v>
      </c>
      <c r="Q247" s="10">
        <v>0.25</v>
      </c>
      <c r="R247" s="9">
        <v>12208.53</v>
      </c>
      <c r="S247" s="9">
        <v>61042.64</v>
      </c>
      <c r="T247" s="9">
        <v>5730.25</v>
      </c>
      <c r="U247" s="7" t="s">
        <v>14</v>
      </c>
    </row>
    <row r="248" spans="1:21" x14ac:dyDescent="0.3">
      <c r="A248" s="7" t="s">
        <v>4393</v>
      </c>
      <c r="B248" s="7" t="s">
        <v>98</v>
      </c>
      <c r="C248" s="8">
        <v>46245</v>
      </c>
      <c r="D248" s="7" t="s">
        <v>1598</v>
      </c>
      <c r="E248" s="7" t="s">
        <v>99</v>
      </c>
      <c r="F248" s="7" t="s">
        <v>743</v>
      </c>
      <c r="G248" s="7" t="s">
        <v>12</v>
      </c>
      <c r="H248" s="7" t="s">
        <v>2085</v>
      </c>
      <c r="I248" s="7" t="s">
        <v>2204</v>
      </c>
      <c r="J248" s="7" t="s">
        <v>1920</v>
      </c>
      <c r="K248" s="7" t="s">
        <v>375</v>
      </c>
      <c r="L248" s="7" t="s">
        <v>1677</v>
      </c>
      <c r="M248" s="7">
        <v>2</v>
      </c>
      <c r="N248" s="9">
        <v>532.27</v>
      </c>
      <c r="O248" s="10">
        <v>0</v>
      </c>
      <c r="P248" s="9">
        <v>1064.54</v>
      </c>
      <c r="Q248" s="10">
        <v>0.25</v>
      </c>
      <c r="R248" s="9">
        <v>266.13</v>
      </c>
      <c r="S248" s="9">
        <v>1330.67</v>
      </c>
      <c r="T248" s="9">
        <v>526.36</v>
      </c>
      <c r="U248" s="7" t="s">
        <v>14</v>
      </c>
    </row>
    <row r="249" spans="1:21" x14ac:dyDescent="0.3">
      <c r="A249" s="7" t="s">
        <v>4394</v>
      </c>
      <c r="B249" s="7" t="s">
        <v>137</v>
      </c>
      <c r="C249" s="8">
        <v>46252</v>
      </c>
      <c r="D249" s="7" t="s">
        <v>884</v>
      </c>
      <c r="E249" s="7" t="s">
        <v>138</v>
      </c>
      <c r="F249" s="7" t="s">
        <v>776</v>
      </c>
      <c r="G249" s="7" t="s">
        <v>31</v>
      </c>
      <c r="H249" s="7" t="s">
        <v>2147</v>
      </c>
      <c r="I249" s="7" t="s">
        <v>2258</v>
      </c>
      <c r="J249" s="7" t="s">
        <v>1934</v>
      </c>
      <c r="K249" s="7" t="s">
        <v>243</v>
      </c>
      <c r="L249" s="7" t="s">
        <v>1686</v>
      </c>
      <c r="M249" s="7">
        <v>19</v>
      </c>
      <c r="N249" s="9">
        <v>2718.85</v>
      </c>
      <c r="O249" s="10">
        <v>0</v>
      </c>
      <c r="P249" s="9">
        <v>51658.15</v>
      </c>
      <c r="Q249" s="10">
        <v>0.25</v>
      </c>
      <c r="R249" s="9">
        <v>12914.54</v>
      </c>
      <c r="S249" s="9">
        <v>64572.69</v>
      </c>
      <c r="T249" s="9">
        <v>18315.240000000002</v>
      </c>
      <c r="U249" s="7" t="s">
        <v>25</v>
      </c>
    </row>
    <row r="250" spans="1:21" x14ac:dyDescent="0.3">
      <c r="A250" s="7" t="s">
        <v>4395</v>
      </c>
      <c r="B250" s="7" t="s">
        <v>137</v>
      </c>
      <c r="C250" s="8">
        <v>46252</v>
      </c>
      <c r="D250" s="7" t="s">
        <v>884</v>
      </c>
      <c r="E250" s="7" t="s">
        <v>138</v>
      </c>
      <c r="F250" s="7" t="s">
        <v>776</v>
      </c>
      <c r="G250" s="7" t="s">
        <v>31</v>
      </c>
      <c r="H250" s="7" t="s">
        <v>2147</v>
      </c>
      <c r="I250" s="7" t="s">
        <v>2258</v>
      </c>
      <c r="J250" s="7" t="s">
        <v>1764</v>
      </c>
      <c r="K250" s="7" t="s">
        <v>166</v>
      </c>
      <c r="L250" s="7" t="s">
        <v>1661</v>
      </c>
      <c r="M250" s="7">
        <v>4</v>
      </c>
      <c r="N250" s="9">
        <v>2979.08</v>
      </c>
      <c r="O250" s="10">
        <v>0.05</v>
      </c>
      <c r="P250" s="9">
        <v>11320.5</v>
      </c>
      <c r="Q250" s="10">
        <v>0.25</v>
      </c>
      <c r="R250" s="9">
        <v>2830.12</v>
      </c>
      <c r="S250" s="9">
        <v>14150.62</v>
      </c>
      <c r="T250" s="9">
        <v>5182.34</v>
      </c>
      <c r="U250" s="7" t="s">
        <v>25</v>
      </c>
    </row>
    <row r="251" spans="1:21" x14ac:dyDescent="0.3">
      <c r="A251" s="7" t="s">
        <v>4396</v>
      </c>
      <c r="B251" s="7" t="s">
        <v>137</v>
      </c>
      <c r="C251" s="8">
        <v>46252</v>
      </c>
      <c r="D251" s="7" t="s">
        <v>884</v>
      </c>
      <c r="E251" s="7" t="s">
        <v>138</v>
      </c>
      <c r="F251" s="7" t="s">
        <v>776</v>
      </c>
      <c r="G251" s="7" t="s">
        <v>31</v>
      </c>
      <c r="H251" s="7" t="s">
        <v>2147</v>
      </c>
      <c r="I251" s="7" t="s">
        <v>2258</v>
      </c>
      <c r="J251" s="7" t="s">
        <v>1738</v>
      </c>
      <c r="K251" s="7" t="s">
        <v>139</v>
      </c>
      <c r="L251" s="7" t="s">
        <v>1686</v>
      </c>
      <c r="M251" s="7">
        <v>28</v>
      </c>
      <c r="N251" s="9">
        <v>1233.45</v>
      </c>
      <c r="O251" s="10">
        <v>0.15</v>
      </c>
      <c r="P251" s="9">
        <v>29356.11</v>
      </c>
      <c r="Q251" s="10">
        <v>0.25</v>
      </c>
      <c r="R251" s="9">
        <v>7339.03</v>
      </c>
      <c r="S251" s="9">
        <v>36695.14</v>
      </c>
      <c r="T251" s="9">
        <v>8175.51</v>
      </c>
      <c r="U251" s="7" t="s">
        <v>25</v>
      </c>
    </row>
    <row r="252" spans="1:21" x14ac:dyDescent="0.3">
      <c r="A252" s="7" t="s">
        <v>4397</v>
      </c>
      <c r="B252" s="7" t="s">
        <v>137</v>
      </c>
      <c r="C252" s="8">
        <v>46252</v>
      </c>
      <c r="D252" s="7" t="s">
        <v>884</v>
      </c>
      <c r="E252" s="7" t="s">
        <v>138</v>
      </c>
      <c r="F252" s="7" t="s">
        <v>776</v>
      </c>
      <c r="G252" s="7" t="s">
        <v>31</v>
      </c>
      <c r="H252" s="7" t="s">
        <v>2147</v>
      </c>
      <c r="I252" s="7" t="s">
        <v>2258</v>
      </c>
      <c r="J252" s="7" t="s">
        <v>1968</v>
      </c>
      <c r="K252" s="7" t="s">
        <v>265</v>
      </c>
      <c r="L252" s="7" t="s">
        <v>1641</v>
      </c>
      <c r="M252" s="7">
        <v>23</v>
      </c>
      <c r="N252" s="9">
        <v>690.64</v>
      </c>
      <c r="O252" s="10">
        <v>0.15</v>
      </c>
      <c r="P252" s="9">
        <v>13502.01</v>
      </c>
      <c r="Q252" s="10">
        <v>0.25</v>
      </c>
      <c r="R252" s="9">
        <v>3375.5</v>
      </c>
      <c r="S252" s="9">
        <v>16877.509999999998</v>
      </c>
      <c r="T252" s="9">
        <v>3988.98</v>
      </c>
      <c r="U252" s="7" t="s">
        <v>25</v>
      </c>
    </row>
    <row r="253" spans="1:21" x14ac:dyDescent="0.3">
      <c r="A253" s="7" t="s">
        <v>4398</v>
      </c>
      <c r="B253" s="7" t="s">
        <v>239</v>
      </c>
      <c r="C253" s="8">
        <v>46009</v>
      </c>
      <c r="D253" s="7" t="s">
        <v>1227</v>
      </c>
      <c r="E253" s="7" t="s">
        <v>102</v>
      </c>
      <c r="F253" s="7" t="s">
        <v>743</v>
      </c>
      <c r="G253" s="7" t="s">
        <v>31</v>
      </c>
      <c r="H253" s="7" t="s">
        <v>2150</v>
      </c>
      <c r="I253" s="7" t="s">
        <v>2260</v>
      </c>
      <c r="J253" s="7" t="s">
        <v>1948</v>
      </c>
      <c r="K253" s="7" t="s">
        <v>240</v>
      </c>
      <c r="L253" s="7" t="s">
        <v>1646</v>
      </c>
      <c r="M253" s="7">
        <v>24</v>
      </c>
      <c r="N253" s="9">
        <v>2339.73</v>
      </c>
      <c r="O253" s="10">
        <v>0.05</v>
      </c>
      <c r="P253" s="9">
        <v>53345.84</v>
      </c>
      <c r="Q253" s="10">
        <v>0.25</v>
      </c>
      <c r="R253" s="9">
        <v>13336.46</v>
      </c>
      <c r="S253" s="9">
        <v>66682.3</v>
      </c>
      <c r="T253" s="9">
        <v>22936.16</v>
      </c>
      <c r="U253" s="7" t="s">
        <v>14</v>
      </c>
    </row>
    <row r="254" spans="1:21" x14ac:dyDescent="0.3">
      <c r="A254" s="7" t="s">
        <v>4399</v>
      </c>
      <c r="B254" s="7" t="s">
        <v>239</v>
      </c>
      <c r="C254" s="8">
        <v>46009</v>
      </c>
      <c r="D254" s="7" t="s">
        <v>1227</v>
      </c>
      <c r="E254" s="7" t="s">
        <v>102</v>
      </c>
      <c r="F254" s="7" t="s">
        <v>743</v>
      </c>
      <c r="G254" s="7" t="s">
        <v>31</v>
      </c>
      <c r="H254" s="7" t="s">
        <v>2150</v>
      </c>
      <c r="I254" s="7" t="s">
        <v>2260</v>
      </c>
      <c r="J254" s="7" t="s">
        <v>2045</v>
      </c>
      <c r="K254" s="7" t="s">
        <v>241</v>
      </c>
      <c r="L254" s="7" t="s">
        <v>1641</v>
      </c>
      <c r="M254" s="7">
        <v>14</v>
      </c>
      <c r="N254" s="9">
        <v>126.81</v>
      </c>
      <c r="O254" s="10">
        <v>0.05</v>
      </c>
      <c r="P254" s="9">
        <v>1686.57</v>
      </c>
      <c r="Q254" s="10">
        <v>0.25</v>
      </c>
      <c r="R254" s="9">
        <v>421.64</v>
      </c>
      <c r="S254" s="9">
        <v>2108.21</v>
      </c>
      <c r="T254" s="9">
        <v>849.79</v>
      </c>
      <c r="U254" s="7" t="s">
        <v>14</v>
      </c>
    </row>
    <row r="255" spans="1:21" x14ac:dyDescent="0.3">
      <c r="A255" s="7" t="s">
        <v>4400</v>
      </c>
      <c r="B255" s="7" t="s">
        <v>419</v>
      </c>
      <c r="C255" s="8">
        <v>46277</v>
      </c>
      <c r="D255" s="7" t="s">
        <v>910</v>
      </c>
      <c r="E255" s="7" t="s">
        <v>420</v>
      </c>
      <c r="F255" s="7" t="s">
        <v>776</v>
      </c>
      <c r="G255" s="7" t="s">
        <v>16</v>
      </c>
      <c r="H255" s="7" t="s">
        <v>2101</v>
      </c>
      <c r="I255" s="7" t="s">
        <v>2220</v>
      </c>
      <c r="J255" s="7" t="s">
        <v>1742</v>
      </c>
      <c r="K255" s="7" t="s">
        <v>421</v>
      </c>
      <c r="L255" s="7" t="s">
        <v>1646</v>
      </c>
      <c r="M255" s="7">
        <v>16</v>
      </c>
      <c r="N255" s="9">
        <v>863.6</v>
      </c>
      <c r="O255" s="10">
        <v>0.15</v>
      </c>
      <c r="P255" s="9">
        <v>11744.96</v>
      </c>
      <c r="Q255" s="10">
        <v>0.25</v>
      </c>
      <c r="R255" s="9">
        <v>2936.24</v>
      </c>
      <c r="S255" s="9">
        <v>14681.2</v>
      </c>
      <c r="T255" s="9">
        <v>2498.88</v>
      </c>
      <c r="U255" s="7" t="s">
        <v>46</v>
      </c>
    </row>
    <row r="256" spans="1:21" x14ac:dyDescent="0.3">
      <c r="A256" s="7" t="s">
        <v>4401</v>
      </c>
      <c r="B256" s="7" t="s">
        <v>419</v>
      </c>
      <c r="C256" s="8">
        <v>46277</v>
      </c>
      <c r="D256" s="7" t="s">
        <v>910</v>
      </c>
      <c r="E256" s="7" t="s">
        <v>420</v>
      </c>
      <c r="F256" s="7" t="s">
        <v>776</v>
      </c>
      <c r="G256" s="7" t="s">
        <v>16</v>
      </c>
      <c r="H256" s="7" t="s">
        <v>2101</v>
      </c>
      <c r="I256" s="7" t="s">
        <v>2220</v>
      </c>
      <c r="J256" s="7" t="s">
        <v>1949</v>
      </c>
      <c r="K256" s="7" t="s">
        <v>190</v>
      </c>
      <c r="L256" s="7" t="s">
        <v>1646</v>
      </c>
      <c r="M256" s="7">
        <v>16</v>
      </c>
      <c r="N256" s="9">
        <v>1040.4000000000001</v>
      </c>
      <c r="O256" s="10">
        <v>0</v>
      </c>
      <c r="P256" s="9">
        <v>16646.400000000001</v>
      </c>
      <c r="Q256" s="10">
        <v>0.25</v>
      </c>
      <c r="R256" s="9">
        <v>4161.6000000000004</v>
      </c>
      <c r="S256" s="9">
        <v>20808</v>
      </c>
      <c r="T256" s="9">
        <v>8096.16</v>
      </c>
      <c r="U256" s="7" t="s">
        <v>46</v>
      </c>
    </row>
    <row r="257" spans="1:21" x14ac:dyDescent="0.3">
      <c r="A257" s="7" t="s">
        <v>4402</v>
      </c>
      <c r="B257" s="7" t="s">
        <v>43</v>
      </c>
      <c r="C257" s="8">
        <v>46137</v>
      </c>
      <c r="D257" s="7" t="s">
        <v>784</v>
      </c>
      <c r="E257" s="7" t="s">
        <v>44</v>
      </c>
      <c r="F257" s="7" t="s">
        <v>763</v>
      </c>
      <c r="G257" s="7" t="s">
        <v>16</v>
      </c>
      <c r="H257" s="7" t="s">
        <v>2081</v>
      </c>
      <c r="I257" s="7" t="s">
        <v>2200</v>
      </c>
      <c r="J257" s="7" t="s">
        <v>1921</v>
      </c>
      <c r="K257" s="7" t="s">
        <v>171</v>
      </c>
      <c r="L257" s="7" t="s">
        <v>1661</v>
      </c>
      <c r="M257" s="7">
        <v>27</v>
      </c>
      <c r="N257" s="9">
        <v>3081.47</v>
      </c>
      <c r="O257" s="10">
        <v>0</v>
      </c>
      <c r="P257" s="9">
        <v>83199.69</v>
      </c>
      <c r="Q257" s="10">
        <v>0.25</v>
      </c>
      <c r="R257" s="9">
        <v>20799.919999999998</v>
      </c>
      <c r="S257" s="9">
        <v>103999.61</v>
      </c>
      <c r="T257" s="9">
        <v>37729.800000000003</v>
      </c>
      <c r="U257" s="7" t="s">
        <v>46</v>
      </c>
    </row>
    <row r="258" spans="1:21" x14ac:dyDescent="0.3">
      <c r="A258" s="7" t="s">
        <v>4403</v>
      </c>
      <c r="B258" s="7" t="s">
        <v>43</v>
      </c>
      <c r="C258" s="8">
        <v>46137</v>
      </c>
      <c r="D258" s="7" t="s">
        <v>784</v>
      </c>
      <c r="E258" s="7" t="s">
        <v>44</v>
      </c>
      <c r="F258" s="7" t="s">
        <v>763</v>
      </c>
      <c r="G258" s="7" t="s">
        <v>16</v>
      </c>
      <c r="H258" s="7" t="s">
        <v>2081</v>
      </c>
      <c r="I258" s="7" t="s">
        <v>2200</v>
      </c>
      <c r="J258" s="7" t="s">
        <v>1870</v>
      </c>
      <c r="K258" s="7" t="s">
        <v>418</v>
      </c>
      <c r="L258" s="7" t="s">
        <v>1686</v>
      </c>
      <c r="M258" s="7">
        <v>12</v>
      </c>
      <c r="N258" s="9">
        <v>2765.19</v>
      </c>
      <c r="O258" s="10">
        <v>0</v>
      </c>
      <c r="P258" s="9">
        <v>33182.28</v>
      </c>
      <c r="Q258" s="10">
        <v>0.25</v>
      </c>
      <c r="R258" s="9">
        <v>8295.57</v>
      </c>
      <c r="S258" s="9">
        <v>41477.85</v>
      </c>
      <c r="T258" s="9">
        <v>18147.599999999999</v>
      </c>
      <c r="U258" s="7" t="s">
        <v>46</v>
      </c>
    </row>
    <row r="259" spans="1:21" x14ac:dyDescent="0.3">
      <c r="A259" s="7" t="s">
        <v>4404</v>
      </c>
      <c r="B259" s="7" t="s">
        <v>43</v>
      </c>
      <c r="C259" s="8">
        <v>46137</v>
      </c>
      <c r="D259" s="7" t="s">
        <v>784</v>
      </c>
      <c r="E259" s="7" t="s">
        <v>44</v>
      </c>
      <c r="F259" s="7" t="s">
        <v>763</v>
      </c>
      <c r="G259" s="7" t="s">
        <v>16</v>
      </c>
      <c r="H259" s="7" t="s">
        <v>2081</v>
      </c>
      <c r="I259" s="7" t="s">
        <v>2200</v>
      </c>
      <c r="J259" s="7" t="s">
        <v>1740</v>
      </c>
      <c r="K259" s="7" t="s">
        <v>45</v>
      </c>
      <c r="L259" s="7" t="s">
        <v>1661</v>
      </c>
      <c r="M259" s="7">
        <v>14</v>
      </c>
      <c r="N259" s="9">
        <v>1340.64</v>
      </c>
      <c r="O259" s="10">
        <v>0.05</v>
      </c>
      <c r="P259" s="9">
        <v>17830.509999999998</v>
      </c>
      <c r="Q259" s="10">
        <v>0.25</v>
      </c>
      <c r="R259" s="9">
        <v>4457.63</v>
      </c>
      <c r="S259" s="9">
        <v>22288.14</v>
      </c>
      <c r="T259" s="9">
        <v>9812.01</v>
      </c>
      <c r="U259" s="7" t="s">
        <v>46</v>
      </c>
    </row>
    <row r="260" spans="1:21" x14ac:dyDescent="0.3">
      <c r="A260" s="7" t="s">
        <v>4405</v>
      </c>
      <c r="B260" s="7" t="s">
        <v>66</v>
      </c>
      <c r="C260" s="8">
        <v>46014</v>
      </c>
      <c r="D260" s="7" t="s">
        <v>1294</v>
      </c>
      <c r="E260" s="7" t="s">
        <v>57</v>
      </c>
      <c r="F260" s="7" t="s">
        <v>757</v>
      </c>
      <c r="G260" s="7" t="s">
        <v>12</v>
      </c>
      <c r="H260" s="7" t="s">
        <v>2165</v>
      </c>
      <c r="I260" s="7" t="s">
        <v>2272</v>
      </c>
      <c r="J260" s="7" t="s">
        <v>1943</v>
      </c>
      <c r="K260" s="7" t="s">
        <v>67</v>
      </c>
      <c r="L260" s="7" t="s">
        <v>1661</v>
      </c>
      <c r="M260" s="7">
        <v>30</v>
      </c>
      <c r="N260" s="9">
        <v>1495.44</v>
      </c>
      <c r="O260" s="10">
        <v>0.05</v>
      </c>
      <c r="P260" s="9">
        <v>42620.04</v>
      </c>
      <c r="Q260" s="10">
        <v>0.25</v>
      </c>
      <c r="R260" s="9">
        <v>10655.01</v>
      </c>
      <c r="S260" s="9">
        <v>53275.05</v>
      </c>
      <c r="T260" s="9">
        <v>9790.74</v>
      </c>
      <c r="U260" s="7" t="s">
        <v>14</v>
      </c>
    </row>
    <row r="261" spans="1:21" x14ac:dyDescent="0.3">
      <c r="A261" s="7" t="s">
        <v>4406</v>
      </c>
      <c r="B261" s="7" t="s">
        <v>266</v>
      </c>
      <c r="C261" s="8">
        <v>45794</v>
      </c>
      <c r="D261" s="7" t="s">
        <v>1415</v>
      </c>
      <c r="E261" s="7" t="s">
        <v>267</v>
      </c>
      <c r="F261" s="7" t="s">
        <v>757</v>
      </c>
      <c r="G261" s="7" t="s">
        <v>20</v>
      </c>
      <c r="H261" s="7" t="s">
        <v>2147</v>
      </c>
      <c r="I261" s="7" t="s">
        <v>2258</v>
      </c>
      <c r="J261" s="7" t="s">
        <v>1672</v>
      </c>
      <c r="K261" s="7" t="s">
        <v>342</v>
      </c>
      <c r="L261" s="7" t="s">
        <v>1673</v>
      </c>
      <c r="M261" s="7">
        <v>16</v>
      </c>
      <c r="N261" s="9">
        <v>1804.1</v>
      </c>
      <c r="O261" s="10">
        <v>0</v>
      </c>
      <c r="P261" s="9">
        <v>28865.599999999999</v>
      </c>
      <c r="Q261" s="10">
        <v>0.25</v>
      </c>
      <c r="R261" s="9">
        <v>7216.4</v>
      </c>
      <c r="S261" s="9">
        <v>36082</v>
      </c>
      <c r="T261" s="9">
        <v>13522.88</v>
      </c>
      <c r="U261" s="7" t="s">
        <v>14</v>
      </c>
    </row>
    <row r="262" spans="1:21" x14ac:dyDescent="0.3">
      <c r="A262" s="7" t="s">
        <v>4407</v>
      </c>
      <c r="B262" s="7" t="s">
        <v>266</v>
      </c>
      <c r="C262" s="8">
        <v>45794</v>
      </c>
      <c r="D262" s="7" t="s">
        <v>1415</v>
      </c>
      <c r="E262" s="7" t="s">
        <v>267</v>
      </c>
      <c r="F262" s="7" t="s">
        <v>757</v>
      </c>
      <c r="G262" s="7" t="s">
        <v>20</v>
      </c>
      <c r="H262" s="7" t="s">
        <v>2147</v>
      </c>
      <c r="I262" s="7" t="s">
        <v>2258</v>
      </c>
      <c r="J262" s="7" t="s">
        <v>1952</v>
      </c>
      <c r="K262" s="7" t="s">
        <v>588</v>
      </c>
      <c r="L262" s="7" t="s">
        <v>1655</v>
      </c>
      <c r="M262" s="7">
        <v>1</v>
      </c>
      <c r="N262" s="9">
        <v>422.07</v>
      </c>
      <c r="O262" s="10">
        <v>0.1</v>
      </c>
      <c r="P262" s="9">
        <v>379.86</v>
      </c>
      <c r="Q262" s="10">
        <v>0.25</v>
      </c>
      <c r="R262" s="9">
        <v>94.97</v>
      </c>
      <c r="S262" s="9">
        <v>474.83</v>
      </c>
      <c r="T262" s="9">
        <v>62.84</v>
      </c>
      <c r="U262" s="7" t="s">
        <v>14</v>
      </c>
    </row>
    <row r="263" spans="1:21" x14ac:dyDescent="0.3">
      <c r="A263" s="7" t="s">
        <v>4408</v>
      </c>
      <c r="B263" s="7" t="s">
        <v>266</v>
      </c>
      <c r="C263" s="8">
        <v>45794</v>
      </c>
      <c r="D263" s="7" t="s">
        <v>1415</v>
      </c>
      <c r="E263" s="7" t="s">
        <v>267</v>
      </c>
      <c r="F263" s="7" t="s">
        <v>757</v>
      </c>
      <c r="G263" s="7" t="s">
        <v>20</v>
      </c>
      <c r="H263" s="7" t="s">
        <v>2147</v>
      </c>
      <c r="I263" s="7" t="s">
        <v>2258</v>
      </c>
      <c r="J263" s="7" t="s">
        <v>1816</v>
      </c>
      <c r="K263" s="7" t="s">
        <v>191</v>
      </c>
      <c r="L263" s="7" t="s">
        <v>1677</v>
      </c>
      <c r="M263" s="7">
        <v>23</v>
      </c>
      <c r="N263" s="9">
        <v>3115.97</v>
      </c>
      <c r="O263" s="10">
        <v>0</v>
      </c>
      <c r="P263" s="9">
        <v>71667.31</v>
      </c>
      <c r="Q263" s="10">
        <v>0.25</v>
      </c>
      <c r="R263" s="9">
        <v>17916.830000000002</v>
      </c>
      <c r="S263" s="9">
        <v>89584.14</v>
      </c>
      <c r="T263" s="9">
        <v>36401.870000000003</v>
      </c>
      <c r="U263" s="7" t="s">
        <v>14</v>
      </c>
    </row>
    <row r="264" spans="1:21" x14ac:dyDescent="0.3">
      <c r="A264" s="7" t="s">
        <v>4409</v>
      </c>
      <c r="B264" s="7" t="s">
        <v>266</v>
      </c>
      <c r="C264" s="8">
        <v>45794</v>
      </c>
      <c r="D264" s="7" t="s">
        <v>1415</v>
      </c>
      <c r="E264" s="7" t="s">
        <v>267</v>
      </c>
      <c r="F264" s="7" t="s">
        <v>757</v>
      </c>
      <c r="G264" s="7" t="s">
        <v>20</v>
      </c>
      <c r="H264" s="7" t="s">
        <v>2147</v>
      </c>
      <c r="I264" s="7" t="s">
        <v>2258</v>
      </c>
      <c r="J264" s="7" t="s">
        <v>2037</v>
      </c>
      <c r="K264" s="7" t="s">
        <v>569</v>
      </c>
      <c r="L264" s="7" t="s">
        <v>1677</v>
      </c>
      <c r="M264" s="7">
        <v>3</v>
      </c>
      <c r="N264" s="9">
        <v>789.89</v>
      </c>
      <c r="O264" s="10">
        <v>0.05</v>
      </c>
      <c r="P264" s="9">
        <v>2251.19</v>
      </c>
      <c r="Q264" s="10">
        <v>0.25</v>
      </c>
      <c r="R264" s="9">
        <v>562.79999999999995</v>
      </c>
      <c r="S264" s="9">
        <v>2813.99</v>
      </c>
      <c r="T264" s="9">
        <v>689.48</v>
      </c>
      <c r="U264" s="7" t="s">
        <v>14</v>
      </c>
    </row>
    <row r="265" spans="1:21" x14ac:dyDescent="0.3">
      <c r="A265" s="7" t="s">
        <v>4410</v>
      </c>
      <c r="B265" s="7" t="s">
        <v>383</v>
      </c>
      <c r="C265" s="8">
        <v>45963</v>
      </c>
      <c r="D265" s="7" t="s">
        <v>920</v>
      </c>
      <c r="E265" s="7" t="s">
        <v>384</v>
      </c>
      <c r="F265" s="7" t="s">
        <v>747</v>
      </c>
      <c r="G265" s="7" t="s">
        <v>12</v>
      </c>
      <c r="H265" s="7" t="s">
        <v>2104</v>
      </c>
      <c r="I265" s="7" t="s">
        <v>2223</v>
      </c>
      <c r="J265" s="7" t="s">
        <v>2007</v>
      </c>
      <c r="K265" s="7" t="s">
        <v>422</v>
      </c>
      <c r="L265" s="7" t="s">
        <v>1641</v>
      </c>
      <c r="M265" s="7">
        <v>16</v>
      </c>
      <c r="N265" s="9">
        <v>3314.45</v>
      </c>
      <c r="O265" s="10">
        <v>0</v>
      </c>
      <c r="P265" s="9">
        <v>53031.199999999997</v>
      </c>
      <c r="Q265" s="10">
        <v>0.25</v>
      </c>
      <c r="R265" s="9">
        <v>13257.8</v>
      </c>
      <c r="S265" s="9">
        <v>66289</v>
      </c>
      <c r="T265" s="9">
        <v>31650.080000000002</v>
      </c>
      <c r="U265" s="7" t="s">
        <v>14</v>
      </c>
    </row>
    <row r="266" spans="1:21" x14ac:dyDescent="0.3">
      <c r="A266" s="7" t="s">
        <v>4411</v>
      </c>
      <c r="B266" s="7" t="s">
        <v>383</v>
      </c>
      <c r="C266" s="8">
        <v>45963</v>
      </c>
      <c r="D266" s="7" t="s">
        <v>920</v>
      </c>
      <c r="E266" s="7" t="s">
        <v>384</v>
      </c>
      <c r="F266" s="7" t="s">
        <v>747</v>
      </c>
      <c r="G266" s="7" t="s">
        <v>12</v>
      </c>
      <c r="H266" s="7" t="s">
        <v>2104</v>
      </c>
      <c r="I266" s="7" t="s">
        <v>2223</v>
      </c>
      <c r="J266" s="7" t="s">
        <v>1730</v>
      </c>
      <c r="K266" s="7" t="s">
        <v>386</v>
      </c>
      <c r="L266" s="7" t="s">
        <v>1673</v>
      </c>
      <c r="M266" s="7">
        <v>3</v>
      </c>
      <c r="N266" s="9">
        <v>631.54999999999995</v>
      </c>
      <c r="O266" s="10">
        <v>0</v>
      </c>
      <c r="P266" s="9">
        <v>1894.65</v>
      </c>
      <c r="Q266" s="10">
        <v>0.25</v>
      </c>
      <c r="R266" s="9">
        <v>473.66</v>
      </c>
      <c r="S266" s="9">
        <v>2368.31</v>
      </c>
      <c r="T266" s="9">
        <v>710.07</v>
      </c>
      <c r="U266" s="7" t="s">
        <v>14</v>
      </c>
    </row>
    <row r="267" spans="1:21" x14ac:dyDescent="0.3">
      <c r="A267" s="7" t="s">
        <v>4412</v>
      </c>
      <c r="B267" s="7" t="s">
        <v>383</v>
      </c>
      <c r="C267" s="8">
        <v>45963</v>
      </c>
      <c r="D267" s="7" t="s">
        <v>920</v>
      </c>
      <c r="E267" s="7" t="s">
        <v>384</v>
      </c>
      <c r="F267" s="7" t="s">
        <v>747</v>
      </c>
      <c r="G267" s="7" t="s">
        <v>12</v>
      </c>
      <c r="H267" s="7" t="s">
        <v>2104</v>
      </c>
      <c r="I267" s="7" t="s">
        <v>2223</v>
      </c>
      <c r="J267" s="7" t="s">
        <v>1685</v>
      </c>
      <c r="K267" s="7" t="s">
        <v>385</v>
      </c>
      <c r="L267" s="7" t="s">
        <v>1686</v>
      </c>
      <c r="M267" s="7">
        <v>18</v>
      </c>
      <c r="N267" s="9">
        <v>875.28</v>
      </c>
      <c r="O267" s="10">
        <v>0</v>
      </c>
      <c r="P267" s="9">
        <v>15755.04</v>
      </c>
      <c r="Q267" s="10">
        <v>0.25</v>
      </c>
      <c r="R267" s="9">
        <v>3938.76</v>
      </c>
      <c r="S267" s="9">
        <v>19693.8</v>
      </c>
      <c r="T267" s="9">
        <v>8299.98</v>
      </c>
      <c r="U267" s="7" t="s">
        <v>14</v>
      </c>
    </row>
    <row r="268" spans="1:21" x14ac:dyDescent="0.3">
      <c r="A268" s="7" t="s">
        <v>4413</v>
      </c>
      <c r="B268" s="7" t="s">
        <v>383</v>
      </c>
      <c r="C268" s="8">
        <v>45963</v>
      </c>
      <c r="D268" s="7" t="s">
        <v>920</v>
      </c>
      <c r="E268" s="7" t="s">
        <v>384</v>
      </c>
      <c r="F268" s="7" t="s">
        <v>747</v>
      </c>
      <c r="G268" s="7" t="s">
        <v>12</v>
      </c>
      <c r="H268" s="7" t="s">
        <v>2104</v>
      </c>
      <c r="I268" s="7" t="s">
        <v>2223</v>
      </c>
      <c r="J268" s="7" t="s">
        <v>1676</v>
      </c>
      <c r="K268" s="7" t="s">
        <v>443</v>
      </c>
      <c r="L268" s="7" t="s">
        <v>1677</v>
      </c>
      <c r="M268" s="7">
        <v>4</v>
      </c>
      <c r="N268" s="9">
        <v>3980.05</v>
      </c>
      <c r="O268" s="10">
        <v>0.05</v>
      </c>
      <c r="P268" s="9">
        <v>15124.19</v>
      </c>
      <c r="Q268" s="10">
        <v>0.25</v>
      </c>
      <c r="R268" s="9">
        <v>3781.05</v>
      </c>
      <c r="S268" s="9">
        <v>18905.240000000002</v>
      </c>
      <c r="T268" s="9">
        <v>8229.31</v>
      </c>
      <c r="U268" s="7" t="s">
        <v>14</v>
      </c>
    </row>
    <row r="269" spans="1:21" x14ac:dyDescent="0.3">
      <c r="A269" s="7" t="s">
        <v>4414</v>
      </c>
      <c r="B269" s="7" t="s">
        <v>423</v>
      </c>
      <c r="C269" s="8">
        <v>46140</v>
      </c>
      <c r="D269" s="7" t="s">
        <v>1017</v>
      </c>
      <c r="E269" s="7" t="s">
        <v>424</v>
      </c>
      <c r="F269" s="7" t="s">
        <v>743</v>
      </c>
      <c r="G269" s="7" t="s">
        <v>16</v>
      </c>
      <c r="H269" s="7" t="s">
        <v>2172</v>
      </c>
      <c r="I269" s="7" t="s">
        <v>2278</v>
      </c>
      <c r="J269" s="7" t="s">
        <v>1937</v>
      </c>
      <c r="K269" s="7" t="s">
        <v>462</v>
      </c>
      <c r="L269" s="7" t="s">
        <v>1669</v>
      </c>
      <c r="M269" s="7">
        <v>20</v>
      </c>
      <c r="N269" s="9">
        <v>2328.66</v>
      </c>
      <c r="O269" s="10">
        <v>0.05</v>
      </c>
      <c r="P269" s="9">
        <v>44244.54</v>
      </c>
      <c r="Q269" s="10">
        <v>0.25</v>
      </c>
      <c r="R269" s="9">
        <v>11061.14</v>
      </c>
      <c r="S269" s="9">
        <v>55305.68</v>
      </c>
      <c r="T269" s="9">
        <v>14647.54</v>
      </c>
      <c r="U269" s="7" t="s">
        <v>14</v>
      </c>
    </row>
    <row r="270" spans="1:21" x14ac:dyDescent="0.3">
      <c r="A270" s="7" t="s">
        <v>4415</v>
      </c>
      <c r="B270" s="7" t="s">
        <v>423</v>
      </c>
      <c r="C270" s="8">
        <v>46140</v>
      </c>
      <c r="D270" s="7" t="s">
        <v>1017</v>
      </c>
      <c r="E270" s="7" t="s">
        <v>424</v>
      </c>
      <c r="F270" s="7" t="s">
        <v>743</v>
      </c>
      <c r="G270" s="7" t="s">
        <v>16</v>
      </c>
      <c r="H270" s="7" t="s">
        <v>2172</v>
      </c>
      <c r="I270" s="7" t="s">
        <v>2278</v>
      </c>
      <c r="J270" s="7" t="s">
        <v>1891</v>
      </c>
      <c r="K270" s="7" t="s">
        <v>397</v>
      </c>
      <c r="L270" s="7" t="s">
        <v>1661</v>
      </c>
      <c r="M270" s="7">
        <v>16</v>
      </c>
      <c r="N270" s="9">
        <v>381.97</v>
      </c>
      <c r="O270" s="10">
        <v>0</v>
      </c>
      <c r="P270" s="9">
        <v>6111.52</v>
      </c>
      <c r="Q270" s="10">
        <v>0.25</v>
      </c>
      <c r="R270" s="9">
        <v>1527.88</v>
      </c>
      <c r="S270" s="9">
        <v>7639.4</v>
      </c>
      <c r="T270" s="9">
        <v>3027.68</v>
      </c>
      <c r="U270" s="7" t="s">
        <v>14</v>
      </c>
    </row>
    <row r="271" spans="1:21" x14ac:dyDescent="0.3">
      <c r="A271" s="7" t="s">
        <v>4416</v>
      </c>
      <c r="B271" s="7" t="s">
        <v>68</v>
      </c>
      <c r="C271" s="8">
        <v>45704</v>
      </c>
      <c r="D271" s="7" t="s">
        <v>1222</v>
      </c>
      <c r="E271" s="7" t="s">
        <v>19</v>
      </c>
      <c r="F271" s="7" t="s">
        <v>743</v>
      </c>
      <c r="G271" s="7" t="s">
        <v>20</v>
      </c>
      <c r="H271" s="7" t="s">
        <v>2111</v>
      </c>
      <c r="I271" s="7" t="s">
        <v>2228</v>
      </c>
      <c r="J271" s="7" t="s">
        <v>1900</v>
      </c>
      <c r="K271" s="7" t="s">
        <v>63</v>
      </c>
      <c r="L271" s="7" t="s">
        <v>1641</v>
      </c>
      <c r="M271" s="7">
        <v>3</v>
      </c>
      <c r="N271" s="9">
        <v>2014.92</v>
      </c>
      <c r="O271" s="10">
        <v>0.05</v>
      </c>
      <c r="P271" s="9">
        <v>5742.52</v>
      </c>
      <c r="Q271" s="10">
        <v>0.25</v>
      </c>
      <c r="R271" s="9">
        <v>1435.63</v>
      </c>
      <c r="S271" s="9">
        <v>7178.15</v>
      </c>
      <c r="T271" s="9">
        <v>1525.06</v>
      </c>
      <c r="U271" s="7" t="s">
        <v>25</v>
      </c>
    </row>
    <row r="272" spans="1:21" x14ac:dyDescent="0.3">
      <c r="A272" s="7" t="s">
        <v>4417</v>
      </c>
      <c r="B272" s="7" t="s">
        <v>68</v>
      </c>
      <c r="C272" s="8">
        <v>45704</v>
      </c>
      <c r="D272" s="7" t="s">
        <v>1222</v>
      </c>
      <c r="E272" s="7" t="s">
        <v>19</v>
      </c>
      <c r="F272" s="7" t="s">
        <v>743</v>
      </c>
      <c r="G272" s="7" t="s">
        <v>20</v>
      </c>
      <c r="H272" s="7" t="s">
        <v>2111</v>
      </c>
      <c r="I272" s="7" t="s">
        <v>2228</v>
      </c>
      <c r="J272" s="7" t="s">
        <v>1757</v>
      </c>
      <c r="K272" s="7" t="s">
        <v>406</v>
      </c>
      <c r="L272" s="7" t="s">
        <v>1677</v>
      </c>
      <c r="M272" s="7">
        <v>17</v>
      </c>
      <c r="N272" s="9">
        <v>2295.0100000000002</v>
      </c>
      <c r="O272" s="10">
        <v>0.1</v>
      </c>
      <c r="P272" s="9">
        <v>35113.65</v>
      </c>
      <c r="Q272" s="10">
        <v>0.25</v>
      </c>
      <c r="R272" s="9">
        <v>8778.41</v>
      </c>
      <c r="S272" s="9">
        <v>43892.06</v>
      </c>
      <c r="T272" s="9">
        <v>11592.79</v>
      </c>
      <c r="U272" s="7" t="s">
        <v>25</v>
      </c>
    </row>
    <row r="273" spans="1:21" x14ac:dyDescent="0.3">
      <c r="A273" s="7" t="s">
        <v>4418</v>
      </c>
      <c r="B273" s="7" t="s">
        <v>68</v>
      </c>
      <c r="C273" s="8">
        <v>45704</v>
      </c>
      <c r="D273" s="7" t="s">
        <v>1222</v>
      </c>
      <c r="E273" s="7" t="s">
        <v>19</v>
      </c>
      <c r="F273" s="7" t="s">
        <v>743</v>
      </c>
      <c r="G273" s="7" t="s">
        <v>20</v>
      </c>
      <c r="H273" s="7" t="s">
        <v>2111</v>
      </c>
      <c r="I273" s="7" t="s">
        <v>2228</v>
      </c>
      <c r="J273" s="7" t="s">
        <v>1974</v>
      </c>
      <c r="K273" s="7" t="s">
        <v>551</v>
      </c>
      <c r="L273" s="7" t="s">
        <v>1677</v>
      </c>
      <c r="M273" s="7">
        <v>6</v>
      </c>
      <c r="N273" s="9">
        <v>2332.44</v>
      </c>
      <c r="O273" s="10">
        <v>0</v>
      </c>
      <c r="P273" s="9">
        <v>13994.64</v>
      </c>
      <c r="Q273" s="10">
        <v>0.25</v>
      </c>
      <c r="R273" s="9">
        <v>3498.66</v>
      </c>
      <c r="S273" s="9">
        <v>17493.3</v>
      </c>
      <c r="T273" s="9">
        <v>3902.76</v>
      </c>
      <c r="U273" s="7" t="s">
        <v>25</v>
      </c>
    </row>
    <row r="274" spans="1:21" x14ac:dyDescent="0.3">
      <c r="A274" s="7" t="s">
        <v>4419</v>
      </c>
      <c r="B274" s="7" t="s">
        <v>68</v>
      </c>
      <c r="C274" s="8">
        <v>45704</v>
      </c>
      <c r="D274" s="7" t="s">
        <v>1222</v>
      </c>
      <c r="E274" s="7" t="s">
        <v>19</v>
      </c>
      <c r="F274" s="7" t="s">
        <v>743</v>
      </c>
      <c r="G274" s="7" t="s">
        <v>20</v>
      </c>
      <c r="H274" s="7" t="s">
        <v>2111</v>
      </c>
      <c r="I274" s="7" t="s">
        <v>2228</v>
      </c>
      <c r="J274" s="7" t="s">
        <v>1889</v>
      </c>
      <c r="K274" s="7" t="s">
        <v>69</v>
      </c>
      <c r="L274" s="7" t="s">
        <v>1669</v>
      </c>
      <c r="M274" s="7">
        <v>30</v>
      </c>
      <c r="N274" s="9">
        <v>2953.74</v>
      </c>
      <c r="O274" s="10">
        <v>0</v>
      </c>
      <c r="P274" s="9">
        <v>88612.2</v>
      </c>
      <c r="Q274" s="10">
        <v>0.25</v>
      </c>
      <c r="R274" s="9">
        <v>22153.05</v>
      </c>
      <c r="S274" s="9">
        <v>110765.25</v>
      </c>
      <c r="T274" s="9">
        <v>41498.1</v>
      </c>
      <c r="U274" s="7" t="s">
        <v>25</v>
      </c>
    </row>
    <row r="275" spans="1:21" x14ac:dyDescent="0.3">
      <c r="A275" s="7" t="s">
        <v>4420</v>
      </c>
      <c r="B275" s="7" t="s">
        <v>101</v>
      </c>
      <c r="C275" s="8">
        <v>45953</v>
      </c>
      <c r="D275" s="7" t="s">
        <v>1227</v>
      </c>
      <c r="E275" s="7" t="s">
        <v>102</v>
      </c>
      <c r="F275" s="7" t="s">
        <v>743</v>
      </c>
      <c r="G275" s="7" t="s">
        <v>31</v>
      </c>
      <c r="H275" s="7" t="s">
        <v>2070</v>
      </c>
      <c r="I275" s="7" t="s">
        <v>2190</v>
      </c>
      <c r="J275" s="7" t="s">
        <v>1929</v>
      </c>
      <c r="K275" s="7" t="s">
        <v>476</v>
      </c>
      <c r="L275" s="7" t="s">
        <v>1655</v>
      </c>
      <c r="M275" s="7">
        <v>12</v>
      </c>
      <c r="N275" s="9">
        <v>2919.87</v>
      </c>
      <c r="O275" s="10">
        <v>0</v>
      </c>
      <c r="P275" s="9">
        <v>35038.44</v>
      </c>
      <c r="Q275" s="10">
        <v>0.25</v>
      </c>
      <c r="R275" s="9">
        <v>8759.61</v>
      </c>
      <c r="S275" s="9">
        <v>43798.05</v>
      </c>
      <c r="T275" s="9">
        <v>20585.52</v>
      </c>
      <c r="U275" s="7" t="s">
        <v>14</v>
      </c>
    </row>
    <row r="276" spans="1:21" x14ac:dyDescent="0.3">
      <c r="A276" s="7" t="s">
        <v>4421</v>
      </c>
      <c r="B276" s="7" t="s">
        <v>101</v>
      </c>
      <c r="C276" s="8">
        <v>45953</v>
      </c>
      <c r="D276" s="7" t="s">
        <v>1227</v>
      </c>
      <c r="E276" s="7" t="s">
        <v>102</v>
      </c>
      <c r="F276" s="7" t="s">
        <v>743</v>
      </c>
      <c r="G276" s="7" t="s">
        <v>31</v>
      </c>
      <c r="H276" s="7" t="s">
        <v>2070</v>
      </c>
      <c r="I276" s="7" t="s">
        <v>2190</v>
      </c>
      <c r="J276" s="7" t="s">
        <v>1947</v>
      </c>
      <c r="K276" s="7" t="s">
        <v>103</v>
      </c>
      <c r="L276" s="7" t="s">
        <v>1655</v>
      </c>
      <c r="M276" s="7">
        <v>29</v>
      </c>
      <c r="N276" s="9">
        <v>1159.8499999999999</v>
      </c>
      <c r="O276" s="10">
        <v>0</v>
      </c>
      <c r="P276" s="9">
        <v>33635.65</v>
      </c>
      <c r="Q276" s="10">
        <v>0.25</v>
      </c>
      <c r="R276" s="9">
        <v>8408.91</v>
      </c>
      <c r="S276" s="9">
        <v>42044.56</v>
      </c>
      <c r="T276" s="9">
        <v>15248.78</v>
      </c>
      <c r="U276" s="7" t="s">
        <v>14</v>
      </c>
    </row>
    <row r="277" spans="1:21" x14ac:dyDescent="0.3">
      <c r="A277" s="7" t="s">
        <v>4422</v>
      </c>
      <c r="B277" s="7" t="s">
        <v>101</v>
      </c>
      <c r="C277" s="8">
        <v>45953</v>
      </c>
      <c r="D277" s="7" t="s">
        <v>1227</v>
      </c>
      <c r="E277" s="7" t="s">
        <v>102</v>
      </c>
      <c r="F277" s="7" t="s">
        <v>743</v>
      </c>
      <c r="G277" s="7" t="s">
        <v>31</v>
      </c>
      <c r="H277" s="7" t="s">
        <v>2070</v>
      </c>
      <c r="I277" s="7" t="s">
        <v>2190</v>
      </c>
      <c r="J277" s="7" t="s">
        <v>2041</v>
      </c>
      <c r="K277" s="7" t="s">
        <v>333</v>
      </c>
      <c r="L277" s="7" t="s">
        <v>1646</v>
      </c>
      <c r="M277" s="7">
        <v>20</v>
      </c>
      <c r="N277" s="9">
        <v>2108.63</v>
      </c>
      <c r="O277" s="10">
        <v>0.15</v>
      </c>
      <c r="P277" s="9">
        <v>35846.71</v>
      </c>
      <c r="Q277" s="10">
        <v>0.25</v>
      </c>
      <c r="R277" s="9">
        <v>8961.68</v>
      </c>
      <c r="S277" s="9">
        <v>44808.39</v>
      </c>
      <c r="T277" s="9">
        <v>4866.3100000000004</v>
      </c>
      <c r="U277" s="7" t="s">
        <v>14</v>
      </c>
    </row>
    <row r="278" spans="1:21" x14ac:dyDescent="0.3">
      <c r="A278" s="7" t="s">
        <v>4423</v>
      </c>
      <c r="B278" s="7" t="s">
        <v>101</v>
      </c>
      <c r="C278" s="8">
        <v>45953</v>
      </c>
      <c r="D278" s="7" t="s">
        <v>1227</v>
      </c>
      <c r="E278" s="7" t="s">
        <v>102</v>
      </c>
      <c r="F278" s="7" t="s">
        <v>743</v>
      </c>
      <c r="G278" s="7" t="s">
        <v>31</v>
      </c>
      <c r="H278" s="7" t="s">
        <v>2070</v>
      </c>
      <c r="I278" s="7" t="s">
        <v>2190</v>
      </c>
      <c r="J278" s="7" t="s">
        <v>1730</v>
      </c>
      <c r="K278" s="7" t="s">
        <v>386</v>
      </c>
      <c r="L278" s="7" t="s">
        <v>1673</v>
      </c>
      <c r="M278" s="7">
        <v>18</v>
      </c>
      <c r="N278" s="9">
        <v>671.74</v>
      </c>
      <c r="O278" s="10">
        <v>0.15</v>
      </c>
      <c r="P278" s="9">
        <v>10277.620000000001</v>
      </c>
      <c r="Q278" s="10">
        <v>0.25</v>
      </c>
      <c r="R278" s="9">
        <v>2569.41</v>
      </c>
      <c r="S278" s="9">
        <v>12847.03</v>
      </c>
      <c r="T278" s="9">
        <v>3170.14</v>
      </c>
      <c r="U278" s="7" t="s">
        <v>14</v>
      </c>
    </row>
    <row r="279" spans="1:21" x14ac:dyDescent="0.3">
      <c r="A279" s="7" t="s">
        <v>4424</v>
      </c>
      <c r="B279" s="7" t="s">
        <v>101</v>
      </c>
      <c r="C279" s="8">
        <v>45953</v>
      </c>
      <c r="D279" s="7" t="s">
        <v>1227</v>
      </c>
      <c r="E279" s="7" t="s">
        <v>102</v>
      </c>
      <c r="F279" s="7" t="s">
        <v>743</v>
      </c>
      <c r="G279" s="7" t="s">
        <v>31</v>
      </c>
      <c r="H279" s="7" t="s">
        <v>2070</v>
      </c>
      <c r="I279" s="7" t="s">
        <v>2190</v>
      </c>
      <c r="J279" s="7" t="s">
        <v>2054</v>
      </c>
      <c r="K279" s="7" t="s">
        <v>439</v>
      </c>
      <c r="L279" s="7" t="s">
        <v>1669</v>
      </c>
      <c r="M279" s="7">
        <v>15</v>
      </c>
      <c r="N279" s="9">
        <v>1466.02</v>
      </c>
      <c r="O279" s="10">
        <v>0</v>
      </c>
      <c r="P279" s="9">
        <v>21990.3</v>
      </c>
      <c r="Q279" s="10">
        <v>0.25</v>
      </c>
      <c r="R279" s="9">
        <v>5497.57</v>
      </c>
      <c r="S279" s="9">
        <v>27487.88</v>
      </c>
      <c r="T279" s="9">
        <v>13113.6</v>
      </c>
      <c r="U279" s="7" t="s">
        <v>14</v>
      </c>
    </row>
    <row r="280" spans="1:21" x14ac:dyDescent="0.3">
      <c r="A280" s="7" t="s">
        <v>4425</v>
      </c>
      <c r="B280" s="7" t="s">
        <v>140</v>
      </c>
      <c r="C280" s="8">
        <v>46246</v>
      </c>
      <c r="D280" s="7" t="s">
        <v>1039</v>
      </c>
      <c r="E280" s="7" t="s">
        <v>141</v>
      </c>
      <c r="F280" s="7" t="s">
        <v>763</v>
      </c>
      <c r="G280" s="7" t="s">
        <v>20</v>
      </c>
      <c r="H280" s="7" t="s">
        <v>2140</v>
      </c>
      <c r="I280" s="7" t="s">
        <v>2253</v>
      </c>
      <c r="J280" s="7" t="s">
        <v>1871</v>
      </c>
      <c r="K280" s="7" t="s">
        <v>440</v>
      </c>
      <c r="L280" s="7" t="s">
        <v>1677</v>
      </c>
      <c r="M280" s="7">
        <v>15</v>
      </c>
      <c r="N280" s="9">
        <v>1770.56</v>
      </c>
      <c r="O280" s="10">
        <v>0</v>
      </c>
      <c r="P280" s="9">
        <v>26558.400000000001</v>
      </c>
      <c r="Q280" s="10">
        <v>0.25</v>
      </c>
      <c r="R280" s="9">
        <v>6639.6</v>
      </c>
      <c r="S280" s="9">
        <v>33198</v>
      </c>
      <c r="T280" s="9">
        <v>7901.4</v>
      </c>
      <c r="U280" s="7" t="s">
        <v>14</v>
      </c>
    </row>
    <row r="281" spans="1:21" x14ac:dyDescent="0.3">
      <c r="A281" s="7" t="s">
        <v>4426</v>
      </c>
      <c r="B281" s="7" t="s">
        <v>140</v>
      </c>
      <c r="C281" s="8">
        <v>46246</v>
      </c>
      <c r="D281" s="7" t="s">
        <v>1039</v>
      </c>
      <c r="E281" s="7" t="s">
        <v>141</v>
      </c>
      <c r="F281" s="7" t="s">
        <v>763</v>
      </c>
      <c r="G281" s="7" t="s">
        <v>20</v>
      </c>
      <c r="H281" s="7" t="s">
        <v>2140</v>
      </c>
      <c r="I281" s="7" t="s">
        <v>2253</v>
      </c>
      <c r="J281" s="7" t="s">
        <v>1945</v>
      </c>
      <c r="K281" s="7" t="s">
        <v>198</v>
      </c>
      <c r="L281" s="7" t="s">
        <v>1646</v>
      </c>
      <c r="M281" s="7">
        <v>12</v>
      </c>
      <c r="N281" s="9">
        <v>51.52</v>
      </c>
      <c r="O281" s="10">
        <v>0.15</v>
      </c>
      <c r="P281" s="9">
        <v>525.5</v>
      </c>
      <c r="Q281" s="10">
        <v>0.25</v>
      </c>
      <c r="R281" s="9">
        <v>131.38</v>
      </c>
      <c r="S281" s="9">
        <v>656.88</v>
      </c>
      <c r="T281" s="9">
        <v>98.06</v>
      </c>
      <c r="U281" s="7" t="s">
        <v>14</v>
      </c>
    </row>
    <row r="282" spans="1:21" x14ac:dyDescent="0.3">
      <c r="A282" s="7" t="s">
        <v>4427</v>
      </c>
      <c r="B282" s="7" t="s">
        <v>140</v>
      </c>
      <c r="C282" s="8">
        <v>46246</v>
      </c>
      <c r="D282" s="7" t="s">
        <v>1039</v>
      </c>
      <c r="E282" s="7" t="s">
        <v>141</v>
      </c>
      <c r="F282" s="7" t="s">
        <v>763</v>
      </c>
      <c r="G282" s="7" t="s">
        <v>20</v>
      </c>
      <c r="H282" s="7" t="s">
        <v>2140</v>
      </c>
      <c r="I282" s="7" t="s">
        <v>2253</v>
      </c>
      <c r="J282" s="7" t="s">
        <v>1864</v>
      </c>
      <c r="K282" s="7" t="s">
        <v>142</v>
      </c>
      <c r="L282" s="7" t="s">
        <v>1641</v>
      </c>
      <c r="M282" s="7">
        <v>28</v>
      </c>
      <c r="N282" s="9">
        <v>1424.13</v>
      </c>
      <c r="O282" s="10">
        <v>0.05</v>
      </c>
      <c r="P282" s="9">
        <v>37881.86</v>
      </c>
      <c r="Q282" s="10">
        <v>0.25</v>
      </c>
      <c r="R282" s="9">
        <v>9470.4699999999993</v>
      </c>
      <c r="S282" s="9">
        <v>47352.32</v>
      </c>
      <c r="T282" s="9">
        <v>18662.939999999999</v>
      </c>
      <c r="U282" s="7" t="s">
        <v>14</v>
      </c>
    </row>
    <row r="283" spans="1:21" x14ac:dyDescent="0.3">
      <c r="A283" s="7" t="s">
        <v>4428</v>
      </c>
      <c r="B283" s="7" t="s">
        <v>140</v>
      </c>
      <c r="C283" s="8">
        <v>46246</v>
      </c>
      <c r="D283" s="7" t="s">
        <v>1039</v>
      </c>
      <c r="E283" s="7" t="s">
        <v>141</v>
      </c>
      <c r="F283" s="7" t="s">
        <v>763</v>
      </c>
      <c r="G283" s="7" t="s">
        <v>20</v>
      </c>
      <c r="H283" s="7" t="s">
        <v>2140</v>
      </c>
      <c r="I283" s="7" t="s">
        <v>2253</v>
      </c>
      <c r="J283" s="7" t="s">
        <v>1838</v>
      </c>
      <c r="K283" s="7" t="s">
        <v>1839</v>
      </c>
      <c r="L283" s="7" t="s">
        <v>1646</v>
      </c>
      <c r="M283" s="7">
        <v>10</v>
      </c>
      <c r="N283" s="9">
        <v>1967.25</v>
      </c>
      <c r="O283" s="10">
        <v>0.1</v>
      </c>
      <c r="P283" s="9">
        <v>17705.25</v>
      </c>
      <c r="Q283" s="10">
        <v>0.25</v>
      </c>
      <c r="R283" s="9">
        <v>4426.3100000000004</v>
      </c>
      <c r="S283" s="9">
        <v>22131.56</v>
      </c>
      <c r="T283" s="9">
        <v>2775.45</v>
      </c>
      <c r="U283" s="7" t="s">
        <v>14</v>
      </c>
    </row>
    <row r="284" spans="1:21" x14ac:dyDescent="0.3">
      <c r="A284" s="7" t="s">
        <v>4429</v>
      </c>
      <c r="B284" s="7" t="s">
        <v>143</v>
      </c>
      <c r="C284" s="8">
        <v>45903</v>
      </c>
      <c r="D284" s="7" t="s">
        <v>1093</v>
      </c>
      <c r="E284" s="7" t="s">
        <v>144</v>
      </c>
      <c r="F284" s="7" t="s">
        <v>743</v>
      </c>
      <c r="G284" s="7" t="s">
        <v>12</v>
      </c>
      <c r="H284" s="7" t="s">
        <v>2114</v>
      </c>
      <c r="I284" s="7" t="s">
        <v>2231</v>
      </c>
      <c r="J284" s="7" t="s">
        <v>1712</v>
      </c>
      <c r="K284" s="7" t="s">
        <v>145</v>
      </c>
      <c r="L284" s="7" t="s">
        <v>1641</v>
      </c>
      <c r="M284" s="7">
        <v>28</v>
      </c>
      <c r="N284" s="9">
        <v>2157.81</v>
      </c>
      <c r="O284" s="10">
        <v>0.05</v>
      </c>
      <c r="P284" s="9">
        <v>57397.75</v>
      </c>
      <c r="Q284" s="10">
        <v>0.25</v>
      </c>
      <c r="R284" s="9">
        <v>14349.44</v>
      </c>
      <c r="S284" s="9">
        <v>71747.19</v>
      </c>
      <c r="T284" s="9">
        <v>14674.79</v>
      </c>
      <c r="U284" s="7" t="s">
        <v>25</v>
      </c>
    </row>
    <row r="285" spans="1:21" x14ac:dyDescent="0.3">
      <c r="A285" s="7" t="s">
        <v>4430</v>
      </c>
      <c r="B285" s="7" t="s">
        <v>143</v>
      </c>
      <c r="C285" s="8">
        <v>45903</v>
      </c>
      <c r="D285" s="7" t="s">
        <v>1093</v>
      </c>
      <c r="E285" s="7" t="s">
        <v>144</v>
      </c>
      <c r="F285" s="7" t="s">
        <v>743</v>
      </c>
      <c r="G285" s="7" t="s">
        <v>12</v>
      </c>
      <c r="H285" s="7" t="s">
        <v>2114</v>
      </c>
      <c r="I285" s="7" t="s">
        <v>2231</v>
      </c>
      <c r="J285" s="7" t="s">
        <v>1869</v>
      </c>
      <c r="K285" s="7" t="s">
        <v>334</v>
      </c>
      <c r="L285" s="7" t="s">
        <v>1673</v>
      </c>
      <c r="M285" s="7">
        <v>20</v>
      </c>
      <c r="N285" s="9">
        <v>3269.83</v>
      </c>
      <c r="O285" s="10">
        <v>0.05</v>
      </c>
      <c r="P285" s="9">
        <v>62126.77</v>
      </c>
      <c r="Q285" s="10">
        <v>0.25</v>
      </c>
      <c r="R285" s="9">
        <v>15531.69</v>
      </c>
      <c r="S285" s="9">
        <v>77658.460000000006</v>
      </c>
      <c r="T285" s="9">
        <v>27170.57</v>
      </c>
      <c r="U285" s="7" t="s">
        <v>25</v>
      </c>
    </row>
    <row r="286" spans="1:21" x14ac:dyDescent="0.3">
      <c r="A286" s="7" t="s">
        <v>4431</v>
      </c>
      <c r="B286" s="7" t="s">
        <v>143</v>
      </c>
      <c r="C286" s="8">
        <v>45903</v>
      </c>
      <c r="D286" s="7" t="s">
        <v>1093</v>
      </c>
      <c r="E286" s="7" t="s">
        <v>144</v>
      </c>
      <c r="F286" s="7" t="s">
        <v>743</v>
      </c>
      <c r="G286" s="7" t="s">
        <v>12</v>
      </c>
      <c r="H286" s="7" t="s">
        <v>2114</v>
      </c>
      <c r="I286" s="7" t="s">
        <v>2231</v>
      </c>
      <c r="J286" s="7" t="s">
        <v>1774</v>
      </c>
      <c r="K286" s="7" t="s">
        <v>172</v>
      </c>
      <c r="L286" s="7" t="s">
        <v>1686</v>
      </c>
      <c r="M286" s="7">
        <v>27</v>
      </c>
      <c r="N286" s="9">
        <v>1916.12</v>
      </c>
      <c r="O286" s="10">
        <v>0.05</v>
      </c>
      <c r="P286" s="9">
        <v>49148.480000000003</v>
      </c>
      <c r="Q286" s="10">
        <v>0.25</v>
      </c>
      <c r="R286" s="9">
        <v>12287.12</v>
      </c>
      <c r="S286" s="9">
        <v>61435.6</v>
      </c>
      <c r="T286" s="9">
        <v>18476.48</v>
      </c>
      <c r="U286" s="7" t="s">
        <v>25</v>
      </c>
    </row>
    <row r="287" spans="1:21" x14ac:dyDescent="0.3">
      <c r="A287" s="7" t="s">
        <v>4432</v>
      </c>
      <c r="B287" s="7" t="s">
        <v>268</v>
      </c>
      <c r="C287" s="8">
        <v>45944</v>
      </c>
      <c r="D287" s="7" t="s">
        <v>935</v>
      </c>
      <c r="E287" s="7" t="s">
        <v>126</v>
      </c>
      <c r="F287" s="7" t="s">
        <v>776</v>
      </c>
      <c r="G287" s="7" t="s">
        <v>31</v>
      </c>
      <c r="H287" s="7" t="s">
        <v>2067</v>
      </c>
      <c r="I287" s="7" t="s">
        <v>2187</v>
      </c>
      <c r="J287" s="7" t="s">
        <v>1890</v>
      </c>
      <c r="K287" s="7" t="s">
        <v>269</v>
      </c>
      <c r="L287" s="7" t="s">
        <v>1661</v>
      </c>
      <c r="M287" s="7">
        <v>23</v>
      </c>
      <c r="N287" s="9">
        <v>1546.92</v>
      </c>
      <c r="O287" s="10">
        <v>0</v>
      </c>
      <c r="P287" s="9">
        <v>35579.160000000003</v>
      </c>
      <c r="Q287" s="10">
        <v>0.25</v>
      </c>
      <c r="R287" s="9">
        <v>8894.7900000000009</v>
      </c>
      <c r="S287" s="9">
        <v>44473.95</v>
      </c>
      <c r="T287" s="9">
        <v>16956.52</v>
      </c>
      <c r="U287" s="7" t="s">
        <v>14</v>
      </c>
    </row>
    <row r="288" spans="1:21" x14ac:dyDescent="0.3">
      <c r="A288" s="7" t="s">
        <v>4433</v>
      </c>
      <c r="B288" s="7" t="s">
        <v>268</v>
      </c>
      <c r="C288" s="8">
        <v>45944</v>
      </c>
      <c r="D288" s="7" t="s">
        <v>935</v>
      </c>
      <c r="E288" s="7" t="s">
        <v>126</v>
      </c>
      <c r="F288" s="7" t="s">
        <v>776</v>
      </c>
      <c r="G288" s="7" t="s">
        <v>31</v>
      </c>
      <c r="H288" s="7" t="s">
        <v>2067</v>
      </c>
      <c r="I288" s="7" t="s">
        <v>2187</v>
      </c>
      <c r="J288" s="7" t="s">
        <v>1717</v>
      </c>
      <c r="K288" s="7" t="s">
        <v>246</v>
      </c>
      <c r="L288" s="7" t="s">
        <v>1669</v>
      </c>
      <c r="M288" s="7">
        <v>15</v>
      </c>
      <c r="N288" s="9">
        <v>1358.5</v>
      </c>
      <c r="O288" s="10">
        <v>0</v>
      </c>
      <c r="P288" s="9">
        <v>20377.5</v>
      </c>
      <c r="Q288" s="10">
        <v>0.25</v>
      </c>
      <c r="R288" s="9">
        <v>5094.38</v>
      </c>
      <c r="S288" s="9">
        <v>25471.88</v>
      </c>
      <c r="T288" s="9">
        <v>6006.3</v>
      </c>
      <c r="U288" s="7" t="s">
        <v>14</v>
      </c>
    </row>
    <row r="289" spans="1:21" x14ac:dyDescent="0.3">
      <c r="A289" s="7" t="s">
        <v>4434</v>
      </c>
      <c r="B289" s="7" t="s">
        <v>173</v>
      </c>
      <c r="C289" s="8">
        <v>45843</v>
      </c>
      <c r="D289" s="7" t="s">
        <v>770</v>
      </c>
      <c r="E289" s="7" t="s">
        <v>174</v>
      </c>
      <c r="F289" s="7" t="s">
        <v>747</v>
      </c>
      <c r="G289" s="7" t="s">
        <v>35</v>
      </c>
      <c r="H289" s="7" t="s">
        <v>2086</v>
      </c>
      <c r="I289" s="7" t="s">
        <v>2205</v>
      </c>
      <c r="J289" s="7" t="s">
        <v>1989</v>
      </c>
      <c r="K289" s="7" t="s">
        <v>72</v>
      </c>
      <c r="L289" s="7" t="s">
        <v>1686</v>
      </c>
      <c r="M289" s="7">
        <v>15</v>
      </c>
      <c r="N289" s="9">
        <v>3991.79</v>
      </c>
      <c r="O289" s="10">
        <v>0</v>
      </c>
      <c r="P289" s="9">
        <v>59876.85</v>
      </c>
      <c r="Q289" s="10">
        <v>0.25</v>
      </c>
      <c r="R289" s="9">
        <v>14969.21</v>
      </c>
      <c r="S289" s="9">
        <v>74846.06</v>
      </c>
      <c r="T289" s="9">
        <v>34380.449999999997</v>
      </c>
      <c r="U289" s="7" t="s">
        <v>14</v>
      </c>
    </row>
    <row r="290" spans="1:21" x14ac:dyDescent="0.3">
      <c r="A290" s="7" t="s">
        <v>4435</v>
      </c>
      <c r="B290" s="7" t="s">
        <v>173</v>
      </c>
      <c r="C290" s="8">
        <v>45843</v>
      </c>
      <c r="D290" s="7" t="s">
        <v>770</v>
      </c>
      <c r="E290" s="7" t="s">
        <v>174</v>
      </c>
      <c r="F290" s="7" t="s">
        <v>747</v>
      </c>
      <c r="G290" s="7" t="s">
        <v>35</v>
      </c>
      <c r="H290" s="7" t="s">
        <v>2086</v>
      </c>
      <c r="I290" s="7" t="s">
        <v>2205</v>
      </c>
      <c r="J290" s="7" t="s">
        <v>1951</v>
      </c>
      <c r="K290" s="7" t="s">
        <v>175</v>
      </c>
      <c r="L290" s="7" t="s">
        <v>1677</v>
      </c>
      <c r="M290" s="7">
        <v>27</v>
      </c>
      <c r="N290" s="9">
        <v>1777.42</v>
      </c>
      <c r="O290" s="10">
        <v>0</v>
      </c>
      <c r="P290" s="9">
        <v>47990.34</v>
      </c>
      <c r="Q290" s="10">
        <v>0.25</v>
      </c>
      <c r="R290" s="9">
        <v>11997.58</v>
      </c>
      <c r="S290" s="9">
        <v>59987.92</v>
      </c>
      <c r="T290" s="9">
        <v>10897.47</v>
      </c>
      <c r="U290" s="7" t="s">
        <v>14</v>
      </c>
    </row>
    <row r="291" spans="1:21" x14ac:dyDescent="0.3">
      <c r="A291" s="7" t="s">
        <v>4436</v>
      </c>
      <c r="B291" s="7" t="s">
        <v>173</v>
      </c>
      <c r="C291" s="8">
        <v>45843</v>
      </c>
      <c r="D291" s="7" t="s">
        <v>770</v>
      </c>
      <c r="E291" s="7" t="s">
        <v>174</v>
      </c>
      <c r="F291" s="7" t="s">
        <v>747</v>
      </c>
      <c r="G291" s="7" t="s">
        <v>35</v>
      </c>
      <c r="H291" s="7" t="s">
        <v>2086</v>
      </c>
      <c r="I291" s="7" t="s">
        <v>2205</v>
      </c>
      <c r="J291" s="7" t="s">
        <v>2021</v>
      </c>
      <c r="K291" s="7" t="s">
        <v>156</v>
      </c>
      <c r="L291" s="7" t="s">
        <v>1661</v>
      </c>
      <c r="M291" s="7">
        <v>7</v>
      </c>
      <c r="N291" s="9">
        <v>1614.72</v>
      </c>
      <c r="O291" s="10">
        <v>0</v>
      </c>
      <c r="P291" s="9">
        <v>11303.04</v>
      </c>
      <c r="Q291" s="10">
        <v>0.25</v>
      </c>
      <c r="R291" s="9">
        <v>2825.76</v>
      </c>
      <c r="S291" s="9">
        <v>14128.8</v>
      </c>
      <c r="T291" s="9">
        <v>2738.54</v>
      </c>
      <c r="U291" s="7" t="s">
        <v>14</v>
      </c>
    </row>
    <row r="292" spans="1:21" x14ac:dyDescent="0.3">
      <c r="A292" s="7" t="s">
        <v>4437</v>
      </c>
      <c r="B292" s="7" t="s">
        <v>173</v>
      </c>
      <c r="C292" s="8">
        <v>45843</v>
      </c>
      <c r="D292" s="7" t="s">
        <v>770</v>
      </c>
      <c r="E292" s="7" t="s">
        <v>174</v>
      </c>
      <c r="F292" s="7" t="s">
        <v>747</v>
      </c>
      <c r="G292" s="7" t="s">
        <v>35</v>
      </c>
      <c r="H292" s="7" t="s">
        <v>2086</v>
      </c>
      <c r="I292" s="7" t="s">
        <v>2205</v>
      </c>
      <c r="J292" s="7" t="s">
        <v>2045</v>
      </c>
      <c r="K292" s="7" t="s">
        <v>241</v>
      </c>
      <c r="L292" s="7" t="s">
        <v>1641</v>
      </c>
      <c r="M292" s="7">
        <v>24</v>
      </c>
      <c r="N292" s="9">
        <v>125.27</v>
      </c>
      <c r="O292" s="10">
        <v>0.1</v>
      </c>
      <c r="P292" s="9">
        <v>2705.83</v>
      </c>
      <c r="Q292" s="10">
        <v>0.25</v>
      </c>
      <c r="R292" s="9">
        <v>676.46</v>
      </c>
      <c r="S292" s="9">
        <v>3382.29</v>
      </c>
      <c r="T292" s="9">
        <v>1271.3499999999999</v>
      </c>
      <c r="U292" s="7" t="s">
        <v>14</v>
      </c>
    </row>
    <row r="293" spans="1:21" x14ac:dyDescent="0.3">
      <c r="A293" s="7" t="s">
        <v>4438</v>
      </c>
      <c r="B293" s="7" t="s">
        <v>173</v>
      </c>
      <c r="C293" s="8">
        <v>45843</v>
      </c>
      <c r="D293" s="7" t="s">
        <v>770</v>
      </c>
      <c r="E293" s="7" t="s">
        <v>174</v>
      </c>
      <c r="F293" s="7" t="s">
        <v>747</v>
      </c>
      <c r="G293" s="7" t="s">
        <v>35</v>
      </c>
      <c r="H293" s="7" t="s">
        <v>2086</v>
      </c>
      <c r="I293" s="7" t="s">
        <v>2205</v>
      </c>
      <c r="J293" s="7" t="s">
        <v>1949</v>
      </c>
      <c r="K293" s="7" t="s">
        <v>190</v>
      </c>
      <c r="L293" s="7" t="s">
        <v>1646</v>
      </c>
      <c r="M293" s="7">
        <v>14</v>
      </c>
      <c r="N293" s="9">
        <v>1037.42</v>
      </c>
      <c r="O293" s="10">
        <v>0.1</v>
      </c>
      <c r="P293" s="9">
        <v>13071.49</v>
      </c>
      <c r="Q293" s="10">
        <v>0.25</v>
      </c>
      <c r="R293" s="9">
        <v>3267.87</v>
      </c>
      <c r="S293" s="9">
        <v>16339.36</v>
      </c>
      <c r="T293" s="9">
        <v>5590.03</v>
      </c>
      <c r="U293" s="7" t="s">
        <v>14</v>
      </c>
    </row>
    <row r="294" spans="1:21" x14ac:dyDescent="0.3">
      <c r="A294" s="7" t="s">
        <v>4439</v>
      </c>
      <c r="B294" s="7" t="s">
        <v>270</v>
      </c>
      <c r="C294" s="8">
        <v>46202</v>
      </c>
      <c r="D294" s="7" t="s">
        <v>949</v>
      </c>
      <c r="E294" s="7" t="s">
        <v>271</v>
      </c>
      <c r="F294" s="7" t="s">
        <v>780</v>
      </c>
      <c r="G294" s="7" t="s">
        <v>20</v>
      </c>
      <c r="H294" s="7" t="s">
        <v>2089</v>
      </c>
      <c r="I294" s="7" t="s">
        <v>2208</v>
      </c>
      <c r="J294" s="7" t="s">
        <v>1689</v>
      </c>
      <c r="K294" s="7" t="s">
        <v>58</v>
      </c>
      <c r="L294" s="7" t="s">
        <v>1641</v>
      </c>
      <c r="M294" s="7">
        <v>22</v>
      </c>
      <c r="N294" s="9">
        <v>1233.0899999999999</v>
      </c>
      <c r="O294" s="10">
        <v>0.15</v>
      </c>
      <c r="P294" s="9">
        <v>23058.78</v>
      </c>
      <c r="Q294" s="10">
        <v>0.25</v>
      </c>
      <c r="R294" s="9">
        <v>5764.69</v>
      </c>
      <c r="S294" s="9">
        <v>28823.47</v>
      </c>
      <c r="T294" s="9">
        <v>9581.7999999999993</v>
      </c>
      <c r="U294" s="7" t="s">
        <v>14</v>
      </c>
    </row>
    <row r="295" spans="1:21" x14ac:dyDescent="0.3">
      <c r="A295" s="7" t="s">
        <v>4440</v>
      </c>
      <c r="B295" s="7" t="s">
        <v>270</v>
      </c>
      <c r="C295" s="8">
        <v>46202</v>
      </c>
      <c r="D295" s="7" t="s">
        <v>949</v>
      </c>
      <c r="E295" s="7" t="s">
        <v>271</v>
      </c>
      <c r="F295" s="7" t="s">
        <v>780</v>
      </c>
      <c r="G295" s="7" t="s">
        <v>20</v>
      </c>
      <c r="H295" s="7" t="s">
        <v>2089</v>
      </c>
      <c r="I295" s="7" t="s">
        <v>2208</v>
      </c>
      <c r="J295" s="7" t="s">
        <v>2003</v>
      </c>
      <c r="K295" s="7" t="s">
        <v>324</v>
      </c>
      <c r="L295" s="7" t="s">
        <v>1646</v>
      </c>
      <c r="M295" s="7">
        <v>21</v>
      </c>
      <c r="N295" s="9">
        <v>2825.63</v>
      </c>
      <c r="O295" s="10">
        <v>0.05</v>
      </c>
      <c r="P295" s="9">
        <v>56371.32</v>
      </c>
      <c r="Q295" s="10">
        <v>0.25</v>
      </c>
      <c r="R295" s="9">
        <v>14092.83</v>
      </c>
      <c r="S295" s="9">
        <v>70464.149999999994</v>
      </c>
      <c r="T295" s="9">
        <v>26774.13</v>
      </c>
      <c r="U295" s="7" t="s">
        <v>14</v>
      </c>
    </row>
    <row r="296" spans="1:21" x14ac:dyDescent="0.3">
      <c r="A296" s="7" t="s">
        <v>4441</v>
      </c>
      <c r="B296" s="7" t="s">
        <v>270</v>
      </c>
      <c r="C296" s="8">
        <v>46202</v>
      </c>
      <c r="D296" s="7" t="s">
        <v>949</v>
      </c>
      <c r="E296" s="7" t="s">
        <v>271</v>
      </c>
      <c r="F296" s="7" t="s">
        <v>780</v>
      </c>
      <c r="G296" s="7" t="s">
        <v>20</v>
      </c>
      <c r="H296" s="7" t="s">
        <v>2089</v>
      </c>
      <c r="I296" s="7" t="s">
        <v>2208</v>
      </c>
      <c r="J296" s="7" t="s">
        <v>1802</v>
      </c>
      <c r="K296" s="7" t="s">
        <v>272</v>
      </c>
      <c r="L296" s="7" t="s">
        <v>1673</v>
      </c>
      <c r="M296" s="7">
        <v>23</v>
      </c>
      <c r="N296" s="9">
        <v>2741.22</v>
      </c>
      <c r="O296" s="10">
        <v>0.1</v>
      </c>
      <c r="P296" s="9">
        <v>56743.25</v>
      </c>
      <c r="Q296" s="10">
        <v>0.25</v>
      </c>
      <c r="R296" s="9">
        <v>14185.81</v>
      </c>
      <c r="S296" s="9">
        <v>70929.06</v>
      </c>
      <c r="T296" s="9">
        <v>17946.62</v>
      </c>
      <c r="U296" s="7" t="s">
        <v>14</v>
      </c>
    </row>
    <row r="297" spans="1:21" x14ac:dyDescent="0.3">
      <c r="A297" s="7" t="s">
        <v>4442</v>
      </c>
      <c r="B297" s="7" t="s">
        <v>270</v>
      </c>
      <c r="C297" s="8">
        <v>46202</v>
      </c>
      <c r="D297" s="7" t="s">
        <v>949</v>
      </c>
      <c r="E297" s="7" t="s">
        <v>271</v>
      </c>
      <c r="F297" s="7" t="s">
        <v>780</v>
      </c>
      <c r="G297" s="7" t="s">
        <v>20</v>
      </c>
      <c r="H297" s="7" t="s">
        <v>2089</v>
      </c>
      <c r="I297" s="7" t="s">
        <v>2208</v>
      </c>
      <c r="J297" s="7" t="s">
        <v>1910</v>
      </c>
      <c r="K297" s="7" t="s">
        <v>451</v>
      </c>
      <c r="L297" s="7" t="s">
        <v>1646</v>
      </c>
      <c r="M297" s="7">
        <v>14</v>
      </c>
      <c r="N297" s="9">
        <v>2460.21</v>
      </c>
      <c r="O297" s="10">
        <v>0.1</v>
      </c>
      <c r="P297" s="9">
        <v>30998.65</v>
      </c>
      <c r="Q297" s="10">
        <v>0.25</v>
      </c>
      <c r="R297" s="9">
        <v>7749.66</v>
      </c>
      <c r="S297" s="9">
        <v>38748.31</v>
      </c>
      <c r="T297" s="9">
        <v>13881.41</v>
      </c>
      <c r="U297" s="7" t="s">
        <v>14</v>
      </c>
    </row>
    <row r="298" spans="1:21" x14ac:dyDescent="0.3">
      <c r="A298" s="7" t="s">
        <v>4443</v>
      </c>
      <c r="B298" s="7" t="s">
        <v>37</v>
      </c>
      <c r="C298" s="8">
        <v>45975</v>
      </c>
      <c r="D298" s="7" t="s">
        <v>886</v>
      </c>
      <c r="E298" s="7" t="s">
        <v>38</v>
      </c>
      <c r="F298" s="7" t="s">
        <v>747</v>
      </c>
      <c r="G298" s="7" t="s">
        <v>31</v>
      </c>
      <c r="H298" s="7" t="s">
        <v>2073</v>
      </c>
      <c r="I298" s="7" t="s">
        <v>2192</v>
      </c>
      <c r="J298" s="7" t="s">
        <v>2040</v>
      </c>
      <c r="K298" s="7" t="s">
        <v>211</v>
      </c>
      <c r="L298" s="7" t="s">
        <v>1641</v>
      </c>
      <c r="M298" s="7">
        <v>25</v>
      </c>
      <c r="N298" s="9">
        <v>2155.4499999999998</v>
      </c>
      <c r="O298" s="10">
        <v>0</v>
      </c>
      <c r="P298" s="9">
        <v>53886.25</v>
      </c>
      <c r="Q298" s="10">
        <v>0.25</v>
      </c>
      <c r="R298" s="9">
        <v>13471.56</v>
      </c>
      <c r="S298" s="9">
        <v>67357.81</v>
      </c>
      <c r="T298" s="9">
        <v>26850.75</v>
      </c>
      <c r="U298" s="7" t="s">
        <v>40</v>
      </c>
    </row>
    <row r="299" spans="1:21" x14ac:dyDescent="0.3">
      <c r="A299" s="7" t="s">
        <v>4444</v>
      </c>
      <c r="B299" s="7" t="s">
        <v>37</v>
      </c>
      <c r="C299" s="8">
        <v>45975</v>
      </c>
      <c r="D299" s="7" t="s">
        <v>886</v>
      </c>
      <c r="E299" s="7" t="s">
        <v>38</v>
      </c>
      <c r="F299" s="7" t="s">
        <v>747</v>
      </c>
      <c r="G299" s="7" t="s">
        <v>31</v>
      </c>
      <c r="H299" s="7" t="s">
        <v>2073</v>
      </c>
      <c r="I299" s="7" t="s">
        <v>2192</v>
      </c>
      <c r="J299" s="7" t="s">
        <v>1816</v>
      </c>
      <c r="K299" s="7" t="s">
        <v>191</v>
      </c>
      <c r="L299" s="7" t="s">
        <v>1677</v>
      </c>
      <c r="M299" s="7">
        <v>19</v>
      </c>
      <c r="N299" s="9">
        <v>3042.23</v>
      </c>
      <c r="O299" s="10">
        <v>0</v>
      </c>
      <c r="P299" s="9">
        <v>57802.37</v>
      </c>
      <c r="Q299" s="10">
        <v>0.25</v>
      </c>
      <c r="R299" s="9">
        <v>14450.59</v>
      </c>
      <c r="S299" s="9">
        <v>72252.960000000006</v>
      </c>
      <c r="T299" s="9">
        <v>28670.05</v>
      </c>
      <c r="U299" s="7" t="s">
        <v>40</v>
      </c>
    </row>
    <row r="300" spans="1:21" x14ac:dyDescent="0.3">
      <c r="A300" s="7" t="s">
        <v>4445</v>
      </c>
      <c r="B300" s="7" t="s">
        <v>37</v>
      </c>
      <c r="C300" s="8">
        <v>45975</v>
      </c>
      <c r="D300" s="7" t="s">
        <v>886</v>
      </c>
      <c r="E300" s="7" t="s">
        <v>38</v>
      </c>
      <c r="F300" s="7" t="s">
        <v>747</v>
      </c>
      <c r="G300" s="7" t="s">
        <v>31</v>
      </c>
      <c r="H300" s="7" t="s">
        <v>2073</v>
      </c>
      <c r="I300" s="7" t="s">
        <v>2192</v>
      </c>
      <c r="J300" s="7" t="s">
        <v>1775</v>
      </c>
      <c r="K300" s="7" t="s">
        <v>39</v>
      </c>
      <c r="L300" s="7" t="s">
        <v>1655</v>
      </c>
      <c r="M300" s="7">
        <v>2</v>
      </c>
      <c r="N300" s="9">
        <v>1085.96</v>
      </c>
      <c r="O300" s="10">
        <v>0</v>
      </c>
      <c r="P300" s="9">
        <v>2171.92</v>
      </c>
      <c r="Q300" s="10">
        <v>0.25</v>
      </c>
      <c r="R300" s="9">
        <v>542.98</v>
      </c>
      <c r="S300" s="9">
        <v>2714.9</v>
      </c>
      <c r="T300" s="9">
        <v>918.36</v>
      </c>
      <c r="U300" s="7" t="s">
        <v>40</v>
      </c>
    </row>
    <row r="301" spans="1:21" x14ac:dyDescent="0.3">
      <c r="A301" s="7" t="s">
        <v>4446</v>
      </c>
      <c r="B301" s="7" t="s">
        <v>37</v>
      </c>
      <c r="C301" s="8">
        <v>45975</v>
      </c>
      <c r="D301" s="7" t="s">
        <v>886</v>
      </c>
      <c r="E301" s="7" t="s">
        <v>38</v>
      </c>
      <c r="F301" s="7" t="s">
        <v>747</v>
      </c>
      <c r="G301" s="7" t="s">
        <v>31</v>
      </c>
      <c r="H301" s="7" t="s">
        <v>2073</v>
      </c>
      <c r="I301" s="7" t="s">
        <v>2192</v>
      </c>
      <c r="J301" s="7" t="s">
        <v>2026</v>
      </c>
      <c r="K301" s="7" t="s">
        <v>360</v>
      </c>
      <c r="L301" s="7" t="s">
        <v>1669</v>
      </c>
      <c r="M301" s="7">
        <v>19</v>
      </c>
      <c r="N301" s="9">
        <v>823.25</v>
      </c>
      <c r="O301" s="10">
        <v>0</v>
      </c>
      <c r="P301" s="9">
        <v>15641.75</v>
      </c>
      <c r="Q301" s="10">
        <v>0.25</v>
      </c>
      <c r="R301" s="9">
        <v>3910.44</v>
      </c>
      <c r="S301" s="9">
        <v>19552.189999999999</v>
      </c>
      <c r="T301" s="9">
        <v>8054.67</v>
      </c>
      <c r="U301" s="7" t="s">
        <v>40</v>
      </c>
    </row>
    <row r="302" spans="1:21" x14ac:dyDescent="0.3">
      <c r="A302" s="7" t="s">
        <v>4447</v>
      </c>
      <c r="B302" s="7" t="s">
        <v>517</v>
      </c>
      <c r="C302" s="8">
        <v>45907</v>
      </c>
      <c r="D302" s="7" t="s">
        <v>1623</v>
      </c>
      <c r="E302" s="7" t="s">
        <v>518</v>
      </c>
      <c r="F302" s="7" t="s">
        <v>780</v>
      </c>
      <c r="G302" s="7" t="s">
        <v>16</v>
      </c>
      <c r="H302" s="7" t="s">
        <v>2147</v>
      </c>
      <c r="I302" s="7" t="s">
        <v>2258</v>
      </c>
      <c r="J302" s="7" t="s">
        <v>1950</v>
      </c>
      <c r="K302" s="7" t="s">
        <v>519</v>
      </c>
      <c r="L302" s="7" t="s">
        <v>1641</v>
      </c>
      <c r="M302" s="7">
        <v>9</v>
      </c>
      <c r="N302" s="9">
        <v>2343.67</v>
      </c>
      <c r="O302" s="10">
        <v>0</v>
      </c>
      <c r="P302" s="9">
        <v>21093.03</v>
      </c>
      <c r="Q302" s="10">
        <v>0.25</v>
      </c>
      <c r="R302" s="9">
        <v>5273.26</v>
      </c>
      <c r="S302" s="9">
        <v>26366.29</v>
      </c>
      <c r="T302" s="9">
        <v>5871.24</v>
      </c>
      <c r="U302" s="7" t="s">
        <v>14</v>
      </c>
    </row>
    <row r="303" spans="1:21" x14ac:dyDescent="0.3">
      <c r="A303" s="7" t="s">
        <v>4448</v>
      </c>
      <c r="B303" s="7" t="s">
        <v>517</v>
      </c>
      <c r="C303" s="8">
        <v>45907</v>
      </c>
      <c r="D303" s="7" t="s">
        <v>1623</v>
      </c>
      <c r="E303" s="7" t="s">
        <v>518</v>
      </c>
      <c r="F303" s="7" t="s">
        <v>780</v>
      </c>
      <c r="G303" s="7" t="s">
        <v>16</v>
      </c>
      <c r="H303" s="7" t="s">
        <v>2147</v>
      </c>
      <c r="I303" s="7" t="s">
        <v>2258</v>
      </c>
      <c r="J303" s="7" t="s">
        <v>2007</v>
      </c>
      <c r="K303" s="7" t="s">
        <v>422</v>
      </c>
      <c r="L303" s="7" t="s">
        <v>1641</v>
      </c>
      <c r="M303" s="7">
        <v>1</v>
      </c>
      <c r="N303" s="9">
        <v>3331.91</v>
      </c>
      <c r="O303" s="10">
        <v>0.15</v>
      </c>
      <c r="P303" s="9">
        <v>2832.12</v>
      </c>
      <c r="Q303" s="10">
        <v>0.25</v>
      </c>
      <c r="R303" s="9">
        <v>708.03</v>
      </c>
      <c r="S303" s="9">
        <v>3540.15</v>
      </c>
      <c r="T303" s="9">
        <v>1495.8</v>
      </c>
      <c r="U303" s="7" t="s">
        <v>14</v>
      </c>
    </row>
    <row r="304" spans="1:21" x14ac:dyDescent="0.3">
      <c r="A304" s="7" t="s">
        <v>4449</v>
      </c>
      <c r="B304" s="7" t="s">
        <v>517</v>
      </c>
      <c r="C304" s="8">
        <v>45907</v>
      </c>
      <c r="D304" s="7" t="s">
        <v>1623</v>
      </c>
      <c r="E304" s="7" t="s">
        <v>518</v>
      </c>
      <c r="F304" s="7" t="s">
        <v>780</v>
      </c>
      <c r="G304" s="7" t="s">
        <v>16</v>
      </c>
      <c r="H304" s="7" t="s">
        <v>2147</v>
      </c>
      <c r="I304" s="7" t="s">
        <v>2258</v>
      </c>
      <c r="J304" s="7" t="s">
        <v>1802</v>
      </c>
      <c r="K304" s="7" t="s">
        <v>272</v>
      </c>
      <c r="L304" s="7" t="s">
        <v>1673</v>
      </c>
      <c r="M304" s="7">
        <v>2</v>
      </c>
      <c r="N304" s="9">
        <v>2888.03</v>
      </c>
      <c r="O304" s="10">
        <v>0</v>
      </c>
      <c r="P304" s="9">
        <v>5776.06</v>
      </c>
      <c r="Q304" s="10">
        <v>0.25</v>
      </c>
      <c r="R304" s="9">
        <v>1444.02</v>
      </c>
      <c r="S304" s="9">
        <v>7220.08</v>
      </c>
      <c r="T304" s="9">
        <v>2402.44</v>
      </c>
      <c r="U304" s="7" t="s">
        <v>14</v>
      </c>
    </row>
    <row r="305" spans="1:21" x14ac:dyDescent="0.3">
      <c r="A305" s="7" t="s">
        <v>4450</v>
      </c>
      <c r="B305" s="7" t="s">
        <v>559</v>
      </c>
      <c r="C305" s="8">
        <v>46091</v>
      </c>
      <c r="D305" s="7" t="s">
        <v>1356</v>
      </c>
      <c r="E305" s="7" t="s">
        <v>232</v>
      </c>
      <c r="F305" s="7" t="s">
        <v>776</v>
      </c>
      <c r="G305" s="7" t="s">
        <v>16</v>
      </c>
      <c r="H305" s="7" t="s">
        <v>2081</v>
      </c>
      <c r="I305" s="7" t="s">
        <v>2200</v>
      </c>
      <c r="J305" s="7" t="s">
        <v>1935</v>
      </c>
      <c r="K305" s="7" t="s">
        <v>540</v>
      </c>
      <c r="L305" s="7" t="s">
        <v>1669</v>
      </c>
      <c r="M305" s="7">
        <v>5</v>
      </c>
      <c r="N305" s="9">
        <v>1670.01</v>
      </c>
      <c r="O305" s="10">
        <v>0.05</v>
      </c>
      <c r="P305" s="9">
        <v>7932.55</v>
      </c>
      <c r="Q305" s="10">
        <v>0.25</v>
      </c>
      <c r="R305" s="9">
        <v>1983.14</v>
      </c>
      <c r="S305" s="9">
        <v>9915.69</v>
      </c>
      <c r="T305" s="9">
        <v>3418.55</v>
      </c>
      <c r="U305" s="7" t="s">
        <v>25</v>
      </c>
    </row>
    <row r="306" spans="1:21" x14ac:dyDescent="0.3">
      <c r="A306" s="7" t="s">
        <v>4451</v>
      </c>
      <c r="B306" s="7" t="s">
        <v>452</v>
      </c>
      <c r="C306" s="8">
        <v>45795</v>
      </c>
      <c r="D306" s="7" t="s">
        <v>1578</v>
      </c>
      <c r="E306" s="7" t="s">
        <v>195</v>
      </c>
      <c r="F306" s="7" t="s">
        <v>763</v>
      </c>
      <c r="G306" s="7" t="s">
        <v>35</v>
      </c>
      <c r="H306" s="7" t="s">
        <v>2067</v>
      </c>
      <c r="I306" s="7" t="s">
        <v>2187</v>
      </c>
      <c r="J306" s="7" t="s">
        <v>1901</v>
      </c>
      <c r="K306" s="7" t="s">
        <v>228</v>
      </c>
      <c r="L306" s="7" t="s">
        <v>1655</v>
      </c>
      <c r="M306" s="7">
        <v>9</v>
      </c>
      <c r="N306" s="9">
        <v>2306.31</v>
      </c>
      <c r="O306" s="10">
        <v>0</v>
      </c>
      <c r="P306" s="9">
        <v>20756.79</v>
      </c>
      <c r="Q306" s="10">
        <v>0.25</v>
      </c>
      <c r="R306" s="9">
        <v>5189.2</v>
      </c>
      <c r="S306" s="9">
        <v>25945.99</v>
      </c>
      <c r="T306" s="9">
        <v>7895.43</v>
      </c>
      <c r="U306" s="7" t="s">
        <v>46</v>
      </c>
    </row>
    <row r="307" spans="1:21" x14ac:dyDescent="0.3">
      <c r="A307" s="7" t="s">
        <v>4452</v>
      </c>
      <c r="B307" s="7" t="s">
        <v>452</v>
      </c>
      <c r="C307" s="8">
        <v>45795</v>
      </c>
      <c r="D307" s="7" t="s">
        <v>1578</v>
      </c>
      <c r="E307" s="7" t="s">
        <v>195</v>
      </c>
      <c r="F307" s="7" t="s">
        <v>763</v>
      </c>
      <c r="G307" s="7" t="s">
        <v>35</v>
      </c>
      <c r="H307" s="7" t="s">
        <v>2067</v>
      </c>
      <c r="I307" s="7" t="s">
        <v>2187</v>
      </c>
      <c r="J307" s="7" t="s">
        <v>2025</v>
      </c>
      <c r="K307" s="7" t="s">
        <v>467</v>
      </c>
      <c r="L307" s="7" t="s">
        <v>1646</v>
      </c>
      <c r="M307" s="7">
        <v>5</v>
      </c>
      <c r="N307" s="9">
        <v>923.18</v>
      </c>
      <c r="O307" s="10">
        <v>0</v>
      </c>
      <c r="P307" s="9">
        <v>4615.8999999999996</v>
      </c>
      <c r="Q307" s="10">
        <v>0.25</v>
      </c>
      <c r="R307" s="9">
        <v>1153.97</v>
      </c>
      <c r="S307" s="9">
        <v>5769.88</v>
      </c>
      <c r="T307" s="9">
        <v>1602.5</v>
      </c>
      <c r="U307" s="7" t="s">
        <v>46</v>
      </c>
    </row>
    <row r="308" spans="1:21" x14ac:dyDescent="0.3">
      <c r="A308" s="7" t="s">
        <v>4453</v>
      </c>
      <c r="B308" s="7" t="s">
        <v>452</v>
      </c>
      <c r="C308" s="8">
        <v>45795</v>
      </c>
      <c r="D308" s="7" t="s">
        <v>1578</v>
      </c>
      <c r="E308" s="7" t="s">
        <v>195</v>
      </c>
      <c r="F308" s="7" t="s">
        <v>763</v>
      </c>
      <c r="G308" s="7" t="s">
        <v>35</v>
      </c>
      <c r="H308" s="7" t="s">
        <v>2067</v>
      </c>
      <c r="I308" s="7" t="s">
        <v>2187</v>
      </c>
      <c r="J308" s="7" t="s">
        <v>1891</v>
      </c>
      <c r="K308" s="7" t="s">
        <v>397</v>
      </c>
      <c r="L308" s="7" t="s">
        <v>1661</v>
      </c>
      <c r="M308" s="7">
        <v>14</v>
      </c>
      <c r="N308" s="9">
        <v>402.27</v>
      </c>
      <c r="O308" s="10">
        <v>0.05</v>
      </c>
      <c r="P308" s="9">
        <v>5350.19</v>
      </c>
      <c r="Q308" s="10">
        <v>0.25</v>
      </c>
      <c r="R308" s="9">
        <v>1337.55</v>
      </c>
      <c r="S308" s="9">
        <v>6687.74</v>
      </c>
      <c r="T308" s="9">
        <v>2651.83</v>
      </c>
      <c r="U308" s="7" t="s">
        <v>46</v>
      </c>
    </row>
    <row r="309" spans="1:21" x14ac:dyDescent="0.3">
      <c r="A309" s="7" t="s">
        <v>4454</v>
      </c>
      <c r="B309" s="7" t="s">
        <v>146</v>
      </c>
      <c r="C309" s="8">
        <v>45702</v>
      </c>
      <c r="D309" s="7" t="s">
        <v>1234</v>
      </c>
      <c r="E309" s="7" t="s">
        <v>147</v>
      </c>
      <c r="F309" s="7" t="s">
        <v>776</v>
      </c>
      <c r="G309" s="7" t="s">
        <v>12</v>
      </c>
      <c r="H309" s="7" t="s">
        <v>2085</v>
      </c>
      <c r="I309" s="7" t="s">
        <v>2204</v>
      </c>
      <c r="J309" s="7" t="s">
        <v>1856</v>
      </c>
      <c r="K309" s="7" t="s">
        <v>148</v>
      </c>
      <c r="L309" s="7" t="s">
        <v>1677</v>
      </c>
      <c r="M309" s="7">
        <v>28</v>
      </c>
      <c r="N309" s="9">
        <v>1305.49</v>
      </c>
      <c r="O309" s="10">
        <v>0.1</v>
      </c>
      <c r="P309" s="9">
        <v>32898.35</v>
      </c>
      <c r="Q309" s="10">
        <v>0.25</v>
      </c>
      <c r="R309" s="9">
        <v>8224.59</v>
      </c>
      <c r="S309" s="9">
        <v>41122.94</v>
      </c>
      <c r="T309" s="9">
        <v>7332.95</v>
      </c>
      <c r="U309" s="7" t="s">
        <v>46</v>
      </c>
    </row>
    <row r="310" spans="1:21" x14ac:dyDescent="0.3">
      <c r="A310" s="7" t="s">
        <v>4455</v>
      </c>
      <c r="B310" s="7" t="s">
        <v>335</v>
      </c>
      <c r="C310" s="8">
        <v>45944</v>
      </c>
      <c r="D310" s="7" t="s">
        <v>1187</v>
      </c>
      <c r="E310" s="7" t="s">
        <v>336</v>
      </c>
      <c r="F310" s="7" t="s">
        <v>776</v>
      </c>
      <c r="G310" s="7" t="s">
        <v>35</v>
      </c>
      <c r="H310" s="7" t="s">
        <v>2104</v>
      </c>
      <c r="I310" s="7" t="s">
        <v>2223</v>
      </c>
      <c r="J310" s="7" t="s">
        <v>2040</v>
      </c>
      <c r="K310" s="7" t="s">
        <v>211</v>
      </c>
      <c r="L310" s="7" t="s">
        <v>1641</v>
      </c>
      <c r="M310" s="7">
        <v>20</v>
      </c>
      <c r="N310" s="9">
        <v>2008.99</v>
      </c>
      <c r="O310" s="10">
        <v>0.15</v>
      </c>
      <c r="P310" s="9">
        <v>34152.83</v>
      </c>
      <c r="Q310" s="10">
        <v>0.25</v>
      </c>
      <c r="R310" s="9">
        <v>8538.2099999999991</v>
      </c>
      <c r="S310" s="9">
        <v>42691.040000000001</v>
      </c>
      <c r="T310" s="9">
        <v>12524.43</v>
      </c>
      <c r="U310" s="7" t="s">
        <v>46</v>
      </c>
    </row>
    <row r="311" spans="1:21" x14ac:dyDescent="0.3">
      <c r="A311" s="7" t="s">
        <v>4456</v>
      </c>
      <c r="B311" s="7" t="s">
        <v>104</v>
      </c>
      <c r="C311" s="8">
        <v>46043</v>
      </c>
      <c r="D311" s="7" t="s">
        <v>911</v>
      </c>
      <c r="E311" s="7" t="s">
        <v>105</v>
      </c>
      <c r="F311" s="7" t="s">
        <v>776</v>
      </c>
      <c r="G311" s="7" t="s">
        <v>12</v>
      </c>
      <c r="H311" s="7" t="s">
        <v>2078</v>
      </c>
      <c r="I311" s="7" t="s">
        <v>2197</v>
      </c>
      <c r="J311" s="7" t="s">
        <v>1732</v>
      </c>
      <c r="K311" s="7" t="s">
        <v>124</v>
      </c>
      <c r="L311" s="7" t="s">
        <v>1655</v>
      </c>
      <c r="M311" s="7">
        <v>19</v>
      </c>
      <c r="N311" s="9">
        <v>31.35</v>
      </c>
      <c r="O311" s="10">
        <v>0</v>
      </c>
      <c r="P311" s="9">
        <v>595.65</v>
      </c>
      <c r="Q311" s="10">
        <v>0.25</v>
      </c>
      <c r="R311" s="9">
        <v>148.91</v>
      </c>
      <c r="S311" s="9">
        <v>744.56</v>
      </c>
      <c r="T311" s="9">
        <v>316.35000000000002</v>
      </c>
      <c r="U311" s="7" t="s">
        <v>25</v>
      </c>
    </row>
    <row r="312" spans="1:21" x14ac:dyDescent="0.3">
      <c r="A312" s="7" t="s">
        <v>4457</v>
      </c>
      <c r="B312" s="7" t="s">
        <v>104</v>
      </c>
      <c r="C312" s="8">
        <v>46043</v>
      </c>
      <c r="D312" s="7" t="s">
        <v>911</v>
      </c>
      <c r="E312" s="7" t="s">
        <v>105</v>
      </c>
      <c r="F312" s="7" t="s">
        <v>776</v>
      </c>
      <c r="G312" s="7" t="s">
        <v>12</v>
      </c>
      <c r="H312" s="7" t="s">
        <v>2078</v>
      </c>
      <c r="I312" s="7" t="s">
        <v>2197</v>
      </c>
      <c r="J312" s="7" t="s">
        <v>1987</v>
      </c>
      <c r="K312" s="7" t="s">
        <v>210</v>
      </c>
      <c r="L312" s="7" t="s">
        <v>1655</v>
      </c>
      <c r="M312" s="7">
        <v>25</v>
      </c>
      <c r="N312" s="9">
        <v>2258.14</v>
      </c>
      <c r="O312" s="10">
        <v>0.05</v>
      </c>
      <c r="P312" s="9">
        <v>53630.82</v>
      </c>
      <c r="Q312" s="10">
        <v>0.25</v>
      </c>
      <c r="R312" s="9">
        <v>13407.7</v>
      </c>
      <c r="S312" s="9">
        <v>67038.52</v>
      </c>
      <c r="T312" s="9">
        <v>16958.57</v>
      </c>
      <c r="U312" s="7" t="s">
        <v>25</v>
      </c>
    </row>
    <row r="313" spans="1:21" x14ac:dyDescent="0.3">
      <c r="A313" s="7" t="s">
        <v>4458</v>
      </c>
      <c r="B313" s="7" t="s">
        <v>104</v>
      </c>
      <c r="C313" s="8">
        <v>46043</v>
      </c>
      <c r="D313" s="7" t="s">
        <v>911</v>
      </c>
      <c r="E313" s="7" t="s">
        <v>105</v>
      </c>
      <c r="F313" s="7" t="s">
        <v>776</v>
      </c>
      <c r="G313" s="7" t="s">
        <v>12</v>
      </c>
      <c r="H313" s="7" t="s">
        <v>2078</v>
      </c>
      <c r="I313" s="7" t="s">
        <v>2197</v>
      </c>
      <c r="J313" s="7" t="s">
        <v>1944</v>
      </c>
      <c r="K313" s="7" t="s">
        <v>362</v>
      </c>
      <c r="L313" s="7" t="s">
        <v>1669</v>
      </c>
      <c r="M313" s="7">
        <v>13</v>
      </c>
      <c r="N313" s="9">
        <v>2411.7800000000002</v>
      </c>
      <c r="O313" s="10">
        <v>0</v>
      </c>
      <c r="P313" s="9">
        <v>31353.14</v>
      </c>
      <c r="Q313" s="10">
        <v>0.25</v>
      </c>
      <c r="R313" s="9">
        <v>7838.28</v>
      </c>
      <c r="S313" s="9">
        <v>39191.43</v>
      </c>
      <c r="T313" s="9">
        <v>9283.0400000000009</v>
      </c>
      <c r="U313" s="7" t="s">
        <v>25</v>
      </c>
    </row>
    <row r="314" spans="1:21" x14ac:dyDescent="0.3">
      <c r="A314" s="7" t="s">
        <v>4459</v>
      </c>
      <c r="B314" s="7" t="s">
        <v>104</v>
      </c>
      <c r="C314" s="8">
        <v>46043</v>
      </c>
      <c r="D314" s="7" t="s">
        <v>911</v>
      </c>
      <c r="E314" s="7" t="s">
        <v>105</v>
      </c>
      <c r="F314" s="7" t="s">
        <v>776</v>
      </c>
      <c r="G314" s="7" t="s">
        <v>12</v>
      </c>
      <c r="H314" s="7" t="s">
        <v>2078</v>
      </c>
      <c r="I314" s="7" t="s">
        <v>2197</v>
      </c>
      <c r="J314" s="7" t="s">
        <v>1818</v>
      </c>
      <c r="K314" s="7" t="s">
        <v>176</v>
      </c>
      <c r="L314" s="7" t="s">
        <v>1673</v>
      </c>
      <c r="M314" s="7">
        <v>27</v>
      </c>
      <c r="N314" s="9">
        <v>1668.57</v>
      </c>
      <c r="O314" s="10">
        <v>0</v>
      </c>
      <c r="P314" s="9">
        <v>45051.39</v>
      </c>
      <c r="Q314" s="10">
        <v>0.25</v>
      </c>
      <c r="R314" s="9">
        <v>11262.85</v>
      </c>
      <c r="S314" s="9">
        <v>56314.239999999998</v>
      </c>
      <c r="T314" s="9">
        <v>11236.86</v>
      </c>
      <c r="U314" s="7" t="s">
        <v>25</v>
      </c>
    </row>
    <row r="315" spans="1:21" x14ac:dyDescent="0.3">
      <c r="A315" s="7" t="s">
        <v>4460</v>
      </c>
      <c r="B315" s="7" t="s">
        <v>104</v>
      </c>
      <c r="C315" s="8">
        <v>46043</v>
      </c>
      <c r="D315" s="7" t="s">
        <v>911</v>
      </c>
      <c r="E315" s="7" t="s">
        <v>105</v>
      </c>
      <c r="F315" s="7" t="s">
        <v>776</v>
      </c>
      <c r="G315" s="7" t="s">
        <v>12</v>
      </c>
      <c r="H315" s="7" t="s">
        <v>2078</v>
      </c>
      <c r="I315" s="7" t="s">
        <v>2197</v>
      </c>
      <c r="J315" s="7" t="s">
        <v>2014</v>
      </c>
      <c r="K315" s="7" t="s">
        <v>106</v>
      </c>
      <c r="L315" s="7" t="s">
        <v>1641</v>
      </c>
      <c r="M315" s="7">
        <v>29</v>
      </c>
      <c r="N315" s="9">
        <v>2065.9</v>
      </c>
      <c r="O315" s="10">
        <v>0.05</v>
      </c>
      <c r="P315" s="9">
        <v>56915.55</v>
      </c>
      <c r="Q315" s="10">
        <v>0.25</v>
      </c>
      <c r="R315" s="9">
        <v>14228.89</v>
      </c>
      <c r="S315" s="9">
        <v>71144.44</v>
      </c>
      <c r="T315" s="9">
        <v>13732.52</v>
      </c>
      <c r="U315" s="7" t="s">
        <v>25</v>
      </c>
    </row>
    <row r="316" spans="1:21" x14ac:dyDescent="0.3">
      <c r="A316" s="7" t="s">
        <v>4461</v>
      </c>
      <c r="B316" s="7" t="s">
        <v>107</v>
      </c>
      <c r="C316" s="8">
        <v>45787</v>
      </c>
      <c r="D316" s="7" t="s">
        <v>885</v>
      </c>
      <c r="E316" s="7" t="s">
        <v>108</v>
      </c>
      <c r="F316" s="7" t="s">
        <v>757</v>
      </c>
      <c r="G316" s="7" t="s">
        <v>35</v>
      </c>
      <c r="H316" s="7" t="s">
        <v>2140</v>
      </c>
      <c r="I316" s="7" t="s">
        <v>2253</v>
      </c>
      <c r="J316" s="7" t="s">
        <v>1801</v>
      </c>
      <c r="K316" s="7" t="s">
        <v>75</v>
      </c>
      <c r="L316" s="7" t="s">
        <v>1673</v>
      </c>
      <c r="M316" s="7">
        <v>19</v>
      </c>
      <c r="N316" s="9">
        <v>2499.1999999999998</v>
      </c>
      <c r="O316" s="10">
        <v>0.05</v>
      </c>
      <c r="P316" s="9">
        <v>45110.559999999998</v>
      </c>
      <c r="Q316" s="10">
        <v>0.25</v>
      </c>
      <c r="R316" s="9">
        <v>11277.64</v>
      </c>
      <c r="S316" s="9">
        <v>56388.2</v>
      </c>
      <c r="T316" s="9">
        <v>19225.150000000001</v>
      </c>
      <c r="U316" s="7" t="s">
        <v>14</v>
      </c>
    </row>
    <row r="317" spans="1:21" x14ac:dyDescent="0.3">
      <c r="A317" s="7" t="s">
        <v>4462</v>
      </c>
      <c r="B317" s="7" t="s">
        <v>107</v>
      </c>
      <c r="C317" s="8">
        <v>45787</v>
      </c>
      <c r="D317" s="7" t="s">
        <v>885</v>
      </c>
      <c r="E317" s="7" t="s">
        <v>108</v>
      </c>
      <c r="F317" s="7" t="s">
        <v>757</v>
      </c>
      <c r="G317" s="7" t="s">
        <v>35</v>
      </c>
      <c r="H317" s="7" t="s">
        <v>2140</v>
      </c>
      <c r="I317" s="7" t="s">
        <v>2253</v>
      </c>
      <c r="J317" s="7" t="s">
        <v>1665</v>
      </c>
      <c r="K317" s="7" t="s">
        <v>372</v>
      </c>
      <c r="L317" s="7" t="s">
        <v>1655</v>
      </c>
      <c r="M317" s="7">
        <v>7</v>
      </c>
      <c r="N317" s="9">
        <v>2636.64</v>
      </c>
      <c r="O317" s="10">
        <v>0</v>
      </c>
      <c r="P317" s="9">
        <v>18456.48</v>
      </c>
      <c r="Q317" s="10">
        <v>0.25</v>
      </c>
      <c r="R317" s="9">
        <v>4614.12</v>
      </c>
      <c r="S317" s="9">
        <v>23070.6</v>
      </c>
      <c r="T317" s="9">
        <v>7434.98</v>
      </c>
      <c r="U317" s="7" t="s">
        <v>14</v>
      </c>
    </row>
    <row r="318" spans="1:21" x14ac:dyDescent="0.3">
      <c r="A318" s="7" t="s">
        <v>4463</v>
      </c>
      <c r="B318" s="7" t="s">
        <v>107</v>
      </c>
      <c r="C318" s="8">
        <v>45787</v>
      </c>
      <c r="D318" s="7" t="s">
        <v>885</v>
      </c>
      <c r="E318" s="7" t="s">
        <v>108</v>
      </c>
      <c r="F318" s="7" t="s">
        <v>757</v>
      </c>
      <c r="G318" s="7" t="s">
        <v>35</v>
      </c>
      <c r="H318" s="7" t="s">
        <v>2140</v>
      </c>
      <c r="I318" s="7" t="s">
        <v>2253</v>
      </c>
      <c r="J318" s="7" t="s">
        <v>1752</v>
      </c>
      <c r="K318" s="7" t="s">
        <v>78</v>
      </c>
      <c r="L318" s="7" t="s">
        <v>1661</v>
      </c>
      <c r="M318" s="7">
        <v>29</v>
      </c>
      <c r="N318" s="9">
        <v>2212.79</v>
      </c>
      <c r="O318" s="10">
        <v>0.1</v>
      </c>
      <c r="P318" s="9">
        <v>57753.82</v>
      </c>
      <c r="Q318" s="10">
        <v>0.25</v>
      </c>
      <c r="R318" s="9">
        <v>14438.45</v>
      </c>
      <c r="S318" s="9">
        <v>72192.27</v>
      </c>
      <c r="T318" s="9">
        <v>11279</v>
      </c>
      <c r="U318" s="7" t="s">
        <v>14</v>
      </c>
    </row>
    <row r="319" spans="1:21" x14ac:dyDescent="0.3">
      <c r="A319" s="7" t="s">
        <v>4464</v>
      </c>
      <c r="B319" s="7" t="s">
        <v>107</v>
      </c>
      <c r="C319" s="8">
        <v>45787</v>
      </c>
      <c r="D319" s="7" t="s">
        <v>885</v>
      </c>
      <c r="E319" s="7" t="s">
        <v>108</v>
      </c>
      <c r="F319" s="7" t="s">
        <v>757</v>
      </c>
      <c r="G319" s="7" t="s">
        <v>35</v>
      </c>
      <c r="H319" s="7" t="s">
        <v>2140</v>
      </c>
      <c r="I319" s="7" t="s">
        <v>2253</v>
      </c>
      <c r="J319" s="7" t="s">
        <v>1781</v>
      </c>
      <c r="K319" s="7" t="s">
        <v>513</v>
      </c>
      <c r="L319" s="7" t="s">
        <v>1646</v>
      </c>
      <c r="M319" s="7">
        <v>3</v>
      </c>
      <c r="N319" s="9">
        <v>348.89</v>
      </c>
      <c r="O319" s="10">
        <v>0.15</v>
      </c>
      <c r="P319" s="9">
        <v>889.67</v>
      </c>
      <c r="Q319" s="10">
        <v>0.25</v>
      </c>
      <c r="R319" s="9">
        <v>222.42</v>
      </c>
      <c r="S319" s="9">
        <v>1112.0899999999999</v>
      </c>
      <c r="T319" s="9">
        <v>240.74</v>
      </c>
      <c r="U319" s="7" t="s">
        <v>14</v>
      </c>
    </row>
    <row r="320" spans="1:21" x14ac:dyDescent="0.3">
      <c r="A320" s="7" t="s">
        <v>4465</v>
      </c>
      <c r="B320" s="7" t="s">
        <v>425</v>
      </c>
      <c r="C320" s="8">
        <v>46046</v>
      </c>
      <c r="D320" s="7" t="s">
        <v>863</v>
      </c>
      <c r="E320" s="7" t="s">
        <v>426</v>
      </c>
      <c r="F320" s="7" t="s">
        <v>747</v>
      </c>
      <c r="G320" s="7" t="s">
        <v>12</v>
      </c>
      <c r="H320" s="7" t="s">
        <v>2114</v>
      </c>
      <c r="I320" s="7" t="s">
        <v>2231</v>
      </c>
      <c r="J320" s="7" t="s">
        <v>1654</v>
      </c>
      <c r="K320" s="7" t="s">
        <v>427</v>
      </c>
      <c r="L320" s="7" t="s">
        <v>1655</v>
      </c>
      <c r="M320" s="7">
        <v>16</v>
      </c>
      <c r="N320" s="9">
        <v>1439.22</v>
      </c>
      <c r="O320" s="10">
        <v>0</v>
      </c>
      <c r="P320" s="9">
        <v>23027.52</v>
      </c>
      <c r="Q320" s="10">
        <v>0.25</v>
      </c>
      <c r="R320" s="9">
        <v>5756.88</v>
      </c>
      <c r="S320" s="9">
        <v>28784.400000000001</v>
      </c>
      <c r="T320" s="9">
        <v>10151.36</v>
      </c>
      <c r="U320" s="7" t="s">
        <v>46</v>
      </c>
    </row>
    <row r="321" spans="1:21" x14ac:dyDescent="0.3">
      <c r="A321" s="7" t="s">
        <v>4466</v>
      </c>
      <c r="B321" s="7" t="s">
        <v>552</v>
      </c>
      <c r="C321" s="8">
        <v>45873</v>
      </c>
      <c r="D321" s="7" t="s">
        <v>1613</v>
      </c>
      <c r="E321" s="7" t="s">
        <v>445</v>
      </c>
      <c r="F321" s="7" t="s">
        <v>757</v>
      </c>
      <c r="G321" s="7" t="s">
        <v>35</v>
      </c>
      <c r="H321" s="7" t="s">
        <v>2073</v>
      </c>
      <c r="I321" s="7" t="s">
        <v>2192</v>
      </c>
      <c r="J321" s="7" t="s">
        <v>1694</v>
      </c>
      <c r="K321" s="7" t="s">
        <v>84</v>
      </c>
      <c r="L321" s="7" t="s">
        <v>1661</v>
      </c>
      <c r="M321" s="7">
        <v>6</v>
      </c>
      <c r="N321" s="9">
        <v>2253.6999999999998</v>
      </c>
      <c r="O321" s="10">
        <v>0</v>
      </c>
      <c r="P321" s="9">
        <v>13522.2</v>
      </c>
      <c r="Q321" s="10">
        <v>0.25</v>
      </c>
      <c r="R321" s="9">
        <v>3380.55</v>
      </c>
      <c r="S321" s="9">
        <v>16902.75</v>
      </c>
      <c r="T321" s="9">
        <v>7551.54</v>
      </c>
      <c r="U321" s="7" t="s">
        <v>14</v>
      </c>
    </row>
    <row r="322" spans="1:21" x14ac:dyDescent="0.3">
      <c r="A322" s="7" t="s">
        <v>4467</v>
      </c>
      <c r="B322" s="7" t="s">
        <v>212</v>
      </c>
      <c r="C322" s="8">
        <v>45773</v>
      </c>
      <c r="D322" s="7" t="s">
        <v>1090</v>
      </c>
      <c r="E322" s="7" t="s">
        <v>213</v>
      </c>
      <c r="F322" s="7" t="s">
        <v>763</v>
      </c>
      <c r="G322" s="7" t="s">
        <v>12</v>
      </c>
      <c r="H322" s="7" t="s">
        <v>2172</v>
      </c>
      <c r="I322" s="7" t="s">
        <v>2278</v>
      </c>
      <c r="J322" s="7" t="s">
        <v>1843</v>
      </c>
      <c r="K322" s="7" t="s">
        <v>450</v>
      </c>
      <c r="L322" s="7" t="s">
        <v>1661</v>
      </c>
      <c r="M322" s="7">
        <v>14</v>
      </c>
      <c r="N322" s="9">
        <v>1940.35</v>
      </c>
      <c r="O322" s="10">
        <v>0</v>
      </c>
      <c r="P322" s="9">
        <v>27164.9</v>
      </c>
      <c r="Q322" s="10">
        <v>0.25</v>
      </c>
      <c r="R322" s="9">
        <v>6791.23</v>
      </c>
      <c r="S322" s="9">
        <v>33956.120000000003</v>
      </c>
      <c r="T322" s="9">
        <v>13579.86</v>
      </c>
      <c r="U322" s="7" t="s">
        <v>14</v>
      </c>
    </row>
    <row r="323" spans="1:21" x14ac:dyDescent="0.3">
      <c r="A323" s="7" t="s">
        <v>4468</v>
      </c>
      <c r="B323" s="7" t="s">
        <v>212</v>
      </c>
      <c r="C323" s="8">
        <v>45773</v>
      </c>
      <c r="D323" s="7" t="s">
        <v>1090</v>
      </c>
      <c r="E323" s="7" t="s">
        <v>213</v>
      </c>
      <c r="F323" s="7" t="s">
        <v>763</v>
      </c>
      <c r="G323" s="7" t="s">
        <v>12</v>
      </c>
      <c r="H323" s="7" t="s">
        <v>2172</v>
      </c>
      <c r="I323" s="7" t="s">
        <v>2278</v>
      </c>
      <c r="J323" s="7" t="s">
        <v>1846</v>
      </c>
      <c r="K323" s="7" t="s">
        <v>528</v>
      </c>
      <c r="L323" s="7" t="s">
        <v>1677</v>
      </c>
      <c r="M323" s="7">
        <v>7</v>
      </c>
      <c r="N323" s="9">
        <v>3484.08</v>
      </c>
      <c r="O323" s="10">
        <v>0</v>
      </c>
      <c r="P323" s="9">
        <v>24388.560000000001</v>
      </c>
      <c r="Q323" s="10">
        <v>0.25</v>
      </c>
      <c r="R323" s="9">
        <v>6097.14</v>
      </c>
      <c r="S323" s="9">
        <v>30485.7</v>
      </c>
      <c r="T323" s="9">
        <v>13534.57</v>
      </c>
      <c r="U323" s="7" t="s">
        <v>14</v>
      </c>
    </row>
    <row r="324" spans="1:21" x14ac:dyDescent="0.3">
      <c r="A324" s="7" t="s">
        <v>4469</v>
      </c>
      <c r="B324" s="7" t="s">
        <v>212</v>
      </c>
      <c r="C324" s="8">
        <v>45773</v>
      </c>
      <c r="D324" s="7" t="s">
        <v>1090</v>
      </c>
      <c r="E324" s="7" t="s">
        <v>213</v>
      </c>
      <c r="F324" s="7" t="s">
        <v>763</v>
      </c>
      <c r="G324" s="7" t="s">
        <v>12</v>
      </c>
      <c r="H324" s="7" t="s">
        <v>2172</v>
      </c>
      <c r="I324" s="7" t="s">
        <v>2278</v>
      </c>
      <c r="J324" s="7" t="s">
        <v>1732</v>
      </c>
      <c r="K324" s="7" t="s">
        <v>124</v>
      </c>
      <c r="L324" s="7" t="s">
        <v>1655</v>
      </c>
      <c r="M324" s="7">
        <v>25</v>
      </c>
      <c r="N324" s="9">
        <v>31.46</v>
      </c>
      <c r="O324" s="10">
        <v>0</v>
      </c>
      <c r="P324" s="9">
        <v>786.5</v>
      </c>
      <c r="Q324" s="10">
        <v>0.25</v>
      </c>
      <c r="R324" s="9">
        <v>196.62</v>
      </c>
      <c r="S324" s="9">
        <v>983.12</v>
      </c>
      <c r="T324" s="9">
        <v>419</v>
      </c>
      <c r="U324" s="7" t="s">
        <v>14</v>
      </c>
    </row>
    <row r="325" spans="1:21" x14ac:dyDescent="0.3">
      <c r="A325" s="7" t="s">
        <v>4470</v>
      </c>
      <c r="B325" s="7" t="s">
        <v>337</v>
      </c>
      <c r="C325" s="8">
        <v>46122</v>
      </c>
      <c r="D325" s="7" t="s">
        <v>1629</v>
      </c>
      <c r="E325" s="7" t="s">
        <v>338</v>
      </c>
      <c r="F325" s="7" t="s">
        <v>743</v>
      </c>
      <c r="G325" s="7" t="s">
        <v>12</v>
      </c>
      <c r="H325" s="7" t="s">
        <v>2082</v>
      </c>
      <c r="I325" s="7" t="s">
        <v>2201</v>
      </c>
      <c r="J325" s="7" t="s">
        <v>1740</v>
      </c>
      <c r="K325" s="7" t="s">
        <v>45</v>
      </c>
      <c r="L325" s="7" t="s">
        <v>1661</v>
      </c>
      <c r="M325" s="7">
        <v>12</v>
      </c>
      <c r="N325" s="9">
        <v>1382.01</v>
      </c>
      <c r="O325" s="10">
        <v>0.1</v>
      </c>
      <c r="P325" s="9">
        <v>14925.71</v>
      </c>
      <c r="Q325" s="10">
        <v>0.25</v>
      </c>
      <c r="R325" s="9">
        <v>3731.43</v>
      </c>
      <c r="S325" s="9">
        <v>18657.14</v>
      </c>
      <c r="T325" s="9">
        <v>8052.71</v>
      </c>
      <c r="U325" s="7" t="s">
        <v>14</v>
      </c>
    </row>
    <row r="326" spans="1:21" x14ac:dyDescent="0.3">
      <c r="A326" s="7" t="s">
        <v>4471</v>
      </c>
      <c r="B326" s="7" t="s">
        <v>337</v>
      </c>
      <c r="C326" s="8">
        <v>46122</v>
      </c>
      <c r="D326" s="7" t="s">
        <v>1629</v>
      </c>
      <c r="E326" s="7" t="s">
        <v>338</v>
      </c>
      <c r="F326" s="7" t="s">
        <v>743</v>
      </c>
      <c r="G326" s="7" t="s">
        <v>12</v>
      </c>
      <c r="H326" s="7" t="s">
        <v>2082</v>
      </c>
      <c r="I326" s="7" t="s">
        <v>2201</v>
      </c>
      <c r="J326" s="7" t="s">
        <v>2039</v>
      </c>
      <c r="K326" s="7" t="s">
        <v>492</v>
      </c>
      <c r="L326" s="7" t="s">
        <v>1673</v>
      </c>
      <c r="M326" s="7">
        <v>4</v>
      </c>
      <c r="N326" s="9">
        <v>456.95</v>
      </c>
      <c r="O326" s="10">
        <v>0</v>
      </c>
      <c r="P326" s="9">
        <v>1827.8</v>
      </c>
      <c r="Q326" s="10">
        <v>0.25</v>
      </c>
      <c r="R326" s="9">
        <v>456.95</v>
      </c>
      <c r="S326" s="9">
        <v>2284.75</v>
      </c>
      <c r="T326" s="9">
        <v>824.8</v>
      </c>
      <c r="U326" s="7" t="s">
        <v>14</v>
      </c>
    </row>
    <row r="327" spans="1:21" x14ac:dyDescent="0.3">
      <c r="A327" s="7" t="s">
        <v>4472</v>
      </c>
      <c r="B327" s="7" t="s">
        <v>337</v>
      </c>
      <c r="C327" s="8">
        <v>46122</v>
      </c>
      <c r="D327" s="7" t="s">
        <v>1629</v>
      </c>
      <c r="E327" s="7" t="s">
        <v>338</v>
      </c>
      <c r="F327" s="7" t="s">
        <v>743</v>
      </c>
      <c r="G327" s="7" t="s">
        <v>12</v>
      </c>
      <c r="H327" s="7" t="s">
        <v>2082</v>
      </c>
      <c r="I327" s="7" t="s">
        <v>2201</v>
      </c>
      <c r="J327" s="7" t="s">
        <v>1799</v>
      </c>
      <c r="K327" s="7" t="s">
        <v>339</v>
      </c>
      <c r="L327" s="7" t="s">
        <v>1673</v>
      </c>
      <c r="M327" s="7">
        <v>20</v>
      </c>
      <c r="N327" s="9">
        <v>2491.41</v>
      </c>
      <c r="O327" s="10">
        <v>0.1</v>
      </c>
      <c r="P327" s="9">
        <v>44845.38</v>
      </c>
      <c r="Q327" s="10">
        <v>0.25</v>
      </c>
      <c r="R327" s="9">
        <v>11211.34</v>
      </c>
      <c r="S327" s="9">
        <v>56056.72</v>
      </c>
      <c r="T327" s="9">
        <v>21211.58</v>
      </c>
      <c r="U327" s="7" t="s">
        <v>14</v>
      </c>
    </row>
    <row r="328" spans="1:21" x14ac:dyDescent="0.3">
      <c r="A328" s="7" t="s">
        <v>4473</v>
      </c>
      <c r="B328" s="7" t="s">
        <v>337</v>
      </c>
      <c r="C328" s="8">
        <v>46122</v>
      </c>
      <c r="D328" s="7" t="s">
        <v>1629</v>
      </c>
      <c r="E328" s="7" t="s">
        <v>338</v>
      </c>
      <c r="F328" s="7" t="s">
        <v>743</v>
      </c>
      <c r="G328" s="7" t="s">
        <v>12</v>
      </c>
      <c r="H328" s="7" t="s">
        <v>2082</v>
      </c>
      <c r="I328" s="7" t="s">
        <v>2201</v>
      </c>
      <c r="J328" s="7" t="s">
        <v>1992</v>
      </c>
      <c r="K328" s="7" t="s">
        <v>586</v>
      </c>
      <c r="L328" s="7" t="s">
        <v>1641</v>
      </c>
      <c r="M328" s="7">
        <v>23</v>
      </c>
      <c r="N328" s="9">
        <v>1692.57</v>
      </c>
      <c r="O328" s="10">
        <v>0</v>
      </c>
      <c r="P328" s="9">
        <v>38929.11</v>
      </c>
      <c r="Q328" s="10">
        <v>0.25</v>
      </c>
      <c r="R328" s="9">
        <v>9732.2800000000007</v>
      </c>
      <c r="S328" s="9">
        <v>48661.39</v>
      </c>
      <c r="T328" s="9">
        <v>10736.86</v>
      </c>
      <c r="U328" s="7" t="s">
        <v>14</v>
      </c>
    </row>
    <row r="329" spans="1:21" x14ac:dyDescent="0.3">
      <c r="A329" s="7" t="s">
        <v>4474</v>
      </c>
      <c r="B329" s="7" t="s">
        <v>214</v>
      </c>
      <c r="C329" s="8">
        <v>45902</v>
      </c>
      <c r="D329" s="7" t="s">
        <v>898</v>
      </c>
      <c r="E329" s="7" t="s">
        <v>215</v>
      </c>
      <c r="F329" s="7" t="s">
        <v>743</v>
      </c>
      <c r="G329" s="7" t="s">
        <v>31</v>
      </c>
      <c r="H329" s="7" t="s">
        <v>2095</v>
      </c>
      <c r="I329" s="7" t="s">
        <v>2214</v>
      </c>
      <c r="J329" s="7" t="s">
        <v>1931</v>
      </c>
      <c r="K329" s="7" t="s">
        <v>304</v>
      </c>
      <c r="L329" s="7" t="s">
        <v>1655</v>
      </c>
      <c r="M329" s="7">
        <v>14</v>
      </c>
      <c r="N329" s="9">
        <v>1305.82</v>
      </c>
      <c r="O329" s="10">
        <v>0.15</v>
      </c>
      <c r="P329" s="9">
        <v>15539.26</v>
      </c>
      <c r="Q329" s="10">
        <v>0.25</v>
      </c>
      <c r="R329" s="9">
        <v>3884.82</v>
      </c>
      <c r="S329" s="9">
        <v>19424.080000000002</v>
      </c>
      <c r="T329" s="9">
        <v>3909.74</v>
      </c>
      <c r="U329" s="7" t="s">
        <v>14</v>
      </c>
    </row>
    <row r="330" spans="1:21" x14ac:dyDescent="0.3">
      <c r="A330" s="7" t="s">
        <v>4475</v>
      </c>
      <c r="B330" s="7" t="s">
        <v>214</v>
      </c>
      <c r="C330" s="8">
        <v>45902</v>
      </c>
      <c r="D330" s="7" t="s">
        <v>898</v>
      </c>
      <c r="E330" s="7" t="s">
        <v>215</v>
      </c>
      <c r="F330" s="7" t="s">
        <v>743</v>
      </c>
      <c r="G330" s="7" t="s">
        <v>31</v>
      </c>
      <c r="H330" s="7" t="s">
        <v>2095</v>
      </c>
      <c r="I330" s="7" t="s">
        <v>2214</v>
      </c>
      <c r="J330" s="7" t="s">
        <v>1702</v>
      </c>
      <c r="K330" s="7" t="s">
        <v>216</v>
      </c>
      <c r="L330" s="7" t="s">
        <v>1673</v>
      </c>
      <c r="M330" s="7">
        <v>25</v>
      </c>
      <c r="N330" s="9">
        <v>1225.96</v>
      </c>
      <c r="O330" s="10">
        <v>0.15</v>
      </c>
      <c r="P330" s="9">
        <v>26051.65</v>
      </c>
      <c r="Q330" s="10">
        <v>0.25</v>
      </c>
      <c r="R330" s="9">
        <v>6512.91</v>
      </c>
      <c r="S330" s="9">
        <v>32564.560000000001</v>
      </c>
      <c r="T330" s="9">
        <v>8821.9</v>
      </c>
      <c r="U330" s="7" t="s">
        <v>14</v>
      </c>
    </row>
    <row r="331" spans="1:21" x14ac:dyDescent="0.3">
      <c r="A331" s="7" t="s">
        <v>4476</v>
      </c>
      <c r="B331" s="7" t="s">
        <v>177</v>
      </c>
      <c r="C331" s="8">
        <v>45817</v>
      </c>
      <c r="D331" s="7" t="s">
        <v>939</v>
      </c>
      <c r="E331" s="7" t="s">
        <v>178</v>
      </c>
      <c r="F331" s="7" t="s">
        <v>747</v>
      </c>
      <c r="G331" s="7" t="s">
        <v>16</v>
      </c>
      <c r="H331" s="7" t="s">
        <v>2177</v>
      </c>
      <c r="I331" s="7" t="s">
        <v>2282</v>
      </c>
      <c r="J331" s="7" t="s">
        <v>1718</v>
      </c>
      <c r="K331" s="7" t="s">
        <v>112</v>
      </c>
      <c r="L331" s="7" t="s">
        <v>1641</v>
      </c>
      <c r="M331" s="7">
        <v>20</v>
      </c>
      <c r="N331" s="9">
        <v>2069.88</v>
      </c>
      <c r="O331" s="10">
        <v>0</v>
      </c>
      <c r="P331" s="9">
        <v>41397.599999999999</v>
      </c>
      <c r="Q331" s="10">
        <v>0.25</v>
      </c>
      <c r="R331" s="9">
        <v>10349.4</v>
      </c>
      <c r="S331" s="9">
        <v>51747</v>
      </c>
      <c r="T331" s="9">
        <v>12080</v>
      </c>
      <c r="U331" s="7" t="s">
        <v>14</v>
      </c>
    </row>
    <row r="332" spans="1:21" x14ac:dyDescent="0.3">
      <c r="A332" s="7" t="s">
        <v>4477</v>
      </c>
      <c r="B332" s="7" t="s">
        <v>177</v>
      </c>
      <c r="C332" s="8">
        <v>45817</v>
      </c>
      <c r="D332" s="7" t="s">
        <v>939</v>
      </c>
      <c r="E332" s="7" t="s">
        <v>178</v>
      </c>
      <c r="F332" s="7" t="s">
        <v>747</v>
      </c>
      <c r="G332" s="7" t="s">
        <v>16</v>
      </c>
      <c r="H332" s="7" t="s">
        <v>2177</v>
      </c>
      <c r="I332" s="7" t="s">
        <v>2282</v>
      </c>
      <c r="J332" s="7" t="s">
        <v>1981</v>
      </c>
      <c r="K332" s="7" t="s">
        <v>179</v>
      </c>
      <c r="L332" s="7" t="s">
        <v>1686</v>
      </c>
      <c r="M332" s="7">
        <v>27</v>
      </c>
      <c r="N332" s="9">
        <v>2398.25</v>
      </c>
      <c r="O332" s="10">
        <v>0</v>
      </c>
      <c r="P332" s="9">
        <v>64752.75</v>
      </c>
      <c r="Q332" s="10">
        <v>0.25</v>
      </c>
      <c r="R332" s="9">
        <v>16188.19</v>
      </c>
      <c r="S332" s="9">
        <v>80940.94</v>
      </c>
      <c r="T332" s="9">
        <v>30195.18</v>
      </c>
      <c r="U332" s="7" t="s">
        <v>14</v>
      </c>
    </row>
    <row r="333" spans="1:21" x14ac:dyDescent="0.3">
      <c r="A333" s="7" t="s">
        <v>4478</v>
      </c>
      <c r="B333" s="7" t="s">
        <v>300</v>
      </c>
      <c r="C333" s="8">
        <v>46122</v>
      </c>
      <c r="D333" s="7" t="s">
        <v>1066</v>
      </c>
      <c r="E333" s="7" t="s">
        <v>301</v>
      </c>
      <c r="F333" s="7" t="s">
        <v>743</v>
      </c>
      <c r="G333" s="7" t="s">
        <v>12</v>
      </c>
      <c r="H333" s="7" t="s">
        <v>2085</v>
      </c>
      <c r="I333" s="7" t="s">
        <v>2204</v>
      </c>
      <c r="J333" s="7" t="s">
        <v>1930</v>
      </c>
      <c r="K333" s="7" t="s">
        <v>508</v>
      </c>
      <c r="L333" s="7" t="s">
        <v>1646</v>
      </c>
      <c r="M333" s="7">
        <v>10</v>
      </c>
      <c r="N333" s="9">
        <v>2990.33</v>
      </c>
      <c r="O333" s="10">
        <v>0.05</v>
      </c>
      <c r="P333" s="9">
        <v>28408.13</v>
      </c>
      <c r="Q333" s="10">
        <v>0.25</v>
      </c>
      <c r="R333" s="9">
        <v>7102.03</v>
      </c>
      <c r="S333" s="9">
        <v>35510.160000000003</v>
      </c>
      <c r="T333" s="9">
        <v>14651.33</v>
      </c>
      <c r="U333" s="7" t="s">
        <v>14</v>
      </c>
    </row>
    <row r="334" spans="1:21" x14ac:dyDescent="0.3">
      <c r="A334" s="7" t="s">
        <v>4479</v>
      </c>
      <c r="B334" s="7" t="s">
        <v>300</v>
      </c>
      <c r="C334" s="8">
        <v>46122</v>
      </c>
      <c r="D334" s="7" t="s">
        <v>1066</v>
      </c>
      <c r="E334" s="7" t="s">
        <v>301</v>
      </c>
      <c r="F334" s="7" t="s">
        <v>743</v>
      </c>
      <c r="G334" s="7" t="s">
        <v>12</v>
      </c>
      <c r="H334" s="7" t="s">
        <v>2085</v>
      </c>
      <c r="I334" s="7" t="s">
        <v>2204</v>
      </c>
      <c r="J334" s="7" t="s">
        <v>1938</v>
      </c>
      <c r="K334" s="7" t="s">
        <v>570</v>
      </c>
      <c r="L334" s="7" t="s">
        <v>1646</v>
      </c>
      <c r="M334" s="7">
        <v>3</v>
      </c>
      <c r="N334" s="9">
        <v>2357.5100000000002</v>
      </c>
      <c r="O334" s="10">
        <v>0</v>
      </c>
      <c r="P334" s="9">
        <v>7072.53</v>
      </c>
      <c r="Q334" s="10">
        <v>0.25</v>
      </c>
      <c r="R334" s="9">
        <v>1768.13</v>
      </c>
      <c r="S334" s="9">
        <v>8840.66</v>
      </c>
      <c r="T334" s="9">
        <v>2829.63</v>
      </c>
      <c r="U334" s="7" t="s">
        <v>14</v>
      </c>
    </row>
    <row r="335" spans="1:21" x14ac:dyDescent="0.3">
      <c r="A335" s="7" t="s">
        <v>4480</v>
      </c>
      <c r="B335" s="7" t="s">
        <v>300</v>
      </c>
      <c r="C335" s="8">
        <v>46122</v>
      </c>
      <c r="D335" s="7" t="s">
        <v>1066</v>
      </c>
      <c r="E335" s="7" t="s">
        <v>301</v>
      </c>
      <c r="F335" s="7" t="s">
        <v>743</v>
      </c>
      <c r="G335" s="7" t="s">
        <v>12</v>
      </c>
      <c r="H335" s="7" t="s">
        <v>2085</v>
      </c>
      <c r="I335" s="7" t="s">
        <v>2204</v>
      </c>
      <c r="J335" s="7" t="s">
        <v>1814</v>
      </c>
      <c r="K335" s="7" t="s">
        <v>302</v>
      </c>
      <c r="L335" s="7" t="s">
        <v>1686</v>
      </c>
      <c r="M335" s="7">
        <v>22</v>
      </c>
      <c r="N335" s="9">
        <v>2246.36</v>
      </c>
      <c r="O335" s="10">
        <v>0.05</v>
      </c>
      <c r="P335" s="9">
        <v>46948.92</v>
      </c>
      <c r="Q335" s="10">
        <v>0.25</v>
      </c>
      <c r="R335" s="9">
        <v>11737.23</v>
      </c>
      <c r="S335" s="9">
        <v>58686.15</v>
      </c>
      <c r="T335" s="9">
        <v>22281.42</v>
      </c>
      <c r="U335" s="7" t="s">
        <v>14</v>
      </c>
    </row>
    <row r="336" spans="1:21" x14ac:dyDescent="0.3">
      <c r="A336" s="7" t="s">
        <v>4481</v>
      </c>
      <c r="B336" s="7" t="s">
        <v>242</v>
      </c>
      <c r="C336" s="8">
        <v>46030</v>
      </c>
      <c r="D336" s="7" t="s">
        <v>885</v>
      </c>
      <c r="E336" s="7" t="s">
        <v>108</v>
      </c>
      <c r="F336" s="7" t="s">
        <v>757</v>
      </c>
      <c r="G336" s="7" t="s">
        <v>35</v>
      </c>
      <c r="H336" s="7" t="s">
        <v>2111</v>
      </c>
      <c r="I336" s="7" t="s">
        <v>2228</v>
      </c>
      <c r="J336" s="7" t="s">
        <v>1934</v>
      </c>
      <c r="K336" s="7" t="s">
        <v>243</v>
      </c>
      <c r="L336" s="7" t="s">
        <v>1686</v>
      </c>
      <c r="M336" s="7">
        <v>24</v>
      </c>
      <c r="N336" s="9">
        <v>2650.03</v>
      </c>
      <c r="O336" s="10">
        <v>0</v>
      </c>
      <c r="P336" s="9">
        <v>63600.72</v>
      </c>
      <c r="Q336" s="10">
        <v>0.25</v>
      </c>
      <c r="R336" s="9">
        <v>15900.18</v>
      </c>
      <c r="S336" s="9">
        <v>79500.899999999994</v>
      </c>
      <c r="T336" s="9">
        <v>21483.360000000001</v>
      </c>
      <c r="U336" s="7" t="s">
        <v>14</v>
      </c>
    </row>
    <row r="337" spans="1:21" x14ac:dyDescent="0.3">
      <c r="A337" s="7" t="s">
        <v>4482</v>
      </c>
      <c r="B337" s="7" t="s">
        <v>242</v>
      </c>
      <c r="C337" s="8">
        <v>46030</v>
      </c>
      <c r="D337" s="7" t="s">
        <v>885</v>
      </c>
      <c r="E337" s="7" t="s">
        <v>108</v>
      </c>
      <c r="F337" s="7" t="s">
        <v>757</v>
      </c>
      <c r="G337" s="7" t="s">
        <v>35</v>
      </c>
      <c r="H337" s="7" t="s">
        <v>2111</v>
      </c>
      <c r="I337" s="7" t="s">
        <v>2228</v>
      </c>
      <c r="J337" s="7" t="s">
        <v>1727</v>
      </c>
      <c r="K337" s="7" t="s">
        <v>24</v>
      </c>
      <c r="L337" s="7" t="s">
        <v>1669</v>
      </c>
      <c r="M337" s="7">
        <v>24</v>
      </c>
      <c r="N337" s="9">
        <v>1326.45</v>
      </c>
      <c r="O337" s="10">
        <v>0.05</v>
      </c>
      <c r="P337" s="9">
        <v>30243.06</v>
      </c>
      <c r="Q337" s="10">
        <v>0.25</v>
      </c>
      <c r="R337" s="9">
        <v>7560.77</v>
      </c>
      <c r="S337" s="9">
        <v>37803.83</v>
      </c>
      <c r="T337" s="9">
        <v>7002.66</v>
      </c>
      <c r="U337" s="7" t="s">
        <v>14</v>
      </c>
    </row>
    <row r="338" spans="1:21" x14ac:dyDescent="0.3">
      <c r="A338" s="7" t="s">
        <v>4483</v>
      </c>
      <c r="B338" s="7" t="s">
        <v>242</v>
      </c>
      <c r="C338" s="8">
        <v>46030</v>
      </c>
      <c r="D338" s="7" t="s">
        <v>885</v>
      </c>
      <c r="E338" s="7" t="s">
        <v>108</v>
      </c>
      <c r="F338" s="7" t="s">
        <v>757</v>
      </c>
      <c r="G338" s="7" t="s">
        <v>35</v>
      </c>
      <c r="H338" s="7" t="s">
        <v>2111</v>
      </c>
      <c r="I338" s="7" t="s">
        <v>2228</v>
      </c>
      <c r="J338" s="7" t="s">
        <v>1679</v>
      </c>
      <c r="K338" s="7" t="s">
        <v>567</v>
      </c>
      <c r="L338" s="7" t="s">
        <v>1669</v>
      </c>
      <c r="M338" s="7">
        <v>4</v>
      </c>
      <c r="N338" s="9">
        <v>684.24</v>
      </c>
      <c r="O338" s="10">
        <v>0</v>
      </c>
      <c r="P338" s="9">
        <v>2736.96</v>
      </c>
      <c r="Q338" s="10">
        <v>0.25</v>
      </c>
      <c r="R338" s="9">
        <v>684.24</v>
      </c>
      <c r="S338" s="9">
        <v>3421.2</v>
      </c>
      <c r="T338" s="9">
        <v>1565.72</v>
      </c>
      <c r="U338" s="7" t="s">
        <v>14</v>
      </c>
    </row>
    <row r="339" spans="1:21" x14ac:dyDescent="0.3">
      <c r="A339" s="7" t="s">
        <v>4484</v>
      </c>
      <c r="B339" s="7" t="s">
        <v>242</v>
      </c>
      <c r="C339" s="8">
        <v>46030</v>
      </c>
      <c r="D339" s="7" t="s">
        <v>885</v>
      </c>
      <c r="E339" s="7" t="s">
        <v>108</v>
      </c>
      <c r="F339" s="7" t="s">
        <v>757</v>
      </c>
      <c r="G339" s="7" t="s">
        <v>35</v>
      </c>
      <c r="H339" s="7" t="s">
        <v>2111</v>
      </c>
      <c r="I339" s="7" t="s">
        <v>2228</v>
      </c>
      <c r="J339" s="7" t="s">
        <v>1689</v>
      </c>
      <c r="K339" s="7" t="s">
        <v>58</v>
      </c>
      <c r="L339" s="7" t="s">
        <v>1641</v>
      </c>
      <c r="M339" s="7">
        <v>13</v>
      </c>
      <c r="N339" s="9">
        <v>1227.0899999999999</v>
      </c>
      <c r="O339" s="10">
        <v>0</v>
      </c>
      <c r="P339" s="9">
        <v>15952.17</v>
      </c>
      <c r="Q339" s="10">
        <v>0.25</v>
      </c>
      <c r="R339" s="9">
        <v>3988.04</v>
      </c>
      <c r="S339" s="9">
        <v>19940.21</v>
      </c>
      <c r="T339" s="9">
        <v>7988.5</v>
      </c>
      <c r="U339" s="7" t="s">
        <v>14</v>
      </c>
    </row>
    <row r="340" spans="1:21" x14ac:dyDescent="0.3">
      <c r="A340" s="7" t="s">
        <v>4485</v>
      </c>
      <c r="B340" s="7" t="s">
        <v>242</v>
      </c>
      <c r="C340" s="8">
        <v>46030</v>
      </c>
      <c r="D340" s="7" t="s">
        <v>885</v>
      </c>
      <c r="E340" s="7" t="s">
        <v>108</v>
      </c>
      <c r="F340" s="7" t="s">
        <v>757</v>
      </c>
      <c r="G340" s="7" t="s">
        <v>35</v>
      </c>
      <c r="H340" s="7" t="s">
        <v>2111</v>
      </c>
      <c r="I340" s="7" t="s">
        <v>2228</v>
      </c>
      <c r="J340" s="7" t="s">
        <v>2014</v>
      </c>
      <c r="K340" s="7" t="s">
        <v>106</v>
      </c>
      <c r="L340" s="7" t="s">
        <v>1641</v>
      </c>
      <c r="M340" s="7">
        <v>22</v>
      </c>
      <c r="N340" s="9">
        <v>2054.23</v>
      </c>
      <c r="O340" s="10">
        <v>0.1</v>
      </c>
      <c r="P340" s="9">
        <v>40673.75</v>
      </c>
      <c r="Q340" s="10">
        <v>0.25</v>
      </c>
      <c r="R340" s="9">
        <v>10168.44</v>
      </c>
      <c r="S340" s="9">
        <v>50842.19</v>
      </c>
      <c r="T340" s="9">
        <v>7914.21</v>
      </c>
      <c r="U340" s="7" t="s">
        <v>14</v>
      </c>
    </row>
    <row r="341" spans="1:21" x14ac:dyDescent="0.3">
      <c r="A341" s="7" t="s">
        <v>4486</v>
      </c>
      <c r="B341" s="7" t="s">
        <v>22</v>
      </c>
      <c r="C341" s="8">
        <v>45865</v>
      </c>
      <c r="D341" s="7" t="s">
        <v>1524</v>
      </c>
      <c r="E341" s="7" t="s">
        <v>23</v>
      </c>
      <c r="F341" s="7" t="s">
        <v>763</v>
      </c>
      <c r="G341" s="7" t="s">
        <v>20</v>
      </c>
      <c r="H341" s="7" t="s">
        <v>2172</v>
      </c>
      <c r="I341" s="7" t="s">
        <v>2278</v>
      </c>
      <c r="J341" s="7" t="s">
        <v>1727</v>
      </c>
      <c r="K341" s="7" t="s">
        <v>24</v>
      </c>
      <c r="L341" s="7" t="s">
        <v>1669</v>
      </c>
      <c r="M341" s="7">
        <v>29</v>
      </c>
      <c r="N341" s="9">
        <v>1367.99</v>
      </c>
      <c r="O341" s="10">
        <v>0</v>
      </c>
      <c r="P341" s="9">
        <v>39671.71</v>
      </c>
      <c r="Q341" s="10">
        <v>0.25</v>
      </c>
      <c r="R341" s="9">
        <v>9917.93</v>
      </c>
      <c r="S341" s="9">
        <v>49589.64</v>
      </c>
      <c r="T341" s="9">
        <v>11589.56</v>
      </c>
      <c r="U341" s="7" t="s">
        <v>25</v>
      </c>
    </row>
    <row r="342" spans="1:21" x14ac:dyDescent="0.3">
      <c r="A342" s="7" t="s">
        <v>4487</v>
      </c>
      <c r="B342" s="7" t="s">
        <v>22</v>
      </c>
      <c r="C342" s="8">
        <v>45865</v>
      </c>
      <c r="D342" s="7" t="s">
        <v>1524</v>
      </c>
      <c r="E342" s="7" t="s">
        <v>23</v>
      </c>
      <c r="F342" s="7" t="s">
        <v>763</v>
      </c>
      <c r="G342" s="7" t="s">
        <v>20</v>
      </c>
      <c r="H342" s="7" t="s">
        <v>2172</v>
      </c>
      <c r="I342" s="7" t="s">
        <v>2278</v>
      </c>
      <c r="J342" s="7" t="s">
        <v>1889</v>
      </c>
      <c r="K342" s="7" t="s">
        <v>69</v>
      </c>
      <c r="L342" s="7" t="s">
        <v>1669</v>
      </c>
      <c r="M342" s="7">
        <v>7</v>
      </c>
      <c r="N342" s="9">
        <v>3018.75</v>
      </c>
      <c r="O342" s="10">
        <v>0.15</v>
      </c>
      <c r="P342" s="9">
        <v>17961.560000000001</v>
      </c>
      <c r="Q342" s="10">
        <v>0.25</v>
      </c>
      <c r="R342" s="9">
        <v>4490.3900000000003</v>
      </c>
      <c r="S342" s="9">
        <v>22451.95</v>
      </c>
      <c r="T342" s="9">
        <v>6968.27</v>
      </c>
      <c r="U342" s="7" t="s">
        <v>25</v>
      </c>
    </row>
    <row r="343" spans="1:21" x14ac:dyDescent="0.3">
      <c r="A343" s="7" t="s">
        <v>4488</v>
      </c>
      <c r="B343" s="7" t="s">
        <v>22</v>
      </c>
      <c r="C343" s="8">
        <v>45865</v>
      </c>
      <c r="D343" s="7" t="s">
        <v>1524</v>
      </c>
      <c r="E343" s="7" t="s">
        <v>23</v>
      </c>
      <c r="F343" s="7" t="s">
        <v>763</v>
      </c>
      <c r="G343" s="7" t="s">
        <v>20</v>
      </c>
      <c r="H343" s="7" t="s">
        <v>2172</v>
      </c>
      <c r="I343" s="7" t="s">
        <v>2278</v>
      </c>
      <c r="J343" s="7" t="s">
        <v>1927</v>
      </c>
      <c r="K343" s="7" t="s">
        <v>180</v>
      </c>
      <c r="L343" s="7" t="s">
        <v>1673</v>
      </c>
      <c r="M343" s="7">
        <v>27</v>
      </c>
      <c r="N343" s="9">
        <v>1741.14</v>
      </c>
      <c r="O343" s="10">
        <v>0.15</v>
      </c>
      <c r="P343" s="9">
        <v>39959.160000000003</v>
      </c>
      <c r="Q343" s="10">
        <v>0.25</v>
      </c>
      <c r="R343" s="9">
        <v>9989.7900000000009</v>
      </c>
      <c r="S343" s="9">
        <v>49948.95</v>
      </c>
      <c r="T343" s="9">
        <v>9710.52</v>
      </c>
      <c r="U343" s="7" t="s">
        <v>25</v>
      </c>
    </row>
    <row r="344" spans="1:21" x14ac:dyDescent="0.3">
      <c r="A344" s="7" t="s">
        <v>4489</v>
      </c>
      <c r="B344" s="7" t="s">
        <v>109</v>
      </c>
      <c r="C344" s="8">
        <v>45680</v>
      </c>
      <c r="D344" s="7" t="s">
        <v>1285</v>
      </c>
      <c r="E344" s="7" t="s">
        <v>110</v>
      </c>
      <c r="F344" s="7" t="s">
        <v>780</v>
      </c>
      <c r="G344" s="7" t="s">
        <v>12</v>
      </c>
      <c r="H344" s="7" t="s">
        <v>2166</v>
      </c>
      <c r="I344" s="7" t="s">
        <v>2272</v>
      </c>
      <c r="J344" s="7" t="s">
        <v>1787</v>
      </c>
      <c r="K344" s="7" t="s">
        <v>352</v>
      </c>
      <c r="L344" s="7" t="s">
        <v>1661</v>
      </c>
      <c r="M344" s="7">
        <v>18</v>
      </c>
      <c r="N344" s="9">
        <v>1941.87</v>
      </c>
      <c r="O344" s="10">
        <v>0</v>
      </c>
      <c r="P344" s="9">
        <v>34953.660000000003</v>
      </c>
      <c r="Q344" s="10">
        <v>0.25</v>
      </c>
      <c r="R344" s="9">
        <v>8738.42</v>
      </c>
      <c r="S344" s="9">
        <v>43692.08</v>
      </c>
      <c r="T344" s="9">
        <v>17086.68</v>
      </c>
      <c r="U344" s="7" t="s">
        <v>14</v>
      </c>
    </row>
    <row r="345" spans="1:21" x14ac:dyDescent="0.3">
      <c r="A345" s="7" t="s">
        <v>4490</v>
      </c>
      <c r="B345" s="7" t="s">
        <v>109</v>
      </c>
      <c r="C345" s="8">
        <v>45680</v>
      </c>
      <c r="D345" s="7" t="s">
        <v>1285</v>
      </c>
      <c r="E345" s="7" t="s">
        <v>110</v>
      </c>
      <c r="F345" s="7" t="s">
        <v>780</v>
      </c>
      <c r="G345" s="7" t="s">
        <v>12</v>
      </c>
      <c r="H345" s="7" t="s">
        <v>2166</v>
      </c>
      <c r="I345" s="7" t="s">
        <v>2272</v>
      </c>
      <c r="J345" s="7" t="s">
        <v>1645</v>
      </c>
      <c r="K345" s="7" t="s">
        <v>111</v>
      </c>
      <c r="L345" s="7" t="s">
        <v>1646</v>
      </c>
      <c r="M345" s="7">
        <v>29</v>
      </c>
      <c r="N345" s="9">
        <v>654.37</v>
      </c>
      <c r="O345" s="10">
        <v>0.15</v>
      </c>
      <c r="P345" s="9">
        <v>16130.22</v>
      </c>
      <c r="Q345" s="10">
        <v>0.25</v>
      </c>
      <c r="R345" s="9">
        <v>4032.55</v>
      </c>
      <c r="S345" s="9">
        <v>20162.77</v>
      </c>
      <c r="T345" s="9">
        <v>5210.5600000000004</v>
      </c>
      <c r="U345" s="7" t="s">
        <v>14</v>
      </c>
    </row>
    <row r="346" spans="1:21" x14ac:dyDescent="0.3">
      <c r="A346" s="7" t="s">
        <v>4491</v>
      </c>
      <c r="B346" s="7" t="s">
        <v>109</v>
      </c>
      <c r="C346" s="8">
        <v>45680</v>
      </c>
      <c r="D346" s="7" t="s">
        <v>1285</v>
      </c>
      <c r="E346" s="7" t="s">
        <v>110</v>
      </c>
      <c r="F346" s="7" t="s">
        <v>780</v>
      </c>
      <c r="G346" s="7" t="s">
        <v>12</v>
      </c>
      <c r="H346" s="7" t="s">
        <v>2166</v>
      </c>
      <c r="I346" s="7" t="s">
        <v>2272</v>
      </c>
      <c r="J346" s="7" t="s">
        <v>2048</v>
      </c>
      <c r="K346" s="7" t="s">
        <v>481</v>
      </c>
      <c r="L346" s="7" t="s">
        <v>1646</v>
      </c>
      <c r="M346" s="7">
        <v>3</v>
      </c>
      <c r="N346" s="9">
        <v>1585.15</v>
      </c>
      <c r="O346" s="10">
        <v>0.1</v>
      </c>
      <c r="P346" s="9">
        <v>4279.91</v>
      </c>
      <c r="Q346" s="10">
        <v>0.25</v>
      </c>
      <c r="R346" s="9">
        <v>1069.98</v>
      </c>
      <c r="S346" s="9">
        <v>5349.89</v>
      </c>
      <c r="T346" s="9">
        <v>592.61</v>
      </c>
      <c r="U346" s="7" t="s">
        <v>14</v>
      </c>
    </row>
    <row r="347" spans="1:21" x14ac:dyDescent="0.3">
      <c r="A347" s="7" t="s">
        <v>4492</v>
      </c>
      <c r="B347" s="7" t="s">
        <v>109</v>
      </c>
      <c r="C347" s="8">
        <v>45680</v>
      </c>
      <c r="D347" s="7" t="s">
        <v>1285</v>
      </c>
      <c r="E347" s="7" t="s">
        <v>110</v>
      </c>
      <c r="F347" s="7" t="s">
        <v>780</v>
      </c>
      <c r="G347" s="7" t="s">
        <v>12</v>
      </c>
      <c r="H347" s="7" t="s">
        <v>2166</v>
      </c>
      <c r="I347" s="7" t="s">
        <v>2272</v>
      </c>
      <c r="J347" s="7" t="s">
        <v>2034</v>
      </c>
      <c r="K347" s="7" t="s">
        <v>117</v>
      </c>
      <c r="L347" s="7" t="s">
        <v>1669</v>
      </c>
      <c r="M347" s="7">
        <v>26</v>
      </c>
      <c r="N347" s="9">
        <v>1074.0899999999999</v>
      </c>
      <c r="O347" s="10">
        <v>0.15</v>
      </c>
      <c r="P347" s="9">
        <v>23737.39</v>
      </c>
      <c r="Q347" s="10">
        <v>0.25</v>
      </c>
      <c r="R347" s="9">
        <v>5934.35</v>
      </c>
      <c r="S347" s="9">
        <v>29671.74</v>
      </c>
      <c r="T347" s="9">
        <v>4659.37</v>
      </c>
      <c r="U347" s="7" t="s">
        <v>14</v>
      </c>
    </row>
    <row r="348" spans="1:21" x14ac:dyDescent="0.3">
      <c r="A348" s="7" t="s">
        <v>4493</v>
      </c>
      <c r="B348" s="7" t="s">
        <v>340</v>
      </c>
      <c r="C348" s="8">
        <v>46042</v>
      </c>
      <c r="D348" s="7" t="s">
        <v>1218</v>
      </c>
      <c r="E348" s="7" t="s">
        <v>341</v>
      </c>
      <c r="F348" s="7" t="s">
        <v>743</v>
      </c>
      <c r="G348" s="7" t="s">
        <v>16</v>
      </c>
      <c r="H348" s="7" t="s">
        <v>2095</v>
      </c>
      <c r="I348" s="7" t="s">
        <v>2214</v>
      </c>
      <c r="J348" s="7" t="s">
        <v>1888</v>
      </c>
      <c r="K348" s="7" t="s">
        <v>463</v>
      </c>
      <c r="L348" s="7" t="s">
        <v>1686</v>
      </c>
      <c r="M348" s="7">
        <v>13</v>
      </c>
      <c r="N348" s="9">
        <v>2542.38</v>
      </c>
      <c r="O348" s="10">
        <v>0.1</v>
      </c>
      <c r="P348" s="9">
        <v>29745.85</v>
      </c>
      <c r="Q348" s="10">
        <v>0.25</v>
      </c>
      <c r="R348" s="9">
        <v>7436.46</v>
      </c>
      <c r="S348" s="9">
        <v>37182.31</v>
      </c>
      <c r="T348" s="9">
        <v>10801.86</v>
      </c>
      <c r="U348" s="7" t="s">
        <v>14</v>
      </c>
    </row>
    <row r="349" spans="1:21" x14ac:dyDescent="0.3">
      <c r="A349" s="7" t="s">
        <v>4494</v>
      </c>
      <c r="B349" s="7" t="s">
        <v>340</v>
      </c>
      <c r="C349" s="8">
        <v>46042</v>
      </c>
      <c r="D349" s="7" t="s">
        <v>1218</v>
      </c>
      <c r="E349" s="7" t="s">
        <v>341</v>
      </c>
      <c r="F349" s="7" t="s">
        <v>743</v>
      </c>
      <c r="G349" s="7" t="s">
        <v>16</v>
      </c>
      <c r="H349" s="7" t="s">
        <v>2095</v>
      </c>
      <c r="I349" s="7" t="s">
        <v>2214</v>
      </c>
      <c r="J349" s="7" t="s">
        <v>1672</v>
      </c>
      <c r="K349" s="7" t="s">
        <v>342</v>
      </c>
      <c r="L349" s="7" t="s">
        <v>1673</v>
      </c>
      <c r="M349" s="7">
        <v>20</v>
      </c>
      <c r="N349" s="9">
        <v>1770.37</v>
      </c>
      <c r="O349" s="10">
        <v>0</v>
      </c>
      <c r="P349" s="9">
        <v>35407.4</v>
      </c>
      <c r="Q349" s="10">
        <v>0.25</v>
      </c>
      <c r="R349" s="9">
        <v>8851.85</v>
      </c>
      <c r="S349" s="9">
        <v>44259.25</v>
      </c>
      <c r="T349" s="9">
        <v>16229</v>
      </c>
      <c r="U349" s="7" t="s">
        <v>14</v>
      </c>
    </row>
    <row r="350" spans="1:21" x14ac:dyDescent="0.3">
      <c r="A350" s="7" t="s">
        <v>4495</v>
      </c>
      <c r="B350" s="7" t="s">
        <v>340</v>
      </c>
      <c r="C350" s="8">
        <v>46042</v>
      </c>
      <c r="D350" s="7" t="s">
        <v>1218</v>
      </c>
      <c r="E350" s="7" t="s">
        <v>341</v>
      </c>
      <c r="F350" s="7" t="s">
        <v>743</v>
      </c>
      <c r="G350" s="7" t="s">
        <v>16</v>
      </c>
      <c r="H350" s="7" t="s">
        <v>2095</v>
      </c>
      <c r="I350" s="7" t="s">
        <v>2214</v>
      </c>
      <c r="J350" s="7" t="s">
        <v>1793</v>
      </c>
      <c r="K350" s="7" t="s">
        <v>541</v>
      </c>
      <c r="L350" s="7" t="s">
        <v>1673</v>
      </c>
      <c r="M350" s="7">
        <v>7</v>
      </c>
      <c r="N350" s="9">
        <v>679.83</v>
      </c>
      <c r="O350" s="10">
        <v>0.15</v>
      </c>
      <c r="P350" s="9">
        <v>4044.99</v>
      </c>
      <c r="Q350" s="10">
        <v>0.25</v>
      </c>
      <c r="R350" s="9">
        <v>1011.25</v>
      </c>
      <c r="S350" s="9">
        <v>5056.24</v>
      </c>
      <c r="T350" s="9">
        <v>1865.54</v>
      </c>
      <c r="U350" s="7" t="s">
        <v>14</v>
      </c>
    </row>
    <row r="351" spans="1:21" x14ac:dyDescent="0.3">
      <c r="A351" s="7" t="s">
        <v>4496</v>
      </c>
      <c r="B351" s="7" t="s">
        <v>340</v>
      </c>
      <c r="C351" s="8">
        <v>46042</v>
      </c>
      <c r="D351" s="7" t="s">
        <v>1218</v>
      </c>
      <c r="E351" s="7" t="s">
        <v>341</v>
      </c>
      <c r="F351" s="7" t="s">
        <v>743</v>
      </c>
      <c r="G351" s="7" t="s">
        <v>16</v>
      </c>
      <c r="H351" s="7" t="s">
        <v>2095</v>
      </c>
      <c r="I351" s="7" t="s">
        <v>2214</v>
      </c>
      <c r="J351" s="7" t="s">
        <v>2018</v>
      </c>
      <c r="K351" s="7" t="s">
        <v>361</v>
      </c>
      <c r="L351" s="7" t="s">
        <v>1661</v>
      </c>
      <c r="M351" s="7">
        <v>19</v>
      </c>
      <c r="N351" s="9">
        <v>1688.17</v>
      </c>
      <c r="O351" s="10">
        <v>0.15</v>
      </c>
      <c r="P351" s="9">
        <v>27263.95</v>
      </c>
      <c r="Q351" s="10">
        <v>0.25</v>
      </c>
      <c r="R351" s="9">
        <v>6815.99</v>
      </c>
      <c r="S351" s="9">
        <v>34079.94</v>
      </c>
      <c r="T351" s="9">
        <v>3119.89</v>
      </c>
      <c r="U351" s="7" t="s">
        <v>14</v>
      </c>
    </row>
    <row r="352" spans="1:21" x14ac:dyDescent="0.3">
      <c r="A352" s="7" t="s">
        <v>4497</v>
      </c>
      <c r="B352" s="7" t="s">
        <v>303</v>
      </c>
      <c r="C352" s="8">
        <v>45663</v>
      </c>
      <c r="D352" s="7" t="s">
        <v>1155</v>
      </c>
      <c r="E352" s="7" t="s">
        <v>116</v>
      </c>
      <c r="F352" s="7" t="s">
        <v>743</v>
      </c>
      <c r="G352" s="7" t="s">
        <v>20</v>
      </c>
      <c r="H352" s="7" t="s">
        <v>2140</v>
      </c>
      <c r="I352" s="7" t="s">
        <v>2253</v>
      </c>
      <c r="J352" s="7" t="s">
        <v>2048</v>
      </c>
      <c r="K352" s="7" t="s">
        <v>481</v>
      </c>
      <c r="L352" s="7" t="s">
        <v>1646</v>
      </c>
      <c r="M352" s="7">
        <v>7</v>
      </c>
      <c r="N352" s="9">
        <v>1723.09</v>
      </c>
      <c r="O352" s="10">
        <v>0</v>
      </c>
      <c r="P352" s="9">
        <v>12061.63</v>
      </c>
      <c r="Q352" s="10">
        <v>0.25</v>
      </c>
      <c r="R352" s="9">
        <v>3015.41</v>
      </c>
      <c r="S352" s="9">
        <v>15077.04</v>
      </c>
      <c r="T352" s="9">
        <v>3457.93</v>
      </c>
      <c r="U352" s="7" t="s">
        <v>14</v>
      </c>
    </row>
    <row r="353" spans="1:21" x14ac:dyDescent="0.3">
      <c r="A353" s="7" t="s">
        <v>4498</v>
      </c>
      <c r="B353" s="7" t="s">
        <v>303</v>
      </c>
      <c r="C353" s="8">
        <v>45663</v>
      </c>
      <c r="D353" s="7" t="s">
        <v>1155</v>
      </c>
      <c r="E353" s="7" t="s">
        <v>116</v>
      </c>
      <c r="F353" s="7" t="s">
        <v>743</v>
      </c>
      <c r="G353" s="7" t="s">
        <v>20</v>
      </c>
      <c r="H353" s="7" t="s">
        <v>2140</v>
      </c>
      <c r="I353" s="7" t="s">
        <v>2253</v>
      </c>
      <c r="J353" s="7" t="s">
        <v>1931</v>
      </c>
      <c r="K353" s="7" t="s">
        <v>304</v>
      </c>
      <c r="L353" s="7" t="s">
        <v>1655</v>
      </c>
      <c r="M353" s="7">
        <v>22</v>
      </c>
      <c r="N353" s="9">
        <v>1398.93</v>
      </c>
      <c r="O353" s="10">
        <v>0</v>
      </c>
      <c r="P353" s="9">
        <v>30776.46</v>
      </c>
      <c r="Q353" s="10">
        <v>0.25</v>
      </c>
      <c r="R353" s="9">
        <v>7694.11</v>
      </c>
      <c r="S353" s="9">
        <v>38470.57</v>
      </c>
      <c r="T353" s="9">
        <v>12501.5</v>
      </c>
      <c r="U353" s="7" t="s">
        <v>14</v>
      </c>
    </row>
    <row r="354" spans="1:21" x14ac:dyDescent="0.3">
      <c r="A354" s="7" t="s">
        <v>4499</v>
      </c>
      <c r="B354" s="7" t="s">
        <v>303</v>
      </c>
      <c r="C354" s="8">
        <v>45663</v>
      </c>
      <c r="D354" s="7" t="s">
        <v>1155</v>
      </c>
      <c r="E354" s="7" t="s">
        <v>116</v>
      </c>
      <c r="F354" s="7" t="s">
        <v>743</v>
      </c>
      <c r="G354" s="7" t="s">
        <v>20</v>
      </c>
      <c r="H354" s="7" t="s">
        <v>2140</v>
      </c>
      <c r="I354" s="7" t="s">
        <v>2253</v>
      </c>
      <c r="J354" s="7" t="s">
        <v>1650</v>
      </c>
      <c r="K354" s="7" t="s">
        <v>261</v>
      </c>
      <c r="L354" s="7" t="s">
        <v>1646</v>
      </c>
      <c r="M354" s="7">
        <v>22</v>
      </c>
      <c r="N354" s="9">
        <v>3203.63</v>
      </c>
      <c r="O354" s="10">
        <v>0</v>
      </c>
      <c r="P354" s="9">
        <v>70479.86</v>
      </c>
      <c r="Q354" s="10">
        <v>0.25</v>
      </c>
      <c r="R354" s="9">
        <v>17619.97</v>
      </c>
      <c r="S354" s="9">
        <v>88099.82</v>
      </c>
      <c r="T354" s="9">
        <v>34641.42</v>
      </c>
      <c r="U354" s="7" t="s">
        <v>14</v>
      </c>
    </row>
    <row r="355" spans="1:21" x14ac:dyDescent="0.3">
      <c r="A355" s="7" t="s">
        <v>4500</v>
      </c>
      <c r="B355" s="7" t="s">
        <v>273</v>
      </c>
      <c r="C355" s="8">
        <v>46060</v>
      </c>
      <c r="D355" s="7" t="s">
        <v>1406</v>
      </c>
      <c r="E355" s="7" t="s">
        <v>274</v>
      </c>
      <c r="F355" s="7" t="s">
        <v>747</v>
      </c>
      <c r="G355" s="7" t="s">
        <v>16</v>
      </c>
      <c r="H355" s="7" t="s">
        <v>2104</v>
      </c>
      <c r="I355" s="7" t="s">
        <v>2223</v>
      </c>
      <c r="J355" s="7" t="s">
        <v>1969</v>
      </c>
      <c r="K355" s="7" t="s">
        <v>275</v>
      </c>
      <c r="L355" s="7" t="s">
        <v>1655</v>
      </c>
      <c r="M355" s="7">
        <v>23</v>
      </c>
      <c r="N355" s="9">
        <v>1404.98</v>
      </c>
      <c r="O355" s="10">
        <v>0.15</v>
      </c>
      <c r="P355" s="9">
        <v>27467.360000000001</v>
      </c>
      <c r="Q355" s="10">
        <v>0.25</v>
      </c>
      <c r="R355" s="9">
        <v>6866.84</v>
      </c>
      <c r="S355" s="9">
        <v>34334.199999999997</v>
      </c>
      <c r="T355" s="9">
        <v>10233</v>
      </c>
      <c r="U355" s="7" t="s">
        <v>14</v>
      </c>
    </row>
    <row r="356" spans="1:21" x14ac:dyDescent="0.3">
      <c r="A356" s="7" t="s">
        <v>4501</v>
      </c>
      <c r="B356" s="7" t="s">
        <v>273</v>
      </c>
      <c r="C356" s="8">
        <v>46060</v>
      </c>
      <c r="D356" s="7" t="s">
        <v>1406</v>
      </c>
      <c r="E356" s="7" t="s">
        <v>274</v>
      </c>
      <c r="F356" s="7" t="s">
        <v>747</v>
      </c>
      <c r="G356" s="7" t="s">
        <v>16</v>
      </c>
      <c r="H356" s="7" t="s">
        <v>2104</v>
      </c>
      <c r="I356" s="7" t="s">
        <v>2223</v>
      </c>
      <c r="J356" s="7" t="s">
        <v>1944</v>
      </c>
      <c r="K356" s="7" t="s">
        <v>362</v>
      </c>
      <c r="L356" s="7" t="s">
        <v>1669</v>
      </c>
      <c r="M356" s="7">
        <v>19</v>
      </c>
      <c r="N356" s="9">
        <v>2314.9299999999998</v>
      </c>
      <c r="O356" s="10">
        <v>0</v>
      </c>
      <c r="P356" s="9">
        <v>43983.67</v>
      </c>
      <c r="Q356" s="10">
        <v>0.25</v>
      </c>
      <c r="R356" s="9">
        <v>10995.92</v>
      </c>
      <c r="S356" s="9">
        <v>54979.59</v>
      </c>
      <c r="T356" s="9">
        <v>11727.37</v>
      </c>
      <c r="U356" s="7" t="s">
        <v>14</v>
      </c>
    </row>
    <row r="357" spans="1:21" x14ac:dyDescent="0.3">
      <c r="A357" s="7" t="s">
        <v>4502</v>
      </c>
      <c r="B357" s="7" t="s">
        <v>273</v>
      </c>
      <c r="C357" s="8">
        <v>46060</v>
      </c>
      <c r="D357" s="7" t="s">
        <v>1406</v>
      </c>
      <c r="E357" s="7" t="s">
        <v>274</v>
      </c>
      <c r="F357" s="7" t="s">
        <v>747</v>
      </c>
      <c r="G357" s="7" t="s">
        <v>16</v>
      </c>
      <c r="H357" s="7" t="s">
        <v>2104</v>
      </c>
      <c r="I357" s="7" t="s">
        <v>2223</v>
      </c>
      <c r="J357" s="7" t="s">
        <v>1826</v>
      </c>
      <c r="K357" s="7" t="s">
        <v>314</v>
      </c>
      <c r="L357" s="7" t="s">
        <v>1661</v>
      </c>
      <c r="M357" s="7">
        <v>11</v>
      </c>
      <c r="N357" s="9">
        <v>45.98</v>
      </c>
      <c r="O357" s="10">
        <v>0</v>
      </c>
      <c r="P357" s="9">
        <v>505.78</v>
      </c>
      <c r="Q357" s="10">
        <v>0.25</v>
      </c>
      <c r="R357" s="9">
        <v>126.44</v>
      </c>
      <c r="S357" s="9">
        <v>632.22</v>
      </c>
      <c r="T357" s="9">
        <v>284.89999999999998</v>
      </c>
      <c r="U357" s="7" t="s">
        <v>14</v>
      </c>
    </row>
    <row r="358" spans="1:21" x14ac:dyDescent="0.3">
      <c r="A358" s="7" t="s">
        <v>4503</v>
      </c>
      <c r="B358" s="7" t="s">
        <v>273</v>
      </c>
      <c r="C358" s="8">
        <v>46060</v>
      </c>
      <c r="D358" s="7" t="s">
        <v>1406</v>
      </c>
      <c r="E358" s="7" t="s">
        <v>274</v>
      </c>
      <c r="F358" s="7" t="s">
        <v>747</v>
      </c>
      <c r="G358" s="7" t="s">
        <v>16</v>
      </c>
      <c r="H358" s="7" t="s">
        <v>2104</v>
      </c>
      <c r="I358" s="7" t="s">
        <v>2223</v>
      </c>
      <c r="J358" s="7" t="s">
        <v>1909</v>
      </c>
      <c r="K358" s="7" t="s">
        <v>325</v>
      </c>
      <c r="L358" s="7" t="s">
        <v>1641</v>
      </c>
      <c r="M358" s="7">
        <v>21</v>
      </c>
      <c r="N358" s="9">
        <v>2667.54</v>
      </c>
      <c r="O358" s="10">
        <v>0.1</v>
      </c>
      <c r="P358" s="9">
        <v>50416.51</v>
      </c>
      <c r="Q358" s="10">
        <v>0.25</v>
      </c>
      <c r="R358" s="9">
        <v>12604.13</v>
      </c>
      <c r="S358" s="9">
        <v>63020.639999999999</v>
      </c>
      <c r="T358" s="9">
        <v>13068.64</v>
      </c>
      <c r="U358" s="7" t="s">
        <v>14</v>
      </c>
    </row>
    <row r="359" spans="1:21" x14ac:dyDescent="0.3">
      <c r="A359" s="7" t="s">
        <v>4504</v>
      </c>
      <c r="B359" s="7" t="s">
        <v>428</v>
      </c>
      <c r="C359" s="8">
        <v>46209</v>
      </c>
      <c r="D359" s="7" t="s">
        <v>1213</v>
      </c>
      <c r="E359" s="7" t="s">
        <v>429</v>
      </c>
      <c r="F359" s="7" t="s">
        <v>747</v>
      </c>
      <c r="G359" s="7" t="s">
        <v>20</v>
      </c>
      <c r="H359" s="7" t="s">
        <v>2086</v>
      </c>
      <c r="I359" s="7" t="s">
        <v>2205</v>
      </c>
      <c r="J359" s="7" t="s">
        <v>1818</v>
      </c>
      <c r="K359" s="7" t="s">
        <v>176</v>
      </c>
      <c r="L359" s="7" t="s">
        <v>1673</v>
      </c>
      <c r="M359" s="7">
        <v>16</v>
      </c>
      <c r="N359" s="9">
        <v>1731.9</v>
      </c>
      <c r="O359" s="10">
        <v>0</v>
      </c>
      <c r="P359" s="9">
        <v>27710.400000000001</v>
      </c>
      <c r="Q359" s="10">
        <v>0.25</v>
      </c>
      <c r="R359" s="9">
        <v>6927.6</v>
      </c>
      <c r="S359" s="9">
        <v>34638</v>
      </c>
      <c r="T359" s="9">
        <v>7672.16</v>
      </c>
      <c r="U359" s="7" t="s">
        <v>14</v>
      </c>
    </row>
    <row r="360" spans="1:21" x14ac:dyDescent="0.3">
      <c r="A360" s="7" t="s">
        <v>4505</v>
      </c>
      <c r="B360" s="7" t="s">
        <v>428</v>
      </c>
      <c r="C360" s="8">
        <v>46209</v>
      </c>
      <c r="D360" s="7" t="s">
        <v>1213</v>
      </c>
      <c r="E360" s="7" t="s">
        <v>429</v>
      </c>
      <c r="F360" s="7" t="s">
        <v>747</v>
      </c>
      <c r="G360" s="7" t="s">
        <v>20</v>
      </c>
      <c r="H360" s="7" t="s">
        <v>2086</v>
      </c>
      <c r="I360" s="7" t="s">
        <v>2205</v>
      </c>
      <c r="J360" s="7" t="s">
        <v>2000</v>
      </c>
      <c r="K360" s="7" t="s">
        <v>520</v>
      </c>
      <c r="L360" s="7" t="s">
        <v>1686</v>
      </c>
      <c r="M360" s="7">
        <v>6</v>
      </c>
      <c r="N360" s="9">
        <v>982.99</v>
      </c>
      <c r="O360" s="10">
        <v>0.15</v>
      </c>
      <c r="P360" s="9">
        <v>5013.25</v>
      </c>
      <c r="Q360" s="10">
        <v>0.25</v>
      </c>
      <c r="R360" s="9">
        <v>1253.31</v>
      </c>
      <c r="S360" s="9">
        <v>6266.56</v>
      </c>
      <c r="T360" s="9">
        <v>2333.0500000000002</v>
      </c>
      <c r="U360" s="7" t="s">
        <v>14</v>
      </c>
    </row>
    <row r="361" spans="1:21" x14ac:dyDescent="0.3">
      <c r="A361" s="7" t="s">
        <v>4506</v>
      </c>
      <c r="B361" s="7" t="s">
        <v>244</v>
      </c>
      <c r="C361" s="8">
        <v>45700</v>
      </c>
      <c r="D361" s="7" t="s">
        <v>1429</v>
      </c>
      <c r="E361" s="7" t="s">
        <v>245</v>
      </c>
      <c r="F361" s="7" t="s">
        <v>776</v>
      </c>
      <c r="G361" s="7" t="s">
        <v>16</v>
      </c>
      <c r="H361" s="7" t="s">
        <v>2154</v>
      </c>
      <c r="I361" s="7" t="s">
        <v>2263</v>
      </c>
      <c r="J361" s="7" t="s">
        <v>1689</v>
      </c>
      <c r="K361" s="7" t="s">
        <v>58</v>
      </c>
      <c r="L361" s="7" t="s">
        <v>1641</v>
      </c>
      <c r="M361" s="7">
        <v>24</v>
      </c>
      <c r="N361" s="9">
        <v>1301.78</v>
      </c>
      <c r="O361" s="10">
        <v>0.05</v>
      </c>
      <c r="P361" s="9">
        <v>29680.58</v>
      </c>
      <c r="Q361" s="10">
        <v>0.25</v>
      </c>
      <c r="R361" s="9">
        <v>7420.15</v>
      </c>
      <c r="S361" s="9">
        <v>37100.730000000003</v>
      </c>
      <c r="T361" s="9">
        <v>14978.42</v>
      </c>
      <c r="U361" s="7" t="s">
        <v>14</v>
      </c>
    </row>
    <row r="362" spans="1:21" x14ac:dyDescent="0.3">
      <c r="A362" s="7" t="s">
        <v>4507</v>
      </c>
      <c r="B362" s="7" t="s">
        <v>194</v>
      </c>
      <c r="C362" s="8">
        <v>45971</v>
      </c>
      <c r="D362" s="7" t="s">
        <v>1578</v>
      </c>
      <c r="E362" s="7" t="s">
        <v>195</v>
      </c>
      <c r="F362" s="7" t="s">
        <v>763</v>
      </c>
      <c r="G362" s="7" t="s">
        <v>35</v>
      </c>
      <c r="H362" s="7" t="s">
        <v>2147</v>
      </c>
      <c r="I362" s="7" t="s">
        <v>2258</v>
      </c>
      <c r="J362" s="7" t="s">
        <v>1750</v>
      </c>
      <c r="K362" s="7" t="s">
        <v>196</v>
      </c>
      <c r="L362" s="7" t="s">
        <v>1661</v>
      </c>
      <c r="M362" s="7">
        <v>26</v>
      </c>
      <c r="N362" s="9">
        <v>1237.01</v>
      </c>
      <c r="O362" s="10">
        <v>0</v>
      </c>
      <c r="P362" s="9">
        <v>32162.26</v>
      </c>
      <c r="Q362" s="10">
        <v>0.25</v>
      </c>
      <c r="R362" s="9">
        <v>8040.56</v>
      </c>
      <c r="S362" s="9">
        <v>40202.82</v>
      </c>
      <c r="T362" s="9">
        <v>12730.64</v>
      </c>
      <c r="U362" s="7" t="s">
        <v>14</v>
      </c>
    </row>
    <row r="363" spans="1:21" x14ac:dyDescent="0.3">
      <c r="A363" s="7" t="s">
        <v>4508</v>
      </c>
      <c r="B363" s="7" t="s">
        <v>194</v>
      </c>
      <c r="C363" s="8">
        <v>45971</v>
      </c>
      <c r="D363" s="7" t="s">
        <v>1578</v>
      </c>
      <c r="E363" s="7" t="s">
        <v>195</v>
      </c>
      <c r="F363" s="7" t="s">
        <v>763</v>
      </c>
      <c r="G363" s="7" t="s">
        <v>35</v>
      </c>
      <c r="H363" s="7" t="s">
        <v>2147</v>
      </c>
      <c r="I363" s="7" t="s">
        <v>2258</v>
      </c>
      <c r="J363" s="7" t="s">
        <v>1972</v>
      </c>
      <c r="K363" s="7" t="s">
        <v>430</v>
      </c>
      <c r="L363" s="7" t="s">
        <v>1669</v>
      </c>
      <c r="M363" s="7">
        <v>16</v>
      </c>
      <c r="N363" s="9">
        <v>2636.49</v>
      </c>
      <c r="O363" s="10">
        <v>0.05</v>
      </c>
      <c r="P363" s="9">
        <v>40074.65</v>
      </c>
      <c r="Q363" s="10">
        <v>0.25</v>
      </c>
      <c r="R363" s="9">
        <v>10018.66</v>
      </c>
      <c r="S363" s="9">
        <v>50093.31</v>
      </c>
      <c r="T363" s="9">
        <v>14263.13</v>
      </c>
      <c r="U363" s="7" t="s">
        <v>14</v>
      </c>
    </row>
    <row r="364" spans="1:21" x14ac:dyDescent="0.3">
      <c r="A364" s="7" t="s">
        <v>4509</v>
      </c>
      <c r="B364" s="7" t="s">
        <v>194</v>
      </c>
      <c r="C364" s="8">
        <v>45971</v>
      </c>
      <c r="D364" s="7" t="s">
        <v>1578</v>
      </c>
      <c r="E364" s="7" t="s">
        <v>195</v>
      </c>
      <c r="F364" s="7" t="s">
        <v>763</v>
      </c>
      <c r="G364" s="7" t="s">
        <v>35</v>
      </c>
      <c r="H364" s="7" t="s">
        <v>2147</v>
      </c>
      <c r="I364" s="7" t="s">
        <v>2258</v>
      </c>
      <c r="J364" s="7" t="s">
        <v>1926</v>
      </c>
      <c r="K364" s="7" t="s">
        <v>264</v>
      </c>
      <c r="L364" s="7" t="s">
        <v>1646</v>
      </c>
      <c r="M364" s="7">
        <v>16</v>
      </c>
      <c r="N364" s="9">
        <v>1251.57</v>
      </c>
      <c r="O364" s="10">
        <v>0.05</v>
      </c>
      <c r="P364" s="9">
        <v>19023.86</v>
      </c>
      <c r="Q364" s="10">
        <v>0.25</v>
      </c>
      <c r="R364" s="9">
        <v>4755.97</v>
      </c>
      <c r="S364" s="9">
        <v>23779.83</v>
      </c>
      <c r="T364" s="9">
        <v>9259.7000000000007</v>
      </c>
      <c r="U364" s="7" t="s">
        <v>14</v>
      </c>
    </row>
    <row r="365" spans="1:21" x14ac:dyDescent="0.3">
      <c r="A365" s="7" t="s">
        <v>4510</v>
      </c>
      <c r="B365" s="7" t="s">
        <v>305</v>
      </c>
      <c r="C365" s="8">
        <v>46157</v>
      </c>
      <c r="D365" s="7" t="s">
        <v>1405</v>
      </c>
      <c r="E365" s="7" t="s">
        <v>306</v>
      </c>
      <c r="F365" s="7" t="s">
        <v>743</v>
      </c>
      <c r="G365" s="7" t="s">
        <v>31</v>
      </c>
      <c r="H365" s="7" t="s">
        <v>2073</v>
      </c>
      <c r="I365" s="7" t="s">
        <v>2192</v>
      </c>
      <c r="J365" s="7" t="s">
        <v>2040</v>
      </c>
      <c r="K365" s="7" t="s">
        <v>211</v>
      </c>
      <c r="L365" s="7" t="s">
        <v>1641</v>
      </c>
      <c r="M365" s="7">
        <v>4</v>
      </c>
      <c r="N365" s="9">
        <v>2036.69</v>
      </c>
      <c r="O365" s="10">
        <v>0</v>
      </c>
      <c r="P365" s="9">
        <v>8146.76</v>
      </c>
      <c r="Q365" s="10">
        <v>0.25</v>
      </c>
      <c r="R365" s="9">
        <v>2036.69</v>
      </c>
      <c r="S365" s="9">
        <v>10183.450000000001</v>
      </c>
      <c r="T365" s="9">
        <v>3821.08</v>
      </c>
      <c r="U365" s="7" t="s">
        <v>14</v>
      </c>
    </row>
    <row r="366" spans="1:21" x14ac:dyDescent="0.3">
      <c r="A366" s="7" t="s">
        <v>4511</v>
      </c>
      <c r="B366" s="7" t="s">
        <v>305</v>
      </c>
      <c r="C366" s="8">
        <v>46157</v>
      </c>
      <c r="D366" s="7" t="s">
        <v>1405</v>
      </c>
      <c r="E366" s="7" t="s">
        <v>306</v>
      </c>
      <c r="F366" s="7" t="s">
        <v>743</v>
      </c>
      <c r="G366" s="7" t="s">
        <v>31</v>
      </c>
      <c r="H366" s="7" t="s">
        <v>2073</v>
      </c>
      <c r="I366" s="7" t="s">
        <v>2192</v>
      </c>
      <c r="J366" s="7" t="s">
        <v>1981</v>
      </c>
      <c r="K366" s="7" t="s">
        <v>179</v>
      </c>
      <c r="L366" s="7" t="s">
        <v>1686</v>
      </c>
      <c r="M366" s="7">
        <v>22</v>
      </c>
      <c r="N366" s="9">
        <v>2329.06</v>
      </c>
      <c r="O366" s="10">
        <v>0</v>
      </c>
      <c r="P366" s="9">
        <v>51239.32</v>
      </c>
      <c r="Q366" s="10">
        <v>0.25</v>
      </c>
      <c r="R366" s="9">
        <v>12809.83</v>
      </c>
      <c r="S366" s="9">
        <v>64049.15</v>
      </c>
      <c r="T366" s="9">
        <v>23081.3</v>
      </c>
      <c r="U366" s="7" t="s">
        <v>14</v>
      </c>
    </row>
    <row r="367" spans="1:21" x14ac:dyDescent="0.3">
      <c r="A367" s="7" t="s">
        <v>4512</v>
      </c>
      <c r="B367" s="7" t="s">
        <v>305</v>
      </c>
      <c r="C367" s="8">
        <v>46157</v>
      </c>
      <c r="D367" s="7" t="s">
        <v>1405</v>
      </c>
      <c r="E367" s="7" t="s">
        <v>306</v>
      </c>
      <c r="F367" s="7" t="s">
        <v>743</v>
      </c>
      <c r="G367" s="7" t="s">
        <v>31</v>
      </c>
      <c r="H367" s="7" t="s">
        <v>2073</v>
      </c>
      <c r="I367" s="7" t="s">
        <v>2192</v>
      </c>
      <c r="J367" s="7" t="s">
        <v>1736</v>
      </c>
      <c r="K367" s="7" t="s">
        <v>395</v>
      </c>
      <c r="L367" s="7" t="s">
        <v>1641</v>
      </c>
      <c r="M367" s="7">
        <v>4</v>
      </c>
      <c r="N367" s="9">
        <v>1996.9</v>
      </c>
      <c r="O367" s="10">
        <v>0.1</v>
      </c>
      <c r="P367" s="9">
        <v>7188.84</v>
      </c>
      <c r="Q367" s="10">
        <v>0.25</v>
      </c>
      <c r="R367" s="9">
        <v>1797.21</v>
      </c>
      <c r="S367" s="9">
        <v>8986.0499999999993</v>
      </c>
      <c r="T367" s="9">
        <v>3226.36</v>
      </c>
      <c r="U367" s="7" t="s">
        <v>14</v>
      </c>
    </row>
    <row r="368" spans="1:21" x14ac:dyDescent="0.3">
      <c r="A368" s="7" t="s">
        <v>4513</v>
      </c>
      <c r="B368" s="7" t="s">
        <v>305</v>
      </c>
      <c r="C368" s="8">
        <v>46157</v>
      </c>
      <c r="D368" s="7" t="s">
        <v>1405</v>
      </c>
      <c r="E368" s="7" t="s">
        <v>306</v>
      </c>
      <c r="F368" s="7" t="s">
        <v>743</v>
      </c>
      <c r="G368" s="7" t="s">
        <v>31</v>
      </c>
      <c r="H368" s="7" t="s">
        <v>2073</v>
      </c>
      <c r="I368" s="7" t="s">
        <v>2192</v>
      </c>
      <c r="J368" s="7" t="s">
        <v>1725</v>
      </c>
      <c r="K368" s="7" t="s">
        <v>582</v>
      </c>
      <c r="L368" s="7" t="s">
        <v>1673</v>
      </c>
      <c r="M368" s="7">
        <v>2</v>
      </c>
      <c r="N368" s="9">
        <v>1500.28</v>
      </c>
      <c r="O368" s="10">
        <v>0</v>
      </c>
      <c r="P368" s="9">
        <v>3000.56</v>
      </c>
      <c r="Q368" s="10">
        <v>0.25</v>
      </c>
      <c r="R368" s="9">
        <v>750.14</v>
      </c>
      <c r="S368" s="9">
        <v>3750.7</v>
      </c>
      <c r="T368" s="9">
        <v>907.08</v>
      </c>
      <c r="U368" s="7" t="s">
        <v>14</v>
      </c>
    </row>
    <row r="369" spans="1:21" x14ac:dyDescent="0.3">
      <c r="A369" s="7" t="s">
        <v>4514</v>
      </c>
      <c r="B369" s="7" t="s">
        <v>305</v>
      </c>
      <c r="C369" s="8">
        <v>46157</v>
      </c>
      <c r="D369" s="7" t="s">
        <v>1405</v>
      </c>
      <c r="E369" s="7" t="s">
        <v>306</v>
      </c>
      <c r="F369" s="7" t="s">
        <v>743</v>
      </c>
      <c r="G369" s="7" t="s">
        <v>31</v>
      </c>
      <c r="H369" s="7" t="s">
        <v>2073</v>
      </c>
      <c r="I369" s="7" t="s">
        <v>2192</v>
      </c>
      <c r="J369" s="7" t="s">
        <v>1742</v>
      </c>
      <c r="K369" s="7" t="s">
        <v>421</v>
      </c>
      <c r="L369" s="7" t="s">
        <v>1646</v>
      </c>
      <c r="M369" s="7">
        <v>5</v>
      </c>
      <c r="N369" s="9">
        <v>907.06</v>
      </c>
      <c r="O369" s="10">
        <v>0</v>
      </c>
      <c r="P369" s="9">
        <v>4535.3</v>
      </c>
      <c r="Q369" s="10">
        <v>0.25</v>
      </c>
      <c r="R369" s="9">
        <v>1133.83</v>
      </c>
      <c r="S369" s="9">
        <v>5669.12</v>
      </c>
      <c r="T369" s="9">
        <v>1645.9</v>
      </c>
      <c r="U369" s="7" t="s">
        <v>14</v>
      </c>
    </row>
    <row r="370" spans="1:21" x14ac:dyDescent="0.3">
      <c r="A370" s="7" t="s">
        <v>4515</v>
      </c>
      <c r="B370" s="7" t="s">
        <v>387</v>
      </c>
      <c r="C370" s="8">
        <v>45789</v>
      </c>
      <c r="D370" s="7" t="s">
        <v>881</v>
      </c>
      <c r="E370" s="7" t="s">
        <v>388</v>
      </c>
      <c r="F370" s="7" t="s">
        <v>757</v>
      </c>
      <c r="G370" s="7" t="s">
        <v>12</v>
      </c>
      <c r="H370" s="7" t="s">
        <v>2104</v>
      </c>
      <c r="I370" s="7" t="s">
        <v>2223</v>
      </c>
      <c r="J370" s="7" t="s">
        <v>1913</v>
      </c>
      <c r="K370" s="7" t="s">
        <v>389</v>
      </c>
      <c r="L370" s="7" t="s">
        <v>1646</v>
      </c>
      <c r="M370" s="7">
        <v>18</v>
      </c>
      <c r="N370" s="9">
        <v>2310.09</v>
      </c>
      <c r="O370" s="10">
        <v>0.1</v>
      </c>
      <c r="P370" s="9">
        <v>37423.46</v>
      </c>
      <c r="Q370" s="10">
        <v>0.25</v>
      </c>
      <c r="R370" s="9">
        <v>9355.86</v>
      </c>
      <c r="S370" s="9">
        <v>46779.32</v>
      </c>
      <c r="T370" s="9">
        <v>13399.58</v>
      </c>
      <c r="U370" s="7" t="s">
        <v>25</v>
      </c>
    </row>
    <row r="371" spans="1:21" x14ac:dyDescent="0.3">
      <c r="A371" s="7" t="s">
        <v>4516</v>
      </c>
      <c r="B371" s="7" t="s">
        <v>149</v>
      </c>
      <c r="C371" s="8">
        <v>46112</v>
      </c>
      <c r="D371" s="7" t="s">
        <v>964</v>
      </c>
      <c r="E371" s="7" t="s">
        <v>150</v>
      </c>
      <c r="F371" s="7" t="s">
        <v>743</v>
      </c>
      <c r="G371" s="7" t="s">
        <v>12</v>
      </c>
      <c r="H371" s="7" t="s">
        <v>2162</v>
      </c>
      <c r="I371" s="7" t="s">
        <v>2270</v>
      </c>
      <c r="J371" s="7" t="s">
        <v>1943</v>
      </c>
      <c r="K371" s="7" t="s">
        <v>67</v>
      </c>
      <c r="L371" s="7" t="s">
        <v>1661</v>
      </c>
      <c r="M371" s="7">
        <v>24</v>
      </c>
      <c r="N371" s="9">
        <v>1499.05</v>
      </c>
      <c r="O371" s="10">
        <v>0.15</v>
      </c>
      <c r="P371" s="9">
        <v>30580.62</v>
      </c>
      <c r="Q371" s="10">
        <v>0.25</v>
      </c>
      <c r="R371" s="9">
        <v>7645.15</v>
      </c>
      <c r="S371" s="9">
        <v>38225.78</v>
      </c>
      <c r="T371" s="9">
        <v>4317.18</v>
      </c>
      <c r="U371" s="7" t="s">
        <v>14</v>
      </c>
    </row>
    <row r="372" spans="1:21" x14ac:dyDescent="0.3">
      <c r="A372" s="7" t="s">
        <v>4517</v>
      </c>
      <c r="B372" s="7" t="s">
        <v>149</v>
      </c>
      <c r="C372" s="8">
        <v>46112</v>
      </c>
      <c r="D372" s="7" t="s">
        <v>964</v>
      </c>
      <c r="E372" s="7" t="s">
        <v>150</v>
      </c>
      <c r="F372" s="7" t="s">
        <v>743</v>
      </c>
      <c r="G372" s="7" t="s">
        <v>12</v>
      </c>
      <c r="H372" s="7" t="s">
        <v>2162</v>
      </c>
      <c r="I372" s="7" t="s">
        <v>2270</v>
      </c>
      <c r="J372" s="7" t="s">
        <v>1769</v>
      </c>
      <c r="K372" s="7" t="s">
        <v>553</v>
      </c>
      <c r="L372" s="7" t="s">
        <v>1646</v>
      </c>
      <c r="M372" s="7">
        <v>6</v>
      </c>
      <c r="N372" s="9">
        <v>3362.95</v>
      </c>
      <c r="O372" s="10">
        <v>0</v>
      </c>
      <c r="P372" s="9">
        <v>20177.7</v>
      </c>
      <c r="Q372" s="10">
        <v>0.25</v>
      </c>
      <c r="R372" s="9">
        <v>5044.43</v>
      </c>
      <c r="S372" s="9">
        <v>25222.12</v>
      </c>
      <c r="T372" s="9">
        <v>11704.74</v>
      </c>
      <c r="U372" s="7" t="s">
        <v>14</v>
      </c>
    </row>
    <row r="373" spans="1:21" x14ac:dyDescent="0.3">
      <c r="A373" s="7" t="s">
        <v>4518</v>
      </c>
      <c r="B373" s="7" t="s">
        <v>149</v>
      </c>
      <c r="C373" s="8">
        <v>46112</v>
      </c>
      <c r="D373" s="7" t="s">
        <v>964</v>
      </c>
      <c r="E373" s="7" t="s">
        <v>150</v>
      </c>
      <c r="F373" s="7" t="s">
        <v>743</v>
      </c>
      <c r="G373" s="7" t="s">
        <v>12</v>
      </c>
      <c r="H373" s="7" t="s">
        <v>2162</v>
      </c>
      <c r="I373" s="7" t="s">
        <v>2270</v>
      </c>
      <c r="J373" s="7" t="s">
        <v>1759</v>
      </c>
      <c r="K373" s="7" t="s">
        <v>400</v>
      </c>
      <c r="L373" s="7" t="s">
        <v>1646</v>
      </c>
      <c r="M373" s="7">
        <v>11</v>
      </c>
      <c r="N373" s="9">
        <v>1172.96</v>
      </c>
      <c r="O373" s="10">
        <v>0.15</v>
      </c>
      <c r="P373" s="9">
        <v>10967.18</v>
      </c>
      <c r="Q373" s="10">
        <v>0.25</v>
      </c>
      <c r="R373" s="9">
        <v>2741.8</v>
      </c>
      <c r="S373" s="9">
        <v>13708.98</v>
      </c>
      <c r="T373" s="9">
        <v>2913.97</v>
      </c>
      <c r="U373" s="7" t="s">
        <v>14</v>
      </c>
    </row>
    <row r="374" spans="1:21" x14ac:dyDescent="0.3">
      <c r="A374" s="7" t="s">
        <v>4519</v>
      </c>
      <c r="B374" s="7" t="s">
        <v>149</v>
      </c>
      <c r="C374" s="8">
        <v>46112</v>
      </c>
      <c r="D374" s="7" t="s">
        <v>964</v>
      </c>
      <c r="E374" s="7" t="s">
        <v>150</v>
      </c>
      <c r="F374" s="7" t="s">
        <v>743</v>
      </c>
      <c r="G374" s="7" t="s">
        <v>12</v>
      </c>
      <c r="H374" s="7" t="s">
        <v>2162</v>
      </c>
      <c r="I374" s="7" t="s">
        <v>2270</v>
      </c>
      <c r="J374" s="7" t="s">
        <v>1645</v>
      </c>
      <c r="K374" s="7" t="s">
        <v>111</v>
      </c>
      <c r="L374" s="7" t="s">
        <v>1646</v>
      </c>
      <c r="M374" s="7">
        <v>28</v>
      </c>
      <c r="N374" s="9">
        <v>648.47</v>
      </c>
      <c r="O374" s="10">
        <v>0</v>
      </c>
      <c r="P374" s="9">
        <v>18157.16</v>
      </c>
      <c r="Q374" s="10">
        <v>0.25</v>
      </c>
      <c r="R374" s="9">
        <v>4539.29</v>
      </c>
      <c r="S374" s="9">
        <v>22696.45</v>
      </c>
      <c r="T374" s="9">
        <v>7614.04</v>
      </c>
      <c r="U374" s="7" t="s">
        <v>14</v>
      </c>
    </row>
    <row r="375" spans="1:21" x14ac:dyDescent="0.3">
      <c r="A375" s="7" t="s">
        <v>4520</v>
      </c>
      <c r="B375" s="7" t="s">
        <v>217</v>
      </c>
      <c r="C375" s="8">
        <v>45899</v>
      </c>
      <c r="D375" s="7" t="s">
        <v>1469</v>
      </c>
      <c r="E375" s="7" t="s">
        <v>218</v>
      </c>
      <c r="F375" s="7" t="s">
        <v>743</v>
      </c>
      <c r="G375" s="7" t="s">
        <v>16</v>
      </c>
      <c r="H375" s="7" t="s">
        <v>2070</v>
      </c>
      <c r="I375" s="7" t="s">
        <v>2190</v>
      </c>
      <c r="J375" s="7" t="s">
        <v>1991</v>
      </c>
      <c r="K375" s="7" t="s">
        <v>464</v>
      </c>
      <c r="L375" s="7" t="s">
        <v>1641</v>
      </c>
      <c r="M375" s="7">
        <v>13</v>
      </c>
      <c r="N375" s="9">
        <v>2504.34</v>
      </c>
      <c r="O375" s="10">
        <v>0.15</v>
      </c>
      <c r="P375" s="9">
        <v>27672.959999999999</v>
      </c>
      <c r="Q375" s="10">
        <v>0.25</v>
      </c>
      <c r="R375" s="9">
        <v>6918.24</v>
      </c>
      <c r="S375" s="9">
        <v>34591.199999999997</v>
      </c>
      <c r="T375" s="9">
        <v>5764.19</v>
      </c>
      <c r="U375" s="7" t="s">
        <v>14</v>
      </c>
    </row>
    <row r="376" spans="1:21" x14ac:dyDescent="0.3">
      <c r="A376" s="7" t="s">
        <v>4521</v>
      </c>
      <c r="B376" s="7" t="s">
        <v>217</v>
      </c>
      <c r="C376" s="8">
        <v>45899</v>
      </c>
      <c r="D376" s="7" t="s">
        <v>1469</v>
      </c>
      <c r="E376" s="7" t="s">
        <v>218</v>
      </c>
      <c r="F376" s="7" t="s">
        <v>743</v>
      </c>
      <c r="G376" s="7" t="s">
        <v>16</v>
      </c>
      <c r="H376" s="7" t="s">
        <v>2070</v>
      </c>
      <c r="I376" s="7" t="s">
        <v>2190</v>
      </c>
      <c r="J376" s="7" t="s">
        <v>2015</v>
      </c>
      <c r="K376" s="7" t="s">
        <v>21</v>
      </c>
      <c r="L376" s="7" t="s">
        <v>1661</v>
      </c>
      <c r="M376" s="7">
        <v>25</v>
      </c>
      <c r="N376" s="9">
        <v>923.68</v>
      </c>
      <c r="O376" s="10">
        <v>0.15</v>
      </c>
      <c r="P376" s="9">
        <v>19628.2</v>
      </c>
      <c r="Q376" s="10">
        <v>0.25</v>
      </c>
      <c r="R376" s="9">
        <v>4907.05</v>
      </c>
      <c r="S376" s="9">
        <v>24535.25</v>
      </c>
      <c r="T376" s="9">
        <v>6358.7</v>
      </c>
      <c r="U376" s="7" t="s">
        <v>14</v>
      </c>
    </row>
    <row r="377" spans="1:21" x14ac:dyDescent="0.3">
      <c r="A377" s="7" t="s">
        <v>4522</v>
      </c>
      <c r="B377" s="7" t="s">
        <v>217</v>
      </c>
      <c r="C377" s="8">
        <v>45899</v>
      </c>
      <c r="D377" s="7" t="s">
        <v>1469</v>
      </c>
      <c r="E377" s="7" t="s">
        <v>218</v>
      </c>
      <c r="F377" s="7" t="s">
        <v>743</v>
      </c>
      <c r="G377" s="7" t="s">
        <v>16</v>
      </c>
      <c r="H377" s="7" t="s">
        <v>2070</v>
      </c>
      <c r="I377" s="7" t="s">
        <v>2190</v>
      </c>
      <c r="J377" s="7" t="s">
        <v>1752</v>
      </c>
      <c r="K377" s="7" t="s">
        <v>78</v>
      </c>
      <c r="L377" s="7" t="s">
        <v>1661</v>
      </c>
      <c r="M377" s="7">
        <v>5</v>
      </c>
      <c r="N377" s="9">
        <v>2358.34</v>
      </c>
      <c r="O377" s="10">
        <v>0</v>
      </c>
      <c r="P377" s="9">
        <v>11791.7</v>
      </c>
      <c r="Q377" s="10">
        <v>0.25</v>
      </c>
      <c r="R377" s="9">
        <v>2947.93</v>
      </c>
      <c r="S377" s="9">
        <v>14739.62</v>
      </c>
      <c r="T377" s="9">
        <v>3778.8</v>
      </c>
      <c r="U377" s="7" t="s">
        <v>14</v>
      </c>
    </row>
    <row r="378" spans="1:21" x14ac:dyDescent="0.3">
      <c r="A378" s="7" t="s">
        <v>4523</v>
      </c>
      <c r="B378" s="7" t="s">
        <v>307</v>
      </c>
      <c r="C378" s="8">
        <v>45853</v>
      </c>
      <c r="D378" s="7" t="s">
        <v>1125</v>
      </c>
      <c r="E378" s="7" t="s">
        <v>222</v>
      </c>
      <c r="F378" s="7" t="s">
        <v>743</v>
      </c>
      <c r="G378" s="7" t="s">
        <v>35</v>
      </c>
      <c r="H378" s="7" t="s">
        <v>2150</v>
      </c>
      <c r="I378" s="7" t="s">
        <v>2260</v>
      </c>
      <c r="J378" s="7" t="s">
        <v>1855</v>
      </c>
      <c r="K378" s="7" t="s">
        <v>543</v>
      </c>
      <c r="L378" s="7" t="s">
        <v>1673</v>
      </c>
      <c r="M378" s="7">
        <v>2</v>
      </c>
      <c r="N378" s="9">
        <v>1475.24</v>
      </c>
      <c r="O378" s="10">
        <v>0.15</v>
      </c>
      <c r="P378" s="9">
        <v>2507.91</v>
      </c>
      <c r="Q378" s="10">
        <v>0.25</v>
      </c>
      <c r="R378" s="9">
        <v>626.98</v>
      </c>
      <c r="S378" s="9">
        <v>3134.89</v>
      </c>
      <c r="T378" s="9">
        <v>1037.01</v>
      </c>
      <c r="U378" s="7" t="s">
        <v>14</v>
      </c>
    </row>
    <row r="379" spans="1:21" x14ac:dyDescent="0.3">
      <c r="A379" s="7" t="s">
        <v>4524</v>
      </c>
      <c r="B379" s="7" t="s">
        <v>307</v>
      </c>
      <c r="C379" s="8">
        <v>45853</v>
      </c>
      <c r="D379" s="7" t="s">
        <v>1125</v>
      </c>
      <c r="E379" s="7" t="s">
        <v>222</v>
      </c>
      <c r="F379" s="7" t="s">
        <v>743</v>
      </c>
      <c r="G379" s="7" t="s">
        <v>35</v>
      </c>
      <c r="H379" s="7" t="s">
        <v>2150</v>
      </c>
      <c r="I379" s="7" t="s">
        <v>2260</v>
      </c>
      <c r="J379" s="7" t="s">
        <v>1849</v>
      </c>
      <c r="K379" s="7" t="s">
        <v>329</v>
      </c>
      <c r="L379" s="7" t="s">
        <v>1655</v>
      </c>
      <c r="M379" s="7">
        <v>3</v>
      </c>
      <c r="N379" s="9">
        <v>812.71</v>
      </c>
      <c r="O379" s="10">
        <v>0</v>
      </c>
      <c r="P379" s="9">
        <v>2438.13</v>
      </c>
      <c r="Q379" s="10">
        <v>0.25</v>
      </c>
      <c r="R379" s="9">
        <v>609.53</v>
      </c>
      <c r="S379" s="9">
        <v>3047.66</v>
      </c>
      <c r="T379" s="9">
        <v>876.33</v>
      </c>
      <c r="U379" s="7" t="s">
        <v>14</v>
      </c>
    </row>
    <row r="380" spans="1:21" x14ac:dyDescent="0.3">
      <c r="A380" s="7" t="s">
        <v>4525</v>
      </c>
      <c r="B380" s="7" t="s">
        <v>307</v>
      </c>
      <c r="C380" s="8">
        <v>45853</v>
      </c>
      <c r="D380" s="7" t="s">
        <v>1125</v>
      </c>
      <c r="E380" s="7" t="s">
        <v>222</v>
      </c>
      <c r="F380" s="7" t="s">
        <v>743</v>
      </c>
      <c r="G380" s="7" t="s">
        <v>35</v>
      </c>
      <c r="H380" s="7" t="s">
        <v>2150</v>
      </c>
      <c r="I380" s="7" t="s">
        <v>2260</v>
      </c>
      <c r="J380" s="7" t="s">
        <v>1664</v>
      </c>
      <c r="K380" s="7" t="s">
        <v>308</v>
      </c>
      <c r="L380" s="7" t="s">
        <v>1686</v>
      </c>
      <c r="M380" s="7">
        <v>22</v>
      </c>
      <c r="N380" s="9">
        <v>451.86</v>
      </c>
      <c r="O380" s="10">
        <v>0</v>
      </c>
      <c r="P380" s="9">
        <v>9940.92</v>
      </c>
      <c r="Q380" s="10">
        <v>0.25</v>
      </c>
      <c r="R380" s="9">
        <v>2485.23</v>
      </c>
      <c r="S380" s="9">
        <v>12426.15</v>
      </c>
      <c r="T380" s="9">
        <v>3671.8</v>
      </c>
      <c r="U380" s="7" t="s">
        <v>14</v>
      </c>
    </row>
    <row r="381" spans="1:21" x14ac:dyDescent="0.3">
      <c r="A381" s="7" t="s">
        <v>4526</v>
      </c>
      <c r="B381" s="7" t="s">
        <v>47</v>
      </c>
      <c r="C381" s="8">
        <v>46077</v>
      </c>
      <c r="D381" s="7" t="s">
        <v>1037</v>
      </c>
      <c r="E381" s="7" t="s">
        <v>48</v>
      </c>
      <c r="F381" s="7" t="s">
        <v>780</v>
      </c>
      <c r="G381" s="7" t="s">
        <v>35</v>
      </c>
      <c r="H381" s="7" t="s">
        <v>2061</v>
      </c>
      <c r="I381" s="7" t="s">
        <v>2181</v>
      </c>
      <c r="J381" s="7" t="s">
        <v>1718</v>
      </c>
      <c r="K381" s="7" t="s">
        <v>112</v>
      </c>
      <c r="L381" s="7" t="s">
        <v>1641</v>
      </c>
      <c r="M381" s="7">
        <v>29</v>
      </c>
      <c r="N381" s="9">
        <v>1949.89</v>
      </c>
      <c r="O381" s="10">
        <v>0</v>
      </c>
      <c r="P381" s="9">
        <v>56546.81</v>
      </c>
      <c r="Q381" s="10">
        <v>0.25</v>
      </c>
      <c r="R381" s="9">
        <v>14136.7</v>
      </c>
      <c r="S381" s="9">
        <v>70683.509999999995</v>
      </c>
      <c r="T381" s="9">
        <v>14036.29</v>
      </c>
      <c r="U381" s="7" t="s">
        <v>14</v>
      </c>
    </row>
    <row r="382" spans="1:21" x14ac:dyDescent="0.3">
      <c r="A382" s="7" t="s">
        <v>4527</v>
      </c>
      <c r="B382" s="7" t="s">
        <v>47</v>
      </c>
      <c r="C382" s="8">
        <v>46077</v>
      </c>
      <c r="D382" s="7" t="s">
        <v>1037</v>
      </c>
      <c r="E382" s="7" t="s">
        <v>48</v>
      </c>
      <c r="F382" s="7" t="s">
        <v>780</v>
      </c>
      <c r="G382" s="7" t="s">
        <v>35</v>
      </c>
      <c r="H382" s="7" t="s">
        <v>2061</v>
      </c>
      <c r="I382" s="7" t="s">
        <v>2181</v>
      </c>
      <c r="J382" s="7" t="s">
        <v>1850</v>
      </c>
      <c r="K382" s="7" t="s">
        <v>49</v>
      </c>
      <c r="L382" s="7" t="s">
        <v>1673</v>
      </c>
      <c r="M382" s="7">
        <v>11</v>
      </c>
      <c r="N382" s="9">
        <v>1884.57</v>
      </c>
      <c r="O382" s="10">
        <v>0</v>
      </c>
      <c r="P382" s="9">
        <v>20730.27</v>
      </c>
      <c r="Q382" s="10">
        <v>0.25</v>
      </c>
      <c r="R382" s="9">
        <v>5182.57</v>
      </c>
      <c r="S382" s="9">
        <v>25912.84</v>
      </c>
      <c r="T382" s="9">
        <v>9950.3799999999992</v>
      </c>
      <c r="U382" s="7" t="s">
        <v>14</v>
      </c>
    </row>
    <row r="383" spans="1:21" x14ac:dyDescent="0.3">
      <c r="A383" s="7" t="s">
        <v>4528</v>
      </c>
      <c r="B383" s="7" t="s">
        <v>453</v>
      </c>
      <c r="C383" s="8">
        <v>46294</v>
      </c>
      <c r="D383" s="7" t="s">
        <v>1476</v>
      </c>
      <c r="E383" s="7" t="s">
        <v>256</v>
      </c>
      <c r="F383" s="7" t="s">
        <v>743</v>
      </c>
      <c r="G383" s="7" t="s">
        <v>35</v>
      </c>
      <c r="H383" s="7" t="s">
        <v>2101</v>
      </c>
      <c r="I383" s="7" t="s">
        <v>2220</v>
      </c>
      <c r="J383" s="7" t="s">
        <v>1730</v>
      </c>
      <c r="K383" s="7" t="s">
        <v>386</v>
      </c>
      <c r="L383" s="7" t="s">
        <v>1673</v>
      </c>
      <c r="M383" s="7">
        <v>12</v>
      </c>
      <c r="N383" s="9">
        <v>661.14</v>
      </c>
      <c r="O383" s="10">
        <v>0</v>
      </c>
      <c r="P383" s="9">
        <v>7933.68</v>
      </c>
      <c r="Q383" s="10">
        <v>0.25</v>
      </c>
      <c r="R383" s="9">
        <v>1983.42</v>
      </c>
      <c r="S383" s="9">
        <v>9917.1</v>
      </c>
      <c r="T383" s="9">
        <v>3195.36</v>
      </c>
      <c r="U383" s="7" t="s">
        <v>14</v>
      </c>
    </row>
    <row r="384" spans="1:21" x14ac:dyDescent="0.3">
      <c r="A384" s="7" t="s">
        <v>4529</v>
      </c>
      <c r="B384" s="7" t="s">
        <v>453</v>
      </c>
      <c r="C384" s="8">
        <v>46294</v>
      </c>
      <c r="D384" s="7" t="s">
        <v>1476</v>
      </c>
      <c r="E384" s="7" t="s">
        <v>256</v>
      </c>
      <c r="F384" s="7" t="s">
        <v>743</v>
      </c>
      <c r="G384" s="7" t="s">
        <v>35</v>
      </c>
      <c r="H384" s="7" t="s">
        <v>2101</v>
      </c>
      <c r="I384" s="7" t="s">
        <v>2220</v>
      </c>
      <c r="J384" s="7" t="s">
        <v>1693</v>
      </c>
      <c r="K384" s="7" t="s">
        <v>433</v>
      </c>
      <c r="L384" s="7" t="s">
        <v>1677</v>
      </c>
      <c r="M384" s="7">
        <v>14</v>
      </c>
      <c r="N384" s="9">
        <v>2688.42</v>
      </c>
      <c r="O384" s="10">
        <v>0</v>
      </c>
      <c r="P384" s="9">
        <v>37637.879999999997</v>
      </c>
      <c r="Q384" s="10">
        <v>0.25</v>
      </c>
      <c r="R384" s="9">
        <v>9409.4699999999993</v>
      </c>
      <c r="S384" s="9">
        <v>47047.35</v>
      </c>
      <c r="T384" s="9">
        <v>13510.56</v>
      </c>
      <c r="U384" s="7" t="s">
        <v>14</v>
      </c>
    </row>
    <row r="385" spans="1:21" x14ac:dyDescent="0.3">
      <c r="A385" s="7" t="s">
        <v>4530</v>
      </c>
      <c r="B385" s="7" t="s">
        <v>453</v>
      </c>
      <c r="C385" s="8">
        <v>46294</v>
      </c>
      <c r="D385" s="7" t="s">
        <v>1476</v>
      </c>
      <c r="E385" s="7" t="s">
        <v>256</v>
      </c>
      <c r="F385" s="7" t="s">
        <v>743</v>
      </c>
      <c r="G385" s="7" t="s">
        <v>35</v>
      </c>
      <c r="H385" s="7" t="s">
        <v>2101</v>
      </c>
      <c r="I385" s="7" t="s">
        <v>2220</v>
      </c>
      <c r="J385" s="7" t="s">
        <v>1978</v>
      </c>
      <c r="K385" s="7" t="s">
        <v>81</v>
      </c>
      <c r="L385" s="7" t="s">
        <v>1686</v>
      </c>
      <c r="M385" s="7">
        <v>5</v>
      </c>
      <c r="N385" s="9">
        <v>3257.33</v>
      </c>
      <c r="O385" s="10">
        <v>0</v>
      </c>
      <c r="P385" s="9">
        <v>16286.65</v>
      </c>
      <c r="Q385" s="10">
        <v>0.25</v>
      </c>
      <c r="R385" s="9">
        <v>4071.66</v>
      </c>
      <c r="S385" s="9">
        <v>20358.310000000001</v>
      </c>
      <c r="T385" s="9">
        <v>7916.05</v>
      </c>
      <c r="U385" s="7" t="s">
        <v>14</v>
      </c>
    </row>
    <row r="386" spans="1:21" x14ac:dyDescent="0.3">
      <c r="A386" s="7" t="s">
        <v>4531</v>
      </c>
      <c r="B386" s="7" t="s">
        <v>197</v>
      </c>
      <c r="C386" s="8">
        <v>45922</v>
      </c>
      <c r="D386" s="7" t="s">
        <v>1317</v>
      </c>
      <c r="E386" s="7" t="s">
        <v>54</v>
      </c>
      <c r="F386" s="7" t="s">
        <v>757</v>
      </c>
      <c r="G386" s="7" t="s">
        <v>16</v>
      </c>
      <c r="H386" s="7" t="s">
        <v>2165</v>
      </c>
      <c r="I386" s="7" t="s">
        <v>2272</v>
      </c>
      <c r="J386" s="7" t="s">
        <v>1787</v>
      </c>
      <c r="K386" s="7" t="s">
        <v>352</v>
      </c>
      <c r="L386" s="7" t="s">
        <v>1661</v>
      </c>
      <c r="M386" s="7">
        <v>10</v>
      </c>
      <c r="N386" s="9">
        <v>2006.15</v>
      </c>
      <c r="O386" s="10">
        <v>0</v>
      </c>
      <c r="P386" s="9">
        <v>20061.5</v>
      </c>
      <c r="Q386" s="10">
        <v>0.25</v>
      </c>
      <c r="R386" s="9">
        <v>5015.38</v>
      </c>
      <c r="S386" s="9">
        <v>25076.880000000001</v>
      </c>
      <c r="T386" s="9">
        <v>10135.4</v>
      </c>
      <c r="U386" s="7" t="s">
        <v>14</v>
      </c>
    </row>
    <row r="387" spans="1:21" x14ac:dyDescent="0.3">
      <c r="A387" s="7" t="s">
        <v>4532</v>
      </c>
      <c r="B387" s="7" t="s">
        <v>197</v>
      </c>
      <c r="C387" s="8">
        <v>45922</v>
      </c>
      <c r="D387" s="7" t="s">
        <v>1317</v>
      </c>
      <c r="E387" s="7" t="s">
        <v>54</v>
      </c>
      <c r="F387" s="7" t="s">
        <v>757</v>
      </c>
      <c r="G387" s="7" t="s">
        <v>16</v>
      </c>
      <c r="H387" s="7" t="s">
        <v>2165</v>
      </c>
      <c r="I387" s="7" t="s">
        <v>2272</v>
      </c>
      <c r="J387" s="7" t="s">
        <v>2005</v>
      </c>
      <c r="K387" s="7" t="s">
        <v>456</v>
      </c>
      <c r="L387" s="7" t="s">
        <v>1661</v>
      </c>
      <c r="M387" s="7">
        <v>4</v>
      </c>
      <c r="N387" s="9">
        <v>2807.08</v>
      </c>
      <c r="O387" s="10">
        <v>0</v>
      </c>
      <c r="P387" s="9">
        <v>11228.32</v>
      </c>
      <c r="Q387" s="10">
        <v>0.25</v>
      </c>
      <c r="R387" s="9">
        <v>2807.08</v>
      </c>
      <c r="S387" s="9">
        <v>14035.4</v>
      </c>
      <c r="T387" s="9">
        <v>6355.44</v>
      </c>
      <c r="U387" s="7" t="s">
        <v>14</v>
      </c>
    </row>
    <row r="388" spans="1:21" x14ac:dyDescent="0.3">
      <c r="A388" s="7" t="s">
        <v>4533</v>
      </c>
      <c r="B388" s="7" t="s">
        <v>197</v>
      </c>
      <c r="C388" s="8">
        <v>45922</v>
      </c>
      <c r="D388" s="7" t="s">
        <v>1317</v>
      </c>
      <c r="E388" s="7" t="s">
        <v>54</v>
      </c>
      <c r="F388" s="7" t="s">
        <v>757</v>
      </c>
      <c r="G388" s="7" t="s">
        <v>16</v>
      </c>
      <c r="H388" s="7" t="s">
        <v>2165</v>
      </c>
      <c r="I388" s="7" t="s">
        <v>2272</v>
      </c>
      <c r="J388" s="7" t="s">
        <v>1688</v>
      </c>
      <c r="K388" s="7" t="s">
        <v>276</v>
      </c>
      <c r="L388" s="7" t="s">
        <v>1686</v>
      </c>
      <c r="M388" s="7">
        <v>23</v>
      </c>
      <c r="N388" s="9">
        <v>506.5</v>
      </c>
      <c r="O388" s="10">
        <v>0</v>
      </c>
      <c r="P388" s="9">
        <v>11649.5</v>
      </c>
      <c r="Q388" s="10">
        <v>0.25</v>
      </c>
      <c r="R388" s="9">
        <v>2912.38</v>
      </c>
      <c r="S388" s="9">
        <v>14561.88</v>
      </c>
      <c r="T388" s="9">
        <v>3230.81</v>
      </c>
      <c r="U388" s="7" t="s">
        <v>14</v>
      </c>
    </row>
    <row r="389" spans="1:21" x14ac:dyDescent="0.3">
      <c r="A389" s="7" t="s">
        <v>4534</v>
      </c>
      <c r="B389" s="7" t="s">
        <v>197</v>
      </c>
      <c r="C389" s="8">
        <v>45922</v>
      </c>
      <c r="D389" s="7" t="s">
        <v>1317</v>
      </c>
      <c r="E389" s="7" t="s">
        <v>54</v>
      </c>
      <c r="F389" s="7" t="s">
        <v>757</v>
      </c>
      <c r="G389" s="7" t="s">
        <v>16</v>
      </c>
      <c r="H389" s="7" t="s">
        <v>2165</v>
      </c>
      <c r="I389" s="7" t="s">
        <v>2272</v>
      </c>
      <c r="J389" s="7" t="s">
        <v>1753</v>
      </c>
      <c r="K389" s="7" t="s">
        <v>277</v>
      </c>
      <c r="L389" s="7" t="s">
        <v>1669</v>
      </c>
      <c r="M389" s="7">
        <v>23</v>
      </c>
      <c r="N389" s="9">
        <v>836.46</v>
      </c>
      <c r="O389" s="10">
        <v>0.15</v>
      </c>
      <c r="P389" s="9">
        <v>16352.79</v>
      </c>
      <c r="Q389" s="10">
        <v>0.25</v>
      </c>
      <c r="R389" s="9">
        <v>4088.2</v>
      </c>
      <c r="S389" s="9">
        <v>20440.990000000002</v>
      </c>
      <c r="T389" s="9">
        <v>6681.29</v>
      </c>
      <c r="U389" s="7" t="s">
        <v>14</v>
      </c>
    </row>
    <row r="390" spans="1:21" x14ac:dyDescent="0.3">
      <c r="A390" s="7" t="s">
        <v>4535</v>
      </c>
      <c r="B390" s="7" t="s">
        <v>197</v>
      </c>
      <c r="C390" s="8">
        <v>45922</v>
      </c>
      <c r="D390" s="7" t="s">
        <v>1317</v>
      </c>
      <c r="E390" s="7" t="s">
        <v>54</v>
      </c>
      <c r="F390" s="7" t="s">
        <v>757</v>
      </c>
      <c r="G390" s="7" t="s">
        <v>16</v>
      </c>
      <c r="H390" s="7" t="s">
        <v>2165</v>
      </c>
      <c r="I390" s="7" t="s">
        <v>2272</v>
      </c>
      <c r="J390" s="7" t="s">
        <v>1945</v>
      </c>
      <c r="K390" s="7" t="s">
        <v>198</v>
      </c>
      <c r="L390" s="7" t="s">
        <v>1646</v>
      </c>
      <c r="M390" s="7">
        <v>26</v>
      </c>
      <c r="N390" s="9">
        <v>52.88</v>
      </c>
      <c r="O390" s="10">
        <v>0</v>
      </c>
      <c r="P390" s="9">
        <v>1374.88</v>
      </c>
      <c r="Q390" s="10">
        <v>0.25</v>
      </c>
      <c r="R390" s="9">
        <v>343.72</v>
      </c>
      <c r="S390" s="9">
        <v>1718.6</v>
      </c>
      <c r="T390" s="9">
        <v>448.76</v>
      </c>
      <c r="U390" s="7" t="s">
        <v>14</v>
      </c>
    </row>
    <row r="391" spans="1:21" x14ac:dyDescent="0.3">
      <c r="A391" s="7" t="s">
        <v>4536</v>
      </c>
      <c r="B391" s="7" t="s">
        <v>151</v>
      </c>
      <c r="C391" s="8">
        <v>45891</v>
      </c>
      <c r="D391" s="7" t="s">
        <v>809</v>
      </c>
      <c r="E391" s="7" t="s">
        <v>152</v>
      </c>
      <c r="F391" s="7" t="s">
        <v>763</v>
      </c>
      <c r="G391" s="7" t="s">
        <v>35</v>
      </c>
      <c r="H391" s="7" t="s">
        <v>2081</v>
      </c>
      <c r="I391" s="7" t="s">
        <v>2200</v>
      </c>
      <c r="J391" s="7" t="s">
        <v>1936</v>
      </c>
      <c r="K391" s="7" t="s">
        <v>153</v>
      </c>
      <c r="L391" s="7" t="s">
        <v>1669</v>
      </c>
      <c r="M391" s="7">
        <v>28</v>
      </c>
      <c r="N391" s="9">
        <v>1105.1600000000001</v>
      </c>
      <c r="O391" s="10">
        <v>0.15</v>
      </c>
      <c r="P391" s="9">
        <v>26302.81</v>
      </c>
      <c r="Q391" s="10">
        <v>0.25</v>
      </c>
      <c r="R391" s="9">
        <v>6575.7</v>
      </c>
      <c r="S391" s="9">
        <v>32878.51</v>
      </c>
      <c r="T391" s="9">
        <v>5366.37</v>
      </c>
      <c r="U391" s="7" t="s">
        <v>14</v>
      </c>
    </row>
    <row r="392" spans="1:21" x14ac:dyDescent="0.3">
      <c r="A392" s="7" t="s">
        <v>4537</v>
      </c>
      <c r="B392" s="7" t="s">
        <v>151</v>
      </c>
      <c r="C392" s="8">
        <v>45891</v>
      </c>
      <c r="D392" s="7" t="s">
        <v>809</v>
      </c>
      <c r="E392" s="7" t="s">
        <v>152</v>
      </c>
      <c r="F392" s="7" t="s">
        <v>763</v>
      </c>
      <c r="G392" s="7" t="s">
        <v>35</v>
      </c>
      <c r="H392" s="7" t="s">
        <v>2081</v>
      </c>
      <c r="I392" s="7" t="s">
        <v>2200</v>
      </c>
      <c r="J392" s="7" t="s">
        <v>1863</v>
      </c>
      <c r="K392" s="7" t="s">
        <v>583</v>
      </c>
      <c r="L392" s="7" t="s">
        <v>1646</v>
      </c>
      <c r="M392" s="7">
        <v>2</v>
      </c>
      <c r="N392" s="9">
        <v>3179.03</v>
      </c>
      <c r="O392" s="10">
        <v>0.15</v>
      </c>
      <c r="P392" s="9">
        <v>5404.35</v>
      </c>
      <c r="Q392" s="10">
        <v>0.25</v>
      </c>
      <c r="R392" s="9">
        <v>1351.09</v>
      </c>
      <c r="S392" s="9">
        <v>6755.44</v>
      </c>
      <c r="T392" s="9">
        <v>2419.0500000000002</v>
      </c>
      <c r="U392" s="7" t="s">
        <v>14</v>
      </c>
    </row>
    <row r="393" spans="1:21" x14ac:dyDescent="0.3">
      <c r="A393" s="7" t="s">
        <v>4538</v>
      </c>
      <c r="B393" s="7" t="s">
        <v>441</v>
      </c>
      <c r="C393" s="8">
        <v>45661</v>
      </c>
      <c r="D393" s="7" t="s">
        <v>1078</v>
      </c>
      <c r="E393" s="7" t="s">
        <v>442</v>
      </c>
      <c r="F393" s="7" t="s">
        <v>747</v>
      </c>
      <c r="G393" s="7" t="s">
        <v>20</v>
      </c>
      <c r="H393" s="7" t="s">
        <v>2177</v>
      </c>
      <c r="I393" s="7" t="s">
        <v>2282</v>
      </c>
      <c r="J393" s="7" t="s">
        <v>1676</v>
      </c>
      <c r="K393" s="7" t="s">
        <v>443</v>
      </c>
      <c r="L393" s="7" t="s">
        <v>1677</v>
      </c>
      <c r="M393" s="7">
        <v>15</v>
      </c>
      <c r="N393" s="9">
        <v>4160.63</v>
      </c>
      <c r="O393" s="10">
        <v>0.15</v>
      </c>
      <c r="P393" s="9">
        <v>53048.03</v>
      </c>
      <c r="Q393" s="10">
        <v>0.25</v>
      </c>
      <c r="R393" s="9">
        <v>13262.01</v>
      </c>
      <c r="S393" s="9">
        <v>66310.039999999994</v>
      </c>
      <c r="T393" s="9">
        <v>27192.23</v>
      </c>
      <c r="U393" s="7" t="s">
        <v>14</v>
      </c>
    </row>
    <row r="394" spans="1:21" x14ac:dyDescent="0.3">
      <c r="A394" s="7" t="s">
        <v>4539</v>
      </c>
      <c r="B394" s="7" t="s">
        <v>493</v>
      </c>
      <c r="C394" s="8">
        <v>45682</v>
      </c>
      <c r="D394" s="7" t="s">
        <v>860</v>
      </c>
      <c r="E394" s="7" t="s">
        <v>494</v>
      </c>
      <c r="F394" s="7" t="s">
        <v>763</v>
      </c>
      <c r="G394" s="7" t="s">
        <v>20</v>
      </c>
      <c r="H394" s="7" t="s">
        <v>2154</v>
      </c>
      <c r="I394" s="7" t="s">
        <v>2263</v>
      </c>
      <c r="J394" s="7" t="s">
        <v>1877</v>
      </c>
      <c r="K394" s="7" t="s">
        <v>495</v>
      </c>
      <c r="L394" s="7" t="s">
        <v>1646</v>
      </c>
      <c r="M394" s="7">
        <v>11</v>
      </c>
      <c r="N394" s="9">
        <v>596.25</v>
      </c>
      <c r="O394" s="10">
        <v>0</v>
      </c>
      <c r="P394" s="9">
        <v>6558.75</v>
      </c>
      <c r="Q394" s="10">
        <v>0.25</v>
      </c>
      <c r="R394" s="9">
        <v>1639.69</v>
      </c>
      <c r="S394" s="9">
        <v>8198.44</v>
      </c>
      <c r="T394" s="9">
        <v>1525.59</v>
      </c>
      <c r="U394" s="7" t="s">
        <v>14</v>
      </c>
    </row>
    <row r="395" spans="1:21" x14ac:dyDescent="0.3">
      <c r="A395" s="7" t="s">
        <v>4540</v>
      </c>
      <c r="B395" s="7" t="s">
        <v>431</v>
      </c>
      <c r="C395" s="8">
        <v>45803</v>
      </c>
      <c r="D395" s="7" t="s">
        <v>1300</v>
      </c>
      <c r="E395" s="7" t="s">
        <v>432</v>
      </c>
      <c r="F395" s="7" t="s">
        <v>763</v>
      </c>
      <c r="G395" s="7" t="s">
        <v>35</v>
      </c>
      <c r="H395" s="7" t="s">
        <v>2166</v>
      </c>
      <c r="I395" s="7" t="s">
        <v>2272</v>
      </c>
      <c r="J395" s="7" t="s">
        <v>1896</v>
      </c>
      <c r="K395" s="7" t="s">
        <v>477</v>
      </c>
      <c r="L395" s="7" t="s">
        <v>1677</v>
      </c>
      <c r="M395" s="7">
        <v>12</v>
      </c>
      <c r="N395" s="9">
        <v>1973.76</v>
      </c>
      <c r="O395" s="10">
        <v>0.15</v>
      </c>
      <c r="P395" s="9">
        <v>20132.349999999999</v>
      </c>
      <c r="Q395" s="10">
        <v>0.25</v>
      </c>
      <c r="R395" s="9">
        <v>5033.09</v>
      </c>
      <c r="S395" s="9">
        <v>25165.439999999999</v>
      </c>
      <c r="T395" s="9">
        <v>3766.75</v>
      </c>
      <c r="U395" s="7" t="s">
        <v>14</v>
      </c>
    </row>
    <row r="396" spans="1:21" x14ac:dyDescent="0.3">
      <c r="A396" s="7" t="s">
        <v>4541</v>
      </c>
      <c r="B396" s="7" t="s">
        <v>431</v>
      </c>
      <c r="C396" s="8">
        <v>45803</v>
      </c>
      <c r="D396" s="7" t="s">
        <v>1300</v>
      </c>
      <c r="E396" s="7" t="s">
        <v>432</v>
      </c>
      <c r="F396" s="7" t="s">
        <v>763</v>
      </c>
      <c r="G396" s="7" t="s">
        <v>35</v>
      </c>
      <c r="H396" s="7" t="s">
        <v>2166</v>
      </c>
      <c r="I396" s="7" t="s">
        <v>2272</v>
      </c>
      <c r="J396" s="7" t="s">
        <v>1855</v>
      </c>
      <c r="K396" s="7" t="s">
        <v>543</v>
      </c>
      <c r="L396" s="7" t="s">
        <v>1673</v>
      </c>
      <c r="M396" s="7">
        <v>7</v>
      </c>
      <c r="N396" s="9">
        <v>1434.43</v>
      </c>
      <c r="O396" s="10">
        <v>0.15</v>
      </c>
      <c r="P396" s="9">
        <v>8534.86</v>
      </c>
      <c r="Q396" s="10">
        <v>0.25</v>
      </c>
      <c r="R396" s="9">
        <v>2133.7199999999998</v>
      </c>
      <c r="S396" s="9">
        <v>10668.58</v>
      </c>
      <c r="T396" s="9">
        <v>3386.71</v>
      </c>
      <c r="U396" s="7" t="s">
        <v>14</v>
      </c>
    </row>
    <row r="397" spans="1:21" x14ac:dyDescent="0.3">
      <c r="A397" s="7" t="s">
        <v>4542</v>
      </c>
      <c r="B397" s="7" t="s">
        <v>431</v>
      </c>
      <c r="C397" s="8">
        <v>45803</v>
      </c>
      <c r="D397" s="7" t="s">
        <v>1300</v>
      </c>
      <c r="E397" s="7" t="s">
        <v>432</v>
      </c>
      <c r="F397" s="7" t="s">
        <v>763</v>
      </c>
      <c r="G397" s="7" t="s">
        <v>35</v>
      </c>
      <c r="H397" s="7" t="s">
        <v>2166</v>
      </c>
      <c r="I397" s="7" t="s">
        <v>2272</v>
      </c>
      <c r="J397" s="7" t="s">
        <v>1693</v>
      </c>
      <c r="K397" s="7" t="s">
        <v>433</v>
      </c>
      <c r="L397" s="7" t="s">
        <v>1677</v>
      </c>
      <c r="M397" s="7">
        <v>16</v>
      </c>
      <c r="N397" s="9">
        <v>2606.94</v>
      </c>
      <c r="O397" s="10">
        <v>0</v>
      </c>
      <c r="P397" s="9">
        <v>41711.040000000001</v>
      </c>
      <c r="Q397" s="10">
        <v>0.25</v>
      </c>
      <c r="R397" s="9">
        <v>10427.76</v>
      </c>
      <c r="S397" s="9">
        <v>52138.8</v>
      </c>
      <c r="T397" s="9">
        <v>14136.96</v>
      </c>
      <c r="U397" s="7" t="s">
        <v>14</v>
      </c>
    </row>
    <row r="398" spans="1:21" x14ac:dyDescent="0.3">
      <c r="A398" s="7" t="s">
        <v>4543</v>
      </c>
      <c r="B398" s="7" t="s">
        <v>431</v>
      </c>
      <c r="C398" s="8">
        <v>45803</v>
      </c>
      <c r="D398" s="7" t="s">
        <v>1300</v>
      </c>
      <c r="E398" s="7" t="s">
        <v>432</v>
      </c>
      <c r="F398" s="7" t="s">
        <v>763</v>
      </c>
      <c r="G398" s="7" t="s">
        <v>35</v>
      </c>
      <c r="H398" s="7" t="s">
        <v>2166</v>
      </c>
      <c r="I398" s="7" t="s">
        <v>2272</v>
      </c>
      <c r="J398" s="7" t="s">
        <v>1712</v>
      </c>
      <c r="K398" s="7" t="s">
        <v>145</v>
      </c>
      <c r="L398" s="7" t="s">
        <v>1641</v>
      </c>
      <c r="M398" s="7">
        <v>10</v>
      </c>
      <c r="N398" s="9">
        <v>2225.23</v>
      </c>
      <c r="O398" s="10">
        <v>0.1</v>
      </c>
      <c r="P398" s="9">
        <v>20027.07</v>
      </c>
      <c r="Q398" s="10">
        <v>0.25</v>
      </c>
      <c r="R398" s="9">
        <v>5006.7700000000004</v>
      </c>
      <c r="S398" s="9">
        <v>25033.84</v>
      </c>
      <c r="T398" s="9">
        <v>4768.87</v>
      </c>
      <c r="U398" s="7" t="s">
        <v>14</v>
      </c>
    </row>
    <row r="399" spans="1:21" x14ac:dyDescent="0.3">
      <c r="A399" s="7" t="s">
        <v>4544</v>
      </c>
      <c r="B399" s="7" t="s">
        <v>431</v>
      </c>
      <c r="C399" s="8">
        <v>45803</v>
      </c>
      <c r="D399" s="7" t="s">
        <v>1300</v>
      </c>
      <c r="E399" s="7" t="s">
        <v>432</v>
      </c>
      <c r="F399" s="7" t="s">
        <v>763</v>
      </c>
      <c r="G399" s="7" t="s">
        <v>35</v>
      </c>
      <c r="H399" s="7" t="s">
        <v>2166</v>
      </c>
      <c r="I399" s="7" t="s">
        <v>2272</v>
      </c>
      <c r="J399" s="7" t="s">
        <v>1900</v>
      </c>
      <c r="K399" s="7" t="s">
        <v>63</v>
      </c>
      <c r="L399" s="7" t="s">
        <v>1641</v>
      </c>
      <c r="M399" s="7">
        <v>6</v>
      </c>
      <c r="N399" s="9">
        <v>1960.63</v>
      </c>
      <c r="O399" s="10">
        <v>0.1</v>
      </c>
      <c r="P399" s="9">
        <v>10587.4</v>
      </c>
      <c r="Q399" s="10">
        <v>0.25</v>
      </c>
      <c r="R399" s="9">
        <v>2646.85</v>
      </c>
      <c r="S399" s="9">
        <v>13234.25</v>
      </c>
      <c r="T399" s="9">
        <v>2152.48</v>
      </c>
      <c r="U399" s="7" t="s">
        <v>14</v>
      </c>
    </row>
    <row r="400" spans="1:21" x14ac:dyDescent="0.3">
      <c r="A400" s="7" t="s">
        <v>4545</v>
      </c>
      <c r="B400" s="7" t="s">
        <v>465</v>
      </c>
      <c r="C400" s="8">
        <v>46023</v>
      </c>
      <c r="D400" s="7" t="s">
        <v>1462</v>
      </c>
      <c r="E400" s="7" t="s">
        <v>466</v>
      </c>
      <c r="F400" s="7" t="s">
        <v>757</v>
      </c>
      <c r="G400" s="7" t="s">
        <v>20</v>
      </c>
      <c r="H400" s="7" t="s">
        <v>2177</v>
      </c>
      <c r="I400" s="7" t="s">
        <v>2282</v>
      </c>
      <c r="J400" s="7" t="s">
        <v>1937</v>
      </c>
      <c r="K400" s="7" t="s">
        <v>462</v>
      </c>
      <c r="L400" s="7" t="s">
        <v>1669</v>
      </c>
      <c r="M400" s="7">
        <v>13</v>
      </c>
      <c r="N400" s="9">
        <v>2155.84</v>
      </c>
      <c r="O400" s="10">
        <v>0</v>
      </c>
      <c r="P400" s="9">
        <v>28025.919999999998</v>
      </c>
      <c r="Q400" s="10">
        <v>0.25</v>
      </c>
      <c r="R400" s="9">
        <v>7006.48</v>
      </c>
      <c r="S400" s="9">
        <v>35032.400000000001</v>
      </c>
      <c r="T400" s="9">
        <v>8787.8700000000008</v>
      </c>
      <c r="U400" s="7" t="s">
        <v>14</v>
      </c>
    </row>
    <row r="401" spans="1:21" x14ac:dyDescent="0.3">
      <c r="A401" s="7" t="s">
        <v>4546</v>
      </c>
      <c r="B401" s="7" t="s">
        <v>465</v>
      </c>
      <c r="C401" s="8">
        <v>46023</v>
      </c>
      <c r="D401" s="7" t="s">
        <v>1462</v>
      </c>
      <c r="E401" s="7" t="s">
        <v>466</v>
      </c>
      <c r="F401" s="7" t="s">
        <v>757</v>
      </c>
      <c r="G401" s="7" t="s">
        <v>20</v>
      </c>
      <c r="H401" s="7" t="s">
        <v>2177</v>
      </c>
      <c r="I401" s="7" t="s">
        <v>2282</v>
      </c>
      <c r="J401" s="7" t="s">
        <v>1688</v>
      </c>
      <c r="K401" s="7" t="s">
        <v>276</v>
      </c>
      <c r="L401" s="7" t="s">
        <v>1686</v>
      </c>
      <c r="M401" s="7">
        <v>3</v>
      </c>
      <c r="N401" s="9">
        <v>498.9</v>
      </c>
      <c r="O401" s="10">
        <v>0.05</v>
      </c>
      <c r="P401" s="9">
        <v>1421.86</v>
      </c>
      <c r="Q401" s="10">
        <v>0.25</v>
      </c>
      <c r="R401" s="9">
        <v>355.46</v>
      </c>
      <c r="S401" s="9">
        <v>1777.32</v>
      </c>
      <c r="T401" s="9">
        <v>323.77</v>
      </c>
      <c r="U401" s="7" t="s">
        <v>14</v>
      </c>
    </row>
    <row r="402" spans="1:21" x14ac:dyDescent="0.3">
      <c r="A402" s="7" t="s">
        <v>4547</v>
      </c>
      <c r="B402" s="7" t="s">
        <v>571</v>
      </c>
      <c r="C402" s="8">
        <v>46213</v>
      </c>
      <c r="D402" s="7" t="s">
        <v>770</v>
      </c>
      <c r="E402" s="7" t="s">
        <v>174</v>
      </c>
      <c r="F402" s="7" t="s">
        <v>747</v>
      </c>
      <c r="G402" s="7" t="s">
        <v>35</v>
      </c>
      <c r="H402" s="7" t="s">
        <v>2111</v>
      </c>
      <c r="I402" s="7" t="s">
        <v>2228</v>
      </c>
      <c r="J402" s="7" t="s">
        <v>1871</v>
      </c>
      <c r="K402" s="7" t="s">
        <v>440</v>
      </c>
      <c r="L402" s="7" t="s">
        <v>1677</v>
      </c>
      <c r="M402" s="7">
        <v>1</v>
      </c>
      <c r="N402" s="9">
        <v>1759.41</v>
      </c>
      <c r="O402" s="10">
        <v>0.05</v>
      </c>
      <c r="P402" s="9">
        <v>1671.44</v>
      </c>
      <c r="Q402" s="10">
        <v>0.25</v>
      </c>
      <c r="R402" s="9">
        <v>417.86</v>
      </c>
      <c r="S402" s="9">
        <v>2089.3000000000002</v>
      </c>
      <c r="T402" s="9">
        <v>427.64</v>
      </c>
      <c r="U402" s="7" t="s">
        <v>14</v>
      </c>
    </row>
    <row r="403" spans="1:21" x14ac:dyDescent="0.3">
      <c r="A403" s="7" t="s">
        <v>4548</v>
      </c>
      <c r="B403" s="7" t="s">
        <v>571</v>
      </c>
      <c r="C403" s="8">
        <v>46213</v>
      </c>
      <c r="D403" s="7" t="s">
        <v>770</v>
      </c>
      <c r="E403" s="7" t="s">
        <v>174</v>
      </c>
      <c r="F403" s="7" t="s">
        <v>747</v>
      </c>
      <c r="G403" s="7" t="s">
        <v>35</v>
      </c>
      <c r="H403" s="7" t="s">
        <v>2111</v>
      </c>
      <c r="I403" s="7" t="s">
        <v>2228</v>
      </c>
      <c r="J403" s="7" t="s">
        <v>1797</v>
      </c>
      <c r="K403" s="7" t="s">
        <v>572</v>
      </c>
      <c r="L403" s="7" t="s">
        <v>1677</v>
      </c>
      <c r="M403" s="7">
        <v>3</v>
      </c>
      <c r="N403" s="9">
        <v>3039.74</v>
      </c>
      <c r="O403" s="10">
        <v>0.1</v>
      </c>
      <c r="P403" s="9">
        <v>8207.2999999999993</v>
      </c>
      <c r="Q403" s="10">
        <v>0.25</v>
      </c>
      <c r="R403" s="9">
        <v>2051.8200000000002</v>
      </c>
      <c r="S403" s="9">
        <v>10259.120000000001</v>
      </c>
      <c r="T403" s="9">
        <v>4412.87</v>
      </c>
      <c r="U403" s="7" t="s">
        <v>14</v>
      </c>
    </row>
    <row r="404" spans="1:21" x14ac:dyDescent="0.3">
      <c r="A404" s="7" t="s">
        <v>4549</v>
      </c>
      <c r="B404" s="7" t="s">
        <v>70</v>
      </c>
      <c r="C404" s="8">
        <v>46196</v>
      </c>
      <c r="D404" s="7" t="s">
        <v>765</v>
      </c>
      <c r="E404" s="7" t="s">
        <v>71</v>
      </c>
      <c r="F404" s="7" t="s">
        <v>757</v>
      </c>
      <c r="G404" s="7" t="s">
        <v>20</v>
      </c>
      <c r="H404" s="7" t="s">
        <v>2070</v>
      </c>
      <c r="I404" s="7" t="s">
        <v>2190</v>
      </c>
      <c r="J404" s="7" t="s">
        <v>2044</v>
      </c>
      <c r="K404" s="7" t="s">
        <v>496</v>
      </c>
      <c r="L404" s="7" t="s">
        <v>1641</v>
      </c>
      <c r="M404" s="7">
        <v>11</v>
      </c>
      <c r="N404" s="9">
        <v>1124.08</v>
      </c>
      <c r="O404" s="10">
        <v>0.05</v>
      </c>
      <c r="P404" s="9">
        <v>11746.64</v>
      </c>
      <c r="Q404" s="10">
        <v>0.25</v>
      </c>
      <c r="R404" s="9">
        <v>2936.66</v>
      </c>
      <c r="S404" s="9">
        <v>14683.3</v>
      </c>
      <c r="T404" s="9">
        <v>3486.08</v>
      </c>
      <c r="U404" s="7" t="s">
        <v>14</v>
      </c>
    </row>
    <row r="405" spans="1:21" x14ac:dyDescent="0.3">
      <c r="A405" s="7" t="s">
        <v>4550</v>
      </c>
      <c r="B405" s="7" t="s">
        <v>70</v>
      </c>
      <c r="C405" s="8">
        <v>46196</v>
      </c>
      <c r="D405" s="7" t="s">
        <v>765</v>
      </c>
      <c r="E405" s="7" t="s">
        <v>71</v>
      </c>
      <c r="F405" s="7" t="s">
        <v>757</v>
      </c>
      <c r="G405" s="7" t="s">
        <v>20</v>
      </c>
      <c r="H405" s="7" t="s">
        <v>2070</v>
      </c>
      <c r="I405" s="7" t="s">
        <v>2190</v>
      </c>
      <c r="J405" s="7" t="s">
        <v>1877</v>
      </c>
      <c r="K405" s="7" t="s">
        <v>495</v>
      </c>
      <c r="L405" s="7" t="s">
        <v>1646</v>
      </c>
      <c r="M405" s="7">
        <v>29</v>
      </c>
      <c r="N405" s="9">
        <v>583.09</v>
      </c>
      <c r="O405" s="10">
        <v>0.15</v>
      </c>
      <c r="P405" s="9">
        <v>14373.17</v>
      </c>
      <c r="Q405" s="10">
        <v>0.25</v>
      </c>
      <c r="R405" s="9">
        <v>3593.29</v>
      </c>
      <c r="S405" s="9">
        <v>17966.46</v>
      </c>
      <c r="T405" s="9">
        <v>1103.93</v>
      </c>
      <c r="U405" s="7" t="s">
        <v>14</v>
      </c>
    </row>
    <row r="406" spans="1:21" x14ac:dyDescent="0.3">
      <c r="A406" s="7" t="s">
        <v>4551</v>
      </c>
      <c r="B406" s="7" t="s">
        <v>70</v>
      </c>
      <c r="C406" s="8">
        <v>46196</v>
      </c>
      <c r="D406" s="7" t="s">
        <v>765</v>
      </c>
      <c r="E406" s="7" t="s">
        <v>71</v>
      </c>
      <c r="F406" s="7" t="s">
        <v>757</v>
      </c>
      <c r="G406" s="7" t="s">
        <v>20</v>
      </c>
      <c r="H406" s="7" t="s">
        <v>2070</v>
      </c>
      <c r="I406" s="7" t="s">
        <v>2190</v>
      </c>
      <c r="J406" s="7" t="s">
        <v>1989</v>
      </c>
      <c r="K406" s="7" t="s">
        <v>72</v>
      </c>
      <c r="L406" s="7" t="s">
        <v>1686</v>
      </c>
      <c r="M406" s="7">
        <v>30</v>
      </c>
      <c r="N406" s="9">
        <v>3940.04</v>
      </c>
      <c r="O406" s="10">
        <v>0</v>
      </c>
      <c r="P406" s="9">
        <v>118201.2</v>
      </c>
      <c r="Q406" s="10">
        <v>0.25</v>
      </c>
      <c r="R406" s="9">
        <v>29550.3</v>
      </c>
      <c r="S406" s="9">
        <v>147751.5</v>
      </c>
      <c r="T406" s="9">
        <v>67208.399999999994</v>
      </c>
      <c r="U406" s="7" t="s">
        <v>14</v>
      </c>
    </row>
    <row r="407" spans="1:21" x14ac:dyDescent="0.3">
      <c r="A407" s="7" t="s">
        <v>4552</v>
      </c>
      <c r="B407" s="7" t="s">
        <v>70</v>
      </c>
      <c r="C407" s="8">
        <v>46196</v>
      </c>
      <c r="D407" s="7" t="s">
        <v>765</v>
      </c>
      <c r="E407" s="7" t="s">
        <v>71</v>
      </c>
      <c r="F407" s="7" t="s">
        <v>757</v>
      </c>
      <c r="G407" s="7" t="s">
        <v>20</v>
      </c>
      <c r="H407" s="7" t="s">
        <v>2070</v>
      </c>
      <c r="I407" s="7" t="s">
        <v>2190</v>
      </c>
      <c r="J407" s="7" t="s">
        <v>1987</v>
      </c>
      <c r="K407" s="7" t="s">
        <v>210</v>
      </c>
      <c r="L407" s="7" t="s">
        <v>1655</v>
      </c>
      <c r="M407" s="7">
        <v>12</v>
      </c>
      <c r="N407" s="9">
        <v>2413.92</v>
      </c>
      <c r="O407" s="10">
        <v>0.1</v>
      </c>
      <c r="P407" s="9">
        <v>26070.34</v>
      </c>
      <c r="Q407" s="10">
        <v>0.25</v>
      </c>
      <c r="R407" s="9">
        <v>6517.59</v>
      </c>
      <c r="S407" s="9">
        <v>32587.919999999998</v>
      </c>
      <c r="T407" s="9">
        <v>8467.66</v>
      </c>
      <c r="U407" s="7" t="s">
        <v>14</v>
      </c>
    </row>
    <row r="408" spans="1:21" x14ac:dyDescent="0.3">
      <c r="A408" s="7" t="s">
        <v>4553</v>
      </c>
      <c r="B408" s="7" t="s">
        <v>70</v>
      </c>
      <c r="C408" s="8">
        <v>46196</v>
      </c>
      <c r="D408" s="7" t="s">
        <v>765</v>
      </c>
      <c r="E408" s="7" t="s">
        <v>71</v>
      </c>
      <c r="F408" s="7" t="s">
        <v>757</v>
      </c>
      <c r="G408" s="7" t="s">
        <v>20</v>
      </c>
      <c r="H408" s="7" t="s">
        <v>2070</v>
      </c>
      <c r="I408" s="7" t="s">
        <v>2190</v>
      </c>
      <c r="J408" s="7" t="s">
        <v>1906</v>
      </c>
      <c r="K408" s="7" t="s">
        <v>287</v>
      </c>
      <c r="L408" s="7" t="s">
        <v>1673</v>
      </c>
      <c r="M408" s="7">
        <v>21</v>
      </c>
      <c r="N408" s="9">
        <v>2652.52</v>
      </c>
      <c r="O408" s="10">
        <v>0.1</v>
      </c>
      <c r="P408" s="9">
        <v>50132.63</v>
      </c>
      <c r="Q408" s="10">
        <v>0.25</v>
      </c>
      <c r="R408" s="9">
        <v>12533.16</v>
      </c>
      <c r="S408" s="9">
        <v>62665.79</v>
      </c>
      <c r="T408" s="9">
        <v>25550.87</v>
      </c>
      <c r="U408" s="7" t="s">
        <v>14</v>
      </c>
    </row>
    <row r="409" spans="1:21" x14ac:dyDescent="0.3">
      <c r="A409" s="7" t="s">
        <v>4554</v>
      </c>
      <c r="B409" s="7" t="s">
        <v>278</v>
      </c>
      <c r="C409" s="8">
        <v>45695</v>
      </c>
      <c r="D409" s="7" t="s">
        <v>1083</v>
      </c>
      <c r="E409" s="7" t="s">
        <v>279</v>
      </c>
      <c r="F409" s="7" t="s">
        <v>743</v>
      </c>
      <c r="G409" s="7" t="s">
        <v>12</v>
      </c>
      <c r="H409" s="7" t="s">
        <v>2082</v>
      </c>
      <c r="I409" s="7" t="s">
        <v>2201</v>
      </c>
      <c r="J409" s="7" t="s">
        <v>1978</v>
      </c>
      <c r="K409" s="7" t="s">
        <v>81</v>
      </c>
      <c r="L409" s="7" t="s">
        <v>1686</v>
      </c>
      <c r="M409" s="7">
        <v>2</v>
      </c>
      <c r="N409" s="9">
        <v>3504.53</v>
      </c>
      <c r="O409" s="10">
        <v>0</v>
      </c>
      <c r="P409" s="9">
        <v>7009.06</v>
      </c>
      <c r="Q409" s="10">
        <v>0.25</v>
      </c>
      <c r="R409" s="9">
        <v>1752.27</v>
      </c>
      <c r="S409" s="9">
        <v>8761.33</v>
      </c>
      <c r="T409" s="9">
        <v>3660.82</v>
      </c>
      <c r="U409" s="7" t="s">
        <v>14</v>
      </c>
    </row>
    <row r="410" spans="1:21" x14ac:dyDescent="0.3">
      <c r="A410" s="7" t="s">
        <v>4555</v>
      </c>
      <c r="B410" s="7" t="s">
        <v>278</v>
      </c>
      <c r="C410" s="8">
        <v>45695</v>
      </c>
      <c r="D410" s="7" t="s">
        <v>1083</v>
      </c>
      <c r="E410" s="7" t="s">
        <v>279</v>
      </c>
      <c r="F410" s="7" t="s">
        <v>743</v>
      </c>
      <c r="G410" s="7" t="s">
        <v>12</v>
      </c>
      <c r="H410" s="7" t="s">
        <v>2082</v>
      </c>
      <c r="I410" s="7" t="s">
        <v>2201</v>
      </c>
      <c r="J410" s="7" t="s">
        <v>2026</v>
      </c>
      <c r="K410" s="7" t="s">
        <v>360</v>
      </c>
      <c r="L410" s="7" t="s">
        <v>1669</v>
      </c>
      <c r="M410" s="7">
        <v>17</v>
      </c>
      <c r="N410" s="9">
        <v>832.82</v>
      </c>
      <c r="O410" s="10">
        <v>0.15</v>
      </c>
      <c r="P410" s="9">
        <v>12034.25</v>
      </c>
      <c r="Q410" s="10">
        <v>0.25</v>
      </c>
      <c r="R410" s="9">
        <v>3008.56</v>
      </c>
      <c r="S410" s="9">
        <v>15042.81</v>
      </c>
      <c r="T410" s="9">
        <v>5245.81</v>
      </c>
      <c r="U410" s="7" t="s">
        <v>14</v>
      </c>
    </row>
    <row r="411" spans="1:21" x14ac:dyDescent="0.3">
      <c r="A411" s="7" t="s">
        <v>4556</v>
      </c>
      <c r="B411" s="7" t="s">
        <v>278</v>
      </c>
      <c r="C411" s="8">
        <v>45695</v>
      </c>
      <c r="D411" s="7" t="s">
        <v>1083</v>
      </c>
      <c r="E411" s="7" t="s">
        <v>279</v>
      </c>
      <c r="F411" s="7" t="s">
        <v>743</v>
      </c>
      <c r="G411" s="7" t="s">
        <v>12</v>
      </c>
      <c r="H411" s="7" t="s">
        <v>2082</v>
      </c>
      <c r="I411" s="7" t="s">
        <v>2201</v>
      </c>
      <c r="J411" s="7" t="s">
        <v>1942</v>
      </c>
      <c r="K411" s="7" t="s">
        <v>280</v>
      </c>
      <c r="L411" s="7" t="s">
        <v>1646</v>
      </c>
      <c r="M411" s="7">
        <v>23</v>
      </c>
      <c r="N411" s="9">
        <v>3230.8</v>
      </c>
      <c r="O411" s="10">
        <v>0</v>
      </c>
      <c r="P411" s="9">
        <v>74308.399999999994</v>
      </c>
      <c r="Q411" s="10">
        <v>0.25</v>
      </c>
      <c r="R411" s="9">
        <v>18577.099999999999</v>
      </c>
      <c r="S411" s="9">
        <v>92885.5</v>
      </c>
      <c r="T411" s="9">
        <v>42651.66</v>
      </c>
      <c r="U411" s="7" t="s">
        <v>14</v>
      </c>
    </row>
    <row r="412" spans="1:21" x14ac:dyDescent="0.3">
      <c r="A412" s="7" t="s">
        <v>4557</v>
      </c>
      <c r="B412" s="7" t="s">
        <v>589</v>
      </c>
      <c r="C412" s="8">
        <v>45699</v>
      </c>
      <c r="D412" s="7" t="s">
        <v>749</v>
      </c>
      <c r="E412" s="7" t="s">
        <v>590</v>
      </c>
      <c r="F412" s="7" t="s">
        <v>743</v>
      </c>
      <c r="G412" s="7" t="s">
        <v>12</v>
      </c>
      <c r="H412" s="7" t="s">
        <v>2101</v>
      </c>
      <c r="I412" s="7" t="s">
        <v>2220</v>
      </c>
      <c r="J412" s="7" t="s">
        <v>1925</v>
      </c>
      <c r="K412" s="7" t="s">
        <v>564</v>
      </c>
      <c r="L412" s="7" t="s">
        <v>1669</v>
      </c>
      <c r="M412" s="7">
        <v>1</v>
      </c>
      <c r="N412" s="9">
        <v>3212.33</v>
      </c>
      <c r="O412" s="10">
        <v>0.05</v>
      </c>
      <c r="P412" s="9">
        <v>3051.71</v>
      </c>
      <c r="Q412" s="10">
        <v>0.25</v>
      </c>
      <c r="R412" s="9">
        <v>762.93</v>
      </c>
      <c r="S412" s="9">
        <v>3814.64</v>
      </c>
      <c r="T412" s="9">
        <v>1345.09</v>
      </c>
      <c r="U412" s="7" t="s">
        <v>25</v>
      </c>
    </row>
    <row r="413" spans="1:21" x14ac:dyDescent="0.3">
      <c r="A413" s="7" t="s">
        <v>4558</v>
      </c>
      <c r="B413" s="7" t="s">
        <v>73</v>
      </c>
      <c r="C413" s="8">
        <v>46126</v>
      </c>
      <c r="D413" s="7" t="s">
        <v>1158</v>
      </c>
      <c r="E413" s="7" t="s">
        <v>74</v>
      </c>
      <c r="F413" s="7" t="s">
        <v>747</v>
      </c>
      <c r="G413" s="7" t="s">
        <v>16</v>
      </c>
      <c r="H413" s="7" t="s">
        <v>2150</v>
      </c>
      <c r="I413" s="7" t="s">
        <v>2260</v>
      </c>
      <c r="J413" s="7" t="s">
        <v>1717</v>
      </c>
      <c r="K413" s="7" t="s">
        <v>246</v>
      </c>
      <c r="L413" s="7" t="s">
        <v>1669</v>
      </c>
      <c r="M413" s="7">
        <v>24</v>
      </c>
      <c r="N413" s="9">
        <v>1320.81</v>
      </c>
      <c r="O413" s="10">
        <v>0</v>
      </c>
      <c r="P413" s="9">
        <v>31699.439999999999</v>
      </c>
      <c r="Q413" s="10">
        <v>0.25</v>
      </c>
      <c r="R413" s="9">
        <v>7924.86</v>
      </c>
      <c r="S413" s="9">
        <v>39624.300000000003</v>
      </c>
      <c r="T413" s="9">
        <v>8705.52</v>
      </c>
      <c r="U413" s="7" t="s">
        <v>14</v>
      </c>
    </row>
    <row r="414" spans="1:21" x14ac:dyDescent="0.3">
      <c r="A414" s="7" t="s">
        <v>4559</v>
      </c>
      <c r="B414" s="7" t="s">
        <v>73</v>
      </c>
      <c r="C414" s="8">
        <v>46126</v>
      </c>
      <c r="D414" s="7" t="s">
        <v>1158</v>
      </c>
      <c r="E414" s="7" t="s">
        <v>74</v>
      </c>
      <c r="F414" s="7" t="s">
        <v>747</v>
      </c>
      <c r="G414" s="7" t="s">
        <v>16</v>
      </c>
      <c r="H414" s="7" t="s">
        <v>2150</v>
      </c>
      <c r="I414" s="7" t="s">
        <v>2260</v>
      </c>
      <c r="J414" s="7" t="s">
        <v>1926</v>
      </c>
      <c r="K414" s="7" t="s">
        <v>264</v>
      </c>
      <c r="L414" s="7" t="s">
        <v>1646</v>
      </c>
      <c r="M414" s="7">
        <v>3</v>
      </c>
      <c r="N414" s="9">
        <v>1260.6400000000001</v>
      </c>
      <c r="O414" s="10">
        <v>0</v>
      </c>
      <c r="P414" s="9">
        <v>3781.92</v>
      </c>
      <c r="Q414" s="10">
        <v>0.25</v>
      </c>
      <c r="R414" s="9">
        <v>945.48</v>
      </c>
      <c r="S414" s="9">
        <v>4727.3999999999996</v>
      </c>
      <c r="T414" s="9">
        <v>1951.14</v>
      </c>
      <c r="U414" s="7" t="s">
        <v>14</v>
      </c>
    </row>
    <row r="415" spans="1:21" x14ac:dyDescent="0.3">
      <c r="A415" s="7" t="s">
        <v>4560</v>
      </c>
      <c r="B415" s="7" t="s">
        <v>73</v>
      </c>
      <c r="C415" s="8">
        <v>46126</v>
      </c>
      <c r="D415" s="7" t="s">
        <v>1158</v>
      </c>
      <c r="E415" s="7" t="s">
        <v>74</v>
      </c>
      <c r="F415" s="7" t="s">
        <v>747</v>
      </c>
      <c r="G415" s="7" t="s">
        <v>16</v>
      </c>
      <c r="H415" s="7" t="s">
        <v>2150</v>
      </c>
      <c r="I415" s="7" t="s">
        <v>2260</v>
      </c>
      <c r="J415" s="7" t="s">
        <v>1801</v>
      </c>
      <c r="K415" s="7" t="s">
        <v>75</v>
      </c>
      <c r="L415" s="7" t="s">
        <v>1673</v>
      </c>
      <c r="M415" s="7">
        <v>30</v>
      </c>
      <c r="N415" s="9">
        <v>2699.67</v>
      </c>
      <c r="O415" s="10">
        <v>0</v>
      </c>
      <c r="P415" s="9">
        <v>80990.100000000006</v>
      </c>
      <c r="Q415" s="10">
        <v>0.25</v>
      </c>
      <c r="R415" s="9">
        <v>20247.53</v>
      </c>
      <c r="S415" s="9">
        <v>101237.62</v>
      </c>
      <c r="T415" s="9">
        <v>40118.400000000001</v>
      </c>
      <c r="U415" s="7" t="s">
        <v>14</v>
      </c>
    </row>
    <row r="416" spans="1:21" x14ac:dyDescent="0.3">
      <c r="A416" s="7" t="s">
        <v>4561</v>
      </c>
      <c r="B416" s="7" t="s">
        <v>73</v>
      </c>
      <c r="C416" s="8">
        <v>46126</v>
      </c>
      <c r="D416" s="7" t="s">
        <v>1158</v>
      </c>
      <c r="E416" s="7" t="s">
        <v>74</v>
      </c>
      <c r="F416" s="7" t="s">
        <v>747</v>
      </c>
      <c r="G416" s="7" t="s">
        <v>16</v>
      </c>
      <c r="H416" s="7" t="s">
        <v>2150</v>
      </c>
      <c r="I416" s="7" t="s">
        <v>2260</v>
      </c>
      <c r="J416" s="7" t="s">
        <v>2000</v>
      </c>
      <c r="K416" s="7" t="s">
        <v>520</v>
      </c>
      <c r="L416" s="7" t="s">
        <v>1686</v>
      </c>
      <c r="M416" s="7">
        <v>9</v>
      </c>
      <c r="N416" s="9">
        <v>969.49</v>
      </c>
      <c r="O416" s="10">
        <v>0</v>
      </c>
      <c r="P416" s="9">
        <v>8725.41</v>
      </c>
      <c r="Q416" s="10">
        <v>0.25</v>
      </c>
      <c r="R416" s="9">
        <v>2181.35</v>
      </c>
      <c r="S416" s="9">
        <v>10906.76</v>
      </c>
      <c r="T416" s="9">
        <v>4705.1099999999997</v>
      </c>
      <c r="U416" s="7" t="s">
        <v>14</v>
      </c>
    </row>
    <row r="417" spans="1:21" x14ac:dyDescent="0.3">
      <c r="A417" s="7" t="s">
        <v>4562</v>
      </c>
      <c r="B417" s="7" t="s">
        <v>73</v>
      </c>
      <c r="C417" s="8">
        <v>46126</v>
      </c>
      <c r="D417" s="7" t="s">
        <v>1158</v>
      </c>
      <c r="E417" s="7" t="s">
        <v>74</v>
      </c>
      <c r="F417" s="7" t="s">
        <v>747</v>
      </c>
      <c r="G417" s="7" t="s">
        <v>16</v>
      </c>
      <c r="H417" s="7" t="s">
        <v>2150</v>
      </c>
      <c r="I417" s="7" t="s">
        <v>2260</v>
      </c>
      <c r="J417" s="7" t="s">
        <v>1764</v>
      </c>
      <c r="K417" s="7" t="s">
        <v>166</v>
      </c>
      <c r="L417" s="7" t="s">
        <v>1661</v>
      </c>
      <c r="M417" s="7">
        <v>13</v>
      </c>
      <c r="N417" s="9">
        <v>2941.82</v>
      </c>
      <c r="O417" s="10">
        <v>0</v>
      </c>
      <c r="P417" s="9">
        <v>38243.660000000003</v>
      </c>
      <c r="Q417" s="10">
        <v>0.25</v>
      </c>
      <c r="R417" s="9">
        <v>9560.92</v>
      </c>
      <c r="S417" s="9">
        <v>47804.58</v>
      </c>
      <c r="T417" s="9">
        <v>18294.64</v>
      </c>
      <c r="U417" s="7" t="s">
        <v>14</v>
      </c>
    </row>
    <row r="418" spans="1:21" x14ac:dyDescent="0.3">
      <c r="A418" s="7" t="s">
        <v>4563</v>
      </c>
      <c r="B418" s="7" t="s">
        <v>363</v>
      </c>
      <c r="C418" s="8">
        <v>45695</v>
      </c>
      <c r="D418" s="7" t="s">
        <v>798</v>
      </c>
      <c r="E418" s="7" t="s">
        <v>364</v>
      </c>
      <c r="F418" s="7" t="s">
        <v>776</v>
      </c>
      <c r="G418" s="7" t="s">
        <v>12</v>
      </c>
      <c r="H418" s="7" t="s">
        <v>2073</v>
      </c>
      <c r="I418" s="7" t="s">
        <v>2192</v>
      </c>
      <c r="J418" s="7" t="s">
        <v>1742</v>
      </c>
      <c r="K418" s="7" t="s">
        <v>421</v>
      </c>
      <c r="L418" s="7" t="s">
        <v>1646</v>
      </c>
      <c r="M418" s="7">
        <v>5</v>
      </c>
      <c r="N418" s="9">
        <v>883.33</v>
      </c>
      <c r="O418" s="10">
        <v>0</v>
      </c>
      <c r="P418" s="9">
        <v>4416.6499999999996</v>
      </c>
      <c r="Q418" s="10">
        <v>0.25</v>
      </c>
      <c r="R418" s="9">
        <v>1104.1600000000001</v>
      </c>
      <c r="S418" s="9">
        <v>5520.81</v>
      </c>
      <c r="T418" s="9">
        <v>1527.25</v>
      </c>
      <c r="U418" s="7" t="s">
        <v>14</v>
      </c>
    </row>
    <row r="419" spans="1:21" x14ac:dyDescent="0.3">
      <c r="A419" s="7" t="s">
        <v>4564</v>
      </c>
      <c r="B419" s="7" t="s">
        <v>363</v>
      </c>
      <c r="C419" s="8">
        <v>45695</v>
      </c>
      <c r="D419" s="7" t="s">
        <v>798</v>
      </c>
      <c r="E419" s="7" t="s">
        <v>364</v>
      </c>
      <c r="F419" s="7" t="s">
        <v>776</v>
      </c>
      <c r="G419" s="7" t="s">
        <v>12</v>
      </c>
      <c r="H419" s="7" t="s">
        <v>2073</v>
      </c>
      <c r="I419" s="7" t="s">
        <v>2192</v>
      </c>
      <c r="J419" s="7" t="s">
        <v>1994</v>
      </c>
      <c r="K419" s="7" t="s">
        <v>544</v>
      </c>
      <c r="L419" s="7" t="s">
        <v>1686</v>
      </c>
      <c r="M419" s="7">
        <v>7</v>
      </c>
      <c r="N419" s="9">
        <v>1767.52</v>
      </c>
      <c r="O419" s="10">
        <v>0.1</v>
      </c>
      <c r="P419" s="9">
        <v>11135.38</v>
      </c>
      <c r="Q419" s="10">
        <v>0.25</v>
      </c>
      <c r="R419" s="9">
        <v>2783.84</v>
      </c>
      <c r="S419" s="9">
        <v>13919.22</v>
      </c>
      <c r="T419" s="9">
        <v>4402.01</v>
      </c>
      <c r="U419" s="7" t="s">
        <v>14</v>
      </c>
    </row>
    <row r="420" spans="1:21" x14ac:dyDescent="0.3">
      <c r="A420" s="7" t="s">
        <v>4565</v>
      </c>
      <c r="B420" s="7" t="s">
        <v>363</v>
      </c>
      <c r="C420" s="8">
        <v>45695</v>
      </c>
      <c r="D420" s="7" t="s">
        <v>798</v>
      </c>
      <c r="E420" s="7" t="s">
        <v>364</v>
      </c>
      <c r="F420" s="7" t="s">
        <v>776</v>
      </c>
      <c r="G420" s="7" t="s">
        <v>12</v>
      </c>
      <c r="H420" s="7" t="s">
        <v>2073</v>
      </c>
      <c r="I420" s="7" t="s">
        <v>2192</v>
      </c>
      <c r="J420" s="7" t="s">
        <v>1703</v>
      </c>
      <c r="K420" s="7" t="s">
        <v>365</v>
      </c>
      <c r="L420" s="7" t="s">
        <v>1686</v>
      </c>
      <c r="M420" s="7">
        <v>19</v>
      </c>
      <c r="N420" s="9">
        <v>1924.92</v>
      </c>
      <c r="O420" s="10">
        <v>0.05</v>
      </c>
      <c r="P420" s="9">
        <v>34744.81</v>
      </c>
      <c r="Q420" s="10">
        <v>0.25</v>
      </c>
      <c r="R420" s="9">
        <v>8686.2000000000007</v>
      </c>
      <c r="S420" s="9">
        <v>43431.01</v>
      </c>
      <c r="T420" s="9">
        <v>13760.07</v>
      </c>
      <c r="U420" s="7" t="s">
        <v>14</v>
      </c>
    </row>
    <row r="421" spans="1:21" x14ac:dyDescent="0.3">
      <c r="A421" s="7" t="s">
        <v>4566</v>
      </c>
      <c r="B421" s="7" t="s">
        <v>363</v>
      </c>
      <c r="C421" s="8">
        <v>45695</v>
      </c>
      <c r="D421" s="7" t="s">
        <v>798</v>
      </c>
      <c r="E421" s="7" t="s">
        <v>364</v>
      </c>
      <c r="F421" s="7" t="s">
        <v>776</v>
      </c>
      <c r="G421" s="7" t="s">
        <v>12</v>
      </c>
      <c r="H421" s="7" t="s">
        <v>2073</v>
      </c>
      <c r="I421" s="7" t="s">
        <v>2192</v>
      </c>
      <c r="J421" s="7" t="s">
        <v>1986</v>
      </c>
      <c r="K421" s="7" t="s">
        <v>584</v>
      </c>
      <c r="L421" s="7" t="s">
        <v>1673</v>
      </c>
      <c r="M421" s="7">
        <v>2</v>
      </c>
      <c r="N421" s="9">
        <v>1326.54</v>
      </c>
      <c r="O421" s="10">
        <v>0</v>
      </c>
      <c r="P421" s="9">
        <v>2653.08</v>
      </c>
      <c r="Q421" s="10">
        <v>0.25</v>
      </c>
      <c r="R421" s="9">
        <v>663.27</v>
      </c>
      <c r="S421" s="9">
        <v>3316.35</v>
      </c>
      <c r="T421" s="9">
        <v>1171.92</v>
      </c>
      <c r="U421" s="7" t="s">
        <v>14</v>
      </c>
    </row>
    <row r="422" spans="1:21" x14ac:dyDescent="0.3">
      <c r="A422" s="7" t="s">
        <v>4567</v>
      </c>
      <c r="B422" s="7" t="s">
        <v>363</v>
      </c>
      <c r="C422" s="8">
        <v>45695</v>
      </c>
      <c r="D422" s="7" t="s">
        <v>798</v>
      </c>
      <c r="E422" s="7" t="s">
        <v>364</v>
      </c>
      <c r="F422" s="7" t="s">
        <v>776</v>
      </c>
      <c r="G422" s="7" t="s">
        <v>12</v>
      </c>
      <c r="H422" s="7" t="s">
        <v>2073</v>
      </c>
      <c r="I422" s="7" t="s">
        <v>2192</v>
      </c>
      <c r="J422" s="7" t="s">
        <v>2007</v>
      </c>
      <c r="K422" s="7" t="s">
        <v>422</v>
      </c>
      <c r="L422" s="7" t="s">
        <v>1641</v>
      </c>
      <c r="M422" s="7">
        <v>9</v>
      </c>
      <c r="N422" s="9">
        <v>3190.02</v>
      </c>
      <c r="O422" s="10">
        <v>0.15</v>
      </c>
      <c r="P422" s="9">
        <v>24403.65</v>
      </c>
      <c r="Q422" s="10">
        <v>0.25</v>
      </c>
      <c r="R422" s="9">
        <v>6100.91</v>
      </c>
      <c r="S422" s="9">
        <v>30504.560000000001</v>
      </c>
      <c r="T422" s="9">
        <v>12376.77</v>
      </c>
      <c r="U422" s="7" t="s">
        <v>14</v>
      </c>
    </row>
    <row r="423" spans="1:21" x14ac:dyDescent="0.3">
      <c r="A423" s="7" t="s">
        <v>4568</v>
      </c>
      <c r="B423" s="7" t="s">
        <v>50</v>
      </c>
      <c r="C423" s="8">
        <v>45790</v>
      </c>
      <c r="D423" s="7" t="s">
        <v>800</v>
      </c>
      <c r="E423" s="7" t="s">
        <v>51</v>
      </c>
      <c r="F423" s="7" t="s">
        <v>743</v>
      </c>
      <c r="G423" s="7" t="s">
        <v>35</v>
      </c>
      <c r="H423" s="7" t="s">
        <v>2101</v>
      </c>
      <c r="I423" s="7" t="s">
        <v>2220</v>
      </c>
      <c r="J423" s="7" t="s">
        <v>1755</v>
      </c>
      <c r="K423" s="7" t="s">
        <v>52</v>
      </c>
      <c r="L423" s="7" t="s">
        <v>1655</v>
      </c>
      <c r="M423" s="7">
        <v>1</v>
      </c>
      <c r="N423" s="9">
        <v>3653.75</v>
      </c>
      <c r="O423" s="10">
        <v>0.05</v>
      </c>
      <c r="P423" s="9">
        <v>3471.06</v>
      </c>
      <c r="Q423" s="10">
        <v>0.25</v>
      </c>
      <c r="R423" s="9">
        <v>867.76</v>
      </c>
      <c r="S423" s="9">
        <v>4338.82</v>
      </c>
      <c r="T423" s="9">
        <v>1722.35</v>
      </c>
      <c r="U423" s="7" t="s">
        <v>46</v>
      </c>
    </row>
    <row r="424" spans="1:21" x14ac:dyDescent="0.3">
      <c r="A424" s="7" t="s">
        <v>4569</v>
      </c>
      <c r="B424" s="7" t="s">
        <v>50</v>
      </c>
      <c r="C424" s="8">
        <v>45790</v>
      </c>
      <c r="D424" s="7" t="s">
        <v>800</v>
      </c>
      <c r="E424" s="7" t="s">
        <v>51</v>
      </c>
      <c r="F424" s="7" t="s">
        <v>743</v>
      </c>
      <c r="G424" s="7" t="s">
        <v>35</v>
      </c>
      <c r="H424" s="7" t="s">
        <v>2101</v>
      </c>
      <c r="I424" s="7" t="s">
        <v>2220</v>
      </c>
      <c r="J424" s="7" t="s">
        <v>1758</v>
      </c>
      <c r="K424" s="7" t="s">
        <v>247</v>
      </c>
      <c r="L424" s="7" t="s">
        <v>1661</v>
      </c>
      <c r="M424" s="7">
        <v>24</v>
      </c>
      <c r="N424" s="9">
        <v>3378.23</v>
      </c>
      <c r="O424" s="10">
        <v>0</v>
      </c>
      <c r="P424" s="9">
        <v>81077.52</v>
      </c>
      <c r="Q424" s="10">
        <v>0.25</v>
      </c>
      <c r="R424" s="9">
        <v>20269.38</v>
      </c>
      <c r="S424" s="9">
        <v>101346.9</v>
      </c>
      <c r="T424" s="9">
        <v>41333.519999999997</v>
      </c>
      <c r="U424" s="7" t="s">
        <v>46</v>
      </c>
    </row>
    <row r="425" spans="1:21" x14ac:dyDescent="0.3">
      <c r="A425" s="7" t="s">
        <v>4570</v>
      </c>
      <c r="B425" s="7" t="s">
        <v>50</v>
      </c>
      <c r="C425" s="8">
        <v>45790</v>
      </c>
      <c r="D425" s="7" t="s">
        <v>800</v>
      </c>
      <c r="E425" s="7" t="s">
        <v>51</v>
      </c>
      <c r="F425" s="7" t="s">
        <v>743</v>
      </c>
      <c r="G425" s="7" t="s">
        <v>35</v>
      </c>
      <c r="H425" s="7" t="s">
        <v>2101</v>
      </c>
      <c r="I425" s="7" t="s">
        <v>2220</v>
      </c>
      <c r="J425" s="7" t="s">
        <v>1803</v>
      </c>
      <c r="K425" s="7" t="s">
        <v>405</v>
      </c>
      <c r="L425" s="7" t="s">
        <v>1669</v>
      </c>
      <c r="M425" s="7">
        <v>7</v>
      </c>
      <c r="N425" s="9">
        <v>2293.5700000000002</v>
      </c>
      <c r="O425" s="10">
        <v>0.05</v>
      </c>
      <c r="P425" s="9">
        <v>15252.24</v>
      </c>
      <c r="Q425" s="10">
        <v>0.25</v>
      </c>
      <c r="R425" s="9">
        <v>3813.06</v>
      </c>
      <c r="S425" s="9">
        <v>19065.3</v>
      </c>
      <c r="T425" s="9">
        <v>5194.6400000000003</v>
      </c>
      <c r="U425" s="7" t="s">
        <v>46</v>
      </c>
    </row>
    <row r="426" spans="1:21" x14ac:dyDescent="0.3">
      <c r="A426" s="7" t="s">
        <v>4571</v>
      </c>
      <c r="B426" s="7" t="s">
        <v>154</v>
      </c>
      <c r="C426" s="8">
        <v>45778</v>
      </c>
      <c r="D426" s="7" t="s">
        <v>1134</v>
      </c>
      <c r="E426" s="7" t="s">
        <v>155</v>
      </c>
      <c r="F426" s="7" t="s">
        <v>743</v>
      </c>
      <c r="G426" s="7" t="s">
        <v>31</v>
      </c>
      <c r="H426" s="7" t="s">
        <v>2081</v>
      </c>
      <c r="I426" s="7" t="s">
        <v>2200</v>
      </c>
      <c r="J426" s="7" t="s">
        <v>1761</v>
      </c>
      <c r="K426" s="7" t="s">
        <v>504</v>
      </c>
      <c r="L426" s="7" t="s">
        <v>1673</v>
      </c>
      <c r="M426" s="7">
        <v>5</v>
      </c>
      <c r="N426" s="9">
        <v>2734.23</v>
      </c>
      <c r="O426" s="10">
        <v>0</v>
      </c>
      <c r="P426" s="9">
        <v>13671.15</v>
      </c>
      <c r="Q426" s="10">
        <v>0.25</v>
      </c>
      <c r="R426" s="9">
        <v>3417.79</v>
      </c>
      <c r="S426" s="9">
        <v>17088.939999999999</v>
      </c>
      <c r="T426" s="9">
        <v>6679.85</v>
      </c>
      <c r="U426" s="7" t="s">
        <v>14</v>
      </c>
    </row>
    <row r="427" spans="1:21" x14ac:dyDescent="0.3">
      <c r="A427" s="7" t="s">
        <v>4572</v>
      </c>
      <c r="B427" s="7" t="s">
        <v>154</v>
      </c>
      <c r="C427" s="8">
        <v>45778</v>
      </c>
      <c r="D427" s="7" t="s">
        <v>1134</v>
      </c>
      <c r="E427" s="7" t="s">
        <v>155</v>
      </c>
      <c r="F427" s="7" t="s">
        <v>743</v>
      </c>
      <c r="G427" s="7" t="s">
        <v>31</v>
      </c>
      <c r="H427" s="7" t="s">
        <v>2081</v>
      </c>
      <c r="I427" s="7" t="s">
        <v>2200</v>
      </c>
      <c r="J427" s="7" t="s">
        <v>1759</v>
      </c>
      <c r="K427" s="7" t="s">
        <v>400</v>
      </c>
      <c r="L427" s="7" t="s">
        <v>1646</v>
      </c>
      <c r="M427" s="7">
        <v>16</v>
      </c>
      <c r="N427" s="9">
        <v>1176.44</v>
      </c>
      <c r="O427" s="10">
        <v>0.15</v>
      </c>
      <c r="P427" s="9">
        <v>15999.58</v>
      </c>
      <c r="Q427" s="10">
        <v>0.25</v>
      </c>
      <c r="R427" s="9">
        <v>3999.89</v>
      </c>
      <c r="S427" s="9">
        <v>19999.47</v>
      </c>
      <c r="T427" s="9">
        <v>4285.82</v>
      </c>
      <c r="U427" s="7" t="s">
        <v>14</v>
      </c>
    </row>
    <row r="428" spans="1:21" x14ac:dyDescent="0.3">
      <c r="A428" s="7" t="s">
        <v>4573</v>
      </c>
      <c r="B428" s="7" t="s">
        <v>154</v>
      </c>
      <c r="C428" s="8">
        <v>45778</v>
      </c>
      <c r="D428" s="7" t="s">
        <v>1134</v>
      </c>
      <c r="E428" s="7" t="s">
        <v>155</v>
      </c>
      <c r="F428" s="7" t="s">
        <v>743</v>
      </c>
      <c r="G428" s="7" t="s">
        <v>31</v>
      </c>
      <c r="H428" s="7" t="s">
        <v>2081</v>
      </c>
      <c r="I428" s="7" t="s">
        <v>2200</v>
      </c>
      <c r="J428" s="7" t="s">
        <v>2021</v>
      </c>
      <c r="K428" s="7" t="s">
        <v>156</v>
      </c>
      <c r="L428" s="7" t="s">
        <v>1661</v>
      </c>
      <c r="M428" s="7">
        <v>28</v>
      </c>
      <c r="N428" s="9">
        <v>1619.14</v>
      </c>
      <c r="O428" s="10">
        <v>0.15</v>
      </c>
      <c r="P428" s="9">
        <v>38535.53</v>
      </c>
      <c r="Q428" s="10">
        <v>0.25</v>
      </c>
      <c r="R428" s="9">
        <v>9633.8799999999992</v>
      </c>
      <c r="S428" s="9">
        <v>48169.41</v>
      </c>
      <c r="T428" s="9">
        <v>4277.53</v>
      </c>
      <c r="U428" s="7" t="s">
        <v>14</v>
      </c>
    </row>
    <row r="429" spans="1:21" x14ac:dyDescent="0.3">
      <c r="A429" s="7" t="s">
        <v>4574</v>
      </c>
      <c r="B429" s="7" t="s">
        <v>113</v>
      </c>
      <c r="C429" s="8">
        <v>45865</v>
      </c>
      <c r="D429" s="7" t="s">
        <v>1414</v>
      </c>
      <c r="E429" s="7" t="s">
        <v>114</v>
      </c>
      <c r="F429" s="7" t="s">
        <v>757</v>
      </c>
      <c r="G429" s="7" t="s">
        <v>20</v>
      </c>
      <c r="H429" s="7" t="s">
        <v>2104</v>
      </c>
      <c r="I429" s="7" t="s">
        <v>2223</v>
      </c>
      <c r="J429" s="7" t="s">
        <v>1978</v>
      </c>
      <c r="K429" s="7" t="s">
        <v>81</v>
      </c>
      <c r="L429" s="7" t="s">
        <v>1686</v>
      </c>
      <c r="M429" s="7">
        <v>29</v>
      </c>
      <c r="N429" s="9">
        <v>3463.48</v>
      </c>
      <c r="O429" s="10">
        <v>0.15</v>
      </c>
      <c r="P429" s="9">
        <v>85374.78</v>
      </c>
      <c r="Q429" s="10">
        <v>0.25</v>
      </c>
      <c r="R429" s="9">
        <v>21343.69</v>
      </c>
      <c r="S429" s="9">
        <v>106718.48</v>
      </c>
      <c r="T429" s="9">
        <v>36825.300000000003</v>
      </c>
      <c r="U429" s="7" t="s">
        <v>14</v>
      </c>
    </row>
    <row r="430" spans="1:21" x14ac:dyDescent="0.3">
      <c r="A430" s="7" t="s">
        <v>4575</v>
      </c>
      <c r="B430" s="7" t="s">
        <v>113</v>
      </c>
      <c r="C430" s="8">
        <v>45865</v>
      </c>
      <c r="D430" s="7" t="s">
        <v>1414</v>
      </c>
      <c r="E430" s="7" t="s">
        <v>114</v>
      </c>
      <c r="F430" s="7" t="s">
        <v>757</v>
      </c>
      <c r="G430" s="7" t="s">
        <v>20</v>
      </c>
      <c r="H430" s="7" t="s">
        <v>2104</v>
      </c>
      <c r="I430" s="7" t="s">
        <v>2223</v>
      </c>
      <c r="J430" s="7" t="s">
        <v>1965</v>
      </c>
      <c r="K430" s="7" t="s">
        <v>309</v>
      </c>
      <c r="L430" s="7" t="s">
        <v>1646</v>
      </c>
      <c r="M430" s="7">
        <v>22</v>
      </c>
      <c r="N430" s="9">
        <v>3105.65</v>
      </c>
      <c r="O430" s="10">
        <v>0</v>
      </c>
      <c r="P430" s="9">
        <v>68324.3</v>
      </c>
      <c r="Q430" s="10">
        <v>0.25</v>
      </c>
      <c r="R430" s="9">
        <v>17081.080000000002</v>
      </c>
      <c r="S430" s="9">
        <v>85405.38</v>
      </c>
      <c r="T430" s="9">
        <v>36034.239999999998</v>
      </c>
      <c r="U430" s="7" t="s">
        <v>14</v>
      </c>
    </row>
    <row r="431" spans="1:21" x14ac:dyDescent="0.3">
      <c r="A431" s="7" t="s">
        <v>4576</v>
      </c>
      <c r="B431" s="7" t="s">
        <v>113</v>
      </c>
      <c r="C431" s="8">
        <v>45865</v>
      </c>
      <c r="D431" s="7" t="s">
        <v>1414</v>
      </c>
      <c r="E431" s="7" t="s">
        <v>114</v>
      </c>
      <c r="F431" s="7" t="s">
        <v>757</v>
      </c>
      <c r="G431" s="7" t="s">
        <v>20</v>
      </c>
      <c r="H431" s="7" t="s">
        <v>2104</v>
      </c>
      <c r="I431" s="7" t="s">
        <v>2223</v>
      </c>
      <c r="J431" s="7" t="s">
        <v>1703</v>
      </c>
      <c r="K431" s="7" t="s">
        <v>365</v>
      </c>
      <c r="L431" s="7" t="s">
        <v>1686</v>
      </c>
      <c r="M431" s="7">
        <v>19</v>
      </c>
      <c r="N431" s="9">
        <v>1939.39</v>
      </c>
      <c r="O431" s="10">
        <v>0</v>
      </c>
      <c r="P431" s="9">
        <v>36848.410000000003</v>
      </c>
      <c r="Q431" s="10">
        <v>0.25</v>
      </c>
      <c r="R431" s="9">
        <v>9212.1</v>
      </c>
      <c r="S431" s="9">
        <v>46060.51</v>
      </c>
      <c r="T431" s="9">
        <v>15863.67</v>
      </c>
      <c r="U431" s="7" t="s">
        <v>14</v>
      </c>
    </row>
    <row r="432" spans="1:21" x14ac:dyDescent="0.3">
      <c r="A432" s="7" t="s">
        <v>4577</v>
      </c>
      <c r="B432" s="7" t="s">
        <v>76</v>
      </c>
      <c r="C432" s="8">
        <v>46039</v>
      </c>
      <c r="D432" s="7" t="s">
        <v>1582</v>
      </c>
      <c r="E432" s="7" t="s">
        <v>77</v>
      </c>
      <c r="F432" s="7" t="s">
        <v>747</v>
      </c>
      <c r="G432" s="7" t="s">
        <v>31</v>
      </c>
      <c r="H432" s="7" t="s">
        <v>2104</v>
      </c>
      <c r="I432" s="7" t="s">
        <v>2223</v>
      </c>
      <c r="J432" s="7" t="s">
        <v>1740</v>
      </c>
      <c r="K432" s="7" t="s">
        <v>45</v>
      </c>
      <c r="L432" s="7" t="s">
        <v>1661</v>
      </c>
      <c r="M432" s="7">
        <v>14</v>
      </c>
      <c r="N432" s="9">
        <v>1285.6300000000001</v>
      </c>
      <c r="O432" s="10">
        <v>0.15</v>
      </c>
      <c r="P432" s="9">
        <v>15299</v>
      </c>
      <c r="Q432" s="10">
        <v>0.25</v>
      </c>
      <c r="R432" s="9">
        <v>3824.75</v>
      </c>
      <c r="S432" s="9">
        <v>19123.75</v>
      </c>
      <c r="T432" s="9">
        <v>7280.5</v>
      </c>
      <c r="U432" s="7" t="s">
        <v>14</v>
      </c>
    </row>
    <row r="433" spans="1:21" x14ac:dyDescent="0.3">
      <c r="A433" s="7" t="s">
        <v>4578</v>
      </c>
      <c r="B433" s="7" t="s">
        <v>76</v>
      </c>
      <c r="C433" s="8">
        <v>46039</v>
      </c>
      <c r="D433" s="7" t="s">
        <v>1582</v>
      </c>
      <c r="E433" s="7" t="s">
        <v>77</v>
      </c>
      <c r="F433" s="7" t="s">
        <v>747</v>
      </c>
      <c r="G433" s="7" t="s">
        <v>31</v>
      </c>
      <c r="H433" s="7" t="s">
        <v>2104</v>
      </c>
      <c r="I433" s="7" t="s">
        <v>2223</v>
      </c>
      <c r="J433" s="7" t="s">
        <v>1847</v>
      </c>
      <c r="K433" s="7" t="s">
        <v>181</v>
      </c>
      <c r="L433" s="7" t="s">
        <v>1641</v>
      </c>
      <c r="M433" s="7">
        <v>27</v>
      </c>
      <c r="N433" s="9">
        <v>2151.37</v>
      </c>
      <c r="O433" s="10">
        <v>0.05</v>
      </c>
      <c r="P433" s="9">
        <v>55182.64</v>
      </c>
      <c r="Q433" s="10">
        <v>0.25</v>
      </c>
      <c r="R433" s="9">
        <v>13795.66</v>
      </c>
      <c r="S433" s="9">
        <v>68978.3</v>
      </c>
      <c r="T433" s="9">
        <v>18390.009999999998</v>
      </c>
      <c r="U433" s="7" t="s">
        <v>14</v>
      </c>
    </row>
    <row r="434" spans="1:21" x14ac:dyDescent="0.3">
      <c r="A434" s="7" t="s">
        <v>4579</v>
      </c>
      <c r="B434" s="7" t="s">
        <v>76</v>
      </c>
      <c r="C434" s="8">
        <v>46039</v>
      </c>
      <c r="D434" s="7" t="s">
        <v>1582</v>
      </c>
      <c r="E434" s="7" t="s">
        <v>77</v>
      </c>
      <c r="F434" s="7" t="s">
        <v>747</v>
      </c>
      <c r="G434" s="7" t="s">
        <v>31</v>
      </c>
      <c r="H434" s="7" t="s">
        <v>2104</v>
      </c>
      <c r="I434" s="7" t="s">
        <v>2223</v>
      </c>
      <c r="J434" s="7" t="s">
        <v>1752</v>
      </c>
      <c r="K434" s="7" t="s">
        <v>78</v>
      </c>
      <c r="L434" s="7" t="s">
        <v>1661</v>
      </c>
      <c r="M434" s="7">
        <v>30</v>
      </c>
      <c r="N434" s="9">
        <v>2391.9899999999998</v>
      </c>
      <c r="O434" s="10">
        <v>0</v>
      </c>
      <c r="P434" s="9">
        <v>71759.7</v>
      </c>
      <c r="Q434" s="10">
        <v>0.25</v>
      </c>
      <c r="R434" s="9">
        <v>17939.919999999998</v>
      </c>
      <c r="S434" s="9">
        <v>89699.62</v>
      </c>
      <c r="T434" s="9">
        <v>23682.3</v>
      </c>
      <c r="U434" s="7" t="s">
        <v>14</v>
      </c>
    </row>
    <row r="435" spans="1:21" x14ac:dyDescent="0.3">
      <c r="A435" s="7" t="s">
        <v>4580</v>
      </c>
      <c r="B435" s="7" t="s">
        <v>310</v>
      </c>
      <c r="C435" s="8">
        <v>46233</v>
      </c>
      <c r="D435" s="7" t="s">
        <v>1492</v>
      </c>
      <c r="E435" s="7" t="s">
        <v>311</v>
      </c>
      <c r="F435" s="7" t="s">
        <v>763</v>
      </c>
      <c r="G435" s="7" t="s">
        <v>20</v>
      </c>
      <c r="H435" s="7" t="s">
        <v>2111</v>
      </c>
      <c r="I435" s="7" t="s">
        <v>2228</v>
      </c>
      <c r="J435" s="7" t="s">
        <v>1907</v>
      </c>
      <c r="K435" s="7" t="s">
        <v>169</v>
      </c>
      <c r="L435" s="7" t="s">
        <v>1646</v>
      </c>
      <c r="M435" s="7">
        <v>15</v>
      </c>
      <c r="N435" s="9">
        <v>1449.2</v>
      </c>
      <c r="O435" s="10">
        <v>0</v>
      </c>
      <c r="P435" s="9">
        <v>21738</v>
      </c>
      <c r="Q435" s="10">
        <v>0.25</v>
      </c>
      <c r="R435" s="9">
        <v>5434.5</v>
      </c>
      <c r="S435" s="9">
        <v>27172.5</v>
      </c>
      <c r="T435" s="9">
        <v>11868.6</v>
      </c>
      <c r="U435" s="7" t="s">
        <v>14</v>
      </c>
    </row>
    <row r="436" spans="1:21" x14ac:dyDescent="0.3">
      <c r="A436" s="7" t="s">
        <v>4581</v>
      </c>
      <c r="B436" s="7" t="s">
        <v>310</v>
      </c>
      <c r="C436" s="8">
        <v>46233</v>
      </c>
      <c r="D436" s="7" t="s">
        <v>1492</v>
      </c>
      <c r="E436" s="7" t="s">
        <v>311</v>
      </c>
      <c r="F436" s="7" t="s">
        <v>763</v>
      </c>
      <c r="G436" s="7" t="s">
        <v>20</v>
      </c>
      <c r="H436" s="7" t="s">
        <v>2111</v>
      </c>
      <c r="I436" s="7" t="s">
        <v>2228</v>
      </c>
      <c r="J436" s="7" t="s">
        <v>1708</v>
      </c>
      <c r="K436" s="7" t="s">
        <v>312</v>
      </c>
      <c r="L436" s="7" t="s">
        <v>1655</v>
      </c>
      <c r="M436" s="7">
        <v>22</v>
      </c>
      <c r="N436" s="9">
        <v>344.15</v>
      </c>
      <c r="O436" s="10">
        <v>0.05</v>
      </c>
      <c r="P436" s="9">
        <v>7192.73</v>
      </c>
      <c r="Q436" s="10">
        <v>0.25</v>
      </c>
      <c r="R436" s="9">
        <v>1798.18</v>
      </c>
      <c r="S436" s="9">
        <v>8990.91</v>
      </c>
      <c r="T436" s="9">
        <v>3672.07</v>
      </c>
      <c r="U436" s="7" t="s">
        <v>14</v>
      </c>
    </row>
    <row r="437" spans="1:21" x14ac:dyDescent="0.3">
      <c r="A437" s="7" t="s">
        <v>4582</v>
      </c>
      <c r="B437" s="7" t="s">
        <v>310</v>
      </c>
      <c r="C437" s="8">
        <v>46233</v>
      </c>
      <c r="D437" s="7" t="s">
        <v>1492</v>
      </c>
      <c r="E437" s="7" t="s">
        <v>311</v>
      </c>
      <c r="F437" s="7" t="s">
        <v>763</v>
      </c>
      <c r="G437" s="7" t="s">
        <v>20</v>
      </c>
      <c r="H437" s="7" t="s">
        <v>2111</v>
      </c>
      <c r="I437" s="7" t="s">
        <v>2228</v>
      </c>
      <c r="J437" s="7" t="s">
        <v>1871</v>
      </c>
      <c r="K437" s="7" t="s">
        <v>440</v>
      </c>
      <c r="L437" s="7" t="s">
        <v>1677</v>
      </c>
      <c r="M437" s="7">
        <v>3</v>
      </c>
      <c r="N437" s="9">
        <v>1730.62</v>
      </c>
      <c r="O437" s="10">
        <v>0.15</v>
      </c>
      <c r="P437" s="9">
        <v>4413.08</v>
      </c>
      <c r="Q437" s="10">
        <v>0.25</v>
      </c>
      <c r="R437" s="9">
        <v>1103.27</v>
      </c>
      <c r="S437" s="9">
        <v>5516.35</v>
      </c>
      <c r="T437" s="9">
        <v>681.68</v>
      </c>
      <c r="U437" s="7" t="s">
        <v>14</v>
      </c>
    </row>
    <row r="438" spans="1:21" x14ac:dyDescent="0.3">
      <c r="A438" s="7" t="s">
        <v>4583</v>
      </c>
      <c r="B438" s="7" t="s">
        <v>366</v>
      </c>
      <c r="C438" s="8">
        <v>45698</v>
      </c>
      <c r="D438" s="7" t="s">
        <v>800</v>
      </c>
      <c r="E438" s="7" t="s">
        <v>51</v>
      </c>
      <c r="F438" s="7" t="s">
        <v>743</v>
      </c>
      <c r="G438" s="7" t="s">
        <v>35</v>
      </c>
      <c r="H438" s="7" t="s">
        <v>2078</v>
      </c>
      <c r="I438" s="7" t="s">
        <v>2197</v>
      </c>
      <c r="J438" s="7" t="s">
        <v>2019</v>
      </c>
      <c r="K438" s="7" t="s">
        <v>367</v>
      </c>
      <c r="L438" s="7" t="s">
        <v>1661</v>
      </c>
      <c r="M438" s="7">
        <v>19</v>
      </c>
      <c r="N438" s="9">
        <v>53.69</v>
      </c>
      <c r="O438" s="10">
        <v>0.05</v>
      </c>
      <c r="P438" s="9">
        <v>969.1</v>
      </c>
      <c r="Q438" s="10">
        <v>0.25</v>
      </c>
      <c r="R438" s="9">
        <v>242.28</v>
      </c>
      <c r="S438" s="9">
        <v>1211.3800000000001</v>
      </c>
      <c r="T438" s="9">
        <v>219.17</v>
      </c>
      <c r="U438" s="7" t="s">
        <v>25</v>
      </c>
    </row>
    <row r="439" spans="1:21" x14ac:dyDescent="0.3">
      <c r="A439" s="7" t="s">
        <v>4584</v>
      </c>
      <c r="B439" s="7" t="s">
        <v>313</v>
      </c>
      <c r="C439" s="8">
        <v>46261</v>
      </c>
      <c r="D439" s="7" t="s">
        <v>949</v>
      </c>
      <c r="E439" s="7" t="s">
        <v>271</v>
      </c>
      <c r="F439" s="7" t="s">
        <v>780</v>
      </c>
      <c r="G439" s="7" t="s">
        <v>20</v>
      </c>
      <c r="H439" s="7" t="s">
        <v>2114</v>
      </c>
      <c r="I439" s="7" t="s">
        <v>2231</v>
      </c>
      <c r="J439" s="7" t="s">
        <v>1762</v>
      </c>
      <c r="K439" s="7" t="s">
        <v>585</v>
      </c>
      <c r="L439" s="7" t="s">
        <v>1673</v>
      </c>
      <c r="M439" s="7">
        <v>2</v>
      </c>
      <c r="N439" s="9">
        <v>2340.83</v>
      </c>
      <c r="O439" s="10">
        <v>0.1</v>
      </c>
      <c r="P439" s="9">
        <v>4213.49</v>
      </c>
      <c r="Q439" s="10">
        <v>0.25</v>
      </c>
      <c r="R439" s="9">
        <v>1053.3699999999999</v>
      </c>
      <c r="S439" s="9">
        <v>5266.86</v>
      </c>
      <c r="T439" s="9">
        <v>1523.27</v>
      </c>
      <c r="U439" s="7" t="s">
        <v>14</v>
      </c>
    </row>
    <row r="440" spans="1:21" x14ac:dyDescent="0.3">
      <c r="A440" s="7" t="s">
        <v>4585</v>
      </c>
      <c r="B440" s="7" t="s">
        <v>313</v>
      </c>
      <c r="C440" s="8">
        <v>46261</v>
      </c>
      <c r="D440" s="7" t="s">
        <v>949</v>
      </c>
      <c r="E440" s="7" t="s">
        <v>271</v>
      </c>
      <c r="F440" s="7" t="s">
        <v>780</v>
      </c>
      <c r="G440" s="7" t="s">
        <v>20</v>
      </c>
      <c r="H440" s="7" t="s">
        <v>2114</v>
      </c>
      <c r="I440" s="7" t="s">
        <v>2231</v>
      </c>
      <c r="J440" s="7" t="s">
        <v>1826</v>
      </c>
      <c r="K440" s="7" t="s">
        <v>314</v>
      </c>
      <c r="L440" s="7" t="s">
        <v>1661</v>
      </c>
      <c r="M440" s="7">
        <v>22</v>
      </c>
      <c r="N440" s="9">
        <v>46.78</v>
      </c>
      <c r="O440" s="10">
        <v>0</v>
      </c>
      <c r="P440" s="9">
        <v>1029.1600000000001</v>
      </c>
      <c r="Q440" s="10">
        <v>0.25</v>
      </c>
      <c r="R440" s="9">
        <v>257.29000000000002</v>
      </c>
      <c r="S440" s="9">
        <v>1286.45</v>
      </c>
      <c r="T440" s="9">
        <v>587.4</v>
      </c>
      <c r="U440" s="7" t="s">
        <v>14</v>
      </c>
    </row>
    <row r="441" spans="1:21" x14ac:dyDescent="0.3">
      <c r="A441" s="7" t="s">
        <v>4586</v>
      </c>
      <c r="B441" s="7" t="s">
        <v>199</v>
      </c>
      <c r="C441" s="8">
        <v>45934</v>
      </c>
      <c r="D441" s="7" t="s">
        <v>909</v>
      </c>
      <c r="E441" s="7" t="s">
        <v>200</v>
      </c>
      <c r="F441" s="7" t="s">
        <v>747</v>
      </c>
      <c r="G441" s="7" t="s">
        <v>16</v>
      </c>
      <c r="H441" s="7" t="s">
        <v>2067</v>
      </c>
      <c r="I441" s="7" t="s">
        <v>2187</v>
      </c>
      <c r="J441" s="7" t="s">
        <v>1680</v>
      </c>
      <c r="K441" s="7" t="s">
        <v>201</v>
      </c>
      <c r="L441" s="7" t="s">
        <v>1669</v>
      </c>
      <c r="M441" s="7">
        <v>26</v>
      </c>
      <c r="N441" s="9">
        <v>1066.06</v>
      </c>
      <c r="O441" s="10">
        <v>0</v>
      </c>
      <c r="P441" s="9">
        <v>27717.56</v>
      </c>
      <c r="Q441" s="10">
        <v>0.25</v>
      </c>
      <c r="R441" s="9">
        <v>6929.39</v>
      </c>
      <c r="S441" s="9">
        <v>34646.949999999997</v>
      </c>
      <c r="T441" s="9">
        <v>15348.32</v>
      </c>
      <c r="U441" s="7" t="s">
        <v>14</v>
      </c>
    </row>
    <row r="442" spans="1:21" x14ac:dyDescent="0.3">
      <c r="A442" s="7" t="s">
        <v>4587</v>
      </c>
      <c r="B442" s="7" t="s">
        <v>521</v>
      </c>
      <c r="C442" s="8">
        <v>45954</v>
      </c>
      <c r="D442" s="7" t="s">
        <v>1611</v>
      </c>
      <c r="E442" s="7" t="s">
        <v>522</v>
      </c>
      <c r="F442" s="7" t="s">
        <v>763</v>
      </c>
      <c r="G442" s="7" t="s">
        <v>31</v>
      </c>
      <c r="H442" s="7" t="s">
        <v>2093</v>
      </c>
      <c r="I442" s="7" t="s">
        <v>2212</v>
      </c>
      <c r="J442" s="7" t="s">
        <v>1684</v>
      </c>
      <c r="K442" s="7" t="s">
        <v>238</v>
      </c>
      <c r="L442" s="7" t="s">
        <v>1641</v>
      </c>
      <c r="M442" s="7">
        <v>9</v>
      </c>
      <c r="N442" s="9">
        <v>317.38</v>
      </c>
      <c r="O442" s="10">
        <v>0.1</v>
      </c>
      <c r="P442" s="9">
        <v>2570.7800000000002</v>
      </c>
      <c r="Q442" s="10">
        <v>0.25</v>
      </c>
      <c r="R442" s="9">
        <v>642.70000000000005</v>
      </c>
      <c r="S442" s="9">
        <v>3213.48</v>
      </c>
      <c r="T442" s="9">
        <v>481.16</v>
      </c>
      <c r="U442" s="7" t="s">
        <v>14</v>
      </c>
    </row>
    <row r="443" spans="1:21" x14ac:dyDescent="0.3">
      <c r="A443" s="7" t="s">
        <v>4588</v>
      </c>
      <c r="B443" s="7" t="s">
        <v>478</v>
      </c>
      <c r="C443" s="8">
        <v>46129</v>
      </c>
      <c r="D443" s="7" t="s">
        <v>901</v>
      </c>
      <c r="E443" s="7" t="s">
        <v>479</v>
      </c>
      <c r="F443" s="7" t="s">
        <v>776</v>
      </c>
      <c r="G443" s="7" t="s">
        <v>31</v>
      </c>
      <c r="H443" s="7" t="s">
        <v>2114</v>
      </c>
      <c r="I443" s="7" t="s">
        <v>2231</v>
      </c>
      <c r="J443" s="7" t="s">
        <v>1740</v>
      </c>
      <c r="K443" s="7" t="s">
        <v>45</v>
      </c>
      <c r="L443" s="7" t="s">
        <v>1661</v>
      </c>
      <c r="M443" s="7">
        <v>12</v>
      </c>
      <c r="N443" s="9">
        <v>1402.64</v>
      </c>
      <c r="O443" s="10">
        <v>0.15</v>
      </c>
      <c r="P443" s="9">
        <v>14306.93</v>
      </c>
      <c r="Q443" s="10">
        <v>0.25</v>
      </c>
      <c r="R443" s="9">
        <v>3576.73</v>
      </c>
      <c r="S443" s="9">
        <v>17883.66</v>
      </c>
      <c r="T443" s="9">
        <v>7433.93</v>
      </c>
      <c r="U443" s="7" t="s">
        <v>14</v>
      </c>
    </row>
    <row r="444" spans="1:21" x14ac:dyDescent="0.3">
      <c r="A444" s="7" t="s">
        <v>4589</v>
      </c>
      <c r="B444" s="7" t="s">
        <v>157</v>
      </c>
      <c r="C444" s="8">
        <v>45659</v>
      </c>
      <c r="D444" s="7" t="s">
        <v>1124</v>
      </c>
      <c r="E444" s="7" t="s">
        <v>158</v>
      </c>
      <c r="F444" s="7" t="s">
        <v>776</v>
      </c>
      <c r="G444" s="7" t="s">
        <v>16</v>
      </c>
      <c r="H444" s="7" t="s">
        <v>2081</v>
      </c>
      <c r="I444" s="7" t="s">
        <v>2200</v>
      </c>
      <c r="J444" s="7" t="s">
        <v>1988</v>
      </c>
      <c r="K444" s="7" t="s">
        <v>131</v>
      </c>
      <c r="L444" s="7" t="s">
        <v>1646</v>
      </c>
      <c r="M444" s="7">
        <v>13</v>
      </c>
      <c r="N444" s="9">
        <v>610.24</v>
      </c>
      <c r="O444" s="10">
        <v>0</v>
      </c>
      <c r="P444" s="9">
        <v>7933.12</v>
      </c>
      <c r="Q444" s="10">
        <v>0.25</v>
      </c>
      <c r="R444" s="9">
        <v>1983.28</v>
      </c>
      <c r="S444" s="9">
        <v>9916.4</v>
      </c>
      <c r="T444" s="9">
        <v>3505.71</v>
      </c>
      <c r="U444" s="7" t="s">
        <v>14</v>
      </c>
    </row>
    <row r="445" spans="1:21" x14ac:dyDescent="0.3">
      <c r="A445" s="7" t="s">
        <v>4590</v>
      </c>
      <c r="B445" s="7" t="s">
        <v>157</v>
      </c>
      <c r="C445" s="8">
        <v>45659</v>
      </c>
      <c r="D445" s="7" t="s">
        <v>1124</v>
      </c>
      <c r="E445" s="7" t="s">
        <v>158</v>
      </c>
      <c r="F445" s="7" t="s">
        <v>776</v>
      </c>
      <c r="G445" s="7" t="s">
        <v>16</v>
      </c>
      <c r="H445" s="7" t="s">
        <v>2081</v>
      </c>
      <c r="I445" s="7" t="s">
        <v>2200</v>
      </c>
      <c r="J445" s="7" t="s">
        <v>1955</v>
      </c>
      <c r="K445" s="7" t="s">
        <v>516</v>
      </c>
      <c r="L445" s="7" t="s">
        <v>1686</v>
      </c>
      <c r="M445" s="7">
        <v>3</v>
      </c>
      <c r="N445" s="9">
        <v>62.02</v>
      </c>
      <c r="O445" s="10">
        <v>0.1</v>
      </c>
      <c r="P445" s="9">
        <v>167.45</v>
      </c>
      <c r="Q445" s="10">
        <v>0.25</v>
      </c>
      <c r="R445" s="9">
        <v>41.86</v>
      </c>
      <c r="S445" s="9">
        <v>209.31</v>
      </c>
      <c r="T445" s="9">
        <v>43.1</v>
      </c>
      <c r="U445" s="7" t="s">
        <v>14</v>
      </c>
    </row>
    <row r="446" spans="1:21" x14ac:dyDescent="0.3">
      <c r="A446" s="7" t="s">
        <v>4591</v>
      </c>
      <c r="B446" s="7" t="s">
        <v>157</v>
      </c>
      <c r="C446" s="8">
        <v>45659</v>
      </c>
      <c r="D446" s="7" t="s">
        <v>1124</v>
      </c>
      <c r="E446" s="7" t="s">
        <v>158</v>
      </c>
      <c r="F446" s="7" t="s">
        <v>776</v>
      </c>
      <c r="G446" s="7" t="s">
        <v>16</v>
      </c>
      <c r="H446" s="7" t="s">
        <v>2081</v>
      </c>
      <c r="I446" s="7" t="s">
        <v>2200</v>
      </c>
      <c r="J446" s="7" t="s">
        <v>1941</v>
      </c>
      <c r="K446" s="7" t="s">
        <v>573</v>
      </c>
      <c r="L446" s="7" t="s">
        <v>1673</v>
      </c>
      <c r="M446" s="7">
        <v>12</v>
      </c>
      <c r="N446" s="9">
        <v>3276.46</v>
      </c>
      <c r="O446" s="10">
        <v>0</v>
      </c>
      <c r="P446" s="9">
        <v>39317.519999999997</v>
      </c>
      <c r="Q446" s="10">
        <v>0.25</v>
      </c>
      <c r="R446" s="9">
        <v>9829.3799999999992</v>
      </c>
      <c r="S446" s="9">
        <v>49146.9</v>
      </c>
      <c r="T446" s="9">
        <v>22520.28</v>
      </c>
      <c r="U446" s="7" t="s">
        <v>14</v>
      </c>
    </row>
    <row r="447" spans="1:21" x14ac:dyDescent="0.3">
      <c r="A447" s="7" t="s">
        <v>4592</v>
      </c>
      <c r="B447" s="7" t="s">
        <v>157</v>
      </c>
      <c r="C447" s="8">
        <v>45659</v>
      </c>
      <c r="D447" s="7" t="s">
        <v>1124</v>
      </c>
      <c r="E447" s="7" t="s">
        <v>158</v>
      </c>
      <c r="F447" s="7" t="s">
        <v>776</v>
      </c>
      <c r="G447" s="7" t="s">
        <v>16</v>
      </c>
      <c r="H447" s="7" t="s">
        <v>2081</v>
      </c>
      <c r="I447" s="7" t="s">
        <v>2200</v>
      </c>
      <c r="J447" s="7" t="s">
        <v>1795</v>
      </c>
      <c r="K447" s="7" t="s">
        <v>159</v>
      </c>
      <c r="L447" s="7" t="s">
        <v>1677</v>
      </c>
      <c r="M447" s="7">
        <v>28</v>
      </c>
      <c r="N447" s="9">
        <v>2139.4699999999998</v>
      </c>
      <c r="O447" s="10">
        <v>0</v>
      </c>
      <c r="P447" s="9">
        <v>59905.16</v>
      </c>
      <c r="Q447" s="10">
        <v>0.25</v>
      </c>
      <c r="R447" s="9">
        <v>14976.29</v>
      </c>
      <c r="S447" s="9">
        <v>74881.45</v>
      </c>
      <c r="T447" s="9">
        <v>28661.360000000001</v>
      </c>
      <c r="U447" s="7" t="s">
        <v>14</v>
      </c>
    </row>
    <row r="448" spans="1:21" x14ac:dyDescent="0.3">
      <c r="A448" s="7" t="s">
        <v>4593</v>
      </c>
      <c r="B448" s="7" t="s">
        <v>281</v>
      </c>
      <c r="C448" s="8">
        <v>46005</v>
      </c>
      <c r="D448" s="7" t="s">
        <v>1546</v>
      </c>
      <c r="E448" s="7" t="s">
        <v>282</v>
      </c>
      <c r="F448" s="7" t="s">
        <v>776</v>
      </c>
      <c r="G448" s="7" t="s">
        <v>16</v>
      </c>
      <c r="H448" s="7" t="s">
        <v>2070</v>
      </c>
      <c r="I448" s="7" t="s">
        <v>2190</v>
      </c>
      <c r="J448" s="7" t="s">
        <v>1830</v>
      </c>
      <c r="K448" s="7" t="s">
        <v>283</v>
      </c>
      <c r="L448" s="7" t="s">
        <v>1669</v>
      </c>
      <c r="M448" s="7">
        <v>23</v>
      </c>
      <c r="N448" s="9">
        <v>1068.18</v>
      </c>
      <c r="O448" s="10">
        <v>0.1</v>
      </c>
      <c r="P448" s="9">
        <v>22111.33</v>
      </c>
      <c r="Q448" s="10">
        <v>0.25</v>
      </c>
      <c r="R448" s="9">
        <v>5527.83</v>
      </c>
      <c r="S448" s="9">
        <v>27639.16</v>
      </c>
      <c r="T448" s="9">
        <v>7815.22</v>
      </c>
      <c r="U448" s="7" t="s">
        <v>14</v>
      </c>
    </row>
    <row r="449" spans="1:21" x14ac:dyDescent="0.3">
      <c r="A449" s="7" t="s">
        <v>4594</v>
      </c>
      <c r="B449" s="7" t="s">
        <v>281</v>
      </c>
      <c r="C449" s="8">
        <v>46005</v>
      </c>
      <c r="D449" s="7" t="s">
        <v>1546</v>
      </c>
      <c r="E449" s="7" t="s">
        <v>282</v>
      </c>
      <c r="F449" s="7" t="s">
        <v>776</v>
      </c>
      <c r="G449" s="7" t="s">
        <v>16</v>
      </c>
      <c r="H449" s="7" t="s">
        <v>2070</v>
      </c>
      <c r="I449" s="7" t="s">
        <v>2190</v>
      </c>
      <c r="J449" s="7" t="s">
        <v>1799</v>
      </c>
      <c r="K449" s="7" t="s">
        <v>339</v>
      </c>
      <c r="L449" s="7" t="s">
        <v>1673</v>
      </c>
      <c r="M449" s="7">
        <v>17</v>
      </c>
      <c r="N449" s="9">
        <v>2459.44</v>
      </c>
      <c r="O449" s="10">
        <v>0.05</v>
      </c>
      <c r="P449" s="9">
        <v>39719.96</v>
      </c>
      <c r="Q449" s="10">
        <v>0.25</v>
      </c>
      <c r="R449" s="9">
        <v>9929.99</v>
      </c>
      <c r="S449" s="9">
        <v>49649.95</v>
      </c>
      <c r="T449" s="9">
        <v>19631.23</v>
      </c>
      <c r="U449" s="7" t="s">
        <v>14</v>
      </c>
    </row>
    <row r="450" spans="1:21" x14ac:dyDescent="0.3">
      <c r="A450" s="7" t="s">
        <v>4595</v>
      </c>
      <c r="B450" s="7" t="s">
        <v>368</v>
      </c>
      <c r="C450" s="8">
        <v>45756</v>
      </c>
      <c r="D450" s="7" t="s">
        <v>1546</v>
      </c>
      <c r="E450" s="7" t="s">
        <v>282</v>
      </c>
      <c r="F450" s="7" t="s">
        <v>776</v>
      </c>
      <c r="G450" s="7" t="s">
        <v>16</v>
      </c>
      <c r="H450" s="7" t="s">
        <v>2114</v>
      </c>
      <c r="I450" s="7" t="s">
        <v>2231</v>
      </c>
      <c r="J450" s="7" t="s">
        <v>1823</v>
      </c>
      <c r="K450" s="7" t="s">
        <v>323</v>
      </c>
      <c r="L450" s="7" t="s">
        <v>1686</v>
      </c>
      <c r="M450" s="7">
        <v>19</v>
      </c>
      <c r="N450" s="9">
        <v>2137.7800000000002</v>
      </c>
      <c r="O450" s="10">
        <v>0</v>
      </c>
      <c r="P450" s="9">
        <v>40617.82</v>
      </c>
      <c r="Q450" s="10">
        <v>0.25</v>
      </c>
      <c r="R450" s="9">
        <v>10154.450000000001</v>
      </c>
      <c r="S450" s="9">
        <v>50772.28</v>
      </c>
      <c r="T450" s="9">
        <v>21628.84</v>
      </c>
      <c r="U450" s="7" t="s">
        <v>14</v>
      </c>
    </row>
    <row r="451" spans="1:21" x14ac:dyDescent="0.3">
      <c r="A451" s="7" t="s">
        <v>4596</v>
      </c>
      <c r="B451" s="7" t="s">
        <v>535</v>
      </c>
      <c r="C451" s="8">
        <v>46289</v>
      </c>
      <c r="D451" s="7" t="s">
        <v>1123</v>
      </c>
      <c r="E451" s="7" t="s">
        <v>220</v>
      </c>
      <c r="F451" s="7" t="s">
        <v>780</v>
      </c>
      <c r="G451" s="7" t="s">
        <v>31</v>
      </c>
      <c r="H451" s="7" t="s">
        <v>2061</v>
      </c>
      <c r="I451" s="7" t="s">
        <v>2181</v>
      </c>
      <c r="J451" s="7" t="s">
        <v>1726</v>
      </c>
      <c r="K451" s="7" t="s">
        <v>509</v>
      </c>
      <c r="L451" s="7" t="s">
        <v>1673</v>
      </c>
      <c r="M451" s="7">
        <v>8</v>
      </c>
      <c r="N451" s="9">
        <v>1237.25</v>
      </c>
      <c r="O451" s="10">
        <v>0</v>
      </c>
      <c r="P451" s="9">
        <v>9898</v>
      </c>
      <c r="Q451" s="10">
        <v>0.25</v>
      </c>
      <c r="R451" s="9">
        <v>2474.5</v>
      </c>
      <c r="S451" s="9">
        <v>12372.5</v>
      </c>
      <c r="T451" s="9">
        <v>4315.4399999999996</v>
      </c>
      <c r="U451" s="7" t="s">
        <v>14</v>
      </c>
    </row>
    <row r="452" spans="1:21" x14ac:dyDescent="0.3">
      <c r="A452" s="7" t="s">
        <v>4597</v>
      </c>
      <c r="B452" s="7" t="s">
        <v>407</v>
      </c>
      <c r="C452" s="8">
        <v>45834</v>
      </c>
      <c r="D452" s="7" t="s">
        <v>1456</v>
      </c>
      <c r="E452" s="7" t="s">
        <v>408</v>
      </c>
      <c r="F452" s="7" t="s">
        <v>757</v>
      </c>
      <c r="G452" s="7" t="s">
        <v>16</v>
      </c>
      <c r="H452" s="7" t="s">
        <v>2073</v>
      </c>
      <c r="I452" s="7" t="s">
        <v>2192</v>
      </c>
      <c r="J452" s="7" t="s">
        <v>1675</v>
      </c>
      <c r="K452" s="7" t="s">
        <v>503</v>
      </c>
      <c r="L452" s="7" t="s">
        <v>1677</v>
      </c>
      <c r="M452" s="7">
        <v>6</v>
      </c>
      <c r="N452" s="9">
        <v>2479.87</v>
      </c>
      <c r="O452" s="10">
        <v>0.1</v>
      </c>
      <c r="P452" s="9">
        <v>13391.3</v>
      </c>
      <c r="Q452" s="10">
        <v>0.25</v>
      </c>
      <c r="R452" s="9">
        <v>3347.82</v>
      </c>
      <c r="S452" s="9">
        <v>16739.12</v>
      </c>
      <c r="T452" s="9">
        <v>6369.08</v>
      </c>
      <c r="U452" s="7" t="s">
        <v>14</v>
      </c>
    </row>
    <row r="453" spans="1:21" x14ac:dyDescent="0.3">
      <c r="A453" s="7" t="s">
        <v>4598</v>
      </c>
      <c r="B453" s="7" t="s">
        <v>407</v>
      </c>
      <c r="C453" s="8">
        <v>45834</v>
      </c>
      <c r="D453" s="7" t="s">
        <v>1456</v>
      </c>
      <c r="E453" s="7" t="s">
        <v>408</v>
      </c>
      <c r="F453" s="7" t="s">
        <v>757</v>
      </c>
      <c r="G453" s="7" t="s">
        <v>16</v>
      </c>
      <c r="H453" s="7" t="s">
        <v>2073</v>
      </c>
      <c r="I453" s="7" t="s">
        <v>2192</v>
      </c>
      <c r="J453" s="7" t="s">
        <v>1899</v>
      </c>
      <c r="K453" s="7" t="s">
        <v>136</v>
      </c>
      <c r="L453" s="7" t="s">
        <v>1655</v>
      </c>
      <c r="M453" s="7">
        <v>17</v>
      </c>
      <c r="N453" s="9">
        <v>1479.99</v>
      </c>
      <c r="O453" s="10">
        <v>0.05</v>
      </c>
      <c r="P453" s="9">
        <v>23901.84</v>
      </c>
      <c r="Q453" s="10">
        <v>0.25</v>
      </c>
      <c r="R453" s="9">
        <v>5975.46</v>
      </c>
      <c r="S453" s="9">
        <v>29877.3</v>
      </c>
      <c r="T453" s="9">
        <v>5704.87</v>
      </c>
      <c r="U453" s="7" t="s">
        <v>14</v>
      </c>
    </row>
    <row r="454" spans="1:21" x14ac:dyDescent="0.3">
      <c r="A454" s="7" t="s">
        <v>4599</v>
      </c>
      <c r="B454" s="7" t="s">
        <v>407</v>
      </c>
      <c r="C454" s="8">
        <v>45834</v>
      </c>
      <c r="D454" s="7" t="s">
        <v>1456</v>
      </c>
      <c r="E454" s="7" t="s">
        <v>408</v>
      </c>
      <c r="F454" s="7" t="s">
        <v>757</v>
      </c>
      <c r="G454" s="7" t="s">
        <v>16</v>
      </c>
      <c r="H454" s="7" t="s">
        <v>2073</v>
      </c>
      <c r="I454" s="7" t="s">
        <v>2192</v>
      </c>
      <c r="J454" s="7" t="s">
        <v>1685</v>
      </c>
      <c r="K454" s="7" t="s">
        <v>385</v>
      </c>
      <c r="L454" s="7" t="s">
        <v>1686</v>
      </c>
      <c r="M454" s="7">
        <v>15</v>
      </c>
      <c r="N454" s="9">
        <v>879.99</v>
      </c>
      <c r="O454" s="10">
        <v>0</v>
      </c>
      <c r="P454" s="9">
        <v>13199.85</v>
      </c>
      <c r="Q454" s="10">
        <v>0.25</v>
      </c>
      <c r="R454" s="9">
        <v>3299.96</v>
      </c>
      <c r="S454" s="9">
        <v>16499.810000000001</v>
      </c>
      <c r="T454" s="9">
        <v>6987.3</v>
      </c>
      <c r="U454" s="7" t="s">
        <v>14</v>
      </c>
    </row>
    <row r="455" spans="1:21" x14ac:dyDescent="0.3">
      <c r="A455" s="7" t="s">
        <v>4600</v>
      </c>
      <c r="B455" s="7" t="s">
        <v>407</v>
      </c>
      <c r="C455" s="8">
        <v>45834</v>
      </c>
      <c r="D455" s="7" t="s">
        <v>1456</v>
      </c>
      <c r="E455" s="7" t="s">
        <v>408</v>
      </c>
      <c r="F455" s="7" t="s">
        <v>757</v>
      </c>
      <c r="G455" s="7" t="s">
        <v>16</v>
      </c>
      <c r="H455" s="7" t="s">
        <v>2073</v>
      </c>
      <c r="I455" s="7" t="s">
        <v>2192</v>
      </c>
      <c r="J455" s="7" t="s">
        <v>1878</v>
      </c>
      <c r="K455" s="7" t="s">
        <v>555</v>
      </c>
      <c r="L455" s="7" t="s">
        <v>1673</v>
      </c>
      <c r="M455" s="7">
        <v>6</v>
      </c>
      <c r="N455" s="9">
        <v>1085.92</v>
      </c>
      <c r="O455" s="10">
        <v>0</v>
      </c>
      <c r="P455" s="9">
        <v>6515.52</v>
      </c>
      <c r="Q455" s="10">
        <v>0.25</v>
      </c>
      <c r="R455" s="9">
        <v>1628.88</v>
      </c>
      <c r="S455" s="9">
        <v>8144.4</v>
      </c>
      <c r="T455" s="9">
        <v>2990.46</v>
      </c>
      <c r="U455" s="7" t="s">
        <v>14</v>
      </c>
    </row>
    <row r="456" spans="1:21" x14ac:dyDescent="0.3">
      <c r="A456" s="7" t="s">
        <v>4601</v>
      </c>
      <c r="B456" s="7" t="s">
        <v>343</v>
      </c>
      <c r="C456" s="8">
        <v>45856</v>
      </c>
      <c r="D456" s="7" t="s">
        <v>816</v>
      </c>
      <c r="E456" s="7" t="s">
        <v>344</v>
      </c>
      <c r="F456" s="7" t="s">
        <v>776</v>
      </c>
      <c r="G456" s="7" t="s">
        <v>12</v>
      </c>
      <c r="H456" s="7" t="s">
        <v>2081</v>
      </c>
      <c r="I456" s="7" t="s">
        <v>2200</v>
      </c>
      <c r="J456" s="7" t="s">
        <v>1928</v>
      </c>
      <c r="K456" s="7" t="s">
        <v>345</v>
      </c>
      <c r="L456" s="7" t="s">
        <v>1673</v>
      </c>
      <c r="M456" s="7">
        <v>20</v>
      </c>
      <c r="N456" s="9">
        <v>3226.65</v>
      </c>
      <c r="O456" s="10">
        <v>0</v>
      </c>
      <c r="P456" s="9">
        <v>64533</v>
      </c>
      <c r="Q456" s="10">
        <v>0.25</v>
      </c>
      <c r="R456" s="9">
        <v>16133.25</v>
      </c>
      <c r="S456" s="9">
        <v>80666.25</v>
      </c>
      <c r="T456" s="9">
        <v>31818.6</v>
      </c>
      <c r="U456" s="7" t="s">
        <v>14</v>
      </c>
    </row>
    <row r="457" spans="1:21" x14ac:dyDescent="0.3">
      <c r="A457" s="7" t="s">
        <v>4602</v>
      </c>
      <c r="B457" s="7" t="s">
        <v>160</v>
      </c>
      <c r="C457" s="8">
        <v>45902</v>
      </c>
      <c r="D457" s="7" t="s">
        <v>1357</v>
      </c>
      <c r="E457" s="7" t="s">
        <v>161</v>
      </c>
      <c r="F457" s="7" t="s">
        <v>747</v>
      </c>
      <c r="G457" s="7" t="s">
        <v>35</v>
      </c>
      <c r="H457" s="7" t="s">
        <v>2172</v>
      </c>
      <c r="I457" s="7" t="s">
        <v>2278</v>
      </c>
      <c r="J457" s="7" t="s">
        <v>1824</v>
      </c>
      <c r="K457" s="7" t="s">
        <v>162</v>
      </c>
      <c r="L457" s="7" t="s">
        <v>1641</v>
      </c>
      <c r="M457" s="7">
        <v>28</v>
      </c>
      <c r="N457" s="9">
        <v>1752.86</v>
      </c>
      <c r="O457" s="10">
        <v>0</v>
      </c>
      <c r="P457" s="9">
        <v>49080.08</v>
      </c>
      <c r="Q457" s="10">
        <v>0.25</v>
      </c>
      <c r="R457" s="9">
        <v>12270.02</v>
      </c>
      <c r="S457" s="9">
        <v>61350.1</v>
      </c>
      <c r="T457" s="9">
        <v>24033.8</v>
      </c>
      <c r="U457" s="7" t="s">
        <v>14</v>
      </c>
    </row>
    <row r="458" spans="1:21" x14ac:dyDescent="0.3">
      <c r="A458" s="7" t="s">
        <v>4603</v>
      </c>
      <c r="B458" s="7" t="s">
        <v>160</v>
      </c>
      <c r="C458" s="8">
        <v>45902</v>
      </c>
      <c r="D458" s="7" t="s">
        <v>1357</v>
      </c>
      <c r="E458" s="7" t="s">
        <v>161</v>
      </c>
      <c r="F458" s="7" t="s">
        <v>747</v>
      </c>
      <c r="G458" s="7" t="s">
        <v>35</v>
      </c>
      <c r="H458" s="7" t="s">
        <v>2172</v>
      </c>
      <c r="I458" s="7" t="s">
        <v>2278</v>
      </c>
      <c r="J458" s="7" t="s">
        <v>2040</v>
      </c>
      <c r="K458" s="7" t="s">
        <v>211</v>
      </c>
      <c r="L458" s="7" t="s">
        <v>1641</v>
      </c>
      <c r="M458" s="7">
        <v>13</v>
      </c>
      <c r="N458" s="9">
        <v>2144.17</v>
      </c>
      <c r="O458" s="10">
        <v>0</v>
      </c>
      <c r="P458" s="9">
        <v>27874.21</v>
      </c>
      <c r="Q458" s="10">
        <v>0.25</v>
      </c>
      <c r="R458" s="9">
        <v>6968.55</v>
      </c>
      <c r="S458" s="9">
        <v>34842.76</v>
      </c>
      <c r="T458" s="9">
        <v>13815.75</v>
      </c>
      <c r="U458" s="7" t="s">
        <v>14</v>
      </c>
    </row>
    <row r="459" spans="1:21" x14ac:dyDescent="0.3">
      <c r="A459" s="7" t="s">
        <v>4604</v>
      </c>
      <c r="B459" s="7" t="s">
        <v>346</v>
      </c>
      <c r="C459" s="8">
        <v>46232</v>
      </c>
      <c r="D459" s="7" t="s">
        <v>1163</v>
      </c>
      <c r="E459" s="7" t="s">
        <v>347</v>
      </c>
      <c r="F459" s="7" t="s">
        <v>776</v>
      </c>
      <c r="G459" s="7" t="s">
        <v>35</v>
      </c>
      <c r="H459" s="7" t="s">
        <v>2140</v>
      </c>
      <c r="I459" s="7" t="s">
        <v>2253</v>
      </c>
      <c r="J459" s="7" t="s">
        <v>1927</v>
      </c>
      <c r="K459" s="7" t="s">
        <v>180</v>
      </c>
      <c r="L459" s="7" t="s">
        <v>1673</v>
      </c>
      <c r="M459" s="7">
        <v>20</v>
      </c>
      <c r="N459" s="9">
        <v>1606.1</v>
      </c>
      <c r="O459" s="10">
        <v>0.1</v>
      </c>
      <c r="P459" s="9">
        <v>28909.8</v>
      </c>
      <c r="Q459" s="10">
        <v>0.25</v>
      </c>
      <c r="R459" s="9">
        <v>7227.45</v>
      </c>
      <c r="S459" s="9">
        <v>36137.25</v>
      </c>
      <c r="T459" s="9">
        <v>6503.4</v>
      </c>
      <c r="U459" s="7" t="s">
        <v>14</v>
      </c>
    </row>
    <row r="460" spans="1:21" x14ac:dyDescent="0.3">
      <c r="A460" s="7" t="s">
        <v>4605</v>
      </c>
      <c r="B460" s="7" t="s">
        <v>346</v>
      </c>
      <c r="C460" s="8">
        <v>46232</v>
      </c>
      <c r="D460" s="7" t="s">
        <v>1163</v>
      </c>
      <c r="E460" s="7" t="s">
        <v>347</v>
      </c>
      <c r="F460" s="7" t="s">
        <v>776</v>
      </c>
      <c r="G460" s="7" t="s">
        <v>35</v>
      </c>
      <c r="H460" s="7" t="s">
        <v>2140</v>
      </c>
      <c r="I460" s="7" t="s">
        <v>2253</v>
      </c>
      <c r="J460" s="7" t="s">
        <v>2025</v>
      </c>
      <c r="K460" s="7" t="s">
        <v>467</v>
      </c>
      <c r="L460" s="7" t="s">
        <v>1646</v>
      </c>
      <c r="M460" s="7">
        <v>13</v>
      </c>
      <c r="N460" s="9">
        <v>865.52</v>
      </c>
      <c r="O460" s="10">
        <v>0.1</v>
      </c>
      <c r="P460" s="9">
        <v>10126.58</v>
      </c>
      <c r="Q460" s="10">
        <v>0.25</v>
      </c>
      <c r="R460" s="9">
        <v>2531.64</v>
      </c>
      <c r="S460" s="9">
        <v>12658.23</v>
      </c>
      <c r="T460" s="9">
        <v>2291.7399999999998</v>
      </c>
      <c r="U460" s="7" t="s">
        <v>14</v>
      </c>
    </row>
    <row r="461" spans="1:21" x14ac:dyDescent="0.3">
      <c r="A461" s="7" t="s">
        <v>4606</v>
      </c>
      <c r="B461" s="7" t="s">
        <v>346</v>
      </c>
      <c r="C461" s="8">
        <v>46232</v>
      </c>
      <c r="D461" s="7" t="s">
        <v>1163</v>
      </c>
      <c r="E461" s="7" t="s">
        <v>347</v>
      </c>
      <c r="F461" s="7" t="s">
        <v>776</v>
      </c>
      <c r="G461" s="7" t="s">
        <v>35</v>
      </c>
      <c r="H461" s="7" t="s">
        <v>2140</v>
      </c>
      <c r="I461" s="7" t="s">
        <v>2253</v>
      </c>
      <c r="J461" s="7" t="s">
        <v>1966</v>
      </c>
      <c r="K461" s="7" t="s">
        <v>480</v>
      </c>
      <c r="L461" s="7" t="s">
        <v>1673</v>
      </c>
      <c r="M461" s="7">
        <v>12</v>
      </c>
      <c r="N461" s="9">
        <v>1817.13</v>
      </c>
      <c r="O461" s="10">
        <v>0.1</v>
      </c>
      <c r="P461" s="9">
        <v>19625</v>
      </c>
      <c r="Q461" s="10">
        <v>0.25</v>
      </c>
      <c r="R461" s="9">
        <v>4906.25</v>
      </c>
      <c r="S461" s="9">
        <v>24531.25</v>
      </c>
      <c r="T461" s="9">
        <v>5185.88</v>
      </c>
      <c r="U461" s="7" t="s">
        <v>14</v>
      </c>
    </row>
    <row r="462" spans="1:21" x14ac:dyDescent="0.3">
      <c r="A462" s="7" t="s">
        <v>4607</v>
      </c>
      <c r="B462" s="7" t="s">
        <v>346</v>
      </c>
      <c r="C462" s="8">
        <v>46232</v>
      </c>
      <c r="D462" s="7" t="s">
        <v>1163</v>
      </c>
      <c r="E462" s="7" t="s">
        <v>347</v>
      </c>
      <c r="F462" s="7" t="s">
        <v>776</v>
      </c>
      <c r="G462" s="7" t="s">
        <v>35</v>
      </c>
      <c r="H462" s="7" t="s">
        <v>2140</v>
      </c>
      <c r="I462" s="7" t="s">
        <v>2253</v>
      </c>
      <c r="J462" s="7" t="s">
        <v>1998</v>
      </c>
      <c r="K462" s="7" t="s">
        <v>458</v>
      </c>
      <c r="L462" s="7" t="s">
        <v>1661</v>
      </c>
      <c r="M462" s="7">
        <v>5</v>
      </c>
      <c r="N462" s="9">
        <v>739.28</v>
      </c>
      <c r="O462" s="10">
        <v>0.05</v>
      </c>
      <c r="P462" s="9">
        <v>3511.58</v>
      </c>
      <c r="Q462" s="10">
        <v>0.25</v>
      </c>
      <c r="R462" s="9">
        <v>877.89</v>
      </c>
      <c r="S462" s="9">
        <v>4389.4799999999996</v>
      </c>
      <c r="T462" s="9">
        <v>1705.08</v>
      </c>
      <c r="U462" s="7" t="s">
        <v>14</v>
      </c>
    </row>
    <row r="463" spans="1:21" x14ac:dyDescent="0.3">
      <c r="A463" s="7" t="s">
        <v>4608</v>
      </c>
      <c r="B463" s="7" t="s">
        <v>346</v>
      </c>
      <c r="C463" s="8">
        <v>46232</v>
      </c>
      <c r="D463" s="7" t="s">
        <v>1163</v>
      </c>
      <c r="E463" s="7" t="s">
        <v>347</v>
      </c>
      <c r="F463" s="7" t="s">
        <v>776</v>
      </c>
      <c r="G463" s="7" t="s">
        <v>35</v>
      </c>
      <c r="H463" s="7" t="s">
        <v>2140</v>
      </c>
      <c r="I463" s="7" t="s">
        <v>2253</v>
      </c>
      <c r="J463" s="7" t="s">
        <v>1877</v>
      </c>
      <c r="K463" s="7" t="s">
        <v>495</v>
      </c>
      <c r="L463" s="7" t="s">
        <v>1646</v>
      </c>
      <c r="M463" s="7">
        <v>6</v>
      </c>
      <c r="N463" s="9">
        <v>600.70000000000005</v>
      </c>
      <c r="O463" s="10">
        <v>0</v>
      </c>
      <c r="P463" s="9">
        <v>3604.2</v>
      </c>
      <c r="Q463" s="10">
        <v>0.25</v>
      </c>
      <c r="R463" s="9">
        <v>901.05</v>
      </c>
      <c r="S463" s="9">
        <v>4505.25</v>
      </c>
      <c r="T463" s="9">
        <v>858.84</v>
      </c>
      <c r="U463" s="7" t="s">
        <v>14</v>
      </c>
    </row>
    <row r="464" spans="1:21" x14ac:dyDescent="0.3">
      <c r="A464" s="7" t="s">
        <v>4609</v>
      </c>
      <c r="B464" s="7" t="s">
        <v>33</v>
      </c>
      <c r="C464" s="8">
        <v>45960</v>
      </c>
      <c r="D464" s="7" t="s">
        <v>1273</v>
      </c>
      <c r="E464" s="7" t="s">
        <v>34</v>
      </c>
      <c r="F464" s="7" t="s">
        <v>757</v>
      </c>
      <c r="G464" s="7" t="s">
        <v>35</v>
      </c>
      <c r="H464" s="7" t="s">
        <v>2165</v>
      </c>
      <c r="I464" s="7" t="s">
        <v>2272</v>
      </c>
      <c r="J464" s="7" t="s">
        <v>1883</v>
      </c>
      <c r="K464" s="7" t="s">
        <v>36</v>
      </c>
      <c r="L464" s="7" t="s">
        <v>1641</v>
      </c>
      <c r="M464" s="7">
        <v>22</v>
      </c>
      <c r="N464" s="9">
        <v>35.31</v>
      </c>
      <c r="O464" s="10">
        <v>0</v>
      </c>
      <c r="P464" s="9">
        <v>776.82</v>
      </c>
      <c r="Q464" s="10">
        <v>0.25</v>
      </c>
      <c r="R464" s="9">
        <v>194.21</v>
      </c>
      <c r="S464" s="9">
        <v>971.03</v>
      </c>
      <c r="T464" s="9">
        <v>257.18</v>
      </c>
      <c r="U464" s="7" t="s">
        <v>14</v>
      </c>
    </row>
    <row r="465" spans="1:21" x14ac:dyDescent="0.3">
      <c r="A465" s="7" t="s">
        <v>4610</v>
      </c>
      <c r="B465" s="7" t="s">
        <v>454</v>
      </c>
      <c r="C465" s="8">
        <v>46177</v>
      </c>
      <c r="D465" s="7" t="s">
        <v>1212</v>
      </c>
      <c r="E465" s="7" t="s">
        <v>455</v>
      </c>
      <c r="F465" s="7" t="s">
        <v>743</v>
      </c>
      <c r="G465" s="7" t="s">
        <v>16</v>
      </c>
      <c r="H465" s="7" t="s">
        <v>2067</v>
      </c>
      <c r="I465" s="7" t="s">
        <v>2187</v>
      </c>
      <c r="J465" s="7" t="s">
        <v>2005</v>
      </c>
      <c r="K465" s="7" t="s">
        <v>456</v>
      </c>
      <c r="L465" s="7" t="s">
        <v>1661</v>
      </c>
      <c r="M465" s="7">
        <v>14</v>
      </c>
      <c r="N465" s="9">
        <v>2636.86</v>
      </c>
      <c r="O465" s="10">
        <v>0</v>
      </c>
      <c r="P465" s="9">
        <v>36916.04</v>
      </c>
      <c r="Q465" s="10">
        <v>0.25</v>
      </c>
      <c r="R465" s="9">
        <v>9229.01</v>
      </c>
      <c r="S465" s="9">
        <v>46145.05</v>
      </c>
      <c r="T465" s="9">
        <v>19860.96</v>
      </c>
      <c r="U465" s="7" t="s">
        <v>14</v>
      </c>
    </row>
    <row r="466" spans="1:21" x14ac:dyDescent="0.3">
      <c r="A466" s="7" t="s">
        <v>4611</v>
      </c>
      <c r="B466" s="7" t="s">
        <v>315</v>
      </c>
      <c r="C466" s="8">
        <v>46187</v>
      </c>
      <c r="D466" s="7" t="s">
        <v>770</v>
      </c>
      <c r="E466" s="7" t="s">
        <v>174</v>
      </c>
      <c r="F466" s="7" t="s">
        <v>747</v>
      </c>
      <c r="G466" s="7" t="s">
        <v>35</v>
      </c>
      <c r="H466" s="7" t="s">
        <v>2114</v>
      </c>
      <c r="I466" s="7" t="s">
        <v>2231</v>
      </c>
      <c r="J466" s="7" t="s">
        <v>1931</v>
      </c>
      <c r="K466" s="7" t="s">
        <v>304</v>
      </c>
      <c r="L466" s="7" t="s">
        <v>1655</v>
      </c>
      <c r="M466" s="7">
        <v>15</v>
      </c>
      <c r="N466" s="9">
        <v>1320.22</v>
      </c>
      <c r="O466" s="10">
        <v>0.15</v>
      </c>
      <c r="P466" s="9">
        <v>16832.810000000001</v>
      </c>
      <c r="Q466" s="10">
        <v>0.25</v>
      </c>
      <c r="R466" s="9">
        <v>4208.2</v>
      </c>
      <c r="S466" s="9">
        <v>21041.01</v>
      </c>
      <c r="T466" s="9">
        <v>4372.6099999999997</v>
      </c>
      <c r="U466" s="7" t="s">
        <v>25</v>
      </c>
    </row>
    <row r="467" spans="1:21" x14ac:dyDescent="0.3">
      <c r="A467" s="7" t="s">
        <v>4612</v>
      </c>
      <c r="B467" s="7" t="s">
        <v>315</v>
      </c>
      <c r="C467" s="8">
        <v>46187</v>
      </c>
      <c r="D467" s="7" t="s">
        <v>770</v>
      </c>
      <c r="E467" s="7" t="s">
        <v>174</v>
      </c>
      <c r="F467" s="7" t="s">
        <v>747</v>
      </c>
      <c r="G467" s="7" t="s">
        <v>35</v>
      </c>
      <c r="H467" s="7" t="s">
        <v>2114</v>
      </c>
      <c r="I467" s="7" t="s">
        <v>2231</v>
      </c>
      <c r="J467" s="7" t="s">
        <v>1844</v>
      </c>
      <c r="K467" s="7" t="s">
        <v>390</v>
      </c>
      <c r="L467" s="7" t="s">
        <v>1677</v>
      </c>
      <c r="M467" s="7">
        <v>18</v>
      </c>
      <c r="N467" s="9">
        <v>2161.9299999999998</v>
      </c>
      <c r="O467" s="10">
        <v>0</v>
      </c>
      <c r="P467" s="9">
        <v>38914.74</v>
      </c>
      <c r="Q467" s="10">
        <v>0.25</v>
      </c>
      <c r="R467" s="9">
        <v>9728.68</v>
      </c>
      <c r="S467" s="9">
        <v>48643.42</v>
      </c>
      <c r="T467" s="9">
        <v>11833.38</v>
      </c>
      <c r="U467" s="7" t="s">
        <v>25</v>
      </c>
    </row>
    <row r="468" spans="1:21" x14ac:dyDescent="0.3">
      <c r="A468" s="7" t="s">
        <v>4613</v>
      </c>
      <c r="B468" s="7" t="s">
        <v>315</v>
      </c>
      <c r="C468" s="8">
        <v>46187</v>
      </c>
      <c r="D468" s="7" t="s">
        <v>770</v>
      </c>
      <c r="E468" s="7" t="s">
        <v>174</v>
      </c>
      <c r="F468" s="7" t="s">
        <v>747</v>
      </c>
      <c r="G468" s="7" t="s">
        <v>35</v>
      </c>
      <c r="H468" s="7" t="s">
        <v>2114</v>
      </c>
      <c r="I468" s="7" t="s">
        <v>2231</v>
      </c>
      <c r="J468" s="7" t="s">
        <v>1759</v>
      </c>
      <c r="K468" s="7" t="s">
        <v>400</v>
      </c>
      <c r="L468" s="7" t="s">
        <v>1646</v>
      </c>
      <c r="M468" s="7">
        <v>17</v>
      </c>
      <c r="N468" s="9">
        <v>1149.5</v>
      </c>
      <c r="O468" s="10">
        <v>0</v>
      </c>
      <c r="P468" s="9">
        <v>19541.5</v>
      </c>
      <c r="Q468" s="10">
        <v>0.25</v>
      </c>
      <c r="R468" s="9">
        <v>4885.38</v>
      </c>
      <c r="S468" s="9">
        <v>24426.880000000001</v>
      </c>
      <c r="T468" s="9">
        <v>7095.63</v>
      </c>
      <c r="U468" s="7" t="s">
        <v>25</v>
      </c>
    </row>
    <row r="469" spans="1:21" x14ac:dyDescent="0.3">
      <c r="A469" s="7" t="s">
        <v>4614</v>
      </c>
      <c r="B469" s="7" t="s">
        <v>315</v>
      </c>
      <c r="C469" s="8">
        <v>46187</v>
      </c>
      <c r="D469" s="7" t="s">
        <v>770</v>
      </c>
      <c r="E469" s="7" t="s">
        <v>174</v>
      </c>
      <c r="F469" s="7" t="s">
        <v>747</v>
      </c>
      <c r="G469" s="7" t="s">
        <v>35</v>
      </c>
      <c r="H469" s="7" t="s">
        <v>2114</v>
      </c>
      <c r="I469" s="7" t="s">
        <v>2231</v>
      </c>
      <c r="J469" s="7" t="s">
        <v>1811</v>
      </c>
      <c r="K469" s="7" t="s">
        <v>524</v>
      </c>
      <c r="L469" s="7" t="s">
        <v>1677</v>
      </c>
      <c r="M469" s="7">
        <v>6</v>
      </c>
      <c r="N469" s="9">
        <v>922.99</v>
      </c>
      <c r="O469" s="10">
        <v>0</v>
      </c>
      <c r="P469" s="9">
        <v>5537.94</v>
      </c>
      <c r="Q469" s="10">
        <v>0.25</v>
      </c>
      <c r="R469" s="9">
        <v>1384.48</v>
      </c>
      <c r="S469" s="9">
        <v>6922.42</v>
      </c>
      <c r="T469" s="9">
        <v>2650.74</v>
      </c>
      <c r="U469" s="7" t="s">
        <v>25</v>
      </c>
    </row>
    <row r="470" spans="1:21" x14ac:dyDescent="0.3">
      <c r="A470" s="7" t="s">
        <v>4615</v>
      </c>
      <c r="B470" s="7" t="s">
        <v>315</v>
      </c>
      <c r="C470" s="8">
        <v>46187</v>
      </c>
      <c r="D470" s="7" t="s">
        <v>770</v>
      </c>
      <c r="E470" s="7" t="s">
        <v>174</v>
      </c>
      <c r="F470" s="7" t="s">
        <v>747</v>
      </c>
      <c r="G470" s="7" t="s">
        <v>35</v>
      </c>
      <c r="H470" s="7" t="s">
        <v>2114</v>
      </c>
      <c r="I470" s="7" t="s">
        <v>2231</v>
      </c>
      <c r="J470" s="7" t="s">
        <v>1778</v>
      </c>
      <c r="K470" s="7" t="s">
        <v>316</v>
      </c>
      <c r="L470" s="7" t="s">
        <v>1686</v>
      </c>
      <c r="M470" s="7">
        <v>22</v>
      </c>
      <c r="N470" s="9">
        <v>1084.75</v>
      </c>
      <c r="O470" s="10">
        <v>0.15</v>
      </c>
      <c r="P470" s="9">
        <v>20284.830000000002</v>
      </c>
      <c r="Q470" s="10">
        <v>0.25</v>
      </c>
      <c r="R470" s="9">
        <v>5071.21</v>
      </c>
      <c r="S470" s="9">
        <v>25356.04</v>
      </c>
      <c r="T470" s="9">
        <v>6200.87</v>
      </c>
      <c r="U470" s="7" t="s">
        <v>25</v>
      </c>
    </row>
    <row r="471" spans="1:21" x14ac:dyDescent="0.3">
      <c r="A471" s="7" t="s">
        <v>4616</v>
      </c>
      <c r="B471" s="7" t="s">
        <v>219</v>
      </c>
      <c r="C471" s="8">
        <v>46009</v>
      </c>
      <c r="D471" s="7" t="s">
        <v>1123</v>
      </c>
      <c r="E471" s="7" t="s">
        <v>220</v>
      </c>
      <c r="F471" s="7" t="s">
        <v>780</v>
      </c>
      <c r="G471" s="7" t="s">
        <v>31</v>
      </c>
      <c r="H471" s="7" t="s">
        <v>2111</v>
      </c>
      <c r="I471" s="7" t="s">
        <v>2228</v>
      </c>
      <c r="J471" s="7" t="s">
        <v>1978</v>
      </c>
      <c r="K471" s="7" t="s">
        <v>81</v>
      </c>
      <c r="L471" s="7" t="s">
        <v>1686</v>
      </c>
      <c r="M471" s="7">
        <v>25</v>
      </c>
      <c r="N471" s="9">
        <v>3282.83</v>
      </c>
      <c r="O471" s="10">
        <v>0.1</v>
      </c>
      <c r="P471" s="9">
        <v>73863.679999999993</v>
      </c>
      <c r="Q471" s="10">
        <v>0.25</v>
      </c>
      <c r="R471" s="9">
        <v>18465.919999999998</v>
      </c>
      <c r="S471" s="9">
        <v>92329.600000000006</v>
      </c>
      <c r="T471" s="9">
        <v>32010.68</v>
      </c>
      <c r="U471" s="7" t="s">
        <v>14</v>
      </c>
    </row>
    <row r="472" spans="1:21" x14ac:dyDescent="0.3">
      <c r="A472" s="7" t="s">
        <v>4617</v>
      </c>
      <c r="B472" s="7" t="s">
        <v>115</v>
      </c>
      <c r="C472" s="8">
        <v>45712</v>
      </c>
      <c r="D472" s="7" t="s">
        <v>1155</v>
      </c>
      <c r="E472" s="7" t="s">
        <v>116</v>
      </c>
      <c r="F472" s="7" t="s">
        <v>743</v>
      </c>
      <c r="G472" s="7" t="s">
        <v>20</v>
      </c>
      <c r="H472" s="7" t="s">
        <v>2166</v>
      </c>
      <c r="I472" s="7" t="s">
        <v>2272</v>
      </c>
      <c r="J472" s="7" t="s">
        <v>2034</v>
      </c>
      <c r="K472" s="7" t="s">
        <v>117</v>
      </c>
      <c r="L472" s="7" t="s">
        <v>1669</v>
      </c>
      <c r="M472" s="7">
        <v>29</v>
      </c>
      <c r="N472" s="9">
        <v>1064.27</v>
      </c>
      <c r="O472" s="10">
        <v>0</v>
      </c>
      <c r="P472" s="9">
        <v>30863.83</v>
      </c>
      <c r="Q472" s="10">
        <v>0.25</v>
      </c>
      <c r="R472" s="9">
        <v>7715.96</v>
      </c>
      <c r="S472" s="9">
        <v>38579.79</v>
      </c>
      <c r="T472" s="9">
        <v>9584.5</v>
      </c>
      <c r="U472" s="7" t="s">
        <v>14</v>
      </c>
    </row>
    <row r="473" spans="1:21" x14ac:dyDescent="0.3">
      <c r="A473" s="7" t="s">
        <v>4618</v>
      </c>
      <c r="B473" s="7" t="s">
        <v>115</v>
      </c>
      <c r="C473" s="8">
        <v>45712</v>
      </c>
      <c r="D473" s="7" t="s">
        <v>1155</v>
      </c>
      <c r="E473" s="7" t="s">
        <v>116</v>
      </c>
      <c r="F473" s="7" t="s">
        <v>743</v>
      </c>
      <c r="G473" s="7" t="s">
        <v>20</v>
      </c>
      <c r="H473" s="7" t="s">
        <v>2166</v>
      </c>
      <c r="I473" s="7" t="s">
        <v>2272</v>
      </c>
      <c r="J473" s="7" t="s">
        <v>1788</v>
      </c>
      <c r="K473" s="7" t="s">
        <v>118</v>
      </c>
      <c r="L473" s="7" t="s">
        <v>1686</v>
      </c>
      <c r="M473" s="7">
        <v>29</v>
      </c>
      <c r="N473" s="9">
        <v>3630.39</v>
      </c>
      <c r="O473" s="10">
        <v>0</v>
      </c>
      <c r="P473" s="9">
        <v>105281.31</v>
      </c>
      <c r="Q473" s="10">
        <v>0.25</v>
      </c>
      <c r="R473" s="9">
        <v>26320.33</v>
      </c>
      <c r="S473" s="9">
        <v>131601.64000000001</v>
      </c>
      <c r="T473" s="9">
        <v>57009.36</v>
      </c>
      <c r="U473" s="7" t="s">
        <v>14</v>
      </c>
    </row>
    <row r="474" spans="1:21" x14ac:dyDescent="0.3">
      <c r="A474" s="7" t="s">
        <v>4619</v>
      </c>
      <c r="B474" s="7" t="s">
        <v>115</v>
      </c>
      <c r="C474" s="8">
        <v>45712</v>
      </c>
      <c r="D474" s="7" t="s">
        <v>1155</v>
      </c>
      <c r="E474" s="7" t="s">
        <v>116</v>
      </c>
      <c r="F474" s="7" t="s">
        <v>743</v>
      </c>
      <c r="G474" s="7" t="s">
        <v>20</v>
      </c>
      <c r="H474" s="7" t="s">
        <v>2166</v>
      </c>
      <c r="I474" s="7" t="s">
        <v>2272</v>
      </c>
      <c r="J474" s="7" t="s">
        <v>1796</v>
      </c>
      <c r="K474" s="7" t="s">
        <v>561</v>
      </c>
      <c r="L474" s="7" t="s">
        <v>1677</v>
      </c>
      <c r="M474" s="7">
        <v>5</v>
      </c>
      <c r="N474" s="9">
        <v>1601.52</v>
      </c>
      <c r="O474" s="10">
        <v>0.15</v>
      </c>
      <c r="P474" s="9">
        <v>6806.46</v>
      </c>
      <c r="Q474" s="10">
        <v>0.25</v>
      </c>
      <c r="R474" s="9">
        <v>1701.62</v>
      </c>
      <c r="S474" s="9">
        <v>8508.08</v>
      </c>
      <c r="T474" s="9">
        <v>2882.26</v>
      </c>
      <c r="U474" s="7" t="s">
        <v>14</v>
      </c>
    </row>
    <row r="475" spans="1:21" x14ac:dyDescent="0.3">
      <c r="A475" s="7" t="s">
        <v>4620</v>
      </c>
      <c r="B475" s="7" t="s">
        <v>348</v>
      </c>
      <c r="C475" s="8">
        <v>46027</v>
      </c>
      <c r="D475" s="7" t="s">
        <v>1560</v>
      </c>
      <c r="E475" s="7" t="s">
        <v>349</v>
      </c>
      <c r="F475" s="7" t="s">
        <v>776</v>
      </c>
      <c r="G475" s="7" t="s">
        <v>16</v>
      </c>
      <c r="H475" s="7" t="s">
        <v>2070</v>
      </c>
      <c r="I475" s="7" t="s">
        <v>2190</v>
      </c>
      <c r="J475" s="7" t="s">
        <v>2004</v>
      </c>
      <c r="K475" s="7" t="s">
        <v>472</v>
      </c>
      <c r="L475" s="7" t="s">
        <v>1677</v>
      </c>
      <c r="M475" s="7">
        <v>10</v>
      </c>
      <c r="N475" s="9">
        <v>1125.03</v>
      </c>
      <c r="O475" s="10">
        <v>0</v>
      </c>
      <c r="P475" s="9">
        <v>11250.3</v>
      </c>
      <c r="Q475" s="10">
        <v>0.25</v>
      </c>
      <c r="R475" s="9">
        <v>2812.57</v>
      </c>
      <c r="S475" s="9">
        <v>14062.88</v>
      </c>
      <c r="T475" s="9">
        <v>3825.3</v>
      </c>
      <c r="U475" s="7" t="s">
        <v>46</v>
      </c>
    </row>
    <row r="476" spans="1:21" x14ac:dyDescent="0.3">
      <c r="A476" s="7" t="s">
        <v>4621</v>
      </c>
      <c r="B476" s="7" t="s">
        <v>348</v>
      </c>
      <c r="C476" s="8">
        <v>46027</v>
      </c>
      <c r="D476" s="7" t="s">
        <v>1560</v>
      </c>
      <c r="E476" s="7" t="s">
        <v>349</v>
      </c>
      <c r="F476" s="7" t="s">
        <v>776</v>
      </c>
      <c r="G476" s="7" t="s">
        <v>16</v>
      </c>
      <c r="H476" s="7" t="s">
        <v>2070</v>
      </c>
      <c r="I476" s="7" t="s">
        <v>2190</v>
      </c>
      <c r="J476" s="7" t="s">
        <v>1760</v>
      </c>
      <c r="K476" s="7" t="s">
        <v>296</v>
      </c>
      <c r="L476" s="7" t="s">
        <v>1669</v>
      </c>
      <c r="M476" s="7">
        <v>16</v>
      </c>
      <c r="N476" s="9">
        <v>986.43</v>
      </c>
      <c r="O476" s="10">
        <v>0.1</v>
      </c>
      <c r="P476" s="9">
        <v>14204.59</v>
      </c>
      <c r="Q476" s="10">
        <v>0.25</v>
      </c>
      <c r="R476" s="9">
        <v>3551.15</v>
      </c>
      <c r="S476" s="9">
        <v>17755.740000000002</v>
      </c>
      <c r="T476" s="9">
        <v>4106.03</v>
      </c>
      <c r="U476" s="7" t="s">
        <v>46</v>
      </c>
    </row>
    <row r="477" spans="1:21" x14ac:dyDescent="0.3">
      <c r="A477" s="7" t="s">
        <v>4622</v>
      </c>
      <c r="B477" s="7" t="s">
        <v>348</v>
      </c>
      <c r="C477" s="8">
        <v>46027</v>
      </c>
      <c r="D477" s="7" t="s">
        <v>1560</v>
      </c>
      <c r="E477" s="7" t="s">
        <v>349</v>
      </c>
      <c r="F477" s="7" t="s">
        <v>776</v>
      </c>
      <c r="G477" s="7" t="s">
        <v>16</v>
      </c>
      <c r="H477" s="7" t="s">
        <v>2070</v>
      </c>
      <c r="I477" s="7" t="s">
        <v>2190</v>
      </c>
      <c r="J477" s="7" t="s">
        <v>1909</v>
      </c>
      <c r="K477" s="7" t="s">
        <v>325</v>
      </c>
      <c r="L477" s="7" t="s">
        <v>1641</v>
      </c>
      <c r="M477" s="7">
        <v>20</v>
      </c>
      <c r="N477" s="9">
        <v>2637.31</v>
      </c>
      <c r="O477" s="10">
        <v>0.05</v>
      </c>
      <c r="P477" s="9">
        <v>50108.89</v>
      </c>
      <c r="Q477" s="10">
        <v>0.25</v>
      </c>
      <c r="R477" s="9">
        <v>12527.22</v>
      </c>
      <c r="S477" s="9">
        <v>62636.11</v>
      </c>
      <c r="T477" s="9">
        <v>14539.49</v>
      </c>
      <c r="U477" s="7" t="s">
        <v>46</v>
      </c>
    </row>
    <row r="478" spans="1:21" x14ac:dyDescent="0.3">
      <c r="A478" s="7" t="s">
        <v>4623</v>
      </c>
      <c r="B478" s="7" t="s">
        <v>248</v>
      </c>
      <c r="C478" s="8">
        <v>45881</v>
      </c>
      <c r="D478" s="7" t="s">
        <v>1436</v>
      </c>
      <c r="E478" s="7" t="s">
        <v>249</v>
      </c>
      <c r="F478" s="7" t="s">
        <v>780</v>
      </c>
      <c r="G478" s="7" t="s">
        <v>12</v>
      </c>
      <c r="H478" s="7" t="s">
        <v>2166</v>
      </c>
      <c r="I478" s="7" t="s">
        <v>2272</v>
      </c>
      <c r="J478" s="7" t="s">
        <v>2046</v>
      </c>
      <c r="K478" s="7" t="s">
        <v>250</v>
      </c>
      <c r="L478" s="7" t="s">
        <v>1673</v>
      </c>
      <c r="M478" s="7">
        <v>24</v>
      </c>
      <c r="N478" s="9">
        <v>985.33</v>
      </c>
      <c r="O478" s="10">
        <v>0</v>
      </c>
      <c r="P478" s="9">
        <v>23647.919999999998</v>
      </c>
      <c r="Q478" s="10">
        <v>0.25</v>
      </c>
      <c r="R478" s="9">
        <v>5911.98</v>
      </c>
      <c r="S478" s="9">
        <v>29559.9</v>
      </c>
      <c r="T478" s="9">
        <v>7961.04</v>
      </c>
      <c r="U478" s="7" t="s">
        <v>14</v>
      </c>
    </row>
    <row r="479" spans="1:21" x14ac:dyDescent="0.3">
      <c r="A479" s="7" t="s">
        <v>4624</v>
      </c>
      <c r="B479" s="7" t="s">
        <v>248</v>
      </c>
      <c r="C479" s="8">
        <v>45881</v>
      </c>
      <c r="D479" s="7" t="s">
        <v>1436</v>
      </c>
      <c r="E479" s="7" t="s">
        <v>249</v>
      </c>
      <c r="F479" s="7" t="s">
        <v>780</v>
      </c>
      <c r="G479" s="7" t="s">
        <v>12</v>
      </c>
      <c r="H479" s="7" t="s">
        <v>2166</v>
      </c>
      <c r="I479" s="7" t="s">
        <v>2272</v>
      </c>
      <c r="J479" s="7" t="s">
        <v>1844</v>
      </c>
      <c r="K479" s="7" t="s">
        <v>390</v>
      </c>
      <c r="L479" s="7" t="s">
        <v>1677</v>
      </c>
      <c r="M479" s="7">
        <v>16</v>
      </c>
      <c r="N479" s="9">
        <v>2086.7199999999998</v>
      </c>
      <c r="O479" s="10">
        <v>0</v>
      </c>
      <c r="P479" s="9">
        <v>33387.519999999997</v>
      </c>
      <c r="Q479" s="10">
        <v>0.25</v>
      </c>
      <c r="R479" s="9">
        <v>8346.8799999999992</v>
      </c>
      <c r="S479" s="9">
        <v>41734.400000000001</v>
      </c>
      <c r="T479" s="9">
        <v>9315.2000000000007</v>
      </c>
      <c r="U479" s="7" t="s">
        <v>14</v>
      </c>
    </row>
    <row r="480" spans="1:21" x14ac:dyDescent="0.3">
      <c r="A480" s="7" t="s">
        <v>4625</v>
      </c>
      <c r="B480" s="7" t="s">
        <v>248</v>
      </c>
      <c r="C480" s="8">
        <v>45881</v>
      </c>
      <c r="D480" s="7" t="s">
        <v>1436</v>
      </c>
      <c r="E480" s="7" t="s">
        <v>249</v>
      </c>
      <c r="F480" s="7" t="s">
        <v>780</v>
      </c>
      <c r="G480" s="7" t="s">
        <v>12</v>
      </c>
      <c r="H480" s="7" t="s">
        <v>2166</v>
      </c>
      <c r="I480" s="7" t="s">
        <v>2272</v>
      </c>
      <c r="J480" s="7" t="s">
        <v>1824</v>
      </c>
      <c r="K480" s="7" t="s">
        <v>162</v>
      </c>
      <c r="L480" s="7" t="s">
        <v>1641</v>
      </c>
      <c r="M480" s="7">
        <v>23</v>
      </c>
      <c r="N480" s="9">
        <v>1722.29</v>
      </c>
      <c r="O480" s="10">
        <v>0</v>
      </c>
      <c r="P480" s="9">
        <v>39612.67</v>
      </c>
      <c r="Q480" s="10">
        <v>0.25</v>
      </c>
      <c r="R480" s="9">
        <v>9903.17</v>
      </c>
      <c r="S480" s="9">
        <v>49515.839999999997</v>
      </c>
      <c r="T480" s="9">
        <v>19038.939999999999</v>
      </c>
      <c r="U480" s="7" t="s">
        <v>14</v>
      </c>
    </row>
    <row r="481" spans="1:21" x14ac:dyDescent="0.3">
      <c r="A481" s="7" t="s">
        <v>4626</v>
      </c>
      <c r="B481" s="7" t="s">
        <v>248</v>
      </c>
      <c r="C481" s="8">
        <v>45881</v>
      </c>
      <c r="D481" s="7" t="s">
        <v>1436</v>
      </c>
      <c r="E481" s="7" t="s">
        <v>249</v>
      </c>
      <c r="F481" s="7" t="s">
        <v>780</v>
      </c>
      <c r="G481" s="7" t="s">
        <v>12</v>
      </c>
      <c r="H481" s="7" t="s">
        <v>2166</v>
      </c>
      <c r="I481" s="7" t="s">
        <v>2272</v>
      </c>
      <c r="J481" s="7" t="s">
        <v>1943</v>
      </c>
      <c r="K481" s="7" t="s">
        <v>67</v>
      </c>
      <c r="L481" s="7" t="s">
        <v>1661</v>
      </c>
      <c r="M481" s="7">
        <v>21</v>
      </c>
      <c r="N481" s="9">
        <v>1504.98</v>
      </c>
      <c r="O481" s="10">
        <v>0</v>
      </c>
      <c r="P481" s="9">
        <v>31604.58</v>
      </c>
      <c r="Q481" s="10">
        <v>0.25</v>
      </c>
      <c r="R481" s="9">
        <v>7901.15</v>
      </c>
      <c r="S481" s="9">
        <v>39505.730000000003</v>
      </c>
      <c r="T481" s="9">
        <v>8624.07</v>
      </c>
      <c r="U481" s="7" t="s">
        <v>14</v>
      </c>
    </row>
    <row r="482" spans="1:21" x14ac:dyDescent="0.3">
      <c r="A482" s="7" t="s">
        <v>4627</v>
      </c>
      <c r="B482" s="7" t="s">
        <v>248</v>
      </c>
      <c r="C482" s="8">
        <v>45881</v>
      </c>
      <c r="D482" s="7" t="s">
        <v>1436</v>
      </c>
      <c r="E482" s="7" t="s">
        <v>249</v>
      </c>
      <c r="F482" s="7" t="s">
        <v>780</v>
      </c>
      <c r="G482" s="7" t="s">
        <v>12</v>
      </c>
      <c r="H482" s="7" t="s">
        <v>2166</v>
      </c>
      <c r="I482" s="7" t="s">
        <v>2272</v>
      </c>
      <c r="J482" s="7" t="s">
        <v>1804</v>
      </c>
      <c r="K482" s="7" t="s">
        <v>562</v>
      </c>
      <c r="L482" s="7" t="s">
        <v>1669</v>
      </c>
      <c r="M482" s="7">
        <v>5</v>
      </c>
      <c r="N482" s="9">
        <v>1874.97</v>
      </c>
      <c r="O482" s="10">
        <v>0</v>
      </c>
      <c r="P482" s="9">
        <v>9374.85</v>
      </c>
      <c r="Q482" s="10">
        <v>0.25</v>
      </c>
      <c r="R482" s="9">
        <v>2343.71</v>
      </c>
      <c r="S482" s="9">
        <v>11718.56</v>
      </c>
      <c r="T482" s="9">
        <v>3845.5</v>
      </c>
      <c r="U482" s="7" t="s">
        <v>14</v>
      </c>
    </row>
    <row r="483" spans="1:21" x14ac:dyDescent="0.3">
      <c r="A483" s="7" t="s">
        <v>4628</v>
      </c>
      <c r="B483" s="7" t="s">
        <v>317</v>
      </c>
      <c r="C483" s="8">
        <v>46039</v>
      </c>
      <c r="D483" s="7" t="s">
        <v>903</v>
      </c>
      <c r="E483" s="7" t="s">
        <v>318</v>
      </c>
      <c r="F483" s="7" t="s">
        <v>757</v>
      </c>
      <c r="G483" s="7" t="s">
        <v>16</v>
      </c>
      <c r="H483" s="7" t="s">
        <v>2070</v>
      </c>
      <c r="I483" s="7" t="s">
        <v>2190</v>
      </c>
      <c r="J483" s="7" t="s">
        <v>2006</v>
      </c>
      <c r="K483" s="7" t="s">
        <v>497</v>
      </c>
      <c r="L483" s="7" t="s">
        <v>1673</v>
      </c>
      <c r="M483" s="7">
        <v>11</v>
      </c>
      <c r="N483" s="9">
        <v>1215.94</v>
      </c>
      <c r="O483" s="10">
        <v>0</v>
      </c>
      <c r="P483" s="9">
        <v>13375.34</v>
      </c>
      <c r="Q483" s="10">
        <v>0.25</v>
      </c>
      <c r="R483" s="9">
        <v>3343.84</v>
      </c>
      <c r="S483" s="9">
        <v>16719.169999999998</v>
      </c>
      <c r="T483" s="9">
        <v>4630.67</v>
      </c>
      <c r="U483" s="7" t="s">
        <v>14</v>
      </c>
    </row>
    <row r="484" spans="1:21" x14ac:dyDescent="0.3">
      <c r="A484" s="7" t="s">
        <v>4629</v>
      </c>
      <c r="B484" s="7" t="s">
        <v>317</v>
      </c>
      <c r="C484" s="8">
        <v>46039</v>
      </c>
      <c r="D484" s="7" t="s">
        <v>903</v>
      </c>
      <c r="E484" s="7" t="s">
        <v>318</v>
      </c>
      <c r="F484" s="7" t="s">
        <v>757</v>
      </c>
      <c r="G484" s="7" t="s">
        <v>16</v>
      </c>
      <c r="H484" s="7" t="s">
        <v>2070</v>
      </c>
      <c r="I484" s="7" t="s">
        <v>2190</v>
      </c>
      <c r="J484" s="7" t="s">
        <v>1988</v>
      </c>
      <c r="K484" s="7" t="s">
        <v>131</v>
      </c>
      <c r="L484" s="7" t="s">
        <v>1646</v>
      </c>
      <c r="M484" s="7">
        <v>4</v>
      </c>
      <c r="N484" s="9">
        <v>602.41</v>
      </c>
      <c r="O484" s="10">
        <v>0</v>
      </c>
      <c r="P484" s="9">
        <v>2409.64</v>
      </c>
      <c r="Q484" s="10">
        <v>0.25</v>
      </c>
      <c r="R484" s="9">
        <v>602.41</v>
      </c>
      <c r="S484" s="9">
        <v>3012.05</v>
      </c>
      <c r="T484" s="9">
        <v>1047.3599999999999</v>
      </c>
      <c r="U484" s="7" t="s">
        <v>14</v>
      </c>
    </row>
    <row r="485" spans="1:21" x14ac:dyDescent="0.3">
      <c r="A485" s="7" t="s">
        <v>4630</v>
      </c>
      <c r="B485" s="7" t="s">
        <v>317</v>
      </c>
      <c r="C485" s="8">
        <v>46039</v>
      </c>
      <c r="D485" s="7" t="s">
        <v>903</v>
      </c>
      <c r="E485" s="7" t="s">
        <v>318</v>
      </c>
      <c r="F485" s="7" t="s">
        <v>757</v>
      </c>
      <c r="G485" s="7" t="s">
        <v>16</v>
      </c>
      <c r="H485" s="7" t="s">
        <v>2070</v>
      </c>
      <c r="I485" s="7" t="s">
        <v>2190</v>
      </c>
      <c r="J485" s="7" t="s">
        <v>1822</v>
      </c>
      <c r="K485" s="7" t="s">
        <v>319</v>
      </c>
      <c r="L485" s="7" t="s">
        <v>1669</v>
      </c>
      <c r="M485" s="7">
        <v>22</v>
      </c>
      <c r="N485" s="9">
        <v>989.84</v>
      </c>
      <c r="O485" s="10">
        <v>0</v>
      </c>
      <c r="P485" s="9">
        <v>21776.48</v>
      </c>
      <c r="Q485" s="10">
        <v>0.25</v>
      </c>
      <c r="R485" s="9">
        <v>5444.12</v>
      </c>
      <c r="S485" s="9">
        <v>27220.6</v>
      </c>
      <c r="T485" s="9">
        <v>9549.1</v>
      </c>
      <c r="U485" s="7" t="s">
        <v>14</v>
      </c>
    </row>
    <row r="486" spans="1:21" x14ac:dyDescent="0.3">
      <c r="A486" s="7" t="s">
        <v>4631</v>
      </c>
      <c r="B486" s="7" t="s">
        <v>317</v>
      </c>
      <c r="C486" s="8">
        <v>46039</v>
      </c>
      <c r="D486" s="7" t="s">
        <v>903</v>
      </c>
      <c r="E486" s="7" t="s">
        <v>318</v>
      </c>
      <c r="F486" s="7" t="s">
        <v>757</v>
      </c>
      <c r="G486" s="7" t="s">
        <v>16</v>
      </c>
      <c r="H486" s="7" t="s">
        <v>2070</v>
      </c>
      <c r="I486" s="7" t="s">
        <v>2190</v>
      </c>
      <c r="J486" s="7" t="s">
        <v>1789</v>
      </c>
      <c r="K486" s="7" t="s">
        <v>184</v>
      </c>
      <c r="L486" s="7" t="s">
        <v>1655</v>
      </c>
      <c r="M486" s="7">
        <v>6</v>
      </c>
      <c r="N486" s="9">
        <v>2711.55</v>
      </c>
      <c r="O486" s="10">
        <v>0</v>
      </c>
      <c r="P486" s="9">
        <v>16269.3</v>
      </c>
      <c r="Q486" s="10">
        <v>0.25</v>
      </c>
      <c r="R486" s="9">
        <v>4067.32</v>
      </c>
      <c r="S486" s="9">
        <v>20336.62</v>
      </c>
      <c r="T486" s="9">
        <v>8053.5</v>
      </c>
      <c r="U486" s="7" t="s">
        <v>14</v>
      </c>
    </row>
    <row r="487" spans="1:21" x14ac:dyDescent="0.3">
      <c r="A487" s="7" t="s">
        <v>4632</v>
      </c>
      <c r="B487" s="7" t="s">
        <v>468</v>
      </c>
      <c r="C487" s="8">
        <v>45898</v>
      </c>
      <c r="D487" s="7" t="s">
        <v>1328</v>
      </c>
      <c r="E487" s="7" t="s">
        <v>469</v>
      </c>
      <c r="F487" s="7" t="s">
        <v>776</v>
      </c>
      <c r="G487" s="7" t="s">
        <v>16</v>
      </c>
      <c r="H487" s="7" t="s">
        <v>2114</v>
      </c>
      <c r="I487" s="7" t="s">
        <v>2231</v>
      </c>
      <c r="J487" s="7" t="s">
        <v>1779</v>
      </c>
      <c r="K487" s="7" t="s">
        <v>470</v>
      </c>
      <c r="L487" s="7" t="s">
        <v>1661</v>
      </c>
      <c r="M487" s="7">
        <v>13</v>
      </c>
      <c r="N487" s="9">
        <v>1292.6500000000001</v>
      </c>
      <c r="O487" s="10">
        <v>0</v>
      </c>
      <c r="P487" s="9">
        <v>16804.45</v>
      </c>
      <c r="Q487" s="10">
        <v>0.25</v>
      </c>
      <c r="R487" s="9">
        <v>4201.1099999999997</v>
      </c>
      <c r="S487" s="9">
        <v>21005.56</v>
      </c>
      <c r="T487" s="9">
        <v>6737.38</v>
      </c>
      <c r="U487" s="7" t="s">
        <v>25</v>
      </c>
    </row>
    <row r="488" spans="1:21" x14ac:dyDescent="0.3">
      <c r="A488" s="7" t="s">
        <v>4633</v>
      </c>
      <c r="B488" s="7" t="s">
        <v>391</v>
      </c>
      <c r="C488" s="8">
        <v>46171</v>
      </c>
      <c r="D488" s="7" t="s">
        <v>985</v>
      </c>
      <c r="E488" s="7" t="s">
        <v>392</v>
      </c>
      <c r="F488" s="7" t="s">
        <v>743</v>
      </c>
      <c r="G488" s="7" t="s">
        <v>16</v>
      </c>
      <c r="H488" s="7" t="s">
        <v>2073</v>
      </c>
      <c r="I488" s="7" t="s">
        <v>2192</v>
      </c>
      <c r="J488" s="7" t="s">
        <v>1889</v>
      </c>
      <c r="K488" s="7" t="s">
        <v>69</v>
      </c>
      <c r="L488" s="7" t="s">
        <v>1669</v>
      </c>
      <c r="M488" s="7">
        <v>18</v>
      </c>
      <c r="N488" s="9">
        <v>3188.56</v>
      </c>
      <c r="O488" s="10">
        <v>0</v>
      </c>
      <c r="P488" s="9">
        <v>57394.080000000002</v>
      </c>
      <c r="Q488" s="10">
        <v>0.25</v>
      </c>
      <c r="R488" s="9">
        <v>14348.52</v>
      </c>
      <c r="S488" s="9">
        <v>71742.600000000006</v>
      </c>
      <c r="T488" s="9">
        <v>29125.62</v>
      </c>
      <c r="U488" s="7" t="s">
        <v>14</v>
      </c>
    </row>
    <row r="489" spans="1:21" x14ac:dyDescent="0.3">
      <c r="A489" s="7" t="s">
        <v>4634</v>
      </c>
      <c r="B489" s="7" t="s">
        <v>391</v>
      </c>
      <c r="C489" s="8">
        <v>46171</v>
      </c>
      <c r="D489" s="7" t="s">
        <v>985</v>
      </c>
      <c r="E489" s="7" t="s">
        <v>392</v>
      </c>
      <c r="F489" s="7" t="s">
        <v>743</v>
      </c>
      <c r="G489" s="7" t="s">
        <v>16</v>
      </c>
      <c r="H489" s="7" t="s">
        <v>2073</v>
      </c>
      <c r="I489" s="7" t="s">
        <v>2192</v>
      </c>
      <c r="J489" s="7" t="s">
        <v>1941</v>
      </c>
      <c r="K489" s="7" t="s">
        <v>573</v>
      </c>
      <c r="L489" s="7" t="s">
        <v>1673</v>
      </c>
      <c r="M489" s="7">
        <v>3</v>
      </c>
      <c r="N489" s="9">
        <v>3451.85</v>
      </c>
      <c r="O489" s="10">
        <v>0.1</v>
      </c>
      <c r="P489" s="9">
        <v>9319.99</v>
      </c>
      <c r="Q489" s="10">
        <v>0.25</v>
      </c>
      <c r="R489" s="9">
        <v>2330</v>
      </c>
      <c r="S489" s="9">
        <v>11649.99</v>
      </c>
      <c r="T489" s="9">
        <v>5120.68</v>
      </c>
      <c r="U489" s="7" t="s">
        <v>14</v>
      </c>
    </row>
    <row r="490" spans="1:21" x14ac:dyDescent="0.3">
      <c r="A490" s="7" t="s">
        <v>4635</v>
      </c>
      <c r="B490" s="7" t="s">
        <v>391</v>
      </c>
      <c r="C490" s="8">
        <v>46171</v>
      </c>
      <c r="D490" s="7" t="s">
        <v>985</v>
      </c>
      <c r="E490" s="7" t="s">
        <v>392</v>
      </c>
      <c r="F490" s="7" t="s">
        <v>743</v>
      </c>
      <c r="G490" s="7" t="s">
        <v>16</v>
      </c>
      <c r="H490" s="7" t="s">
        <v>2073</v>
      </c>
      <c r="I490" s="7" t="s">
        <v>2192</v>
      </c>
      <c r="J490" s="7" t="s">
        <v>1856</v>
      </c>
      <c r="K490" s="7" t="s">
        <v>148</v>
      </c>
      <c r="L490" s="7" t="s">
        <v>1677</v>
      </c>
      <c r="M490" s="7">
        <v>2</v>
      </c>
      <c r="N490" s="9">
        <v>1366.36</v>
      </c>
      <c r="O490" s="10">
        <v>0</v>
      </c>
      <c r="P490" s="9">
        <v>2732.72</v>
      </c>
      <c r="Q490" s="10">
        <v>0.25</v>
      </c>
      <c r="R490" s="9">
        <v>683.18</v>
      </c>
      <c r="S490" s="9">
        <v>3415.9</v>
      </c>
      <c r="T490" s="9">
        <v>906.62</v>
      </c>
      <c r="U490" s="7" t="s">
        <v>14</v>
      </c>
    </row>
    <row r="491" spans="1:21" x14ac:dyDescent="0.3">
      <c r="A491" s="7" t="s">
        <v>4636</v>
      </c>
      <c r="B491" s="7" t="s">
        <v>202</v>
      </c>
      <c r="C491" s="8">
        <v>46135</v>
      </c>
      <c r="D491" s="7" t="s">
        <v>994</v>
      </c>
      <c r="E491" s="7" t="s">
        <v>203</v>
      </c>
      <c r="F491" s="7" t="s">
        <v>776</v>
      </c>
      <c r="G491" s="7" t="s">
        <v>12</v>
      </c>
      <c r="H491" s="7" t="s">
        <v>2082</v>
      </c>
      <c r="I491" s="7" t="s">
        <v>2201</v>
      </c>
      <c r="J491" s="7" t="s">
        <v>1900</v>
      </c>
      <c r="K491" s="7" t="s">
        <v>63</v>
      </c>
      <c r="L491" s="7" t="s">
        <v>1641</v>
      </c>
      <c r="M491" s="7">
        <v>26</v>
      </c>
      <c r="N491" s="9">
        <v>1927.8</v>
      </c>
      <c r="O491" s="10">
        <v>0</v>
      </c>
      <c r="P491" s="9">
        <v>50122.8</v>
      </c>
      <c r="Q491" s="10">
        <v>0.25</v>
      </c>
      <c r="R491" s="9">
        <v>12530.7</v>
      </c>
      <c r="S491" s="9">
        <v>62653.5</v>
      </c>
      <c r="T491" s="9">
        <v>13571.48</v>
      </c>
      <c r="U491" s="7" t="s">
        <v>14</v>
      </c>
    </row>
    <row r="492" spans="1:21" x14ac:dyDescent="0.3">
      <c r="A492" s="7" t="s">
        <v>4637</v>
      </c>
      <c r="B492" s="7" t="s">
        <v>202</v>
      </c>
      <c r="C492" s="8">
        <v>46135</v>
      </c>
      <c r="D492" s="7" t="s">
        <v>994</v>
      </c>
      <c r="E492" s="7" t="s">
        <v>203</v>
      </c>
      <c r="F492" s="7" t="s">
        <v>776</v>
      </c>
      <c r="G492" s="7" t="s">
        <v>12</v>
      </c>
      <c r="H492" s="7" t="s">
        <v>2082</v>
      </c>
      <c r="I492" s="7" t="s">
        <v>2201</v>
      </c>
      <c r="J492" s="7" t="s">
        <v>1835</v>
      </c>
      <c r="K492" s="7" t="s">
        <v>409</v>
      </c>
      <c r="L492" s="7" t="s">
        <v>1669</v>
      </c>
      <c r="M492" s="7">
        <v>2</v>
      </c>
      <c r="N492" s="9">
        <v>1961.75</v>
      </c>
      <c r="O492" s="10">
        <v>0</v>
      </c>
      <c r="P492" s="9">
        <v>3923.5</v>
      </c>
      <c r="Q492" s="10">
        <v>0.25</v>
      </c>
      <c r="R492" s="9">
        <v>980.88</v>
      </c>
      <c r="S492" s="9">
        <v>4904.38</v>
      </c>
      <c r="T492" s="9">
        <v>2247.6999999999998</v>
      </c>
      <c r="U492" s="7" t="s">
        <v>14</v>
      </c>
    </row>
    <row r="493" spans="1:21" x14ac:dyDescent="0.3">
      <c r="A493" s="7" t="s">
        <v>4638</v>
      </c>
      <c r="B493" s="7" t="s">
        <v>202</v>
      </c>
      <c r="C493" s="8">
        <v>46135</v>
      </c>
      <c r="D493" s="7" t="s">
        <v>994</v>
      </c>
      <c r="E493" s="7" t="s">
        <v>203</v>
      </c>
      <c r="F493" s="7" t="s">
        <v>776</v>
      </c>
      <c r="G493" s="7" t="s">
        <v>12</v>
      </c>
      <c r="H493" s="7" t="s">
        <v>2082</v>
      </c>
      <c r="I493" s="7" t="s">
        <v>2201</v>
      </c>
      <c r="J493" s="7" t="s">
        <v>1811</v>
      </c>
      <c r="K493" s="7" t="s">
        <v>524</v>
      </c>
      <c r="L493" s="7" t="s">
        <v>1677</v>
      </c>
      <c r="M493" s="7">
        <v>9</v>
      </c>
      <c r="N493" s="9">
        <v>932.01</v>
      </c>
      <c r="O493" s="10">
        <v>0</v>
      </c>
      <c r="P493" s="9">
        <v>8388.09</v>
      </c>
      <c r="Q493" s="10">
        <v>0.25</v>
      </c>
      <c r="R493" s="9">
        <v>2097.02</v>
      </c>
      <c r="S493" s="9">
        <v>10485.11</v>
      </c>
      <c r="T493" s="9">
        <v>4057.29</v>
      </c>
      <c r="U493" s="7" t="s">
        <v>14</v>
      </c>
    </row>
    <row r="494" spans="1:21" x14ac:dyDescent="0.3">
      <c r="A494" s="7" t="s">
        <v>4639</v>
      </c>
      <c r="B494" s="7" t="s">
        <v>202</v>
      </c>
      <c r="C494" s="8">
        <v>46135</v>
      </c>
      <c r="D494" s="7" t="s">
        <v>994</v>
      </c>
      <c r="E494" s="7" t="s">
        <v>203</v>
      </c>
      <c r="F494" s="7" t="s">
        <v>776</v>
      </c>
      <c r="G494" s="7" t="s">
        <v>12</v>
      </c>
      <c r="H494" s="7" t="s">
        <v>2082</v>
      </c>
      <c r="I494" s="7" t="s">
        <v>2201</v>
      </c>
      <c r="J494" s="7" t="s">
        <v>1682</v>
      </c>
      <c r="K494" s="7" t="s">
        <v>355</v>
      </c>
      <c r="L494" s="7" t="s">
        <v>1646</v>
      </c>
      <c r="M494" s="7">
        <v>2</v>
      </c>
      <c r="N494" s="9">
        <v>605.66</v>
      </c>
      <c r="O494" s="10">
        <v>0</v>
      </c>
      <c r="P494" s="9">
        <v>1211.32</v>
      </c>
      <c r="Q494" s="10">
        <v>0.25</v>
      </c>
      <c r="R494" s="9">
        <v>302.83</v>
      </c>
      <c r="S494" s="9">
        <v>1514.15</v>
      </c>
      <c r="T494" s="9">
        <v>432.54</v>
      </c>
      <c r="U494" s="7" t="s">
        <v>14</v>
      </c>
    </row>
    <row r="495" spans="1:21" x14ac:dyDescent="0.3">
      <c r="A495" s="7" t="s">
        <v>4640</v>
      </c>
      <c r="B495" s="7" t="s">
        <v>202</v>
      </c>
      <c r="C495" s="8">
        <v>46135</v>
      </c>
      <c r="D495" s="7" t="s">
        <v>994</v>
      </c>
      <c r="E495" s="7" t="s">
        <v>203</v>
      </c>
      <c r="F495" s="7" t="s">
        <v>776</v>
      </c>
      <c r="G495" s="7" t="s">
        <v>12</v>
      </c>
      <c r="H495" s="7" t="s">
        <v>2082</v>
      </c>
      <c r="I495" s="7" t="s">
        <v>2201</v>
      </c>
      <c r="J495" s="7" t="s">
        <v>1800</v>
      </c>
      <c r="K495" s="7" t="s">
        <v>17</v>
      </c>
      <c r="L495" s="7" t="s">
        <v>1669</v>
      </c>
      <c r="M495" s="7">
        <v>6</v>
      </c>
      <c r="N495" s="9">
        <v>2428.48</v>
      </c>
      <c r="O495" s="10">
        <v>0</v>
      </c>
      <c r="P495" s="9">
        <v>14570.88</v>
      </c>
      <c r="Q495" s="10">
        <v>0.25</v>
      </c>
      <c r="R495" s="9">
        <v>3642.72</v>
      </c>
      <c r="S495" s="9">
        <v>18213.599999999999</v>
      </c>
      <c r="T495" s="9">
        <v>6287.52</v>
      </c>
      <c r="U495" s="7" t="s">
        <v>14</v>
      </c>
    </row>
    <row r="496" spans="1:21" x14ac:dyDescent="0.3">
      <c r="A496" s="7" t="s">
        <v>4641</v>
      </c>
      <c r="B496" s="7" t="s">
        <v>393</v>
      </c>
      <c r="C496" s="8">
        <v>45886</v>
      </c>
      <c r="D496" s="7" t="s">
        <v>1493</v>
      </c>
      <c r="E496" s="7" t="s">
        <v>394</v>
      </c>
      <c r="F496" s="7" t="s">
        <v>780</v>
      </c>
      <c r="G496" s="7" t="s">
        <v>20</v>
      </c>
      <c r="H496" s="7" t="s">
        <v>2067</v>
      </c>
      <c r="I496" s="7" t="s">
        <v>2187</v>
      </c>
      <c r="J496" s="7" t="s">
        <v>1736</v>
      </c>
      <c r="K496" s="7" t="s">
        <v>395</v>
      </c>
      <c r="L496" s="7" t="s">
        <v>1641</v>
      </c>
      <c r="M496" s="7">
        <v>18</v>
      </c>
      <c r="N496" s="9">
        <v>2107.44</v>
      </c>
      <c r="O496" s="10">
        <v>0.15</v>
      </c>
      <c r="P496" s="9">
        <v>32243.83</v>
      </c>
      <c r="Q496" s="10">
        <v>0.25</v>
      </c>
      <c r="R496" s="9">
        <v>8060.96</v>
      </c>
      <c r="S496" s="9">
        <v>40304.79</v>
      </c>
      <c r="T496" s="9">
        <v>14412.67</v>
      </c>
      <c r="U496" s="7" t="s">
        <v>14</v>
      </c>
    </row>
    <row r="497" spans="1:21" x14ac:dyDescent="0.3">
      <c r="A497" s="7" t="s">
        <v>4642</v>
      </c>
      <c r="B497" s="7" t="s">
        <v>444</v>
      </c>
      <c r="C497" s="8">
        <v>45740</v>
      </c>
      <c r="D497" s="7" t="s">
        <v>1613</v>
      </c>
      <c r="E497" s="7" t="s">
        <v>445</v>
      </c>
      <c r="F497" s="7" t="s">
        <v>757</v>
      </c>
      <c r="G497" s="7" t="s">
        <v>35</v>
      </c>
      <c r="H497" s="7" t="s">
        <v>2104</v>
      </c>
      <c r="I497" s="7" t="s">
        <v>2223</v>
      </c>
      <c r="J497" s="7" t="s">
        <v>1731</v>
      </c>
      <c r="K497" s="7" t="s">
        <v>376</v>
      </c>
      <c r="L497" s="7" t="s">
        <v>1641</v>
      </c>
      <c r="M497" s="7">
        <v>15</v>
      </c>
      <c r="N497" s="9">
        <v>618.58000000000004</v>
      </c>
      <c r="O497" s="10">
        <v>0</v>
      </c>
      <c r="P497" s="9">
        <v>9278.7000000000007</v>
      </c>
      <c r="Q497" s="10">
        <v>0.25</v>
      </c>
      <c r="R497" s="9">
        <v>2319.6799999999998</v>
      </c>
      <c r="S497" s="9">
        <v>11598.38</v>
      </c>
      <c r="T497" s="9">
        <v>3069.3</v>
      </c>
      <c r="U497" s="7" t="s">
        <v>25</v>
      </c>
    </row>
    <row r="498" spans="1:21" x14ac:dyDescent="0.3">
      <c r="A498" s="7" t="s">
        <v>4643</v>
      </c>
      <c r="B498" s="7" t="s">
        <v>444</v>
      </c>
      <c r="C498" s="8">
        <v>45740</v>
      </c>
      <c r="D498" s="7" t="s">
        <v>1613</v>
      </c>
      <c r="E498" s="7" t="s">
        <v>445</v>
      </c>
      <c r="F498" s="7" t="s">
        <v>757</v>
      </c>
      <c r="G498" s="7" t="s">
        <v>35</v>
      </c>
      <c r="H498" s="7" t="s">
        <v>2104</v>
      </c>
      <c r="I498" s="7" t="s">
        <v>2223</v>
      </c>
      <c r="J498" s="7" t="s">
        <v>1973</v>
      </c>
      <c r="K498" s="7" t="s">
        <v>13</v>
      </c>
      <c r="L498" s="7" t="s">
        <v>1673</v>
      </c>
      <c r="M498" s="7">
        <v>5</v>
      </c>
      <c r="N498" s="9">
        <v>935.44</v>
      </c>
      <c r="O498" s="10">
        <v>0</v>
      </c>
      <c r="P498" s="9">
        <v>4677.2</v>
      </c>
      <c r="Q498" s="10">
        <v>0.25</v>
      </c>
      <c r="R498" s="9">
        <v>1169.3</v>
      </c>
      <c r="S498" s="9">
        <v>5846.5</v>
      </c>
      <c r="T498" s="9">
        <v>2678.35</v>
      </c>
      <c r="U498" s="7" t="s">
        <v>25</v>
      </c>
    </row>
    <row r="499" spans="1:21" x14ac:dyDescent="0.3">
      <c r="A499" s="7" t="s">
        <v>4644</v>
      </c>
      <c r="B499" s="7" t="s">
        <v>444</v>
      </c>
      <c r="C499" s="8">
        <v>45740</v>
      </c>
      <c r="D499" s="7" t="s">
        <v>1613</v>
      </c>
      <c r="E499" s="7" t="s">
        <v>445</v>
      </c>
      <c r="F499" s="7" t="s">
        <v>757</v>
      </c>
      <c r="G499" s="7" t="s">
        <v>35</v>
      </c>
      <c r="H499" s="7" t="s">
        <v>2104</v>
      </c>
      <c r="I499" s="7" t="s">
        <v>2223</v>
      </c>
      <c r="J499" s="7" t="s">
        <v>2029</v>
      </c>
      <c r="K499" s="7" t="s">
        <v>187</v>
      </c>
      <c r="L499" s="7" t="s">
        <v>1655</v>
      </c>
      <c r="M499" s="7">
        <v>9</v>
      </c>
      <c r="N499" s="9">
        <v>2280.63</v>
      </c>
      <c r="O499" s="10">
        <v>0.1</v>
      </c>
      <c r="P499" s="9">
        <v>18473.099999999999</v>
      </c>
      <c r="Q499" s="10">
        <v>0.25</v>
      </c>
      <c r="R499" s="9">
        <v>4618.2700000000004</v>
      </c>
      <c r="S499" s="9">
        <v>23091.38</v>
      </c>
      <c r="T499" s="9">
        <v>5305.38</v>
      </c>
      <c r="U499" s="7" t="s">
        <v>25</v>
      </c>
    </row>
    <row r="500" spans="1:21" x14ac:dyDescent="0.3">
      <c r="A500" s="7" t="s">
        <v>4645</v>
      </c>
      <c r="B500" s="7" t="s">
        <v>591</v>
      </c>
      <c r="C500" s="8">
        <v>45950</v>
      </c>
      <c r="D500" s="7" t="s">
        <v>1115</v>
      </c>
      <c r="E500" s="7" t="s">
        <v>592</v>
      </c>
      <c r="F500" s="7" t="s">
        <v>776</v>
      </c>
      <c r="G500" s="7" t="s">
        <v>16</v>
      </c>
      <c r="H500" s="7" t="s">
        <v>2061</v>
      </c>
      <c r="I500" s="7" t="s">
        <v>2181</v>
      </c>
      <c r="J500" s="7" t="s">
        <v>1751</v>
      </c>
      <c r="K500" s="7" t="s">
        <v>593</v>
      </c>
      <c r="L500" s="7" t="s">
        <v>1669</v>
      </c>
      <c r="M500" s="7">
        <v>1</v>
      </c>
      <c r="N500" s="9">
        <v>1782.43</v>
      </c>
      <c r="O500" s="10">
        <v>0.15</v>
      </c>
      <c r="P500" s="9">
        <v>1515.07</v>
      </c>
      <c r="Q500" s="10">
        <v>0.25</v>
      </c>
      <c r="R500" s="9">
        <v>378.77</v>
      </c>
      <c r="S500" s="9">
        <v>1893.84</v>
      </c>
      <c r="T500" s="9">
        <v>470.4</v>
      </c>
      <c r="U500" s="7" t="s">
        <v>14</v>
      </c>
    </row>
    <row r="501" spans="1:21" x14ac:dyDescent="0.3">
      <c r="A501" s="7" t="s">
        <v>4646</v>
      </c>
      <c r="B501" s="7" t="s">
        <v>326</v>
      </c>
      <c r="C501" s="8">
        <v>45740</v>
      </c>
      <c r="D501" s="7" t="s">
        <v>946</v>
      </c>
      <c r="E501" s="7" t="s">
        <v>327</v>
      </c>
      <c r="F501" s="7" t="s">
        <v>743</v>
      </c>
      <c r="G501" s="7" t="s">
        <v>16</v>
      </c>
      <c r="H501" s="7" t="s">
        <v>2140</v>
      </c>
      <c r="I501" s="7" t="s">
        <v>2253</v>
      </c>
      <c r="J501" s="7" t="s">
        <v>1640</v>
      </c>
      <c r="K501" s="7" t="s">
        <v>332</v>
      </c>
      <c r="L501" s="7" t="s">
        <v>1641</v>
      </c>
      <c r="M501" s="7">
        <v>10</v>
      </c>
      <c r="N501" s="9">
        <v>2110.33</v>
      </c>
      <c r="O501" s="10">
        <v>0.05</v>
      </c>
      <c r="P501" s="9">
        <v>20048.13</v>
      </c>
      <c r="Q501" s="10">
        <v>0.25</v>
      </c>
      <c r="R501" s="9">
        <v>5012.03</v>
      </c>
      <c r="S501" s="9">
        <v>25060.16</v>
      </c>
      <c r="T501" s="9">
        <v>5988.53</v>
      </c>
      <c r="U501" s="7" t="s">
        <v>14</v>
      </c>
    </row>
    <row r="502" spans="1:21" x14ac:dyDescent="0.3">
      <c r="A502" s="7" t="s">
        <v>4647</v>
      </c>
      <c r="B502" s="7" t="s">
        <v>326</v>
      </c>
      <c r="C502" s="8">
        <v>45740</v>
      </c>
      <c r="D502" s="7" t="s">
        <v>946</v>
      </c>
      <c r="E502" s="7" t="s">
        <v>327</v>
      </c>
      <c r="F502" s="7" t="s">
        <v>743</v>
      </c>
      <c r="G502" s="7" t="s">
        <v>16</v>
      </c>
      <c r="H502" s="7" t="s">
        <v>2140</v>
      </c>
      <c r="I502" s="7" t="s">
        <v>2253</v>
      </c>
      <c r="J502" s="7" t="s">
        <v>1862</v>
      </c>
      <c r="K502" s="7" t="s">
        <v>396</v>
      </c>
      <c r="L502" s="7" t="s">
        <v>1677</v>
      </c>
      <c r="M502" s="7">
        <v>18</v>
      </c>
      <c r="N502" s="9">
        <v>2208.2600000000002</v>
      </c>
      <c r="O502" s="10">
        <v>0.1</v>
      </c>
      <c r="P502" s="9">
        <v>35773.81</v>
      </c>
      <c r="Q502" s="10">
        <v>0.25</v>
      </c>
      <c r="R502" s="9">
        <v>8943.4500000000007</v>
      </c>
      <c r="S502" s="9">
        <v>44717.26</v>
      </c>
      <c r="T502" s="9">
        <v>13920.19</v>
      </c>
      <c r="U502" s="7" t="s">
        <v>14</v>
      </c>
    </row>
    <row r="503" spans="1:21" x14ac:dyDescent="0.3">
      <c r="A503" s="7" t="s">
        <v>4648</v>
      </c>
      <c r="B503" s="7" t="s">
        <v>326</v>
      </c>
      <c r="C503" s="8">
        <v>45740</v>
      </c>
      <c r="D503" s="7" t="s">
        <v>946</v>
      </c>
      <c r="E503" s="7" t="s">
        <v>327</v>
      </c>
      <c r="F503" s="7" t="s">
        <v>743</v>
      </c>
      <c r="G503" s="7" t="s">
        <v>16</v>
      </c>
      <c r="H503" s="7" t="s">
        <v>2140</v>
      </c>
      <c r="I503" s="7" t="s">
        <v>2253</v>
      </c>
      <c r="J503" s="7" t="s">
        <v>2015</v>
      </c>
      <c r="K503" s="7" t="s">
        <v>21</v>
      </c>
      <c r="L503" s="7" t="s">
        <v>1661</v>
      </c>
      <c r="M503" s="7">
        <v>21</v>
      </c>
      <c r="N503" s="9">
        <v>871.63</v>
      </c>
      <c r="O503" s="10">
        <v>0</v>
      </c>
      <c r="P503" s="9">
        <v>18304.23</v>
      </c>
      <c r="Q503" s="10">
        <v>0.25</v>
      </c>
      <c r="R503" s="9">
        <v>4576.0600000000004</v>
      </c>
      <c r="S503" s="9">
        <v>22880.29</v>
      </c>
      <c r="T503" s="9">
        <v>7157.85</v>
      </c>
      <c r="U503" s="7" t="s">
        <v>14</v>
      </c>
    </row>
    <row r="504" spans="1:21" x14ac:dyDescent="0.3">
      <c r="A504" s="7" t="s">
        <v>4649</v>
      </c>
      <c r="B504" s="7" t="s">
        <v>574</v>
      </c>
      <c r="C504" s="8">
        <v>45752</v>
      </c>
      <c r="D504" s="7" t="s">
        <v>1612</v>
      </c>
      <c r="E504" s="7" t="s">
        <v>575</v>
      </c>
      <c r="F504" s="7" t="s">
        <v>763</v>
      </c>
      <c r="G504" s="7" t="s">
        <v>16</v>
      </c>
      <c r="H504" s="7" t="s">
        <v>2140</v>
      </c>
      <c r="I504" s="7" t="s">
        <v>2253</v>
      </c>
      <c r="J504" s="7" t="s">
        <v>2003</v>
      </c>
      <c r="K504" s="7" t="s">
        <v>324</v>
      </c>
      <c r="L504" s="7" t="s">
        <v>1646</v>
      </c>
      <c r="M504" s="7">
        <v>3</v>
      </c>
      <c r="N504" s="9">
        <v>3097.69</v>
      </c>
      <c r="O504" s="10">
        <v>0.05</v>
      </c>
      <c r="P504" s="9">
        <v>8828.42</v>
      </c>
      <c r="Q504" s="10">
        <v>0.25</v>
      </c>
      <c r="R504" s="9">
        <v>2207.11</v>
      </c>
      <c r="S504" s="9">
        <v>11035.52</v>
      </c>
      <c r="T504" s="9">
        <v>4600.25</v>
      </c>
      <c r="U504" s="7" t="s">
        <v>14</v>
      </c>
    </row>
    <row r="505" spans="1:21" x14ac:dyDescent="0.3">
      <c r="A505" s="7" t="s">
        <v>4650</v>
      </c>
      <c r="B505" s="7" t="s">
        <v>574</v>
      </c>
      <c r="C505" s="8">
        <v>45752</v>
      </c>
      <c r="D505" s="7" t="s">
        <v>1612</v>
      </c>
      <c r="E505" s="7" t="s">
        <v>575</v>
      </c>
      <c r="F505" s="7" t="s">
        <v>763</v>
      </c>
      <c r="G505" s="7" t="s">
        <v>16</v>
      </c>
      <c r="H505" s="7" t="s">
        <v>2140</v>
      </c>
      <c r="I505" s="7" t="s">
        <v>2253</v>
      </c>
      <c r="J505" s="7" t="s">
        <v>1757</v>
      </c>
      <c r="K505" s="7" t="s">
        <v>406</v>
      </c>
      <c r="L505" s="7" t="s">
        <v>1677</v>
      </c>
      <c r="M505" s="7">
        <v>18</v>
      </c>
      <c r="N505" s="9">
        <v>2345.42</v>
      </c>
      <c r="O505" s="10">
        <v>0.15</v>
      </c>
      <c r="P505" s="9">
        <v>35884.93</v>
      </c>
      <c r="Q505" s="10">
        <v>0.25</v>
      </c>
      <c r="R505" s="9">
        <v>8971.23</v>
      </c>
      <c r="S505" s="9">
        <v>44856.160000000003</v>
      </c>
      <c r="T505" s="9">
        <v>10980.49</v>
      </c>
      <c r="U505" s="7" t="s">
        <v>14</v>
      </c>
    </row>
    <row r="506" spans="1:21" x14ac:dyDescent="0.3">
      <c r="A506" s="7" t="s">
        <v>4651</v>
      </c>
      <c r="B506" s="7" t="s">
        <v>574</v>
      </c>
      <c r="C506" s="8">
        <v>45752</v>
      </c>
      <c r="D506" s="7" t="s">
        <v>1612</v>
      </c>
      <c r="E506" s="7" t="s">
        <v>575</v>
      </c>
      <c r="F506" s="7" t="s">
        <v>763</v>
      </c>
      <c r="G506" s="7" t="s">
        <v>16</v>
      </c>
      <c r="H506" s="7" t="s">
        <v>2140</v>
      </c>
      <c r="I506" s="7" t="s">
        <v>2253</v>
      </c>
      <c r="J506" s="7" t="s">
        <v>1847</v>
      </c>
      <c r="K506" s="7" t="s">
        <v>181</v>
      </c>
      <c r="L506" s="7" t="s">
        <v>1641</v>
      </c>
      <c r="M506" s="7">
        <v>6</v>
      </c>
      <c r="N506" s="9">
        <v>2214.7199999999998</v>
      </c>
      <c r="O506" s="10">
        <v>0.15</v>
      </c>
      <c r="P506" s="9">
        <v>11295.07</v>
      </c>
      <c r="Q506" s="10">
        <v>0.25</v>
      </c>
      <c r="R506" s="9">
        <v>2823.77</v>
      </c>
      <c r="S506" s="9">
        <v>14118.84</v>
      </c>
      <c r="T506" s="9">
        <v>3118.93</v>
      </c>
      <c r="U506" s="7" t="s">
        <v>14</v>
      </c>
    </row>
    <row r="507" spans="1:21" x14ac:dyDescent="0.3">
      <c r="A507" s="7" t="s">
        <v>4652</v>
      </c>
      <c r="B507" s="7" t="s">
        <v>574</v>
      </c>
      <c r="C507" s="8">
        <v>45752</v>
      </c>
      <c r="D507" s="7" t="s">
        <v>1612</v>
      </c>
      <c r="E507" s="7" t="s">
        <v>575</v>
      </c>
      <c r="F507" s="7" t="s">
        <v>763</v>
      </c>
      <c r="G507" s="7" t="s">
        <v>16</v>
      </c>
      <c r="H507" s="7" t="s">
        <v>2140</v>
      </c>
      <c r="I507" s="7" t="s">
        <v>2253</v>
      </c>
      <c r="J507" s="7" t="s">
        <v>1668</v>
      </c>
      <c r="K507" s="7" t="s">
        <v>129</v>
      </c>
      <c r="L507" s="7" t="s">
        <v>1669</v>
      </c>
      <c r="M507" s="7">
        <v>9</v>
      </c>
      <c r="N507" s="9">
        <v>2007.63</v>
      </c>
      <c r="O507" s="10">
        <v>0.05</v>
      </c>
      <c r="P507" s="9">
        <v>17165.240000000002</v>
      </c>
      <c r="Q507" s="10">
        <v>0.25</v>
      </c>
      <c r="R507" s="9">
        <v>4291.3100000000004</v>
      </c>
      <c r="S507" s="9">
        <v>21456.55</v>
      </c>
      <c r="T507" s="9">
        <v>8249.84</v>
      </c>
      <c r="U507" s="7" t="s">
        <v>14</v>
      </c>
    </row>
    <row r="508" spans="1:21" x14ac:dyDescent="0.3">
      <c r="A508" s="7" t="s">
        <v>4653</v>
      </c>
      <c r="B508" s="7" t="s">
        <v>2319</v>
      </c>
      <c r="C508" s="8">
        <v>45823</v>
      </c>
      <c r="D508" s="7" t="s">
        <v>1449</v>
      </c>
      <c r="E508" s="7" t="s">
        <v>1450</v>
      </c>
      <c r="F508" s="7" t="s">
        <v>776</v>
      </c>
      <c r="G508" s="7" t="s">
        <v>12</v>
      </c>
      <c r="H508" s="7" t="s">
        <v>2150</v>
      </c>
      <c r="I508" s="7" t="s">
        <v>2260</v>
      </c>
      <c r="J508" s="7" t="s">
        <v>2039</v>
      </c>
      <c r="K508" s="7" t="s">
        <v>492</v>
      </c>
      <c r="L508" s="7" t="s">
        <v>1673</v>
      </c>
      <c r="M508" s="7">
        <v>20</v>
      </c>
      <c r="N508" s="9">
        <v>469.93</v>
      </c>
      <c r="O508" s="10">
        <v>0</v>
      </c>
      <c r="P508" s="9">
        <v>9398.6</v>
      </c>
      <c r="Q508" s="10">
        <v>0.25</v>
      </c>
      <c r="R508" s="9">
        <v>2349.65</v>
      </c>
      <c r="S508" s="9">
        <v>11748.25</v>
      </c>
      <c r="T508" s="9">
        <v>4383.6000000000004</v>
      </c>
      <c r="U508" s="7" t="s">
        <v>14</v>
      </c>
    </row>
    <row r="509" spans="1:21" x14ac:dyDescent="0.3">
      <c r="A509" s="7" t="s">
        <v>4654</v>
      </c>
      <c r="B509" s="7" t="s">
        <v>2319</v>
      </c>
      <c r="C509" s="8">
        <v>45823</v>
      </c>
      <c r="D509" s="7" t="s">
        <v>1449</v>
      </c>
      <c r="E509" s="7" t="s">
        <v>1450</v>
      </c>
      <c r="F509" s="7" t="s">
        <v>776</v>
      </c>
      <c r="G509" s="7" t="s">
        <v>12</v>
      </c>
      <c r="H509" s="7" t="s">
        <v>2150</v>
      </c>
      <c r="I509" s="7" t="s">
        <v>2260</v>
      </c>
      <c r="J509" s="7" t="s">
        <v>1711</v>
      </c>
      <c r="K509" s="7" t="s">
        <v>525</v>
      </c>
      <c r="L509" s="7" t="s">
        <v>1673</v>
      </c>
      <c r="M509" s="7">
        <v>15</v>
      </c>
      <c r="N509" s="9">
        <v>436.06</v>
      </c>
      <c r="O509" s="10">
        <v>0</v>
      </c>
      <c r="P509" s="9">
        <v>6540.9</v>
      </c>
      <c r="Q509" s="10">
        <v>0.25</v>
      </c>
      <c r="R509" s="9">
        <v>1635.22</v>
      </c>
      <c r="S509" s="9">
        <v>8176.12</v>
      </c>
      <c r="T509" s="9">
        <v>2700.75</v>
      </c>
      <c r="U509" s="7" t="s">
        <v>14</v>
      </c>
    </row>
    <row r="510" spans="1:21" x14ac:dyDescent="0.3">
      <c r="A510" s="7" t="s">
        <v>4655</v>
      </c>
      <c r="B510" s="7" t="s">
        <v>2320</v>
      </c>
      <c r="C510" s="8">
        <v>45686</v>
      </c>
      <c r="D510" s="7" t="s">
        <v>1096</v>
      </c>
      <c r="E510" s="7" t="s">
        <v>1097</v>
      </c>
      <c r="F510" s="7" t="s">
        <v>747</v>
      </c>
      <c r="G510" s="7" t="s">
        <v>16</v>
      </c>
      <c r="H510" s="7" t="s">
        <v>2101</v>
      </c>
      <c r="I510" s="7" t="s">
        <v>2220</v>
      </c>
      <c r="J510" s="7" t="s">
        <v>2026</v>
      </c>
      <c r="K510" s="7" t="s">
        <v>360</v>
      </c>
      <c r="L510" s="7" t="s">
        <v>1669</v>
      </c>
      <c r="M510" s="7">
        <v>2</v>
      </c>
      <c r="N510" s="9">
        <v>818.04</v>
      </c>
      <c r="O510" s="10">
        <v>0.1</v>
      </c>
      <c r="P510" s="9">
        <v>1472.47</v>
      </c>
      <c r="Q510" s="10">
        <v>0.25</v>
      </c>
      <c r="R510" s="9">
        <v>368.12</v>
      </c>
      <c r="S510" s="9">
        <v>1840.59</v>
      </c>
      <c r="T510" s="9">
        <v>673.83</v>
      </c>
      <c r="U510" s="7" t="s">
        <v>25</v>
      </c>
    </row>
    <row r="511" spans="1:21" x14ac:dyDescent="0.3">
      <c r="A511" s="7" t="s">
        <v>4656</v>
      </c>
      <c r="B511" s="7" t="s">
        <v>2320</v>
      </c>
      <c r="C511" s="8">
        <v>45686</v>
      </c>
      <c r="D511" s="7" t="s">
        <v>1096</v>
      </c>
      <c r="E511" s="7" t="s">
        <v>1097</v>
      </c>
      <c r="F511" s="7" t="s">
        <v>747</v>
      </c>
      <c r="G511" s="7" t="s">
        <v>16</v>
      </c>
      <c r="H511" s="7" t="s">
        <v>2101</v>
      </c>
      <c r="I511" s="7" t="s">
        <v>2220</v>
      </c>
      <c r="J511" s="7" t="s">
        <v>1922</v>
      </c>
      <c r="K511" s="7" t="s">
        <v>377</v>
      </c>
      <c r="L511" s="7" t="s">
        <v>1655</v>
      </c>
      <c r="M511" s="7">
        <v>21</v>
      </c>
      <c r="N511" s="9">
        <v>1728.34</v>
      </c>
      <c r="O511" s="10">
        <v>0</v>
      </c>
      <c r="P511" s="9">
        <v>36295.14</v>
      </c>
      <c r="Q511" s="10">
        <v>0.25</v>
      </c>
      <c r="R511" s="9">
        <v>9073.7800000000007</v>
      </c>
      <c r="S511" s="9">
        <v>45368.93</v>
      </c>
      <c r="T511" s="9">
        <v>9879.24</v>
      </c>
      <c r="U511" s="7" t="s">
        <v>25</v>
      </c>
    </row>
    <row r="512" spans="1:21" x14ac:dyDescent="0.3">
      <c r="A512" s="7" t="s">
        <v>4657</v>
      </c>
      <c r="B512" s="7" t="s">
        <v>2321</v>
      </c>
      <c r="C512" s="8">
        <v>46224</v>
      </c>
      <c r="D512" s="7" t="s">
        <v>1288</v>
      </c>
      <c r="E512" s="7" t="s">
        <v>1289</v>
      </c>
      <c r="F512" s="7" t="s">
        <v>780</v>
      </c>
      <c r="G512" s="7" t="s">
        <v>12</v>
      </c>
      <c r="H512" s="7" t="s">
        <v>2140</v>
      </c>
      <c r="I512" s="7" t="s">
        <v>2253</v>
      </c>
      <c r="J512" s="7" t="s">
        <v>1816</v>
      </c>
      <c r="K512" s="7" t="s">
        <v>191</v>
      </c>
      <c r="L512" s="7" t="s">
        <v>1677</v>
      </c>
      <c r="M512" s="7">
        <v>8</v>
      </c>
      <c r="N512" s="9">
        <v>3235.37</v>
      </c>
      <c r="O512" s="10">
        <v>0</v>
      </c>
      <c r="P512" s="9">
        <v>25882.959999999999</v>
      </c>
      <c r="Q512" s="10">
        <v>0.25</v>
      </c>
      <c r="R512" s="9">
        <v>6470.74</v>
      </c>
      <c r="S512" s="9">
        <v>32353.7</v>
      </c>
      <c r="T512" s="9">
        <v>13616.72</v>
      </c>
      <c r="U512" s="7" t="s">
        <v>14</v>
      </c>
    </row>
    <row r="513" spans="1:21" x14ac:dyDescent="0.3">
      <c r="A513" s="7" t="s">
        <v>4658</v>
      </c>
      <c r="B513" s="7" t="s">
        <v>2321</v>
      </c>
      <c r="C513" s="8">
        <v>46224</v>
      </c>
      <c r="D513" s="7" t="s">
        <v>1288</v>
      </c>
      <c r="E513" s="7" t="s">
        <v>1289</v>
      </c>
      <c r="F513" s="7" t="s">
        <v>780</v>
      </c>
      <c r="G513" s="7" t="s">
        <v>12</v>
      </c>
      <c r="H513" s="7" t="s">
        <v>2140</v>
      </c>
      <c r="I513" s="7" t="s">
        <v>2253</v>
      </c>
      <c r="J513" s="7" t="s">
        <v>1732</v>
      </c>
      <c r="K513" s="7" t="s">
        <v>124</v>
      </c>
      <c r="L513" s="7" t="s">
        <v>1655</v>
      </c>
      <c r="M513" s="7">
        <v>10</v>
      </c>
      <c r="N513" s="9">
        <v>30.75</v>
      </c>
      <c r="O513" s="10">
        <v>0</v>
      </c>
      <c r="P513" s="9">
        <v>307.5</v>
      </c>
      <c r="Q513" s="10">
        <v>0.25</v>
      </c>
      <c r="R513" s="9">
        <v>76.88</v>
      </c>
      <c r="S513" s="9">
        <v>384.38</v>
      </c>
      <c r="T513" s="9">
        <v>160.5</v>
      </c>
      <c r="U513" s="7" t="s">
        <v>14</v>
      </c>
    </row>
    <row r="514" spans="1:21" x14ac:dyDescent="0.3">
      <c r="A514" s="7" t="s">
        <v>4659</v>
      </c>
      <c r="B514" s="7" t="s">
        <v>2321</v>
      </c>
      <c r="C514" s="8">
        <v>46224</v>
      </c>
      <c r="D514" s="7" t="s">
        <v>1288</v>
      </c>
      <c r="E514" s="7" t="s">
        <v>1289</v>
      </c>
      <c r="F514" s="7" t="s">
        <v>780</v>
      </c>
      <c r="G514" s="7" t="s">
        <v>12</v>
      </c>
      <c r="H514" s="7" t="s">
        <v>2140</v>
      </c>
      <c r="I514" s="7" t="s">
        <v>2253</v>
      </c>
      <c r="J514" s="7" t="s">
        <v>1708</v>
      </c>
      <c r="K514" s="7" t="s">
        <v>312</v>
      </c>
      <c r="L514" s="7" t="s">
        <v>1655</v>
      </c>
      <c r="M514" s="7">
        <v>10</v>
      </c>
      <c r="N514" s="9">
        <v>349.38</v>
      </c>
      <c r="O514" s="10">
        <v>0</v>
      </c>
      <c r="P514" s="9">
        <v>3493.8</v>
      </c>
      <c r="Q514" s="10">
        <v>0.25</v>
      </c>
      <c r="R514" s="9">
        <v>873.45</v>
      </c>
      <c r="S514" s="9">
        <v>4367.25</v>
      </c>
      <c r="T514" s="9">
        <v>1893.5</v>
      </c>
      <c r="U514" s="7" t="s">
        <v>14</v>
      </c>
    </row>
    <row r="515" spans="1:21" x14ac:dyDescent="0.3">
      <c r="A515" s="7" t="s">
        <v>4660</v>
      </c>
      <c r="B515" s="7" t="s">
        <v>2321</v>
      </c>
      <c r="C515" s="8">
        <v>46224</v>
      </c>
      <c r="D515" s="7" t="s">
        <v>1288</v>
      </c>
      <c r="E515" s="7" t="s">
        <v>1289</v>
      </c>
      <c r="F515" s="7" t="s">
        <v>780</v>
      </c>
      <c r="G515" s="7" t="s">
        <v>12</v>
      </c>
      <c r="H515" s="7" t="s">
        <v>2140</v>
      </c>
      <c r="I515" s="7" t="s">
        <v>2253</v>
      </c>
      <c r="J515" s="7" t="s">
        <v>1783</v>
      </c>
      <c r="K515" s="7" t="s">
        <v>1784</v>
      </c>
      <c r="L515" s="7" t="s">
        <v>1669</v>
      </c>
      <c r="M515" s="7">
        <v>15</v>
      </c>
      <c r="N515" s="9">
        <v>476.5</v>
      </c>
      <c r="O515" s="10">
        <v>0.15</v>
      </c>
      <c r="P515" s="9">
        <v>6075.38</v>
      </c>
      <c r="Q515" s="10">
        <v>0.25</v>
      </c>
      <c r="R515" s="9">
        <v>1518.85</v>
      </c>
      <c r="S515" s="9">
        <v>7594.23</v>
      </c>
      <c r="T515" s="9">
        <v>3038.18</v>
      </c>
      <c r="U515" s="7" t="s">
        <v>14</v>
      </c>
    </row>
    <row r="516" spans="1:21" x14ac:dyDescent="0.3">
      <c r="A516" s="7" t="s">
        <v>4661</v>
      </c>
      <c r="B516" s="7" t="s">
        <v>2321</v>
      </c>
      <c r="C516" s="8">
        <v>46224</v>
      </c>
      <c r="D516" s="7" t="s">
        <v>1288</v>
      </c>
      <c r="E516" s="7" t="s">
        <v>1289</v>
      </c>
      <c r="F516" s="7" t="s">
        <v>780</v>
      </c>
      <c r="G516" s="7" t="s">
        <v>12</v>
      </c>
      <c r="H516" s="7" t="s">
        <v>2140</v>
      </c>
      <c r="I516" s="7" t="s">
        <v>2253</v>
      </c>
      <c r="J516" s="7" t="s">
        <v>1785</v>
      </c>
      <c r="K516" s="7" t="s">
        <v>1786</v>
      </c>
      <c r="L516" s="7" t="s">
        <v>1655</v>
      </c>
      <c r="M516" s="7">
        <v>19</v>
      </c>
      <c r="N516" s="9">
        <v>1712.21</v>
      </c>
      <c r="O516" s="10">
        <v>0</v>
      </c>
      <c r="P516" s="9">
        <v>32531.99</v>
      </c>
      <c r="Q516" s="10">
        <v>0.25</v>
      </c>
      <c r="R516" s="9">
        <v>8133</v>
      </c>
      <c r="S516" s="9">
        <v>40664.99</v>
      </c>
      <c r="T516" s="9">
        <v>10222.57</v>
      </c>
      <c r="U516" s="7" t="s">
        <v>14</v>
      </c>
    </row>
    <row r="517" spans="1:21" x14ac:dyDescent="0.3">
      <c r="A517" s="7" t="s">
        <v>4662</v>
      </c>
      <c r="B517" s="7" t="s">
        <v>2322</v>
      </c>
      <c r="C517" s="8">
        <v>46151</v>
      </c>
      <c r="D517" s="7" t="s">
        <v>1486</v>
      </c>
      <c r="E517" s="7" t="s">
        <v>1487</v>
      </c>
      <c r="F517" s="7" t="s">
        <v>776</v>
      </c>
      <c r="G517" s="7" t="s">
        <v>16</v>
      </c>
      <c r="H517" s="7" t="s">
        <v>2172</v>
      </c>
      <c r="I517" s="7" t="s">
        <v>2278</v>
      </c>
      <c r="J517" s="7" t="s">
        <v>1841</v>
      </c>
      <c r="K517" s="7" t="s">
        <v>235</v>
      </c>
      <c r="L517" s="7" t="s">
        <v>1673</v>
      </c>
      <c r="M517" s="7">
        <v>25</v>
      </c>
      <c r="N517" s="9">
        <v>1970.26</v>
      </c>
      <c r="O517" s="10">
        <v>0</v>
      </c>
      <c r="P517" s="9">
        <v>49256.5</v>
      </c>
      <c r="Q517" s="10">
        <v>0.25</v>
      </c>
      <c r="R517" s="9">
        <v>12314.12</v>
      </c>
      <c r="S517" s="9">
        <v>61570.62</v>
      </c>
      <c r="T517" s="9">
        <v>22966.25</v>
      </c>
      <c r="U517" s="7" t="s">
        <v>14</v>
      </c>
    </row>
    <row r="518" spans="1:21" x14ac:dyDescent="0.3">
      <c r="A518" s="7" t="s">
        <v>4663</v>
      </c>
      <c r="B518" s="7" t="s">
        <v>2322</v>
      </c>
      <c r="C518" s="8">
        <v>46151</v>
      </c>
      <c r="D518" s="7" t="s">
        <v>1486</v>
      </c>
      <c r="E518" s="7" t="s">
        <v>1487</v>
      </c>
      <c r="F518" s="7" t="s">
        <v>776</v>
      </c>
      <c r="G518" s="7" t="s">
        <v>16</v>
      </c>
      <c r="H518" s="7" t="s">
        <v>2172</v>
      </c>
      <c r="I518" s="7" t="s">
        <v>2278</v>
      </c>
      <c r="J518" s="7" t="s">
        <v>1946</v>
      </c>
      <c r="K518" s="7" t="s">
        <v>100</v>
      </c>
      <c r="L518" s="7" t="s">
        <v>1641</v>
      </c>
      <c r="M518" s="7">
        <v>9</v>
      </c>
      <c r="N518" s="9">
        <v>2116.87</v>
      </c>
      <c r="O518" s="10">
        <v>0.15</v>
      </c>
      <c r="P518" s="9">
        <v>16194.06</v>
      </c>
      <c r="Q518" s="10">
        <v>0.25</v>
      </c>
      <c r="R518" s="9">
        <v>4048.51</v>
      </c>
      <c r="S518" s="9">
        <v>20242.580000000002</v>
      </c>
      <c r="T518" s="9">
        <v>2817</v>
      </c>
      <c r="U518" s="7" t="s">
        <v>14</v>
      </c>
    </row>
    <row r="519" spans="1:21" x14ac:dyDescent="0.3">
      <c r="A519" s="7" t="s">
        <v>4664</v>
      </c>
      <c r="B519" s="7" t="s">
        <v>2322</v>
      </c>
      <c r="C519" s="8">
        <v>46151</v>
      </c>
      <c r="D519" s="7" t="s">
        <v>1486</v>
      </c>
      <c r="E519" s="7" t="s">
        <v>1487</v>
      </c>
      <c r="F519" s="7" t="s">
        <v>776</v>
      </c>
      <c r="G519" s="7" t="s">
        <v>16</v>
      </c>
      <c r="H519" s="7" t="s">
        <v>2172</v>
      </c>
      <c r="I519" s="7" t="s">
        <v>2278</v>
      </c>
      <c r="J519" s="7" t="s">
        <v>1994</v>
      </c>
      <c r="K519" s="7" t="s">
        <v>544</v>
      </c>
      <c r="L519" s="7" t="s">
        <v>1686</v>
      </c>
      <c r="M519" s="7">
        <v>23</v>
      </c>
      <c r="N519" s="9">
        <v>1847.93</v>
      </c>
      <c r="O519" s="10">
        <v>0</v>
      </c>
      <c r="P519" s="9">
        <v>42502.39</v>
      </c>
      <c r="Q519" s="10">
        <v>0.25</v>
      </c>
      <c r="R519" s="9">
        <v>10625.6</v>
      </c>
      <c r="S519" s="9">
        <v>53127.99</v>
      </c>
      <c r="T519" s="9">
        <v>20378.46</v>
      </c>
      <c r="U519" s="7" t="s">
        <v>14</v>
      </c>
    </row>
    <row r="520" spans="1:21" x14ac:dyDescent="0.3">
      <c r="A520" s="7" t="s">
        <v>4665</v>
      </c>
      <c r="B520" s="7" t="s">
        <v>2322</v>
      </c>
      <c r="C520" s="8">
        <v>46151</v>
      </c>
      <c r="D520" s="7" t="s">
        <v>1486</v>
      </c>
      <c r="E520" s="7" t="s">
        <v>1487</v>
      </c>
      <c r="F520" s="7" t="s">
        <v>776</v>
      </c>
      <c r="G520" s="7" t="s">
        <v>16</v>
      </c>
      <c r="H520" s="7" t="s">
        <v>2172</v>
      </c>
      <c r="I520" s="7" t="s">
        <v>2278</v>
      </c>
      <c r="J520" s="7" t="s">
        <v>1836</v>
      </c>
      <c r="K520" s="7" t="s">
        <v>1837</v>
      </c>
      <c r="L520" s="7" t="s">
        <v>1677</v>
      </c>
      <c r="M520" s="7">
        <v>12</v>
      </c>
      <c r="N520" s="9">
        <v>729.44</v>
      </c>
      <c r="O520" s="10">
        <v>0</v>
      </c>
      <c r="P520" s="9">
        <v>8753.2800000000007</v>
      </c>
      <c r="Q520" s="10">
        <v>0.25</v>
      </c>
      <c r="R520" s="9">
        <v>2188.3200000000002</v>
      </c>
      <c r="S520" s="9">
        <v>10941.6</v>
      </c>
      <c r="T520" s="9">
        <v>3755.52</v>
      </c>
      <c r="U520" s="7" t="s">
        <v>14</v>
      </c>
    </row>
    <row r="521" spans="1:21" x14ac:dyDescent="0.3">
      <c r="A521" s="7" t="s">
        <v>4666</v>
      </c>
      <c r="B521" s="7" t="s">
        <v>2323</v>
      </c>
      <c r="C521" s="8">
        <v>45847</v>
      </c>
      <c r="D521" s="7" t="s">
        <v>1361</v>
      </c>
      <c r="E521" s="7" t="s">
        <v>1362</v>
      </c>
      <c r="F521" s="7" t="s">
        <v>776</v>
      </c>
      <c r="G521" s="7" t="s">
        <v>12</v>
      </c>
      <c r="H521" s="7" t="s">
        <v>2082</v>
      </c>
      <c r="I521" s="7" t="s">
        <v>2201</v>
      </c>
      <c r="J521" s="7" t="s">
        <v>1945</v>
      </c>
      <c r="K521" s="7" t="s">
        <v>198</v>
      </c>
      <c r="L521" s="7" t="s">
        <v>1646</v>
      </c>
      <c r="M521" s="7">
        <v>6</v>
      </c>
      <c r="N521" s="9">
        <v>51.34</v>
      </c>
      <c r="O521" s="10">
        <v>0.1</v>
      </c>
      <c r="P521" s="9">
        <v>277.24</v>
      </c>
      <c r="Q521" s="10">
        <v>0.25</v>
      </c>
      <c r="R521" s="9">
        <v>69.31</v>
      </c>
      <c r="S521" s="9">
        <v>346.55</v>
      </c>
      <c r="T521" s="9">
        <v>63.52</v>
      </c>
      <c r="U521" s="7" t="s">
        <v>40</v>
      </c>
    </row>
    <row r="522" spans="1:21" x14ac:dyDescent="0.3">
      <c r="A522" s="7" t="s">
        <v>4667</v>
      </c>
      <c r="B522" s="7" t="s">
        <v>2324</v>
      </c>
      <c r="C522" s="8">
        <v>45662</v>
      </c>
      <c r="D522" s="7" t="s">
        <v>1598</v>
      </c>
      <c r="E522" s="7" t="s">
        <v>99</v>
      </c>
      <c r="F522" s="7" t="s">
        <v>743</v>
      </c>
      <c r="G522" s="7" t="s">
        <v>12</v>
      </c>
      <c r="H522" s="7" t="s">
        <v>2085</v>
      </c>
      <c r="I522" s="7" t="s">
        <v>2204</v>
      </c>
      <c r="J522" s="7" t="s">
        <v>1869</v>
      </c>
      <c r="K522" s="7" t="s">
        <v>334</v>
      </c>
      <c r="L522" s="7" t="s">
        <v>1673</v>
      </c>
      <c r="M522" s="7">
        <v>8</v>
      </c>
      <c r="N522" s="9">
        <v>3131.97</v>
      </c>
      <c r="O522" s="10">
        <v>0</v>
      </c>
      <c r="P522" s="9">
        <v>25055.759999999998</v>
      </c>
      <c r="Q522" s="10">
        <v>0.25</v>
      </c>
      <c r="R522" s="9">
        <v>6263.94</v>
      </c>
      <c r="S522" s="9">
        <v>31319.7</v>
      </c>
      <c r="T522" s="9">
        <v>11073.28</v>
      </c>
      <c r="U522" s="7" t="s">
        <v>14</v>
      </c>
    </row>
    <row r="523" spans="1:21" x14ac:dyDescent="0.3">
      <c r="A523" s="7" t="s">
        <v>4668</v>
      </c>
      <c r="B523" s="7" t="s">
        <v>2325</v>
      </c>
      <c r="C523" s="8">
        <v>46135</v>
      </c>
      <c r="D523" s="7" t="s">
        <v>1376</v>
      </c>
      <c r="E523" s="7" t="s">
        <v>1377</v>
      </c>
      <c r="F523" s="7" t="s">
        <v>780</v>
      </c>
      <c r="G523" s="7" t="s">
        <v>12</v>
      </c>
      <c r="H523" s="7" t="s">
        <v>2061</v>
      </c>
      <c r="I523" s="7" t="s">
        <v>2181</v>
      </c>
      <c r="J523" s="7" t="s">
        <v>1927</v>
      </c>
      <c r="K523" s="7" t="s">
        <v>180</v>
      </c>
      <c r="L523" s="7" t="s">
        <v>1673</v>
      </c>
      <c r="M523" s="7">
        <v>5</v>
      </c>
      <c r="N523" s="9">
        <v>1726.48</v>
      </c>
      <c r="O523" s="10">
        <v>0.15</v>
      </c>
      <c r="P523" s="9">
        <v>7337.54</v>
      </c>
      <c r="Q523" s="10">
        <v>0.25</v>
      </c>
      <c r="R523" s="9">
        <v>1834.38</v>
      </c>
      <c r="S523" s="9">
        <v>9171.92</v>
      </c>
      <c r="T523" s="9">
        <v>1735.94</v>
      </c>
      <c r="U523" s="7" t="s">
        <v>14</v>
      </c>
    </row>
    <row r="524" spans="1:21" x14ac:dyDescent="0.3">
      <c r="A524" s="7" t="s">
        <v>4669</v>
      </c>
      <c r="B524" s="7" t="s">
        <v>2326</v>
      </c>
      <c r="C524" s="8">
        <v>45916</v>
      </c>
      <c r="D524" s="7" t="s">
        <v>1354</v>
      </c>
      <c r="E524" s="7" t="s">
        <v>1355</v>
      </c>
      <c r="F524" s="7" t="s">
        <v>780</v>
      </c>
      <c r="G524" s="7" t="s">
        <v>12</v>
      </c>
      <c r="H524" s="7" t="s">
        <v>2067</v>
      </c>
      <c r="I524" s="7" t="s">
        <v>2187</v>
      </c>
      <c r="J524" s="7" t="s">
        <v>1812</v>
      </c>
      <c r="K524" s="7" t="s">
        <v>1813</v>
      </c>
      <c r="L524" s="7" t="s">
        <v>1673</v>
      </c>
      <c r="M524" s="7">
        <v>12</v>
      </c>
      <c r="N524" s="9">
        <v>635.91999999999996</v>
      </c>
      <c r="O524" s="10">
        <v>0.05</v>
      </c>
      <c r="P524" s="9">
        <v>7249.49</v>
      </c>
      <c r="Q524" s="10">
        <v>0.25</v>
      </c>
      <c r="R524" s="9">
        <v>1812.37</v>
      </c>
      <c r="S524" s="9">
        <v>9061.86</v>
      </c>
      <c r="T524" s="9">
        <v>3142.97</v>
      </c>
      <c r="U524" s="7" t="s">
        <v>14</v>
      </c>
    </row>
    <row r="525" spans="1:21" x14ac:dyDescent="0.3">
      <c r="A525" s="7" t="s">
        <v>4670</v>
      </c>
      <c r="B525" s="7" t="s">
        <v>2327</v>
      </c>
      <c r="C525" s="8">
        <v>45842</v>
      </c>
      <c r="D525" s="7" t="s">
        <v>848</v>
      </c>
      <c r="E525" s="7" t="s">
        <v>849</v>
      </c>
      <c r="F525" s="7" t="s">
        <v>747</v>
      </c>
      <c r="G525" s="7" t="s">
        <v>31</v>
      </c>
      <c r="H525" s="7" t="s">
        <v>2061</v>
      </c>
      <c r="I525" s="7" t="s">
        <v>2181</v>
      </c>
      <c r="J525" s="7" t="s">
        <v>1770</v>
      </c>
      <c r="K525" s="7" t="s">
        <v>1771</v>
      </c>
      <c r="L525" s="7" t="s">
        <v>1646</v>
      </c>
      <c r="M525" s="7">
        <v>24</v>
      </c>
      <c r="N525" s="9">
        <v>2162.84</v>
      </c>
      <c r="O525" s="10">
        <v>0.1</v>
      </c>
      <c r="P525" s="9">
        <v>46717.34</v>
      </c>
      <c r="Q525" s="10">
        <v>0.25</v>
      </c>
      <c r="R525" s="9">
        <v>11679.33</v>
      </c>
      <c r="S525" s="9">
        <v>58396.67</v>
      </c>
      <c r="T525" s="9">
        <v>8704.94</v>
      </c>
      <c r="U525" s="7" t="s">
        <v>46</v>
      </c>
    </row>
    <row r="526" spans="1:21" x14ac:dyDescent="0.3">
      <c r="A526" s="7" t="s">
        <v>4671</v>
      </c>
      <c r="B526" s="7" t="s">
        <v>2327</v>
      </c>
      <c r="C526" s="8">
        <v>45842</v>
      </c>
      <c r="D526" s="7" t="s">
        <v>848</v>
      </c>
      <c r="E526" s="7" t="s">
        <v>849</v>
      </c>
      <c r="F526" s="7" t="s">
        <v>747</v>
      </c>
      <c r="G526" s="7" t="s">
        <v>31</v>
      </c>
      <c r="H526" s="7" t="s">
        <v>2061</v>
      </c>
      <c r="I526" s="7" t="s">
        <v>2181</v>
      </c>
      <c r="J526" s="7" t="s">
        <v>1753</v>
      </c>
      <c r="K526" s="7" t="s">
        <v>277</v>
      </c>
      <c r="L526" s="7" t="s">
        <v>1669</v>
      </c>
      <c r="M526" s="7">
        <v>16</v>
      </c>
      <c r="N526" s="9">
        <v>783.91</v>
      </c>
      <c r="O526" s="10">
        <v>0.15</v>
      </c>
      <c r="P526" s="9">
        <v>10661.18</v>
      </c>
      <c r="Q526" s="10">
        <v>0.25</v>
      </c>
      <c r="R526" s="9">
        <v>2665.3</v>
      </c>
      <c r="S526" s="9">
        <v>13326.48</v>
      </c>
      <c r="T526" s="9">
        <v>3933.18</v>
      </c>
      <c r="U526" s="7" t="s">
        <v>46</v>
      </c>
    </row>
    <row r="527" spans="1:21" x14ac:dyDescent="0.3">
      <c r="A527" s="7" t="s">
        <v>4672</v>
      </c>
      <c r="B527" s="7" t="s">
        <v>2327</v>
      </c>
      <c r="C527" s="8">
        <v>45842</v>
      </c>
      <c r="D527" s="7" t="s">
        <v>848</v>
      </c>
      <c r="E527" s="7" t="s">
        <v>849</v>
      </c>
      <c r="F527" s="7" t="s">
        <v>747</v>
      </c>
      <c r="G527" s="7" t="s">
        <v>31</v>
      </c>
      <c r="H527" s="7" t="s">
        <v>2061</v>
      </c>
      <c r="I527" s="7" t="s">
        <v>2181</v>
      </c>
      <c r="J527" s="7" t="s">
        <v>1934</v>
      </c>
      <c r="K527" s="7" t="s">
        <v>243</v>
      </c>
      <c r="L527" s="7" t="s">
        <v>1686</v>
      </c>
      <c r="M527" s="7">
        <v>19</v>
      </c>
      <c r="N527" s="9">
        <v>2671.77</v>
      </c>
      <c r="O527" s="10">
        <v>0</v>
      </c>
      <c r="P527" s="9">
        <v>50763.63</v>
      </c>
      <c r="Q527" s="10">
        <v>0.25</v>
      </c>
      <c r="R527" s="9">
        <v>12690.91</v>
      </c>
      <c r="S527" s="9">
        <v>63454.54</v>
      </c>
      <c r="T527" s="9">
        <v>17420.72</v>
      </c>
      <c r="U527" s="7" t="s">
        <v>46</v>
      </c>
    </row>
    <row r="528" spans="1:21" x14ac:dyDescent="0.3">
      <c r="A528" s="7" t="s">
        <v>4673</v>
      </c>
      <c r="B528" s="7" t="s">
        <v>2327</v>
      </c>
      <c r="C528" s="8">
        <v>45842</v>
      </c>
      <c r="D528" s="7" t="s">
        <v>848</v>
      </c>
      <c r="E528" s="7" t="s">
        <v>849</v>
      </c>
      <c r="F528" s="7" t="s">
        <v>747</v>
      </c>
      <c r="G528" s="7" t="s">
        <v>31</v>
      </c>
      <c r="H528" s="7" t="s">
        <v>2061</v>
      </c>
      <c r="I528" s="7" t="s">
        <v>2181</v>
      </c>
      <c r="J528" s="7" t="s">
        <v>1984</v>
      </c>
      <c r="K528" s="7" t="s">
        <v>547</v>
      </c>
      <c r="L528" s="7" t="s">
        <v>1646</v>
      </c>
      <c r="M528" s="7">
        <v>17</v>
      </c>
      <c r="N528" s="9">
        <v>3232.23</v>
      </c>
      <c r="O528" s="10">
        <v>0.15</v>
      </c>
      <c r="P528" s="9">
        <v>46705.72</v>
      </c>
      <c r="Q528" s="10">
        <v>0.25</v>
      </c>
      <c r="R528" s="9">
        <v>11676.43</v>
      </c>
      <c r="S528" s="9">
        <v>58382.15</v>
      </c>
      <c r="T528" s="9">
        <v>20302.169999999998</v>
      </c>
      <c r="U528" s="7" t="s">
        <v>46</v>
      </c>
    </row>
    <row r="529" spans="1:21" x14ac:dyDescent="0.3">
      <c r="A529" s="7" t="s">
        <v>4674</v>
      </c>
      <c r="B529" s="7" t="s">
        <v>2327</v>
      </c>
      <c r="C529" s="8">
        <v>45842</v>
      </c>
      <c r="D529" s="7" t="s">
        <v>848</v>
      </c>
      <c r="E529" s="7" t="s">
        <v>849</v>
      </c>
      <c r="F529" s="7" t="s">
        <v>747</v>
      </c>
      <c r="G529" s="7" t="s">
        <v>31</v>
      </c>
      <c r="H529" s="7" t="s">
        <v>2061</v>
      </c>
      <c r="I529" s="7" t="s">
        <v>2181</v>
      </c>
      <c r="J529" s="7" t="s">
        <v>1862</v>
      </c>
      <c r="K529" s="7" t="s">
        <v>396</v>
      </c>
      <c r="L529" s="7" t="s">
        <v>1677</v>
      </c>
      <c r="M529" s="7">
        <v>15</v>
      </c>
      <c r="N529" s="9">
        <v>2138.85</v>
      </c>
      <c r="O529" s="10">
        <v>0</v>
      </c>
      <c r="P529" s="9">
        <v>32082.75</v>
      </c>
      <c r="Q529" s="10">
        <v>0.25</v>
      </c>
      <c r="R529" s="9">
        <v>8020.69</v>
      </c>
      <c r="S529" s="9">
        <v>40103.440000000002</v>
      </c>
      <c r="T529" s="9">
        <v>13871.4</v>
      </c>
      <c r="U529" s="7" t="s">
        <v>46</v>
      </c>
    </row>
    <row r="530" spans="1:21" x14ac:dyDescent="0.3">
      <c r="A530" s="7" t="s">
        <v>4675</v>
      </c>
      <c r="B530" s="7" t="s">
        <v>2328</v>
      </c>
      <c r="C530" s="8">
        <v>46037</v>
      </c>
      <c r="D530" s="7" t="s">
        <v>923</v>
      </c>
      <c r="E530" s="7" t="s">
        <v>924</v>
      </c>
      <c r="F530" s="7" t="s">
        <v>747</v>
      </c>
      <c r="G530" s="7" t="s">
        <v>12</v>
      </c>
      <c r="H530" s="7" t="s">
        <v>2078</v>
      </c>
      <c r="I530" s="7" t="s">
        <v>2197</v>
      </c>
      <c r="J530" s="7" t="s">
        <v>1867</v>
      </c>
      <c r="K530" s="7" t="s">
        <v>595</v>
      </c>
      <c r="L530" s="7" t="s">
        <v>1641</v>
      </c>
      <c r="M530" s="7">
        <v>5</v>
      </c>
      <c r="N530" s="9">
        <v>2404.19</v>
      </c>
      <c r="O530" s="10">
        <v>0.1</v>
      </c>
      <c r="P530" s="9">
        <v>10818.86</v>
      </c>
      <c r="Q530" s="10">
        <v>0.25</v>
      </c>
      <c r="R530" s="9">
        <v>2704.72</v>
      </c>
      <c r="S530" s="9">
        <v>13523.58</v>
      </c>
      <c r="T530" s="9">
        <v>4121.5600000000004</v>
      </c>
      <c r="U530" s="7" t="s">
        <v>14</v>
      </c>
    </row>
    <row r="531" spans="1:21" x14ac:dyDescent="0.3">
      <c r="A531" s="7" t="s">
        <v>4676</v>
      </c>
      <c r="B531" s="7" t="s">
        <v>2328</v>
      </c>
      <c r="C531" s="8">
        <v>46037</v>
      </c>
      <c r="D531" s="7" t="s">
        <v>923</v>
      </c>
      <c r="E531" s="7" t="s">
        <v>924</v>
      </c>
      <c r="F531" s="7" t="s">
        <v>747</v>
      </c>
      <c r="G531" s="7" t="s">
        <v>12</v>
      </c>
      <c r="H531" s="7" t="s">
        <v>2078</v>
      </c>
      <c r="I531" s="7" t="s">
        <v>2197</v>
      </c>
      <c r="J531" s="7" t="s">
        <v>1782</v>
      </c>
      <c r="K531" s="7" t="s">
        <v>534</v>
      </c>
      <c r="L531" s="7" t="s">
        <v>1669</v>
      </c>
      <c r="M531" s="7">
        <v>27</v>
      </c>
      <c r="N531" s="9">
        <v>2035.38</v>
      </c>
      <c r="O531" s="10">
        <v>0.15</v>
      </c>
      <c r="P531" s="9">
        <v>46711.97</v>
      </c>
      <c r="Q531" s="10">
        <v>0.25</v>
      </c>
      <c r="R531" s="9">
        <v>11677.99</v>
      </c>
      <c r="S531" s="9">
        <v>58389.96</v>
      </c>
      <c r="T531" s="9">
        <v>17249.84</v>
      </c>
      <c r="U531" s="7" t="s">
        <v>14</v>
      </c>
    </row>
    <row r="532" spans="1:21" x14ac:dyDescent="0.3">
      <c r="A532" s="7" t="s">
        <v>4677</v>
      </c>
      <c r="B532" s="7" t="s">
        <v>2329</v>
      </c>
      <c r="C532" s="8">
        <v>46176</v>
      </c>
      <c r="D532" s="7" t="s">
        <v>923</v>
      </c>
      <c r="E532" s="7" t="s">
        <v>924</v>
      </c>
      <c r="F532" s="7" t="s">
        <v>747</v>
      </c>
      <c r="G532" s="7" t="s">
        <v>12</v>
      </c>
      <c r="H532" s="7" t="s">
        <v>2165</v>
      </c>
      <c r="I532" s="7" t="s">
        <v>2272</v>
      </c>
      <c r="J532" s="7" t="s">
        <v>1932</v>
      </c>
      <c r="K532" s="7" t="s">
        <v>1933</v>
      </c>
      <c r="L532" s="7" t="s">
        <v>1669</v>
      </c>
      <c r="M532" s="7">
        <v>29</v>
      </c>
      <c r="N532" s="9">
        <v>585.23</v>
      </c>
      <c r="O532" s="10">
        <v>0.1</v>
      </c>
      <c r="P532" s="9">
        <v>15274.5</v>
      </c>
      <c r="Q532" s="10">
        <v>0.25</v>
      </c>
      <c r="R532" s="9">
        <v>3818.62</v>
      </c>
      <c r="S532" s="9">
        <v>19093.12</v>
      </c>
      <c r="T532" s="9">
        <v>3755.41</v>
      </c>
      <c r="U532" s="7" t="s">
        <v>14</v>
      </c>
    </row>
    <row r="533" spans="1:21" x14ac:dyDescent="0.3">
      <c r="A533" s="7" t="s">
        <v>4678</v>
      </c>
      <c r="B533" s="7" t="s">
        <v>2329</v>
      </c>
      <c r="C533" s="8">
        <v>46176</v>
      </c>
      <c r="D533" s="7" t="s">
        <v>923</v>
      </c>
      <c r="E533" s="7" t="s">
        <v>924</v>
      </c>
      <c r="F533" s="7" t="s">
        <v>747</v>
      </c>
      <c r="G533" s="7" t="s">
        <v>12</v>
      </c>
      <c r="H533" s="7" t="s">
        <v>2165</v>
      </c>
      <c r="I533" s="7" t="s">
        <v>2272</v>
      </c>
      <c r="J533" s="7" t="s">
        <v>2029</v>
      </c>
      <c r="K533" s="7" t="s">
        <v>187</v>
      </c>
      <c r="L533" s="7" t="s">
        <v>1655</v>
      </c>
      <c r="M533" s="7">
        <v>17</v>
      </c>
      <c r="N533" s="9">
        <v>2313.7600000000002</v>
      </c>
      <c r="O533" s="10">
        <v>0.05</v>
      </c>
      <c r="P533" s="9">
        <v>37367.22</v>
      </c>
      <c r="Q533" s="10">
        <v>0.25</v>
      </c>
      <c r="R533" s="9">
        <v>9341.81</v>
      </c>
      <c r="S533" s="9">
        <v>46709.03</v>
      </c>
      <c r="T533" s="9">
        <v>12494.86</v>
      </c>
      <c r="U533" s="7" t="s">
        <v>14</v>
      </c>
    </row>
    <row r="534" spans="1:21" x14ac:dyDescent="0.3">
      <c r="A534" s="7" t="s">
        <v>4679</v>
      </c>
      <c r="B534" s="7" t="s">
        <v>2329</v>
      </c>
      <c r="C534" s="8">
        <v>46176</v>
      </c>
      <c r="D534" s="7" t="s">
        <v>923</v>
      </c>
      <c r="E534" s="7" t="s">
        <v>924</v>
      </c>
      <c r="F534" s="7" t="s">
        <v>747</v>
      </c>
      <c r="G534" s="7" t="s">
        <v>12</v>
      </c>
      <c r="H534" s="7" t="s">
        <v>2165</v>
      </c>
      <c r="I534" s="7" t="s">
        <v>2272</v>
      </c>
      <c r="J534" s="7" t="s">
        <v>1850</v>
      </c>
      <c r="K534" s="7" t="s">
        <v>49</v>
      </c>
      <c r="L534" s="7" t="s">
        <v>1673</v>
      </c>
      <c r="M534" s="7">
        <v>18</v>
      </c>
      <c r="N534" s="9">
        <v>1885.77</v>
      </c>
      <c r="O534" s="10">
        <v>0.1</v>
      </c>
      <c r="P534" s="9">
        <v>30549.47</v>
      </c>
      <c r="Q534" s="10">
        <v>0.25</v>
      </c>
      <c r="R534" s="9">
        <v>7637.37</v>
      </c>
      <c r="S534" s="9">
        <v>38186.839999999997</v>
      </c>
      <c r="T534" s="9">
        <v>12909.65</v>
      </c>
      <c r="U534" s="7" t="s">
        <v>14</v>
      </c>
    </row>
    <row r="535" spans="1:21" x14ac:dyDescent="0.3">
      <c r="A535" s="7" t="s">
        <v>4680</v>
      </c>
      <c r="B535" s="7" t="s">
        <v>2329</v>
      </c>
      <c r="C535" s="8">
        <v>46176</v>
      </c>
      <c r="D535" s="7" t="s">
        <v>923</v>
      </c>
      <c r="E535" s="7" t="s">
        <v>924</v>
      </c>
      <c r="F535" s="7" t="s">
        <v>747</v>
      </c>
      <c r="G535" s="7" t="s">
        <v>12</v>
      </c>
      <c r="H535" s="7" t="s">
        <v>2165</v>
      </c>
      <c r="I535" s="7" t="s">
        <v>2272</v>
      </c>
      <c r="J535" s="7" t="s">
        <v>1950</v>
      </c>
      <c r="K535" s="7" t="s">
        <v>519</v>
      </c>
      <c r="L535" s="7" t="s">
        <v>1641</v>
      </c>
      <c r="M535" s="7">
        <v>10</v>
      </c>
      <c r="N535" s="9">
        <v>2357.09</v>
      </c>
      <c r="O535" s="10">
        <v>0.1</v>
      </c>
      <c r="P535" s="9">
        <v>21213.81</v>
      </c>
      <c r="Q535" s="10">
        <v>0.25</v>
      </c>
      <c r="R535" s="9">
        <v>5303.45</v>
      </c>
      <c r="S535" s="9">
        <v>26517.26</v>
      </c>
      <c r="T535" s="9">
        <v>4300.71</v>
      </c>
      <c r="U535" s="7" t="s">
        <v>14</v>
      </c>
    </row>
    <row r="536" spans="1:21" x14ac:dyDescent="0.3">
      <c r="A536" s="7" t="s">
        <v>4681</v>
      </c>
      <c r="B536" s="7" t="s">
        <v>2330</v>
      </c>
      <c r="C536" s="8">
        <v>46108</v>
      </c>
      <c r="D536" s="7" t="s">
        <v>1202</v>
      </c>
      <c r="E536" s="7" t="s">
        <v>1203</v>
      </c>
      <c r="F536" s="7" t="s">
        <v>780</v>
      </c>
      <c r="G536" s="7" t="s">
        <v>12</v>
      </c>
      <c r="H536" s="7" t="s">
        <v>2101</v>
      </c>
      <c r="I536" s="7" t="s">
        <v>2220</v>
      </c>
      <c r="J536" s="7" t="s">
        <v>1881</v>
      </c>
      <c r="K536" s="7" t="s">
        <v>224</v>
      </c>
      <c r="L536" s="7" t="s">
        <v>1677</v>
      </c>
      <c r="M536" s="7">
        <v>13</v>
      </c>
      <c r="N536" s="9">
        <v>1772.73</v>
      </c>
      <c r="O536" s="10">
        <v>0</v>
      </c>
      <c r="P536" s="9">
        <v>23045.49</v>
      </c>
      <c r="Q536" s="10">
        <v>0.25</v>
      </c>
      <c r="R536" s="9">
        <v>5761.37</v>
      </c>
      <c r="S536" s="9">
        <v>28806.86</v>
      </c>
      <c r="T536" s="9">
        <v>10001.290000000001</v>
      </c>
      <c r="U536" s="7" t="s">
        <v>14</v>
      </c>
    </row>
    <row r="537" spans="1:21" x14ac:dyDescent="0.3">
      <c r="A537" s="7" t="s">
        <v>4682</v>
      </c>
      <c r="B537" s="7" t="s">
        <v>2330</v>
      </c>
      <c r="C537" s="8">
        <v>46108</v>
      </c>
      <c r="D537" s="7" t="s">
        <v>1202</v>
      </c>
      <c r="E537" s="7" t="s">
        <v>1203</v>
      </c>
      <c r="F537" s="7" t="s">
        <v>780</v>
      </c>
      <c r="G537" s="7" t="s">
        <v>12</v>
      </c>
      <c r="H537" s="7" t="s">
        <v>2101</v>
      </c>
      <c r="I537" s="7" t="s">
        <v>2220</v>
      </c>
      <c r="J537" s="7" t="s">
        <v>1947</v>
      </c>
      <c r="K537" s="7" t="s">
        <v>103</v>
      </c>
      <c r="L537" s="7" t="s">
        <v>1655</v>
      </c>
      <c r="M537" s="7">
        <v>23</v>
      </c>
      <c r="N537" s="9">
        <v>1221.22</v>
      </c>
      <c r="O537" s="10">
        <v>0.05</v>
      </c>
      <c r="P537" s="9">
        <v>26683.66</v>
      </c>
      <c r="Q537" s="10">
        <v>0.25</v>
      </c>
      <c r="R537" s="9">
        <v>6670.91</v>
      </c>
      <c r="S537" s="9">
        <v>33354.57</v>
      </c>
      <c r="T537" s="9">
        <v>12100.97</v>
      </c>
      <c r="U537" s="7" t="s">
        <v>14</v>
      </c>
    </row>
    <row r="538" spans="1:21" x14ac:dyDescent="0.3">
      <c r="A538" s="7" t="s">
        <v>4683</v>
      </c>
      <c r="B538" s="7" t="s">
        <v>2330</v>
      </c>
      <c r="C538" s="8">
        <v>46108</v>
      </c>
      <c r="D538" s="7" t="s">
        <v>1202</v>
      </c>
      <c r="E538" s="7" t="s">
        <v>1203</v>
      </c>
      <c r="F538" s="7" t="s">
        <v>780</v>
      </c>
      <c r="G538" s="7" t="s">
        <v>12</v>
      </c>
      <c r="H538" s="7" t="s">
        <v>2101</v>
      </c>
      <c r="I538" s="7" t="s">
        <v>2220</v>
      </c>
      <c r="J538" s="7" t="s">
        <v>1944</v>
      </c>
      <c r="K538" s="7" t="s">
        <v>362</v>
      </c>
      <c r="L538" s="7" t="s">
        <v>1669</v>
      </c>
      <c r="M538" s="7">
        <v>10</v>
      </c>
      <c r="N538" s="9">
        <v>2299.27</v>
      </c>
      <c r="O538" s="10">
        <v>0</v>
      </c>
      <c r="P538" s="9">
        <v>22992.7</v>
      </c>
      <c r="Q538" s="10">
        <v>0.25</v>
      </c>
      <c r="R538" s="9">
        <v>5748.18</v>
      </c>
      <c r="S538" s="9">
        <v>28740.880000000001</v>
      </c>
      <c r="T538" s="9">
        <v>6015.7</v>
      </c>
      <c r="U538" s="7" t="s">
        <v>14</v>
      </c>
    </row>
    <row r="539" spans="1:21" x14ac:dyDescent="0.3">
      <c r="A539" s="7" t="s">
        <v>4684</v>
      </c>
      <c r="B539" s="7" t="s">
        <v>2330</v>
      </c>
      <c r="C539" s="8">
        <v>46108</v>
      </c>
      <c r="D539" s="7" t="s">
        <v>1202</v>
      </c>
      <c r="E539" s="7" t="s">
        <v>1203</v>
      </c>
      <c r="F539" s="7" t="s">
        <v>780</v>
      </c>
      <c r="G539" s="7" t="s">
        <v>12</v>
      </c>
      <c r="H539" s="7" t="s">
        <v>2101</v>
      </c>
      <c r="I539" s="7" t="s">
        <v>2220</v>
      </c>
      <c r="J539" s="7" t="s">
        <v>1731</v>
      </c>
      <c r="K539" s="7" t="s">
        <v>376</v>
      </c>
      <c r="L539" s="7" t="s">
        <v>1641</v>
      </c>
      <c r="M539" s="7">
        <v>29</v>
      </c>
      <c r="N539" s="9">
        <v>586.16</v>
      </c>
      <c r="O539" s="10">
        <v>0.05</v>
      </c>
      <c r="P539" s="9">
        <v>16148.71</v>
      </c>
      <c r="Q539" s="10">
        <v>0.25</v>
      </c>
      <c r="R539" s="9">
        <v>4037.18</v>
      </c>
      <c r="S539" s="9">
        <v>20185.89</v>
      </c>
      <c r="T539" s="9">
        <v>4143.87</v>
      </c>
      <c r="U539" s="7" t="s">
        <v>14</v>
      </c>
    </row>
    <row r="540" spans="1:21" x14ac:dyDescent="0.3">
      <c r="A540" s="7" t="s">
        <v>4685</v>
      </c>
      <c r="B540" s="7" t="s">
        <v>2331</v>
      </c>
      <c r="C540" s="8">
        <v>46178</v>
      </c>
      <c r="D540" s="7" t="s">
        <v>1628</v>
      </c>
      <c r="E540" s="7" t="s">
        <v>193</v>
      </c>
      <c r="F540" s="7" t="s">
        <v>776</v>
      </c>
      <c r="G540" s="7" t="s">
        <v>35</v>
      </c>
      <c r="H540" s="7" t="s">
        <v>2089</v>
      </c>
      <c r="I540" s="7" t="s">
        <v>2208</v>
      </c>
      <c r="J540" s="7" t="s">
        <v>1742</v>
      </c>
      <c r="K540" s="7" t="s">
        <v>421</v>
      </c>
      <c r="L540" s="7" t="s">
        <v>1646</v>
      </c>
      <c r="M540" s="7">
        <v>6</v>
      </c>
      <c r="N540" s="9">
        <v>851.63</v>
      </c>
      <c r="O540" s="10">
        <v>0.15</v>
      </c>
      <c r="P540" s="9">
        <v>4343.3100000000004</v>
      </c>
      <c r="Q540" s="10">
        <v>0.25</v>
      </c>
      <c r="R540" s="9">
        <v>1085.83</v>
      </c>
      <c r="S540" s="9">
        <v>5429.14</v>
      </c>
      <c r="T540" s="9">
        <v>876.03</v>
      </c>
      <c r="U540" s="7" t="s">
        <v>14</v>
      </c>
    </row>
    <row r="541" spans="1:21" x14ac:dyDescent="0.3">
      <c r="A541" s="7" t="s">
        <v>4686</v>
      </c>
      <c r="B541" s="7" t="s">
        <v>2331</v>
      </c>
      <c r="C541" s="8">
        <v>46178</v>
      </c>
      <c r="D541" s="7" t="s">
        <v>1628</v>
      </c>
      <c r="E541" s="7" t="s">
        <v>193</v>
      </c>
      <c r="F541" s="7" t="s">
        <v>776</v>
      </c>
      <c r="G541" s="7" t="s">
        <v>35</v>
      </c>
      <c r="H541" s="7" t="s">
        <v>2089</v>
      </c>
      <c r="I541" s="7" t="s">
        <v>2208</v>
      </c>
      <c r="J541" s="7" t="s">
        <v>1976</v>
      </c>
      <c r="K541" s="7" t="s">
        <v>1977</v>
      </c>
      <c r="L541" s="7" t="s">
        <v>1673</v>
      </c>
      <c r="M541" s="7">
        <v>26</v>
      </c>
      <c r="N541" s="9">
        <v>2241.4299999999998</v>
      </c>
      <c r="O541" s="10">
        <v>0</v>
      </c>
      <c r="P541" s="9">
        <v>58277.18</v>
      </c>
      <c r="Q541" s="10">
        <v>0.25</v>
      </c>
      <c r="R541" s="9">
        <v>14569.3</v>
      </c>
      <c r="S541" s="9">
        <v>72846.48</v>
      </c>
      <c r="T541" s="9">
        <v>31830.76</v>
      </c>
      <c r="U541" s="7" t="s">
        <v>14</v>
      </c>
    </row>
    <row r="542" spans="1:21" x14ac:dyDescent="0.3">
      <c r="A542" s="7" t="s">
        <v>4687</v>
      </c>
      <c r="B542" s="7" t="s">
        <v>2331</v>
      </c>
      <c r="C542" s="8">
        <v>46178</v>
      </c>
      <c r="D542" s="7" t="s">
        <v>1628</v>
      </c>
      <c r="E542" s="7" t="s">
        <v>193</v>
      </c>
      <c r="F542" s="7" t="s">
        <v>776</v>
      </c>
      <c r="G542" s="7" t="s">
        <v>35</v>
      </c>
      <c r="H542" s="7" t="s">
        <v>2089</v>
      </c>
      <c r="I542" s="7" t="s">
        <v>2208</v>
      </c>
      <c r="J542" s="7" t="s">
        <v>2048</v>
      </c>
      <c r="K542" s="7" t="s">
        <v>481</v>
      </c>
      <c r="L542" s="7" t="s">
        <v>1646</v>
      </c>
      <c r="M542" s="7">
        <v>10</v>
      </c>
      <c r="N542" s="9">
        <v>1699.33</v>
      </c>
      <c r="O542" s="10">
        <v>0</v>
      </c>
      <c r="P542" s="9">
        <v>16993.3</v>
      </c>
      <c r="Q542" s="10">
        <v>0.25</v>
      </c>
      <c r="R542" s="9">
        <v>4248.32</v>
      </c>
      <c r="S542" s="9">
        <v>21241.62</v>
      </c>
      <c r="T542" s="9">
        <v>4702.3</v>
      </c>
      <c r="U542" s="7" t="s">
        <v>14</v>
      </c>
    </row>
    <row r="543" spans="1:21" x14ac:dyDescent="0.3">
      <c r="A543" s="7" t="s">
        <v>4688</v>
      </c>
      <c r="B543" s="7" t="s">
        <v>2332</v>
      </c>
      <c r="C543" s="8">
        <v>45993</v>
      </c>
      <c r="D543" s="7" t="s">
        <v>1102</v>
      </c>
      <c r="E543" s="7" t="s">
        <v>230</v>
      </c>
      <c r="F543" s="7" t="s">
        <v>747</v>
      </c>
      <c r="G543" s="7" t="s">
        <v>12</v>
      </c>
      <c r="H543" s="7" t="s">
        <v>2101</v>
      </c>
      <c r="I543" s="7" t="s">
        <v>2220</v>
      </c>
      <c r="J543" s="7" t="s">
        <v>1975</v>
      </c>
      <c r="K543" s="7" t="s">
        <v>512</v>
      </c>
      <c r="L543" s="7" t="s">
        <v>1669</v>
      </c>
      <c r="M543" s="7">
        <v>19</v>
      </c>
      <c r="N543" s="9">
        <v>1598.16</v>
      </c>
      <c r="O543" s="10">
        <v>0.05</v>
      </c>
      <c r="P543" s="9">
        <v>28846.79</v>
      </c>
      <c r="Q543" s="10">
        <v>0.25</v>
      </c>
      <c r="R543" s="9">
        <v>7211.7</v>
      </c>
      <c r="S543" s="9">
        <v>36058.49</v>
      </c>
      <c r="T543" s="9">
        <v>13712.53</v>
      </c>
      <c r="U543" s="7" t="s">
        <v>14</v>
      </c>
    </row>
    <row r="544" spans="1:21" x14ac:dyDescent="0.3">
      <c r="A544" s="7" t="s">
        <v>4689</v>
      </c>
      <c r="B544" s="7" t="s">
        <v>2332</v>
      </c>
      <c r="C544" s="8">
        <v>45993</v>
      </c>
      <c r="D544" s="7" t="s">
        <v>1102</v>
      </c>
      <c r="E544" s="7" t="s">
        <v>230</v>
      </c>
      <c r="F544" s="7" t="s">
        <v>747</v>
      </c>
      <c r="G544" s="7" t="s">
        <v>12</v>
      </c>
      <c r="H544" s="7" t="s">
        <v>2101</v>
      </c>
      <c r="I544" s="7" t="s">
        <v>2220</v>
      </c>
      <c r="J544" s="7" t="s">
        <v>1672</v>
      </c>
      <c r="K544" s="7" t="s">
        <v>342</v>
      </c>
      <c r="L544" s="7" t="s">
        <v>1673</v>
      </c>
      <c r="M544" s="7">
        <v>5</v>
      </c>
      <c r="N544" s="9">
        <v>1780.57</v>
      </c>
      <c r="O544" s="10">
        <v>0</v>
      </c>
      <c r="P544" s="9">
        <v>8902.85</v>
      </c>
      <c r="Q544" s="10">
        <v>0.25</v>
      </c>
      <c r="R544" s="9">
        <v>2225.71</v>
      </c>
      <c r="S544" s="9">
        <v>11128.56</v>
      </c>
      <c r="T544" s="9">
        <v>4108.25</v>
      </c>
      <c r="U544" s="7" t="s">
        <v>14</v>
      </c>
    </row>
    <row r="545" spans="1:21" x14ac:dyDescent="0.3">
      <c r="A545" s="7" t="s">
        <v>4690</v>
      </c>
      <c r="B545" s="7" t="s">
        <v>2333</v>
      </c>
      <c r="C545" s="8">
        <v>46068</v>
      </c>
      <c r="D545" s="7" t="s">
        <v>873</v>
      </c>
      <c r="E545" s="7" t="s">
        <v>874</v>
      </c>
      <c r="F545" s="7" t="s">
        <v>757</v>
      </c>
      <c r="G545" s="7" t="s">
        <v>31</v>
      </c>
      <c r="H545" s="7" t="s">
        <v>2140</v>
      </c>
      <c r="I545" s="7" t="s">
        <v>2253</v>
      </c>
      <c r="J545" s="7" t="s">
        <v>1967</v>
      </c>
      <c r="K545" s="7" t="s">
        <v>576</v>
      </c>
      <c r="L545" s="7" t="s">
        <v>1646</v>
      </c>
      <c r="M545" s="7">
        <v>8</v>
      </c>
      <c r="N545" s="9">
        <v>338.52</v>
      </c>
      <c r="O545" s="10">
        <v>0</v>
      </c>
      <c r="P545" s="9">
        <v>2708.16</v>
      </c>
      <c r="Q545" s="10">
        <v>0.25</v>
      </c>
      <c r="R545" s="9">
        <v>677.04</v>
      </c>
      <c r="S545" s="9">
        <v>3385.2</v>
      </c>
      <c r="T545" s="9">
        <v>907.52</v>
      </c>
      <c r="U545" s="7" t="s">
        <v>14</v>
      </c>
    </row>
    <row r="546" spans="1:21" x14ac:dyDescent="0.3">
      <c r="A546" s="7" t="s">
        <v>4691</v>
      </c>
      <c r="B546" s="7" t="s">
        <v>2333</v>
      </c>
      <c r="C546" s="8">
        <v>46068</v>
      </c>
      <c r="D546" s="7" t="s">
        <v>873</v>
      </c>
      <c r="E546" s="7" t="s">
        <v>874</v>
      </c>
      <c r="F546" s="7" t="s">
        <v>757</v>
      </c>
      <c r="G546" s="7" t="s">
        <v>31</v>
      </c>
      <c r="H546" s="7" t="s">
        <v>2140</v>
      </c>
      <c r="I546" s="7" t="s">
        <v>2253</v>
      </c>
      <c r="J546" s="7" t="s">
        <v>1900</v>
      </c>
      <c r="K546" s="7" t="s">
        <v>63</v>
      </c>
      <c r="L546" s="7" t="s">
        <v>1641</v>
      </c>
      <c r="M546" s="7">
        <v>4</v>
      </c>
      <c r="N546" s="9">
        <v>1920.31</v>
      </c>
      <c r="O546" s="10">
        <v>0</v>
      </c>
      <c r="P546" s="9">
        <v>7681.24</v>
      </c>
      <c r="Q546" s="10">
        <v>0.25</v>
      </c>
      <c r="R546" s="9">
        <v>1920.31</v>
      </c>
      <c r="S546" s="9">
        <v>9601.5499999999993</v>
      </c>
      <c r="T546" s="9">
        <v>2057.96</v>
      </c>
      <c r="U546" s="7" t="s">
        <v>14</v>
      </c>
    </row>
    <row r="547" spans="1:21" x14ac:dyDescent="0.3">
      <c r="A547" s="7" t="s">
        <v>4692</v>
      </c>
      <c r="B547" s="7" t="s">
        <v>2334</v>
      </c>
      <c r="C547" s="8">
        <v>45889</v>
      </c>
      <c r="D547" s="7" t="s">
        <v>1279</v>
      </c>
      <c r="E547" s="7" t="s">
        <v>1280</v>
      </c>
      <c r="F547" s="7" t="s">
        <v>757</v>
      </c>
      <c r="G547" s="7" t="s">
        <v>16</v>
      </c>
      <c r="H547" s="7" t="s">
        <v>2147</v>
      </c>
      <c r="I547" s="7" t="s">
        <v>2258</v>
      </c>
      <c r="J547" s="7" t="s">
        <v>1733</v>
      </c>
      <c r="K547" s="7" t="s">
        <v>1734</v>
      </c>
      <c r="L547" s="7" t="s">
        <v>1686</v>
      </c>
      <c r="M547" s="7">
        <v>1</v>
      </c>
      <c r="N547" s="9">
        <v>2053.89</v>
      </c>
      <c r="O547" s="10">
        <v>0.05</v>
      </c>
      <c r="P547" s="9">
        <v>1951.2</v>
      </c>
      <c r="Q547" s="10">
        <v>0.25</v>
      </c>
      <c r="R547" s="9">
        <v>487.8</v>
      </c>
      <c r="S547" s="9">
        <v>2439</v>
      </c>
      <c r="T547" s="9">
        <v>702.98</v>
      </c>
      <c r="U547" s="7" t="s">
        <v>14</v>
      </c>
    </row>
    <row r="548" spans="1:21" x14ac:dyDescent="0.3">
      <c r="A548" s="7" t="s">
        <v>4693</v>
      </c>
      <c r="B548" s="7" t="s">
        <v>2334</v>
      </c>
      <c r="C548" s="8">
        <v>45889</v>
      </c>
      <c r="D548" s="7" t="s">
        <v>1279</v>
      </c>
      <c r="E548" s="7" t="s">
        <v>1280</v>
      </c>
      <c r="F548" s="7" t="s">
        <v>757</v>
      </c>
      <c r="G548" s="7" t="s">
        <v>16</v>
      </c>
      <c r="H548" s="7" t="s">
        <v>2147</v>
      </c>
      <c r="I548" s="7" t="s">
        <v>2258</v>
      </c>
      <c r="J548" s="7" t="s">
        <v>1838</v>
      </c>
      <c r="K548" s="7" t="s">
        <v>1839</v>
      </c>
      <c r="L548" s="7" t="s">
        <v>1646</v>
      </c>
      <c r="M548" s="7">
        <v>7</v>
      </c>
      <c r="N548" s="9">
        <v>2044.76</v>
      </c>
      <c r="O548" s="10">
        <v>0</v>
      </c>
      <c r="P548" s="9">
        <v>14313.32</v>
      </c>
      <c r="Q548" s="10">
        <v>0.25</v>
      </c>
      <c r="R548" s="9">
        <v>3578.33</v>
      </c>
      <c r="S548" s="9">
        <v>17891.650000000001</v>
      </c>
      <c r="T548" s="9">
        <v>3862.46</v>
      </c>
      <c r="U548" s="7" t="s">
        <v>14</v>
      </c>
    </row>
    <row r="549" spans="1:21" x14ac:dyDescent="0.3">
      <c r="A549" s="7" t="s">
        <v>4694</v>
      </c>
      <c r="B549" s="7" t="s">
        <v>2334</v>
      </c>
      <c r="C549" s="8">
        <v>45889</v>
      </c>
      <c r="D549" s="7" t="s">
        <v>1279</v>
      </c>
      <c r="E549" s="7" t="s">
        <v>1280</v>
      </c>
      <c r="F549" s="7" t="s">
        <v>757</v>
      </c>
      <c r="G549" s="7" t="s">
        <v>16</v>
      </c>
      <c r="H549" s="7" t="s">
        <v>2147</v>
      </c>
      <c r="I549" s="7" t="s">
        <v>2258</v>
      </c>
      <c r="J549" s="7" t="s">
        <v>1736</v>
      </c>
      <c r="K549" s="7" t="s">
        <v>395</v>
      </c>
      <c r="L549" s="7" t="s">
        <v>1641</v>
      </c>
      <c r="M549" s="7">
        <v>29</v>
      </c>
      <c r="N549" s="9">
        <v>2058.3000000000002</v>
      </c>
      <c r="O549" s="10">
        <v>0</v>
      </c>
      <c r="P549" s="9">
        <v>59690.7</v>
      </c>
      <c r="Q549" s="10">
        <v>0.25</v>
      </c>
      <c r="R549" s="9">
        <v>14922.67</v>
      </c>
      <c r="S549" s="9">
        <v>74613.38</v>
      </c>
      <c r="T549" s="9">
        <v>30962.720000000001</v>
      </c>
      <c r="U549" s="7" t="s">
        <v>14</v>
      </c>
    </row>
    <row r="550" spans="1:21" x14ac:dyDescent="0.3">
      <c r="A550" s="7" t="s">
        <v>4695</v>
      </c>
      <c r="B550" s="7" t="s">
        <v>2334</v>
      </c>
      <c r="C550" s="8">
        <v>45889</v>
      </c>
      <c r="D550" s="7" t="s">
        <v>1279</v>
      </c>
      <c r="E550" s="7" t="s">
        <v>1280</v>
      </c>
      <c r="F550" s="7" t="s">
        <v>757</v>
      </c>
      <c r="G550" s="7" t="s">
        <v>16</v>
      </c>
      <c r="H550" s="7" t="s">
        <v>2147</v>
      </c>
      <c r="I550" s="7" t="s">
        <v>2258</v>
      </c>
      <c r="J550" s="7" t="s">
        <v>1649</v>
      </c>
      <c r="K550" s="7" t="s">
        <v>32</v>
      </c>
      <c r="L550" s="7" t="s">
        <v>1641</v>
      </c>
      <c r="M550" s="7">
        <v>25</v>
      </c>
      <c r="N550" s="9">
        <v>582.71</v>
      </c>
      <c r="O550" s="10">
        <v>0</v>
      </c>
      <c r="P550" s="9">
        <v>14567.75</v>
      </c>
      <c r="Q550" s="10">
        <v>0.25</v>
      </c>
      <c r="R550" s="9">
        <v>3641.94</v>
      </c>
      <c r="S550" s="9">
        <v>18209.689999999999</v>
      </c>
      <c r="T550" s="9">
        <v>6883.5</v>
      </c>
      <c r="U550" s="7" t="s">
        <v>14</v>
      </c>
    </row>
    <row r="551" spans="1:21" x14ac:dyDescent="0.3">
      <c r="A551" s="7" t="s">
        <v>4696</v>
      </c>
      <c r="B551" s="7" t="s">
        <v>2334</v>
      </c>
      <c r="C551" s="8">
        <v>45889</v>
      </c>
      <c r="D551" s="7" t="s">
        <v>1279</v>
      </c>
      <c r="E551" s="7" t="s">
        <v>1280</v>
      </c>
      <c r="F551" s="7" t="s">
        <v>757</v>
      </c>
      <c r="G551" s="7" t="s">
        <v>16</v>
      </c>
      <c r="H551" s="7" t="s">
        <v>2147</v>
      </c>
      <c r="I551" s="7" t="s">
        <v>2258</v>
      </c>
      <c r="J551" s="7" t="s">
        <v>1807</v>
      </c>
      <c r="K551" s="7" t="s">
        <v>1808</v>
      </c>
      <c r="L551" s="7" t="s">
        <v>1673</v>
      </c>
      <c r="M551" s="7">
        <v>27</v>
      </c>
      <c r="N551" s="9">
        <v>1803.68</v>
      </c>
      <c r="O551" s="10">
        <v>0</v>
      </c>
      <c r="P551" s="9">
        <v>48699.360000000001</v>
      </c>
      <c r="Q551" s="10">
        <v>0.25</v>
      </c>
      <c r="R551" s="9">
        <v>12174.84</v>
      </c>
      <c r="S551" s="9">
        <v>60874.2</v>
      </c>
      <c r="T551" s="9">
        <v>14382.36</v>
      </c>
      <c r="U551" s="7" t="s">
        <v>14</v>
      </c>
    </row>
    <row r="552" spans="1:21" x14ac:dyDescent="0.3">
      <c r="A552" s="7" t="s">
        <v>4697</v>
      </c>
      <c r="B552" s="7" t="s">
        <v>2335</v>
      </c>
      <c r="C552" s="8">
        <v>45739</v>
      </c>
      <c r="D552" s="7" t="s">
        <v>1402</v>
      </c>
      <c r="E552" s="7" t="s">
        <v>1403</v>
      </c>
      <c r="F552" s="7" t="s">
        <v>776</v>
      </c>
      <c r="G552" s="7" t="s">
        <v>12</v>
      </c>
      <c r="H552" s="7" t="s">
        <v>2165</v>
      </c>
      <c r="I552" s="7" t="s">
        <v>2272</v>
      </c>
      <c r="J552" s="7" t="s">
        <v>1972</v>
      </c>
      <c r="K552" s="7" t="s">
        <v>430</v>
      </c>
      <c r="L552" s="7" t="s">
        <v>1669</v>
      </c>
      <c r="M552" s="7">
        <v>26</v>
      </c>
      <c r="N552" s="9">
        <v>2630.59</v>
      </c>
      <c r="O552" s="10">
        <v>0</v>
      </c>
      <c r="P552" s="9">
        <v>68395.34</v>
      </c>
      <c r="Q552" s="10">
        <v>0.25</v>
      </c>
      <c r="R552" s="9">
        <v>17098.830000000002</v>
      </c>
      <c r="S552" s="9">
        <v>85494.17</v>
      </c>
      <c r="T552" s="9">
        <v>26451.62</v>
      </c>
      <c r="U552" s="7" t="s">
        <v>14</v>
      </c>
    </row>
    <row r="553" spans="1:21" x14ac:dyDescent="0.3">
      <c r="A553" s="7" t="s">
        <v>4698</v>
      </c>
      <c r="B553" s="7" t="s">
        <v>2335</v>
      </c>
      <c r="C553" s="8">
        <v>45739</v>
      </c>
      <c r="D553" s="7" t="s">
        <v>1402</v>
      </c>
      <c r="E553" s="7" t="s">
        <v>1403</v>
      </c>
      <c r="F553" s="7" t="s">
        <v>776</v>
      </c>
      <c r="G553" s="7" t="s">
        <v>12</v>
      </c>
      <c r="H553" s="7" t="s">
        <v>2165</v>
      </c>
      <c r="I553" s="7" t="s">
        <v>2272</v>
      </c>
      <c r="J553" s="7" t="s">
        <v>1867</v>
      </c>
      <c r="K553" s="7" t="s">
        <v>595</v>
      </c>
      <c r="L553" s="7" t="s">
        <v>1641</v>
      </c>
      <c r="M553" s="7">
        <v>11</v>
      </c>
      <c r="N553" s="9">
        <v>2396.66</v>
      </c>
      <c r="O553" s="10">
        <v>0.15</v>
      </c>
      <c r="P553" s="9">
        <v>22408.77</v>
      </c>
      <c r="Q553" s="10">
        <v>0.25</v>
      </c>
      <c r="R553" s="9">
        <v>5602.19</v>
      </c>
      <c r="S553" s="9">
        <v>28010.959999999999</v>
      </c>
      <c r="T553" s="9">
        <v>7674.71</v>
      </c>
      <c r="U553" s="7" t="s">
        <v>14</v>
      </c>
    </row>
    <row r="554" spans="1:21" x14ac:dyDescent="0.3">
      <c r="A554" s="7" t="s">
        <v>4699</v>
      </c>
      <c r="B554" s="7" t="s">
        <v>2335</v>
      </c>
      <c r="C554" s="8">
        <v>45739</v>
      </c>
      <c r="D554" s="7" t="s">
        <v>1402</v>
      </c>
      <c r="E554" s="7" t="s">
        <v>1403</v>
      </c>
      <c r="F554" s="7" t="s">
        <v>776</v>
      </c>
      <c r="G554" s="7" t="s">
        <v>12</v>
      </c>
      <c r="H554" s="7" t="s">
        <v>2165</v>
      </c>
      <c r="I554" s="7" t="s">
        <v>2272</v>
      </c>
      <c r="J554" s="7" t="s">
        <v>1824</v>
      </c>
      <c r="K554" s="7" t="s">
        <v>162</v>
      </c>
      <c r="L554" s="7" t="s">
        <v>1641</v>
      </c>
      <c r="M554" s="7">
        <v>18</v>
      </c>
      <c r="N554" s="9">
        <v>1844.82</v>
      </c>
      <c r="O554" s="10">
        <v>0.15</v>
      </c>
      <c r="P554" s="9">
        <v>28225.75</v>
      </c>
      <c r="Q554" s="10">
        <v>0.25</v>
      </c>
      <c r="R554" s="9">
        <v>7056.44</v>
      </c>
      <c r="S554" s="9">
        <v>35282.19</v>
      </c>
      <c r="T554" s="9">
        <v>12124.57</v>
      </c>
      <c r="U554" s="7" t="s">
        <v>14</v>
      </c>
    </row>
    <row r="555" spans="1:21" x14ac:dyDescent="0.3">
      <c r="A555" s="7" t="s">
        <v>4700</v>
      </c>
      <c r="B555" s="7" t="s">
        <v>2335</v>
      </c>
      <c r="C555" s="8">
        <v>45739</v>
      </c>
      <c r="D555" s="7" t="s">
        <v>1402</v>
      </c>
      <c r="E555" s="7" t="s">
        <v>1403</v>
      </c>
      <c r="F555" s="7" t="s">
        <v>776</v>
      </c>
      <c r="G555" s="7" t="s">
        <v>12</v>
      </c>
      <c r="H555" s="7" t="s">
        <v>2165</v>
      </c>
      <c r="I555" s="7" t="s">
        <v>2272</v>
      </c>
      <c r="J555" s="7" t="s">
        <v>1910</v>
      </c>
      <c r="K555" s="7" t="s">
        <v>451</v>
      </c>
      <c r="L555" s="7" t="s">
        <v>1646</v>
      </c>
      <c r="M555" s="7">
        <v>20</v>
      </c>
      <c r="N555" s="9">
        <v>2564.69</v>
      </c>
      <c r="O555" s="10">
        <v>0</v>
      </c>
      <c r="P555" s="9">
        <v>51293.8</v>
      </c>
      <c r="Q555" s="10">
        <v>0.25</v>
      </c>
      <c r="R555" s="9">
        <v>12823.45</v>
      </c>
      <c r="S555" s="9">
        <v>64117.25</v>
      </c>
      <c r="T555" s="9">
        <v>26840.6</v>
      </c>
      <c r="U555" s="7" t="s">
        <v>14</v>
      </c>
    </row>
    <row r="556" spans="1:21" x14ac:dyDescent="0.3">
      <c r="A556" s="7" t="s">
        <v>4701</v>
      </c>
      <c r="B556" s="7" t="s">
        <v>2335</v>
      </c>
      <c r="C556" s="8">
        <v>45739</v>
      </c>
      <c r="D556" s="7" t="s">
        <v>1402</v>
      </c>
      <c r="E556" s="7" t="s">
        <v>1403</v>
      </c>
      <c r="F556" s="7" t="s">
        <v>776</v>
      </c>
      <c r="G556" s="7" t="s">
        <v>12</v>
      </c>
      <c r="H556" s="7" t="s">
        <v>2165</v>
      </c>
      <c r="I556" s="7" t="s">
        <v>2272</v>
      </c>
      <c r="J556" s="7" t="s">
        <v>1770</v>
      </c>
      <c r="K556" s="7" t="s">
        <v>1771</v>
      </c>
      <c r="L556" s="7" t="s">
        <v>1646</v>
      </c>
      <c r="M556" s="7">
        <v>16</v>
      </c>
      <c r="N556" s="9">
        <v>2336.4699999999998</v>
      </c>
      <c r="O556" s="10">
        <v>0</v>
      </c>
      <c r="P556" s="9">
        <v>37383.519999999997</v>
      </c>
      <c r="Q556" s="10">
        <v>0.25</v>
      </c>
      <c r="R556" s="9">
        <v>9345.8799999999992</v>
      </c>
      <c r="S556" s="9">
        <v>46729.4</v>
      </c>
      <c r="T556" s="9">
        <v>12041.92</v>
      </c>
      <c r="U556" s="7" t="s">
        <v>14</v>
      </c>
    </row>
    <row r="557" spans="1:21" x14ac:dyDescent="0.3">
      <c r="A557" s="7" t="s">
        <v>4702</v>
      </c>
      <c r="B557" s="7" t="s">
        <v>2336</v>
      </c>
      <c r="C557" s="8">
        <v>45748</v>
      </c>
      <c r="D557" s="7" t="s">
        <v>1445</v>
      </c>
      <c r="E557" s="7" t="s">
        <v>1446</v>
      </c>
      <c r="F557" s="7" t="s">
        <v>780</v>
      </c>
      <c r="G557" s="7" t="s">
        <v>20</v>
      </c>
      <c r="H557" s="7" t="s">
        <v>2140</v>
      </c>
      <c r="I557" s="7" t="s">
        <v>2253</v>
      </c>
      <c r="J557" s="7" t="s">
        <v>1926</v>
      </c>
      <c r="K557" s="7" t="s">
        <v>264</v>
      </c>
      <c r="L557" s="7" t="s">
        <v>1646</v>
      </c>
      <c r="M557" s="7">
        <v>18</v>
      </c>
      <c r="N557" s="9">
        <v>1219.9100000000001</v>
      </c>
      <c r="O557" s="10">
        <v>0</v>
      </c>
      <c r="P557" s="9">
        <v>21958.38</v>
      </c>
      <c r="Q557" s="10">
        <v>0.25</v>
      </c>
      <c r="R557" s="9">
        <v>5489.6</v>
      </c>
      <c r="S557" s="9">
        <v>27447.98</v>
      </c>
      <c r="T557" s="9">
        <v>10973.7</v>
      </c>
      <c r="U557" s="7" t="s">
        <v>14</v>
      </c>
    </row>
    <row r="558" spans="1:21" x14ac:dyDescent="0.3">
      <c r="A558" s="7" t="s">
        <v>4703</v>
      </c>
      <c r="B558" s="7" t="s">
        <v>2336</v>
      </c>
      <c r="C558" s="8">
        <v>45748</v>
      </c>
      <c r="D558" s="7" t="s">
        <v>1445</v>
      </c>
      <c r="E558" s="7" t="s">
        <v>1446</v>
      </c>
      <c r="F558" s="7" t="s">
        <v>780</v>
      </c>
      <c r="G558" s="7" t="s">
        <v>20</v>
      </c>
      <c r="H558" s="7" t="s">
        <v>2140</v>
      </c>
      <c r="I558" s="7" t="s">
        <v>2253</v>
      </c>
      <c r="J558" s="7" t="s">
        <v>1682</v>
      </c>
      <c r="K558" s="7" t="s">
        <v>355</v>
      </c>
      <c r="L558" s="7" t="s">
        <v>1646</v>
      </c>
      <c r="M558" s="7">
        <v>1</v>
      </c>
      <c r="N558" s="9">
        <v>624.57000000000005</v>
      </c>
      <c r="O558" s="10">
        <v>0.05</v>
      </c>
      <c r="P558" s="9">
        <v>593.34</v>
      </c>
      <c r="Q558" s="10">
        <v>0.25</v>
      </c>
      <c r="R558" s="9">
        <v>148.34</v>
      </c>
      <c r="S558" s="9">
        <v>741.68</v>
      </c>
      <c r="T558" s="9">
        <v>203.95</v>
      </c>
      <c r="U558" s="7" t="s">
        <v>14</v>
      </c>
    </row>
    <row r="559" spans="1:21" x14ac:dyDescent="0.3">
      <c r="A559" s="7" t="s">
        <v>4704</v>
      </c>
      <c r="B559" s="7" t="s">
        <v>2336</v>
      </c>
      <c r="C559" s="8">
        <v>45748</v>
      </c>
      <c r="D559" s="7" t="s">
        <v>1445</v>
      </c>
      <c r="E559" s="7" t="s">
        <v>1446</v>
      </c>
      <c r="F559" s="7" t="s">
        <v>780</v>
      </c>
      <c r="G559" s="7" t="s">
        <v>20</v>
      </c>
      <c r="H559" s="7" t="s">
        <v>2140</v>
      </c>
      <c r="I559" s="7" t="s">
        <v>2253</v>
      </c>
      <c r="J559" s="7" t="s">
        <v>1870</v>
      </c>
      <c r="K559" s="7" t="s">
        <v>418</v>
      </c>
      <c r="L559" s="7" t="s">
        <v>1686</v>
      </c>
      <c r="M559" s="7">
        <v>18</v>
      </c>
      <c r="N559" s="9">
        <v>2612.65</v>
      </c>
      <c r="O559" s="10">
        <v>0.05</v>
      </c>
      <c r="P559" s="9">
        <v>44676.32</v>
      </c>
      <c r="Q559" s="10">
        <v>0.25</v>
      </c>
      <c r="R559" s="9">
        <v>11169.08</v>
      </c>
      <c r="S559" s="9">
        <v>55845.4</v>
      </c>
      <c r="T559" s="9">
        <v>22124.3</v>
      </c>
      <c r="U559" s="7" t="s">
        <v>14</v>
      </c>
    </row>
    <row r="560" spans="1:21" x14ac:dyDescent="0.3">
      <c r="A560" s="7" t="s">
        <v>4705</v>
      </c>
      <c r="B560" s="7" t="s">
        <v>2337</v>
      </c>
      <c r="C560" s="8">
        <v>46138</v>
      </c>
      <c r="D560" s="7" t="s">
        <v>954</v>
      </c>
      <c r="E560" s="7" t="s">
        <v>955</v>
      </c>
      <c r="F560" s="7" t="s">
        <v>780</v>
      </c>
      <c r="G560" s="7" t="s">
        <v>35</v>
      </c>
      <c r="H560" s="7" t="s">
        <v>2111</v>
      </c>
      <c r="I560" s="7" t="s">
        <v>2228</v>
      </c>
      <c r="J560" s="7" t="s">
        <v>1973</v>
      </c>
      <c r="K560" s="7" t="s">
        <v>13</v>
      </c>
      <c r="L560" s="7" t="s">
        <v>1673</v>
      </c>
      <c r="M560" s="7">
        <v>4</v>
      </c>
      <c r="N560" s="9">
        <v>935.62</v>
      </c>
      <c r="O560" s="10">
        <v>0.1</v>
      </c>
      <c r="P560" s="9">
        <v>3368.23</v>
      </c>
      <c r="Q560" s="10">
        <v>0.25</v>
      </c>
      <c r="R560" s="9">
        <v>842.06</v>
      </c>
      <c r="S560" s="9">
        <v>4210.29</v>
      </c>
      <c r="T560" s="9">
        <v>1769.15</v>
      </c>
      <c r="U560" s="7" t="s">
        <v>14</v>
      </c>
    </row>
    <row r="561" spans="1:21" x14ac:dyDescent="0.3">
      <c r="A561" s="7" t="s">
        <v>4706</v>
      </c>
      <c r="B561" s="7" t="s">
        <v>2338</v>
      </c>
      <c r="C561" s="8">
        <v>46294</v>
      </c>
      <c r="D561" s="7" t="s">
        <v>1307</v>
      </c>
      <c r="E561" s="7" t="s">
        <v>1308</v>
      </c>
      <c r="F561" s="7" t="s">
        <v>743</v>
      </c>
      <c r="G561" s="7" t="s">
        <v>35</v>
      </c>
      <c r="H561" s="7" t="s">
        <v>2073</v>
      </c>
      <c r="I561" s="7" t="s">
        <v>2192</v>
      </c>
      <c r="J561" s="7" t="s">
        <v>1818</v>
      </c>
      <c r="K561" s="7" t="s">
        <v>176</v>
      </c>
      <c r="L561" s="7" t="s">
        <v>1673</v>
      </c>
      <c r="M561" s="7">
        <v>11</v>
      </c>
      <c r="N561" s="9">
        <v>1645.31</v>
      </c>
      <c r="O561" s="10">
        <v>0</v>
      </c>
      <c r="P561" s="9">
        <v>18098.41</v>
      </c>
      <c r="Q561" s="10">
        <v>0.25</v>
      </c>
      <c r="R561" s="9">
        <v>4524.6000000000004</v>
      </c>
      <c r="S561" s="9">
        <v>22623.01</v>
      </c>
      <c r="T561" s="9">
        <v>4322.12</v>
      </c>
      <c r="U561" s="7" t="s">
        <v>14</v>
      </c>
    </row>
    <row r="562" spans="1:21" x14ac:dyDescent="0.3">
      <c r="A562" s="7" t="s">
        <v>4707</v>
      </c>
      <c r="B562" s="7" t="s">
        <v>2339</v>
      </c>
      <c r="C562" s="8">
        <v>46023</v>
      </c>
      <c r="D562" s="7" t="s">
        <v>1105</v>
      </c>
      <c r="E562" s="7" t="s">
        <v>1106</v>
      </c>
      <c r="F562" s="7" t="s">
        <v>776</v>
      </c>
      <c r="G562" s="7" t="s">
        <v>35</v>
      </c>
      <c r="H562" s="7" t="s">
        <v>2073</v>
      </c>
      <c r="I562" s="7" t="s">
        <v>2192</v>
      </c>
      <c r="J562" s="7" t="s">
        <v>1856</v>
      </c>
      <c r="K562" s="7" t="s">
        <v>148</v>
      </c>
      <c r="L562" s="7" t="s">
        <v>1677</v>
      </c>
      <c r="M562" s="7">
        <v>18</v>
      </c>
      <c r="N562" s="9">
        <v>1337.97</v>
      </c>
      <c r="O562" s="10">
        <v>0</v>
      </c>
      <c r="P562" s="9">
        <v>24083.46</v>
      </c>
      <c r="Q562" s="10">
        <v>0.25</v>
      </c>
      <c r="R562" s="9">
        <v>6020.86</v>
      </c>
      <c r="S562" s="9">
        <v>30104.32</v>
      </c>
      <c r="T562" s="9">
        <v>7648.56</v>
      </c>
      <c r="U562" s="7" t="s">
        <v>14</v>
      </c>
    </row>
    <row r="563" spans="1:21" x14ac:dyDescent="0.3">
      <c r="A563" s="7" t="s">
        <v>4708</v>
      </c>
      <c r="B563" s="7" t="s">
        <v>2339</v>
      </c>
      <c r="C563" s="8">
        <v>46023</v>
      </c>
      <c r="D563" s="7" t="s">
        <v>1105</v>
      </c>
      <c r="E563" s="7" t="s">
        <v>1106</v>
      </c>
      <c r="F563" s="7" t="s">
        <v>776</v>
      </c>
      <c r="G563" s="7" t="s">
        <v>35</v>
      </c>
      <c r="H563" s="7" t="s">
        <v>2073</v>
      </c>
      <c r="I563" s="7" t="s">
        <v>2192</v>
      </c>
      <c r="J563" s="7" t="s">
        <v>2018</v>
      </c>
      <c r="K563" s="7" t="s">
        <v>361</v>
      </c>
      <c r="L563" s="7" t="s">
        <v>1661</v>
      </c>
      <c r="M563" s="7">
        <v>13</v>
      </c>
      <c r="N563" s="9">
        <v>1683.23</v>
      </c>
      <c r="O563" s="10">
        <v>0.1</v>
      </c>
      <c r="P563" s="9">
        <v>19693.79</v>
      </c>
      <c r="Q563" s="10">
        <v>0.25</v>
      </c>
      <c r="R563" s="9">
        <v>4923.45</v>
      </c>
      <c r="S563" s="9">
        <v>24617.24</v>
      </c>
      <c r="T563" s="9">
        <v>3174.17</v>
      </c>
      <c r="U563" s="7" t="s">
        <v>14</v>
      </c>
    </row>
    <row r="564" spans="1:21" x14ac:dyDescent="0.3">
      <c r="A564" s="7" t="s">
        <v>4709</v>
      </c>
      <c r="B564" s="7" t="s">
        <v>2339</v>
      </c>
      <c r="C564" s="8">
        <v>46023</v>
      </c>
      <c r="D564" s="7" t="s">
        <v>1105</v>
      </c>
      <c r="E564" s="7" t="s">
        <v>1106</v>
      </c>
      <c r="F564" s="7" t="s">
        <v>776</v>
      </c>
      <c r="G564" s="7" t="s">
        <v>35</v>
      </c>
      <c r="H564" s="7" t="s">
        <v>2073</v>
      </c>
      <c r="I564" s="7" t="s">
        <v>2192</v>
      </c>
      <c r="J564" s="7" t="s">
        <v>2044</v>
      </c>
      <c r="K564" s="7" t="s">
        <v>496</v>
      </c>
      <c r="L564" s="7" t="s">
        <v>1641</v>
      </c>
      <c r="M564" s="7">
        <v>26</v>
      </c>
      <c r="N564" s="9">
        <v>1118.9100000000001</v>
      </c>
      <c r="O564" s="10">
        <v>0.15</v>
      </c>
      <c r="P564" s="9">
        <v>24727.91</v>
      </c>
      <c r="Q564" s="10">
        <v>0.25</v>
      </c>
      <c r="R564" s="9">
        <v>6181.98</v>
      </c>
      <c r="S564" s="9">
        <v>30909.89</v>
      </c>
      <c r="T564" s="9">
        <v>5202.95</v>
      </c>
      <c r="U564" s="7" t="s">
        <v>14</v>
      </c>
    </row>
    <row r="565" spans="1:21" x14ac:dyDescent="0.3">
      <c r="A565" s="7" t="s">
        <v>4710</v>
      </c>
      <c r="B565" s="7" t="s">
        <v>2340</v>
      </c>
      <c r="C565" s="8">
        <v>46039</v>
      </c>
      <c r="D565" s="7" t="s">
        <v>1194</v>
      </c>
      <c r="E565" s="7" t="s">
        <v>1195</v>
      </c>
      <c r="F565" s="7" t="s">
        <v>757</v>
      </c>
      <c r="G565" s="7" t="s">
        <v>31</v>
      </c>
      <c r="H565" s="7" t="s">
        <v>2061</v>
      </c>
      <c r="I565" s="7" t="s">
        <v>2181</v>
      </c>
      <c r="J565" s="7" t="s">
        <v>2033</v>
      </c>
      <c r="K565" s="7" t="s">
        <v>260</v>
      </c>
      <c r="L565" s="7" t="s">
        <v>1655</v>
      </c>
      <c r="M565" s="7">
        <v>5</v>
      </c>
      <c r="N565" s="9">
        <v>1611.08</v>
      </c>
      <c r="O565" s="10">
        <v>0.05</v>
      </c>
      <c r="P565" s="9">
        <v>7652.63</v>
      </c>
      <c r="Q565" s="10">
        <v>0.25</v>
      </c>
      <c r="R565" s="9">
        <v>1913.16</v>
      </c>
      <c r="S565" s="9">
        <v>9565.7900000000009</v>
      </c>
      <c r="T565" s="9">
        <v>3429.33</v>
      </c>
      <c r="U565" s="7" t="s">
        <v>14</v>
      </c>
    </row>
    <row r="566" spans="1:21" x14ac:dyDescent="0.3">
      <c r="A566" s="7" t="s">
        <v>4711</v>
      </c>
      <c r="B566" s="7" t="s">
        <v>2340</v>
      </c>
      <c r="C566" s="8">
        <v>46039</v>
      </c>
      <c r="D566" s="7" t="s">
        <v>1194</v>
      </c>
      <c r="E566" s="7" t="s">
        <v>1195</v>
      </c>
      <c r="F566" s="7" t="s">
        <v>757</v>
      </c>
      <c r="G566" s="7" t="s">
        <v>31</v>
      </c>
      <c r="H566" s="7" t="s">
        <v>2061</v>
      </c>
      <c r="I566" s="7" t="s">
        <v>2181</v>
      </c>
      <c r="J566" s="7" t="s">
        <v>1714</v>
      </c>
      <c r="K566" s="7" t="s">
        <v>549</v>
      </c>
      <c r="L566" s="7" t="s">
        <v>1677</v>
      </c>
      <c r="M566" s="7">
        <v>10</v>
      </c>
      <c r="N566" s="9">
        <v>1054.03</v>
      </c>
      <c r="O566" s="10">
        <v>0.15</v>
      </c>
      <c r="P566" s="9">
        <v>8959.25</v>
      </c>
      <c r="Q566" s="10">
        <v>0.25</v>
      </c>
      <c r="R566" s="9">
        <v>2239.81</v>
      </c>
      <c r="S566" s="9">
        <v>11199.06</v>
      </c>
      <c r="T566" s="9">
        <v>2921.65</v>
      </c>
      <c r="U566" s="7" t="s">
        <v>14</v>
      </c>
    </row>
    <row r="567" spans="1:21" x14ac:dyDescent="0.3">
      <c r="A567" s="7" t="s">
        <v>4712</v>
      </c>
      <c r="B567" s="7" t="s">
        <v>2340</v>
      </c>
      <c r="C567" s="8">
        <v>46039</v>
      </c>
      <c r="D567" s="7" t="s">
        <v>1194</v>
      </c>
      <c r="E567" s="7" t="s">
        <v>1195</v>
      </c>
      <c r="F567" s="7" t="s">
        <v>757</v>
      </c>
      <c r="G567" s="7" t="s">
        <v>31</v>
      </c>
      <c r="H567" s="7" t="s">
        <v>2061</v>
      </c>
      <c r="I567" s="7" t="s">
        <v>2181</v>
      </c>
      <c r="J567" s="7" t="s">
        <v>1802</v>
      </c>
      <c r="K567" s="7" t="s">
        <v>272</v>
      </c>
      <c r="L567" s="7" t="s">
        <v>1673</v>
      </c>
      <c r="M567" s="7">
        <v>19</v>
      </c>
      <c r="N567" s="9">
        <v>2745.19</v>
      </c>
      <c r="O567" s="10">
        <v>0.1</v>
      </c>
      <c r="P567" s="9">
        <v>46942.75</v>
      </c>
      <c r="Q567" s="10">
        <v>0.25</v>
      </c>
      <c r="R567" s="9">
        <v>11735.69</v>
      </c>
      <c r="S567" s="9">
        <v>58678.44</v>
      </c>
      <c r="T567" s="9">
        <v>14893.36</v>
      </c>
      <c r="U567" s="7" t="s">
        <v>14</v>
      </c>
    </row>
    <row r="568" spans="1:21" x14ac:dyDescent="0.3">
      <c r="A568" s="7" t="s">
        <v>4713</v>
      </c>
      <c r="B568" s="7" t="s">
        <v>2341</v>
      </c>
      <c r="C568" s="8">
        <v>45749</v>
      </c>
      <c r="D568" s="7" t="s">
        <v>1073</v>
      </c>
      <c r="E568" s="7" t="s">
        <v>133</v>
      </c>
      <c r="F568" s="7" t="s">
        <v>747</v>
      </c>
      <c r="G568" s="7" t="s">
        <v>20</v>
      </c>
      <c r="H568" s="7" t="s">
        <v>2067</v>
      </c>
      <c r="I568" s="7" t="s">
        <v>2187</v>
      </c>
      <c r="J568" s="7" t="s">
        <v>1755</v>
      </c>
      <c r="K568" s="7" t="s">
        <v>52</v>
      </c>
      <c r="L568" s="7" t="s">
        <v>1655</v>
      </c>
      <c r="M568" s="7">
        <v>8</v>
      </c>
      <c r="N568" s="9">
        <v>3738.59</v>
      </c>
      <c r="O568" s="10">
        <v>0.1</v>
      </c>
      <c r="P568" s="9">
        <v>26917.85</v>
      </c>
      <c r="Q568" s="10">
        <v>0.25</v>
      </c>
      <c r="R568" s="9">
        <v>6729.46</v>
      </c>
      <c r="S568" s="9">
        <v>33647.31</v>
      </c>
      <c r="T568" s="9">
        <v>12928.17</v>
      </c>
      <c r="U568" s="7" t="s">
        <v>25</v>
      </c>
    </row>
    <row r="569" spans="1:21" x14ac:dyDescent="0.3">
      <c r="A569" s="7" t="s">
        <v>4714</v>
      </c>
      <c r="B569" s="7" t="s">
        <v>2342</v>
      </c>
      <c r="C569" s="8">
        <v>46265</v>
      </c>
      <c r="D569" s="7" t="s">
        <v>1618</v>
      </c>
      <c r="E569" s="7" t="s">
        <v>515</v>
      </c>
      <c r="F569" s="7" t="s">
        <v>747</v>
      </c>
      <c r="G569" s="7" t="s">
        <v>16</v>
      </c>
      <c r="H569" s="7" t="s">
        <v>2081</v>
      </c>
      <c r="I569" s="7" t="s">
        <v>2200</v>
      </c>
      <c r="J569" s="7" t="s">
        <v>1936</v>
      </c>
      <c r="K569" s="7" t="s">
        <v>153</v>
      </c>
      <c r="L569" s="7" t="s">
        <v>1669</v>
      </c>
      <c r="M569" s="7">
        <v>3</v>
      </c>
      <c r="N569" s="9">
        <v>1068.21</v>
      </c>
      <c r="O569" s="10">
        <v>0.1</v>
      </c>
      <c r="P569" s="9">
        <v>2884.17</v>
      </c>
      <c r="Q569" s="10">
        <v>0.25</v>
      </c>
      <c r="R569" s="9">
        <v>721.04</v>
      </c>
      <c r="S569" s="9">
        <v>3605.21</v>
      </c>
      <c r="T569" s="9">
        <v>640.98</v>
      </c>
      <c r="U569" s="7" t="s">
        <v>14</v>
      </c>
    </row>
    <row r="570" spans="1:21" x14ac:dyDescent="0.3">
      <c r="A570" s="7" t="s">
        <v>4715</v>
      </c>
      <c r="B570" s="7" t="s">
        <v>2343</v>
      </c>
      <c r="C570" s="8">
        <v>45681</v>
      </c>
      <c r="D570" s="7" t="s">
        <v>1414</v>
      </c>
      <c r="E570" s="7" t="s">
        <v>114</v>
      </c>
      <c r="F570" s="7" t="s">
        <v>757</v>
      </c>
      <c r="G570" s="7" t="s">
        <v>20</v>
      </c>
      <c r="H570" s="7" t="s">
        <v>2150</v>
      </c>
      <c r="I570" s="7" t="s">
        <v>2260</v>
      </c>
      <c r="J570" s="7" t="s">
        <v>1984</v>
      </c>
      <c r="K570" s="7" t="s">
        <v>547</v>
      </c>
      <c r="L570" s="7" t="s">
        <v>1646</v>
      </c>
      <c r="M570" s="7">
        <v>19</v>
      </c>
      <c r="N570" s="9">
        <v>3334.55</v>
      </c>
      <c r="O570" s="10">
        <v>0</v>
      </c>
      <c r="P570" s="9">
        <v>63356.45</v>
      </c>
      <c r="Q570" s="10">
        <v>0.25</v>
      </c>
      <c r="R570" s="9">
        <v>15839.11</v>
      </c>
      <c r="S570" s="9">
        <v>79195.56</v>
      </c>
      <c r="T570" s="9">
        <v>33846.6</v>
      </c>
      <c r="U570" s="7" t="s">
        <v>14</v>
      </c>
    </row>
    <row r="571" spans="1:21" x14ac:dyDescent="0.3">
      <c r="A571" s="7" t="s">
        <v>4716</v>
      </c>
      <c r="B571" s="7" t="s">
        <v>2344</v>
      </c>
      <c r="C571" s="8">
        <v>46003</v>
      </c>
      <c r="D571" s="7" t="s">
        <v>899</v>
      </c>
      <c r="E571" s="7" t="s">
        <v>900</v>
      </c>
      <c r="F571" s="7" t="s">
        <v>747</v>
      </c>
      <c r="G571" s="7" t="s">
        <v>35</v>
      </c>
      <c r="H571" s="7" t="s">
        <v>2073</v>
      </c>
      <c r="I571" s="7" t="s">
        <v>2192</v>
      </c>
      <c r="J571" s="7" t="s">
        <v>1664</v>
      </c>
      <c r="K571" s="7" t="s">
        <v>308</v>
      </c>
      <c r="L571" s="7" t="s">
        <v>1686</v>
      </c>
      <c r="M571" s="7">
        <v>11</v>
      </c>
      <c r="N571" s="9">
        <v>487.02</v>
      </c>
      <c r="O571" s="10">
        <v>0</v>
      </c>
      <c r="P571" s="9">
        <v>5357.22</v>
      </c>
      <c r="Q571" s="10">
        <v>0.25</v>
      </c>
      <c r="R571" s="9">
        <v>1339.31</v>
      </c>
      <c r="S571" s="9">
        <v>6696.53</v>
      </c>
      <c r="T571" s="9">
        <v>2222.66</v>
      </c>
      <c r="U571" s="7" t="s">
        <v>14</v>
      </c>
    </row>
    <row r="572" spans="1:21" x14ac:dyDescent="0.3">
      <c r="A572" s="7" t="s">
        <v>4717</v>
      </c>
      <c r="B572" s="7" t="s">
        <v>2344</v>
      </c>
      <c r="C572" s="8">
        <v>46003</v>
      </c>
      <c r="D572" s="7" t="s">
        <v>899</v>
      </c>
      <c r="E572" s="7" t="s">
        <v>900</v>
      </c>
      <c r="F572" s="7" t="s">
        <v>747</v>
      </c>
      <c r="G572" s="7" t="s">
        <v>35</v>
      </c>
      <c r="H572" s="7" t="s">
        <v>2073</v>
      </c>
      <c r="I572" s="7" t="s">
        <v>2192</v>
      </c>
      <c r="J572" s="7" t="s">
        <v>1664</v>
      </c>
      <c r="K572" s="7" t="s">
        <v>308</v>
      </c>
      <c r="L572" s="7" t="s">
        <v>1686</v>
      </c>
      <c r="M572" s="7">
        <v>27</v>
      </c>
      <c r="N572" s="9">
        <v>490.28</v>
      </c>
      <c r="O572" s="10">
        <v>0</v>
      </c>
      <c r="P572" s="9">
        <v>13237.56</v>
      </c>
      <c r="Q572" s="10">
        <v>0.25</v>
      </c>
      <c r="R572" s="9">
        <v>3309.39</v>
      </c>
      <c r="S572" s="9">
        <v>16546.95</v>
      </c>
      <c r="T572" s="9">
        <v>5543.64</v>
      </c>
      <c r="U572" s="7" t="s">
        <v>14</v>
      </c>
    </row>
    <row r="573" spans="1:21" x14ac:dyDescent="0.3">
      <c r="A573" s="7" t="s">
        <v>4718</v>
      </c>
      <c r="B573" s="7" t="s">
        <v>2344</v>
      </c>
      <c r="C573" s="8">
        <v>46003</v>
      </c>
      <c r="D573" s="7" t="s">
        <v>899</v>
      </c>
      <c r="E573" s="7" t="s">
        <v>900</v>
      </c>
      <c r="F573" s="7" t="s">
        <v>747</v>
      </c>
      <c r="G573" s="7" t="s">
        <v>35</v>
      </c>
      <c r="H573" s="7" t="s">
        <v>2073</v>
      </c>
      <c r="I573" s="7" t="s">
        <v>2192</v>
      </c>
      <c r="J573" s="7" t="s">
        <v>1731</v>
      </c>
      <c r="K573" s="7" t="s">
        <v>376</v>
      </c>
      <c r="L573" s="7" t="s">
        <v>1641</v>
      </c>
      <c r="M573" s="7">
        <v>17</v>
      </c>
      <c r="N573" s="9">
        <v>614.63</v>
      </c>
      <c r="O573" s="10">
        <v>0.1</v>
      </c>
      <c r="P573" s="9">
        <v>9403.84</v>
      </c>
      <c r="Q573" s="10">
        <v>0.25</v>
      </c>
      <c r="R573" s="9">
        <v>2350.96</v>
      </c>
      <c r="S573" s="9">
        <v>11754.8</v>
      </c>
      <c r="T573" s="9">
        <v>2366.52</v>
      </c>
      <c r="U573" s="7" t="s">
        <v>14</v>
      </c>
    </row>
    <row r="574" spans="1:21" x14ac:dyDescent="0.3">
      <c r="A574" s="7" t="s">
        <v>4719</v>
      </c>
      <c r="B574" s="7" t="s">
        <v>2344</v>
      </c>
      <c r="C574" s="8">
        <v>46003</v>
      </c>
      <c r="D574" s="7" t="s">
        <v>899</v>
      </c>
      <c r="E574" s="7" t="s">
        <v>900</v>
      </c>
      <c r="F574" s="7" t="s">
        <v>747</v>
      </c>
      <c r="G574" s="7" t="s">
        <v>35</v>
      </c>
      <c r="H574" s="7" t="s">
        <v>2073</v>
      </c>
      <c r="I574" s="7" t="s">
        <v>2192</v>
      </c>
      <c r="J574" s="7" t="s">
        <v>1902</v>
      </c>
      <c r="K574" s="7" t="s">
        <v>1903</v>
      </c>
      <c r="L574" s="7" t="s">
        <v>1661</v>
      </c>
      <c r="M574" s="7">
        <v>22</v>
      </c>
      <c r="N574" s="9">
        <v>2244.86</v>
      </c>
      <c r="O574" s="10">
        <v>0</v>
      </c>
      <c r="P574" s="9">
        <v>49386.92</v>
      </c>
      <c r="Q574" s="10">
        <v>0.25</v>
      </c>
      <c r="R574" s="9">
        <v>12346.73</v>
      </c>
      <c r="S574" s="9">
        <v>61733.65</v>
      </c>
      <c r="T574" s="9">
        <v>22091.74</v>
      </c>
      <c r="U574" s="7" t="s">
        <v>14</v>
      </c>
    </row>
    <row r="575" spans="1:21" x14ac:dyDescent="0.3">
      <c r="A575" s="7" t="s">
        <v>4720</v>
      </c>
      <c r="B575" s="7" t="s">
        <v>2344</v>
      </c>
      <c r="C575" s="8">
        <v>46003</v>
      </c>
      <c r="D575" s="7" t="s">
        <v>899</v>
      </c>
      <c r="E575" s="7" t="s">
        <v>900</v>
      </c>
      <c r="F575" s="7" t="s">
        <v>747</v>
      </c>
      <c r="G575" s="7" t="s">
        <v>35</v>
      </c>
      <c r="H575" s="7" t="s">
        <v>2073</v>
      </c>
      <c r="I575" s="7" t="s">
        <v>2192</v>
      </c>
      <c r="J575" s="7" t="s">
        <v>1781</v>
      </c>
      <c r="K575" s="7" t="s">
        <v>513</v>
      </c>
      <c r="L575" s="7" t="s">
        <v>1646</v>
      </c>
      <c r="M575" s="7">
        <v>10</v>
      </c>
      <c r="N575" s="9">
        <v>329.71</v>
      </c>
      <c r="O575" s="10">
        <v>0.05</v>
      </c>
      <c r="P575" s="9">
        <v>3132.24</v>
      </c>
      <c r="Q575" s="10">
        <v>0.25</v>
      </c>
      <c r="R575" s="9">
        <v>783.06</v>
      </c>
      <c r="S575" s="9">
        <v>3915.3</v>
      </c>
      <c r="T575" s="9">
        <v>969.14</v>
      </c>
      <c r="U575" s="7" t="s">
        <v>14</v>
      </c>
    </row>
    <row r="576" spans="1:21" x14ac:dyDescent="0.3">
      <c r="A576" s="7" t="s">
        <v>4721</v>
      </c>
      <c r="B576" s="7" t="s">
        <v>2345</v>
      </c>
      <c r="C576" s="8">
        <v>45924</v>
      </c>
      <c r="D576" s="7" t="s">
        <v>1009</v>
      </c>
      <c r="E576" s="7" t="s">
        <v>1010</v>
      </c>
      <c r="F576" s="7" t="s">
        <v>747</v>
      </c>
      <c r="G576" s="7" t="s">
        <v>16</v>
      </c>
      <c r="H576" s="7" t="s">
        <v>2070</v>
      </c>
      <c r="I576" s="7" t="s">
        <v>2190</v>
      </c>
      <c r="J576" s="7" t="s">
        <v>1909</v>
      </c>
      <c r="K576" s="7" t="s">
        <v>325</v>
      </c>
      <c r="L576" s="7" t="s">
        <v>1641</v>
      </c>
      <c r="M576" s="7">
        <v>4</v>
      </c>
      <c r="N576" s="9">
        <v>2515.75</v>
      </c>
      <c r="O576" s="10">
        <v>0</v>
      </c>
      <c r="P576" s="9">
        <v>10063</v>
      </c>
      <c r="Q576" s="10">
        <v>0.25</v>
      </c>
      <c r="R576" s="9">
        <v>2515.75</v>
      </c>
      <c r="S576" s="9">
        <v>12578.75</v>
      </c>
      <c r="T576" s="9">
        <v>2949.12</v>
      </c>
      <c r="U576" s="7" t="s">
        <v>14</v>
      </c>
    </row>
    <row r="577" spans="1:21" x14ac:dyDescent="0.3">
      <c r="A577" s="7" t="s">
        <v>4722</v>
      </c>
      <c r="B577" s="7" t="s">
        <v>2345</v>
      </c>
      <c r="C577" s="8">
        <v>45924</v>
      </c>
      <c r="D577" s="7" t="s">
        <v>1009</v>
      </c>
      <c r="E577" s="7" t="s">
        <v>1010</v>
      </c>
      <c r="F577" s="7" t="s">
        <v>747</v>
      </c>
      <c r="G577" s="7" t="s">
        <v>16</v>
      </c>
      <c r="H577" s="7" t="s">
        <v>2070</v>
      </c>
      <c r="I577" s="7" t="s">
        <v>2190</v>
      </c>
      <c r="J577" s="7" t="s">
        <v>1868</v>
      </c>
      <c r="K577" s="7" t="s">
        <v>538</v>
      </c>
      <c r="L577" s="7" t="s">
        <v>1646</v>
      </c>
      <c r="M577" s="7">
        <v>28</v>
      </c>
      <c r="N577" s="9">
        <v>351.58</v>
      </c>
      <c r="O577" s="10">
        <v>0</v>
      </c>
      <c r="P577" s="9">
        <v>9844.24</v>
      </c>
      <c r="Q577" s="10">
        <v>0.25</v>
      </c>
      <c r="R577" s="9">
        <v>2461.06</v>
      </c>
      <c r="S577" s="9">
        <v>12305.3</v>
      </c>
      <c r="T577" s="9">
        <v>3090.08</v>
      </c>
      <c r="U577" s="7" t="s">
        <v>14</v>
      </c>
    </row>
    <row r="578" spans="1:21" x14ac:dyDescent="0.3">
      <c r="A578" s="7" t="s">
        <v>4723</v>
      </c>
      <c r="B578" s="7" t="s">
        <v>2345</v>
      </c>
      <c r="C578" s="8">
        <v>45924</v>
      </c>
      <c r="D578" s="7" t="s">
        <v>1009</v>
      </c>
      <c r="E578" s="7" t="s">
        <v>1010</v>
      </c>
      <c r="F578" s="7" t="s">
        <v>747</v>
      </c>
      <c r="G578" s="7" t="s">
        <v>16</v>
      </c>
      <c r="H578" s="7" t="s">
        <v>2070</v>
      </c>
      <c r="I578" s="7" t="s">
        <v>2190</v>
      </c>
      <c r="J578" s="7" t="s">
        <v>2026</v>
      </c>
      <c r="K578" s="7" t="s">
        <v>360</v>
      </c>
      <c r="L578" s="7" t="s">
        <v>1669</v>
      </c>
      <c r="M578" s="7">
        <v>29</v>
      </c>
      <c r="N578" s="9">
        <v>774.54</v>
      </c>
      <c r="O578" s="10">
        <v>0</v>
      </c>
      <c r="P578" s="9">
        <v>22461.66</v>
      </c>
      <c r="Q578" s="10">
        <v>0.25</v>
      </c>
      <c r="R578" s="9">
        <v>5615.41</v>
      </c>
      <c r="S578" s="9">
        <v>28077.08</v>
      </c>
      <c r="T578" s="9">
        <v>10881.38</v>
      </c>
      <c r="U578" s="7" t="s">
        <v>14</v>
      </c>
    </row>
    <row r="579" spans="1:21" x14ac:dyDescent="0.3">
      <c r="A579" s="7" t="s">
        <v>4724</v>
      </c>
      <c r="B579" s="7" t="s">
        <v>2345</v>
      </c>
      <c r="C579" s="8">
        <v>45924</v>
      </c>
      <c r="D579" s="7" t="s">
        <v>1009</v>
      </c>
      <c r="E579" s="7" t="s">
        <v>1010</v>
      </c>
      <c r="F579" s="7" t="s">
        <v>747</v>
      </c>
      <c r="G579" s="7" t="s">
        <v>16</v>
      </c>
      <c r="H579" s="7" t="s">
        <v>2070</v>
      </c>
      <c r="I579" s="7" t="s">
        <v>2190</v>
      </c>
      <c r="J579" s="7" t="s">
        <v>1958</v>
      </c>
      <c r="K579" s="7" t="s">
        <v>1959</v>
      </c>
      <c r="L579" s="7" t="s">
        <v>1686</v>
      </c>
      <c r="M579" s="7">
        <v>8</v>
      </c>
      <c r="N579" s="9">
        <v>2592.0100000000002</v>
      </c>
      <c r="O579" s="10">
        <v>0.05</v>
      </c>
      <c r="P579" s="9">
        <v>19699.28</v>
      </c>
      <c r="Q579" s="10">
        <v>0.25</v>
      </c>
      <c r="R579" s="9">
        <v>4924.82</v>
      </c>
      <c r="S579" s="9">
        <v>24624.1</v>
      </c>
      <c r="T579" s="9">
        <v>5495.92</v>
      </c>
      <c r="U579" s="7" t="s">
        <v>14</v>
      </c>
    </row>
    <row r="580" spans="1:21" x14ac:dyDescent="0.3">
      <c r="A580" s="7" t="s">
        <v>4725</v>
      </c>
      <c r="B580" s="7" t="s">
        <v>2345</v>
      </c>
      <c r="C580" s="8">
        <v>45924</v>
      </c>
      <c r="D580" s="7" t="s">
        <v>1009</v>
      </c>
      <c r="E580" s="7" t="s">
        <v>1010</v>
      </c>
      <c r="F580" s="7" t="s">
        <v>747</v>
      </c>
      <c r="G580" s="7" t="s">
        <v>16</v>
      </c>
      <c r="H580" s="7" t="s">
        <v>2070</v>
      </c>
      <c r="I580" s="7" t="s">
        <v>2190</v>
      </c>
      <c r="J580" s="7" t="s">
        <v>1872</v>
      </c>
      <c r="K580" s="7" t="s">
        <v>1873</v>
      </c>
      <c r="L580" s="7" t="s">
        <v>1641</v>
      </c>
      <c r="M580" s="7">
        <v>30</v>
      </c>
      <c r="N580" s="9">
        <v>2231.0700000000002</v>
      </c>
      <c r="O580" s="10">
        <v>0</v>
      </c>
      <c r="P580" s="9">
        <v>66932.100000000006</v>
      </c>
      <c r="Q580" s="10">
        <v>0.25</v>
      </c>
      <c r="R580" s="9">
        <v>16733.03</v>
      </c>
      <c r="S580" s="9">
        <v>83665.119999999995</v>
      </c>
      <c r="T580" s="9">
        <v>27642.6</v>
      </c>
      <c r="U580" s="7" t="s">
        <v>14</v>
      </c>
    </row>
    <row r="581" spans="1:21" x14ac:dyDescent="0.3">
      <c r="A581" s="7" t="s">
        <v>4726</v>
      </c>
      <c r="B581" s="7" t="s">
        <v>2346</v>
      </c>
      <c r="C581" s="8">
        <v>45818</v>
      </c>
      <c r="D581" s="7" t="s">
        <v>1230</v>
      </c>
      <c r="E581" s="7" t="s">
        <v>1231</v>
      </c>
      <c r="F581" s="7" t="s">
        <v>757</v>
      </c>
      <c r="G581" s="7" t="s">
        <v>35</v>
      </c>
      <c r="H581" s="7" t="s">
        <v>2082</v>
      </c>
      <c r="I581" s="7" t="s">
        <v>2201</v>
      </c>
      <c r="J581" s="7" t="s">
        <v>1688</v>
      </c>
      <c r="K581" s="7" t="s">
        <v>276</v>
      </c>
      <c r="L581" s="7" t="s">
        <v>1686</v>
      </c>
      <c r="M581" s="7">
        <v>18</v>
      </c>
      <c r="N581" s="9">
        <v>506.45</v>
      </c>
      <c r="O581" s="10">
        <v>0.05</v>
      </c>
      <c r="P581" s="9">
        <v>8660.2999999999993</v>
      </c>
      <c r="Q581" s="10">
        <v>0.25</v>
      </c>
      <c r="R581" s="9">
        <v>2165.0700000000002</v>
      </c>
      <c r="S581" s="9">
        <v>10825.38</v>
      </c>
      <c r="T581" s="9">
        <v>2071.7600000000002</v>
      </c>
      <c r="U581" s="7" t="s">
        <v>14</v>
      </c>
    </row>
    <row r="582" spans="1:21" x14ac:dyDescent="0.3">
      <c r="A582" s="7" t="s">
        <v>4727</v>
      </c>
      <c r="B582" s="7" t="s">
        <v>2346</v>
      </c>
      <c r="C582" s="8">
        <v>45818</v>
      </c>
      <c r="D582" s="7" t="s">
        <v>1230</v>
      </c>
      <c r="E582" s="7" t="s">
        <v>1231</v>
      </c>
      <c r="F582" s="7" t="s">
        <v>757</v>
      </c>
      <c r="G582" s="7" t="s">
        <v>35</v>
      </c>
      <c r="H582" s="7" t="s">
        <v>2082</v>
      </c>
      <c r="I582" s="7" t="s">
        <v>2201</v>
      </c>
      <c r="J582" s="7" t="s">
        <v>1708</v>
      </c>
      <c r="K582" s="7" t="s">
        <v>312</v>
      </c>
      <c r="L582" s="7" t="s">
        <v>1655</v>
      </c>
      <c r="M582" s="7">
        <v>7</v>
      </c>
      <c r="N582" s="9">
        <v>342.77</v>
      </c>
      <c r="O582" s="10">
        <v>0</v>
      </c>
      <c r="P582" s="9">
        <v>2399.39</v>
      </c>
      <c r="Q582" s="10">
        <v>0.25</v>
      </c>
      <c r="R582" s="9">
        <v>599.85</v>
      </c>
      <c r="S582" s="9">
        <v>2999.24</v>
      </c>
      <c r="T582" s="9">
        <v>1279.18</v>
      </c>
      <c r="U582" s="7" t="s">
        <v>14</v>
      </c>
    </row>
    <row r="583" spans="1:21" x14ac:dyDescent="0.3">
      <c r="A583" s="7" t="s">
        <v>4728</v>
      </c>
      <c r="B583" s="7" t="s">
        <v>2346</v>
      </c>
      <c r="C583" s="8">
        <v>45818</v>
      </c>
      <c r="D583" s="7" t="s">
        <v>1230</v>
      </c>
      <c r="E583" s="7" t="s">
        <v>1231</v>
      </c>
      <c r="F583" s="7" t="s">
        <v>757</v>
      </c>
      <c r="G583" s="7" t="s">
        <v>35</v>
      </c>
      <c r="H583" s="7" t="s">
        <v>2082</v>
      </c>
      <c r="I583" s="7" t="s">
        <v>2201</v>
      </c>
      <c r="J583" s="7" t="s">
        <v>1758</v>
      </c>
      <c r="K583" s="7" t="s">
        <v>247</v>
      </c>
      <c r="L583" s="7" t="s">
        <v>1661</v>
      </c>
      <c r="M583" s="7">
        <v>12</v>
      </c>
      <c r="N583" s="9">
        <v>3312.2</v>
      </c>
      <c r="O583" s="10">
        <v>0</v>
      </c>
      <c r="P583" s="9">
        <v>39746.400000000001</v>
      </c>
      <c r="Q583" s="10">
        <v>0.25</v>
      </c>
      <c r="R583" s="9">
        <v>9936.6</v>
      </c>
      <c r="S583" s="9">
        <v>49683</v>
      </c>
      <c r="T583" s="9">
        <v>19874.400000000001</v>
      </c>
      <c r="U583" s="7" t="s">
        <v>14</v>
      </c>
    </row>
    <row r="584" spans="1:21" x14ac:dyDescent="0.3">
      <c r="A584" s="7" t="s">
        <v>4729</v>
      </c>
      <c r="B584" s="7" t="s">
        <v>2346</v>
      </c>
      <c r="C584" s="8">
        <v>45818</v>
      </c>
      <c r="D584" s="7" t="s">
        <v>1230</v>
      </c>
      <c r="E584" s="7" t="s">
        <v>1231</v>
      </c>
      <c r="F584" s="7" t="s">
        <v>757</v>
      </c>
      <c r="G584" s="7" t="s">
        <v>35</v>
      </c>
      <c r="H584" s="7" t="s">
        <v>2082</v>
      </c>
      <c r="I584" s="7" t="s">
        <v>2201</v>
      </c>
      <c r="J584" s="7" t="s">
        <v>1817</v>
      </c>
      <c r="K584" s="7" t="s">
        <v>290</v>
      </c>
      <c r="L584" s="7" t="s">
        <v>1677</v>
      </c>
      <c r="M584" s="7">
        <v>6</v>
      </c>
      <c r="N584" s="9">
        <v>1510.46</v>
      </c>
      <c r="O584" s="10">
        <v>0</v>
      </c>
      <c r="P584" s="9">
        <v>9062.76</v>
      </c>
      <c r="Q584" s="10">
        <v>0.25</v>
      </c>
      <c r="R584" s="9">
        <v>2265.69</v>
      </c>
      <c r="S584" s="9">
        <v>11328.45</v>
      </c>
      <c r="T584" s="9">
        <v>3184.5</v>
      </c>
      <c r="U584" s="7" t="s">
        <v>14</v>
      </c>
    </row>
    <row r="585" spans="1:21" x14ac:dyDescent="0.3">
      <c r="A585" s="7" t="s">
        <v>4730</v>
      </c>
      <c r="B585" s="7" t="s">
        <v>2346</v>
      </c>
      <c r="C585" s="8">
        <v>45818</v>
      </c>
      <c r="D585" s="7" t="s">
        <v>1230</v>
      </c>
      <c r="E585" s="7" t="s">
        <v>1231</v>
      </c>
      <c r="F585" s="7" t="s">
        <v>757</v>
      </c>
      <c r="G585" s="7" t="s">
        <v>35</v>
      </c>
      <c r="H585" s="7" t="s">
        <v>2082</v>
      </c>
      <c r="I585" s="7" t="s">
        <v>2201</v>
      </c>
      <c r="J585" s="7" t="s">
        <v>1675</v>
      </c>
      <c r="K585" s="7" t="s">
        <v>503</v>
      </c>
      <c r="L585" s="7" t="s">
        <v>1677</v>
      </c>
      <c r="M585" s="7">
        <v>8</v>
      </c>
      <c r="N585" s="9">
        <v>2578.7199999999998</v>
      </c>
      <c r="O585" s="10">
        <v>0</v>
      </c>
      <c r="P585" s="9">
        <v>20629.759999999998</v>
      </c>
      <c r="Q585" s="10">
        <v>0.25</v>
      </c>
      <c r="R585" s="9">
        <v>5157.4399999999996</v>
      </c>
      <c r="S585" s="9">
        <v>25787.200000000001</v>
      </c>
      <c r="T585" s="9">
        <v>11266.8</v>
      </c>
      <c r="U585" s="7" t="s">
        <v>14</v>
      </c>
    </row>
    <row r="586" spans="1:21" x14ac:dyDescent="0.3">
      <c r="A586" s="7" t="s">
        <v>4731</v>
      </c>
      <c r="B586" s="7" t="s">
        <v>2347</v>
      </c>
      <c r="C586" s="8">
        <v>45936</v>
      </c>
      <c r="D586" s="7" t="s">
        <v>1525</v>
      </c>
      <c r="E586" s="7" t="s">
        <v>1526</v>
      </c>
      <c r="F586" s="7" t="s">
        <v>747</v>
      </c>
      <c r="G586" s="7" t="s">
        <v>20</v>
      </c>
      <c r="H586" s="7" t="s">
        <v>2078</v>
      </c>
      <c r="I586" s="7" t="s">
        <v>2197</v>
      </c>
      <c r="J586" s="7" t="s">
        <v>1891</v>
      </c>
      <c r="K586" s="7" t="s">
        <v>397</v>
      </c>
      <c r="L586" s="7" t="s">
        <v>1661</v>
      </c>
      <c r="M586" s="7">
        <v>3</v>
      </c>
      <c r="N586" s="9">
        <v>390.14</v>
      </c>
      <c r="O586" s="10">
        <v>0.1</v>
      </c>
      <c r="P586" s="9">
        <v>1053.3800000000001</v>
      </c>
      <c r="Q586" s="10">
        <v>0.25</v>
      </c>
      <c r="R586" s="9">
        <v>263.35000000000002</v>
      </c>
      <c r="S586" s="9">
        <v>1316.73</v>
      </c>
      <c r="T586" s="9">
        <v>475.16</v>
      </c>
      <c r="U586" s="7" t="s">
        <v>14</v>
      </c>
    </row>
    <row r="587" spans="1:21" x14ac:dyDescent="0.3">
      <c r="A587" s="7" t="s">
        <v>4732</v>
      </c>
      <c r="B587" s="7" t="s">
        <v>2347</v>
      </c>
      <c r="C587" s="8">
        <v>45936</v>
      </c>
      <c r="D587" s="7" t="s">
        <v>1525</v>
      </c>
      <c r="E587" s="7" t="s">
        <v>1526</v>
      </c>
      <c r="F587" s="7" t="s">
        <v>747</v>
      </c>
      <c r="G587" s="7" t="s">
        <v>20</v>
      </c>
      <c r="H587" s="7" t="s">
        <v>2078</v>
      </c>
      <c r="I587" s="7" t="s">
        <v>2197</v>
      </c>
      <c r="J587" s="7" t="s">
        <v>1727</v>
      </c>
      <c r="K587" s="7" t="s">
        <v>24</v>
      </c>
      <c r="L587" s="7" t="s">
        <v>1669</v>
      </c>
      <c r="M587" s="7">
        <v>25</v>
      </c>
      <c r="N587" s="9">
        <v>1279.05</v>
      </c>
      <c r="O587" s="10">
        <v>0.15</v>
      </c>
      <c r="P587" s="9">
        <v>27179.81</v>
      </c>
      <c r="Q587" s="10">
        <v>0.25</v>
      </c>
      <c r="R587" s="9">
        <v>6794.95</v>
      </c>
      <c r="S587" s="9">
        <v>33974.76</v>
      </c>
      <c r="T587" s="9">
        <v>2971.06</v>
      </c>
      <c r="U587" s="7" t="s">
        <v>14</v>
      </c>
    </row>
    <row r="588" spans="1:21" x14ac:dyDescent="0.3">
      <c r="A588" s="7" t="s">
        <v>4733</v>
      </c>
      <c r="B588" s="7" t="s">
        <v>2348</v>
      </c>
      <c r="C588" s="8">
        <v>45665</v>
      </c>
      <c r="D588" s="7" t="s">
        <v>1429</v>
      </c>
      <c r="E588" s="7" t="s">
        <v>245</v>
      </c>
      <c r="F588" s="7" t="s">
        <v>776</v>
      </c>
      <c r="G588" s="7" t="s">
        <v>16</v>
      </c>
      <c r="H588" s="7" t="s">
        <v>2061</v>
      </c>
      <c r="I588" s="7" t="s">
        <v>2181</v>
      </c>
      <c r="J588" s="7" t="s">
        <v>1817</v>
      </c>
      <c r="K588" s="7" t="s">
        <v>290</v>
      </c>
      <c r="L588" s="7" t="s">
        <v>1677</v>
      </c>
      <c r="M588" s="7">
        <v>10</v>
      </c>
      <c r="N588" s="9">
        <v>1490.74</v>
      </c>
      <c r="O588" s="10">
        <v>0.1</v>
      </c>
      <c r="P588" s="9">
        <v>13416.66</v>
      </c>
      <c r="Q588" s="10">
        <v>0.25</v>
      </c>
      <c r="R588" s="9">
        <v>3354.16</v>
      </c>
      <c r="S588" s="9">
        <v>16770.830000000002</v>
      </c>
      <c r="T588" s="9">
        <v>3619.56</v>
      </c>
      <c r="U588" s="7" t="s">
        <v>14</v>
      </c>
    </row>
    <row r="589" spans="1:21" x14ac:dyDescent="0.3">
      <c r="A589" s="7" t="s">
        <v>4734</v>
      </c>
      <c r="B589" s="7" t="s">
        <v>2348</v>
      </c>
      <c r="C589" s="8">
        <v>45665</v>
      </c>
      <c r="D589" s="7" t="s">
        <v>1429</v>
      </c>
      <c r="E589" s="7" t="s">
        <v>245</v>
      </c>
      <c r="F589" s="7" t="s">
        <v>776</v>
      </c>
      <c r="G589" s="7" t="s">
        <v>16</v>
      </c>
      <c r="H589" s="7" t="s">
        <v>2061</v>
      </c>
      <c r="I589" s="7" t="s">
        <v>2181</v>
      </c>
      <c r="J589" s="7" t="s">
        <v>1676</v>
      </c>
      <c r="K589" s="7" t="s">
        <v>443</v>
      </c>
      <c r="L589" s="7" t="s">
        <v>1677</v>
      </c>
      <c r="M589" s="7">
        <v>1</v>
      </c>
      <c r="N589" s="9">
        <v>4122.7</v>
      </c>
      <c r="O589" s="10">
        <v>0.05</v>
      </c>
      <c r="P589" s="9">
        <v>3916.56</v>
      </c>
      <c r="Q589" s="10">
        <v>0.25</v>
      </c>
      <c r="R589" s="9">
        <v>979.14</v>
      </c>
      <c r="S589" s="9">
        <v>4895.7</v>
      </c>
      <c r="T589" s="9">
        <v>2192.84</v>
      </c>
      <c r="U589" s="7" t="s">
        <v>14</v>
      </c>
    </row>
    <row r="590" spans="1:21" x14ac:dyDescent="0.3">
      <c r="A590" s="7" t="s">
        <v>4735</v>
      </c>
      <c r="B590" s="7" t="s">
        <v>2348</v>
      </c>
      <c r="C590" s="8">
        <v>45665</v>
      </c>
      <c r="D590" s="7" t="s">
        <v>1429</v>
      </c>
      <c r="E590" s="7" t="s">
        <v>245</v>
      </c>
      <c r="F590" s="7" t="s">
        <v>776</v>
      </c>
      <c r="G590" s="7" t="s">
        <v>16</v>
      </c>
      <c r="H590" s="7" t="s">
        <v>2061</v>
      </c>
      <c r="I590" s="7" t="s">
        <v>2181</v>
      </c>
      <c r="J590" s="7" t="s">
        <v>1883</v>
      </c>
      <c r="K590" s="7" t="s">
        <v>36</v>
      </c>
      <c r="L590" s="7" t="s">
        <v>1641</v>
      </c>
      <c r="M590" s="7">
        <v>12</v>
      </c>
      <c r="N590" s="9">
        <v>33.549999999999997</v>
      </c>
      <c r="O590" s="10">
        <v>0</v>
      </c>
      <c r="P590" s="9">
        <v>402.6</v>
      </c>
      <c r="Q590" s="10">
        <v>0.25</v>
      </c>
      <c r="R590" s="9">
        <v>100.65</v>
      </c>
      <c r="S590" s="9">
        <v>503.25</v>
      </c>
      <c r="T590" s="9">
        <v>119.16</v>
      </c>
      <c r="U590" s="7" t="s">
        <v>14</v>
      </c>
    </row>
    <row r="591" spans="1:21" x14ac:dyDescent="0.3">
      <c r="A591" s="7" t="s">
        <v>4736</v>
      </c>
      <c r="B591" s="7" t="s">
        <v>2348</v>
      </c>
      <c r="C591" s="8">
        <v>45665</v>
      </c>
      <c r="D591" s="7" t="s">
        <v>1429</v>
      </c>
      <c r="E591" s="7" t="s">
        <v>245</v>
      </c>
      <c r="F591" s="7" t="s">
        <v>776</v>
      </c>
      <c r="G591" s="7" t="s">
        <v>16</v>
      </c>
      <c r="H591" s="7" t="s">
        <v>2061</v>
      </c>
      <c r="I591" s="7" t="s">
        <v>2181</v>
      </c>
      <c r="J591" s="7" t="s">
        <v>1694</v>
      </c>
      <c r="K591" s="7" t="s">
        <v>84</v>
      </c>
      <c r="L591" s="7" t="s">
        <v>1661</v>
      </c>
      <c r="M591" s="7">
        <v>5</v>
      </c>
      <c r="N591" s="9">
        <v>2236.5700000000002</v>
      </c>
      <c r="O591" s="10">
        <v>0</v>
      </c>
      <c r="P591" s="9">
        <v>11182.85</v>
      </c>
      <c r="Q591" s="10">
        <v>0.25</v>
      </c>
      <c r="R591" s="9">
        <v>2795.71</v>
      </c>
      <c r="S591" s="9">
        <v>13978.56</v>
      </c>
      <c r="T591" s="9">
        <v>6207.3</v>
      </c>
      <c r="U591" s="7" t="s">
        <v>14</v>
      </c>
    </row>
    <row r="592" spans="1:21" x14ac:dyDescent="0.3">
      <c r="A592" s="7" t="s">
        <v>4737</v>
      </c>
      <c r="B592" s="7" t="s">
        <v>2348</v>
      </c>
      <c r="C592" s="8">
        <v>45665</v>
      </c>
      <c r="D592" s="7" t="s">
        <v>1429</v>
      </c>
      <c r="E592" s="7" t="s">
        <v>245</v>
      </c>
      <c r="F592" s="7" t="s">
        <v>776</v>
      </c>
      <c r="G592" s="7" t="s">
        <v>16</v>
      </c>
      <c r="H592" s="7" t="s">
        <v>2061</v>
      </c>
      <c r="I592" s="7" t="s">
        <v>2181</v>
      </c>
      <c r="J592" s="7" t="s">
        <v>1679</v>
      </c>
      <c r="K592" s="7" t="s">
        <v>567</v>
      </c>
      <c r="L592" s="7" t="s">
        <v>1669</v>
      </c>
      <c r="M592" s="7">
        <v>7</v>
      </c>
      <c r="N592" s="9">
        <v>672.41</v>
      </c>
      <c r="O592" s="10">
        <v>0</v>
      </c>
      <c r="P592" s="9">
        <v>4706.87</v>
      </c>
      <c r="Q592" s="10">
        <v>0.25</v>
      </c>
      <c r="R592" s="9">
        <v>1176.72</v>
      </c>
      <c r="S592" s="9">
        <v>5883.59</v>
      </c>
      <c r="T592" s="9">
        <v>2657.2</v>
      </c>
      <c r="U592" s="7" t="s">
        <v>14</v>
      </c>
    </row>
    <row r="593" spans="1:21" x14ac:dyDescent="0.3">
      <c r="A593" s="7" t="s">
        <v>4738</v>
      </c>
      <c r="B593" s="7" t="s">
        <v>2349</v>
      </c>
      <c r="C593" s="8">
        <v>45694</v>
      </c>
      <c r="D593" s="7" t="s">
        <v>1245</v>
      </c>
      <c r="E593" s="7" t="s">
        <v>1246</v>
      </c>
      <c r="F593" s="7" t="s">
        <v>763</v>
      </c>
      <c r="G593" s="7" t="s">
        <v>20</v>
      </c>
      <c r="H593" s="7" t="s">
        <v>2154</v>
      </c>
      <c r="I593" s="7" t="s">
        <v>2263</v>
      </c>
      <c r="J593" s="7" t="s">
        <v>1672</v>
      </c>
      <c r="K593" s="7" t="s">
        <v>342</v>
      </c>
      <c r="L593" s="7" t="s">
        <v>1673</v>
      </c>
      <c r="M593" s="7">
        <v>29</v>
      </c>
      <c r="N593" s="9">
        <v>1837</v>
      </c>
      <c r="O593" s="10">
        <v>0.15</v>
      </c>
      <c r="P593" s="9">
        <v>45282.05</v>
      </c>
      <c r="Q593" s="10">
        <v>0.25</v>
      </c>
      <c r="R593" s="9">
        <v>11320.51</v>
      </c>
      <c r="S593" s="9">
        <v>56602.559999999998</v>
      </c>
      <c r="T593" s="9">
        <v>17473.37</v>
      </c>
      <c r="U593" s="7" t="s">
        <v>14</v>
      </c>
    </row>
    <row r="594" spans="1:21" x14ac:dyDescent="0.3">
      <c r="A594" s="7" t="s">
        <v>4739</v>
      </c>
      <c r="B594" s="7" t="s">
        <v>2350</v>
      </c>
      <c r="C594" s="8">
        <v>45866</v>
      </c>
      <c r="D594" s="7" t="s">
        <v>1335</v>
      </c>
      <c r="E594" s="7" t="s">
        <v>1336</v>
      </c>
      <c r="F594" s="7" t="s">
        <v>747</v>
      </c>
      <c r="G594" s="7" t="s">
        <v>16</v>
      </c>
      <c r="H594" s="7" t="s">
        <v>2165</v>
      </c>
      <c r="I594" s="7" t="s">
        <v>2272</v>
      </c>
      <c r="J594" s="7" t="s">
        <v>2005</v>
      </c>
      <c r="K594" s="7" t="s">
        <v>456</v>
      </c>
      <c r="L594" s="7" t="s">
        <v>1661</v>
      </c>
      <c r="M594" s="7">
        <v>9</v>
      </c>
      <c r="N594" s="9">
        <v>2746.16</v>
      </c>
      <c r="O594" s="10">
        <v>0.05</v>
      </c>
      <c r="P594" s="9">
        <v>23479.67</v>
      </c>
      <c r="Q594" s="10">
        <v>0.25</v>
      </c>
      <c r="R594" s="9">
        <v>5869.92</v>
      </c>
      <c r="S594" s="9">
        <v>29349.59</v>
      </c>
      <c r="T594" s="9">
        <v>12515.69</v>
      </c>
      <c r="U594" s="7" t="s">
        <v>14</v>
      </c>
    </row>
    <row r="595" spans="1:21" x14ac:dyDescent="0.3">
      <c r="A595" s="7" t="s">
        <v>4740</v>
      </c>
      <c r="B595" s="7" t="s">
        <v>2350</v>
      </c>
      <c r="C595" s="8">
        <v>45866</v>
      </c>
      <c r="D595" s="7" t="s">
        <v>1335</v>
      </c>
      <c r="E595" s="7" t="s">
        <v>1336</v>
      </c>
      <c r="F595" s="7" t="s">
        <v>747</v>
      </c>
      <c r="G595" s="7" t="s">
        <v>16</v>
      </c>
      <c r="H595" s="7" t="s">
        <v>2165</v>
      </c>
      <c r="I595" s="7" t="s">
        <v>2272</v>
      </c>
      <c r="J595" s="7" t="s">
        <v>1740</v>
      </c>
      <c r="K595" s="7" t="s">
        <v>45</v>
      </c>
      <c r="L595" s="7" t="s">
        <v>1661</v>
      </c>
      <c r="M595" s="7">
        <v>29</v>
      </c>
      <c r="N595" s="9">
        <v>1392.74</v>
      </c>
      <c r="O595" s="10">
        <v>0</v>
      </c>
      <c r="P595" s="9">
        <v>40389.46</v>
      </c>
      <c r="Q595" s="10">
        <v>0.25</v>
      </c>
      <c r="R595" s="9">
        <v>10097.36</v>
      </c>
      <c r="S595" s="9">
        <v>50486.82</v>
      </c>
      <c r="T595" s="9">
        <v>23779.71</v>
      </c>
      <c r="U595" s="7" t="s">
        <v>14</v>
      </c>
    </row>
    <row r="596" spans="1:21" x14ac:dyDescent="0.3">
      <c r="A596" s="7" t="s">
        <v>4741</v>
      </c>
      <c r="B596" s="7" t="s">
        <v>2351</v>
      </c>
      <c r="C596" s="8">
        <v>45799</v>
      </c>
      <c r="D596" s="7" t="s">
        <v>1558</v>
      </c>
      <c r="E596" s="7" t="s">
        <v>1559</v>
      </c>
      <c r="F596" s="7" t="s">
        <v>747</v>
      </c>
      <c r="G596" s="7" t="s">
        <v>12</v>
      </c>
      <c r="H596" s="7" t="s">
        <v>2150</v>
      </c>
      <c r="I596" s="7" t="s">
        <v>2260</v>
      </c>
      <c r="J596" s="7" t="s">
        <v>2037</v>
      </c>
      <c r="K596" s="7" t="s">
        <v>569</v>
      </c>
      <c r="L596" s="7" t="s">
        <v>1677</v>
      </c>
      <c r="M596" s="7">
        <v>11</v>
      </c>
      <c r="N596" s="9">
        <v>777.56</v>
      </c>
      <c r="O596" s="10">
        <v>0</v>
      </c>
      <c r="P596" s="9">
        <v>8553.16</v>
      </c>
      <c r="Q596" s="10">
        <v>0.25</v>
      </c>
      <c r="R596" s="9">
        <v>2138.29</v>
      </c>
      <c r="S596" s="9">
        <v>10691.45</v>
      </c>
      <c r="T596" s="9">
        <v>2826.89</v>
      </c>
      <c r="U596" s="7" t="s">
        <v>14</v>
      </c>
    </row>
    <row r="597" spans="1:21" x14ac:dyDescent="0.3">
      <c r="A597" s="7" t="s">
        <v>4742</v>
      </c>
      <c r="B597" s="7" t="s">
        <v>2351</v>
      </c>
      <c r="C597" s="8">
        <v>45799</v>
      </c>
      <c r="D597" s="7" t="s">
        <v>1558</v>
      </c>
      <c r="E597" s="7" t="s">
        <v>1559</v>
      </c>
      <c r="F597" s="7" t="s">
        <v>747</v>
      </c>
      <c r="G597" s="7" t="s">
        <v>12</v>
      </c>
      <c r="H597" s="7" t="s">
        <v>2150</v>
      </c>
      <c r="I597" s="7" t="s">
        <v>2260</v>
      </c>
      <c r="J597" s="7" t="s">
        <v>2054</v>
      </c>
      <c r="K597" s="7" t="s">
        <v>439</v>
      </c>
      <c r="L597" s="7" t="s">
        <v>1669</v>
      </c>
      <c r="M597" s="7">
        <v>5</v>
      </c>
      <c r="N597" s="9">
        <v>1340.53</v>
      </c>
      <c r="O597" s="10">
        <v>0</v>
      </c>
      <c r="P597" s="9">
        <v>6702.65</v>
      </c>
      <c r="Q597" s="10">
        <v>0.25</v>
      </c>
      <c r="R597" s="9">
        <v>1675.66</v>
      </c>
      <c r="S597" s="9">
        <v>8378.31</v>
      </c>
      <c r="T597" s="9">
        <v>3743.75</v>
      </c>
      <c r="U597" s="7" t="s">
        <v>14</v>
      </c>
    </row>
    <row r="598" spans="1:21" x14ac:dyDescent="0.3">
      <c r="A598" s="7" t="s">
        <v>4743</v>
      </c>
      <c r="B598" s="7" t="s">
        <v>2351</v>
      </c>
      <c r="C598" s="8">
        <v>45799</v>
      </c>
      <c r="D598" s="7" t="s">
        <v>1558</v>
      </c>
      <c r="E598" s="7" t="s">
        <v>1559</v>
      </c>
      <c r="F598" s="7" t="s">
        <v>747</v>
      </c>
      <c r="G598" s="7" t="s">
        <v>12</v>
      </c>
      <c r="H598" s="7" t="s">
        <v>2150</v>
      </c>
      <c r="I598" s="7" t="s">
        <v>2260</v>
      </c>
      <c r="J598" s="7" t="s">
        <v>1756</v>
      </c>
      <c r="K598" s="7" t="s">
        <v>529</v>
      </c>
      <c r="L598" s="7" t="s">
        <v>1677</v>
      </c>
      <c r="M598" s="7">
        <v>16</v>
      </c>
      <c r="N598" s="9">
        <v>1087.07</v>
      </c>
      <c r="O598" s="10">
        <v>0.05</v>
      </c>
      <c r="P598" s="9">
        <v>16523.46</v>
      </c>
      <c r="Q598" s="10">
        <v>0.25</v>
      </c>
      <c r="R598" s="9">
        <v>4130.8599999999997</v>
      </c>
      <c r="S598" s="9">
        <v>20654.32</v>
      </c>
      <c r="T598" s="9">
        <v>7349.06</v>
      </c>
      <c r="U598" s="7" t="s">
        <v>14</v>
      </c>
    </row>
    <row r="599" spans="1:21" x14ac:dyDescent="0.3">
      <c r="A599" s="7" t="s">
        <v>4744</v>
      </c>
      <c r="B599" s="7" t="s">
        <v>2352</v>
      </c>
      <c r="C599" s="8">
        <v>46238</v>
      </c>
      <c r="D599" s="7" t="s">
        <v>1044</v>
      </c>
      <c r="E599" s="7" t="s">
        <v>1045</v>
      </c>
      <c r="F599" s="7" t="s">
        <v>757</v>
      </c>
      <c r="G599" s="7" t="s">
        <v>12</v>
      </c>
      <c r="H599" s="7" t="s">
        <v>2093</v>
      </c>
      <c r="I599" s="7" t="s">
        <v>2212</v>
      </c>
      <c r="J599" s="7" t="s">
        <v>2045</v>
      </c>
      <c r="K599" s="7" t="s">
        <v>241</v>
      </c>
      <c r="L599" s="7" t="s">
        <v>1641</v>
      </c>
      <c r="M599" s="7">
        <v>12</v>
      </c>
      <c r="N599" s="9">
        <v>128.41999999999999</v>
      </c>
      <c r="O599" s="10">
        <v>0</v>
      </c>
      <c r="P599" s="9">
        <v>1541.04</v>
      </c>
      <c r="Q599" s="10">
        <v>0.25</v>
      </c>
      <c r="R599" s="9">
        <v>385.26</v>
      </c>
      <c r="S599" s="9">
        <v>1926.3</v>
      </c>
      <c r="T599" s="9">
        <v>823.8</v>
      </c>
      <c r="U599" s="7" t="s">
        <v>25</v>
      </c>
    </row>
    <row r="600" spans="1:21" x14ac:dyDescent="0.3">
      <c r="A600" s="7" t="s">
        <v>4745</v>
      </c>
      <c r="B600" s="7" t="s">
        <v>2352</v>
      </c>
      <c r="C600" s="8">
        <v>46238</v>
      </c>
      <c r="D600" s="7" t="s">
        <v>1044</v>
      </c>
      <c r="E600" s="7" t="s">
        <v>1045</v>
      </c>
      <c r="F600" s="7" t="s">
        <v>757</v>
      </c>
      <c r="G600" s="7" t="s">
        <v>12</v>
      </c>
      <c r="H600" s="7" t="s">
        <v>2093</v>
      </c>
      <c r="I600" s="7" t="s">
        <v>2212</v>
      </c>
      <c r="J600" s="7" t="s">
        <v>1907</v>
      </c>
      <c r="K600" s="7" t="s">
        <v>169</v>
      </c>
      <c r="L600" s="7" t="s">
        <v>1646</v>
      </c>
      <c r="M600" s="7">
        <v>14</v>
      </c>
      <c r="N600" s="9">
        <v>1457.82</v>
      </c>
      <c r="O600" s="10">
        <v>0.15</v>
      </c>
      <c r="P600" s="9">
        <v>17348.060000000001</v>
      </c>
      <c r="Q600" s="10">
        <v>0.25</v>
      </c>
      <c r="R600" s="9">
        <v>4337.0200000000004</v>
      </c>
      <c r="S600" s="9">
        <v>21685.08</v>
      </c>
      <c r="T600" s="9">
        <v>8136.62</v>
      </c>
      <c r="U600" s="7" t="s">
        <v>25</v>
      </c>
    </row>
    <row r="601" spans="1:21" x14ac:dyDescent="0.3">
      <c r="A601" s="7" t="s">
        <v>4746</v>
      </c>
      <c r="B601" s="7" t="s">
        <v>2352</v>
      </c>
      <c r="C601" s="8">
        <v>46238</v>
      </c>
      <c r="D601" s="7" t="s">
        <v>1044</v>
      </c>
      <c r="E601" s="7" t="s">
        <v>1045</v>
      </c>
      <c r="F601" s="7" t="s">
        <v>757</v>
      </c>
      <c r="G601" s="7" t="s">
        <v>12</v>
      </c>
      <c r="H601" s="7" t="s">
        <v>2093</v>
      </c>
      <c r="I601" s="7" t="s">
        <v>2212</v>
      </c>
      <c r="J601" s="7" t="s">
        <v>1921</v>
      </c>
      <c r="K601" s="7" t="s">
        <v>171</v>
      </c>
      <c r="L601" s="7" t="s">
        <v>1661</v>
      </c>
      <c r="M601" s="7">
        <v>10</v>
      </c>
      <c r="N601" s="9">
        <v>2940.55</v>
      </c>
      <c r="O601" s="10">
        <v>0</v>
      </c>
      <c r="P601" s="9">
        <v>29405.5</v>
      </c>
      <c r="Q601" s="10">
        <v>0.25</v>
      </c>
      <c r="R601" s="9">
        <v>7351.38</v>
      </c>
      <c r="S601" s="9">
        <v>36756.879999999997</v>
      </c>
      <c r="T601" s="9">
        <v>12564.8</v>
      </c>
      <c r="U601" s="7" t="s">
        <v>25</v>
      </c>
    </row>
    <row r="602" spans="1:21" x14ac:dyDescent="0.3">
      <c r="A602" s="7" t="s">
        <v>4747</v>
      </c>
      <c r="B602" s="7" t="s">
        <v>2352</v>
      </c>
      <c r="C602" s="8">
        <v>46238</v>
      </c>
      <c r="D602" s="7" t="s">
        <v>1044</v>
      </c>
      <c r="E602" s="7" t="s">
        <v>1045</v>
      </c>
      <c r="F602" s="7" t="s">
        <v>757</v>
      </c>
      <c r="G602" s="7" t="s">
        <v>12</v>
      </c>
      <c r="H602" s="7" t="s">
        <v>2093</v>
      </c>
      <c r="I602" s="7" t="s">
        <v>2212</v>
      </c>
      <c r="J602" s="7" t="s">
        <v>1939</v>
      </c>
      <c r="K602" s="7" t="s">
        <v>1940</v>
      </c>
      <c r="L602" s="7" t="s">
        <v>1677</v>
      </c>
      <c r="M602" s="7">
        <v>30</v>
      </c>
      <c r="N602" s="9">
        <v>4025.91</v>
      </c>
      <c r="O602" s="10">
        <v>0.15</v>
      </c>
      <c r="P602" s="9">
        <v>102660.7</v>
      </c>
      <c r="Q602" s="10">
        <v>0.25</v>
      </c>
      <c r="R602" s="9">
        <v>25665.17</v>
      </c>
      <c r="S602" s="9">
        <v>128325.88</v>
      </c>
      <c r="T602" s="9">
        <v>49636.9</v>
      </c>
      <c r="U602" s="7" t="s">
        <v>25</v>
      </c>
    </row>
    <row r="603" spans="1:21" x14ac:dyDescent="0.3">
      <c r="A603" s="7" t="s">
        <v>4748</v>
      </c>
      <c r="B603" s="7" t="s">
        <v>2352</v>
      </c>
      <c r="C603" s="8">
        <v>46238</v>
      </c>
      <c r="D603" s="7" t="s">
        <v>1044</v>
      </c>
      <c r="E603" s="7" t="s">
        <v>1045</v>
      </c>
      <c r="F603" s="7" t="s">
        <v>757</v>
      </c>
      <c r="G603" s="7" t="s">
        <v>12</v>
      </c>
      <c r="H603" s="7" t="s">
        <v>2093</v>
      </c>
      <c r="I603" s="7" t="s">
        <v>2212</v>
      </c>
      <c r="J603" s="7" t="s">
        <v>1925</v>
      </c>
      <c r="K603" s="7" t="s">
        <v>564</v>
      </c>
      <c r="L603" s="7" t="s">
        <v>1669</v>
      </c>
      <c r="M603" s="7">
        <v>19</v>
      </c>
      <c r="N603" s="9">
        <v>3169.88</v>
      </c>
      <c r="O603" s="10">
        <v>0</v>
      </c>
      <c r="P603" s="9">
        <v>60227.72</v>
      </c>
      <c r="Q603" s="10">
        <v>0.25</v>
      </c>
      <c r="R603" s="9">
        <v>15056.93</v>
      </c>
      <c r="S603" s="9">
        <v>75284.649999999994</v>
      </c>
      <c r="T603" s="9">
        <v>27801.94</v>
      </c>
      <c r="U603" s="7" t="s">
        <v>25</v>
      </c>
    </row>
    <row r="604" spans="1:21" x14ac:dyDescent="0.3">
      <c r="A604" s="7" t="s">
        <v>4749</v>
      </c>
      <c r="B604" s="7" t="s">
        <v>2353</v>
      </c>
      <c r="C604" s="8">
        <v>46054</v>
      </c>
      <c r="D604" s="7" t="s">
        <v>1317</v>
      </c>
      <c r="E604" s="7" t="s">
        <v>54</v>
      </c>
      <c r="F604" s="7" t="s">
        <v>757</v>
      </c>
      <c r="G604" s="7" t="s">
        <v>16</v>
      </c>
      <c r="H604" s="7" t="s">
        <v>2150</v>
      </c>
      <c r="I604" s="7" t="s">
        <v>2260</v>
      </c>
      <c r="J604" s="7" t="s">
        <v>2035</v>
      </c>
      <c r="K604" s="7" t="s">
        <v>2036</v>
      </c>
      <c r="L604" s="7" t="s">
        <v>1686</v>
      </c>
      <c r="M604" s="7">
        <v>17</v>
      </c>
      <c r="N604" s="9">
        <v>1798.5</v>
      </c>
      <c r="O604" s="10">
        <v>0</v>
      </c>
      <c r="P604" s="9">
        <v>30574.5</v>
      </c>
      <c r="Q604" s="10">
        <v>0.25</v>
      </c>
      <c r="R604" s="9">
        <v>7643.62</v>
      </c>
      <c r="S604" s="9">
        <v>38218.120000000003</v>
      </c>
      <c r="T604" s="9">
        <v>14664.54</v>
      </c>
      <c r="U604" s="7" t="s">
        <v>14</v>
      </c>
    </row>
    <row r="605" spans="1:21" x14ac:dyDescent="0.3">
      <c r="A605" s="7" t="s">
        <v>4750</v>
      </c>
      <c r="B605" s="7" t="s">
        <v>2353</v>
      </c>
      <c r="C605" s="8">
        <v>46054</v>
      </c>
      <c r="D605" s="7" t="s">
        <v>1317</v>
      </c>
      <c r="E605" s="7" t="s">
        <v>54</v>
      </c>
      <c r="F605" s="7" t="s">
        <v>757</v>
      </c>
      <c r="G605" s="7" t="s">
        <v>16</v>
      </c>
      <c r="H605" s="7" t="s">
        <v>2150</v>
      </c>
      <c r="I605" s="7" t="s">
        <v>2260</v>
      </c>
      <c r="J605" s="7" t="s">
        <v>1819</v>
      </c>
      <c r="K605" s="7" t="s">
        <v>1820</v>
      </c>
      <c r="L605" s="7" t="s">
        <v>1655</v>
      </c>
      <c r="M605" s="7">
        <v>19</v>
      </c>
      <c r="N605" s="9">
        <v>59.92</v>
      </c>
      <c r="O605" s="10">
        <v>0.1</v>
      </c>
      <c r="P605" s="9">
        <v>1024.6300000000001</v>
      </c>
      <c r="Q605" s="10">
        <v>0.25</v>
      </c>
      <c r="R605" s="9">
        <v>256.16000000000003</v>
      </c>
      <c r="S605" s="9">
        <v>1280.79</v>
      </c>
      <c r="T605" s="9">
        <v>269.19</v>
      </c>
      <c r="U605" s="7" t="s">
        <v>14</v>
      </c>
    </row>
    <row r="606" spans="1:21" x14ac:dyDescent="0.3">
      <c r="A606" s="7" t="s">
        <v>4751</v>
      </c>
      <c r="B606" s="7" t="s">
        <v>2354</v>
      </c>
      <c r="C606" s="8">
        <v>46050</v>
      </c>
      <c r="D606" s="7" t="s">
        <v>1376</v>
      </c>
      <c r="E606" s="7" t="s">
        <v>1377</v>
      </c>
      <c r="F606" s="7" t="s">
        <v>780</v>
      </c>
      <c r="G606" s="7" t="s">
        <v>12</v>
      </c>
      <c r="H606" s="7" t="s">
        <v>2086</v>
      </c>
      <c r="I606" s="7" t="s">
        <v>2205</v>
      </c>
      <c r="J606" s="7" t="s">
        <v>2034</v>
      </c>
      <c r="K606" s="7" t="s">
        <v>117</v>
      </c>
      <c r="L606" s="7" t="s">
        <v>1669</v>
      </c>
      <c r="M606" s="7">
        <v>9</v>
      </c>
      <c r="N606" s="9">
        <v>1074.51</v>
      </c>
      <c r="O606" s="10">
        <v>0</v>
      </c>
      <c r="P606" s="9">
        <v>9670.59</v>
      </c>
      <c r="Q606" s="10">
        <v>0.25</v>
      </c>
      <c r="R606" s="9">
        <v>2417.65</v>
      </c>
      <c r="S606" s="9">
        <v>12088.24</v>
      </c>
      <c r="T606" s="9">
        <v>3066.66</v>
      </c>
      <c r="U606" s="7" t="s">
        <v>14</v>
      </c>
    </row>
    <row r="607" spans="1:21" x14ac:dyDescent="0.3">
      <c r="A607" s="7" t="s">
        <v>4752</v>
      </c>
      <c r="B607" s="7" t="s">
        <v>2354</v>
      </c>
      <c r="C607" s="8">
        <v>46050</v>
      </c>
      <c r="D607" s="7" t="s">
        <v>1376</v>
      </c>
      <c r="E607" s="7" t="s">
        <v>1377</v>
      </c>
      <c r="F607" s="7" t="s">
        <v>780</v>
      </c>
      <c r="G607" s="7" t="s">
        <v>12</v>
      </c>
      <c r="H607" s="7" t="s">
        <v>2086</v>
      </c>
      <c r="I607" s="7" t="s">
        <v>2205</v>
      </c>
      <c r="J607" s="7" t="s">
        <v>1992</v>
      </c>
      <c r="K607" s="7" t="s">
        <v>586</v>
      </c>
      <c r="L607" s="7" t="s">
        <v>1641</v>
      </c>
      <c r="M607" s="7">
        <v>13</v>
      </c>
      <c r="N607" s="9">
        <v>1769.04</v>
      </c>
      <c r="O607" s="10">
        <v>0.1</v>
      </c>
      <c r="P607" s="9">
        <v>20697.77</v>
      </c>
      <c r="Q607" s="10">
        <v>0.25</v>
      </c>
      <c r="R607" s="9">
        <v>5174.4399999999996</v>
      </c>
      <c r="S607" s="9">
        <v>25872.21</v>
      </c>
      <c r="T607" s="9">
        <v>4763.0200000000004</v>
      </c>
      <c r="U607" s="7" t="s">
        <v>14</v>
      </c>
    </row>
    <row r="608" spans="1:21" x14ac:dyDescent="0.3">
      <c r="A608" s="7" t="s">
        <v>4753</v>
      </c>
      <c r="B608" s="7" t="s">
        <v>2354</v>
      </c>
      <c r="C608" s="8">
        <v>46050</v>
      </c>
      <c r="D608" s="7" t="s">
        <v>1376</v>
      </c>
      <c r="E608" s="7" t="s">
        <v>1377</v>
      </c>
      <c r="F608" s="7" t="s">
        <v>780</v>
      </c>
      <c r="G608" s="7" t="s">
        <v>12</v>
      </c>
      <c r="H608" s="7" t="s">
        <v>2086</v>
      </c>
      <c r="I608" s="7" t="s">
        <v>2205</v>
      </c>
      <c r="J608" s="7" t="s">
        <v>1720</v>
      </c>
      <c r="K608" s="7" t="s">
        <v>382</v>
      </c>
      <c r="L608" s="7" t="s">
        <v>1661</v>
      </c>
      <c r="M608" s="7">
        <v>23</v>
      </c>
      <c r="N608" s="9">
        <v>268.14</v>
      </c>
      <c r="O608" s="10">
        <v>0</v>
      </c>
      <c r="P608" s="9">
        <v>6167.22</v>
      </c>
      <c r="Q608" s="10">
        <v>0.25</v>
      </c>
      <c r="R608" s="9">
        <v>1541.81</v>
      </c>
      <c r="S608" s="9">
        <v>7709.03</v>
      </c>
      <c r="T608" s="9">
        <v>2440.5300000000002</v>
      </c>
      <c r="U608" s="7" t="s">
        <v>14</v>
      </c>
    </row>
    <row r="609" spans="1:21" x14ac:dyDescent="0.3">
      <c r="A609" s="7" t="s">
        <v>4754</v>
      </c>
      <c r="B609" s="7" t="s">
        <v>2354</v>
      </c>
      <c r="C609" s="8">
        <v>46050</v>
      </c>
      <c r="D609" s="7" t="s">
        <v>1376</v>
      </c>
      <c r="E609" s="7" t="s">
        <v>1377</v>
      </c>
      <c r="F609" s="7" t="s">
        <v>780</v>
      </c>
      <c r="G609" s="7" t="s">
        <v>12</v>
      </c>
      <c r="H609" s="7" t="s">
        <v>2086</v>
      </c>
      <c r="I609" s="7" t="s">
        <v>2205</v>
      </c>
      <c r="J609" s="7" t="s">
        <v>2010</v>
      </c>
      <c r="K609" s="7" t="s">
        <v>254</v>
      </c>
      <c r="L609" s="7" t="s">
        <v>1677</v>
      </c>
      <c r="M609" s="7">
        <v>12</v>
      </c>
      <c r="N609" s="9">
        <v>1246.78</v>
      </c>
      <c r="O609" s="10">
        <v>0.1</v>
      </c>
      <c r="P609" s="9">
        <v>13465.22</v>
      </c>
      <c r="Q609" s="10">
        <v>0.25</v>
      </c>
      <c r="R609" s="9">
        <v>3366.3</v>
      </c>
      <c r="S609" s="9">
        <v>16831.52</v>
      </c>
      <c r="T609" s="9">
        <v>4891.34</v>
      </c>
      <c r="U609" s="7" t="s">
        <v>14</v>
      </c>
    </row>
    <row r="610" spans="1:21" x14ac:dyDescent="0.3">
      <c r="A610" s="7" t="s">
        <v>4755</v>
      </c>
      <c r="B610" s="7" t="s">
        <v>2354</v>
      </c>
      <c r="C610" s="8">
        <v>46050</v>
      </c>
      <c r="D610" s="7" t="s">
        <v>1376</v>
      </c>
      <c r="E610" s="7" t="s">
        <v>1377</v>
      </c>
      <c r="F610" s="7" t="s">
        <v>780</v>
      </c>
      <c r="G610" s="7" t="s">
        <v>12</v>
      </c>
      <c r="H610" s="7" t="s">
        <v>2086</v>
      </c>
      <c r="I610" s="7" t="s">
        <v>2205</v>
      </c>
      <c r="J610" s="7" t="s">
        <v>1679</v>
      </c>
      <c r="K610" s="7" t="s">
        <v>567</v>
      </c>
      <c r="L610" s="7" t="s">
        <v>1669</v>
      </c>
      <c r="M610" s="7">
        <v>24</v>
      </c>
      <c r="N610" s="9">
        <v>681.44</v>
      </c>
      <c r="O610" s="10">
        <v>0.1</v>
      </c>
      <c r="P610" s="9">
        <v>14719.1</v>
      </c>
      <c r="Q610" s="10">
        <v>0.25</v>
      </c>
      <c r="R610" s="9">
        <v>3679.78</v>
      </c>
      <c r="S610" s="9">
        <v>18398.88</v>
      </c>
      <c r="T610" s="9">
        <v>7691.66</v>
      </c>
      <c r="U610" s="7" t="s">
        <v>14</v>
      </c>
    </row>
    <row r="611" spans="1:21" x14ac:dyDescent="0.3">
      <c r="A611" s="7" t="s">
        <v>4756</v>
      </c>
      <c r="B611" s="7" t="s">
        <v>2355</v>
      </c>
      <c r="C611" s="8">
        <v>46123</v>
      </c>
      <c r="D611" s="7" t="s">
        <v>867</v>
      </c>
      <c r="E611" s="7" t="s">
        <v>868</v>
      </c>
      <c r="F611" s="7" t="s">
        <v>743</v>
      </c>
      <c r="G611" s="7" t="s">
        <v>20</v>
      </c>
      <c r="H611" s="7" t="s">
        <v>2147</v>
      </c>
      <c r="I611" s="7" t="s">
        <v>2258</v>
      </c>
      <c r="J611" s="7" t="s">
        <v>2050</v>
      </c>
      <c r="K611" s="7" t="s">
        <v>2051</v>
      </c>
      <c r="L611" s="7" t="s">
        <v>1661</v>
      </c>
      <c r="M611" s="7">
        <v>2</v>
      </c>
      <c r="N611" s="9">
        <v>1709.89</v>
      </c>
      <c r="O611" s="10">
        <v>0</v>
      </c>
      <c r="P611" s="9">
        <v>3419.78</v>
      </c>
      <c r="Q611" s="10">
        <v>0.25</v>
      </c>
      <c r="R611" s="9">
        <v>854.95</v>
      </c>
      <c r="S611" s="9">
        <v>4274.7299999999996</v>
      </c>
      <c r="T611" s="9">
        <v>930.12</v>
      </c>
      <c r="U611" s="7" t="s">
        <v>14</v>
      </c>
    </row>
    <row r="612" spans="1:21" x14ac:dyDescent="0.3">
      <c r="A612" s="7" t="s">
        <v>4757</v>
      </c>
      <c r="B612" s="7" t="s">
        <v>2355</v>
      </c>
      <c r="C612" s="8">
        <v>46123</v>
      </c>
      <c r="D612" s="7" t="s">
        <v>867</v>
      </c>
      <c r="E612" s="7" t="s">
        <v>868</v>
      </c>
      <c r="F612" s="7" t="s">
        <v>743</v>
      </c>
      <c r="G612" s="7" t="s">
        <v>20</v>
      </c>
      <c r="H612" s="7" t="s">
        <v>2147</v>
      </c>
      <c r="I612" s="7" t="s">
        <v>2258</v>
      </c>
      <c r="J612" s="7" t="s">
        <v>1783</v>
      </c>
      <c r="K612" s="7" t="s">
        <v>1784</v>
      </c>
      <c r="L612" s="7" t="s">
        <v>1669</v>
      </c>
      <c r="M612" s="7">
        <v>13</v>
      </c>
      <c r="N612" s="9">
        <v>474.6</v>
      </c>
      <c r="O612" s="10">
        <v>0</v>
      </c>
      <c r="P612" s="9">
        <v>6169.8</v>
      </c>
      <c r="Q612" s="10">
        <v>0.25</v>
      </c>
      <c r="R612" s="9">
        <v>1542.45</v>
      </c>
      <c r="S612" s="9">
        <v>7712.25</v>
      </c>
      <c r="T612" s="9">
        <v>3537.56</v>
      </c>
      <c r="U612" s="7" t="s">
        <v>14</v>
      </c>
    </row>
    <row r="613" spans="1:21" x14ac:dyDescent="0.3">
      <c r="A613" s="7" t="s">
        <v>4758</v>
      </c>
      <c r="B613" s="7" t="s">
        <v>2355</v>
      </c>
      <c r="C613" s="8">
        <v>46123</v>
      </c>
      <c r="D613" s="7" t="s">
        <v>867</v>
      </c>
      <c r="E613" s="7" t="s">
        <v>868</v>
      </c>
      <c r="F613" s="7" t="s">
        <v>743</v>
      </c>
      <c r="G613" s="7" t="s">
        <v>20</v>
      </c>
      <c r="H613" s="7" t="s">
        <v>2147</v>
      </c>
      <c r="I613" s="7" t="s">
        <v>2258</v>
      </c>
      <c r="J613" s="7" t="s">
        <v>1756</v>
      </c>
      <c r="K613" s="7" t="s">
        <v>529</v>
      </c>
      <c r="L613" s="7" t="s">
        <v>1677</v>
      </c>
      <c r="M613" s="7">
        <v>8</v>
      </c>
      <c r="N613" s="9">
        <v>1065.76</v>
      </c>
      <c r="O613" s="10">
        <v>0.1</v>
      </c>
      <c r="P613" s="9">
        <v>7673.47</v>
      </c>
      <c r="Q613" s="10">
        <v>0.25</v>
      </c>
      <c r="R613" s="9">
        <v>1918.37</v>
      </c>
      <c r="S613" s="9">
        <v>9591.84</v>
      </c>
      <c r="T613" s="9">
        <v>3086.27</v>
      </c>
      <c r="U613" s="7" t="s">
        <v>14</v>
      </c>
    </row>
    <row r="614" spans="1:21" x14ac:dyDescent="0.3">
      <c r="A614" s="7" t="s">
        <v>4759</v>
      </c>
      <c r="B614" s="7" t="s">
        <v>2355</v>
      </c>
      <c r="C614" s="8">
        <v>46123</v>
      </c>
      <c r="D614" s="7" t="s">
        <v>867</v>
      </c>
      <c r="E614" s="7" t="s">
        <v>868</v>
      </c>
      <c r="F614" s="7" t="s">
        <v>743</v>
      </c>
      <c r="G614" s="7" t="s">
        <v>20</v>
      </c>
      <c r="H614" s="7" t="s">
        <v>2147</v>
      </c>
      <c r="I614" s="7" t="s">
        <v>2258</v>
      </c>
      <c r="J614" s="7" t="s">
        <v>1653</v>
      </c>
      <c r="K614" s="7" t="s">
        <v>483</v>
      </c>
      <c r="L614" s="7" t="s">
        <v>1655</v>
      </c>
      <c r="M614" s="7">
        <v>6</v>
      </c>
      <c r="N614" s="9">
        <v>419.83</v>
      </c>
      <c r="O614" s="10">
        <v>0</v>
      </c>
      <c r="P614" s="9">
        <v>2518.98</v>
      </c>
      <c r="Q614" s="10">
        <v>0.25</v>
      </c>
      <c r="R614" s="9">
        <v>629.75</v>
      </c>
      <c r="S614" s="9">
        <v>3148.72</v>
      </c>
      <c r="T614" s="9">
        <v>1118.3399999999999</v>
      </c>
      <c r="U614" s="7" t="s">
        <v>14</v>
      </c>
    </row>
    <row r="615" spans="1:21" x14ac:dyDescent="0.3">
      <c r="A615" s="7" t="s">
        <v>4760</v>
      </c>
      <c r="B615" s="7" t="s">
        <v>2355</v>
      </c>
      <c r="C615" s="8">
        <v>46123</v>
      </c>
      <c r="D615" s="7" t="s">
        <v>867</v>
      </c>
      <c r="E615" s="7" t="s">
        <v>868</v>
      </c>
      <c r="F615" s="7" t="s">
        <v>743</v>
      </c>
      <c r="G615" s="7" t="s">
        <v>20</v>
      </c>
      <c r="H615" s="7" t="s">
        <v>2147</v>
      </c>
      <c r="I615" s="7" t="s">
        <v>2258</v>
      </c>
      <c r="J615" s="7" t="s">
        <v>2032</v>
      </c>
      <c r="K615" s="7" t="s">
        <v>539</v>
      </c>
      <c r="L615" s="7" t="s">
        <v>1641</v>
      </c>
      <c r="M615" s="7">
        <v>6</v>
      </c>
      <c r="N615" s="9">
        <v>320.75</v>
      </c>
      <c r="O615" s="10">
        <v>0.15</v>
      </c>
      <c r="P615" s="9">
        <v>1635.83</v>
      </c>
      <c r="Q615" s="10">
        <v>0.25</v>
      </c>
      <c r="R615" s="9">
        <v>408.96</v>
      </c>
      <c r="S615" s="9">
        <v>2044.79</v>
      </c>
      <c r="T615" s="9">
        <v>362.99</v>
      </c>
      <c r="U615" s="7" t="s">
        <v>14</v>
      </c>
    </row>
    <row r="616" spans="1:21" x14ac:dyDescent="0.3">
      <c r="A616" s="7" t="s">
        <v>4761</v>
      </c>
      <c r="B616" s="7" t="s">
        <v>2356</v>
      </c>
      <c r="C616" s="8">
        <v>46179</v>
      </c>
      <c r="D616" s="7" t="s">
        <v>1090</v>
      </c>
      <c r="E616" s="7" t="s">
        <v>213</v>
      </c>
      <c r="F616" s="7" t="s">
        <v>763</v>
      </c>
      <c r="G616" s="7" t="s">
        <v>12</v>
      </c>
      <c r="H616" s="7" t="s">
        <v>2114</v>
      </c>
      <c r="I616" s="7" t="s">
        <v>2231</v>
      </c>
      <c r="J616" s="7" t="s">
        <v>1967</v>
      </c>
      <c r="K616" s="7" t="s">
        <v>576</v>
      </c>
      <c r="L616" s="7" t="s">
        <v>1646</v>
      </c>
      <c r="M616" s="7">
        <v>21</v>
      </c>
      <c r="N616" s="9">
        <v>343.15</v>
      </c>
      <c r="O616" s="10">
        <v>0.15</v>
      </c>
      <c r="P616" s="9">
        <v>6125.23</v>
      </c>
      <c r="Q616" s="10">
        <v>0.25</v>
      </c>
      <c r="R616" s="9">
        <v>1531.31</v>
      </c>
      <c r="S616" s="9">
        <v>7656.54</v>
      </c>
      <c r="T616" s="9">
        <v>1398.55</v>
      </c>
      <c r="U616" s="7" t="s">
        <v>14</v>
      </c>
    </row>
    <row r="617" spans="1:21" x14ac:dyDescent="0.3">
      <c r="A617" s="7" t="s">
        <v>4762</v>
      </c>
      <c r="B617" s="7" t="s">
        <v>2356</v>
      </c>
      <c r="C617" s="8">
        <v>46179</v>
      </c>
      <c r="D617" s="7" t="s">
        <v>1090</v>
      </c>
      <c r="E617" s="7" t="s">
        <v>213</v>
      </c>
      <c r="F617" s="7" t="s">
        <v>763</v>
      </c>
      <c r="G617" s="7" t="s">
        <v>12</v>
      </c>
      <c r="H617" s="7" t="s">
        <v>2114</v>
      </c>
      <c r="I617" s="7" t="s">
        <v>2231</v>
      </c>
      <c r="J617" s="7" t="s">
        <v>1690</v>
      </c>
      <c r="K617" s="7" t="s">
        <v>531</v>
      </c>
      <c r="L617" s="7" t="s">
        <v>1655</v>
      </c>
      <c r="M617" s="7">
        <v>24</v>
      </c>
      <c r="N617" s="9">
        <v>835.63</v>
      </c>
      <c r="O617" s="10">
        <v>0.15</v>
      </c>
      <c r="P617" s="9">
        <v>17046.849999999999</v>
      </c>
      <c r="Q617" s="10">
        <v>0.25</v>
      </c>
      <c r="R617" s="9">
        <v>4261.71</v>
      </c>
      <c r="S617" s="9">
        <v>21308.560000000001</v>
      </c>
      <c r="T617" s="9">
        <v>8055.25</v>
      </c>
      <c r="U617" s="7" t="s">
        <v>14</v>
      </c>
    </row>
    <row r="618" spans="1:21" x14ac:dyDescent="0.3">
      <c r="A618" s="7" t="s">
        <v>4763</v>
      </c>
      <c r="B618" s="7" t="s">
        <v>2356</v>
      </c>
      <c r="C618" s="8">
        <v>46179</v>
      </c>
      <c r="D618" s="7" t="s">
        <v>1090</v>
      </c>
      <c r="E618" s="7" t="s">
        <v>213</v>
      </c>
      <c r="F618" s="7" t="s">
        <v>763</v>
      </c>
      <c r="G618" s="7" t="s">
        <v>12</v>
      </c>
      <c r="H618" s="7" t="s">
        <v>2114</v>
      </c>
      <c r="I618" s="7" t="s">
        <v>2231</v>
      </c>
      <c r="J618" s="7" t="s">
        <v>1790</v>
      </c>
      <c r="K618" s="7" t="s">
        <v>550</v>
      </c>
      <c r="L618" s="7" t="s">
        <v>1669</v>
      </c>
      <c r="M618" s="7">
        <v>3</v>
      </c>
      <c r="N618" s="9">
        <v>1667.39</v>
      </c>
      <c r="O618" s="10">
        <v>0</v>
      </c>
      <c r="P618" s="9">
        <v>5002.17</v>
      </c>
      <c r="Q618" s="10">
        <v>0.25</v>
      </c>
      <c r="R618" s="9">
        <v>1250.54</v>
      </c>
      <c r="S618" s="9">
        <v>6252.71</v>
      </c>
      <c r="T618" s="9">
        <v>2625.48</v>
      </c>
      <c r="U618" s="7" t="s">
        <v>14</v>
      </c>
    </row>
    <row r="619" spans="1:21" x14ac:dyDescent="0.3">
      <c r="A619" s="7" t="s">
        <v>4764</v>
      </c>
      <c r="B619" s="7" t="s">
        <v>2356</v>
      </c>
      <c r="C619" s="8">
        <v>46179</v>
      </c>
      <c r="D619" s="7" t="s">
        <v>1090</v>
      </c>
      <c r="E619" s="7" t="s">
        <v>213</v>
      </c>
      <c r="F619" s="7" t="s">
        <v>763</v>
      </c>
      <c r="G619" s="7" t="s">
        <v>12</v>
      </c>
      <c r="H619" s="7" t="s">
        <v>2114</v>
      </c>
      <c r="I619" s="7" t="s">
        <v>2231</v>
      </c>
      <c r="J619" s="7" t="s">
        <v>1952</v>
      </c>
      <c r="K619" s="7" t="s">
        <v>588</v>
      </c>
      <c r="L619" s="7" t="s">
        <v>1655</v>
      </c>
      <c r="M619" s="7">
        <v>18</v>
      </c>
      <c r="N619" s="9">
        <v>429.24</v>
      </c>
      <c r="O619" s="10">
        <v>0.15</v>
      </c>
      <c r="P619" s="9">
        <v>6567.37</v>
      </c>
      <c r="Q619" s="10">
        <v>0.25</v>
      </c>
      <c r="R619" s="9">
        <v>1641.84</v>
      </c>
      <c r="S619" s="9">
        <v>8209.2099999999991</v>
      </c>
      <c r="T619" s="9">
        <v>861.01</v>
      </c>
      <c r="U619" s="7" t="s">
        <v>14</v>
      </c>
    </row>
    <row r="620" spans="1:21" x14ac:dyDescent="0.3">
      <c r="A620" s="7" t="s">
        <v>4765</v>
      </c>
      <c r="B620" s="7" t="s">
        <v>2357</v>
      </c>
      <c r="C620" s="8">
        <v>45661</v>
      </c>
      <c r="D620" s="7" t="s">
        <v>1447</v>
      </c>
      <c r="E620" s="7" t="s">
        <v>1448</v>
      </c>
      <c r="F620" s="7" t="s">
        <v>747</v>
      </c>
      <c r="G620" s="7" t="s">
        <v>12</v>
      </c>
      <c r="H620" s="7" t="s">
        <v>2082</v>
      </c>
      <c r="I620" s="7" t="s">
        <v>2201</v>
      </c>
      <c r="J620" s="7" t="s">
        <v>1994</v>
      </c>
      <c r="K620" s="7" t="s">
        <v>544</v>
      </c>
      <c r="L620" s="7" t="s">
        <v>1686</v>
      </c>
      <c r="M620" s="7">
        <v>26</v>
      </c>
      <c r="N620" s="9">
        <v>1829.69</v>
      </c>
      <c r="O620" s="10">
        <v>0.1</v>
      </c>
      <c r="P620" s="9">
        <v>42814.75</v>
      </c>
      <c r="Q620" s="10">
        <v>0.25</v>
      </c>
      <c r="R620" s="9">
        <v>10703.69</v>
      </c>
      <c r="S620" s="9">
        <v>53518.44</v>
      </c>
      <c r="T620" s="9">
        <v>17805.09</v>
      </c>
      <c r="U620" s="7" t="s">
        <v>14</v>
      </c>
    </row>
    <row r="621" spans="1:21" x14ac:dyDescent="0.3">
      <c r="A621" s="7" t="s">
        <v>4766</v>
      </c>
      <c r="B621" s="7" t="s">
        <v>2357</v>
      </c>
      <c r="C621" s="8">
        <v>45661</v>
      </c>
      <c r="D621" s="7" t="s">
        <v>1447</v>
      </c>
      <c r="E621" s="7" t="s">
        <v>1448</v>
      </c>
      <c r="F621" s="7" t="s">
        <v>747</v>
      </c>
      <c r="G621" s="7" t="s">
        <v>12</v>
      </c>
      <c r="H621" s="7" t="s">
        <v>2082</v>
      </c>
      <c r="I621" s="7" t="s">
        <v>2201</v>
      </c>
      <c r="J621" s="7" t="s">
        <v>1934</v>
      </c>
      <c r="K621" s="7" t="s">
        <v>243</v>
      </c>
      <c r="L621" s="7" t="s">
        <v>1686</v>
      </c>
      <c r="M621" s="7">
        <v>18</v>
      </c>
      <c r="N621" s="9">
        <v>2757.64</v>
      </c>
      <c r="O621" s="10">
        <v>0</v>
      </c>
      <c r="P621" s="9">
        <v>49637.52</v>
      </c>
      <c r="Q621" s="10">
        <v>0.25</v>
      </c>
      <c r="R621" s="9">
        <v>12409.38</v>
      </c>
      <c r="S621" s="9">
        <v>62046.9</v>
      </c>
      <c r="T621" s="9">
        <v>18049.5</v>
      </c>
      <c r="U621" s="7" t="s">
        <v>14</v>
      </c>
    </row>
    <row r="622" spans="1:21" x14ac:dyDescent="0.3">
      <c r="A622" s="7" t="s">
        <v>4767</v>
      </c>
      <c r="B622" s="7" t="s">
        <v>2357</v>
      </c>
      <c r="C622" s="8">
        <v>45661</v>
      </c>
      <c r="D622" s="7" t="s">
        <v>1447</v>
      </c>
      <c r="E622" s="7" t="s">
        <v>1448</v>
      </c>
      <c r="F622" s="7" t="s">
        <v>747</v>
      </c>
      <c r="G622" s="7" t="s">
        <v>12</v>
      </c>
      <c r="H622" s="7" t="s">
        <v>2082</v>
      </c>
      <c r="I622" s="7" t="s">
        <v>2201</v>
      </c>
      <c r="J622" s="7" t="s">
        <v>1844</v>
      </c>
      <c r="K622" s="7" t="s">
        <v>390</v>
      </c>
      <c r="L622" s="7" t="s">
        <v>1677</v>
      </c>
      <c r="M622" s="7">
        <v>4</v>
      </c>
      <c r="N622" s="9">
        <v>2110.2199999999998</v>
      </c>
      <c r="O622" s="10">
        <v>0.05</v>
      </c>
      <c r="P622" s="9">
        <v>8018.84</v>
      </c>
      <c r="Q622" s="10">
        <v>0.25</v>
      </c>
      <c r="R622" s="9">
        <v>2004.71</v>
      </c>
      <c r="S622" s="9">
        <v>10023.549999999999</v>
      </c>
      <c r="T622" s="9">
        <v>2000.76</v>
      </c>
      <c r="U622" s="7" t="s">
        <v>14</v>
      </c>
    </row>
    <row r="623" spans="1:21" x14ac:dyDescent="0.3">
      <c r="A623" s="7" t="s">
        <v>4768</v>
      </c>
      <c r="B623" s="7" t="s">
        <v>2357</v>
      </c>
      <c r="C623" s="8">
        <v>45661</v>
      </c>
      <c r="D623" s="7" t="s">
        <v>1447</v>
      </c>
      <c r="E623" s="7" t="s">
        <v>1448</v>
      </c>
      <c r="F623" s="7" t="s">
        <v>747</v>
      </c>
      <c r="G623" s="7" t="s">
        <v>12</v>
      </c>
      <c r="H623" s="7" t="s">
        <v>2082</v>
      </c>
      <c r="I623" s="7" t="s">
        <v>2201</v>
      </c>
      <c r="J623" s="7" t="s">
        <v>1769</v>
      </c>
      <c r="K623" s="7" t="s">
        <v>553</v>
      </c>
      <c r="L623" s="7" t="s">
        <v>1646</v>
      </c>
      <c r="M623" s="7">
        <v>21</v>
      </c>
      <c r="N623" s="9">
        <v>3465.36</v>
      </c>
      <c r="O623" s="10">
        <v>0.15</v>
      </c>
      <c r="P623" s="9">
        <v>61856.68</v>
      </c>
      <c r="Q623" s="10">
        <v>0.25</v>
      </c>
      <c r="R623" s="9">
        <v>15464.17</v>
      </c>
      <c r="S623" s="9">
        <v>77320.850000000006</v>
      </c>
      <c r="T623" s="9">
        <v>32201.32</v>
      </c>
      <c r="U623" s="7" t="s">
        <v>14</v>
      </c>
    </row>
    <row r="624" spans="1:21" x14ac:dyDescent="0.3">
      <c r="A624" s="7" t="s">
        <v>4769</v>
      </c>
      <c r="B624" s="7" t="s">
        <v>2357</v>
      </c>
      <c r="C624" s="8">
        <v>45661</v>
      </c>
      <c r="D624" s="7" t="s">
        <v>1447</v>
      </c>
      <c r="E624" s="7" t="s">
        <v>1448</v>
      </c>
      <c r="F624" s="7" t="s">
        <v>747</v>
      </c>
      <c r="G624" s="7" t="s">
        <v>12</v>
      </c>
      <c r="H624" s="7" t="s">
        <v>2082</v>
      </c>
      <c r="I624" s="7" t="s">
        <v>2201</v>
      </c>
      <c r="J624" s="7" t="s">
        <v>1926</v>
      </c>
      <c r="K624" s="7" t="s">
        <v>264</v>
      </c>
      <c r="L624" s="7" t="s">
        <v>1646</v>
      </c>
      <c r="M624" s="7">
        <v>18</v>
      </c>
      <c r="N624" s="9">
        <v>1262.43</v>
      </c>
      <c r="O624" s="10">
        <v>0.1</v>
      </c>
      <c r="P624" s="9">
        <v>20451.37</v>
      </c>
      <c r="Q624" s="10">
        <v>0.25</v>
      </c>
      <c r="R624" s="9">
        <v>5112.84</v>
      </c>
      <c r="S624" s="9">
        <v>25564.21</v>
      </c>
      <c r="T624" s="9">
        <v>9466.69</v>
      </c>
      <c r="U624" s="7" t="s">
        <v>14</v>
      </c>
    </row>
    <row r="625" spans="1:21" x14ac:dyDescent="0.3">
      <c r="A625" s="7" t="s">
        <v>4770</v>
      </c>
      <c r="B625" s="7" t="s">
        <v>2358</v>
      </c>
      <c r="C625" s="8">
        <v>46111</v>
      </c>
      <c r="D625" s="7" t="s">
        <v>844</v>
      </c>
      <c r="E625" s="7" t="s">
        <v>845</v>
      </c>
      <c r="F625" s="7" t="s">
        <v>780</v>
      </c>
      <c r="G625" s="7" t="s">
        <v>12</v>
      </c>
      <c r="H625" s="7" t="s">
        <v>2093</v>
      </c>
      <c r="I625" s="7" t="s">
        <v>2212</v>
      </c>
      <c r="J625" s="7" t="s">
        <v>1868</v>
      </c>
      <c r="K625" s="7" t="s">
        <v>538</v>
      </c>
      <c r="L625" s="7" t="s">
        <v>1646</v>
      </c>
      <c r="M625" s="7">
        <v>25</v>
      </c>
      <c r="N625" s="9">
        <v>343.87</v>
      </c>
      <c r="O625" s="10">
        <v>0.1</v>
      </c>
      <c r="P625" s="9">
        <v>7737.07</v>
      </c>
      <c r="Q625" s="10">
        <v>0.25</v>
      </c>
      <c r="R625" s="9">
        <v>1934.27</v>
      </c>
      <c r="S625" s="9">
        <v>9671.34</v>
      </c>
      <c r="T625" s="9">
        <v>1706.57</v>
      </c>
      <c r="U625" s="7" t="s">
        <v>25</v>
      </c>
    </row>
    <row r="626" spans="1:21" x14ac:dyDescent="0.3">
      <c r="A626" s="7" t="s">
        <v>4771</v>
      </c>
      <c r="B626" s="7" t="s">
        <v>2358</v>
      </c>
      <c r="C626" s="8">
        <v>46111</v>
      </c>
      <c r="D626" s="7" t="s">
        <v>844</v>
      </c>
      <c r="E626" s="7" t="s">
        <v>845</v>
      </c>
      <c r="F626" s="7" t="s">
        <v>780</v>
      </c>
      <c r="G626" s="7" t="s">
        <v>12</v>
      </c>
      <c r="H626" s="7" t="s">
        <v>2093</v>
      </c>
      <c r="I626" s="7" t="s">
        <v>2212</v>
      </c>
      <c r="J626" s="7" t="s">
        <v>1937</v>
      </c>
      <c r="K626" s="7" t="s">
        <v>462</v>
      </c>
      <c r="L626" s="7" t="s">
        <v>1669</v>
      </c>
      <c r="M626" s="7">
        <v>28</v>
      </c>
      <c r="N626" s="9">
        <v>2329.3000000000002</v>
      </c>
      <c r="O626" s="10">
        <v>0</v>
      </c>
      <c r="P626" s="9">
        <v>65220.4</v>
      </c>
      <c r="Q626" s="10">
        <v>0.25</v>
      </c>
      <c r="R626" s="9">
        <v>16305.1</v>
      </c>
      <c r="S626" s="9">
        <v>81525.5</v>
      </c>
      <c r="T626" s="9">
        <v>23784.6</v>
      </c>
      <c r="U626" s="7" t="s">
        <v>25</v>
      </c>
    </row>
    <row r="627" spans="1:21" x14ac:dyDescent="0.3">
      <c r="A627" s="7" t="s">
        <v>4772</v>
      </c>
      <c r="B627" s="7" t="s">
        <v>2358</v>
      </c>
      <c r="C627" s="8">
        <v>46111</v>
      </c>
      <c r="D627" s="7" t="s">
        <v>844</v>
      </c>
      <c r="E627" s="7" t="s">
        <v>845</v>
      </c>
      <c r="F627" s="7" t="s">
        <v>780</v>
      </c>
      <c r="G627" s="7" t="s">
        <v>12</v>
      </c>
      <c r="H627" s="7" t="s">
        <v>2093</v>
      </c>
      <c r="I627" s="7" t="s">
        <v>2212</v>
      </c>
      <c r="J627" s="7" t="s">
        <v>2041</v>
      </c>
      <c r="K627" s="7" t="s">
        <v>333</v>
      </c>
      <c r="L627" s="7" t="s">
        <v>1646</v>
      </c>
      <c r="M627" s="7">
        <v>11</v>
      </c>
      <c r="N627" s="9">
        <v>2182.0700000000002</v>
      </c>
      <c r="O627" s="10">
        <v>0.1</v>
      </c>
      <c r="P627" s="9">
        <v>21602.49</v>
      </c>
      <c r="Q627" s="10">
        <v>0.25</v>
      </c>
      <c r="R627" s="9">
        <v>5400.62</v>
      </c>
      <c r="S627" s="9">
        <v>27003.11</v>
      </c>
      <c r="T627" s="9">
        <v>4563.2700000000004</v>
      </c>
      <c r="U627" s="7" t="s">
        <v>25</v>
      </c>
    </row>
    <row r="628" spans="1:21" x14ac:dyDescent="0.3">
      <c r="A628" s="7" t="s">
        <v>4773</v>
      </c>
      <c r="B628" s="7" t="s">
        <v>2358</v>
      </c>
      <c r="C628" s="8">
        <v>46111</v>
      </c>
      <c r="D628" s="7" t="s">
        <v>844</v>
      </c>
      <c r="E628" s="7" t="s">
        <v>845</v>
      </c>
      <c r="F628" s="7" t="s">
        <v>780</v>
      </c>
      <c r="G628" s="7" t="s">
        <v>12</v>
      </c>
      <c r="H628" s="7" t="s">
        <v>2093</v>
      </c>
      <c r="I628" s="7" t="s">
        <v>2212</v>
      </c>
      <c r="J628" s="7" t="s">
        <v>1965</v>
      </c>
      <c r="K628" s="7" t="s">
        <v>309</v>
      </c>
      <c r="L628" s="7" t="s">
        <v>1646</v>
      </c>
      <c r="M628" s="7">
        <v>9</v>
      </c>
      <c r="N628" s="9">
        <v>2888.77</v>
      </c>
      <c r="O628" s="10">
        <v>0</v>
      </c>
      <c r="P628" s="9">
        <v>25998.93</v>
      </c>
      <c r="Q628" s="10">
        <v>0.25</v>
      </c>
      <c r="R628" s="9">
        <v>6499.73</v>
      </c>
      <c r="S628" s="9">
        <v>32498.66</v>
      </c>
      <c r="T628" s="9">
        <v>12789.36</v>
      </c>
      <c r="U628" s="7" t="s">
        <v>25</v>
      </c>
    </row>
    <row r="629" spans="1:21" x14ac:dyDescent="0.3">
      <c r="A629" s="7" t="s">
        <v>4774</v>
      </c>
      <c r="B629" s="7" t="s">
        <v>2359</v>
      </c>
      <c r="C629" s="8">
        <v>45764</v>
      </c>
      <c r="D629" s="7" t="s">
        <v>741</v>
      </c>
      <c r="E629" s="7" t="s">
        <v>742</v>
      </c>
      <c r="F629" s="7" t="s">
        <v>743</v>
      </c>
      <c r="G629" s="7" t="s">
        <v>20</v>
      </c>
      <c r="H629" s="7" t="s">
        <v>2166</v>
      </c>
      <c r="I629" s="7" t="s">
        <v>2272</v>
      </c>
      <c r="J629" s="7" t="s">
        <v>1781</v>
      </c>
      <c r="K629" s="7" t="s">
        <v>513</v>
      </c>
      <c r="L629" s="7" t="s">
        <v>1646</v>
      </c>
      <c r="M629" s="7">
        <v>29</v>
      </c>
      <c r="N629" s="9">
        <v>345.65</v>
      </c>
      <c r="O629" s="10">
        <v>0.05</v>
      </c>
      <c r="P629" s="9">
        <v>9522.66</v>
      </c>
      <c r="Q629" s="10">
        <v>0.25</v>
      </c>
      <c r="R629" s="9">
        <v>2380.66</v>
      </c>
      <c r="S629" s="9">
        <v>11903.33</v>
      </c>
      <c r="T629" s="9">
        <v>3249.67</v>
      </c>
      <c r="U629" s="7" t="s">
        <v>25</v>
      </c>
    </row>
    <row r="630" spans="1:21" x14ac:dyDescent="0.3">
      <c r="A630" s="7" t="s">
        <v>4775</v>
      </c>
      <c r="B630" s="7" t="s">
        <v>2360</v>
      </c>
      <c r="C630" s="8">
        <v>45922</v>
      </c>
      <c r="D630" s="7" t="s">
        <v>1141</v>
      </c>
      <c r="E630" s="7" t="s">
        <v>1142</v>
      </c>
      <c r="F630" s="7" t="s">
        <v>757</v>
      </c>
      <c r="G630" s="7" t="s">
        <v>35</v>
      </c>
      <c r="H630" s="7" t="s">
        <v>2104</v>
      </c>
      <c r="I630" s="7" t="s">
        <v>2223</v>
      </c>
      <c r="J630" s="7" t="s">
        <v>1748</v>
      </c>
      <c r="K630" s="7" t="s">
        <v>1749</v>
      </c>
      <c r="L630" s="7" t="s">
        <v>1641</v>
      </c>
      <c r="M630" s="7">
        <v>14</v>
      </c>
      <c r="N630" s="9">
        <v>608</v>
      </c>
      <c r="O630" s="10">
        <v>0.15</v>
      </c>
      <c r="P630" s="9">
        <v>7235.2</v>
      </c>
      <c r="Q630" s="10">
        <v>0.25</v>
      </c>
      <c r="R630" s="9">
        <v>1808.8</v>
      </c>
      <c r="S630" s="9">
        <v>9044</v>
      </c>
      <c r="T630" s="9">
        <v>3092.32</v>
      </c>
      <c r="U630" s="7" t="s">
        <v>14</v>
      </c>
    </row>
    <row r="631" spans="1:21" x14ac:dyDescent="0.3">
      <c r="A631" s="7" t="s">
        <v>4776</v>
      </c>
      <c r="B631" s="7" t="s">
        <v>2360</v>
      </c>
      <c r="C631" s="8">
        <v>45922</v>
      </c>
      <c r="D631" s="7" t="s">
        <v>1141</v>
      </c>
      <c r="E631" s="7" t="s">
        <v>1142</v>
      </c>
      <c r="F631" s="7" t="s">
        <v>757</v>
      </c>
      <c r="G631" s="7" t="s">
        <v>35</v>
      </c>
      <c r="H631" s="7" t="s">
        <v>2104</v>
      </c>
      <c r="I631" s="7" t="s">
        <v>2223</v>
      </c>
      <c r="J631" s="7" t="s">
        <v>1987</v>
      </c>
      <c r="K631" s="7" t="s">
        <v>210</v>
      </c>
      <c r="L631" s="7" t="s">
        <v>1655</v>
      </c>
      <c r="M631" s="7">
        <v>26</v>
      </c>
      <c r="N631" s="9">
        <v>2190.6799999999998</v>
      </c>
      <c r="O631" s="10">
        <v>0</v>
      </c>
      <c r="P631" s="9">
        <v>56957.68</v>
      </c>
      <c r="Q631" s="10">
        <v>0.25</v>
      </c>
      <c r="R631" s="9">
        <v>14239.42</v>
      </c>
      <c r="S631" s="9">
        <v>71197.100000000006</v>
      </c>
      <c r="T631" s="9">
        <v>18818.54</v>
      </c>
      <c r="U631" s="7" t="s">
        <v>14</v>
      </c>
    </row>
    <row r="632" spans="1:21" x14ac:dyDescent="0.3">
      <c r="A632" s="7" t="s">
        <v>4777</v>
      </c>
      <c r="B632" s="7" t="s">
        <v>2361</v>
      </c>
      <c r="C632" s="8">
        <v>45835</v>
      </c>
      <c r="D632" s="7" t="s">
        <v>944</v>
      </c>
      <c r="E632" s="7" t="s">
        <v>945</v>
      </c>
      <c r="F632" s="7" t="s">
        <v>776</v>
      </c>
      <c r="G632" s="7" t="s">
        <v>20</v>
      </c>
      <c r="H632" s="7" t="s">
        <v>2177</v>
      </c>
      <c r="I632" s="7" t="s">
        <v>2282</v>
      </c>
      <c r="J632" s="7" t="s">
        <v>1830</v>
      </c>
      <c r="K632" s="7" t="s">
        <v>283</v>
      </c>
      <c r="L632" s="7" t="s">
        <v>1669</v>
      </c>
      <c r="M632" s="7">
        <v>5</v>
      </c>
      <c r="N632" s="9">
        <v>1140.58</v>
      </c>
      <c r="O632" s="10">
        <v>0.15</v>
      </c>
      <c r="P632" s="9">
        <v>4847.46</v>
      </c>
      <c r="Q632" s="10">
        <v>0.25</v>
      </c>
      <c r="R632" s="9">
        <v>1211.8699999999999</v>
      </c>
      <c r="S632" s="9">
        <v>6059.32</v>
      </c>
      <c r="T632" s="9">
        <v>1739.61</v>
      </c>
      <c r="U632" s="7" t="s">
        <v>14</v>
      </c>
    </row>
    <row r="633" spans="1:21" x14ac:dyDescent="0.3">
      <c r="A633" s="7" t="s">
        <v>4778</v>
      </c>
      <c r="B633" s="7" t="s">
        <v>2361</v>
      </c>
      <c r="C633" s="8">
        <v>45835</v>
      </c>
      <c r="D633" s="7" t="s">
        <v>944</v>
      </c>
      <c r="E633" s="7" t="s">
        <v>945</v>
      </c>
      <c r="F633" s="7" t="s">
        <v>776</v>
      </c>
      <c r="G633" s="7" t="s">
        <v>20</v>
      </c>
      <c r="H633" s="7" t="s">
        <v>2177</v>
      </c>
      <c r="I633" s="7" t="s">
        <v>2282</v>
      </c>
      <c r="J633" s="7" t="s">
        <v>1900</v>
      </c>
      <c r="K633" s="7" t="s">
        <v>63</v>
      </c>
      <c r="L633" s="7" t="s">
        <v>1641</v>
      </c>
      <c r="M633" s="7">
        <v>24</v>
      </c>
      <c r="N633" s="9">
        <v>2095.63</v>
      </c>
      <c r="O633" s="10">
        <v>0.05</v>
      </c>
      <c r="P633" s="9">
        <v>47780.36</v>
      </c>
      <c r="Q633" s="10">
        <v>0.25</v>
      </c>
      <c r="R633" s="9">
        <v>11945.09</v>
      </c>
      <c r="S633" s="9">
        <v>59725.45</v>
      </c>
      <c r="T633" s="9">
        <v>14040.68</v>
      </c>
      <c r="U633" s="7" t="s">
        <v>14</v>
      </c>
    </row>
    <row r="634" spans="1:21" x14ac:dyDescent="0.3">
      <c r="A634" s="7" t="s">
        <v>4779</v>
      </c>
      <c r="B634" s="7" t="s">
        <v>2362</v>
      </c>
      <c r="C634" s="8">
        <v>45723</v>
      </c>
      <c r="D634" s="7" t="s">
        <v>1333</v>
      </c>
      <c r="E634" s="7" t="s">
        <v>1334</v>
      </c>
      <c r="F634" s="7" t="s">
        <v>747</v>
      </c>
      <c r="G634" s="7" t="s">
        <v>31</v>
      </c>
      <c r="H634" s="7" t="s">
        <v>2150</v>
      </c>
      <c r="I634" s="7" t="s">
        <v>2260</v>
      </c>
      <c r="J634" s="7" t="s">
        <v>1975</v>
      </c>
      <c r="K634" s="7" t="s">
        <v>512</v>
      </c>
      <c r="L634" s="7" t="s">
        <v>1669</v>
      </c>
      <c r="M634" s="7">
        <v>5</v>
      </c>
      <c r="N634" s="9">
        <v>1471.96</v>
      </c>
      <c r="O634" s="10">
        <v>0.05</v>
      </c>
      <c r="P634" s="9">
        <v>6991.81</v>
      </c>
      <c r="Q634" s="10">
        <v>0.25</v>
      </c>
      <c r="R634" s="9">
        <v>1747.95</v>
      </c>
      <c r="S634" s="9">
        <v>8739.76</v>
      </c>
      <c r="T634" s="9">
        <v>3009.11</v>
      </c>
      <c r="U634" s="7" t="s">
        <v>14</v>
      </c>
    </row>
    <row r="635" spans="1:21" x14ac:dyDescent="0.3">
      <c r="A635" s="7" t="s">
        <v>4780</v>
      </c>
      <c r="B635" s="7" t="s">
        <v>2362</v>
      </c>
      <c r="C635" s="8">
        <v>45723</v>
      </c>
      <c r="D635" s="7" t="s">
        <v>1333</v>
      </c>
      <c r="E635" s="7" t="s">
        <v>1334</v>
      </c>
      <c r="F635" s="7" t="s">
        <v>747</v>
      </c>
      <c r="G635" s="7" t="s">
        <v>31</v>
      </c>
      <c r="H635" s="7" t="s">
        <v>2150</v>
      </c>
      <c r="I635" s="7" t="s">
        <v>2260</v>
      </c>
      <c r="J635" s="7" t="s">
        <v>1718</v>
      </c>
      <c r="K635" s="7" t="s">
        <v>112</v>
      </c>
      <c r="L635" s="7" t="s">
        <v>1641</v>
      </c>
      <c r="M635" s="7">
        <v>28</v>
      </c>
      <c r="N635" s="9">
        <v>2012.39</v>
      </c>
      <c r="O635" s="10">
        <v>0.05</v>
      </c>
      <c r="P635" s="9">
        <v>53529.57</v>
      </c>
      <c r="Q635" s="10">
        <v>0.25</v>
      </c>
      <c r="R635" s="9">
        <v>13382.39</v>
      </c>
      <c r="S635" s="9">
        <v>66911.960000000006</v>
      </c>
      <c r="T635" s="9">
        <v>12484.93</v>
      </c>
      <c r="U635" s="7" t="s">
        <v>14</v>
      </c>
    </row>
    <row r="636" spans="1:21" x14ac:dyDescent="0.3">
      <c r="A636" s="7" t="s">
        <v>4781</v>
      </c>
      <c r="B636" s="7" t="s">
        <v>2362</v>
      </c>
      <c r="C636" s="8">
        <v>45723</v>
      </c>
      <c r="D636" s="7" t="s">
        <v>1333</v>
      </c>
      <c r="E636" s="7" t="s">
        <v>1334</v>
      </c>
      <c r="F636" s="7" t="s">
        <v>747</v>
      </c>
      <c r="G636" s="7" t="s">
        <v>31</v>
      </c>
      <c r="H636" s="7" t="s">
        <v>2150</v>
      </c>
      <c r="I636" s="7" t="s">
        <v>2260</v>
      </c>
      <c r="J636" s="7" t="s">
        <v>1857</v>
      </c>
      <c r="K636" s="7" t="s">
        <v>1858</v>
      </c>
      <c r="L636" s="7" t="s">
        <v>1661</v>
      </c>
      <c r="M636" s="7">
        <v>21</v>
      </c>
      <c r="N636" s="9">
        <v>1902.92</v>
      </c>
      <c r="O636" s="10">
        <v>0.1</v>
      </c>
      <c r="P636" s="9">
        <v>35965.19</v>
      </c>
      <c r="Q636" s="10">
        <v>0.25</v>
      </c>
      <c r="R636" s="9">
        <v>8991.2999999999993</v>
      </c>
      <c r="S636" s="9">
        <v>44956.49</v>
      </c>
      <c r="T636" s="9">
        <v>16895.72</v>
      </c>
      <c r="U636" s="7" t="s">
        <v>14</v>
      </c>
    </row>
    <row r="637" spans="1:21" x14ac:dyDescent="0.3">
      <c r="A637" s="7" t="s">
        <v>4782</v>
      </c>
      <c r="B637" s="7" t="s">
        <v>2362</v>
      </c>
      <c r="C637" s="8">
        <v>45723</v>
      </c>
      <c r="D637" s="7" t="s">
        <v>1333</v>
      </c>
      <c r="E637" s="7" t="s">
        <v>1334</v>
      </c>
      <c r="F637" s="7" t="s">
        <v>747</v>
      </c>
      <c r="G637" s="7" t="s">
        <v>31</v>
      </c>
      <c r="H637" s="7" t="s">
        <v>2150</v>
      </c>
      <c r="I637" s="7" t="s">
        <v>2260</v>
      </c>
      <c r="J637" s="7" t="s">
        <v>2044</v>
      </c>
      <c r="K637" s="7" t="s">
        <v>496</v>
      </c>
      <c r="L637" s="7" t="s">
        <v>1641</v>
      </c>
      <c r="M637" s="7">
        <v>25</v>
      </c>
      <c r="N637" s="9">
        <v>1089.3399999999999</v>
      </c>
      <c r="O637" s="10">
        <v>0.15</v>
      </c>
      <c r="P637" s="9">
        <v>23148.47</v>
      </c>
      <c r="Q637" s="10">
        <v>0.25</v>
      </c>
      <c r="R637" s="9">
        <v>5787.12</v>
      </c>
      <c r="S637" s="9">
        <v>28935.59</v>
      </c>
      <c r="T637" s="9">
        <v>4374.47</v>
      </c>
      <c r="U637" s="7" t="s">
        <v>14</v>
      </c>
    </row>
    <row r="638" spans="1:21" x14ac:dyDescent="0.3">
      <c r="A638" s="7" t="s">
        <v>4783</v>
      </c>
      <c r="B638" s="7" t="s">
        <v>2362</v>
      </c>
      <c r="C638" s="8">
        <v>45723</v>
      </c>
      <c r="D638" s="7" t="s">
        <v>1333</v>
      </c>
      <c r="E638" s="7" t="s">
        <v>1334</v>
      </c>
      <c r="F638" s="7" t="s">
        <v>747</v>
      </c>
      <c r="G638" s="7" t="s">
        <v>31</v>
      </c>
      <c r="H638" s="7" t="s">
        <v>2150</v>
      </c>
      <c r="I638" s="7" t="s">
        <v>2260</v>
      </c>
      <c r="J638" s="7" t="s">
        <v>2054</v>
      </c>
      <c r="K638" s="7" t="s">
        <v>439</v>
      </c>
      <c r="L638" s="7" t="s">
        <v>1669</v>
      </c>
      <c r="M638" s="7">
        <v>2</v>
      </c>
      <c r="N638" s="9">
        <v>1464.03</v>
      </c>
      <c r="O638" s="10">
        <v>0</v>
      </c>
      <c r="P638" s="9">
        <v>2928.06</v>
      </c>
      <c r="Q638" s="10">
        <v>0.25</v>
      </c>
      <c r="R638" s="9">
        <v>732.01</v>
      </c>
      <c r="S638" s="9">
        <v>3660.07</v>
      </c>
      <c r="T638" s="9">
        <v>1744.5</v>
      </c>
      <c r="U638" s="7" t="s">
        <v>14</v>
      </c>
    </row>
    <row r="639" spans="1:21" x14ac:dyDescent="0.3">
      <c r="A639" s="7" t="s">
        <v>4784</v>
      </c>
      <c r="B639" s="7" t="s">
        <v>2363</v>
      </c>
      <c r="C639" s="8">
        <v>46062</v>
      </c>
      <c r="D639" s="7" t="s">
        <v>1218</v>
      </c>
      <c r="E639" s="7" t="s">
        <v>341</v>
      </c>
      <c r="F639" s="7" t="s">
        <v>743</v>
      </c>
      <c r="G639" s="7" t="s">
        <v>16</v>
      </c>
      <c r="H639" s="7" t="s">
        <v>2114</v>
      </c>
      <c r="I639" s="7" t="s">
        <v>2231</v>
      </c>
      <c r="J639" s="7" t="s">
        <v>1922</v>
      </c>
      <c r="K639" s="7" t="s">
        <v>377</v>
      </c>
      <c r="L639" s="7" t="s">
        <v>1655</v>
      </c>
      <c r="M639" s="7">
        <v>26</v>
      </c>
      <c r="N639" s="9">
        <v>1693.9</v>
      </c>
      <c r="O639" s="10">
        <v>0</v>
      </c>
      <c r="P639" s="9">
        <v>44041.4</v>
      </c>
      <c r="Q639" s="10">
        <v>0.25</v>
      </c>
      <c r="R639" s="9">
        <v>11010.35</v>
      </c>
      <c r="S639" s="9">
        <v>55051.75</v>
      </c>
      <c r="T639" s="9">
        <v>11336</v>
      </c>
      <c r="U639" s="7" t="s">
        <v>14</v>
      </c>
    </row>
    <row r="640" spans="1:21" x14ac:dyDescent="0.3">
      <c r="A640" s="7" t="s">
        <v>4785</v>
      </c>
      <c r="B640" s="7" t="s">
        <v>2364</v>
      </c>
      <c r="C640" s="8">
        <v>46286</v>
      </c>
      <c r="D640" s="7" t="s">
        <v>1605</v>
      </c>
      <c r="E640" s="7" t="s">
        <v>1606</v>
      </c>
      <c r="F640" s="7" t="s">
        <v>757</v>
      </c>
      <c r="G640" s="7" t="s">
        <v>31</v>
      </c>
      <c r="H640" s="7" t="s">
        <v>2082</v>
      </c>
      <c r="I640" s="7" t="s">
        <v>2201</v>
      </c>
      <c r="J640" s="7" t="s">
        <v>2019</v>
      </c>
      <c r="K640" s="7" t="s">
        <v>367</v>
      </c>
      <c r="L640" s="7" t="s">
        <v>1661</v>
      </c>
      <c r="M640" s="7">
        <v>13</v>
      </c>
      <c r="N640" s="9">
        <v>50.53</v>
      </c>
      <c r="O640" s="10">
        <v>0.15</v>
      </c>
      <c r="P640" s="9">
        <v>558.36</v>
      </c>
      <c r="Q640" s="10">
        <v>0.25</v>
      </c>
      <c r="R640" s="9">
        <v>139.59</v>
      </c>
      <c r="S640" s="9">
        <v>697.95</v>
      </c>
      <c r="T640" s="9">
        <v>45.25</v>
      </c>
      <c r="U640" s="7" t="s">
        <v>14</v>
      </c>
    </row>
    <row r="641" spans="1:21" x14ac:dyDescent="0.3">
      <c r="A641" s="7" t="s">
        <v>4786</v>
      </c>
      <c r="B641" s="7" t="s">
        <v>2364</v>
      </c>
      <c r="C641" s="8">
        <v>46286</v>
      </c>
      <c r="D641" s="7" t="s">
        <v>1605</v>
      </c>
      <c r="E641" s="7" t="s">
        <v>1606</v>
      </c>
      <c r="F641" s="7" t="s">
        <v>757</v>
      </c>
      <c r="G641" s="7" t="s">
        <v>31</v>
      </c>
      <c r="H641" s="7" t="s">
        <v>2082</v>
      </c>
      <c r="I641" s="7" t="s">
        <v>2201</v>
      </c>
      <c r="J641" s="7" t="s">
        <v>1889</v>
      </c>
      <c r="K641" s="7" t="s">
        <v>69</v>
      </c>
      <c r="L641" s="7" t="s">
        <v>1669</v>
      </c>
      <c r="M641" s="7">
        <v>5</v>
      </c>
      <c r="N641" s="9">
        <v>3013.56</v>
      </c>
      <c r="O641" s="10">
        <v>0.1</v>
      </c>
      <c r="P641" s="9">
        <v>13561.02</v>
      </c>
      <c r="Q641" s="10">
        <v>0.25</v>
      </c>
      <c r="R641" s="9">
        <v>3390.26</v>
      </c>
      <c r="S641" s="9">
        <v>16951.28</v>
      </c>
      <c r="T641" s="9">
        <v>5708.67</v>
      </c>
      <c r="U641" s="7" t="s">
        <v>14</v>
      </c>
    </row>
    <row r="642" spans="1:21" x14ac:dyDescent="0.3">
      <c r="A642" s="7" t="s">
        <v>4787</v>
      </c>
      <c r="B642" s="7" t="s">
        <v>2365</v>
      </c>
      <c r="C642" s="8">
        <v>45707</v>
      </c>
      <c r="D642" s="7" t="s">
        <v>1335</v>
      </c>
      <c r="E642" s="7" t="s">
        <v>1336</v>
      </c>
      <c r="F642" s="7" t="s">
        <v>747</v>
      </c>
      <c r="G642" s="7" t="s">
        <v>16</v>
      </c>
      <c r="H642" s="7" t="s">
        <v>2114</v>
      </c>
      <c r="I642" s="7" t="s">
        <v>2231</v>
      </c>
      <c r="J642" s="7" t="s">
        <v>1840</v>
      </c>
      <c r="K642" s="7" t="s">
        <v>257</v>
      </c>
      <c r="L642" s="7" t="s">
        <v>1661</v>
      </c>
      <c r="M642" s="7">
        <v>21</v>
      </c>
      <c r="N642" s="9">
        <v>2527.9699999999998</v>
      </c>
      <c r="O642" s="10">
        <v>0</v>
      </c>
      <c r="P642" s="9">
        <v>53087.37</v>
      </c>
      <c r="Q642" s="10">
        <v>0.25</v>
      </c>
      <c r="R642" s="9">
        <v>13271.84</v>
      </c>
      <c r="S642" s="9">
        <v>66359.210000000006</v>
      </c>
      <c r="T642" s="9">
        <v>27568.17</v>
      </c>
      <c r="U642" s="7" t="s">
        <v>14</v>
      </c>
    </row>
    <row r="643" spans="1:21" x14ac:dyDescent="0.3">
      <c r="A643" s="7" t="s">
        <v>4788</v>
      </c>
      <c r="B643" s="7" t="s">
        <v>2366</v>
      </c>
      <c r="C643" s="8">
        <v>45660</v>
      </c>
      <c r="D643" s="7" t="s">
        <v>1437</v>
      </c>
      <c r="E643" s="7" t="s">
        <v>1438</v>
      </c>
      <c r="F643" s="7" t="s">
        <v>747</v>
      </c>
      <c r="G643" s="7" t="s">
        <v>31</v>
      </c>
      <c r="H643" s="7" t="s">
        <v>2165</v>
      </c>
      <c r="I643" s="7" t="s">
        <v>2272</v>
      </c>
      <c r="J643" s="7" t="s">
        <v>1943</v>
      </c>
      <c r="K643" s="7" t="s">
        <v>67</v>
      </c>
      <c r="L643" s="7" t="s">
        <v>1661</v>
      </c>
      <c r="M643" s="7">
        <v>23</v>
      </c>
      <c r="N643" s="9">
        <v>1489.06</v>
      </c>
      <c r="O643" s="10">
        <v>0.1</v>
      </c>
      <c r="P643" s="9">
        <v>30823.54</v>
      </c>
      <c r="Q643" s="10">
        <v>0.25</v>
      </c>
      <c r="R643" s="9">
        <v>7705.89</v>
      </c>
      <c r="S643" s="9">
        <v>38529.43</v>
      </c>
      <c r="T643" s="9">
        <v>5654.41</v>
      </c>
      <c r="U643" s="7" t="s">
        <v>25</v>
      </c>
    </row>
    <row r="644" spans="1:21" x14ac:dyDescent="0.3">
      <c r="A644" s="7" t="s">
        <v>4789</v>
      </c>
      <c r="B644" s="7" t="s">
        <v>2367</v>
      </c>
      <c r="C644" s="8">
        <v>45703</v>
      </c>
      <c r="D644" s="7" t="s">
        <v>1496</v>
      </c>
      <c r="E644" s="7" t="s">
        <v>1497</v>
      </c>
      <c r="F644" s="7" t="s">
        <v>747</v>
      </c>
      <c r="G644" s="7" t="s">
        <v>20</v>
      </c>
      <c r="H644" s="7" t="s">
        <v>2082</v>
      </c>
      <c r="I644" s="7" t="s">
        <v>2201</v>
      </c>
      <c r="J644" s="7" t="s">
        <v>1888</v>
      </c>
      <c r="K644" s="7" t="s">
        <v>463</v>
      </c>
      <c r="L644" s="7" t="s">
        <v>1686</v>
      </c>
      <c r="M644" s="7">
        <v>27</v>
      </c>
      <c r="N644" s="9">
        <v>2431.62</v>
      </c>
      <c r="O644" s="10">
        <v>0</v>
      </c>
      <c r="P644" s="9">
        <v>65653.740000000005</v>
      </c>
      <c r="Q644" s="10">
        <v>0.25</v>
      </c>
      <c r="R644" s="9">
        <v>16413.439999999999</v>
      </c>
      <c r="S644" s="9">
        <v>82067.179999999993</v>
      </c>
      <c r="T644" s="9">
        <v>26308.53</v>
      </c>
      <c r="U644" s="7" t="s">
        <v>14</v>
      </c>
    </row>
    <row r="645" spans="1:21" x14ac:dyDescent="0.3">
      <c r="A645" s="7" t="s">
        <v>4790</v>
      </c>
      <c r="B645" s="7" t="s">
        <v>2368</v>
      </c>
      <c r="C645" s="8">
        <v>46226</v>
      </c>
      <c r="D645" s="7" t="s">
        <v>1566</v>
      </c>
      <c r="E645" s="7" t="s">
        <v>1567</v>
      </c>
      <c r="F645" s="7" t="s">
        <v>780</v>
      </c>
      <c r="G645" s="7" t="s">
        <v>31</v>
      </c>
      <c r="H645" s="7" t="s">
        <v>2111</v>
      </c>
      <c r="I645" s="7" t="s">
        <v>2228</v>
      </c>
      <c r="J645" s="7" t="s">
        <v>2014</v>
      </c>
      <c r="K645" s="7" t="s">
        <v>106</v>
      </c>
      <c r="L645" s="7" t="s">
        <v>1641</v>
      </c>
      <c r="M645" s="7">
        <v>25</v>
      </c>
      <c r="N645" s="9">
        <v>1899.53</v>
      </c>
      <c r="O645" s="10">
        <v>0.15</v>
      </c>
      <c r="P645" s="9">
        <v>40365.01</v>
      </c>
      <c r="Q645" s="10">
        <v>0.25</v>
      </c>
      <c r="R645" s="9">
        <v>10091.25</v>
      </c>
      <c r="S645" s="9">
        <v>50456.26</v>
      </c>
      <c r="T645" s="9">
        <v>3138.26</v>
      </c>
      <c r="U645" s="7" t="s">
        <v>14</v>
      </c>
    </row>
    <row r="646" spans="1:21" x14ac:dyDescent="0.3">
      <c r="A646" s="7" t="s">
        <v>4791</v>
      </c>
      <c r="B646" s="7" t="s">
        <v>2368</v>
      </c>
      <c r="C646" s="8">
        <v>46226</v>
      </c>
      <c r="D646" s="7" t="s">
        <v>1566</v>
      </c>
      <c r="E646" s="7" t="s">
        <v>1567</v>
      </c>
      <c r="F646" s="7" t="s">
        <v>780</v>
      </c>
      <c r="G646" s="7" t="s">
        <v>31</v>
      </c>
      <c r="H646" s="7" t="s">
        <v>2111</v>
      </c>
      <c r="I646" s="7" t="s">
        <v>2228</v>
      </c>
      <c r="J646" s="7" t="s">
        <v>1770</v>
      </c>
      <c r="K646" s="7" t="s">
        <v>1771</v>
      </c>
      <c r="L646" s="7" t="s">
        <v>1646</v>
      </c>
      <c r="M646" s="7">
        <v>24</v>
      </c>
      <c r="N646" s="9">
        <v>2150.19</v>
      </c>
      <c r="O646" s="10">
        <v>0</v>
      </c>
      <c r="P646" s="9">
        <v>51604.56</v>
      </c>
      <c r="Q646" s="10">
        <v>0.25</v>
      </c>
      <c r="R646" s="9">
        <v>12901.14</v>
      </c>
      <c r="S646" s="9">
        <v>64505.7</v>
      </c>
      <c r="T646" s="9">
        <v>13592.16</v>
      </c>
      <c r="U646" s="7" t="s">
        <v>14</v>
      </c>
    </row>
    <row r="647" spans="1:21" x14ac:dyDescent="0.3">
      <c r="A647" s="7" t="s">
        <v>4792</v>
      </c>
      <c r="B647" s="7" t="s">
        <v>2368</v>
      </c>
      <c r="C647" s="8">
        <v>46226</v>
      </c>
      <c r="D647" s="7" t="s">
        <v>1566</v>
      </c>
      <c r="E647" s="7" t="s">
        <v>1567</v>
      </c>
      <c r="F647" s="7" t="s">
        <v>780</v>
      </c>
      <c r="G647" s="7" t="s">
        <v>31</v>
      </c>
      <c r="H647" s="7" t="s">
        <v>2111</v>
      </c>
      <c r="I647" s="7" t="s">
        <v>2228</v>
      </c>
      <c r="J647" s="7" t="s">
        <v>1909</v>
      </c>
      <c r="K647" s="7" t="s">
        <v>325</v>
      </c>
      <c r="L647" s="7" t="s">
        <v>1641</v>
      </c>
      <c r="M647" s="7">
        <v>8</v>
      </c>
      <c r="N647" s="9">
        <v>2590.83</v>
      </c>
      <c r="O647" s="10">
        <v>0</v>
      </c>
      <c r="P647" s="9">
        <v>20726.64</v>
      </c>
      <c r="Q647" s="10">
        <v>0.25</v>
      </c>
      <c r="R647" s="9">
        <v>5181.66</v>
      </c>
      <c r="S647" s="9">
        <v>25908.3</v>
      </c>
      <c r="T647" s="9">
        <v>6498.88</v>
      </c>
      <c r="U647" s="7" t="s">
        <v>14</v>
      </c>
    </row>
    <row r="648" spans="1:21" x14ac:dyDescent="0.3">
      <c r="A648" s="7" t="s">
        <v>4793</v>
      </c>
      <c r="B648" s="7" t="s">
        <v>2368</v>
      </c>
      <c r="C648" s="8">
        <v>46226</v>
      </c>
      <c r="D648" s="7" t="s">
        <v>1566</v>
      </c>
      <c r="E648" s="7" t="s">
        <v>1567</v>
      </c>
      <c r="F648" s="7" t="s">
        <v>780</v>
      </c>
      <c r="G648" s="7" t="s">
        <v>31</v>
      </c>
      <c r="H648" s="7" t="s">
        <v>2111</v>
      </c>
      <c r="I648" s="7" t="s">
        <v>2228</v>
      </c>
      <c r="J648" s="7" t="s">
        <v>1805</v>
      </c>
      <c r="K648" s="7" t="s">
        <v>1806</v>
      </c>
      <c r="L648" s="7" t="s">
        <v>1641</v>
      </c>
      <c r="M648" s="7">
        <v>1</v>
      </c>
      <c r="N648" s="9">
        <v>1821.61</v>
      </c>
      <c r="O648" s="10">
        <v>0.15</v>
      </c>
      <c r="P648" s="9">
        <v>1548.37</v>
      </c>
      <c r="Q648" s="10">
        <v>0.25</v>
      </c>
      <c r="R648" s="9">
        <v>387.09</v>
      </c>
      <c r="S648" s="9">
        <v>1935.46</v>
      </c>
      <c r="T648" s="9">
        <v>391.37</v>
      </c>
      <c r="U648" s="7" t="s">
        <v>14</v>
      </c>
    </row>
    <row r="649" spans="1:21" x14ac:dyDescent="0.3">
      <c r="A649" s="7" t="s">
        <v>4794</v>
      </c>
      <c r="B649" s="7" t="s">
        <v>2369</v>
      </c>
      <c r="C649" s="8">
        <v>46057</v>
      </c>
      <c r="D649" s="7" t="s">
        <v>1159</v>
      </c>
      <c r="E649" s="7" t="s">
        <v>1160</v>
      </c>
      <c r="F649" s="7" t="s">
        <v>743</v>
      </c>
      <c r="G649" s="7" t="s">
        <v>20</v>
      </c>
      <c r="H649" s="7" t="s">
        <v>2093</v>
      </c>
      <c r="I649" s="7" t="s">
        <v>2212</v>
      </c>
      <c r="J649" s="7" t="s">
        <v>1846</v>
      </c>
      <c r="K649" s="7" t="s">
        <v>528</v>
      </c>
      <c r="L649" s="7" t="s">
        <v>1677</v>
      </c>
      <c r="M649" s="7">
        <v>29</v>
      </c>
      <c r="N649" s="9">
        <v>3430.77</v>
      </c>
      <c r="O649" s="10">
        <v>0.15</v>
      </c>
      <c r="P649" s="9">
        <v>84568.48</v>
      </c>
      <c r="Q649" s="10">
        <v>0.25</v>
      </c>
      <c r="R649" s="9">
        <v>21142.12</v>
      </c>
      <c r="S649" s="9">
        <v>105710.6</v>
      </c>
      <c r="T649" s="9">
        <v>39601.949999999997</v>
      </c>
      <c r="U649" s="7" t="s">
        <v>14</v>
      </c>
    </row>
    <row r="650" spans="1:21" x14ac:dyDescent="0.3">
      <c r="A650" s="7" t="s">
        <v>4795</v>
      </c>
      <c r="B650" s="7" t="s">
        <v>2369</v>
      </c>
      <c r="C650" s="8">
        <v>46057</v>
      </c>
      <c r="D650" s="7" t="s">
        <v>1159</v>
      </c>
      <c r="E650" s="7" t="s">
        <v>1160</v>
      </c>
      <c r="F650" s="7" t="s">
        <v>743</v>
      </c>
      <c r="G650" s="7" t="s">
        <v>20</v>
      </c>
      <c r="H650" s="7" t="s">
        <v>2093</v>
      </c>
      <c r="I650" s="7" t="s">
        <v>2212</v>
      </c>
      <c r="J650" s="7" t="s">
        <v>1976</v>
      </c>
      <c r="K650" s="7" t="s">
        <v>1977</v>
      </c>
      <c r="L650" s="7" t="s">
        <v>1673</v>
      </c>
      <c r="M650" s="7">
        <v>29</v>
      </c>
      <c r="N650" s="9">
        <v>2165.59</v>
      </c>
      <c r="O650" s="10">
        <v>0.15</v>
      </c>
      <c r="P650" s="9">
        <v>53381.79</v>
      </c>
      <c r="Q650" s="10">
        <v>0.25</v>
      </c>
      <c r="R650" s="9">
        <v>13345.45</v>
      </c>
      <c r="S650" s="9">
        <v>66727.240000000005</v>
      </c>
      <c r="T650" s="9">
        <v>23883.86</v>
      </c>
      <c r="U650" s="7" t="s">
        <v>14</v>
      </c>
    </row>
    <row r="651" spans="1:21" x14ac:dyDescent="0.3">
      <c r="A651" s="7" t="s">
        <v>4796</v>
      </c>
      <c r="B651" s="7" t="s">
        <v>2369</v>
      </c>
      <c r="C651" s="8">
        <v>46057</v>
      </c>
      <c r="D651" s="7" t="s">
        <v>1159</v>
      </c>
      <c r="E651" s="7" t="s">
        <v>1160</v>
      </c>
      <c r="F651" s="7" t="s">
        <v>743</v>
      </c>
      <c r="G651" s="7" t="s">
        <v>20</v>
      </c>
      <c r="H651" s="7" t="s">
        <v>2093</v>
      </c>
      <c r="I651" s="7" t="s">
        <v>2212</v>
      </c>
      <c r="J651" s="7" t="s">
        <v>1859</v>
      </c>
      <c r="K651" s="7" t="s">
        <v>412</v>
      </c>
      <c r="L651" s="7" t="s">
        <v>1673</v>
      </c>
      <c r="M651" s="7">
        <v>12</v>
      </c>
      <c r="N651" s="9">
        <v>745.11</v>
      </c>
      <c r="O651" s="10">
        <v>0</v>
      </c>
      <c r="P651" s="9">
        <v>8941.32</v>
      </c>
      <c r="Q651" s="10">
        <v>0.25</v>
      </c>
      <c r="R651" s="9">
        <v>2235.33</v>
      </c>
      <c r="S651" s="9">
        <v>11176.65</v>
      </c>
      <c r="T651" s="9">
        <v>3228.36</v>
      </c>
      <c r="U651" s="7" t="s">
        <v>14</v>
      </c>
    </row>
    <row r="652" spans="1:21" x14ac:dyDescent="0.3">
      <c r="A652" s="7" t="s">
        <v>4797</v>
      </c>
      <c r="B652" s="7" t="s">
        <v>2369</v>
      </c>
      <c r="C652" s="8">
        <v>46057</v>
      </c>
      <c r="D652" s="7" t="s">
        <v>1159</v>
      </c>
      <c r="E652" s="7" t="s">
        <v>1160</v>
      </c>
      <c r="F652" s="7" t="s">
        <v>743</v>
      </c>
      <c r="G652" s="7" t="s">
        <v>20</v>
      </c>
      <c r="H652" s="7" t="s">
        <v>2093</v>
      </c>
      <c r="I652" s="7" t="s">
        <v>2212</v>
      </c>
      <c r="J652" s="7" t="s">
        <v>2018</v>
      </c>
      <c r="K652" s="7" t="s">
        <v>361</v>
      </c>
      <c r="L652" s="7" t="s">
        <v>1661</v>
      </c>
      <c r="M652" s="7">
        <v>7</v>
      </c>
      <c r="N652" s="9">
        <v>1781.19</v>
      </c>
      <c r="O652" s="10">
        <v>0.1</v>
      </c>
      <c r="P652" s="9">
        <v>11221.5</v>
      </c>
      <c r="Q652" s="10">
        <v>0.25</v>
      </c>
      <c r="R652" s="9">
        <v>2805.38</v>
      </c>
      <c r="S652" s="9">
        <v>14026.88</v>
      </c>
      <c r="T652" s="9">
        <v>2326.3200000000002</v>
      </c>
      <c r="U652" s="7" t="s">
        <v>14</v>
      </c>
    </row>
    <row r="653" spans="1:21" x14ac:dyDescent="0.3">
      <c r="A653" s="7" t="s">
        <v>4798</v>
      </c>
      <c r="B653" s="7" t="s">
        <v>2369</v>
      </c>
      <c r="C653" s="8">
        <v>46057</v>
      </c>
      <c r="D653" s="7" t="s">
        <v>1159</v>
      </c>
      <c r="E653" s="7" t="s">
        <v>1160</v>
      </c>
      <c r="F653" s="7" t="s">
        <v>743</v>
      </c>
      <c r="G653" s="7" t="s">
        <v>20</v>
      </c>
      <c r="H653" s="7" t="s">
        <v>2093</v>
      </c>
      <c r="I653" s="7" t="s">
        <v>2212</v>
      </c>
      <c r="J653" s="7" t="s">
        <v>1889</v>
      </c>
      <c r="K653" s="7" t="s">
        <v>69</v>
      </c>
      <c r="L653" s="7" t="s">
        <v>1669</v>
      </c>
      <c r="M653" s="7">
        <v>12</v>
      </c>
      <c r="N653" s="9">
        <v>3100.71</v>
      </c>
      <c r="O653" s="10">
        <v>0.1</v>
      </c>
      <c r="P653" s="9">
        <v>33487.67</v>
      </c>
      <c r="Q653" s="10">
        <v>0.25</v>
      </c>
      <c r="R653" s="9">
        <v>8371.92</v>
      </c>
      <c r="S653" s="9">
        <v>41859.589999999997</v>
      </c>
      <c r="T653" s="9">
        <v>14642.03</v>
      </c>
      <c r="U653" s="7" t="s">
        <v>14</v>
      </c>
    </row>
    <row r="654" spans="1:21" x14ac:dyDescent="0.3">
      <c r="A654" s="7" t="s">
        <v>4799</v>
      </c>
      <c r="B654" s="7" t="s">
        <v>2370</v>
      </c>
      <c r="C654" s="8">
        <v>45689</v>
      </c>
      <c r="D654" s="7" t="s">
        <v>1166</v>
      </c>
      <c r="E654" s="7" t="s">
        <v>1167</v>
      </c>
      <c r="F654" s="7" t="s">
        <v>780</v>
      </c>
      <c r="G654" s="7" t="s">
        <v>31</v>
      </c>
      <c r="H654" s="7" t="s">
        <v>2150</v>
      </c>
      <c r="I654" s="7" t="s">
        <v>2260</v>
      </c>
      <c r="J654" s="7" t="s">
        <v>1886</v>
      </c>
      <c r="K654" s="7" t="s">
        <v>1887</v>
      </c>
      <c r="L654" s="7" t="s">
        <v>1677</v>
      </c>
      <c r="M654" s="7">
        <v>9</v>
      </c>
      <c r="N654" s="9">
        <v>872.33</v>
      </c>
      <c r="O654" s="10">
        <v>0</v>
      </c>
      <c r="P654" s="9">
        <v>7850.97</v>
      </c>
      <c r="Q654" s="10">
        <v>0.25</v>
      </c>
      <c r="R654" s="9">
        <v>1962.74</v>
      </c>
      <c r="S654" s="9">
        <v>9813.7099999999991</v>
      </c>
      <c r="T654" s="9">
        <v>2350.71</v>
      </c>
      <c r="U654" s="7" t="s">
        <v>25</v>
      </c>
    </row>
    <row r="655" spans="1:21" x14ac:dyDescent="0.3">
      <c r="A655" s="7" t="s">
        <v>4800</v>
      </c>
      <c r="B655" s="7" t="s">
        <v>2371</v>
      </c>
      <c r="C655" s="8">
        <v>45774</v>
      </c>
      <c r="D655" s="7" t="s">
        <v>1384</v>
      </c>
      <c r="E655" s="7" t="s">
        <v>1385</v>
      </c>
      <c r="F655" s="7" t="s">
        <v>763</v>
      </c>
      <c r="G655" s="7" t="s">
        <v>31</v>
      </c>
      <c r="H655" s="7" t="s">
        <v>2111</v>
      </c>
      <c r="I655" s="7" t="s">
        <v>2228</v>
      </c>
      <c r="J655" s="7" t="s">
        <v>2002</v>
      </c>
      <c r="K655" s="7" t="s">
        <v>489</v>
      </c>
      <c r="L655" s="7" t="s">
        <v>1646</v>
      </c>
      <c r="M655" s="7">
        <v>28</v>
      </c>
      <c r="N655" s="9">
        <v>2448.81</v>
      </c>
      <c r="O655" s="10">
        <v>0</v>
      </c>
      <c r="P655" s="9">
        <v>68566.679999999993</v>
      </c>
      <c r="Q655" s="10">
        <v>0.25</v>
      </c>
      <c r="R655" s="9">
        <v>17141.669999999998</v>
      </c>
      <c r="S655" s="9">
        <v>85708.35</v>
      </c>
      <c r="T655" s="9">
        <v>27989.919999999998</v>
      </c>
      <c r="U655" s="7" t="s">
        <v>14</v>
      </c>
    </row>
    <row r="656" spans="1:21" x14ac:dyDescent="0.3">
      <c r="A656" s="7" t="s">
        <v>4801</v>
      </c>
      <c r="B656" s="7" t="s">
        <v>2371</v>
      </c>
      <c r="C656" s="8">
        <v>45774</v>
      </c>
      <c r="D656" s="7" t="s">
        <v>1384</v>
      </c>
      <c r="E656" s="7" t="s">
        <v>1385</v>
      </c>
      <c r="F656" s="7" t="s">
        <v>763</v>
      </c>
      <c r="G656" s="7" t="s">
        <v>31</v>
      </c>
      <c r="H656" s="7" t="s">
        <v>2111</v>
      </c>
      <c r="I656" s="7" t="s">
        <v>2228</v>
      </c>
      <c r="J656" s="7" t="s">
        <v>1797</v>
      </c>
      <c r="K656" s="7" t="s">
        <v>572</v>
      </c>
      <c r="L656" s="7" t="s">
        <v>1677</v>
      </c>
      <c r="M656" s="7">
        <v>29</v>
      </c>
      <c r="N656" s="9">
        <v>3031.32</v>
      </c>
      <c r="O656" s="10">
        <v>0.1</v>
      </c>
      <c r="P656" s="9">
        <v>79117.45</v>
      </c>
      <c r="Q656" s="10">
        <v>0.25</v>
      </c>
      <c r="R656" s="9">
        <v>19779.36</v>
      </c>
      <c r="S656" s="9">
        <v>98896.81</v>
      </c>
      <c r="T656" s="9">
        <v>42437.96</v>
      </c>
      <c r="U656" s="7" t="s">
        <v>14</v>
      </c>
    </row>
    <row r="657" spans="1:21" x14ac:dyDescent="0.3">
      <c r="A657" s="7" t="s">
        <v>4802</v>
      </c>
      <c r="B657" s="7" t="s">
        <v>2371</v>
      </c>
      <c r="C657" s="8">
        <v>45774</v>
      </c>
      <c r="D657" s="7" t="s">
        <v>1384</v>
      </c>
      <c r="E657" s="7" t="s">
        <v>1385</v>
      </c>
      <c r="F657" s="7" t="s">
        <v>763</v>
      </c>
      <c r="G657" s="7" t="s">
        <v>31</v>
      </c>
      <c r="H657" s="7" t="s">
        <v>2111</v>
      </c>
      <c r="I657" s="7" t="s">
        <v>2228</v>
      </c>
      <c r="J657" s="7" t="s">
        <v>1919</v>
      </c>
      <c r="K657" s="7" t="s">
        <v>121</v>
      </c>
      <c r="L657" s="7" t="s">
        <v>1641</v>
      </c>
      <c r="M657" s="7">
        <v>21</v>
      </c>
      <c r="N657" s="9">
        <v>1315.8</v>
      </c>
      <c r="O657" s="10">
        <v>0</v>
      </c>
      <c r="P657" s="9">
        <v>27631.8</v>
      </c>
      <c r="Q657" s="10">
        <v>0.25</v>
      </c>
      <c r="R657" s="9">
        <v>6907.95</v>
      </c>
      <c r="S657" s="9">
        <v>34539.75</v>
      </c>
      <c r="T657" s="9">
        <v>15764.49</v>
      </c>
      <c r="U657" s="7" t="s">
        <v>14</v>
      </c>
    </row>
    <row r="658" spans="1:21" x14ac:dyDescent="0.3">
      <c r="A658" s="7" t="s">
        <v>4803</v>
      </c>
      <c r="B658" s="7" t="s">
        <v>2372</v>
      </c>
      <c r="C658" s="8">
        <v>45665</v>
      </c>
      <c r="D658" s="7" t="s">
        <v>1426</v>
      </c>
      <c r="E658" s="7" t="s">
        <v>286</v>
      </c>
      <c r="F658" s="7" t="s">
        <v>747</v>
      </c>
      <c r="G658" s="7" t="s">
        <v>20</v>
      </c>
      <c r="H658" s="7" t="s">
        <v>2114</v>
      </c>
      <c r="I658" s="7" t="s">
        <v>2231</v>
      </c>
      <c r="J658" s="7" t="s">
        <v>1769</v>
      </c>
      <c r="K658" s="7" t="s">
        <v>553</v>
      </c>
      <c r="L658" s="7" t="s">
        <v>1646</v>
      </c>
      <c r="M658" s="7">
        <v>4</v>
      </c>
      <c r="N658" s="9">
        <v>3276.23</v>
      </c>
      <c r="O658" s="10">
        <v>0.05</v>
      </c>
      <c r="P658" s="9">
        <v>12449.67</v>
      </c>
      <c r="Q658" s="10">
        <v>0.25</v>
      </c>
      <c r="R658" s="9">
        <v>3112.42</v>
      </c>
      <c r="S658" s="9">
        <v>15562.09</v>
      </c>
      <c r="T658" s="9">
        <v>6801.03</v>
      </c>
      <c r="U658" s="7" t="s">
        <v>14</v>
      </c>
    </row>
    <row r="659" spans="1:21" x14ac:dyDescent="0.3">
      <c r="A659" s="7" t="s">
        <v>4804</v>
      </c>
      <c r="B659" s="7" t="s">
        <v>2373</v>
      </c>
      <c r="C659" s="8">
        <v>45695</v>
      </c>
      <c r="D659" s="7" t="s">
        <v>832</v>
      </c>
      <c r="E659" s="7" t="s">
        <v>833</v>
      </c>
      <c r="F659" s="7" t="s">
        <v>780</v>
      </c>
      <c r="G659" s="7" t="s">
        <v>12</v>
      </c>
      <c r="H659" s="7" t="s">
        <v>2165</v>
      </c>
      <c r="I659" s="7" t="s">
        <v>2272</v>
      </c>
      <c r="J659" s="7" t="s">
        <v>1774</v>
      </c>
      <c r="K659" s="7" t="s">
        <v>172</v>
      </c>
      <c r="L659" s="7" t="s">
        <v>1686</v>
      </c>
      <c r="M659" s="7">
        <v>7</v>
      </c>
      <c r="N659" s="9">
        <v>1952.48</v>
      </c>
      <c r="O659" s="10">
        <v>0.05</v>
      </c>
      <c r="P659" s="9">
        <v>12983.99</v>
      </c>
      <c r="Q659" s="10">
        <v>0.25</v>
      </c>
      <c r="R659" s="9">
        <v>3246</v>
      </c>
      <c r="S659" s="9">
        <v>16229.99</v>
      </c>
      <c r="T659" s="9">
        <v>5031.99</v>
      </c>
      <c r="U659" s="7" t="s">
        <v>14</v>
      </c>
    </row>
    <row r="660" spans="1:21" x14ac:dyDescent="0.3">
      <c r="A660" s="7" t="s">
        <v>4805</v>
      </c>
      <c r="B660" s="7" t="s">
        <v>2373</v>
      </c>
      <c r="C660" s="8">
        <v>45695</v>
      </c>
      <c r="D660" s="7" t="s">
        <v>832</v>
      </c>
      <c r="E660" s="7" t="s">
        <v>833</v>
      </c>
      <c r="F660" s="7" t="s">
        <v>780</v>
      </c>
      <c r="G660" s="7" t="s">
        <v>12</v>
      </c>
      <c r="H660" s="7" t="s">
        <v>2165</v>
      </c>
      <c r="I660" s="7" t="s">
        <v>2272</v>
      </c>
      <c r="J660" s="7" t="s">
        <v>1847</v>
      </c>
      <c r="K660" s="7" t="s">
        <v>181</v>
      </c>
      <c r="L660" s="7" t="s">
        <v>1641</v>
      </c>
      <c r="M660" s="7">
        <v>9</v>
      </c>
      <c r="N660" s="9">
        <v>2134.5300000000002</v>
      </c>
      <c r="O660" s="10">
        <v>0</v>
      </c>
      <c r="P660" s="9">
        <v>19210.77</v>
      </c>
      <c r="Q660" s="10">
        <v>0.25</v>
      </c>
      <c r="R660" s="9">
        <v>4802.6899999999996</v>
      </c>
      <c r="S660" s="9">
        <v>24013.46</v>
      </c>
      <c r="T660" s="9">
        <v>6946.56</v>
      </c>
      <c r="U660" s="7" t="s">
        <v>14</v>
      </c>
    </row>
    <row r="661" spans="1:21" x14ac:dyDescent="0.3">
      <c r="A661" s="7" t="s">
        <v>4806</v>
      </c>
      <c r="B661" s="7" t="s">
        <v>2373</v>
      </c>
      <c r="C661" s="8">
        <v>45695</v>
      </c>
      <c r="D661" s="7" t="s">
        <v>832</v>
      </c>
      <c r="E661" s="7" t="s">
        <v>833</v>
      </c>
      <c r="F661" s="7" t="s">
        <v>780</v>
      </c>
      <c r="G661" s="7" t="s">
        <v>12</v>
      </c>
      <c r="H661" s="7" t="s">
        <v>2165</v>
      </c>
      <c r="I661" s="7" t="s">
        <v>2272</v>
      </c>
      <c r="J661" s="7" t="s">
        <v>1753</v>
      </c>
      <c r="K661" s="7" t="s">
        <v>277</v>
      </c>
      <c r="L661" s="7" t="s">
        <v>1669</v>
      </c>
      <c r="M661" s="7">
        <v>10</v>
      </c>
      <c r="N661" s="9">
        <v>802.5</v>
      </c>
      <c r="O661" s="10">
        <v>0.05</v>
      </c>
      <c r="P661" s="9">
        <v>7623.75</v>
      </c>
      <c r="Q661" s="10">
        <v>0.25</v>
      </c>
      <c r="R661" s="9">
        <v>1905.94</v>
      </c>
      <c r="S661" s="9">
        <v>9529.69</v>
      </c>
      <c r="T661" s="9">
        <v>3418.75</v>
      </c>
      <c r="U661" s="7" t="s">
        <v>14</v>
      </c>
    </row>
    <row r="662" spans="1:21" x14ac:dyDescent="0.3">
      <c r="A662" s="7" t="s">
        <v>4807</v>
      </c>
      <c r="B662" s="7" t="s">
        <v>2374</v>
      </c>
      <c r="C662" s="8">
        <v>46090</v>
      </c>
      <c r="D662" s="7" t="s">
        <v>1447</v>
      </c>
      <c r="E662" s="7" t="s">
        <v>1448</v>
      </c>
      <c r="F662" s="7" t="s">
        <v>747</v>
      </c>
      <c r="G662" s="7" t="s">
        <v>12</v>
      </c>
      <c r="H662" s="7" t="s">
        <v>2104</v>
      </c>
      <c r="I662" s="7" t="s">
        <v>2223</v>
      </c>
      <c r="J662" s="7" t="s">
        <v>1974</v>
      </c>
      <c r="K662" s="7" t="s">
        <v>551</v>
      </c>
      <c r="L662" s="7" t="s">
        <v>1677</v>
      </c>
      <c r="M662" s="7">
        <v>18</v>
      </c>
      <c r="N662" s="9">
        <v>2201.2800000000002</v>
      </c>
      <c r="O662" s="10">
        <v>0</v>
      </c>
      <c r="P662" s="9">
        <v>39623.040000000001</v>
      </c>
      <c r="Q662" s="10">
        <v>0.25</v>
      </c>
      <c r="R662" s="9">
        <v>9905.76</v>
      </c>
      <c r="S662" s="9">
        <v>49528.800000000003</v>
      </c>
      <c r="T662" s="9">
        <v>9347.4</v>
      </c>
      <c r="U662" s="7" t="s">
        <v>14</v>
      </c>
    </row>
    <row r="663" spans="1:21" x14ac:dyDescent="0.3">
      <c r="A663" s="7" t="s">
        <v>4808</v>
      </c>
      <c r="B663" s="7" t="s">
        <v>2375</v>
      </c>
      <c r="C663" s="8">
        <v>46200</v>
      </c>
      <c r="D663" s="7" t="s">
        <v>1560</v>
      </c>
      <c r="E663" s="7" t="s">
        <v>349</v>
      </c>
      <c r="F663" s="7" t="s">
        <v>776</v>
      </c>
      <c r="G663" s="7" t="s">
        <v>16</v>
      </c>
      <c r="H663" s="7" t="s">
        <v>2177</v>
      </c>
      <c r="I663" s="7" t="s">
        <v>2282</v>
      </c>
      <c r="J663" s="7" t="s">
        <v>1709</v>
      </c>
      <c r="K663" s="7" t="s">
        <v>1710</v>
      </c>
      <c r="L663" s="7" t="s">
        <v>1673</v>
      </c>
      <c r="M663" s="7">
        <v>12</v>
      </c>
      <c r="N663" s="9">
        <v>142.1</v>
      </c>
      <c r="O663" s="10">
        <v>0</v>
      </c>
      <c r="P663" s="9">
        <v>1705.2</v>
      </c>
      <c r="Q663" s="10">
        <v>0.25</v>
      </c>
      <c r="R663" s="9">
        <v>426.3</v>
      </c>
      <c r="S663" s="9">
        <v>2131.5</v>
      </c>
      <c r="T663" s="9">
        <v>721.92</v>
      </c>
      <c r="U663" s="7" t="s">
        <v>14</v>
      </c>
    </row>
    <row r="664" spans="1:21" x14ac:dyDescent="0.3">
      <c r="A664" s="7" t="s">
        <v>4809</v>
      </c>
      <c r="B664" s="7" t="s">
        <v>2375</v>
      </c>
      <c r="C664" s="8">
        <v>46200</v>
      </c>
      <c r="D664" s="7" t="s">
        <v>1560</v>
      </c>
      <c r="E664" s="7" t="s">
        <v>349</v>
      </c>
      <c r="F664" s="7" t="s">
        <v>776</v>
      </c>
      <c r="G664" s="7" t="s">
        <v>16</v>
      </c>
      <c r="H664" s="7" t="s">
        <v>2177</v>
      </c>
      <c r="I664" s="7" t="s">
        <v>2282</v>
      </c>
      <c r="J664" s="7" t="s">
        <v>1878</v>
      </c>
      <c r="K664" s="7" t="s">
        <v>555</v>
      </c>
      <c r="L664" s="7" t="s">
        <v>1673</v>
      </c>
      <c r="M664" s="7">
        <v>24</v>
      </c>
      <c r="N664" s="9">
        <v>1104.82</v>
      </c>
      <c r="O664" s="10">
        <v>0</v>
      </c>
      <c r="P664" s="9">
        <v>26515.68</v>
      </c>
      <c r="Q664" s="10">
        <v>0.25</v>
      </c>
      <c r="R664" s="9">
        <v>6628.92</v>
      </c>
      <c r="S664" s="9">
        <v>33144.6</v>
      </c>
      <c r="T664" s="9">
        <v>12415.44</v>
      </c>
      <c r="U664" s="7" t="s">
        <v>14</v>
      </c>
    </row>
    <row r="665" spans="1:21" x14ac:dyDescent="0.3">
      <c r="A665" s="7" t="s">
        <v>4810</v>
      </c>
      <c r="B665" s="7" t="s">
        <v>2376</v>
      </c>
      <c r="C665" s="8">
        <v>45788</v>
      </c>
      <c r="D665" s="7" t="s">
        <v>1520</v>
      </c>
      <c r="E665" s="7" t="s">
        <v>436</v>
      </c>
      <c r="F665" s="7" t="s">
        <v>763</v>
      </c>
      <c r="G665" s="7" t="s">
        <v>31</v>
      </c>
      <c r="H665" s="7" t="s">
        <v>2147</v>
      </c>
      <c r="I665" s="7" t="s">
        <v>2258</v>
      </c>
      <c r="J665" s="7" t="s">
        <v>1679</v>
      </c>
      <c r="K665" s="7" t="s">
        <v>567</v>
      </c>
      <c r="L665" s="7" t="s">
        <v>1669</v>
      </c>
      <c r="M665" s="7">
        <v>14</v>
      </c>
      <c r="N665" s="9">
        <v>677.53</v>
      </c>
      <c r="O665" s="10">
        <v>0</v>
      </c>
      <c r="P665" s="9">
        <v>9485.42</v>
      </c>
      <c r="Q665" s="10">
        <v>0.25</v>
      </c>
      <c r="R665" s="9">
        <v>2371.36</v>
      </c>
      <c r="S665" s="9">
        <v>11856.77</v>
      </c>
      <c r="T665" s="9">
        <v>5386.08</v>
      </c>
      <c r="U665" s="7" t="s">
        <v>40</v>
      </c>
    </row>
    <row r="666" spans="1:21" x14ac:dyDescent="0.3">
      <c r="A666" s="7" t="s">
        <v>4811</v>
      </c>
      <c r="B666" s="7" t="s">
        <v>2376</v>
      </c>
      <c r="C666" s="8">
        <v>45788</v>
      </c>
      <c r="D666" s="7" t="s">
        <v>1520</v>
      </c>
      <c r="E666" s="7" t="s">
        <v>436</v>
      </c>
      <c r="F666" s="7" t="s">
        <v>763</v>
      </c>
      <c r="G666" s="7" t="s">
        <v>31</v>
      </c>
      <c r="H666" s="7" t="s">
        <v>2147</v>
      </c>
      <c r="I666" s="7" t="s">
        <v>2258</v>
      </c>
      <c r="J666" s="7" t="s">
        <v>1681</v>
      </c>
      <c r="K666" s="7" t="s">
        <v>328</v>
      </c>
      <c r="L666" s="7" t="s">
        <v>1686</v>
      </c>
      <c r="M666" s="7">
        <v>23</v>
      </c>
      <c r="N666" s="9">
        <v>1529.89</v>
      </c>
      <c r="O666" s="10">
        <v>0</v>
      </c>
      <c r="P666" s="9">
        <v>35187.47</v>
      </c>
      <c r="Q666" s="10">
        <v>0.25</v>
      </c>
      <c r="R666" s="9">
        <v>8796.8700000000008</v>
      </c>
      <c r="S666" s="9">
        <v>43984.34</v>
      </c>
      <c r="T666" s="9">
        <v>10415.32</v>
      </c>
      <c r="U666" s="7" t="s">
        <v>40</v>
      </c>
    </row>
    <row r="667" spans="1:21" x14ac:dyDescent="0.3">
      <c r="A667" s="7" t="s">
        <v>4812</v>
      </c>
      <c r="B667" s="7" t="s">
        <v>2376</v>
      </c>
      <c r="C667" s="8">
        <v>45788</v>
      </c>
      <c r="D667" s="7" t="s">
        <v>1520</v>
      </c>
      <c r="E667" s="7" t="s">
        <v>436</v>
      </c>
      <c r="F667" s="7" t="s">
        <v>763</v>
      </c>
      <c r="G667" s="7" t="s">
        <v>31</v>
      </c>
      <c r="H667" s="7" t="s">
        <v>2147</v>
      </c>
      <c r="I667" s="7" t="s">
        <v>2258</v>
      </c>
      <c r="J667" s="7" t="s">
        <v>2021</v>
      </c>
      <c r="K667" s="7" t="s">
        <v>156</v>
      </c>
      <c r="L667" s="7" t="s">
        <v>1661</v>
      </c>
      <c r="M667" s="7">
        <v>4</v>
      </c>
      <c r="N667" s="9">
        <v>1576.1</v>
      </c>
      <c r="O667" s="10">
        <v>0</v>
      </c>
      <c r="P667" s="9">
        <v>6304.4</v>
      </c>
      <c r="Q667" s="10">
        <v>0.25</v>
      </c>
      <c r="R667" s="9">
        <v>1576.1</v>
      </c>
      <c r="S667" s="9">
        <v>7880.5</v>
      </c>
      <c r="T667" s="9">
        <v>1410.4</v>
      </c>
      <c r="U667" s="7" t="s">
        <v>40</v>
      </c>
    </row>
    <row r="668" spans="1:21" x14ac:dyDescent="0.3">
      <c r="A668" s="7" t="s">
        <v>4813</v>
      </c>
      <c r="B668" s="7" t="s">
        <v>2376</v>
      </c>
      <c r="C668" s="8">
        <v>45788</v>
      </c>
      <c r="D668" s="7" t="s">
        <v>1520</v>
      </c>
      <c r="E668" s="7" t="s">
        <v>436</v>
      </c>
      <c r="F668" s="7" t="s">
        <v>763</v>
      </c>
      <c r="G668" s="7" t="s">
        <v>31</v>
      </c>
      <c r="H668" s="7" t="s">
        <v>2147</v>
      </c>
      <c r="I668" s="7" t="s">
        <v>2258</v>
      </c>
      <c r="J668" s="7" t="s">
        <v>1810</v>
      </c>
      <c r="K668" s="7" t="s">
        <v>473</v>
      </c>
      <c r="L668" s="7" t="s">
        <v>1646</v>
      </c>
      <c r="M668" s="7">
        <v>12</v>
      </c>
      <c r="N668" s="9">
        <v>3334.95</v>
      </c>
      <c r="O668" s="10">
        <v>0</v>
      </c>
      <c r="P668" s="9">
        <v>40019.4</v>
      </c>
      <c r="Q668" s="10">
        <v>0.25</v>
      </c>
      <c r="R668" s="9">
        <v>10004.85</v>
      </c>
      <c r="S668" s="9">
        <v>50024.25</v>
      </c>
      <c r="T668" s="9">
        <v>18721.32</v>
      </c>
      <c r="U668" s="7" t="s">
        <v>40</v>
      </c>
    </row>
    <row r="669" spans="1:21" x14ac:dyDescent="0.3">
      <c r="A669" s="7" t="s">
        <v>4814</v>
      </c>
      <c r="B669" s="7" t="s">
        <v>2376</v>
      </c>
      <c r="C669" s="8">
        <v>45788</v>
      </c>
      <c r="D669" s="7" t="s">
        <v>1520</v>
      </c>
      <c r="E669" s="7" t="s">
        <v>436</v>
      </c>
      <c r="F669" s="7" t="s">
        <v>763</v>
      </c>
      <c r="G669" s="7" t="s">
        <v>31</v>
      </c>
      <c r="H669" s="7" t="s">
        <v>2147</v>
      </c>
      <c r="I669" s="7" t="s">
        <v>2258</v>
      </c>
      <c r="J669" s="7" t="s">
        <v>1717</v>
      </c>
      <c r="K669" s="7" t="s">
        <v>246</v>
      </c>
      <c r="L669" s="7" t="s">
        <v>1669</v>
      </c>
      <c r="M669" s="7">
        <v>11</v>
      </c>
      <c r="N669" s="9">
        <v>1298.06</v>
      </c>
      <c r="O669" s="10">
        <v>0.15</v>
      </c>
      <c r="P669" s="9">
        <v>12136.86</v>
      </c>
      <c r="Q669" s="10">
        <v>0.25</v>
      </c>
      <c r="R669" s="9">
        <v>3034.22</v>
      </c>
      <c r="S669" s="9">
        <v>15171.08</v>
      </c>
      <c r="T669" s="9">
        <v>1597.98</v>
      </c>
      <c r="U669" s="7" t="s">
        <v>40</v>
      </c>
    </row>
    <row r="670" spans="1:21" x14ac:dyDescent="0.3">
      <c r="A670" s="7" t="s">
        <v>4815</v>
      </c>
      <c r="B670" s="7" t="s">
        <v>2377</v>
      </c>
      <c r="C670" s="8">
        <v>45920</v>
      </c>
      <c r="D670" s="7" t="s">
        <v>964</v>
      </c>
      <c r="E670" s="7" t="s">
        <v>150</v>
      </c>
      <c r="F670" s="7" t="s">
        <v>743</v>
      </c>
      <c r="G670" s="7" t="s">
        <v>12</v>
      </c>
      <c r="H670" s="7" t="s">
        <v>2078</v>
      </c>
      <c r="I670" s="7" t="s">
        <v>2197</v>
      </c>
      <c r="J670" s="7" t="s">
        <v>1904</v>
      </c>
      <c r="K670" s="7" t="s">
        <v>1905</v>
      </c>
      <c r="L670" s="7" t="s">
        <v>1646</v>
      </c>
      <c r="M670" s="7">
        <v>3</v>
      </c>
      <c r="N670" s="9">
        <v>454.28</v>
      </c>
      <c r="O670" s="10">
        <v>0</v>
      </c>
      <c r="P670" s="9">
        <v>1362.84</v>
      </c>
      <c r="Q670" s="10">
        <v>0.25</v>
      </c>
      <c r="R670" s="9">
        <v>340.71</v>
      </c>
      <c r="S670" s="9">
        <v>1703.55</v>
      </c>
      <c r="T670" s="9">
        <v>607.91999999999996</v>
      </c>
      <c r="U670" s="7" t="s">
        <v>14</v>
      </c>
    </row>
    <row r="671" spans="1:21" x14ac:dyDescent="0.3">
      <c r="A671" s="7" t="s">
        <v>4816</v>
      </c>
      <c r="B671" s="7" t="s">
        <v>2377</v>
      </c>
      <c r="C671" s="8">
        <v>45920</v>
      </c>
      <c r="D671" s="7" t="s">
        <v>964</v>
      </c>
      <c r="E671" s="7" t="s">
        <v>150</v>
      </c>
      <c r="F671" s="7" t="s">
        <v>743</v>
      </c>
      <c r="G671" s="7" t="s">
        <v>12</v>
      </c>
      <c r="H671" s="7" t="s">
        <v>2078</v>
      </c>
      <c r="I671" s="7" t="s">
        <v>2197</v>
      </c>
      <c r="J671" s="7" t="s">
        <v>1947</v>
      </c>
      <c r="K671" s="7" t="s">
        <v>103</v>
      </c>
      <c r="L671" s="7" t="s">
        <v>1655</v>
      </c>
      <c r="M671" s="7">
        <v>5</v>
      </c>
      <c r="N671" s="9">
        <v>1163.29</v>
      </c>
      <c r="O671" s="10">
        <v>0.1</v>
      </c>
      <c r="P671" s="9">
        <v>5234.8100000000004</v>
      </c>
      <c r="Q671" s="10">
        <v>0.25</v>
      </c>
      <c r="R671" s="9">
        <v>1308.7</v>
      </c>
      <c r="S671" s="9">
        <v>6543.51</v>
      </c>
      <c r="T671" s="9">
        <v>2064.66</v>
      </c>
      <c r="U671" s="7" t="s">
        <v>14</v>
      </c>
    </row>
    <row r="672" spans="1:21" x14ac:dyDescent="0.3">
      <c r="A672" s="7" t="s">
        <v>4817</v>
      </c>
      <c r="B672" s="7" t="s">
        <v>2377</v>
      </c>
      <c r="C672" s="8">
        <v>45920</v>
      </c>
      <c r="D672" s="7" t="s">
        <v>964</v>
      </c>
      <c r="E672" s="7" t="s">
        <v>150</v>
      </c>
      <c r="F672" s="7" t="s">
        <v>743</v>
      </c>
      <c r="G672" s="7" t="s">
        <v>12</v>
      </c>
      <c r="H672" s="7" t="s">
        <v>2078</v>
      </c>
      <c r="I672" s="7" t="s">
        <v>2197</v>
      </c>
      <c r="J672" s="7" t="s">
        <v>1864</v>
      </c>
      <c r="K672" s="7" t="s">
        <v>142</v>
      </c>
      <c r="L672" s="7" t="s">
        <v>1641</v>
      </c>
      <c r="M672" s="7">
        <v>27</v>
      </c>
      <c r="N672" s="9">
        <v>1438.3</v>
      </c>
      <c r="O672" s="10">
        <v>0</v>
      </c>
      <c r="P672" s="9">
        <v>38834.1</v>
      </c>
      <c r="Q672" s="10">
        <v>0.25</v>
      </c>
      <c r="R672" s="9">
        <v>9708.52</v>
      </c>
      <c r="S672" s="9">
        <v>48542.62</v>
      </c>
      <c r="T672" s="9">
        <v>20301.57</v>
      </c>
      <c r="U672" s="7" t="s">
        <v>14</v>
      </c>
    </row>
    <row r="673" spans="1:21" x14ac:dyDescent="0.3">
      <c r="A673" s="7" t="s">
        <v>4818</v>
      </c>
      <c r="B673" s="7" t="s">
        <v>2378</v>
      </c>
      <c r="C673" s="8">
        <v>46164</v>
      </c>
      <c r="D673" s="7" t="s">
        <v>1305</v>
      </c>
      <c r="E673" s="7" t="s">
        <v>1306</v>
      </c>
      <c r="F673" s="7" t="s">
        <v>776</v>
      </c>
      <c r="G673" s="7" t="s">
        <v>16</v>
      </c>
      <c r="H673" s="7" t="s">
        <v>2081</v>
      </c>
      <c r="I673" s="7" t="s">
        <v>2200</v>
      </c>
      <c r="J673" s="7" t="s">
        <v>2050</v>
      </c>
      <c r="K673" s="7" t="s">
        <v>2051</v>
      </c>
      <c r="L673" s="7" t="s">
        <v>1661</v>
      </c>
      <c r="M673" s="7">
        <v>10</v>
      </c>
      <c r="N673" s="9">
        <v>1599.8</v>
      </c>
      <c r="O673" s="10">
        <v>0</v>
      </c>
      <c r="P673" s="9">
        <v>15998</v>
      </c>
      <c r="Q673" s="10">
        <v>0.25</v>
      </c>
      <c r="R673" s="9">
        <v>3999.5</v>
      </c>
      <c r="S673" s="9">
        <v>19997.5</v>
      </c>
      <c r="T673" s="9">
        <v>3549.7</v>
      </c>
      <c r="U673" s="7" t="s">
        <v>14</v>
      </c>
    </row>
    <row r="674" spans="1:21" x14ac:dyDescent="0.3">
      <c r="A674" s="7" t="s">
        <v>4819</v>
      </c>
      <c r="B674" s="7" t="s">
        <v>2378</v>
      </c>
      <c r="C674" s="8">
        <v>46164</v>
      </c>
      <c r="D674" s="7" t="s">
        <v>1305</v>
      </c>
      <c r="E674" s="7" t="s">
        <v>1306</v>
      </c>
      <c r="F674" s="7" t="s">
        <v>776</v>
      </c>
      <c r="G674" s="7" t="s">
        <v>16</v>
      </c>
      <c r="H674" s="7" t="s">
        <v>2081</v>
      </c>
      <c r="I674" s="7" t="s">
        <v>2200</v>
      </c>
      <c r="J674" s="7" t="s">
        <v>2004</v>
      </c>
      <c r="K674" s="7" t="s">
        <v>472</v>
      </c>
      <c r="L674" s="7" t="s">
        <v>1677</v>
      </c>
      <c r="M674" s="7">
        <v>3</v>
      </c>
      <c r="N674" s="9">
        <v>1111.6300000000001</v>
      </c>
      <c r="O674" s="10">
        <v>0.15</v>
      </c>
      <c r="P674" s="9">
        <v>2834.66</v>
      </c>
      <c r="Q674" s="10">
        <v>0.25</v>
      </c>
      <c r="R674" s="9">
        <v>708.66</v>
      </c>
      <c r="S674" s="9">
        <v>3543.32</v>
      </c>
      <c r="T674" s="9">
        <v>607.16</v>
      </c>
      <c r="U674" s="7" t="s">
        <v>14</v>
      </c>
    </row>
    <row r="675" spans="1:21" x14ac:dyDescent="0.3">
      <c r="A675" s="7" t="s">
        <v>4820</v>
      </c>
      <c r="B675" s="7" t="s">
        <v>2378</v>
      </c>
      <c r="C675" s="8">
        <v>46164</v>
      </c>
      <c r="D675" s="7" t="s">
        <v>1305</v>
      </c>
      <c r="E675" s="7" t="s">
        <v>1306</v>
      </c>
      <c r="F675" s="7" t="s">
        <v>776</v>
      </c>
      <c r="G675" s="7" t="s">
        <v>16</v>
      </c>
      <c r="H675" s="7" t="s">
        <v>2081</v>
      </c>
      <c r="I675" s="7" t="s">
        <v>2200</v>
      </c>
      <c r="J675" s="7" t="s">
        <v>1886</v>
      </c>
      <c r="K675" s="7" t="s">
        <v>1887</v>
      </c>
      <c r="L675" s="7" t="s">
        <v>1677</v>
      </c>
      <c r="M675" s="7">
        <v>24</v>
      </c>
      <c r="N675" s="9">
        <v>941.09</v>
      </c>
      <c r="O675" s="10">
        <v>0</v>
      </c>
      <c r="P675" s="9">
        <v>22586.16</v>
      </c>
      <c r="Q675" s="10">
        <v>0.25</v>
      </c>
      <c r="R675" s="9">
        <v>5646.54</v>
      </c>
      <c r="S675" s="9">
        <v>28232.7</v>
      </c>
      <c r="T675" s="9">
        <v>7918.8</v>
      </c>
      <c r="U675" s="7" t="s">
        <v>14</v>
      </c>
    </row>
    <row r="676" spans="1:21" x14ac:dyDescent="0.3">
      <c r="A676" s="7" t="s">
        <v>4821</v>
      </c>
      <c r="B676" s="7" t="s">
        <v>2379</v>
      </c>
      <c r="C676" s="8">
        <v>46046</v>
      </c>
      <c r="D676" s="7" t="s">
        <v>1305</v>
      </c>
      <c r="E676" s="7" t="s">
        <v>1306</v>
      </c>
      <c r="F676" s="7" t="s">
        <v>776</v>
      </c>
      <c r="G676" s="7" t="s">
        <v>16</v>
      </c>
      <c r="H676" s="7" t="s">
        <v>2082</v>
      </c>
      <c r="I676" s="7" t="s">
        <v>2201</v>
      </c>
      <c r="J676" s="7" t="s">
        <v>1847</v>
      </c>
      <c r="K676" s="7" t="s">
        <v>181</v>
      </c>
      <c r="L676" s="7" t="s">
        <v>1641</v>
      </c>
      <c r="M676" s="7">
        <v>1</v>
      </c>
      <c r="N676" s="9">
        <v>2086.12</v>
      </c>
      <c r="O676" s="10">
        <v>0.05</v>
      </c>
      <c r="P676" s="9">
        <v>1981.81</v>
      </c>
      <c r="Q676" s="10">
        <v>0.25</v>
      </c>
      <c r="R676" s="9">
        <v>495.45</v>
      </c>
      <c r="S676" s="9">
        <v>2477.2600000000002</v>
      </c>
      <c r="T676" s="9">
        <v>619.12</v>
      </c>
      <c r="U676" s="7" t="s">
        <v>14</v>
      </c>
    </row>
    <row r="677" spans="1:21" x14ac:dyDescent="0.3">
      <c r="A677" s="7" t="s">
        <v>4822</v>
      </c>
      <c r="B677" s="7" t="s">
        <v>2379</v>
      </c>
      <c r="C677" s="8">
        <v>46046</v>
      </c>
      <c r="D677" s="7" t="s">
        <v>1305</v>
      </c>
      <c r="E677" s="7" t="s">
        <v>1306</v>
      </c>
      <c r="F677" s="7" t="s">
        <v>776</v>
      </c>
      <c r="G677" s="7" t="s">
        <v>16</v>
      </c>
      <c r="H677" s="7" t="s">
        <v>2082</v>
      </c>
      <c r="I677" s="7" t="s">
        <v>2201</v>
      </c>
      <c r="J677" s="7" t="s">
        <v>1640</v>
      </c>
      <c r="K677" s="7" t="s">
        <v>332</v>
      </c>
      <c r="L677" s="7" t="s">
        <v>1641</v>
      </c>
      <c r="M677" s="7">
        <v>21</v>
      </c>
      <c r="N677" s="9">
        <v>2125.04</v>
      </c>
      <c r="O677" s="10">
        <v>0.1</v>
      </c>
      <c r="P677" s="9">
        <v>40163.26</v>
      </c>
      <c r="Q677" s="10">
        <v>0.25</v>
      </c>
      <c r="R677" s="9">
        <v>10040.82</v>
      </c>
      <c r="S677" s="9">
        <v>50204.08</v>
      </c>
      <c r="T677" s="9">
        <v>10638.1</v>
      </c>
      <c r="U677" s="7" t="s">
        <v>14</v>
      </c>
    </row>
    <row r="678" spans="1:21" x14ac:dyDescent="0.3">
      <c r="A678" s="7" t="s">
        <v>4823</v>
      </c>
      <c r="B678" s="7" t="s">
        <v>2380</v>
      </c>
      <c r="C678" s="8">
        <v>46205</v>
      </c>
      <c r="D678" s="7" t="s">
        <v>853</v>
      </c>
      <c r="E678" s="7" t="s">
        <v>854</v>
      </c>
      <c r="F678" s="7" t="s">
        <v>763</v>
      </c>
      <c r="G678" s="7" t="s">
        <v>31</v>
      </c>
      <c r="H678" s="7" t="s">
        <v>2162</v>
      </c>
      <c r="I678" s="7" t="s">
        <v>2270</v>
      </c>
      <c r="J678" s="7" t="s">
        <v>2004</v>
      </c>
      <c r="K678" s="7" t="s">
        <v>472</v>
      </c>
      <c r="L678" s="7" t="s">
        <v>1677</v>
      </c>
      <c r="M678" s="7">
        <v>3</v>
      </c>
      <c r="N678" s="9">
        <v>1124.18</v>
      </c>
      <c r="O678" s="10">
        <v>0.05</v>
      </c>
      <c r="P678" s="9">
        <v>3203.91</v>
      </c>
      <c r="Q678" s="10">
        <v>0.25</v>
      </c>
      <c r="R678" s="9">
        <v>800.98</v>
      </c>
      <c r="S678" s="9">
        <v>4004.89</v>
      </c>
      <c r="T678" s="9">
        <v>976.41</v>
      </c>
      <c r="U678" s="7" t="s">
        <v>14</v>
      </c>
    </row>
    <row r="679" spans="1:21" x14ac:dyDescent="0.3">
      <c r="A679" s="7" t="s">
        <v>4824</v>
      </c>
      <c r="B679" s="7" t="s">
        <v>2380</v>
      </c>
      <c r="C679" s="8">
        <v>46205</v>
      </c>
      <c r="D679" s="7" t="s">
        <v>853</v>
      </c>
      <c r="E679" s="7" t="s">
        <v>854</v>
      </c>
      <c r="F679" s="7" t="s">
        <v>763</v>
      </c>
      <c r="G679" s="7" t="s">
        <v>31</v>
      </c>
      <c r="H679" s="7" t="s">
        <v>2162</v>
      </c>
      <c r="I679" s="7" t="s">
        <v>2270</v>
      </c>
      <c r="J679" s="7" t="s">
        <v>1817</v>
      </c>
      <c r="K679" s="7" t="s">
        <v>290</v>
      </c>
      <c r="L679" s="7" t="s">
        <v>1677</v>
      </c>
      <c r="M679" s="7">
        <v>26</v>
      </c>
      <c r="N679" s="9">
        <v>1520.85</v>
      </c>
      <c r="O679" s="10">
        <v>0.1</v>
      </c>
      <c r="P679" s="9">
        <v>35587.89</v>
      </c>
      <c r="Q679" s="10">
        <v>0.25</v>
      </c>
      <c r="R679" s="9">
        <v>8896.9699999999993</v>
      </c>
      <c r="S679" s="9">
        <v>44484.86</v>
      </c>
      <c r="T679" s="9">
        <v>10115.43</v>
      </c>
      <c r="U679" s="7" t="s">
        <v>14</v>
      </c>
    </row>
    <row r="680" spans="1:21" x14ac:dyDescent="0.3">
      <c r="A680" s="7" t="s">
        <v>4825</v>
      </c>
      <c r="B680" s="7" t="s">
        <v>2380</v>
      </c>
      <c r="C680" s="8">
        <v>46205</v>
      </c>
      <c r="D680" s="7" t="s">
        <v>853</v>
      </c>
      <c r="E680" s="7" t="s">
        <v>854</v>
      </c>
      <c r="F680" s="7" t="s">
        <v>763</v>
      </c>
      <c r="G680" s="7" t="s">
        <v>31</v>
      </c>
      <c r="H680" s="7" t="s">
        <v>2162</v>
      </c>
      <c r="I680" s="7" t="s">
        <v>2270</v>
      </c>
      <c r="J680" s="7" t="s">
        <v>1840</v>
      </c>
      <c r="K680" s="7" t="s">
        <v>257</v>
      </c>
      <c r="L680" s="7" t="s">
        <v>1661</v>
      </c>
      <c r="M680" s="7">
        <v>10</v>
      </c>
      <c r="N680" s="9">
        <v>2425.79</v>
      </c>
      <c r="O680" s="10">
        <v>0.1</v>
      </c>
      <c r="P680" s="9">
        <v>21832.11</v>
      </c>
      <c r="Q680" s="10">
        <v>0.25</v>
      </c>
      <c r="R680" s="9">
        <v>5458.03</v>
      </c>
      <c r="S680" s="9">
        <v>27290.14</v>
      </c>
      <c r="T680" s="9">
        <v>9680.11</v>
      </c>
      <c r="U680" s="7" t="s">
        <v>14</v>
      </c>
    </row>
    <row r="681" spans="1:21" x14ac:dyDescent="0.3">
      <c r="A681" s="7" t="s">
        <v>4826</v>
      </c>
      <c r="B681" s="7" t="s">
        <v>2380</v>
      </c>
      <c r="C681" s="8">
        <v>46205</v>
      </c>
      <c r="D681" s="7" t="s">
        <v>853</v>
      </c>
      <c r="E681" s="7" t="s">
        <v>854</v>
      </c>
      <c r="F681" s="7" t="s">
        <v>763</v>
      </c>
      <c r="G681" s="7" t="s">
        <v>31</v>
      </c>
      <c r="H681" s="7" t="s">
        <v>2162</v>
      </c>
      <c r="I681" s="7" t="s">
        <v>2270</v>
      </c>
      <c r="J681" s="7" t="s">
        <v>1744</v>
      </c>
      <c r="K681" s="7" t="s">
        <v>1745</v>
      </c>
      <c r="L681" s="7" t="s">
        <v>1655</v>
      </c>
      <c r="M681" s="7">
        <v>13</v>
      </c>
      <c r="N681" s="9">
        <v>1073.8</v>
      </c>
      <c r="O681" s="10">
        <v>0</v>
      </c>
      <c r="P681" s="9">
        <v>13959.4</v>
      </c>
      <c r="Q681" s="10">
        <v>0.25</v>
      </c>
      <c r="R681" s="9">
        <v>3489.85</v>
      </c>
      <c r="S681" s="9">
        <v>17449.25</v>
      </c>
      <c r="T681" s="9">
        <v>5100.03</v>
      </c>
      <c r="U681" s="7" t="s">
        <v>14</v>
      </c>
    </row>
    <row r="682" spans="1:21" x14ac:dyDescent="0.3">
      <c r="A682" s="7" t="s">
        <v>4827</v>
      </c>
      <c r="B682" s="7" t="s">
        <v>2381</v>
      </c>
      <c r="C682" s="8">
        <v>45741</v>
      </c>
      <c r="D682" s="7" t="s">
        <v>988</v>
      </c>
      <c r="E682" s="7" t="s">
        <v>989</v>
      </c>
      <c r="F682" s="7" t="s">
        <v>757</v>
      </c>
      <c r="G682" s="7" t="s">
        <v>20</v>
      </c>
      <c r="H682" s="7" t="s">
        <v>2150</v>
      </c>
      <c r="I682" s="7" t="s">
        <v>2260</v>
      </c>
      <c r="J682" s="7" t="s">
        <v>1676</v>
      </c>
      <c r="K682" s="7" t="s">
        <v>443</v>
      </c>
      <c r="L682" s="7" t="s">
        <v>1677</v>
      </c>
      <c r="M682" s="7">
        <v>6</v>
      </c>
      <c r="N682" s="9">
        <v>4038.55</v>
      </c>
      <c r="O682" s="10">
        <v>0.05</v>
      </c>
      <c r="P682" s="9">
        <v>23019.74</v>
      </c>
      <c r="Q682" s="10">
        <v>0.25</v>
      </c>
      <c r="R682" s="9">
        <v>5754.94</v>
      </c>
      <c r="S682" s="9">
        <v>28774.68</v>
      </c>
      <c r="T682" s="9">
        <v>12677.42</v>
      </c>
      <c r="U682" s="7" t="s">
        <v>25</v>
      </c>
    </row>
    <row r="683" spans="1:21" x14ac:dyDescent="0.3">
      <c r="A683" s="7" t="s">
        <v>4828</v>
      </c>
      <c r="B683" s="7" t="s">
        <v>2381</v>
      </c>
      <c r="C683" s="8">
        <v>45741</v>
      </c>
      <c r="D683" s="7" t="s">
        <v>988</v>
      </c>
      <c r="E683" s="7" t="s">
        <v>989</v>
      </c>
      <c r="F683" s="7" t="s">
        <v>757</v>
      </c>
      <c r="G683" s="7" t="s">
        <v>20</v>
      </c>
      <c r="H683" s="7" t="s">
        <v>2150</v>
      </c>
      <c r="I683" s="7" t="s">
        <v>2260</v>
      </c>
      <c r="J683" s="7" t="s">
        <v>1957</v>
      </c>
      <c r="K683" s="7" t="s">
        <v>93</v>
      </c>
      <c r="L683" s="7" t="s">
        <v>1686</v>
      </c>
      <c r="M683" s="7">
        <v>29</v>
      </c>
      <c r="N683" s="9">
        <v>654.57000000000005</v>
      </c>
      <c r="O683" s="10">
        <v>0</v>
      </c>
      <c r="P683" s="9">
        <v>18982.53</v>
      </c>
      <c r="Q683" s="10">
        <v>0.25</v>
      </c>
      <c r="R683" s="9">
        <v>4745.63</v>
      </c>
      <c r="S683" s="9">
        <v>23728.16</v>
      </c>
      <c r="T683" s="9">
        <v>7038.01</v>
      </c>
      <c r="U683" s="7" t="s">
        <v>25</v>
      </c>
    </row>
    <row r="684" spans="1:21" x14ac:dyDescent="0.3">
      <c r="A684" s="7" t="s">
        <v>4829</v>
      </c>
      <c r="B684" s="7" t="s">
        <v>2381</v>
      </c>
      <c r="C684" s="8">
        <v>45741</v>
      </c>
      <c r="D684" s="7" t="s">
        <v>988</v>
      </c>
      <c r="E684" s="7" t="s">
        <v>989</v>
      </c>
      <c r="F684" s="7" t="s">
        <v>757</v>
      </c>
      <c r="G684" s="7" t="s">
        <v>20</v>
      </c>
      <c r="H684" s="7" t="s">
        <v>2150</v>
      </c>
      <c r="I684" s="7" t="s">
        <v>2260</v>
      </c>
      <c r="J684" s="7" t="s">
        <v>1703</v>
      </c>
      <c r="K684" s="7" t="s">
        <v>365</v>
      </c>
      <c r="L684" s="7" t="s">
        <v>1686</v>
      </c>
      <c r="M684" s="7">
        <v>16</v>
      </c>
      <c r="N684" s="9">
        <v>1919.64</v>
      </c>
      <c r="O684" s="10">
        <v>0</v>
      </c>
      <c r="P684" s="9">
        <v>30714.240000000002</v>
      </c>
      <c r="Q684" s="10">
        <v>0.25</v>
      </c>
      <c r="R684" s="9">
        <v>7678.56</v>
      </c>
      <c r="S684" s="9">
        <v>38392.800000000003</v>
      </c>
      <c r="T684" s="9">
        <v>13042.88</v>
      </c>
      <c r="U684" s="7" t="s">
        <v>25</v>
      </c>
    </row>
    <row r="685" spans="1:21" x14ac:dyDescent="0.3">
      <c r="A685" s="7" t="s">
        <v>4830</v>
      </c>
      <c r="B685" s="7" t="s">
        <v>2382</v>
      </c>
      <c r="C685" s="8">
        <v>46046</v>
      </c>
      <c r="D685" s="7" t="s">
        <v>1216</v>
      </c>
      <c r="E685" s="7" t="s">
        <v>1217</v>
      </c>
      <c r="F685" s="7" t="s">
        <v>776</v>
      </c>
      <c r="G685" s="7" t="s">
        <v>16</v>
      </c>
      <c r="H685" s="7" t="s">
        <v>2111</v>
      </c>
      <c r="I685" s="7" t="s">
        <v>2228</v>
      </c>
      <c r="J685" s="7" t="s">
        <v>2035</v>
      </c>
      <c r="K685" s="7" t="s">
        <v>2036</v>
      </c>
      <c r="L685" s="7" t="s">
        <v>1686</v>
      </c>
      <c r="M685" s="7">
        <v>3</v>
      </c>
      <c r="N685" s="9">
        <v>1724.08</v>
      </c>
      <c r="O685" s="10">
        <v>0.1</v>
      </c>
      <c r="P685" s="9">
        <v>4655.0200000000004</v>
      </c>
      <c r="Q685" s="10">
        <v>0.25</v>
      </c>
      <c r="R685" s="9">
        <v>1163.76</v>
      </c>
      <c r="S685" s="9">
        <v>5818.78</v>
      </c>
      <c r="T685" s="9">
        <v>1847.38</v>
      </c>
      <c r="U685" s="7" t="s">
        <v>25</v>
      </c>
    </row>
    <row r="686" spans="1:21" x14ac:dyDescent="0.3">
      <c r="A686" s="7" t="s">
        <v>4831</v>
      </c>
      <c r="B686" s="7" t="s">
        <v>2382</v>
      </c>
      <c r="C686" s="8">
        <v>46046</v>
      </c>
      <c r="D686" s="7" t="s">
        <v>1216</v>
      </c>
      <c r="E686" s="7" t="s">
        <v>1217</v>
      </c>
      <c r="F686" s="7" t="s">
        <v>776</v>
      </c>
      <c r="G686" s="7" t="s">
        <v>16</v>
      </c>
      <c r="H686" s="7" t="s">
        <v>2111</v>
      </c>
      <c r="I686" s="7" t="s">
        <v>2228</v>
      </c>
      <c r="J686" s="7" t="s">
        <v>1797</v>
      </c>
      <c r="K686" s="7" t="s">
        <v>572</v>
      </c>
      <c r="L686" s="7" t="s">
        <v>1677</v>
      </c>
      <c r="M686" s="7">
        <v>1</v>
      </c>
      <c r="N686" s="9">
        <v>2953.87</v>
      </c>
      <c r="O686" s="10">
        <v>0</v>
      </c>
      <c r="P686" s="9">
        <v>2953.87</v>
      </c>
      <c r="Q686" s="10">
        <v>0.25</v>
      </c>
      <c r="R686" s="9">
        <v>738.47</v>
      </c>
      <c r="S686" s="9">
        <v>3692.34</v>
      </c>
      <c r="T686" s="9">
        <v>1689.06</v>
      </c>
      <c r="U686" s="7" t="s">
        <v>25</v>
      </c>
    </row>
    <row r="687" spans="1:21" x14ac:dyDescent="0.3">
      <c r="A687" s="7" t="s">
        <v>4832</v>
      </c>
      <c r="B687" s="7" t="s">
        <v>2382</v>
      </c>
      <c r="C687" s="8">
        <v>46046</v>
      </c>
      <c r="D687" s="7" t="s">
        <v>1216</v>
      </c>
      <c r="E687" s="7" t="s">
        <v>1217</v>
      </c>
      <c r="F687" s="7" t="s">
        <v>776</v>
      </c>
      <c r="G687" s="7" t="s">
        <v>16</v>
      </c>
      <c r="H687" s="7" t="s">
        <v>2111</v>
      </c>
      <c r="I687" s="7" t="s">
        <v>2228</v>
      </c>
      <c r="J687" s="7" t="s">
        <v>1718</v>
      </c>
      <c r="K687" s="7" t="s">
        <v>112</v>
      </c>
      <c r="L687" s="7" t="s">
        <v>1641</v>
      </c>
      <c r="M687" s="7">
        <v>18</v>
      </c>
      <c r="N687" s="9">
        <v>2013.01</v>
      </c>
      <c r="O687" s="10">
        <v>0.05</v>
      </c>
      <c r="P687" s="9">
        <v>34422.47</v>
      </c>
      <c r="Q687" s="10">
        <v>0.25</v>
      </c>
      <c r="R687" s="9">
        <v>8605.6200000000008</v>
      </c>
      <c r="S687" s="9">
        <v>43028.09</v>
      </c>
      <c r="T687" s="9">
        <v>8036.63</v>
      </c>
      <c r="U687" s="7" t="s">
        <v>25</v>
      </c>
    </row>
    <row r="688" spans="1:21" x14ac:dyDescent="0.3">
      <c r="A688" s="7" t="s">
        <v>4833</v>
      </c>
      <c r="B688" s="7" t="s">
        <v>2383</v>
      </c>
      <c r="C688" s="8">
        <v>46041</v>
      </c>
      <c r="D688" s="7" t="s">
        <v>809</v>
      </c>
      <c r="E688" s="7" t="s">
        <v>152</v>
      </c>
      <c r="F688" s="7" t="s">
        <v>763</v>
      </c>
      <c r="G688" s="7" t="s">
        <v>35</v>
      </c>
      <c r="H688" s="7" t="s">
        <v>2150</v>
      </c>
      <c r="I688" s="7" t="s">
        <v>2260</v>
      </c>
      <c r="J688" s="7" t="s">
        <v>1695</v>
      </c>
      <c r="K688" s="7" t="s">
        <v>1696</v>
      </c>
      <c r="L688" s="7" t="s">
        <v>1641</v>
      </c>
      <c r="M688" s="7">
        <v>10</v>
      </c>
      <c r="N688" s="9">
        <v>1865.44</v>
      </c>
      <c r="O688" s="10">
        <v>0</v>
      </c>
      <c r="P688" s="9">
        <v>18654.400000000001</v>
      </c>
      <c r="Q688" s="10">
        <v>0.25</v>
      </c>
      <c r="R688" s="9">
        <v>4663.6000000000004</v>
      </c>
      <c r="S688" s="9">
        <v>23318</v>
      </c>
      <c r="T688" s="9">
        <v>5821.5</v>
      </c>
      <c r="U688" s="7" t="s">
        <v>14</v>
      </c>
    </row>
    <row r="689" spans="1:21" x14ac:dyDescent="0.3">
      <c r="A689" s="7" t="s">
        <v>4834</v>
      </c>
      <c r="B689" s="7" t="s">
        <v>2384</v>
      </c>
      <c r="C689" s="8">
        <v>46237</v>
      </c>
      <c r="D689" s="7" t="s">
        <v>1449</v>
      </c>
      <c r="E689" s="7" t="s">
        <v>1450</v>
      </c>
      <c r="F689" s="7" t="s">
        <v>776</v>
      </c>
      <c r="G689" s="7" t="s">
        <v>12</v>
      </c>
      <c r="H689" s="7" t="s">
        <v>2154</v>
      </c>
      <c r="I689" s="7" t="s">
        <v>2263</v>
      </c>
      <c r="J689" s="7" t="s">
        <v>1990</v>
      </c>
      <c r="K689" s="7" t="s">
        <v>223</v>
      </c>
      <c r="L689" s="7" t="s">
        <v>1641</v>
      </c>
      <c r="M689" s="7">
        <v>19</v>
      </c>
      <c r="N689" s="9">
        <v>807.08</v>
      </c>
      <c r="O689" s="10">
        <v>0</v>
      </c>
      <c r="P689" s="9">
        <v>15334.52</v>
      </c>
      <c r="Q689" s="10">
        <v>0.25</v>
      </c>
      <c r="R689" s="9">
        <v>3833.63</v>
      </c>
      <c r="S689" s="9">
        <v>19168.150000000001</v>
      </c>
      <c r="T689" s="9">
        <v>5625.52</v>
      </c>
      <c r="U689" s="7" t="s">
        <v>14</v>
      </c>
    </row>
    <row r="690" spans="1:21" x14ac:dyDescent="0.3">
      <c r="A690" s="7" t="s">
        <v>4835</v>
      </c>
      <c r="B690" s="7" t="s">
        <v>2385</v>
      </c>
      <c r="C690" s="8">
        <v>45985</v>
      </c>
      <c r="D690" s="7" t="s">
        <v>1328</v>
      </c>
      <c r="E690" s="7" t="s">
        <v>469</v>
      </c>
      <c r="F690" s="7" t="s">
        <v>776</v>
      </c>
      <c r="G690" s="7" t="s">
        <v>16</v>
      </c>
      <c r="H690" s="7" t="s">
        <v>2089</v>
      </c>
      <c r="I690" s="7" t="s">
        <v>2208</v>
      </c>
      <c r="J690" s="7" t="s">
        <v>1929</v>
      </c>
      <c r="K690" s="7" t="s">
        <v>476</v>
      </c>
      <c r="L690" s="7" t="s">
        <v>1655</v>
      </c>
      <c r="M690" s="7">
        <v>16</v>
      </c>
      <c r="N690" s="9">
        <v>2762.53</v>
      </c>
      <c r="O690" s="10">
        <v>0.15</v>
      </c>
      <c r="P690" s="9">
        <v>37570.410000000003</v>
      </c>
      <c r="Q690" s="10">
        <v>0.25</v>
      </c>
      <c r="R690" s="9">
        <v>9392.6</v>
      </c>
      <c r="S690" s="9">
        <v>46963.01</v>
      </c>
      <c r="T690" s="9">
        <v>18299.849999999999</v>
      </c>
      <c r="U690" s="7" t="s">
        <v>14</v>
      </c>
    </row>
    <row r="691" spans="1:21" x14ac:dyDescent="0.3">
      <c r="A691" s="7" t="s">
        <v>4836</v>
      </c>
      <c r="B691" s="7" t="s">
        <v>2385</v>
      </c>
      <c r="C691" s="8">
        <v>45985</v>
      </c>
      <c r="D691" s="7" t="s">
        <v>1328</v>
      </c>
      <c r="E691" s="7" t="s">
        <v>469</v>
      </c>
      <c r="F691" s="7" t="s">
        <v>776</v>
      </c>
      <c r="G691" s="7" t="s">
        <v>16</v>
      </c>
      <c r="H691" s="7" t="s">
        <v>2089</v>
      </c>
      <c r="I691" s="7" t="s">
        <v>2208</v>
      </c>
      <c r="J691" s="7" t="s">
        <v>1889</v>
      </c>
      <c r="K691" s="7" t="s">
        <v>69</v>
      </c>
      <c r="L691" s="7" t="s">
        <v>1669</v>
      </c>
      <c r="M691" s="7">
        <v>14</v>
      </c>
      <c r="N691" s="9">
        <v>3192.65</v>
      </c>
      <c r="O691" s="10">
        <v>0.15</v>
      </c>
      <c r="P691" s="9">
        <v>37992.53</v>
      </c>
      <c r="Q691" s="10">
        <v>0.25</v>
      </c>
      <c r="R691" s="9">
        <v>9498.1299999999992</v>
      </c>
      <c r="S691" s="9">
        <v>47490.66</v>
      </c>
      <c r="T691" s="9">
        <v>16005.95</v>
      </c>
      <c r="U691" s="7" t="s">
        <v>14</v>
      </c>
    </row>
    <row r="692" spans="1:21" x14ac:dyDescent="0.3">
      <c r="A692" s="7" t="s">
        <v>4837</v>
      </c>
      <c r="B692" s="7" t="s">
        <v>2385</v>
      </c>
      <c r="C692" s="8">
        <v>45985</v>
      </c>
      <c r="D692" s="7" t="s">
        <v>1328</v>
      </c>
      <c r="E692" s="7" t="s">
        <v>469</v>
      </c>
      <c r="F692" s="7" t="s">
        <v>776</v>
      </c>
      <c r="G692" s="7" t="s">
        <v>16</v>
      </c>
      <c r="H692" s="7" t="s">
        <v>2089</v>
      </c>
      <c r="I692" s="7" t="s">
        <v>2208</v>
      </c>
      <c r="J692" s="7" t="s">
        <v>1759</v>
      </c>
      <c r="K692" s="7" t="s">
        <v>400</v>
      </c>
      <c r="L692" s="7" t="s">
        <v>1646</v>
      </c>
      <c r="M692" s="7">
        <v>18</v>
      </c>
      <c r="N692" s="9">
        <v>1251.52</v>
      </c>
      <c r="O692" s="10">
        <v>0.1</v>
      </c>
      <c r="P692" s="9">
        <v>20274.62</v>
      </c>
      <c r="Q692" s="10">
        <v>0.25</v>
      </c>
      <c r="R692" s="9">
        <v>5068.6499999999996</v>
      </c>
      <c r="S692" s="9">
        <v>25343.27</v>
      </c>
      <c r="T692" s="9">
        <v>7096.64</v>
      </c>
      <c r="U692" s="7" t="s">
        <v>14</v>
      </c>
    </row>
    <row r="693" spans="1:21" x14ac:dyDescent="0.3">
      <c r="A693" s="7" t="s">
        <v>4838</v>
      </c>
      <c r="B693" s="7" t="s">
        <v>2385</v>
      </c>
      <c r="C693" s="8">
        <v>45985</v>
      </c>
      <c r="D693" s="7" t="s">
        <v>1328</v>
      </c>
      <c r="E693" s="7" t="s">
        <v>469</v>
      </c>
      <c r="F693" s="7" t="s">
        <v>776</v>
      </c>
      <c r="G693" s="7" t="s">
        <v>16</v>
      </c>
      <c r="H693" s="7" t="s">
        <v>2089</v>
      </c>
      <c r="I693" s="7" t="s">
        <v>2208</v>
      </c>
      <c r="J693" s="7" t="s">
        <v>1920</v>
      </c>
      <c r="K693" s="7" t="s">
        <v>375</v>
      </c>
      <c r="L693" s="7" t="s">
        <v>1677</v>
      </c>
      <c r="M693" s="7">
        <v>17</v>
      </c>
      <c r="N693" s="9">
        <v>567.69000000000005</v>
      </c>
      <c r="O693" s="10">
        <v>0.15</v>
      </c>
      <c r="P693" s="9">
        <v>8203.1200000000008</v>
      </c>
      <c r="Q693" s="10">
        <v>0.25</v>
      </c>
      <c r="R693" s="9">
        <v>2050.7800000000002</v>
      </c>
      <c r="S693" s="9">
        <v>10253.9</v>
      </c>
      <c r="T693" s="9">
        <v>3628.59</v>
      </c>
      <c r="U693" s="7" t="s">
        <v>14</v>
      </c>
    </row>
    <row r="694" spans="1:21" x14ac:dyDescent="0.3">
      <c r="A694" s="7" t="s">
        <v>4839</v>
      </c>
      <c r="B694" s="7" t="s">
        <v>2386</v>
      </c>
      <c r="C694" s="8">
        <v>45668</v>
      </c>
      <c r="D694" s="7" t="s">
        <v>1621</v>
      </c>
      <c r="E694" s="7" t="s">
        <v>1622</v>
      </c>
      <c r="F694" s="7" t="s">
        <v>763</v>
      </c>
      <c r="G694" s="7" t="s">
        <v>35</v>
      </c>
      <c r="H694" s="7" t="s">
        <v>2172</v>
      </c>
      <c r="I694" s="7" t="s">
        <v>2278</v>
      </c>
      <c r="J694" s="7" t="s">
        <v>1690</v>
      </c>
      <c r="K694" s="7" t="s">
        <v>531</v>
      </c>
      <c r="L694" s="7" t="s">
        <v>1655</v>
      </c>
      <c r="M694" s="7">
        <v>1</v>
      </c>
      <c r="N694" s="9">
        <v>775.89</v>
      </c>
      <c r="O694" s="10">
        <v>0.05</v>
      </c>
      <c r="P694" s="9">
        <v>737.1</v>
      </c>
      <c r="Q694" s="10">
        <v>0.25</v>
      </c>
      <c r="R694" s="9">
        <v>184.28</v>
      </c>
      <c r="S694" s="9">
        <v>921.38</v>
      </c>
      <c r="T694" s="9">
        <v>362.45</v>
      </c>
      <c r="U694" s="7" t="s">
        <v>14</v>
      </c>
    </row>
    <row r="695" spans="1:21" x14ac:dyDescent="0.3">
      <c r="A695" s="7" t="s">
        <v>4840</v>
      </c>
      <c r="B695" s="7" t="s">
        <v>2386</v>
      </c>
      <c r="C695" s="8">
        <v>45668</v>
      </c>
      <c r="D695" s="7" t="s">
        <v>1621</v>
      </c>
      <c r="E695" s="7" t="s">
        <v>1622</v>
      </c>
      <c r="F695" s="7" t="s">
        <v>763</v>
      </c>
      <c r="G695" s="7" t="s">
        <v>35</v>
      </c>
      <c r="H695" s="7" t="s">
        <v>2172</v>
      </c>
      <c r="I695" s="7" t="s">
        <v>2278</v>
      </c>
      <c r="J695" s="7" t="s">
        <v>1821</v>
      </c>
      <c r="K695" s="7" t="s">
        <v>94</v>
      </c>
      <c r="L695" s="7" t="s">
        <v>1673</v>
      </c>
      <c r="M695" s="7">
        <v>4</v>
      </c>
      <c r="N695" s="9">
        <v>573.14</v>
      </c>
      <c r="O695" s="10">
        <v>0.15</v>
      </c>
      <c r="P695" s="9">
        <v>1948.68</v>
      </c>
      <c r="Q695" s="10">
        <v>0.25</v>
      </c>
      <c r="R695" s="9">
        <v>487.17</v>
      </c>
      <c r="S695" s="9">
        <v>2435.85</v>
      </c>
      <c r="T695" s="9">
        <v>677</v>
      </c>
      <c r="U695" s="7" t="s">
        <v>14</v>
      </c>
    </row>
    <row r="696" spans="1:21" x14ac:dyDescent="0.3">
      <c r="A696" s="7" t="s">
        <v>4841</v>
      </c>
      <c r="B696" s="7" t="s">
        <v>2387</v>
      </c>
      <c r="C696" s="8">
        <v>46179</v>
      </c>
      <c r="D696" s="7" t="s">
        <v>920</v>
      </c>
      <c r="E696" s="7" t="s">
        <v>384</v>
      </c>
      <c r="F696" s="7" t="s">
        <v>747</v>
      </c>
      <c r="G696" s="7" t="s">
        <v>12</v>
      </c>
      <c r="H696" s="7" t="s">
        <v>2078</v>
      </c>
      <c r="I696" s="7" t="s">
        <v>2197</v>
      </c>
      <c r="J696" s="7" t="s">
        <v>1667</v>
      </c>
      <c r="K696" s="7" t="s">
        <v>1885</v>
      </c>
      <c r="L696" s="7" t="s">
        <v>1661</v>
      </c>
      <c r="M696" s="7">
        <v>10</v>
      </c>
      <c r="N696" s="9">
        <v>1538.75</v>
      </c>
      <c r="O696" s="10">
        <v>0</v>
      </c>
      <c r="P696" s="9">
        <v>15387.5</v>
      </c>
      <c r="Q696" s="10">
        <v>0.25</v>
      </c>
      <c r="R696" s="9">
        <v>3846.88</v>
      </c>
      <c r="S696" s="9">
        <v>19234.38</v>
      </c>
      <c r="T696" s="9">
        <v>4599.6000000000004</v>
      </c>
      <c r="U696" s="7" t="s">
        <v>14</v>
      </c>
    </row>
    <row r="697" spans="1:21" x14ac:dyDescent="0.3">
      <c r="A697" s="7" t="s">
        <v>4842</v>
      </c>
      <c r="B697" s="7" t="s">
        <v>2388</v>
      </c>
      <c r="C697" s="8">
        <v>45702</v>
      </c>
      <c r="D697" s="7" t="s">
        <v>1629</v>
      </c>
      <c r="E697" s="7" t="s">
        <v>338</v>
      </c>
      <c r="F697" s="7" t="s">
        <v>743</v>
      </c>
      <c r="G697" s="7" t="s">
        <v>12</v>
      </c>
      <c r="H697" s="7" t="s">
        <v>2166</v>
      </c>
      <c r="I697" s="7" t="s">
        <v>2272</v>
      </c>
      <c r="J697" s="7" t="s">
        <v>1799</v>
      </c>
      <c r="K697" s="7" t="s">
        <v>339</v>
      </c>
      <c r="L697" s="7" t="s">
        <v>1673</v>
      </c>
      <c r="M697" s="7">
        <v>15</v>
      </c>
      <c r="N697" s="9">
        <v>2537.11</v>
      </c>
      <c r="O697" s="10">
        <v>0.05</v>
      </c>
      <c r="P697" s="9">
        <v>36153.82</v>
      </c>
      <c r="Q697" s="10">
        <v>0.25</v>
      </c>
      <c r="R697" s="9">
        <v>9038.4500000000007</v>
      </c>
      <c r="S697" s="9">
        <v>45192.28</v>
      </c>
      <c r="T697" s="9">
        <v>18428.47</v>
      </c>
      <c r="U697" s="7" t="s">
        <v>14</v>
      </c>
    </row>
    <row r="698" spans="1:21" x14ac:dyDescent="0.3">
      <c r="A698" s="7" t="s">
        <v>4843</v>
      </c>
      <c r="B698" s="7" t="s">
        <v>2388</v>
      </c>
      <c r="C698" s="8">
        <v>45702</v>
      </c>
      <c r="D698" s="7" t="s">
        <v>1629</v>
      </c>
      <c r="E698" s="7" t="s">
        <v>338</v>
      </c>
      <c r="F698" s="7" t="s">
        <v>743</v>
      </c>
      <c r="G698" s="7" t="s">
        <v>12</v>
      </c>
      <c r="H698" s="7" t="s">
        <v>2166</v>
      </c>
      <c r="I698" s="7" t="s">
        <v>2272</v>
      </c>
      <c r="J698" s="7" t="s">
        <v>1725</v>
      </c>
      <c r="K698" s="7" t="s">
        <v>582</v>
      </c>
      <c r="L698" s="7" t="s">
        <v>1673</v>
      </c>
      <c r="M698" s="7">
        <v>27</v>
      </c>
      <c r="N698" s="9">
        <v>1561.96</v>
      </c>
      <c r="O698" s="10">
        <v>0.05</v>
      </c>
      <c r="P698" s="9">
        <v>40064.269999999997</v>
      </c>
      <c r="Q698" s="10">
        <v>0.25</v>
      </c>
      <c r="R698" s="9">
        <v>10016.07</v>
      </c>
      <c r="S698" s="9">
        <v>50080.34</v>
      </c>
      <c r="T698" s="9">
        <v>11802.29</v>
      </c>
      <c r="U698" s="7" t="s">
        <v>14</v>
      </c>
    </row>
    <row r="699" spans="1:21" x14ac:dyDescent="0.3">
      <c r="A699" s="7" t="s">
        <v>4844</v>
      </c>
      <c r="B699" s="7" t="s">
        <v>2388</v>
      </c>
      <c r="C699" s="8">
        <v>45702</v>
      </c>
      <c r="D699" s="7" t="s">
        <v>1629</v>
      </c>
      <c r="E699" s="7" t="s">
        <v>338</v>
      </c>
      <c r="F699" s="7" t="s">
        <v>743</v>
      </c>
      <c r="G699" s="7" t="s">
        <v>12</v>
      </c>
      <c r="H699" s="7" t="s">
        <v>2166</v>
      </c>
      <c r="I699" s="7" t="s">
        <v>2272</v>
      </c>
      <c r="J699" s="7" t="s">
        <v>1986</v>
      </c>
      <c r="K699" s="7" t="s">
        <v>584</v>
      </c>
      <c r="L699" s="7" t="s">
        <v>1673</v>
      </c>
      <c r="M699" s="7">
        <v>26</v>
      </c>
      <c r="N699" s="9">
        <v>1393.8</v>
      </c>
      <c r="O699" s="10">
        <v>0.05</v>
      </c>
      <c r="P699" s="9">
        <v>34426.86</v>
      </c>
      <c r="Q699" s="10">
        <v>0.25</v>
      </c>
      <c r="R699" s="9">
        <v>8606.7199999999993</v>
      </c>
      <c r="S699" s="9">
        <v>43033.57</v>
      </c>
      <c r="T699" s="9">
        <v>15171.78</v>
      </c>
      <c r="U699" s="7" t="s">
        <v>14</v>
      </c>
    </row>
    <row r="700" spans="1:21" x14ac:dyDescent="0.3">
      <c r="A700" s="7" t="s">
        <v>4845</v>
      </c>
      <c r="B700" s="7" t="s">
        <v>2388</v>
      </c>
      <c r="C700" s="8">
        <v>45702</v>
      </c>
      <c r="D700" s="7" t="s">
        <v>1629</v>
      </c>
      <c r="E700" s="7" t="s">
        <v>338</v>
      </c>
      <c r="F700" s="7" t="s">
        <v>743</v>
      </c>
      <c r="G700" s="7" t="s">
        <v>12</v>
      </c>
      <c r="H700" s="7" t="s">
        <v>2166</v>
      </c>
      <c r="I700" s="7" t="s">
        <v>2272</v>
      </c>
      <c r="J700" s="7" t="s">
        <v>2038</v>
      </c>
      <c r="K700" s="7" t="s">
        <v>532</v>
      </c>
      <c r="L700" s="7" t="s">
        <v>1646</v>
      </c>
      <c r="M700" s="7">
        <v>14</v>
      </c>
      <c r="N700" s="9">
        <v>202.63</v>
      </c>
      <c r="O700" s="10">
        <v>0.15</v>
      </c>
      <c r="P700" s="9">
        <v>2411.3000000000002</v>
      </c>
      <c r="Q700" s="10">
        <v>0.25</v>
      </c>
      <c r="R700" s="9">
        <v>602.83000000000004</v>
      </c>
      <c r="S700" s="9">
        <v>3014.12</v>
      </c>
      <c r="T700" s="9">
        <v>1131.8399999999999</v>
      </c>
      <c r="U700" s="7" t="s">
        <v>14</v>
      </c>
    </row>
    <row r="701" spans="1:21" x14ac:dyDescent="0.3">
      <c r="A701" s="7" t="s">
        <v>4846</v>
      </c>
      <c r="B701" s="7" t="s">
        <v>2389</v>
      </c>
      <c r="C701" s="8">
        <v>46045</v>
      </c>
      <c r="D701" s="7" t="s">
        <v>1201</v>
      </c>
      <c r="E701" s="7" t="s">
        <v>321</v>
      </c>
      <c r="F701" s="7" t="s">
        <v>743</v>
      </c>
      <c r="G701" s="7" t="s">
        <v>12</v>
      </c>
      <c r="H701" s="7" t="s">
        <v>2070</v>
      </c>
      <c r="I701" s="7" t="s">
        <v>2190</v>
      </c>
      <c r="J701" s="7" t="s">
        <v>1721</v>
      </c>
      <c r="K701" s="7" t="s">
        <v>204</v>
      </c>
      <c r="L701" s="7" t="s">
        <v>1677</v>
      </c>
      <c r="M701" s="7">
        <v>18</v>
      </c>
      <c r="N701" s="9">
        <v>1918.39</v>
      </c>
      <c r="O701" s="10">
        <v>0.05</v>
      </c>
      <c r="P701" s="9">
        <v>32804.47</v>
      </c>
      <c r="Q701" s="10">
        <v>0.25</v>
      </c>
      <c r="R701" s="9">
        <v>8201.1200000000008</v>
      </c>
      <c r="S701" s="9">
        <v>41005.589999999997</v>
      </c>
      <c r="T701" s="9">
        <v>10111.69</v>
      </c>
      <c r="U701" s="7" t="s">
        <v>14</v>
      </c>
    </row>
    <row r="702" spans="1:21" x14ac:dyDescent="0.3">
      <c r="A702" s="7" t="s">
        <v>4847</v>
      </c>
      <c r="B702" s="7" t="s">
        <v>2389</v>
      </c>
      <c r="C702" s="8">
        <v>46045</v>
      </c>
      <c r="D702" s="7" t="s">
        <v>1201</v>
      </c>
      <c r="E702" s="7" t="s">
        <v>321</v>
      </c>
      <c r="F702" s="7" t="s">
        <v>743</v>
      </c>
      <c r="G702" s="7" t="s">
        <v>12</v>
      </c>
      <c r="H702" s="7" t="s">
        <v>2070</v>
      </c>
      <c r="I702" s="7" t="s">
        <v>2190</v>
      </c>
      <c r="J702" s="7" t="s">
        <v>1709</v>
      </c>
      <c r="K702" s="7" t="s">
        <v>1710</v>
      </c>
      <c r="L702" s="7" t="s">
        <v>1673</v>
      </c>
      <c r="M702" s="7">
        <v>3</v>
      </c>
      <c r="N702" s="9">
        <v>150.53</v>
      </c>
      <c r="O702" s="10">
        <v>0</v>
      </c>
      <c r="P702" s="9">
        <v>451.59</v>
      </c>
      <c r="Q702" s="10">
        <v>0.25</v>
      </c>
      <c r="R702" s="9">
        <v>112.9</v>
      </c>
      <c r="S702" s="9">
        <v>564.49</v>
      </c>
      <c r="T702" s="9">
        <v>205.77</v>
      </c>
      <c r="U702" s="7" t="s">
        <v>14</v>
      </c>
    </row>
    <row r="703" spans="1:21" x14ac:dyDescent="0.3">
      <c r="A703" s="7" t="s">
        <v>4848</v>
      </c>
      <c r="B703" s="7" t="s">
        <v>2389</v>
      </c>
      <c r="C703" s="8">
        <v>46045</v>
      </c>
      <c r="D703" s="7" t="s">
        <v>1201</v>
      </c>
      <c r="E703" s="7" t="s">
        <v>321</v>
      </c>
      <c r="F703" s="7" t="s">
        <v>743</v>
      </c>
      <c r="G703" s="7" t="s">
        <v>12</v>
      </c>
      <c r="H703" s="7" t="s">
        <v>2070</v>
      </c>
      <c r="I703" s="7" t="s">
        <v>2190</v>
      </c>
      <c r="J703" s="7" t="s">
        <v>1900</v>
      </c>
      <c r="K703" s="7" t="s">
        <v>63</v>
      </c>
      <c r="L703" s="7" t="s">
        <v>1641</v>
      </c>
      <c r="M703" s="7">
        <v>17</v>
      </c>
      <c r="N703" s="9">
        <v>2055.66</v>
      </c>
      <c r="O703" s="10">
        <v>0.1</v>
      </c>
      <c r="P703" s="9">
        <v>31451.599999999999</v>
      </c>
      <c r="Q703" s="10">
        <v>0.25</v>
      </c>
      <c r="R703" s="9">
        <v>7862.9</v>
      </c>
      <c r="S703" s="9">
        <v>39314.5</v>
      </c>
      <c r="T703" s="9">
        <v>7552.66</v>
      </c>
      <c r="U703" s="7" t="s">
        <v>14</v>
      </c>
    </row>
    <row r="704" spans="1:21" x14ac:dyDescent="0.3">
      <c r="A704" s="7" t="s">
        <v>4849</v>
      </c>
      <c r="B704" s="7" t="s">
        <v>2390</v>
      </c>
      <c r="C704" s="8">
        <v>46132</v>
      </c>
      <c r="D704" s="7" t="s">
        <v>1263</v>
      </c>
      <c r="E704" s="7" t="s">
        <v>1264</v>
      </c>
      <c r="F704" s="7" t="s">
        <v>780</v>
      </c>
      <c r="G704" s="7" t="s">
        <v>20</v>
      </c>
      <c r="H704" s="7" t="s">
        <v>2165</v>
      </c>
      <c r="I704" s="7" t="s">
        <v>2272</v>
      </c>
      <c r="J704" s="7" t="s">
        <v>1830</v>
      </c>
      <c r="K704" s="7" t="s">
        <v>283</v>
      </c>
      <c r="L704" s="7" t="s">
        <v>1669</v>
      </c>
      <c r="M704" s="7">
        <v>6</v>
      </c>
      <c r="N704" s="9">
        <v>1096.8699999999999</v>
      </c>
      <c r="O704" s="10">
        <v>0.05</v>
      </c>
      <c r="P704" s="9">
        <v>6252.16</v>
      </c>
      <c r="Q704" s="10">
        <v>0.25</v>
      </c>
      <c r="R704" s="9">
        <v>1563.04</v>
      </c>
      <c r="S704" s="9">
        <v>7815.2</v>
      </c>
      <c r="T704" s="9">
        <v>2522.7399999999998</v>
      </c>
      <c r="U704" s="7" t="s">
        <v>14</v>
      </c>
    </row>
    <row r="705" spans="1:21" x14ac:dyDescent="0.3">
      <c r="A705" s="7" t="s">
        <v>4850</v>
      </c>
      <c r="B705" s="7" t="s">
        <v>2390</v>
      </c>
      <c r="C705" s="8">
        <v>46132</v>
      </c>
      <c r="D705" s="7" t="s">
        <v>1263</v>
      </c>
      <c r="E705" s="7" t="s">
        <v>1264</v>
      </c>
      <c r="F705" s="7" t="s">
        <v>780</v>
      </c>
      <c r="G705" s="7" t="s">
        <v>20</v>
      </c>
      <c r="H705" s="7" t="s">
        <v>2165</v>
      </c>
      <c r="I705" s="7" t="s">
        <v>2272</v>
      </c>
      <c r="J705" s="7" t="s">
        <v>1727</v>
      </c>
      <c r="K705" s="7" t="s">
        <v>24</v>
      </c>
      <c r="L705" s="7" t="s">
        <v>1669</v>
      </c>
      <c r="M705" s="7">
        <v>6</v>
      </c>
      <c r="N705" s="9">
        <v>1335.74</v>
      </c>
      <c r="O705" s="10">
        <v>0</v>
      </c>
      <c r="P705" s="9">
        <v>8014.44</v>
      </c>
      <c r="Q705" s="10">
        <v>0.25</v>
      </c>
      <c r="R705" s="9">
        <v>2003.61</v>
      </c>
      <c r="S705" s="9">
        <v>10018.049999999999</v>
      </c>
      <c r="T705" s="9">
        <v>2204.34</v>
      </c>
      <c r="U705" s="7" t="s">
        <v>14</v>
      </c>
    </row>
    <row r="706" spans="1:21" x14ac:dyDescent="0.3">
      <c r="A706" s="7" t="s">
        <v>4851</v>
      </c>
      <c r="B706" s="7" t="s">
        <v>2390</v>
      </c>
      <c r="C706" s="8">
        <v>46132</v>
      </c>
      <c r="D706" s="7" t="s">
        <v>1263</v>
      </c>
      <c r="E706" s="7" t="s">
        <v>1264</v>
      </c>
      <c r="F706" s="7" t="s">
        <v>780</v>
      </c>
      <c r="G706" s="7" t="s">
        <v>20</v>
      </c>
      <c r="H706" s="7" t="s">
        <v>2165</v>
      </c>
      <c r="I706" s="7" t="s">
        <v>2272</v>
      </c>
      <c r="J706" s="7" t="s">
        <v>1859</v>
      </c>
      <c r="K706" s="7" t="s">
        <v>412</v>
      </c>
      <c r="L706" s="7" t="s">
        <v>1673</v>
      </c>
      <c r="M706" s="7">
        <v>13</v>
      </c>
      <c r="N706" s="9">
        <v>702.15</v>
      </c>
      <c r="O706" s="10">
        <v>0</v>
      </c>
      <c r="P706" s="9">
        <v>9127.9500000000007</v>
      </c>
      <c r="Q706" s="10">
        <v>0.25</v>
      </c>
      <c r="R706" s="9">
        <v>2281.9899999999998</v>
      </c>
      <c r="S706" s="9">
        <v>11409.94</v>
      </c>
      <c r="T706" s="9">
        <v>2938.91</v>
      </c>
      <c r="U706" s="7" t="s">
        <v>14</v>
      </c>
    </row>
    <row r="707" spans="1:21" x14ac:dyDescent="0.3">
      <c r="A707" s="7" t="s">
        <v>4852</v>
      </c>
      <c r="B707" s="7" t="s">
        <v>2390</v>
      </c>
      <c r="C707" s="8">
        <v>46132</v>
      </c>
      <c r="D707" s="7" t="s">
        <v>1263</v>
      </c>
      <c r="E707" s="7" t="s">
        <v>1264</v>
      </c>
      <c r="F707" s="7" t="s">
        <v>780</v>
      </c>
      <c r="G707" s="7" t="s">
        <v>20</v>
      </c>
      <c r="H707" s="7" t="s">
        <v>2165</v>
      </c>
      <c r="I707" s="7" t="s">
        <v>2272</v>
      </c>
      <c r="J707" s="7" t="s">
        <v>1998</v>
      </c>
      <c r="K707" s="7" t="s">
        <v>458</v>
      </c>
      <c r="L707" s="7" t="s">
        <v>1661</v>
      </c>
      <c r="M707" s="7">
        <v>29</v>
      </c>
      <c r="N707" s="9">
        <v>796.08</v>
      </c>
      <c r="O707" s="10">
        <v>0.15</v>
      </c>
      <c r="P707" s="9">
        <v>19623.37</v>
      </c>
      <c r="Q707" s="10">
        <v>0.25</v>
      </c>
      <c r="R707" s="9">
        <v>4905.84</v>
      </c>
      <c r="S707" s="9">
        <v>24529.21</v>
      </c>
      <c r="T707" s="9">
        <v>9145.67</v>
      </c>
      <c r="U707" s="7" t="s">
        <v>14</v>
      </c>
    </row>
    <row r="708" spans="1:21" x14ac:dyDescent="0.3">
      <c r="A708" s="7" t="s">
        <v>4853</v>
      </c>
      <c r="B708" s="7" t="s">
        <v>2390</v>
      </c>
      <c r="C708" s="8">
        <v>46132</v>
      </c>
      <c r="D708" s="7" t="s">
        <v>1263</v>
      </c>
      <c r="E708" s="7" t="s">
        <v>1264</v>
      </c>
      <c r="F708" s="7" t="s">
        <v>780</v>
      </c>
      <c r="G708" s="7" t="s">
        <v>20</v>
      </c>
      <c r="H708" s="7" t="s">
        <v>2165</v>
      </c>
      <c r="I708" s="7" t="s">
        <v>2272</v>
      </c>
      <c r="J708" s="7" t="s">
        <v>1936</v>
      </c>
      <c r="K708" s="7" t="s">
        <v>153</v>
      </c>
      <c r="L708" s="7" t="s">
        <v>1669</v>
      </c>
      <c r="M708" s="7">
        <v>29</v>
      </c>
      <c r="N708" s="9">
        <v>1056.51</v>
      </c>
      <c r="O708" s="10">
        <v>0.05</v>
      </c>
      <c r="P708" s="9">
        <v>29106.85</v>
      </c>
      <c r="Q708" s="10">
        <v>0.25</v>
      </c>
      <c r="R708" s="9">
        <v>7276.71</v>
      </c>
      <c r="S708" s="9">
        <v>36383.56</v>
      </c>
      <c r="T708" s="9">
        <v>7422.68</v>
      </c>
      <c r="U708" s="7" t="s">
        <v>14</v>
      </c>
    </row>
    <row r="709" spans="1:21" x14ac:dyDescent="0.3">
      <c r="A709" s="7" t="s">
        <v>4854</v>
      </c>
      <c r="B709" s="7" t="s">
        <v>2391</v>
      </c>
      <c r="C709" s="8">
        <v>45665</v>
      </c>
      <c r="D709" s="7" t="s">
        <v>860</v>
      </c>
      <c r="E709" s="7" t="s">
        <v>494</v>
      </c>
      <c r="F709" s="7" t="s">
        <v>763</v>
      </c>
      <c r="G709" s="7" t="s">
        <v>20</v>
      </c>
      <c r="H709" s="7" t="s">
        <v>2140</v>
      </c>
      <c r="I709" s="7" t="s">
        <v>2253</v>
      </c>
      <c r="J709" s="7" t="s">
        <v>1908</v>
      </c>
      <c r="K709" s="7" t="s">
        <v>507</v>
      </c>
      <c r="L709" s="7" t="s">
        <v>1673</v>
      </c>
      <c r="M709" s="7">
        <v>25</v>
      </c>
      <c r="N709" s="9">
        <v>1433.69</v>
      </c>
      <c r="O709" s="10">
        <v>0.05</v>
      </c>
      <c r="P709" s="9">
        <v>34050.14</v>
      </c>
      <c r="Q709" s="10">
        <v>0.25</v>
      </c>
      <c r="R709" s="9">
        <v>8512.5300000000007</v>
      </c>
      <c r="S709" s="9">
        <v>42562.68</v>
      </c>
      <c r="T709" s="9">
        <v>14927.89</v>
      </c>
      <c r="U709" s="7" t="s">
        <v>14</v>
      </c>
    </row>
    <row r="710" spans="1:21" x14ac:dyDescent="0.3">
      <c r="A710" s="7" t="s">
        <v>4855</v>
      </c>
      <c r="B710" s="7" t="s">
        <v>2391</v>
      </c>
      <c r="C710" s="8">
        <v>45665</v>
      </c>
      <c r="D710" s="7" t="s">
        <v>860</v>
      </c>
      <c r="E710" s="7" t="s">
        <v>494</v>
      </c>
      <c r="F710" s="7" t="s">
        <v>763</v>
      </c>
      <c r="G710" s="7" t="s">
        <v>20</v>
      </c>
      <c r="H710" s="7" t="s">
        <v>2140</v>
      </c>
      <c r="I710" s="7" t="s">
        <v>2253</v>
      </c>
      <c r="J710" s="7" t="s">
        <v>1700</v>
      </c>
      <c r="K710" s="7" t="s">
        <v>207</v>
      </c>
      <c r="L710" s="7" t="s">
        <v>1661</v>
      </c>
      <c r="M710" s="7">
        <v>19</v>
      </c>
      <c r="N710" s="9">
        <v>2341.9899999999998</v>
      </c>
      <c r="O710" s="10">
        <v>0.05</v>
      </c>
      <c r="P710" s="9">
        <v>42272.92</v>
      </c>
      <c r="Q710" s="10">
        <v>0.25</v>
      </c>
      <c r="R710" s="9">
        <v>10568.23</v>
      </c>
      <c r="S710" s="9">
        <v>52841.15</v>
      </c>
      <c r="T710" s="9">
        <v>20950.93</v>
      </c>
      <c r="U710" s="7" t="s">
        <v>14</v>
      </c>
    </row>
    <row r="711" spans="1:21" x14ac:dyDescent="0.3">
      <c r="A711" s="7" t="s">
        <v>4856</v>
      </c>
      <c r="B711" s="7" t="s">
        <v>2391</v>
      </c>
      <c r="C711" s="8">
        <v>45665</v>
      </c>
      <c r="D711" s="7" t="s">
        <v>860</v>
      </c>
      <c r="E711" s="7" t="s">
        <v>494</v>
      </c>
      <c r="F711" s="7" t="s">
        <v>763</v>
      </c>
      <c r="G711" s="7" t="s">
        <v>20</v>
      </c>
      <c r="H711" s="7" t="s">
        <v>2140</v>
      </c>
      <c r="I711" s="7" t="s">
        <v>2253</v>
      </c>
      <c r="J711" s="7" t="s">
        <v>1705</v>
      </c>
      <c r="K711" s="7" t="s">
        <v>55</v>
      </c>
      <c r="L711" s="7" t="s">
        <v>1677</v>
      </c>
      <c r="M711" s="7">
        <v>9</v>
      </c>
      <c r="N711" s="9">
        <v>1438.26</v>
      </c>
      <c r="O711" s="10">
        <v>0</v>
      </c>
      <c r="P711" s="9">
        <v>12944.34</v>
      </c>
      <c r="Q711" s="10">
        <v>0.25</v>
      </c>
      <c r="R711" s="9">
        <v>3236.09</v>
      </c>
      <c r="S711" s="9">
        <v>16180.42</v>
      </c>
      <c r="T711" s="9">
        <v>4151.43</v>
      </c>
      <c r="U711" s="7" t="s">
        <v>14</v>
      </c>
    </row>
    <row r="712" spans="1:21" x14ac:dyDescent="0.3">
      <c r="A712" s="7" t="s">
        <v>4857</v>
      </c>
      <c r="B712" s="7" t="s">
        <v>2392</v>
      </c>
      <c r="C712" s="8">
        <v>46247</v>
      </c>
      <c r="D712" s="7" t="s">
        <v>820</v>
      </c>
      <c r="E712" s="7" t="s">
        <v>821</v>
      </c>
      <c r="F712" s="7" t="s">
        <v>776</v>
      </c>
      <c r="G712" s="7" t="s">
        <v>16</v>
      </c>
      <c r="H712" s="7" t="s">
        <v>2162</v>
      </c>
      <c r="I712" s="7" t="s">
        <v>2270</v>
      </c>
      <c r="J712" s="7" t="s">
        <v>2010</v>
      </c>
      <c r="K712" s="7" t="s">
        <v>254</v>
      </c>
      <c r="L712" s="7" t="s">
        <v>1677</v>
      </c>
      <c r="M712" s="7">
        <v>16</v>
      </c>
      <c r="N712" s="9">
        <v>1162.8399999999999</v>
      </c>
      <c r="O712" s="10">
        <v>0.05</v>
      </c>
      <c r="P712" s="9">
        <v>17675.169999999998</v>
      </c>
      <c r="Q712" s="10">
        <v>0.25</v>
      </c>
      <c r="R712" s="9">
        <v>4418.79</v>
      </c>
      <c r="S712" s="9">
        <v>22093.96</v>
      </c>
      <c r="T712" s="9">
        <v>6243.33</v>
      </c>
      <c r="U712" s="7" t="s">
        <v>14</v>
      </c>
    </row>
    <row r="713" spans="1:21" x14ac:dyDescent="0.3">
      <c r="A713" s="7" t="s">
        <v>4858</v>
      </c>
      <c r="B713" s="7" t="s">
        <v>2392</v>
      </c>
      <c r="C713" s="8">
        <v>46247</v>
      </c>
      <c r="D713" s="7" t="s">
        <v>820</v>
      </c>
      <c r="E713" s="7" t="s">
        <v>821</v>
      </c>
      <c r="F713" s="7" t="s">
        <v>776</v>
      </c>
      <c r="G713" s="7" t="s">
        <v>16</v>
      </c>
      <c r="H713" s="7" t="s">
        <v>2162</v>
      </c>
      <c r="I713" s="7" t="s">
        <v>2270</v>
      </c>
      <c r="J713" s="7" t="s">
        <v>1730</v>
      </c>
      <c r="K713" s="7" t="s">
        <v>386</v>
      </c>
      <c r="L713" s="7" t="s">
        <v>1673</v>
      </c>
      <c r="M713" s="7">
        <v>25</v>
      </c>
      <c r="N713" s="9">
        <v>632.26</v>
      </c>
      <c r="O713" s="10">
        <v>0.05</v>
      </c>
      <c r="P713" s="9">
        <v>15016.17</v>
      </c>
      <c r="Q713" s="10">
        <v>0.25</v>
      </c>
      <c r="R713" s="9">
        <v>3754.04</v>
      </c>
      <c r="S713" s="9">
        <v>18770.21</v>
      </c>
      <c r="T713" s="9">
        <v>5144.67</v>
      </c>
      <c r="U713" s="7" t="s">
        <v>14</v>
      </c>
    </row>
    <row r="714" spans="1:21" x14ac:dyDescent="0.3">
      <c r="A714" s="7" t="s">
        <v>4859</v>
      </c>
      <c r="B714" s="7" t="s">
        <v>2392</v>
      </c>
      <c r="C714" s="8">
        <v>46247</v>
      </c>
      <c r="D714" s="7" t="s">
        <v>820</v>
      </c>
      <c r="E714" s="7" t="s">
        <v>821</v>
      </c>
      <c r="F714" s="7" t="s">
        <v>776</v>
      </c>
      <c r="G714" s="7" t="s">
        <v>16</v>
      </c>
      <c r="H714" s="7" t="s">
        <v>2162</v>
      </c>
      <c r="I714" s="7" t="s">
        <v>2270</v>
      </c>
      <c r="J714" s="7" t="s">
        <v>1911</v>
      </c>
      <c r="K714" s="7" t="s">
        <v>1912</v>
      </c>
      <c r="L714" s="7" t="s">
        <v>1673</v>
      </c>
      <c r="M714" s="7">
        <v>16</v>
      </c>
      <c r="N714" s="9">
        <v>1641.85</v>
      </c>
      <c r="O714" s="10">
        <v>0.05</v>
      </c>
      <c r="P714" s="9">
        <v>24956.12</v>
      </c>
      <c r="Q714" s="10">
        <v>0.25</v>
      </c>
      <c r="R714" s="9">
        <v>6239.03</v>
      </c>
      <c r="S714" s="9">
        <v>31195.15</v>
      </c>
      <c r="T714" s="9">
        <v>7198.04</v>
      </c>
      <c r="U714" s="7" t="s">
        <v>14</v>
      </c>
    </row>
    <row r="715" spans="1:21" x14ac:dyDescent="0.3">
      <c r="A715" s="7" t="s">
        <v>4860</v>
      </c>
      <c r="B715" s="7" t="s">
        <v>2392</v>
      </c>
      <c r="C715" s="8">
        <v>46247</v>
      </c>
      <c r="D715" s="7" t="s">
        <v>820</v>
      </c>
      <c r="E715" s="7" t="s">
        <v>821</v>
      </c>
      <c r="F715" s="7" t="s">
        <v>776</v>
      </c>
      <c r="G715" s="7" t="s">
        <v>16</v>
      </c>
      <c r="H715" s="7" t="s">
        <v>2162</v>
      </c>
      <c r="I715" s="7" t="s">
        <v>2270</v>
      </c>
      <c r="J715" s="7" t="s">
        <v>1653</v>
      </c>
      <c r="K715" s="7" t="s">
        <v>483</v>
      </c>
      <c r="L715" s="7" t="s">
        <v>1655</v>
      </c>
      <c r="M715" s="7">
        <v>14</v>
      </c>
      <c r="N715" s="9">
        <v>418.53</v>
      </c>
      <c r="O715" s="10">
        <v>0</v>
      </c>
      <c r="P715" s="9">
        <v>5859.42</v>
      </c>
      <c r="Q715" s="10">
        <v>0.25</v>
      </c>
      <c r="R715" s="9">
        <v>1464.86</v>
      </c>
      <c r="S715" s="9">
        <v>7324.27</v>
      </c>
      <c r="T715" s="9">
        <v>2591.2600000000002</v>
      </c>
      <c r="U715" s="7" t="s">
        <v>14</v>
      </c>
    </row>
    <row r="716" spans="1:21" x14ac:dyDescent="0.3">
      <c r="A716" s="7" t="s">
        <v>4861</v>
      </c>
      <c r="B716" s="7" t="s">
        <v>2392</v>
      </c>
      <c r="C716" s="8">
        <v>46247</v>
      </c>
      <c r="D716" s="7" t="s">
        <v>820</v>
      </c>
      <c r="E716" s="7" t="s">
        <v>821</v>
      </c>
      <c r="F716" s="7" t="s">
        <v>776</v>
      </c>
      <c r="G716" s="7" t="s">
        <v>16</v>
      </c>
      <c r="H716" s="7" t="s">
        <v>2162</v>
      </c>
      <c r="I716" s="7" t="s">
        <v>2270</v>
      </c>
      <c r="J716" s="7" t="s">
        <v>1667</v>
      </c>
      <c r="K716" s="7" t="s">
        <v>1885</v>
      </c>
      <c r="L716" s="7" t="s">
        <v>1661</v>
      </c>
      <c r="M716" s="7">
        <v>9</v>
      </c>
      <c r="N716" s="9">
        <v>1523.24</v>
      </c>
      <c r="O716" s="10">
        <v>0</v>
      </c>
      <c r="P716" s="9">
        <v>13709.16</v>
      </c>
      <c r="Q716" s="10">
        <v>0.25</v>
      </c>
      <c r="R716" s="9">
        <v>3427.29</v>
      </c>
      <c r="S716" s="9">
        <v>17136.45</v>
      </c>
      <c r="T716" s="9">
        <v>4000.05</v>
      </c>
      <c r="U716" s="7" t="s">
        <v>14</v>
      </c>
    </row>
    <row r="717" spans="1:21" x14ac:dyDescent="0.3">
      <c r="A717" s="7" t="s">
        <v>4862</v>
      </c>
      <c r="B717" s="7" t="s">
        <v>2393</v>
      </c>
      <c r="C717" s="8">
        <v>45887</v>
      </c>
      <c r="D717" s="7" t="s">
        <v>855</v>
      </c>
      <c r="E717" s="7" t="s">
        <v>856</v>
      </c>
      <c r="F717" s="7" t="s">
        <v>780</v>
      </c>
      <c r="G717" s="7" t="s">
        <v>31</v>
      </c>
      <c r="H717" s="7" t="s">
        <v>2165</v>
      </c>
      <c r="I717" s="7" t="s">
        <v>2272</v>
      </c>
      <c r="J717" s="7" t="s">
        <v>1723</v>
      </c>
      <c r="K717" s="7" t="s">
        <v>351</v>
      </c>
      <c r="L717" s="7" t="s">
        <v>1677</v>
      </c>
      <c r="M717" s="7">
        <v>10</v>
      </c>
      <c r="N717" s="9">
        <v>718.5</v>
      </c>
      <c r="O717" s="10">
        <v>0.15</v>
      </c>
      <c r="P717" s="9">
        <v>6107.25</v>
      </c>
      <c r="Q717" s="10">
        <v>0.25</v>
      </c>
      <c r="R717" s="9">
        <v>1526.81</v>
      </c>
      <c r="S717" s="9">
        <v>7634.06</v>
      </c>
      <c r="T717" s="9">
        <v>1321.35</v>
      </c>
      <c r="U717" s="7" t="s">
        <v>14</v>
      </c>
    </row>
    <row r="718" spans="1:21" x14ac:dyDescent="0.3">
      <c r="A718" s="7" t="s">
        <v>4863</v>
      </c>
      <c r="B718" s="7" t="s">
        <v>2394</v>
      </c>
      <c r="C718" s="8">
        <v>46158</v>
      </c>
      <c r="D718" s="7" t="s">
        <v>899</v>
      </c>
      <c r="E718" s="7" t="s">
        <v>900</v>
      </c>
      <c r="F718" s="7" t="s">
        <v>747</v>
      </c>
      <c r="G718" s="7" t="s">
        <v>35</v>
      </c>
      <c r="H718" s="7" t="s">
        <v>2085</v>
      </c>
      <c r="I718" s="7" t="s">
        <v>2204</v>
      </c>
      <c r="J718" s="7" t="s">
        <v>1726</v>
      </c>
      <c r="K718" s="7" t="s">
        <v>509</v>
      </c>
      <c r="L718" s="7" t="s">
        <v>1673</v>
      </c>
      <c r="M718" s="7">
        <v>11</v>
      </c>
      <c r="N718" s="9">
        <v>1249.8599999999999</v>
      </c>
      <c r="O718" s="10">
        <v>0.05</v>
      </c>
      <c r="P718" s="9">
        <v>13061.04</v>
      </c>
      <c r="Q718" s="10">
        <v>0.25</v>
      </c>
      <c r="R718" s="9">
        <v>3265.26</v>
      </c>
      <c r="S718" s="9">
        <v>16326.3</v>
      </c>
      <c r="T718" s="9">
        <v>5385.02</v>
      </c>
      <c r="U718" s="7" t="s">
        <v>40</v>
      </c>
    </row>
    <row r="719" spans="1:21" x14ac:dyDescent="0.3">
      <c r="A719" s="7" t="s">
        <v>4864</v>
      </c>
      <c r="B719" s="7" t="s">
        <v>2395</v>
      </c>
      <c r="C719" s="8">
        <v>45773</v>
      </c>
      <c r="D719" s="7" t="s">
        <v>1516</v>
      </c>
      <c r="E719" s="7" t="s">
        <v>1517</v>
      </c>
      <c r="F719" s="7" t="s">
        <v>780</v>
      </c>
      <c r="G719" s="7" t="s">
        <v>12</v>
      </c>
      <c r="H719" s="7" t="s">
        <v>2162</v>
      </c>
      <c r="I719" s="7" t="s">
        <v>2270</v>
      </c>
      <c r="J719" s="7" t="s">
        <v>1828</v>
      </c>
      <c r="K719" s="7" t="s">
        <v>1829</v>
      </c>
      <c r="L719" s="7" t="s">
        <v>1677</v>
      </c>
      <c r="M719" s="7">
        <v>27</v>
      </c>
      <c r="N719" s="9">
        <v>2692.58</v>
      </c>
      <c r="O719" s="10">
        <v>0.05</v>
      </c>
      <c r="P719" s="9">
        <v>69064.679999999993</v>
      </c>
      <c r="Q719" s="10">
        <v>0.25</v>
      </c>
      <c r="R719" s="9">
        <v>17266.169999999998</v>
      </c>
      <c r="S719" s="9">
        <v>86330.85</v>
      </c>
      <c r="T719" s="9">
        <v>27354.27</v>
      </c>
      <c r="U719" s="7" t="s">
        <v>14</v>
      </c>
    </row>
    <row r="720" spans="1:21" x14ac:dyDescent="0.3">
      <c r="A720" s="7" t="s">
        <v>4865</v>
      </c>
      <c r="B720" s="7" t="s">
        <v>2396</v>
      </c>
      <c r="C720" s="8">
        <v>45889</v>
      </c>
      <c r="D720" s="7" t="s">
        <v>1510</v>
      </c>
      <c r="E720" s="7" t="s">
        <v>1511</v>
      </c>
      <c r="F720" s="7" t="s">
        <v>747</v>
      </c>
      <c r="G720" s="7" t="s">
        <v>31</v>
      </c>
      <c r="H720" s="7" t="s">
        <v>2111</v>
      </c>
      <c r="I720" s="7" t="s">
        <v>2228</v>
      </c>
      <c r="J720" s="7" t="s">
        <v>1660</v>
      </c>
      <c r="K720" s="7" t="s">
        <v>434</v>
      </c>
      <c r="L720" s="7" t="s">
        <v>1661</v>
      </c>
      <c r="M720" s="7">
        <v>28</v>
      </c>
      <c r="N720" s="9">
        <v>2651.94</v>
      </c>
      <c r="O720" s="10">
        <v>0</v>
      </c>
      <c r="P720" s="9">
        <v>74254.320000000007</v>
      </c>
      <c r="Q720" s="10">
        <v>0.25</v>
      </c>
      <c r="R720" s="9">
        <v>18563.580000000002</v>
      </c>
      <c r="S720" s="9">
        <v>92817.9</v>
      </c>
      <c r="T720" s="9">
        <v>35845.040000000001</v>
      </c>
      <c r="U720" s="7" t="s">
        <v>14</v>
      </c>
    </row>
    <row r="721" spans="1:21" x14ac:dyDescent="0.3">
      <c r="A721" s="7" t="s">
        <v>4866</v>
      </c>
      <c r="B721" s="7" t="s">
        <v>2396</v>
      </c>
      <c r="C721" s="8">
        <v>45889</v>
      </c>
      <c r="D721" s="7" t="s">
        <v>1510</v>
      </c>
      <c r="E721" s="7" t="s">
        <v>1511</v>
      </c>
      <c r="F721" s="7" t="s">
        <v>747</v>
      </c>
      <c r="G721" s="7" t="s">
        <v>31</v>
      </c>
      <c r="H721" s="7" t="s">
        <v>2111</v>
      </c>
      <c r="I721" s="7" t="s">
        <v>2228</v>
      </c>
      <c r="J721" s="7" t="s">
        <v>1649</v>
      </c>
      <c r="K721" s="7" t="s">
        <v>32</v>
      </c>
      <c r="L721" s="7" t="s">
        <v>1641</v>
      </c>
      <c r="M721" s="7">
        <v>1</v>
      </c>
      <c r="N721" s="9">
        <v>615.44000000000005</v>
      </c>
      <c r="O721" s="10">
        <v>0.05</v>
      </c>
      <c r="P721" s="9">
        <v>584.66999999999996</v>
      </c>
      <c r="Q721" s="10">
        <v>0.25</v>
      </c>
      <c r="R721" s="9">
        <v>146.16999999999999</v>
      </c>
      <c r="S721" s="9">
        <v>730.84</v>
      </c>
      <c r="T721" s="9">
        <v>277.3</v>
      </c>
      <c r="U721" s="7" t="s">
        <v>14</v>
      </c>
    </row>
    <row r="722" spans="1:21" x14ac:dyDescent="0.3">
      <c r="A722" s="7" t="s">
        <v>4867</v>
      </c>
      <c r="B722" s="7" t="s">
        <v>2396</v>
      </c>
      <c r="C722" s="8">
        <v>45889</v>
      </c>
      <c r="D722" s="7" t="s">
        <v>1510</v>
      </c>
      <c r="E722" s="7" t="s">
        <v>1511</v>
      </c>
      <c r="F722" s="7" t="s">
        <v>747</v>
      </c>
      <c r="G722" s="7" t="s">
        <v>31</v>
      </c>
      <c r="H722" s="7" t="s">
        <v>2111</v>
      </c>
      <c r="I722" s="7" t="s">
        <v>2228</v>
      </c>
      <c r="J722" s="7" t="s">
        <v>1856</v>
      </c>
      <c r="K722" s="7" t="s">
        <v>148</v>
      </c>
      <c r="L722" s="7" t="s">
        <v>1677</v>
      </c>
      <c r="M722" s="7">
        <v>15</v>
      </c>
      <c r="N722" s="9">
        <v>1273.4000000000001</v>
      </c>
      <c r="O722" s="10">
        <v>0.1</v>
      </c>
      <c r="P722" s="9">
        <v>17190.900000000001</v>
      </c>
      <c r="Q722" s="10">
        <v>0.25</v>
      </c>
      <c r="R722" s="9">
        <v>4297.7299999999996</v>
      </c>
      <c r="S722" s="9">
        <v>21488.62</v>
      </c>
      <c r="T722" s="9">
        <v>3495.15</v>
      </c>
      <c r="U722" s="7" t="s">
        <v>14</v>
      </c>
    </row>
    <row r="723" spans="1:21" x14ac:dyDescent="0.3">
      <c r="A723" s="7" t="s">
        <v>4868</v>
      </c>
      <c r="B723" s="7" t="s">
        <v>2397</v>
      </c>
      <c r="C723" s="8">
        <v>46229</v>
      </c>
      <c r="D723" s="7" t="s">
        <v>1520</v>
      </c>
      <c r="E723" s="7" t="s">
        <v>436</v>
      </c>
      <c r="F723" s="7" t="s">
        <v>763</v>
      </c>
      <c r="G723" s="7" t="s">
        <v>31</v>
      </c>
      <c r="H723" s="7" t="s">
        <v>2177</v>
      </c>
      <c r="I723" s="7" t="s">
        <v>2282</v>
      </c>
      <c r="J723" s="7" t="s">
        <v>1830</v>
      </c>
      <c r="K723" s="7" t="s">
        <v>283</v>
      </c>
      <c r="L723" s="7" t="s">
        <v>1669</v>
      </c>
      <c r="M723" s="7">
        <v>30</v>
      </c>
      <c r="N723" s="9">
        <v>1053.3</v>
      </c>
      <c r="O723" s="10">
        <v>0</v>
      </c>
      <c r="P723" s="9">
        <v>31599</v>
      </c>
      <c r="Q723" s="10">
        <v>0.25</v>
      </c>
      <c r="R723" s="9">
        <v>7899.75</v>
      </c>
      <c r="S723" s="9">
        <v>39498.75</v>
      </c>
      <c r="T723" s="9">
        <v>12951.9</v>
      </c>
      <c r="U723" s="7" t="s">
        <v>14</v>
      </c>
    </row>
    <row r="724" spans="1:21" x14ac:dyDescent="0.3">
      <c r="A724" s="7" t="s">
        <v>4869</v>
      </c>
      <c r="B724" s="7" t="s">
        <v>2397</v>
      </c>
      <c r="C724" s="8">
        <v>46229</v>
      </c>
      <c r="D724" s="7" t="s">
        <v>1520</v>
      </c>
      <c r="E724" s="7" t="s">
        <v>436</v>
      </c>
      <c r="F724" s="7" t="s">
        <v>763</v>
      </c>
      <c r="G724" s="7" t="s">
        <v>31</v>
      </c>
      <c r="H724" s="7" t="s">
        <v>2177</v>
      </c>
      <c r="I724" s="7" t="s">
        <v>2282</v>
      </c>
      <c r="J724" s="7" t="s">
        <v>1973</v>
      </c>
      <c r="K724" s="7" t="s">
        <v>13</v>
      </c>
      <c r="L724" s="7" t="s">
        <v>1673</v>
      </c>
      <c r="M724" s="7">
        <v>25</v>
      </c>
      <c r="N724" s="9">
        <v>898.93</v>
      </c>
      <c r="O724" s="10">
        <v>0.15</v>
      </c>
      <c r="P724" s="9">
        <v>19102.259999999998</v>
      </c>
      <c r="Q724" s="10">
        <v>0.25</v>
      </c>
      <c r="R724" s="9">
        <v>4775.5600000000004</v>
      </c>
      <c r="S724" s="9">
        <v>23877.82</v>
      </c>
      <c r="T724" s="9">
        <v>9108.01</v>
      </c>
      <c r="U724" s="7" t="s">
        <v>14</v>
      </c>
    </row>
    <row r="725" spans="1:21" x14ac:dyDescent="0.3">
      <c r="A725" s="7" t="s">
        <v>4870</v>
      </c>
      <c r="B725" s="7" t="s">
        <v>2397</v>
      </c>
      <c r="C725" s="8">
        <v>46229</v>
      </c>
      <c r="D725" s="7" t="s">
        <v>1520</v>
      </c>
      <c r="E725" s="7" t="s">
        <v>436</v>
      </c>
      <c r="F725" s="7" t="s">
        <v>763</v>
      </c>
      <c r="G725" s="7" t="s">
        <v>31</v>
      </c>
      <c r="H725" s="7" t="s">
        <v>2177</v>
      </c>
      <c r="I725" s="7" t="s">
        <v>2282</v>
      </c>
      <c r="J725" s="7" t="s">
        <v>1689</v>
      </c>
      <c r="K725" s="7" t="s">
        <v>58</v>
      </c>
      <c r="L725" s="7" t="s">
        <v>1641</v>
      </c>
      <c r="M725" s="7">
        <v>8</v>
      </c>
      <c r="N725" s="9">
        <v>1284.74</v>
      </c>
      <c r="O725" s="10">
        <v>0.05</v>
      </c>
      <c r="P725" s="9">
        <v>9764.02</v>
      </c>
      <c r="Q725" s="10">
        <v>0.25</v>
      </c>
      <c r="R725" s="9">
        <v>2441.0100000000002</v>
      </c>
      <c r="S725" s="9">
        <v>12205.03</v>
      </c>
      <c r="T725" s="9">
        <v>4863.3</v>
      </c>
      <c r="U725" s="7" t="s">
        <v>14</v>
      </c>
    </row>
    <row r="726" spans="1:21" x14ac:dyDescent="0.3">
      <c r="A726" s="7" t="s">
        <v>4871</v>
      </c>
      <c r="B726" s="7" t="s">
        <v>2397</v>
      </c>
      <c r="C726" s="8">
        <v>46229</v>
      </c>
      <c r="D726" s="7" t="s">
        <v>1520</v>
      </c>
      <c r="E726" s="7" t="s">
        <v>436</v>
      </c>
      <c r="F726" s="7" t="s">
        <v>763</v>
      </c>
      <c r="G726" s="7" t="s">
        <v>31</v>
      </c>
      <c r="H726" s="7" t="s">
        <v>2177</v>
      </c>
      <c r="I726" s="7" t="s">
        <v>2282</v>
      </c>
      <c r="J726" s="7" t="s">
        <v>1853</v>
      </c>
      <c r="K726" s="7" t="s">
        <v>438</v>
      </c>
      <c r="L726" s="7" t="s">
        <v>1661</v>
      </c>
      <c r="M726" s="7">
        <v>29</v>
      </c>
      <c r="N726" s="9">
        <v>1249.5999999999999</v>
      </c>
      <c r="O726" s="10">
        <v>0</v>
      </c>
      <c r="P726" s="9">
        <v>36238.400000000001</v>
      </c>
      <c r="Q726" s="10">
        <v>0.25</v>
      </c>
      <c r="R726" s="9">
        <v>9059.6</v>
      </c>
      <c r="S726" s="9">
        <v>45298</v>
      </c>
      <c r="T726" s="9">
        <v>20195.599999999999</v>
      </c>
      <c r="U726" s="7" t="s">
        <v>14</v>
      </c>
    </row>
    <row r="727" spans="1:21" x14ac:dyDescent="0.3">
      <c r="A727" s="7" t="s">
        <v>4872</v>
      </c>
      <c r="B727" s="7" t="s">
        <v>2398</v>
      </c>
      <c r="C727" s="8">
        <v>45779</v>
      </c>
      <c r="D727" s="7" t="s">
        <v>1390</v>
      </c>
      <c r="E727" s="7" t="s">
        <v>1391</v>
      </c>
      <c r="F727" s="7" t="s">
        <v>743</v>
      </c>
      <c r="G727" s="7" t="s">
        <v>35</v>
      </c>
      <c r="H727" s="7" t="s">
        <v>2073</v>
      </c>
      <c r="I727" s="7" t="s">
        <v>2192</v>
      </c>
      <c r="J727" s="7" t="s">
        <v>2005</v>
      </c>
      <c r="K727" s="7" t="s">
        <v>456</v>
      </c>
      <c r="L727" s="7" t="s">
        <v>1661</v>
      </c>
      <c r="M727" s="7">
        <v>23</v>
      </c>
      <c r="N727" s="9">
        <v>2803.12</v>
      </c>
      <c r="O727" s="10">
        <v>0</v>
      </c>
      <c r="P727" s="9">
        <v>64471.76</v>
      </c>
      <c r="Q727" s="10">
        <v>0.25</v>
      </c>
      <c r="R727" s="9">
        <v>16117.94</v>
      </c>
      <c r="S727" s="9">
        <v>80589.7</v>
      </c>
      <c r="T727" s="9">
        <v>36452.699999999997</v>
      </c>
      <c r="U727" s="7" t="s">
        <v>14</v>
      </c>
    </row>
    <row r="728" spans="1:21" x14ac:dyDescent="0.3">
      <c r="A728" s="7" t="s">
        <v>4873</v>
      </c>
      <c r="B728" s="7" t="s">
        <v>2398</v>
      </c>
      <c r="C728" s="8">
        <v>45779</v>
      </c>
      <c r="D728" s="7" t="s">
        <v>1390</v>
      </c>
      <c r="E728" s="7" t="s">
        <v>1391</v>
      </c>
      <c r="F728" s="7" t="s">
        <v>743</v>
      </c>
      <c r="G728" s="7" t="s">
        <v>35</v>
      </c>
      <c r="H728" s="7" t="s">
        <v>2073</v>
      </c>
      <c r="I728" s="7" t="s">
        <v>2192</v>
      </c>
      <c r="J728" s="7" t="s">
        <v>1913</v>
      </c>
      <c r="K728" s="7" t="s">
        <v>389</v>
      </c>
      <c r="L728" s="7" t="s">
        <v>1646</v>
      </c>
      <c r="M728" s="7">
        <v>4</v>
      </c>
      <c r="N728" s="9">
        <v>2143.63</v>
      </c>
      <c r="O728" s="10">
        <v>0.05</v>
      </c>
      <c r="P728" s="9">
        <v>8145.79</v>
      </c>
      <c r="Q728" s="10">
        <v>0.25</v>
      </c>
      <c r="R728" s="9">
        <v>2036.45</v>
      </c>
      <c r="S728" s="9">
        <v>10182.24</v>
      </c>
      <c r="T728" s="9">
        <v>2807.15</v>
      </c>
      <c r="U728" s="7" t="s">
        <v>14</v>
      </c>
    </row>
    <row r="729" spans="1:21" x14ac:dyDescent="0.3">
      <c r="A729" s="7" t="s">
        <v>4874</v>
      </c>
      <c r="B729" s="7" t="s">
        <v>2399</v>
      </c>
      <c r="C729" s="8">
        <v>45694</v>
      </c>
      <c r="D729" s="7" t="s">
        <v>1358</v>
      </c>
      <c r="E729" s="7" t="s">
        <v>1359</v>
      </c>
      <c r="F729" s="7" t="s">
        <v>743</v>
      </c>
      <c r="G729" s="7" t="s">
        <v>31</v>
      </c>
      <c r="H729" s="7" t="s">
        <v>2147</v>
      </c>
      <c r="I729" s="7" t="s">
        <v>2258</v>
      </c>
      <c r="J729" s="7" t="s">
        <v>2052</v>
      </c>
      <c r="K729" s="7" t="s">
        <v>2053</v>
      </c>
      <c r="L729" s="7" t="s">
        <v>1673</v>
      </c>
      <c r="M729" s="7">
        <v>28</v>
      </c>
      <c r="N729" s="9">
        <v>682.6</v>
      </c>
      <c r="O729" s="10">
        <v>0</v>
      </c>
      <c r="P729" s="9">
        <v>19112.8</v>
      </c>
      <c r="Q729" s="10">
        <v>0.25</v>
      </c>
      <c r="R729" s="9">
        <v>4778.2</v>
      </c>
      <c r="S729" s="9">
        <v>23891</v>
      </c>
      <c r="T729" s="9">
        <v>5665.52</v>
      </c>
      <c r="U729" s="7" t="s">
        <v>14</v>
      </c>
    </row>
    <row r="730" spans="1:21" x14ac:dyDescent="0.3">
      <c r="A730" s="7" t="s">
        <v>4875</v>
      </c>
      <c r="B730" s="7" t="s">
        <v>2399</v>
      </c>
      <c r="C730" s="8">
        <v>45694</v>
      </c>
      <c r="D730" s="7" t="s">
        <v>1358</v>
      </c>
      <c r="E730" s="7" t="s">
        <v>1359</v>
      </c>
      <c r="F730" s="7" t="s">
        <v>743</v>
      </c>
      <c r="G730" s="7" t="s">
        <v>31</v>
      </c>
      <c r="H730" s="7" t="s">
        <v>2147</v>
      </c>
      <c r="I730" s="7" t="s">
        <v>2258</v>
      </c>
      <c r="J730" s="7" t="s">
        <v>2015</v>
      </c>
      <c r="K730" s="7" t="s">
        <v>21</v>
      </c>
      <c r="L730" s="7" t="s">
        <v>1661</v>
      </c>
      <c r="M730" s="7">
        <v>26</v>
      </c>
      <c r="N730" s="9">
        <v>884.45</v>
      </c>
      <c r="O730" s="10">
        <v>0.15</v>
      </c>
      <c r="P730" s="9">
        <v>19546.349999999999</v>
      </c>
      <c r="Q730" s="10">
        <v>0.25</v>
      </c>
      <c r="R730" s="9">
        <v>4886.59</v>
      </c>
      <c r="S730" s="9">
        <v>24432.94</v>
      </c>
      <c r="T730" s="9">
        <v>5746.07</v>
      </c>
      <c r="U730" s="7" t="s">
        <v>14</v>
      </c>
    </row>
    <row r="731" spans="1:21" x14ac:dyDescent="0.3">
      <c r="A731" s="7" t="s">
        <v>4876</v>
      </c>
      <c r="B731" s="7" t="s">
        <v>2399</v>
      </c>
      <c r="C731" s="8">
        <v>45694</v>
      </c>
      <c r="D731" s="7" t="s">
        <v>1358</v>
      </c>
      <c r="E731" s="7" t="s">
        <v>1359</v>
      </c>
      <c r="F731" s="7" t="s">
        <v>743</v>
      </c>
      <c r="G731" s="7" t="s">
        <v>31</v>
      </c>
      <c r="H731" s="7" t="s">
        <v>2147</v>
      </c>
      <c r="I731" s="7" t="s">
        <v>2258</v>
      </c>
      <c r="J731" s="7" t="s">
        <v>1987</v>
      </c>
      <c r="K731" s="7" t="s">
        <v>210</v>
      </c>
      <c r="L731" s="7" t="s">
        <v>1655</v>
      </c>
      <c r="M731" s="7">
        <v>11</v>
      </c>
      <c r="N731" s="9">
        <v>2315.65</v>
      </c>
      <c r="O731" s="10">
        <v>0</v>
      </c>
      <c r="P731" s="9">
        <v>25472.15</v>
      </c>
      <c r="Q731" s="10">
        <v>0.25</v>
      </c>
      <c r="R731" s="9">
        <v>6368.04</v>
      </c>
      <c r="S731" s="9">
        <v>31840.19</v>
      </c>
      <c r="T731" s="9">
        <v>9336.36</v>
      </c>
      <c r="U731" s="7" t="s">
        <v>14</v>
      </c>
    </row>
    <row r="732" spans="1:21" x14ac:dyDescent="0.3">
      <c r="A732" s="7" t="s">
        <v>4877</v>
      </c>
      <c r="B732" s="7" t="s">
        <v>2400</v>
      </c>
      <c r="C732" s="8">
        <v>46286</v>
      </c>
      <c r="D732" s="7" t="s">
        <v>800</v>
      </c>
      <c r="E732" s="7" t="s">
        <v>51</v>
      </c>
      <c r="F732" s="7" t="s">
        <v>743</v>
      </c>
      <c r="G732" s="7" t="s">
        <v>35</v>
      </c>
      <c r="H732" s="7" t="s">
        <v>2061</v>
      </c>
      <c r="I732" s="7" t="s">
        <v>2181</v>
      </c>
      <c r="J732" s="7" t="s">
        <v>1838</v>
      </c>
      <c r="K732" s="7" t="s">
        <v>1839</v>
      </c>
      <c r="L732" s="7" t="s">
        <v>1646</v>
      </c>
      <c r="M732" s="7">
        <v>30</v>
      </c>
      <c r="N732" s="9">
        <v>2040.61</v>
      </c>
      <c r="O732" s="10">
        <v>0.1</v>
      </c>
      <c r="P732" s="9">
        <v>55096.47</v>
      </c>
      <c r="Q732" s="10">
        <v>0.25</v>
      </c>
      <c r="R732" s="9">
        <v>13774.12</v>
      </c>
      <c r="S732" s="9">
        <v>68870.59</v>
      </c>
      <c r="T732" s="9">
        <v>10307.07</v>
      </c>
      <c r="U732" s="7" t="s">
        <v>14</v>
      </c>
    </row>
    <row r="733" spans="1:21" x14ac:dyDescent="0.3">
      <c r="A733" s="7" t="s">
        <v>4878</v>
      </c>
      <c r="B733" s="7" t="s">
        <v>2401</v>
      </c>
      <c r="C733" s="8">
        <v>45741</v>
      </c>
      <c r="D733" s="7" t="s">
        <v>1031</v>
      </c>
      <c r="E733" s="7" t="s">
        <v>1032</v>
      </c>
      <c r="F733" s="7" t="s">
        <v>757</v>
      </c>
      <c r="G733" s="7" t="s">
        <v>20</v>
      </c>
      <c r="H733" s="7" t="s">
        <v>2147</v>
      </c>
      <c r="I733" s="7" t="s">
        <v>2258</v>
      </c>
      <c r="J733" s="7" t="s">
        <v>1853</v>
      </c>
      <c r="K733" s="7" t="s">
        <v>438</v>
      </c>
      <c r="L733" s="7" t="s">
        <v>1661</v>
      </c>
      <c r="M733" s="7">
        <v>19</v>
      </c>
      <c r="N733" s="9">
        <v>1245.31</v>
      </c>
      <c r="O733" s="10">
        <v>0</v>
      </c>
      <c r="P733" s="9">
        <v>23660.89</v>
      </c>
      <c r="Q733" s="10">
        <v>0.25</v>
      </c>
      <c r="R733" s="9">
        <v>5915.22</v>
      </c>
      <c r="S733" s="9">
        <v>29576.11</v>
      </c>
      <c r="T733" s="9">
        <v>13150.09</v>
      </c>
      <c r="U733" s="7" t="s">
        <v>14</v>
      </c>
    </row>
    <row r="734" spans="1:21" x14ac:dyDescent="0.3">
      <c r="A734" s="7" t="s">
        <v>4879</v>
      </c>
      <c r="B734" s="7" t="s">
        <v>2402</v>
      </c>
      <c r="C734" s="8">
        <v>46118</v>
      </c>
      <c r="D734" s="7" t="s">
        <v>1394</v>
      </c>
      <c r="E734" s="7" t="s">
        <v>1395</v>
      </c>
      <c r="F734" s="7" t="s">
        <v>780</v>
      </c>
      <c r="G734" s="7" t="s">
        <v>12</v>
      </c>
      <c r="H734" s="7" t="s">
        <v>2093</v>
      </c>
      <c r="I734" s="7" t="s">
        <v>2212</v>
      </c>
      <c r="J734" s="7" t="s">
        <v>1844</v>
      </c>
      <c r="K734" s="7" t="s">
        <v>390</v>
      </c>
      <c r="L734" s="7" t="s">
        <v>1677</v>
      </c>
      <c r="M734" s="7">
        <v>8</v>
      </c>
      <c r="N734" s="9">
        <v>2132.5700000000002</v>
      </c>
      <c r="O734" s="10">
        <v>0</v>
      </c>
      <c r="P734" s="9">
        <v>17060.560000000001</v>
      </c>
      <c r="Q734" s="10">
        <v>0.25</v>
      </c>
      <c r="R734" s="9">
        <v>4265.1400000000003</v>
      </c>
      <c r="S734" s="9">
        <v>21325.7</v>
      </c>
      <c r="T734" s="9">
        <v>5024.3999999999996</v>
      </c>
      <c r="U734" s="7" t="s">
        <v>25</v>
      </c>
    </row>
    <row r="735" spans="1:21" x14ac:dyDescent="0.3">
      <c r="A735" s="7" t="s">
        <v>4880</v>
      </c>
      <c r="B735" s="7" t="s">
        <v>2403</v>
      </c>
      <c r="C735" s="8">
        <v>46040</v>
      </c>
      <c r="D735" s="7" t="s">
        <v>1125</v>
      </c>
      <c r="E735" s="7" t="s">
        <v>222</v>
      </c>
      <c r="F735" s="7" t="s">
        <v>743</v>
      </c>
      <c r="G735" s="7" t="s">
        <v>35</v>
      </c>
      <c r="H735" s="7" t="s">
        <v>2095</v>
      </c>
      <c r="I735" s="7" t="s">
        <v>2214</v>
      </c>
      <c r="J735" s="7" t="s">
        <v>2046</v>
      </c>
      <c r="K735" s="7" t="s">
        <v>250</v>
      </c>
      <c r="L735" s="7" t="s">
        <v>1673</v>
      </c>
      <c r="M735" s="7">
        <v>30</v>
      </c>
      <c r="N735" s="9">
        <v>972.19</v>
      </c>
      <c r="O735" s="10">
        <v>0</v>
      </c>
      <c r="P735" s="9">
        <v>29165.7</v>
      </c>
      <c r="Q735" s="10">
        <v>0.25</v>
      </c>
      <c r="R735" s="9">
        <v>7291.43</v>
      </c>
      <c r="S735" s="9">
        <v>36457.120000000003</v>
      </c>
      <c r="T735" s="9">
        <v>9557.1</v>
      </c>
      <c r="U735" s="7" t="s">
        <v>14</v>
      </c>
    </row>
    <row r="736" spans="1:21" x14ac:dyDescent="0.3">
      <c r="A736" s="7" t="s">
        <v>4881</v>
      </c>
      <c r="B736" s="7" t="s">
        <v>2403</v>
      </c>
      <c r="C736" s="8">
        <v>46040</v>
      </c>
      <c r="D736" s="7" t="s">
        <v>1125</v>
      </c>
      <c r="E736" s="7" t="s">
        <v>222</v>
      </c>
      <c r="F736" s="7" t="s">
        <v>743</v>
      </c>
      <c r="G736" s="7" t="s">
        <v>35</v>
      </c>
      <c r="H736" s="7" t="s">
        <v>2095</v>
      </c>
      <c r="I736" s="7" t="s">
        <v>2214</v>
      </c>
      <c r="J736" s="7" t="s">
        <v>1842</v>
      </c>
      <c r="K736" s="7" t="s">
        <v>28</v>
      </c>
      <c r="L736" s="7" t="s">
        <v>1669</v>
      </c>
      <c r="M736" s="7">
        <v>14</v>
      </c>
      <c r="N736" s="9">
        <v>443.98</v>
      </c>
      <c r="O736" s="10">
        <v>0</v>
      </c>
      <c r="P736" s="9">
        <v>6215.72</v>
      </c>
      <c r="Q736" s="10">
        <v>0.25</v>
      </c>
      <c r="R736" s="9">
        <v>1553.93</v>
      </c>
      <c r="S736" s="9">
        <v>7769.65</v>
      </c>
      <c r="T736" s="9">
        <v>2819.04</v>
      </c>
      <c r="U736" s="7" t="s">
        <v>14</v>
      </c>
    </row>
    <row r="737" spans="1:21" x14ac:dyDescent="0.3">
      <c r="A737" s="7" t="s">
        <v>4882</v>
      </c>
      <c r="B737" s="7" t="s">
        <v>2403</v>
      </c>
      <c r="C737" s="8">
        <v>46040</v>
      </c>
      <c r="D737" s="7" t="s">
        <v>1125</v>
      </c>
      <c r="E737" s="7" t="s">
        <v>222</v>
      </c>
      <c r="F737" s="7" t="s">
        <v>743</v>
      </c>
      <c r="G737" s="7" t="s">
        <v>35</v>
      </c>
      <c r="H737" s="7" t="s">
        <v>2095</v>
      </c>
      <c r="I737" s="7" t="s">
        <v>2214</v>
      </c>
      <c r="J737" s="7" t="s">
        <v>1894</v>
      </c>
      <c r="K737" s="7" t="s">
        <v>1895</v>
      </c>
      <c r="L737" s="7" t="s">
        <v>1646</v>
      </c>
      <c r="M737" s="7">
        <v>2</v>
      </c>
      <c r="N737" s="9">
        <v>1064.72</v>
      </c>
      <c r="O737" s="10">
        <v>0.1</v>
      </c>
      <c r="P737" s="9">
        <v>1916.5</v>
      </c>
      <c r="Q737" s="10">
        <v>0.25</v>
      </c>
      <c r="R737" s="9">
        <v>479.12</v>
      </c>
      <c r="S737" s="9">
        <v>2395.62</v>
      </c>
      <c r="T737" s="9">
        <v>599.79999999999995</v>
      </c>
      <c r="U737" s="7" t="s">
        <v>14</v>
      </c>
    </row>
    <row r="738" spans="1:21" x14ac:dyDescent="0.3">
      <c r="A738" s="7" t="s">
        <v>4883</v>
      </c>
      <c r="B738" s="7" t="s">
        <v>2404</v>
      </c>
      <c r="C738" s="8">
        <v>45723</v>
      </c>
      <c r="D738" s="7" t="s">
        <v>1124</v>
      </c>
      <c r="E738" s="7" t="s">
        <v>158</v>
      </c>
      <c r="F738" s="7" t="s">
        <v>776</v>
      </c>
      <c r="G738" s="7" t="s">
        <v>16</v>
      </c>
      <c r="H738" s="7" t="s">
        <v>2078</v>
      </c>
      <c r="I738" s="7" t="s">
        <v>2197</v>
      </c>
      <c r="J738" s="7" t="s">
        <v>2011</v>
      </c>
      <c r="K738" s="7" t="s">
        <v>2012</v>
      </c>
      <c r="L738" s="7" t="s">
        <v>1641</v>
      </c>
      <c r="M738" s="7">
        <v>13</v>
      </c>
      <c r="N738" s="9">
        <v>679.55</v>
      </c>
      <c r="O738" s="10">
        <v>0</v>
      </c>
      <c r="P738" s="9">
        <v>8834.15</v>
      </c>
      <c r="Q738" s="10">
        <v>0.25</v>
      </c>
      <c r="R738" s="9">
        <v>2208.54</v>
      </c>
      <c r="S738" s="9">
        <v>11042.69</v>
      </c>
      <c r="T738" s="9">
        <v>3486.73</v>
      </c>
      <c r="U738" s="7" t="s">
        <v>14</v>
      </c>
    </row>
    <row r="739" spans="1:21" x14ac:dyDescent="0.3">
      <c r="A739" s="7" t="s">
        <v>4884</v>
      </c>
      <c r="B739" s="7" t="s">
        <v>2405</v>
      </c>
      <c r="C739" s="8">
        <v>45831</v>
      </c>
      <c r="D739" s="7" t="s">
        <v>1618</v>
      </c>
      <c r="E739" s="7" t="s">
        <v>515</v>
      </c>
      <c r="F739" s="7" t="s">
        <v>747</v>
      </c>
      <c r="G739" s="7" t="s">
        <v>16</v>
      </c>
      <c r="H739" s="7" t="s">
        <v>2150</v>
      </c>
      <c r="I739" s="7" t="s">
        <v>2260</v>
      </c>
      <c r="J739" s="7" t="s">
        <v>1692</v>
      </c>
      <c r="K739" s="7" t="s">
        <v>1719</v>
      </c>
      <c r="L739" s="7" t="s">
        <v>1655</v>
      </c>
      <c r="M739" s="7">
        <v>20</v>
      </c>
      <c r="N739" s="9">
        <v>1407.14</v>
      </c>
      <c r="O739" s="10">
        <v>0</v>
      </c>
      <c r="P739" s="9">
        <v>28142.799999999999</v>
      </c>
      <c r="Q739" s="10">
        <v>0.25</v>
      </c>
      <c r="R739" s="9">
        <v>7035.7</v>
      </c>
      <c r="S739" s="9">
        <v>35178.5</v>
      </c>
      <c r="T739" s="9">
        <v>8270.6</v>
      </c>
      <c r="U739" s="7" t="s">
        <v>14</v>
      </c>
    </row>
    <row r="740" spans="1:21" x14ac:dyDescent="0.3">
      <c r="A740" s="7" t="s">
        <v>4885</v>
      </c>
      <c r="B740" s="7" t="s">
        <v>2405</v>
      </c>
      <c r="C740" s="8">
        <v>45831</v>
      </c>
      <c r="D740" s="7" t="s">
        <v>1618</v>
      </c>
      <c r="E740" s="7" t="s">
        <v>515</v>
      </c>
      <c r="F740" s="7" t="s">
        <v>747</v>
      </c>
      <c r="G740" s="7" t="s">
        <v>16</v>
      </c>
      <c r="H740" s="7" t="s">
        <v>2150</v>
      </c>
      <c r="I740" s="7" t="s">
        <v>2260</v>
      </c>
      <c r="J740" s="7" t="s">
        <v>1703</v>
      </c>
      <c r="K740" s="7" t="s">
        <v>365</v>
      </c>
      <c r="L740" s="7" t="s">
        <v>1686</v>
      </c>
      <c r="M740" s="7">
        <v>4</v>
      </c>
      <c r="N740" s="9">
        <v>2021.94</v>
      </c>
      <c r="O740" s="10">
        <v>0.15</v>
      </c>
      <c r="P740" s="9">
        <v>6874.6</v>
      </c>
      <c r="Q740" s="10">
        <v>0.25</v>
      </c>
      <c r="R740" s="9">
        <v>1718.65</v>
      </c>
      <c r="S740" s="9">
        <v>8593.25</v>
      </c>
      <c r="T740" s="9">
        <v>2456.7600000000002</v>
      </c>
      <c r="U740" s="7" t="s">
        <v>14</v>
      </c>
    </row>
    <row r="741" spans="1:21" x14ac:dyDescent="0.3">
      <c r="A741" s="7" t="s">
        <v>4886</v>
      </c>
      <c r="B741" s="7" t="s">
        <v>2406</v>
      </c>
      <c r="C741" s="8">
        <v>46102</v>
      </c>
      <c r="D741" s="7" t="s">
        <v>1548</v>
      </c>
      <c r="E741" s="7" t="s">
        <v>30</v>
      </c>
      <c r="F741" s="7" t="s">
        <v>763</v>
      </c>
      <c r="G741" s="7" t="s">
        <v>31</v>
      </c>
      <c r="H741" s="7" t="s">
        <v>2111</v>
      </c>
      <c r="I741" s="7" t="s">
        <v>2228</v>
      </c>
      <c r="J741" s="7" t="s">
        <v>2050</v>
      </c>
      <c r="K741" s="7" t="s">
        <v>2051</v>
      </c>
      <c r="L741" s="7" t="s">
        <v>1661</v>
      </c>
      <c r="M741" s="7">
        <v>22</v>
      </c>
      <c r="N741" s="9">
        <v>1605.41</v>
      </c>
      <c r="O741" s="10">
        <v>0.05</v>
      </c>
      <c r="P741" s="9">
        <v>33553.07</v>
      </c>
      <c r="Q741" s="10">
        <v>0.25</v>
      </c>
      <c r="R741" s="9">
        <v>8388.27</v>
      </c>
      <c r="S741" s="9">
        <v>41941.339999999997</v>
      </c>
      <c r="T741" s="9">
        <v>6166.81</v>
      </c>
      <c r="U741" s="7" t="s">
        <v>14</v>
      </c>
    </row>
    <row r="742" spans="1:21" x14ac:dyDescent="0.3">
      <c r="A742" s="7" t="s">
        <v>4887</v>
      </c>
      <c r="B742" s="7" t="s">
        <v>2406</v>
      </c>
      <c r="C742" s="8">
        <v>46102</v>
      </c>
      <c r="D742" s="7" t="s">
        <v>1548</v>
      </c>
      <c r="E742" s="7" t="s">
        <v>30</v>
      </c>
      <c r="F742" s="7" t="s">
        <v>763</v>
      </c>
      <c r="G742" s="7" t="s">
        <v>31</v>
      </c>
      <c r="H742" s="7" t="s">
        <v>2111</v>
      </c>
      <c r="I742" s="7" t="s">
        <v>2228</v>
      </c>
      <c r="J742" s="7" t="s">
        <v>1857</v>
      </c>
      <c r="K742" s="7" t="s">
        <v>1858</v>
      </c>
      <c r="L742" s="7" t="s">
        <v>1661</v>
      </c>
      <c r="M742" s="7">
        <v>15</v>
      </c>
      <c r="N742" s="9">
        <v>1798.94</v>
      </c>
      <c r="O742" s="10">
        <v>0</v>
      </c>
      <c r="P742" s="9">
        <v>26984.1</v>
      </c>
      <c r="Q742" s="10">
        <v>0.25</v>
      </c>
      <c r="R742" s="9">
        <v>6746.02</v>
      </c>
      <c r="S742" s="9">
        <v>33730.120000000003</v>
      </c>
      <c r="T742" s="9">
        <v>13363.05</v>
      </c>
      <c r="U742" s="7" t="s">
        <v>14</v>
      </c>
    </row>
    <row r="743" spans="1:21" x14ac:dyDescent="0.3">
      <c r="A743" s="7" t="s">
        <v>4888</v>
      </c>
      <c r="B743" s="7" t="s">
        <v>2406</v>
      </c>
      <c r="C743" s="8">
        <v>46102</v>
      </c>
      <c r="D743" s="7" t="s">
        <v>1548</v>
      </c>
      <c r="E743" s="7" t="s">
        <v>30</v>
      </c>
      <c r="F743" s="7" t="s">
        <v>763</v>
      </c>
      <c r="G743" s="7" t="s">
        <v>31</v>
      </c>
      <c r="H743" s="7" t="s">
        <v>2111</v>
      </c>
      <c r="I743" s="7" t="s">
        <v>2228</v>
      </c>
      <c r="J743" s="7" t="s">
        <v>1863</v>
      </c>
      <c r="K743" s="7" t="s">
        <v>583</v>
      </c>
      <c r="L743" s="7" t="s">
        <v>1646</v>
      </c>
      <c r="M743" s="7">
        <v>10</v>
      </c>
      <c r="N743" s="9">
        <v>3261.63</v>
      </c>
      <c r="O743" s="10">
        <v>0.05</v>
      </c>
      <c r="P743" s="9">
        <v>30985.49</v>
      </c>
      <c r="Q743" s="10">
        <v>0.25</v>
      </c>
      <c r="R743" s="9">
        <v>7746.37</v>
      </c>
      <c r="S743" s="9">
        <v>38731.86</v>
      </c>
      <c r="T743" s="9">
        <v>16058.99</v>
      </c>
      <c r="U743" s="7" t="s">
        <v>14</v>
      </c>
    </row>
    <row r="744" spans="1:21" x14ac:dyDescent="0.3">
      <c r="A744" s="7" t="s">
        <v>4889</v>
      </c>
      <c r="B744" s="7" t="s">
        <v>2406</v>
      </c>
      <c r="C744" s="8">
        <v>46102</v>
      </c>
      <c r="D744" s="7" t="s">
        <v>1548</v>
      </c>
      <c r="E744" s="7" t="s">
        <v>30</v>
      </c>
      <c r="F744" s="7" t="s">
        <v>763</v>
      </c>
      <c r="G744" s="7" t="s">
        <v>31</v>
      </c>
      <c r="H744" s="7" t="s">
        <v>2111</v>
      </c>
      <c r="I744" s="7" t="s">
        <v>2228</v>
      </c>
      <c r="J744" s="7" t="s">
        <v>2013</v>
      </c>
      <c r="K744" s="7" t="s">
        <v>295</v>
      </c>
      <c r="L744" s="7" t="s">
        <v>1677</v>
      </c>
      <c r="M744" s="7">
        <v>29</v>
      </c>
      <c r="N744" s="9">
        <v>2278.02</v>
      </c>
      <c r="O744" s="10">
        <v>0.05</v>
      </c>
      <c r="P744" s="9">
        <v>62759.45</v>
      </c>
      <c r="Q744" s="10">
        <v>0.25</v>
      </c>
      <c r="R744" s="9">
        <v>15689.86</v>
      </c>
      <c r="S744" s="9">
        <v>78449.31</v>
      </c>
      <c r="T744" s="9">
        <v>24744.799999999999</v>
      </c>
      <c r="U744" s="7" t="s">
        <v>14</v>
      </c>
    </row>
    <row r="745" spans="1:21" x14ac:dyDescent="0.3">
      <c r="A745" s="7" t="s">
        <v>4890</v>
      </c>
      <c r="B745" s="7" t="s">
        <v>2407</v>
      </c>
      <c r="C745" s="8">
        <v>45974</v>
      </c>
      <c r="D745" s="7" t="s">
        <v>1200</v>
      </c>
      <c r="E745" s="7" t="s">
        <v>252</v>
      </c>
      <c r="F745" s="7" t="s">
        <v>776</v>
      </c>
      <c r="G745" s="7" t="s">
        <v>16</v>
      </c>
      <c r="H745" s="7" t="s">
        <v>2111</v>
      </c>
      <c r="I745" s="7" t="s">
        <v>2228</v>
      </c>
      <c r="J745" s="7" t="s">
        <v>1950</v>
      </c>
      <c r="K745" s="7" t="s">
        <v>519</v>
      </c>
      <c r="L745" s="7" t="s">
        <v>1641</v>
      </c>
      <c r="M745" s="7">
        <v>27</v>
      </c>
      <c r="N745" s="9">
        <v>2315.77</v>
      </c>
      <c r="O745" s="10">
        <v>0.15</v>
      </c>
      <c r="P745" s="9">
        <v>53146.92</v>
      </c>
      <c r="Q745" s="10">
        <v>0.25</v>
      </c>
      <c r="R745" s="9">
        <v>13286.73</v>
      </c>
      <c r="S745" s="9">
        <v>66433.649999999994</v>
      </c>
      <c r="T745" s="9">
        <v>7481.55</v>
      </c>
      <c r="U745" s="7" t="s">
        <v>14</v>
      </c>
    </row>
    <row r="746" spans="1:21" x14ac:dyDescent="0.3">
      <c r="A746" s="7" t="s">
        <v>4891</v>
      </c>
      <c r="B746" s="7" t="s">
        <v>2408</v>
      </c>
      <c r="C746" s="8">
        <v>46018</v>
      </c>
      <c r="D746" s="7" t="s">
        <v>1462</v>
      </c>
      <c r="E746" s="7" t="s">
        <v>466</v>
      </c>
      <c r="F746" s="7" t="s">
        <v>757</v>
      </c>
      <c r="G746" s="7" t="s">
        <v>20</v>
      </c>
      <c r="H746" s="7" t="s">
        <v>2082</v>
      </c>
      <c r="I746" s="7" t="s">
        <v>2201</v>
      </c>
      <c r="J746" s="7" t="s">
        <v>1779</v>
      </c>
      <c r="K746" s="7" t="s">
        <v>470</v>
      </c>
      <c r="L746" s="7" t="s">
        <v>1661</v>
      </c>
      <c r="M746" s="7">
        <v>26</v>
      </c>
      <c r="N746" s="9">
        <v>1201.03</v>
      </c>
      <c r="O746" s="10">
        <v>0</v>
      </c>
      <c r="P746" s="9">
        <v>31226.78</v>
      </c>
      <c r="Q746" s="10">
        <v>0.25</v>
      </c>
      <c r="R746" s="9">
        <v>7806.69</v>
      </c>
      <c r="S746" s="9">
        <v>39033.47</v>
      </c>
      <c r="T746" s="9">
        <v>11092.64</v>
      </c>
      <c r="U746" s="7" t="s">
        <v>14</v>
      </c>
    </row>
    <row r="747" spans="1:21" x14ac:dyDescent="0.3">
      <c r="A747" s="7" t="s">
        <v>4892</v>
      </c>
      <c r="B747" s="7" t="s">
        <v>2408</v>
      </c>
      <c r="C747" s="8">
        <v>46018</v>
      </c>
      <c r="D747" s="7" t="s">
        <v>1462</v>
      </c>
      <c r="E747" s="7" t="s">
        <v>466</v>
      </c>
      <c r="F747" s="7" t="s">
        <v>757</v>
      </c>
      <c r="G747" s="7" t="s">
        <v>20</v>
      </c>
      <c r="H747" s="7" t="s">
        <v>2082</v>
      </c>
      <c r="I747" s="7" t="s">
        <v>2201</v>
      </c>
      <c r="J747" s="7" t="s">
        <v>1989</v>
      </c>
      <c r="K747" s="7" t="s">
        <v>72</v>
      </c>
      <c r="L747" s="7" t="s">
        <v>1686</v>
      </c>
      <c r="M747" s="7">
        <v>29</v>
      </c>
      <c r="N747" s="9">
        <v>3960.61</v>
      </c>
      <c r="O747" s="10">
        <v>0.05</v>
      </c>
      <c r="P747" s="9">
        <v>109114.81</v>
      </c>
      <c r="Q747" s="10">
        <v>0.25</v>
      </c>
      <c r="R747" s="9">
        <v>27278.7</v>
      </c>
      <c r="S747" s="9">
        <v>136393.51</v>
      </c>
      <c r="T747" s="9">
        <v>59821.77</v>
      </c>
      <c r="U747" s="7" t="s">
        <v>14</v>
      </c>
    </row>
    <row r="748" spans="1:21" x14ac:dyDescent="0.3">
      <c r="A748" s="7" t="s">
        <v>4893</v>
      </c>
      <c r="B748" s="7" t="s">
        <v>2408</v>
      </c>
      <c r="C748" s="8">
        <v>46018</v>
      </c>
      <c r="D748" s="7" t="s">
        <v>1462</v>
      </c>
      <c r="E748" s="7" t="s">
        <v>466</v>
      </c>
      <c r="F748" s="7" t="s">
        <v>757</v>
      </c>
      <c r="G748" s="7" t="s">
        <v>20</v>
      </c>
      <c r="H748" s="7" t="s">
        <v>2082</v>
      </c>
      <c r="I748" s="7" t="s">
        <v>2201</v>
      </c>
      <c r="J748" s="7" t="s">
        <v>1694</v>
      </c>
      <c r="K748" s="7" t="s">
        <v>84</v>
      </c>
      <c r="L748" s="7" t="s">
        <v>1661</v>
      </c>
      <c r="M748" s="7">
        <v>1</v>
      </c>
      <c r="N748" s="9">
        <v>2085.0500000000002</v>
      </c>
      <c r="O748" s="10">
        <v>0</v>
      </c>
      <c r="P748" s="9">
        <v>2085.0500000000002</v>
      </c>
      <c r="Q748" s="10">
        <v>0.25</v>
      </c>
      <c r="R748" s="9">
        <v>521.26</v>
      </c>
      <c r="S748" s="9">
        <v>2606.31</v>
      </c>
      <c r="T748" s="9">
        <v>1089.94</v>
      </c>
      <c r="U748" s="7" t="s">
        <v>14</v>
      </c>
    </row>
    <row r="749" spans="1:21" x14ac:dyDescent="0.3">
      <c r="A749" s="7" t="s">
        <v>4894</v>
      </c>
      <c r="B749" s="7" t="s">
        <v>2409</v>
      </c>
      <c r="C749" s="8">
        <v>45742</v>
      </c>
      <c r="D749" s="7" t="s">
        <v>1376</v>
      </c>
      <c r="E749" s="7" t="s">
        <v>1377</v>
      </c>
      <c r="F749" s="7" t="s">
        <v>780</v>
      </c>
      <c r="G749" s="7" t="s">
        <v>12</v>
      </c>
      <c r="H749" s="7" t="s">
        <v>2095</v>
      </c>
      <c r="I749" s="7" t="s">
        <v>2214</v>
      </c>
      <c r="J749" s="7" t="s">
        <v>1660</v>
      </c>
      <c r="K749" s="7" t="s">
        <v>434</v>
      </c>
      <c r="L749" s="7" t="s">
        <v>1661</v>
      </c>
      <c r="M749" s="7">
        <v>2</v>
      </c>
      <c r="N749" s="9">
        <v>2524.52</v>
      </c>
      <c r="O749" s="10">
        <v>0</v>
      </c>
      <c r="P749" s="9">
        <v>5049.04</v>
      </c>
      <c r="Q749" s="10">
        <v>0.25</v>
      </c>
      <c r="R749" s="9">
        <v>1262.26</v>
      </c>
      <c r="S749" s="9">
        <v>6311.3</v>
      </c>
      <c r="T749" s="9">
        <v>2305.52</v>
      </c>
      <c r="U749" s="7" t="s">
        <v>14</v>
      </c>
    </row>
    <row r="750" spans="1:21" x14ac:dyDescent="0.3">
      <c r="A750" s="7" t="s">
        <v>4895</v>
      </c>
      <c r="B750" s="7" t="s">
        <v>2409</v>
      </c>
      <c r="C750" s="8">
        <v>45742</v>
      </c>
      <c r="D750" s="7" t="s">
        <v>1376</v>
      </c>
      <c r="E750" s="7" t="s">
        <v>1377</v>
      </c>
      <c r="F750" s="7" t="s">
        <v>780</v>
      </c>
      <c r="G750" s="7" t="s">
        <v>12</v>
      </c>
      <c r="H750" s="7" t="s">
        <v>2095</v>
      </c>
      <c r="I750" s="7" t="s">
        <v>2214</v>
      </c>
      <c r="J750" s="7" t="s">
        <v>1732</v>
      </c>
      <c r="K750" s="7" t="s">
        <v>124</v>
      </c>
      <c r="L750" s="7" t="s">
        <v>1655</v>
      </c>
      <c r="M750" s="7">
        <v>24</v>
      </c>
      <c r="N750" s="9">
        <v>31</v>
      </c>
      <c r="O750" s="10">
        <v>0</v>
      </c>
      <c r="P750" s="9">
        <v>744</v>
      </c>
      <c r="Q750" s="10">
        <v>0.25</v>
      </c>
      <c r="R750" s="9">
        <v>186</v>
      </c>
      <c r="S750" s="9">
        <v>930</v>
      </c>
      <c r="T750" s="9">
        <v>391.2</v>
      </c>
      <c r="U750" s="7" t="s">
        <v>14</v>
      </c>
    </row>
    <row r="751" spans="1:21" x14ac:dyDescent="0.3">
      <c r="A751" s="7" t="s">
        <v>4896</v>
      </c>
      <c r="B751" s="7" t="s">
        <v>2409</v>
      </c>
      <c r="C751" s="8">
        <v>45742</v>
      </c>
      <c r="D751" s="7" t="s">
        <v>1376</v>
      </c>
      <c r="E751" s="7" t="s">
        <v>1377</v>
      </c>
      <c r="F751" s="7" t="s">
        <v>780</v>
      </c>
      <c r="G751" s="7" t="s">
        <v>12</v>
      </c>
      <c r="H751" s="7" t="s">
        <v>2095</v>
      </c>
      <c r="I751" s="7" t="s">
        <v>2214</v>
      </c>
      <c r="J751" s="7" t="s">
        <v>1938</v>
      </c>
      <c r="K751" s="7" t="s">
        <v>570</v>
      </c>
      <c r="L751" s="7" t="s">
        <v>1646</v>
      </c>
      <c r="M751" s="7">
        <v>8</v>
      </c>
      <c r="N751" s="9">
        <v>2441.98</v>
      </c>
      <c r="O751" s="10">
        <v>0</v>
      </c>
      <c r="P751" s="9">
        <v>19535.84</v>
      </c>
      <c r="Q751" s="10">
        <v>0.25</v>
      </c>
      <c r="R751" s="9">
        <v>4883.96</v>
      </c>
      <c r="S751" s="9">
        <v>24419.8</v>
      </c>
      <c r="T751" s="9">
        <v>8221.44</v>
      </c>
      <c r="U751" s="7" t="s">
        <v>14</v>
      </c>
    </row>
    <row r="752" spans="1:21" x14ac:dyDescent="0.3">
      <c r="A752" s="7" t="s">
        <v>4897</v>
      </c>
      <c r="B752" s="7" t="s">
        <v>2409</v>
      </c>
      <c r="C752" s="8">
        <v>45742</v>
      </c>
      <c r="D752" s="7" t="s">
        <v>1376</v>
      </c>
      <c r="E752" s="7" t="s">
        <v>1377</v>
      </c>
      <c r="F752" s="7" t="s">
        <v>780</v>
      </c>
      <c r="G752" s="7" t="s">
        <v>12</v>
      </c>
      <c r="H752" s="7" t="s">
        <v>2095</v>
      </c>
      <c r="I752" s="7" t="s">
        <v>2214</v>
      </c>
      <c r="J752" s="7" t="s">
        <v>1993</v>
      </c>
      <c r="K752" s="7" t="s">
        <v>165</v>
      </c>
      <c r="L752" s="7" t="s">
        <v>1673</v>
      </c>
      <c r="M752" s="7">
        <v>11</v>
      </c>
      <c r="N752" s="9">
        <v>2763.49</v>
      </c>
      <c r="O752" s="10">
        <v>0</v>
      </c>
      <c r="P752" s="9">
        <v>30398.39</v>
      </c>
      <c r="Q752" s="10">
        <v>0.25</v>
      </c>
      <c r="R752" s="9">
        <v>7599.6</v>
      </c>
      <c r="S752" s="9">
        <v>37997.99</v>
      </c>
      <c r="T752" s="9">
        <v>10751.73</v>
      </c>
      <c r="U752" s="7" t="s">
        <v>14</v>
      </c>
    </row>
    <row r="753" spans="1:21" x14ac:dyDescent="0.3">
      <c r="A753" s="7" t="s">
        <v>4898</v>
      </c>
      <c r="B753" s="7" t="s">
        <v>2409</v>
      </c>
      <c r="C753" s="8">
        <v>45742</v>
      </c>
      <c r="D753" s="7" t="s">
        <v>1376</v>
      </c>
      <c r="E753" s="7" t="s">
        <v>1377</v>
      </c>
      <c r="F753" s="7" t="s">
        <v>780</v>
      </c>
      <c r="G753" s="7" t="s">
        <v>12</v>
      </c>
      <c r="H753" s="7" t="s">
        <v>2095</v>
      </c>
      <c r="I753" s="7" t="s">
        <v>2214</v>
      </c>
      <c r="J753" s="7" t="s">
        <v>1688</v>
      </c>
      <c r="K753" s="7" t="s">
        <v>276</v>
      </c>
      <c r="L753" s="7" t="s">
        <v>1686</v>
      </c>
      <c r="M753" s="7">
        <v>6</v>
      </c>
      <c r="N753" s="9">
        <v>504.55</v>
      </c>
      <c r="O753" s="10">
        <v>0</v>
      </c>
      <c r="P753" s="9">
        <v>3027.3</v>
      </c>
      <c r="Q753" s="10">
        <v>0.25</v>
      </c>
      <c r="R753" s="9">
        <v>756.83</v>
      </c>
      <c r="S753" s="9">
        <v>3784.12</v>
      </c>
      <c r="T753" s="9">
        <v>831.12</v>
      </c>
      <c r="U753" s="7" t="s">
        <v>14</v>
      </c>
    </row>
    <row r="754" spans="1:21" x14ac:dyDescent="0.3">
      <c r="A754" s="7" t="s">
        <v>4899</v>
      </c>
      <c r="B754" s="7" t="s">
        <v>2410</v>
      </c>
      <c r="C754" s="8">
        <v>46118</v>
      </c>
      <c r="D754" s="7" t="s">
        <v>1232</v>
      </c>
      <c r="E754" s="7" t="s">
        <v>1233</v>
      </c>
      <c r="F754" s="7" t="s">
        <v>747</v>
      </c>
      <c r="G754" s="7" t="s">
        <v>12</v>
      </c>
      <c r="H754" s="7" t="s">
        <v>2165</v>
      </c>
      <c r="I754" s="7" t="s">
        <v>2272</v>
      </c>
      <c r="J754" s="7" t="s">
        <v>2038</v>
      </c>
      <c r="K754" s="7" t="s">
        <v>532</v>
      </c>
      <c r="L754" s="7" t="s">
        <v>1646</v>
      </c>
      <c r="M754" s="7">
        <v>18</v>
      </c>
      <c r="N754" s="9">
        <v>204.63</v>
      </c>
      <c r="O754" s="10">
        <v>0</v>
      </c>
      <c r="P754" s="9">
        <v>3683.34</v>
      </c>
      <c r="Q754" s="10">
        <v>0.25</v>
      </c>
      <c r="R754" s="9">
        <v>920.84</v>
      </c>
      <c r="S754" s="9">
        <v>4604.18</v>
      </c>
      <c r="T754" s="9">
        <v>2038.32</v>
      </c>
      <c r="U754" s="7" t="s">
        <v>14</v>
      </c>
    </row>
    <row r="755" spans="1:21" x14ac:dyDescent="0.3">
      <c r="A755" s="7" t="s">
        <v>4900</v>
      </c>
      <c r="B755" s="7" t="s">
        <v>2410</v>
      </c>
      <c r="C755" s="8">
        <v>46118</v>
      </c>
      <c r="D755" s="7" t="s">
        <v>1232</v>
      </c>
      <c r="E755" s="7" t="s">
        <v>1233</v>
      </c>
      <c r="F755" s="7" t="s">
        <v>747</v>
      </c>
      <c r="G755" s="7" t="s">
        <v>12</v>
      </c>
      <c r="H755" s="7" t="s">
        <v>2165</v>
      </c>
      <c r="I755" s="7" t="s">
        <v>2272</v>
      </c>
      <c r="J755" s="7" t="s">
        <v>1690</v>
      </c>
      <c r="K755" s="7" t="s">
        <v>531</v>
      </c>
      <c r="L755" s="7" t="s">
        <v>1655</v>
      </c>
      <c r="M755" s="7">
        <v>10</v>
      </c>
      <c r="N755" s="9">
        <v>791.55</v>
      </c>
      <c r="O755" s="10">
        <v>0.1</v>
      </c>
      <c r="P755" s="9">
        <v>7123.95</v>
      </c>
      <c r="Q755" s="10">
        <v>0.25</v>
      </c>
      <c r="R755" s="9">
        <v>1780.99</v>
      </c>
      <c r="S755" s="9">
        <v>8904.94</v>
      </c>
      <c r="T755" s="9">
        <v>3377.45</v>
      </c>
      <c r="U755" s="7" t="s">
        <v>14</v>
      </c>
    </row>
    <row r="756" spans="1:21" x14ac:dyDescent="0.3">
      <c r="A756" s="7" t="s">
        <v>4901</v>
      </c>
      <c r="B756" s="7" t="s">
        <v>2410</v>
      </c>
      <c r="C756" s="8">
        <v>46118</v>
      </c>
      <c r="D756" s="7" t="s">
        <v>1232</v>
      </c>
      <c r="E756" s="7" t="s">
        <v>1233</v>
      </c>
      <c r="F756" s="7" t="s">
        <v>747</v>
      </c>
      <c r="G756" s="7" t="s">
        <v>12</v>
      </c>
      <c r="H756" s="7" t="s">
        <v>2165</v>
      </c>
      <c r="I756" s="7" t="s">
        <v>2272</v>
      </c>
      <c r="J756" s="7" t="s">
        <v>2044</v>
      </c>
      <c r="K756" s="7" t="s">
        <v>496</v>
      </c>
      <c r="L756" s="7" t="s">
        <v>1641</v>
      </c>
      <c r="M756" s="7">
        <v>5</v>
      </c>
      <c r="N756" s="9">
        <v>1099.17</v>
      </c>
      <c r="O756" s="10">
        <v>0</v>
      </c>
      <c r="P756" s="9">
        <v>5495.85</v>
      </c>
      <c r="Q756" s="10">
        <v>0.25</v>
      </c>
      <c r="R756" s="9">
        <v>1373.96</v>
      </c>
      <c r="S756" s="9">
        <v>6869.81</v>
      </c>
      <c r="T756" s="9">
        <v>1741.05</v>
      </c>
      <c r="U756" s="7" t="s">
        <v>14</v>
      </c>
    </row>
    <row r="757" spans="1:21" x14ac:dyDescent="0.3">
      <c r="A757" s="7" t="s">
        <v>4902</v>
      </c>
      <c r="B757" s="7" t="s">
        <v>2411</v>
      </c>
      <c r="C757" s="8">
        <v>45964</v>
      </c>
      <c r="D757" s="7" t="s">
        <v>1214</v>
      </c>
      <c r="E757" s="7" t="s">
        <v>1215</v>
      </c>
      <c r="F757" s="7" t="s">
        <v>780</v>
      </c>
      <c r="G757" s="7" t="s">
        <v>12</v>
      </c>
      <c r="H757" s="7" t="s">
        <v>2166</v>
      </c>
      <c r="I757" s="7" t="s">
        <v>2272</v>
      </c>
      <c r="J757" s="7" t="s">
        <v>1934</v>
      </c>
      <c r="K757" s="7" t="s">
        <v>243</v>
      </c>
      <c r="L757" s="7" t="s">
        <v>1686</v>
      </c>
      <c r="M757" s="7">
        <v>2</v>
      </c>
      <c r="N757" s="9">
        <v>2684.6</v>
      </c>
      <c r="O757" s="10">
        <v>0</v>
      </c>
      <c r="P757" s="9">
        <v>5369.2</v>
      </c>
      <c r="Q757" s="10">
        <v>0.25</v>
      </c>
      <c r="R757" s="9">
        <v>1342.3</v>
      </c>
      <c r="S757" s="9">
        <v>6711.5</v>
      </c>
      <c r="T757" s="9">
        <v>1859.42</v>
      </c>
      <c r="U757" s="7" t="s">
        <v>14</v>
      </c>
    </row>
    <row r="758" spans="1:21" x14ac:dyDescent="0.3">
      <c r="A758" s="7" t="s">
        <v>4903</v>
      </c>
      <c r="B758" s="7" t="s">
        <v>2411</v>
      </c>
      <c r="C758" s="8">
        <v>45964</v>
      </c>
      <c r="D758" s="7" t="s">
        <v>1214</v>
      </c>
      <c r="E758" s="7" t="s">
        <v>1215</v>
      </c>
      <c r="F758" s="7" t="s">
        <v>780</v>
      </c>
      <c r="G758" s="7" t="s">
        <v>12</v>
      </c>
      <c r="H758" s="7" t="s">
        <v>2166</v>
      </c>
      <c r="I758" s="7" t="s">
        <v>2272</v>
      </c>
      <c r="J758" s="7" t="s">
        <v>2050</v>
      </c>
      <c r="K758" s="7" t="s">
        <v>2051</v>
      </c>
      <c r="L758" s="7" t="s">
        <v>1661</v>
      </c>
      <c r="M758" s="7">
        <v>16</v>
      </c>
      <c r="N758" s="9">
        <v>1607.18</v>
      </c>
      <c r="O758" s="10">
        <v>0</v>
      </c>
      <c r="P758" s="9">
        <v>25714.880000000001</v>
      </c>
      <c r="Q758" s="10">
        <v>0.25</v>
      </c>
      <c r="R758" s="9">
        <v>6428.72</v>
      </c>
      <c r="S758" s="9">
        <v>32143.599999999999</v>
      </c>
      <c r="T758" s="9">
        <v>5797.6</v>
      </c>
      <c r="U758" s="7" t="s">
        <v>14</v>
      </c>
    </row>
    <row r="759" spans="1:21" x14ac:dyDescent="0.3">
      <c r="A759" s="7" t="s">
        <v>4904</v>
      </c>
      <c r="B759" s="7" t="s">
        <v>2411</v>
      </c>
      <c r="C759" s="8">
        <v>45964</v>
      </c>
      <c r="D759" s="7" t="s">
        <v>1214</v>
      </c>
      <c r="E759" s="7" t="s">
        <v>1215</v>
      </c>
      <c r="F759" s="7" t="s">
        <v>780</v>
      </c>
      <c r="G759" s="7" t="s">
        <v>12</v>
      </c>
      <c r="H759" s="7" t="s">
        <v>2166</v>
      </c>
      <c r="I759" s="7" t="s">
        <v>2272</v>
      </c>
      <c r="J759" s="7" t="s">
        <v>1835</v>
      </c>
      <c r="K759" s="7" t="s">
        <v>409</v>
      </c>
      <c r="L759" s="7" t="s">
        <v>1669</v>
      </c>
      <c r="M759" s="7">
        <v>26</v>
      </c>
      <c r="N759" s="9">
        <v>2007.06</v>
      </c>
      <c r="O759" s="10">
        <v>0</v>
      </c>
      <c r="P759" s="9">
        <v>52183.56</v>
      </c>
      <c r="Q759" s="10">
        <v>0.25</v>
      </c>
      <c r="R759" s="9">
        <v>13045.89</v>
      </c>
      <c r="S759" s="9">
        <v>65229.45</v>
      </c>
      <c r="T759" s="9">
        <v>30398.16</v>
      </c>
      <c r="U759" s="7" t="s">
        <v>14</v>
      </c>
    </row>
    <row r="760" spans="1:21" x14ac:dyDescent="0.3">
      <c r="A760" s="7" t="s">
        <v>4905</v>
      </c>
      <c r="B760" s="7" t="s">
        <v>2411</v>
      </c>
      <c r="C760" s="8">
        <v>45964</v>
      </c>
      <c r="D760" s="7" t="s">
        <v>1214</v>
      </c>
      <c r="E760" s="7" t="s">
        <v>1215</v>
      </c>
      <c r="F760" s="7" t="s">
        <v>780</v>
      </c>
      <c r="G760" s="7" t="s">
        <v>12</v>
      </c>
      <c r="H760" s="7" t="s">
        <v>2166</v>
      </c>
      <c r="I760" s="7" t="s">
        <v>2272</v>
      </c>
      <c r="J760" s="7" t="s">
        <v>2013</v>
      </c>
      <c r="K760" s="7" t="s">
        <v>295</v>
      </c>
      <c r="L760" s="7" t="s">
        <v>1677</v>
      </c>
      <c r="M760" s="7">
        <v>17</v>
      </c>
      <c r="N760" s="9">
        <v>2393.77</v>
      </c>
      <c r="O760" s="10">
        <v>0.05</v>
      </c>
      <c r="P760" s="9">
        <v>38659.39</v>
      </c>
      <c r="Q760" s="10">
        <v>0.25</v>
      </c>
      <c r="R760" s="9">
        <v>9664.85</v>
      </c>
      <c r="S760" s="9">
        <v>48324.24</v>
      </c>
      <c r="T760" s="9">
        <v>16374.94</v>
      </c>
      <c r="U760" s="7" t="s">
        <v>14</v>
      </c>
    </row>
    <row r="761" spans="1:21" x14ac:dyDescent="0.3">
      <c r="A761" s="7" t="s">
        <v>4906</v>
      </c>
      <c r="B761" s="7" t="s">
        <v>2411</v>
      </c>
      <c r="C761" s="8">
        <v>45964</v>
      </c>
      <c r="D761" s="7" t="s">
        <v>1214</v>
      </c>
      <c r="E761" s="7" t="s">
        <v>1215</v>
      </c>
      <c r="F761" s="7" t="s">
        <v>780</v>
      </c>
      <c r="G761" s="7" t="s">
        <v>12</v>
      </c>
      <c r="H761" s="7" t="s">
        <v>2166</v>
      </c>
      <c r="I761" s="7" t="s">
        <v>2272</v>
      </c>
      <c r="J761" s="7" t="s">
        <v>1841</v>
      </c>
      <c r="K761" s="7" t="s">
        <v>235</v>
      </c>
      <c r="L761" s="7" t="s">
        <v>1673</v>
      </c>
      <c r="M761" s="7">
        <v>27</v>
      </c>
      <c r="N761" s="9">
        <v>2106.9699999999998</v>
      </c>
      <c r="O761" s="10">
        <v>0</v>
      </c>
      <c r="P761" s="9">
        <v>56888.19</v>
      </c>
      <c r="Q761" s="10">
        <v>0.25</v>
      </c>
      <c r="R761" s="9">
        <v>14222.05</v>
      </c>
      <c r="S761" s="9">
        <v>71110.240000000005</v>
      </c>
      <c r="T761" s="9">
        <v>28494.720000000001</v>
      </c>
      <c r="U761" s="7" t="s">
        <v>14</v>
      </c>
    </row>
    <row r="762" spans="1:21" x14ac:dyDescent="0.3">
      <c r="A762" s="7" t="s">
        <v>4907</v>
      </c>
      <c r="B762" s="7" t="s">
        <v>2412</v>
      </c>
      <c r="C762" s="8">
        <v>45727</v>
      </c>
      <c r="D762" s="7" t="s">
        <v>1303</v>
      </c>
      <c r="E762" s="7" t="s">
        <v>1304</v>
      </c>
      <c r="F762" s="7" t="s">
        <v>757</v>
      </c>
      <c r="G762" s="7" t="s">
        <v>20</v>
      </c>
      <c r="H762" s="7" t="s">
        <v>2147</v>
      </c>
      <c r="I762" s="7" t="s">
        <v>2258</v>
      </c>
      <c r="J762" s="7" t="s">
        <v>1847</v>
      </c>
      <c r="K762" s="7" t="s">
        <v>181</v>
      </c>
      <c r="L762" s="7" t="s">
        <v>1641</v>
      </c>
      <c r="M762" s="7">
        <v>16</v>
      </c>
      <c r="N762" s="9">
        <v>2150.65</v>
      </c>
      <c r="O762" s="10">
        <v>0.05</v>
      </c>
      <c r="P762" s="9">
        <v>32689.88</v>
      </c>
      <c r="Q762" s="10">
        <v>0.25</v>
      </c>
      <c r="R762" s="9">
        <v>8172.47</v>
      </c>
      <c r="S762" s="9">
        <v>40862.35</v>
      </c>
      <c r="T762" s="9">
        <v>10886.84</v>
      </c>
      <c r="U762" s="7" t="s">
        <v>14</v>
      </c>
    </row>
    <row r="763" spans="1:21" x14ac:dyDescent="0.3">
      <c r="A763" s="7" t="s">
        <v>4908</v>
      </c>
      <c r="B763" s="7" t="s">
        <v>2412</v>
      </c>
      <c r="C763" s="8">
        <v>45727</v>
      </c>
      <c r="D763" s="7" t="s">
        <v>1303</v>
      </c>
      <c r="E763" s="7" t="s">
        <v>1304</v>
      </c>
      <c r="F763" s="7" t="s">
        <v>757</v>
      </c>
      <c r="G763" s="7" t="s">
        <v>20</v>
      </c>
      <c r="H763" s="7" t="s">
        <v>2147</v>
      </c>
      <c r="I763" s="7" t="s">
        <v>2258</v>
      </c>
      <c r="J763" s="7" t="s">
        <v>1896</v>
      </c>
      <c r="K763" s="7" t="s">
        <v>477</v>
      </c>
      <c r="L763" s="7" t="s">
        <v>1677</v>
      </c>
      <c r="M763" s="7">
        <v>30</v>
      </c>
      <c r="N763" s="9">
        <v>1945.1</v>
      </c>
      <c r="O763" s="10">
        <v>0</v>
      </c>
      <c r="P763" s="9">
        <v>58353</v>
      </c>
      <c r="Q763" s="10">
        <v>0.25</v>
      </c>
      <c r="R763" s="9">
        <v>14588.25</v>
      </c>
      <c r="S763" s="9">
        <v>72941.25</v>
      </c>
      <c r="T763" s="9">
        <v>17439</v>
      </c>
      <c r="U763" s="7" t="s">
        <v>14</v>
      </c>
    </row>
    <row r="764" spans="1:21" x14ac:dyDescent="0.3">
      <c r="A764" s="7" t="s">
        <v>4909</v>
      </c>
      <c r="B764" s="7" t="s">
        <v>2413</v>
      </c>
      <c r="C764" s="8">
        <v>46119</v>
      </c>
      <c r="D764" s="7" t="s">
        <v>1461</v>
      </c>
      <c r="E764" s="7" t="s">
        <v>506</v>
      </c>
      <c r="F764" s="7" t="s">
        <v>780</v>
      </c>
      <c r="G764" s="7" t="s">
        <v>31</v>
      </c>
      <c r="H764" s="7" t="s">
        <v>2067</v>
      </c>
      <c r="I764" s="7" t="s">
        <v>2187</v>
      </c>
      <c r="J764" s="7" t="s">
        <v>1953</v>
      </c>
      <c r="K764" s="7" t="s">
        <v>1954</v>
      </c>
      <c r="L764" s="7" t="s">
        <v>1677</v>
      </c>
      <c r="M764" s="7">
        <v>4</v>
      </c>
      <c r="N764" s="9">
        <v>617.29999999999995</v>
      </c>
      <c r="O764" s="10">
        <v>0.15</v>
      </c>
      <c r="P764" s="9">
        <v>2098.8200000000002</v>
      </c>
      <c r="Q764" s="10">
        <v>0.25</v>
      </c>
      <c r="R764" s="9">
        <v>524.71</v>
      </c>
      <c r="S764" s="9">
        <v>2623.53</v>
      </c>
      <c r="T764" s="9">
        <v>342.94</v>
      </c>
      <c r="U764" s="7" t="s">
        <v>14</v>
      </c>
    </row>
    <row r="765" spans="1:21" x14ac:dyDescent="0.3">
      <c r="A765" s="7" t="s">
        <v>4910</v>
      </c>
      <c r="B765" s="7" t="s">
        <v>2414</v>
      </c>
      <c r="C765" s="8">
        <v>46185</v>
      </c>
      <c r="D765" s="7" t="s">
        <v>1155</v>
      </c>
      <c r="E765" s="7" t="s">
        <v>116</v>
      </c>
      <c r="F765" s="7" t="s">
        <v>743</v>
      </c>
      <c r="G765" s="7" t="s">
        <v>20</v>
      </c>
      <c r="H765" s="7" t="s">
        <v>2073</v>
      </c>
      <c r="I765" s="7" t="s">
        <v>2192</v>
      </c>
      <c r="J765" s="7" t="s">
        <v>1728</v>
      </c>
      <c r="K765" s="7" t="s">
        <v>90</v>
      </c>
      <c r="L765" s="7" t="s">
        <v>1655</v>
      </c>
      <c r="M765" s="7">
        <v>7</v>
      </c>
      <c r="N765" s="9">
        <v>3322.02</v>
      </c>
      <c r="O765" s="10">
        <v>0</v>
      </c>
      <c r="P765" s="9">
        <v>23254.14</v>
      </c>
      <c r="Q765" s="10">
        <v>0.25</v>
      </c>
      <c r="R765" s="9">
        <v>5813.53</v>
      </c>
      <c r="S765" s="9">
        <v>29067.67</v>
      </c>
      <c r="T765" s="9">
        <v>13504.33</v>
      </c>
      <c r="U765" s="7" t="s">
        <v>14</v>
      </c>
    </row>
    <row r="766" spans="1:21" x14ac:dyDescent="0.3">
      <c r="A766" s="7" t="s">
        <v>4911</v>
      </c>
      <c r="B766" s="7" t="s">
        <v>2415</v>
      </c>
      <c r="C766" s="8">
        <v>46018</v>
      </c>
      <c r="D766" s="7" t="s">
        <v>1546</v>
      </c>
      <c r="E766" s="7" t="s">
        <v>282</v>
      </c>
      <c r="F766" s="7" t="s">
        <v>776</v>
      </c>
      <c r="G766" s="7" t="s">
        <v>16</v>
      </c>
      <c r="H766" s="7" t="s">
        <v>2070</v>
      </c>
      <c r="I766" s="7" t="s">
        <v>2190</v>
      </c>
      <c r="J766" s="7" t="s">
        <v>1660</v>
      </c>
      <c r="K766" s="7" t="s">
        <v>434</v>
      </c>
      <c r="L766" s="7" t="s">
        <v>1661</v>
      </c>
      <c r="M766" s="7">
        <v>13</v>
      </c>
      <c r="N766" s="9">
        <v>2576.64</v>
      </c>
      <c r="O766" s="10">
        <v>0.1</v>
      </c>
      <c r="P766" s="9">
        <v>30146.69</v>
      </c>
      <c r="Q766" s="10">
        <v>0.25</v>
      </c>
      <c r="R766" s="9">
        <v>7536.67</v>
      </c>
      <c r="S766" s="9">
        <v>37683.360000000001</v>
      </c>
      <c r="T766" s="9">
        <v>12313.81</v>
      </c>
      <c r="U766" s="7" t="s">
        <v>14</v>
      </c>
    </row>
    <row r="767" spans="1:21" x14ac:dyDescent="0.3">
      <c r="A767" s="7" t="s">
        <v>4912</v>
      </c>
      <c r="B767" s="7" t="s">
        <v>2415</v>
      </c>
      <c r="C767" s="8">
        <v>46018</v>
      </c>
      <c r="D767" s="7" t="s">
        <v>1546</v>
      </c>
      <c r="E767" s="7" t="s">
        <v>282</v>
      </c>
      <c r="F767" s="7" t="s">
        <v>776</v>
      </c>
      <c r="G767" s="7" t="s">
        <v>16</v>
      </c>
      <c r="H767" s="7" t="s">
        <v>2070</v>
      </c>
      <c r="I767" s="7" t="s">
        <v>2190</v>
      </c>
      <c r="J767" s="7" t="s">
        <v>1925</v>
      </c>
      <c r="K767" s="7" t="s">
        <v>564</v>
      </c>
      <c r="L767" s="7" t="s">
        <v>1669</v>
      </c>
      <c r="M767" s="7">
        <v>19</v>
      </c>
      <c r="N767" s="9">
        <v>3152.52</v>
      </c>
      <c r="O767" s="10">
        <v>0.15</v>
      </c>
      <c r="P767" s="9">
        <v>50913.2</v>
      </c>
      <c r="Q767" s="10">
        <v>0.25</v>
      </c>
      <c r="R767" s="9">
        <v>12728.3</v>
      </c>
      <c r="S767" s="9">
        <v>63641.5</v>
      </c>
      <c r="T767" s="9">
        <v>18487.419999999998</v>
      </c>
      <c r="U767" s="7" t="s">
        <v>14</v>
      </c>
    </row>
    <row r="768" spans="1:21" x14ac:dyDescent="0.3">
      <c r="A768" s="7" t="s">
        <v>4913</v>
      </c>
      <c r="B768" s="7" t="s">
        <v>2416</v>
      </c>
      <c r="C768" s="8">
        <v>46048</v>
      </c>
      <c r="D768" s="7" t="s">
        <v>1560</v>
      </c>
      <c r="E768" s="7" t="s">
        <v>349</v>
      </c>
      <c r="F768" s="7" t="s">
        <v>776</v>
      </c>
      <c r="G768" s="7" t="s">
        <v>16</v>
      </c>
      <c r="H768" s="7" t="s">
        <v>2172</v>
      </c>
      <c r="I768" s="7" t="s">
        <v>2278</v>
      </c>
      <c r="J768" s="7" t="s">
        <v>1689</v>
      </c>
      <c r="K768" s="7" t="s">
        <v>58</v>
      </c>
      <c r="L768" s="7" t="s">
        <v>1641</v>
      </c>
      <c r="M768" s="7">
        <v>1</v>
      </c>
      <c r="N768" s="9">
        <v>1278.78</v>
      </c>
      <c r="O768" s="10">
        <v>0</v>
      </c>
      <c r="P768" s="9">
        <v>1278.78</v>
      </c>
      <c r="Q768" s="10">
        <v>0.25</v>
      </c>
      <c r="R768" s="9">
        <v>319.69</v>
      </c>
      <c r="S768" s="9">
        <v>1598.47</v>
      </c>
      <c r="T768" s="9">
        <v>666.19</v>
      </c>
      <c r="U768" s="7" t="s">
        <v>14</v>
      </c>
    </row>
    <row r="769" spans="1:21" x14ac:dyDescent="0.3">
      <c r="A769" s="7" t="s">
        <v>4914</v>
      </c>
      <c r="B769" s="7" t="s">
        <v>2416</v>
      </c>
      <c r="C769" s="8">
        <v>46048</v>
      </c>
      <c r="D769" s="7" t="s">
        <v>1560</v>
      </c>
      <c r="E769" s="7" t="s">
        <v>349</v>
      </c>
      <c r="F769" s="7" t="s">
        <v>776</v>
      </c>
      <c r="G769" s="7" t="s">
        <v>16</v>
      </c>
      <c r="H769" s="7" t="s">
        <v>2172</v>
      </c>
      <c r="I769" s="7" t="s">
        <v>2278</v>
      </c>
      <c r="J769" s="7" t="s">
        <v>1728</v>
      </c>
      <c r="K769" s="7" t="s">
        <v>90</v>
      </c>
      <c r="L769" s="7" t="s">
        <v>1655</v>
      </c>
      <c r="M769" s="7">
        <v>9</v>
      </c>
      <c r="N769" s="9">
        <v>3236.5</v>
      </c>
      <c r="O769" s="10">
        <v>0</v>
      </c>
      <c r="P769" s="9">
        <v>29128.5</v>
      </c>
      <c r="Q769" s="10">
        <v>0.25</v>
      </c>
      <c r="R769" s="9">
        <v>7282.12</v>
      </c>
      <c r="S769" s="9">
        <v>36410.620000000003</v>
      </c>
      <c r="T769" s="9">
        <v>16593.03</v>
      </c>
      <c r="U769" s="7" t="s">
        <v>14</v>
      </c>
    </row>
    <row r="770" spans="1:21" x14ac:dyDescent="0.3">
      <c r="A770" s="7" t="s">
        <v>4915</v>
      </c>
      <c r="B770" s="7" t="s">
        <v>2416</v>
      </c>
      <c r="C770" s="8">
        <v>46048</v>
      </c>
      <c r="D770" s="7" t="s">
        <v>1560</v>
      </c>
      <c r="E770" s="7" t="s">
        <v>349</v>
      </c>
      <c r="F770" s="7" t="s">
        <v>776</v>
      </c>
      <c r="G770" s="7" t="s">
        <v>16</v>
      </c>
      <c r="H770" s="7" t="s">
        <v>2172</v>
      </c>
      <c r="I770" s="7" t="s">
        <v>2278</v>
      </c>
      <c r="J770" s="7" t="s">
        <v>1750</v>
      </c>
      <c r="K770" s="7" t="s">
        <v>196</v>
      </c>
      <c r="L770" s="7" t="s">
        <v>1661</v>
      </c>
      <c r="M770" s="7">
        <v>25</v>
      </c>
      <c r="N770" s="9">
        <v>1147.43</v>
      </c>
      <c r="O770" s="10">
        <v>0</v>
      </c>
      <c r="P770" s="9">
        <v>28685.75</v>
      </c>
      <c r="Q770" s="10">
        <v>0.25</v>
      </c>
      <c r="R770" s="9">
        <v>7171.44</v>
      </c>
      <c r="S770" s="9">
        <v>35857.19</v>
      </c>
      <c r="T770" s="9">
        <v>10001.5</v>
      </c>
      <c r="U770" s="7" t="s">
        <v>14</v>
      </c>
    </row>
    <row r="771" spans="1:21" x14ac:dyDescent="0.3">
      <c r="A771" s="7" t="s">
        <v>4916</v>
      </c>
      <c r="B771" s="7" t="s">
        <v>2416</v>
      </c>
      <c r="C771" s="8">
        <v>46048</v>
      </c>
      <c r="D771" s="7" t="s">
        <v>1560</v>
      </c>
      <c r="E771" s="7" t="s">
        <v>349</v>
      </c>
      <c r="F771" s="7" t="s">
        <v>776</v>
      </c>
      <c r="G771" s="7" t="s">
        <v>16</v>
      </c>
      <c r="H771" s="7" t="s">
        <v>2172</v>
      </c>
      <c r="I771" s="7" t="s">
        <v>2278</v>
      </c>
      <c r="J771" s="7" t="s">
        <v>1909</v>
      </c>
      <c r="K771" s="7" t="s">
        <v>325</v>
      </c>
      <c r="L771" s="7" t="s">
        <v>1641</v>
      </c>
      <c r="M771" s="7">
        <v>8</v>
      </c>
      <c r="N771" s="9">
        <v>2658.47</v>
      </c>
      <c r="O771" s="10">
        <v>0</v>
      </c>
      <c r="P771" s="9">
        <v>21267.759999999998</v>
      </c>
      <c r="Q771" s="10">
        <v>0.25</v>
      </c>
      <c r="R771" s="9">
        <v>5316.94</v>
      </c>
      <c r="S771" s="9">
        <v>26584.7</v>
      </c>
      <c r="T771" s="9">
        <v>7040</v>
      </c>
      <c r="U771" s="7" t="s">
        <v>14</v>
      </c>
    </row>
    <row r="772" spans="1:21" x14ac:dyDescent="0.3">
      <c r="A772" s="7" t="s">
        <v>4917</v>
      </c>
      <c r="B772" s="7" t="s">
        <v>2417</v>
      </c>
      <c r="C772" s="8">
        <v>45823</v>
      </c>
      <c r="D772" s="7" t="s">
        <v>805</v>
      </c>
      <c r="E772" s="7" t="s">
        <v>806</v>
      </c>
      <c r="F772" s="7" t="s">
        <v>776</v>
      </c>
      <c r="G772" s="7" t="s">
        <v>16</v>
      </c>
      <c r="H772" s="7" t="s">
        <v>2165</v>
      </c>
      <c r="I772" s="7" t="s">
        <v>2272</v>
      </c>
      <c r="J772" s="7" t="s">
        <v>1816</v>
      </c>
      <c r="K772" s="7" t="s">
        <v>191</v>
      </c>
      <c r="L772" s="7" t="s">
        <v>1677</v>
      </c>
      <c r="M772" s="7">
        <v>14</v>
      </c>
      <c r="N772" s="9">
        <v>3014.66</v>
      </c>
      <c r="O772" s="10">
        <v>0.1</v>
      </c>
      <c r="P772" s="9">
        <v>37984.720000000001</v>
      </c>
      <c r="Q772" s="10">
        <v>0.25</v>
      </c>
      <c r="R772" s="9">
        <v>9496.18</v>
      </c>
      <c r="S772" s="9">
        <v>47480.9</v>
      </c>
      <c r="T772" s="9">
        <v>16518.8</v>
      </c>
      <c r="U772" s="7" t="s">
        <v>46</v>
      </c>
    </row>
    <row r="773" spans="1:21" x14ac:dyDescent="0.3">
      <c r="A773" s="7" t="s">
        <v>4918</v>
      </c>
      <c r="B773" s="7" t="s">
        <v>2417</v>
      </c>
      <c r="C773" s="8">
        <v>45823</v>
      </c>
      <c r="D773" s="7" t="s">
        <v>805</v>
      </c>
      <c r="E773" s="7" t="s">
        <v>806</v>
      </c>
      <c r="F773" s="7" t="s">
        <v>776</v>
      </c>
      <c r="G773" s="7" t="s">
        <v>16</v>
      </c>
      <c r="H773" s="7" t="s">
        <v>2165</v>
      </c>
      <c r="I773" s="7" t="s">
        <v>2272</v>
      </c>
      <c r="J773" s="7" t="s">
        <v>1793</v>
      </c>
      <c r="K773" s="7" t="s">
        <v>541</v>
      </c>
      <c r="L773" s="7" t="s">
        <v>1673</v>
      </c>
      <c r="M773" s="7">
        <v>22</v>
      </c>
      <c r="N773" s="9">
        <v>715.96</v>
      </c>
      <c r="O773" s="10">
        <v>0.1</v>
      </c>
      <c r="P773" s="9">
        <v>14176.01</v>
      </c>
      <c r="Q773" s="10">
        <v>0.25</v>
      </c>
      <c r="R773" s="9">
        <v>3544</v>
      </c>
      <c r="S773" s="9">
        <v>17720.009999999998</v>
      </c>
      <c r="T773" s="9">
        <v>7326.31</v>
      </c>
      <c r="U773" s="7" t="s">
        <v>46</v>
      </c>
    </row>
    <row r="774" spans="1:21" x14ac:dyDescent="0.3">
      <c r="A774" s="7" t="s">
        <v>4919</v>
      </c>
      <c r="B774" s="7" t="s">
        <v>2417</v>
      </c>
      <c r="C774" s="8">
        <v>45823</v>
      </c>
      <c r="D774" s="7" t="s">
        <v>805</v>
      </c>
      <c r="E774" s="7" t="s">
        <v>806</v>
      </c>
      <c r="F774" s="7" t="s">
        <v>776</v>
      </c>
      <c r="G774" s="7" t="s">
        <v>16</v>
      </c>
      <c r="H774" s="7" t="s">
        <v>2165</v>
      </c>
      <c r="I774" s="7" t="s">
        <v>2272</v>
      </c>
      <c r="J774" s="7" t="s">
        <v>1864</v>
      </c>
      <c r="K774" s="7" t="s">
        <v>142</v>
      </c>
      <c r="L774" s="7" t="s">
        <v>1641</v>
      </c>
      <c r="M774" s="7">
        <v>6</v>
      </c>
      <c r="N774" s="9">
        <v>1524.33</v>
      </c>
      <c r="O774" s="10">
        <v>0.05</v>
      </c>
      <c r="P774" s="9">
        <v>8688.68</v>
      </c>
      <c r="Q774" s="10">
        <v>0.25</v>
      </c>
      <c r="R774" s="9">
        <v>2172.17</v>
      </c>
      <c r="S774" s="9">
        <v>10860.85</v>
      </c>
      <c r="T774" s="9">
        <v>4570.34</v>
      </c>
      <c r="U774" s="7" t="s">
        <v>46</v>
      </c>
    </row>
    <row r="775" spans="1:21" x14ac:dyDescent="0.3">
      <c r="A775" s="7" t="s">
        <v>4920</v>
      </c>
      <c r="B775" s="7" t="s">
        <v>2418</v>
      </c>
      <c r="C775" s="8">
        <v>46289</v>
      </c>
      <c r="D775" s="7" t="s">
        <v>1146</v>
      </c>
      <c r="E775" s="7" t="s">
        <v>1147</v>
      </c>
      <c r="F775" s="7" t="s">
        <v>776</v>
      </c>
      <c r="G775" s="7" t="s">
        <v>20</v>
      </c>
      <c r="H775" s="7" t="s">
        <v>2140</v>
      </c>
      <c r="I775" s="7" t="s">
        <v>2253</v>
      </c>
      <c r="J775" s="7" t="s">
        <v>1865</v>
      </c>
      <c r="K775" s="7" t="s">
        <v>1866</v>
      </c>
      <c r="L775" s="7" t="s">
        <v>1661</v>
      </c>
      <c r="M775" s="7">
        <v>18</v>
      </c>
      <c r="N775" s="9">
        <v>2060.3200000000002</v>
      </c>
      <c r="O775" s="10">
        <v>0</v>
      </c>
      <c r="P775" s="9">
        <v>37085.760000000002</v>
      </c>
      <c r="Q775" s="10">
        <v>0.25</v>
      </c>
      <c r="R775" s="9">
        <v>9271.44</v>
      </c>
      <c r="S775" s="9">
        <v>46357.2</v>
      </c>
      <c r="T775" s="9">
        <v>14144.76</v>
      </c>
      <c r="U775" s="7" t="s">
        <v>14</v>
      </c>
    </row>
    <row r="776" spans="1:21" x14ac:dyDescent="0.3">
      <c r="A776" s="7" t="s">
        <v>4921</v>
      </c>
      <c r="B776" s="7" t="s">
        <v>2418</v>
      </c>
      <c r="C776" s="8">
        <v>46289</v>
      </c>
      <c r="D776" s="7" t="s">
        <v>1146</v>
      </c>
      <c r="E776" s="7" t="s">
        <v>1147</v>
      </c>
      <c r="F776" s="7" t="s">
        <v>776</v>
      </c>
      <c r="G776" s="7" t="s">
        <v>20</v>
      </c>
      <c r="H776" s="7" t="s">
        <v>2140</v>
      </c>
      <c r="I776" s="7" t="s">
        <v>2253</v>
      </c>
      <c r="J776" s="7" t="s">
        <v>2007</v>
      </c>
      <c r="K776" s="7" t="s">
        <v>422</v>
      </c>
      <c r="L776" s="7" t="s">
        <v>1641</v>
      </c>
      <c r="M776" s="7">
        <v>7</v>
      </c>
      <c r="N776" s="9">
        <v>3274.82</v>
      </c>
      <c r="O776" s="10">
        <v>0</v>
      </c>
      <c r="P776" s="9">
        <v>22923.74</v>
      </c>
      <c r="Q776" s="10">
        <v>0.25</v>
      </c>
      <c r="R776" s="9">
        <v>5730.94</v>
      </c>
      <c r="S776" s="9">
        <v>28654.68</v>
      </c>
      <c r="T776" s="9">
        <v>13569.5</v>
      </c>
      <c r="U776" s="7" t="s">
        <v>14</v>
      </c>
    </row>
    <row r="777" spans="1:21" x14ac:dyDescent="0.3">
      <c r="A777" s="7" t="s">
        <v>4922</v>
      </c>
      <c r="B777" s="7" t="s">
        <v>2418</v>
      </c>
      <c r="C777" s="8">
        <v>46289</v>
      </c>
      <c r="D777" s="7" t="s">
        <v>1146</v>
      </c>
      <c r="E777" s="7" t="s">
        <v>1147</v>
      </c>
      <c r="F777" s="7" t="s">
        <v>776</v>
      </c>
      <c r="G777" s="7" t="s">
        <v>20</v>
      </c>
      <c r="H777" s="7" t="s">
        <v>2140</v>
      </c>
      <c r="I777" s="7" t="s">
        <v>2253</v>
      </c>
      <c r="J777" s="7" t="s">
        <v>1850</v>
      </c>
      <c r="K777" s="7" t="s">
        <v>49</v>
      </c>
      <c r="L777" s="7" t="s">
        <v>1673</v>
      </c>
      <c r="M777" s="7">
        <v>22</v>
      </c>
      <c r="N777" s="9">
        <v>1983.73</v>
      </c>
      <c r="O777" s="10">
        <v>0</v>
      </c>
      <c r="P777" s="9">
        <v>43642.06</v>
      </c>
      <c r="Q777" s="10">
        <v>0.25</v>
      </c>
      <c r="R777" s="9">
        <v>10910.51</v>
      </c>
      <c r="S777" s="9">
        <v>54552.57</v>
      </c>
      <c r="T777" s="9">
        <v>22082.28</v>
      </c>
      <c r="U777" s="7" t="s">
        <v>14</v>
      </c>
    </row>
    <row r="778" spans="1:21" x14ac:dyDescent="0.3">
      <c r="A778" s="7" t="s">
        <v>4923</v>
      </c>
      <c r="B778" s="7" t="s">
        <v>2418</v>
      </c>
      <c r="C778" s="8">
        <v>46289</v>
      </c>
      <c r="D778" s="7" t="s">
        <v>1146</v>
      </c>
      <c r="E778" s="7" t="s">
        <v>1147</v>
      </c>
      <c r="F778" s="7" t="s">
        <v>776</v>
      </c>
      <c r="G778" s="7" t="s">
        <v>20</v>
      </c>
      <c r="H778" s="7" t="s">
        <v>2140</v>
      </c>
      <c r="I778" s="7" t="s">
        <v>2253</v>
      </c>
      <c r="J778" s="7" t="s">
        <v>2049</v>
      </c>
      <c r="K778" s="7" t="s">
        <v>474</v>
      </c>
      <c r="L778" s="7" t="s">
        <v>1646</v>
      </c>
      <c r="M778" s="7">
        <v>23</v>
      </c>
      <c r="N778" s="9">
        <v>3446.26</v>
      </c>
      <c r="O778" s="10">
        <v>0.05</v>
      </c>
      <c r="P778" s="9">
        <v>75300.78</v>
      </c>
      <c r="Q778" s="10">
        <v>0.25</v>
      </c>
      <c r="R778" s="9">
        <v>18825.189999999999</v>
      </c>
      <c r="S778" s="9">
        <v>94125.98</v>
      </c>
      <c r="T778" s="9">
        <v>42079.12</v>
      </c>
      <c r="U778" s="7" t="s">
        <v>14</v>
      </c>
    </row>
    <row r="779" spans="1:21" x14ac:dyDescent="0.3">
      <c r="A779" s="7" t="s">
        <v>4924</v>
      </c>
      <c r="B779" s="7" t="s">
        <v>2419</v>
      </c>
      <c r="C779" s="8">
        <v>46135</v>
      </c>
      <c r="D779" s="7" t="s">
        <v>1612</v>
      </c>
      <c r="E779" s="7" t="s">
        <v>575</v>
      </c>
      <c r="F779" s="7" t="s">
        <v>763</v>
      </c>
      <c r="G779" s="7" t="s">
        <v>16</v>
      </c>
      <c r="H779" s="7" t="s">
        <v>2073</v>
      </c>
      <c r="I779" s="7" t="s">
        <v>2192</v>
      </c>
      <c r="J779" s="7" t="s">
        <v>1787</v>
      </c>
      <c r="K779" s="7" t="s">
        <v>352</v>
      </c>
      <c r="L779" s="7" t="s">
        <v>1661</v>
      </c>
      <c r="M779" s="7">
        <v>5</v>
      </c>
      <c r="N779" s="9">
        <v>2062.9699999999998</v>
      </c>
      <c r="O779" s="10">
        <v>0</v>
      </c>
      <c r="P779" s="9">
        <v>10314.85</v>
      </c>
      <c r="Q779" s="10">
        <v>0.25</v>
      </c>
      <c r="R779" s="9">
        <v>2578.71</v>
      </c>
      <c r="S779" s="9">
        <v>12893.56</v>
      </c>
      <c r="T779" s="9">
        <v>5351.8</v>
      </c>
      <c r="U779" s="7" t="s">
        <v>14</v>
      </c>
    </row>
    <row r="780" spans="1:21" x14ac:dyDescent="0.3">
      <c r="A780" s="7" t="s">
        <v>4925</v>
      </c>
      <c r="B780" s="7" t="s">
        <v>2420</v>
      </c>
      <c r="C780" s="8">
        <v>46098</v>
      </c>
      <c r="D780" s="7" t="s">
        <v>886</v>
      </c>
      <c r="E780" s="7" t="s">
        <v>38</v>
      </c>
      <c r="F780" s="7" t="s">
        <v>747</v>
      </c>
      <c r="G780" s="7" t="s">
        <v>31</v>
      </c>
      <c r="H780" s="7" t="s">
        <v>2089</v>
      </c>
      <c r="I780" s="7" t="s">
        <v>2208</v>
      </c>
      <c r="J780" s="7" t="s">
        <v>1844</v>
      </c>
      <c r="K780" s="7" t="s">
        <v>390</v>
      </c>
      <c r="L780" s="7" t="s">
        <v>1677</v>
      </c>
      <c r="M780" s="7">
        <v>9</v>
      </c>
      <c r="N780" s="9">
        <v>2297.13</v>
      </c>
      <c r="O780" s="10">
        <v>0</v>
      </c>
      <c r="P780" s="9">
        <v>20674.169999999998</v>
      </c>
      <c r="Q780" s="10">
        <v>0.25</v>
      </c>
      <c r="R780" s="9">
        <v>5168.54</v>
      </c>
      <c r="S780" s="9">
        <v>25842.71</v>
      </c>
      <c r="T780" s="9">
        <v>7133.49</v>
      </c>
      <c r="U780" s="7" t="s">
        <v>14</v>
      </c>
    </row>
    <row r="781" spans="1:21" x14ac:dyDescent="0.3">
      <c r="A781" s="7" t="s">
        <v>4926</v>
      </c>
      <c r="B781" s="7" t="s">
        <v>2420</v>
      </c>
      <c r="C781" s="8">
        <v>46098</v>
      </c>
      <c r="D781" s="7" t="s">
        <v>886</v>
      </c>
      <c r="E781" s="7" t="s">
        <v>38</v>
      </c>
      <c r="F781" s="7" t="s">
        <v>747</v>
      </c>
      <c r="G781" s="7" t="s">
        <v>31</v>
      </c>
      <c r="H781" s="7" t="s">
        <v>2089</v>
      </c>
      <c r="I781" s="7" t="s">
        <v>2208</v>
      </c>
      <c r="J781" s="7" t="s">
        <v>2013</v>
      </c>
      <c r="K781" s="7" t="s">
        <v>295</v>
      </c>
      <c r="L781" s="7" t="s">
        <v>1677</v>
      </c>
      <c r="M781" s="7">
        <v>29</v>
      </c>
      <c r="N781" s="9">
        <v>2356.0700000000002</v>
      </c>
      <c r="O781" s="10">
        <v>0.1</v>
      </c>
      <c r="P781" s="9">
        <v>61493.43</v>
      </c>
      <c r="Q781" s="10">
        <v>0.25</v>
      </c>
      <c r="R781" s="9">
        <v>15373.36</v>
      </c>
      <c r="S781" s="9">
        <v>76866.789999999994</v>
      </c>
      <c r="T781" s="9">
        <v>23478.78</v>
      </c>
      <c r="U781" s="7" t="s">
        <v>14</v>
      </c>
    </row>
    <row r="782" spans="1:21" x14ac:dyDescent="0.3">
      <c r="A782" s="7" t="s">
        <v>4927</v>
      </c>
      <c r="B782" s="7" t="s">
        <v>2420</v>
      </c>
      <c r="C782" s="8">
        <v>46098</v>
      </c>
      <c r="D782" s="7" t="s">
        <v>886</v>
      </c>
      <c r="E782" s="7" t="s">
        <v>38</v>
      </c>
      <c r="F782" s="7" t="s">
        <v>747</v>
      </c>
      <c r="G782" s="7" t="s">
        <v>31</v>
      </c>
      <c r="H782" s="7" t="s">
        <v>2089</v>
      </c>
      <c r="I782" s="7" t="s">
        <v>2208</v>
      </c>
      <c r="J782" s="7" t="s">
        <v>1918</v>
      </c>
      <c r="K782" s="7" t="s">
        <v>65</v>
      </c>
      <c r="L782" s="7" t="s">
        <v>1669</v>
      </c>
      <c r="M782" s="7">
        <v>1</v>
      </c>
      <c r="N782" s="9">
        <v>3456.7</v>
      </c>
      <c r="O782" s="10">
        <v>0</v>
      </c>
      <c r="P782" s="9">
        <v>3456.7</v>
      </c>
      <c r="Q782" s="10">
        <v>0.25</v>
      </c>
      <c r="R782" s="9">
        <v>864.17</v>
      </c>
      <c r="S782" s="9">
        <v>4320.88</v>
      </c>
      <c r="T782" s="9">
        <v>1929.61</v>
      </c>
      <c r="U782" s="7" t="s">
        <v>14</v>
      </c>
    </row>
    <row r="783" spans="1:21" x14ac:dyDescent="0.3">
      <c r="A783" s="7" t="s">
        <v>4928</v>
      </c>
      <c r="B783" s="7" t="s">
        <v>2420</v>
      </c>
      <c r="C783" s="8">
        <v>46098</v>
      </c>
      <c r="D783" s="7" t="s">
        <v>886</v>
      </c>
      <c r="E783" s="7" t="s">
        <v>38</v>
      </c>
      <c r="F783" s="7" t="s">
        <v>747</v>
      </c>
      <c r="G783" s="7" t="s">
        <v>31</v>
      </c>
      <c r="H783" s="7" t="s">
        <v>2089</v>
      </c>
      <c r="I783" s="7" t="s">
        <v>2208</v>
      </c>
      <c r="J783" s="7" t="s">
        <v>2035</v>
      </c>
      <c r="K783" s="7" t="s">
        <v>2036</v>
      </c>
      <c r="L783" s="7" t="s">
        <v>1686</v>
      </c>
      <c r="M783" s="7">
        <v>27</v>
      </c>
      <c r="N783" s="9">
        <v>1860.15</v>
      </c>
      <c r="O783" s="10">
        <v>0</v>
      </c>
      <c r="P783" s="9">
        <v>50224.05</v>
      </c>
      <c r="Q783" s="10">
        <v>0.25</v>
      </c>
      <c r="R783" s="9">
        <v>12556.01</v>
      </c>
      <c r="S783" s="9">
        <v>62780.06</v>
      </c>
      <c r="T783" s="9">
        <v>24955.29</v>
      </c>
      <c r="U783" s="7" t="s">
        <v>14</v>
      </c>
    </row>
    <row r="784" spans="1:21" x14ac:dyDescent="0.3">
      <c r="A784" s="7" t="s">
        <v>4929</v>
      </c>
      <c r="B784" s="7" t="s">
        <v>2421</v>
      </c>
      <c r="C784" s="8">
        <v>45983</v>
      </c>
      <c r="D784" s="7" t="s">
        <v>1453</v>
      </c>
      <c r="E784" s="7" t="s">
        <v>557</v>
      </c>
      <c r="F784" s="7" t="s">
        <v>776</v>
      </c>
      <c r="G784" s="7" t="s">
        <v>20</v>
      </c>
      <c r="H784" s="7" t="s">
        <v>2101</v>
      </c>
      <c r="I784" s="7" t="s">
        <v>2220</v>
      </c>
      <c r="J784" s="7" t="s">
        <v>1859</v>
      </c>
      <c r="K784" s="7" t="s">
        <v>412</v>
      </c>
      <c r="L784" s="7" t="s">
        <v>1673</v>
      </c>
      <c r="M784" s="7">
        <v>15</v>
      </c>
      <c r="N784" s="9">
        <v>715.04</v>
      </c>
      <c r="O784" s="10">
        <v>0.1</v>
      </c>
      <c r="P784" s="9">
        <v>9653.0400000000009</v>
      </c>
      <c r="Q784" s="10">
        <v>0.25</v>
      </c>
      <c r="R784" s="9">
        <v>2413.2600000000002</v>
      </c>
      <c r="S784" s="9">
        <v>12066.3</v>
      </c>
      <c r="T784" s="9">
        <v>2511.84</v>
      </c>
      <c r="U784" s="7" t="s">
        <v>25</v>
      </c>
    </row>
    <row r="785" spans="1:21" x14ac:dyDescent="0.3">
      <c r="A785" s="7" t="s">
        <v>4930</v>
      </c>
      <c r="B785" s="7" t="s">
        <v>2421</v>
      </c>
      <c r="C785" s="8">
        <v>45983</v>
      </c>
      <c r="D785" s="7" t="s">
        <v>1453</v>
      </c>
      <c r="E785" s="7" t="s">
        <v>557</v>
      </c>
      <c r="F785" s="7" t="s">
        <v>776</v>
      </c>
      <c r="G785" s="7" t="s">
        <v>20</v>
      </c>
      <c r="H785" s="7" t="s">
        <v>2101</v>
      </c>
      <c r="I785" s="7" t="s">
        <v>2220</v>
      </c>
      <c r="J785" s="7" t="s">
        <v>1995</v>
      </c>
      <c r="K785" s="7" t="s">
        <v>297</v>
      </c>
      <c r="L785" s="7" t="s">
        <v>1673</v>
      </c>
      <c r="M785" s="7">
        <v>29</v>
      </c>
      <c r="N785" s="9">
        <v>1490.27</v>
      </c>
      <c r="O785" s="10">
        <v>0</v>
      </c>
      <c r="P785" s="9">
        <v>43217.83</v>
      </c>
      <c r="Q785" s="10">
        <v>0.25</v>
      </c>
      <c r="R785" s="9">
        <v>10804.46</v>
      </c>
      <c r="S785" s="9">
        <v>54022.29</v>
      </c>
      <c r="T785" s="9">
        <v>11177.47</v>
      </c>
      <c r="U785" s="7" t="s">
        <v>25</v>
      </c>
    </row>
    <row r="786" spans="1:21" x14ac:dyDescent="0.3">
      <c r="A786" s="7" t="s">
        <v>4931</v>
      </c>
      <c r="B786" s="7" t="s">
        <v>2421</v>
      </c>
      <c r="C786" s="8">
        <v>45983</v>
      </c>
      <c r="D786" s="7" t="s">
        <v>1453</v>
      </c>
      <c r="E786" s="7" t="s">
        <v>557</v>
      </c>
      <c r="F786" s="7" t="s">
        <v>776</v>
      </c>
      <c r="G786" s="7" t="s">
        <v>20</v>
      </c>
      <c r="H786" s="7" t="s">
        <v>2101</v>
      </c>
      <c r="I786" s="7" t="s">
        <v>2220</v>
      </c>
      <c r="J786" s="7" t="s">
        <v>1990</v>
      </c>
      <c r="K786" s="7" t="s">
        <v>223</v>
      </c>
      <c r="L786" s="7" t="s">
        <v>1641</v>
      </c>
      <c r="M786" s="7">
        <v>7</v>
      </c>
      <c r="N786" s="9">
        <v>792.04</v>
      </c>
      <c r="O786" s="10">
        <v>0</v>
      </c>
      <c r="P786" s="9">
        <v>5544.28</v>
      </c>
      <c r="Q786" s="10">
        <v>0.25</v>
      </c>
      <c r="R786" s="9">
        <v>1386.07</v>
      </c>
      <c r="S786" s="9">
        <v>6930.35</v>
      </c>
      <c r="T786" s="9">
        <v>1967.28</v>
      </c>
      <c r="U786" s="7" t="s">
        <v>25</v>
      </c>
    </row>
    <row r="787" spans="1:21" x14ac:dyDescent="0.3">
      <c r="A787" s="7" t="s">
        <v>4932</v>
      </c>
      <c r="B787" s="7" t="s">
        <v>2421</v>
      </c>
      <c r="C787" s="8">
        <v>45983</v>
      </c>
      <c r="D787" s="7" t="s">
        <v>1453</v>
      </c>
      <c r="E787" s="7" t="s">
        <v>557</v>
      </c>
      <c r="F787" s="7" t="s">
        <v>776</v>
      </c>
      <c r="G787" s="7" t="s">
        <v>20</v>
      </c>
      <c r="H787" s="7" t="s">
        <v>2101</v>
      </c>
      <c r="I787" s="7" t="s">
        <v>2220</v>
      </c>
      <c r="J787" s="7" t="s">
        <v>1932</v>
      </c>
      <c r="K787" s="7" t="s">
        <v>1933</v>
      </c>
      <c r="L787" s="7" t="s">
        <v>1669</v>
      </c>
      <c r="M787" s="7">
        <v>10</v>
      </c>
      <c r="N787" s="9">
        <v>609.55999999999995</v>
      </c>
      <c r="O787" s="10">
        <v>0.1</v>
      </c>
      <c r="P787" s="9">
        <v>5486.04</v>
      </c>
      <c r="Q787" s="10">
        <v>0.25</v>
      </c>
      <c r="R787" s="9">
        <v>1371.51</v>
      </c>
      <c r="S787" s="9">
        <v>6857.55</v>
      </c>
      <c r="T787" s="9">
        <v>1513.94</v>
      </c>
      <c r="U787" s="7" t="s">
        <v>25</v>
      </c>
    </row>
    <row r="788" spans="1:21" x14ac:dyDescent="0.3">
      <c r="A788" s="7" t="s">
        <v>4933</v>
      </c>
      <c r="B788" s="7" t="s">
        <v>2421</v>
      </c>
      <c r="C788" s="8">
        <v>45983</v>
      </c>
      <c r="D788" s="7" t="s">
        <v>1453</v>
      </c>
      <c r="E788" s="7" t="s">
        <v>557</v>
      </c>
      <c r="F788" s="7" t="s">
        <v>776</v>
      </c>
      <c r="G788" s="7" t="s">
        <v>20</v>
      </c>
      <c r="H788" s="7" t="s">
        <v>2101</v>
      </c>
      <c r="I788" s="7" t="s">
        <v>2220</v>
      </c>
      <c r="J788" s="7" t="s">
        <v>1699</v>
      </c>
      <c r="K788" s="7" t="s">
        <v>530</v>
      </c>
      <c r="L788" s="7" t="s">
        <v>1646</v>
      </c>
      <c r="M788" s="7">
        <v>10</v>
      </c>
      <c r="N788" s="9">
        <v>1348.35</v>
      </c>
      <c r="O788" s="10">
        <v>0</v>
      </c>
      <c r="P788" s="9">
        <v>13483.5</v>
      </c>
      <c r="Q788" s="10">
        <v>0.25</v>
      </c>
      <c r="R788" s="9">
        <v>3370.88</v>
      </c>
      <c r="S788" s="9">
        <v>16854.38</v>
      </c>
      <c r="T788" s="9">
        <v>4215</v>
      </c>
      <c r="U788" s="7" t="s">
        <v>25</v>
      </c>
    </row>
    <row r="789" spans="1:21" x14ac:dyDescent="0.3">
      <c r="A789" s="7" t="s">
        <v>4934</v>
      </c>
      <c r="B789" s="7" t="s">
        <v>2422</v>
      </c>
      <c r="C789" s="8">
        <v>46283</v>
      </c>
      <c r="D789" s="7" t="s">
        <v>1439</v>
      </c>
      <c r="E789" s="7" t="s">
        <v>1440</v>
      </c>
      <c r="F789" s="7" t="s">
        <v>763</v>
      </c>
      <c r="G789" s="7" t="s">
        <v>16</v>
      </c>
      <c r="H789" s="7" t="s">
        <v>2070</v>
      </c>
      <c r="I789" s="7" t="s">
        <v>2190</v>
      </c>
      <c r="J789" s="7" t="s">
        <v>2034</v>
      </c>
      <c r="K789" s="7" t="s">
        <v>117</v>
      </c>
      <c r="L789" s="7" t="s">
        <v>1669</v>
      </c>
      <c r="M789" s="7">
        <v>19</v>
      </c>
      <c r="N789" s="9">
        <v>1022.68</v>
      </c>
      <c r="O789" s="10">
        <v>0.15</v>
      </c>
      <c r="P789" s="9">
        <v>16516.28</v>
      </c>
      <c r="Q789" s="10">
        <v>0.25</v>
      </c>
      <c r="R789" s="9">
        <v>4129.07</v>
      </c>
      <c r="S789" s="9">
        <v>20645.349999999999</v>
      </c>
      <c r="T789" s="9">
        <v>2574.65</v>
      </c>
      <c r="U789" s="7" t="s">
        <v>14</v>
      </c>
    </row>
    <row r="790" spans="1:21" x14ac:dyDescent="0.3">
      <c r="A790" s="7" t="s">
        <v>4935</v>
      </c>
      <c r="B790" s="7" t="s">
        <v>2422</v>
      </c>
      <c r="C790" s="8">
        <v>46283</v>
      </c>
      <c r="D790" s="7" t="s">
        <v>1439</v>
      </c>
      <c r="E790" s="7" t="s">
        <v>1440</v>
      </c>
      <c r="F790" s="7" t="s">
        <v>763</v>
      </c>
      <c r="G790" s="7" t="s">
        <v>16</v>
      </c>
      <c r="H790" s="7" t="s">
        <v>2070</v>
      </c>
      <c r="I790" s="7" t="s">
        <v>2190</v>
      </c>
      <c r="J790" s="7" t="s">
        <v>1998</v>
      </c>
      <c r="K790" s="7" t="s">
        <v>458</v>
      </c>
      <c r="L790" s="7" t="s">
        <v>1661</v>
      </c>
      <c r="M790" s="7">
        <v>12</v>
      </c>
      <c r="N790" s="9">
        <v>758.12</v>
      </c>
      <c r="O790" s="10">
        <v>0.15</v>
      </c>
      <c r="P790" s="9">
        <v>7732.82</v>
      </c>
      <c r="Q790" s="10">
        <v>0.25</v>
      </c>
      <c r="R790" s="9">
        <v>1933.2</v>
      </c>
      <c r="S790" s="9">
        <v>9666.02</v>
      </c>
      <c r="T790" s="9">
        <v>3397.22</v>
      </c>
      <c r="U790" s="7" t="s">
        <v>14</v>
      </c>
    </row>
    <row r="791" spans="1:21" x14ac:dyDescent="0.3">
      <c r="A791" s="7" t="s">
        <v>4936</v>
      </c>
      <c r="B791" s="7" t="s">
        <v>2422</v>
      </c>
      <c r="C791" s="8">
        <v>46283</v>
      </c>
      <c r="D791" s="7" t="s">
        <v>1439</v>
      </c>
      <c r="E791" s="7" t="s">
        <v>1440</v>
      </c>
      <c r="F791" s="7" t="s">
        <v>763</v>
      </c>
      <c r="G791" s="7" t="s">
        <v>16</v>
      </c>
      <c r="H791" s="7" t="s">
        <v>2070</v>
      </c>
      <c r="I791" s="7" t="s">
        <v>2190</v>
      </c>
      <c r="J791" s="7" t="s">
        <v>1934</v>
      </c>
      <c r="K791" s="7" t="s">
        <v>243</v>
      </c>
      <c r="L791" s="7" t="s">
        <v>1686</v>
      </c>
      <c r="M791" s="7">
        <v>25</v>
      </c>
      <c r="N791" s="9">
        <v>2702.95</v>
      </c>
      <c r="O791" s="10">
        <v>0</v>
      </c>
      <c r="P791" s="9">
        <v>67573.75</v>
      </c>
      <c r="Q791" s="10">
        <v>0.25</v>
      </c>
      <c r="R791" s="9">
        <v>16893.439999999999</v>
      </c>
      <c r="S791" s="9">
        <v>84467.19</v>
      </c>
      <c r="T791" s="9">
        <v>23701.5</v>
      </c>
      <c r="U791" s="7" t="s">
        <v>14</v>
      </c>
    </row>
    <row r="792" spans="1:21" x14ac:dyDescent="0.3">
      <c r="A792" s="7" t="s">
        <v>4937</v>
      </c>
      <c r="B792" s="7" t="s">
        <v>2422</v>
      </c>
      <c r="C792" s="8">
        <v>46283</v>
      </c>
      <c r="D792" s="7" t="s">
        <v>1439</v>
      </c>
      <c r="E792" s="7" t="s">
        <v>1440</v>
      </c>
      <c r="F792" s="7" t="s">
        <v>763</v>
      </c>
      <c r="G792" s="7" t="s">
        <v>16</v>
      </c>
      <c r="H792" s="7" t="s">
        <v>2070</v>
      </c>
      <c r="I792" s="7" t="s">
        <v>2190</v>
      </c>
      <c r="J792" s="7" t="s">
        <v>1736</v>
      </c>
      <c r="K792" s="7" t="s">
        <v>395</v>
      </c>
      <c r="L792" s="7" t="s">
        <v>1641</v>
      </c>
      <c r="M792" s="7">
        <v>28</v>
      </c>
      <c r="N792" s="9">
        <v>1981.56</v>
      </c>
      <c r="O792" s="10">
        <v>0</v>
      </c>
      <c r="P792" s="9">
        <v>55483.68</v>
      </c>
      <c r="Q792" s="10">
        <v>0.25</v>
      </c>
      <c r="R792" s="9">
        <v>13870.92</v>
      </c>
      <c r="S792" s="9">
        <v>69354.600000000006</v>
      </c>
      <c r="T792" s="9">
        <v>27746.32</v>
      </c>
      <c r="U792" s="7" t="s">
        <v>14</v>
      </c>
    </row>
    <row r="793" spans="1:21" x14ac:dyDescent="0.3">
      <c r="A793" s="7" t="s">
        <v>4938</v>
      </c>
      <c r="B793" s="7" t="s">
        <v>2423</v>
      </c>
      <c r="C793" s="8">
        <v>46072</v>
      </c>
      <c r="D793" s="7" t="s">
        <v>1576</v>
      </c>
      <c r="E793" s="7" t="s">
        <v>1577</v>
      </c>
      <c r="F793" s="7" t="s">
        <v>743</v>
      </c>
      <c r="G793" s="7" t="s">
        <v>35</v>
      </c>
      <c r="H793" s="7" t="s">
        <v>2085</v>
      </c>
      <c r="I793" s="7" t="s">
        <v>2204</v>
      </c>
      <c r="J793" s="7" t="s">
        <v>1941</v>
      </c>
      <c r="K793" s="7" t="s">
        <v>573</v>
      </c>
      <c r="L793" s="7" t="s">
        <v>1673</v>
      </c>
      <c r="M793" s="7">
        <v>23</v>
      </c>
      <c r="N793" s="9">
        <v>3391.79</v>
      </c>
      <c r="O793" s="10">
        <v>0</v>
      </c>
      <c r="P793" s="9">
        <v>78011.17</v>
      </c>
      <c r="Q793" s="10">
        <v>0.25</v>
      </c>
      <c r="R793" s="9">
        <v>19502.79</v>
      </c>
      <c r="S793" s="9">
        <v>97513.96</v>
      </c>
      <c r="T793" s="9">
        <v>45816.46</v>
      </c>
      <c r="U793" s="7" t="s">
        <v>40</v>
      </c>
    </row>
    <row r="794" spans="1:21" x14ac:dyDescent="0.3">
      <c r="A794" s="7" t="s">
        <v>4939</v>
      </c>
      <c r="B794" s="7" t="s">
        <v>2423</v>
      </c>
      <c r="C794" s="8">
        <v>46072</v>
      </c>
      <c r="D794" s="7" t="s">
        <v>1576</v>
      </c>
      <c r="E794" s="7" t="s">
        <v>1577</v>
      </c>
      <c r="F794" s="7" t="s">
        <v>743</v>
      </c>
      <c r="G794" s="7" t="s">
        <v>35</v>
      </c>
      <c r="H794" s="7" t="s">
        <v>2085</v>
      </c>
      <c r="I794" s="7" t="s">
        <v>2204</v>
      </c>
      <c r="J794" s="7" t="s">
        <v>1800</v>
      </c>
      <c r="K794" s="7" t="s">
        <v>17</v>
      </c>
      <c r="L794" s="7" t="s">
        <v>1669</v>
      </c>
      <c r="M794" s="7">
        <v>12</v>
      </c>
      <c r="N794" s="9">
        <v>2436.48</v>
      </c>
      <c r="O794" s="10">
        <v>0</v>
      </c>
      <c r="P794" s="9">
        <v>29237.759999999998</v>
      </c>
      <c r="Q794" s="10">
        <v>0.25</v>
      </c>
      <c r="R794" s="9">
        <v>7309.44</v>
      </c>
      <c r="S794" s="9">
        <v>36547.199999999997</v>
      </c>
      <c r="T794" s="9">
        <v>12671.04</v>
      </c>
      <c r="U794" s="7" t="s">
        <v>40</v>
      </c>
    </row>
    <row r="795" spans="1:21" x14ac:dyDescent="0.3">
      <c r="A795" s="7" t="s">
        <v>4940</v>
      </c>
      <c r="B795" s="7" t="s">
        <v>2424</v>
      </c>
      <c r="C795" s="8">
        <v>45928</v>
      </c>
      <c r="D795" s="7" t="s">
        <v>1146</v>
      </c>
      <c r="E795" s="7" t="s">
        <v>1147</v>
      </c>
      <c r="F795" s="7" t="s">
        <v>776</v>
      </c>
      <c r="G795" s="7" t="s">
        <v>20</v>
      </c>
      <c r="H795" s="7" t="s">
        <v>2172</v>
      </c>
      <c r="I795" s="7" t="s">
        <v>2278</v>
      </c>
      <c r="J795" s="7" t="s">
        <v>1888</v>
      </c>
      <c r="K795" s="7" t="s">
        <v>463</v>
      </c>
      <c r="L795" s="7" t="s">
        <v>1686</v>
      </c>
      <c r="M795" s="7">
        <v>5</v>
      </c>
      <c r="N795" s="9">
        <v>2609.5500000000002</v>
      </c>
      <c r="O795" s="10">
        <v>0</v>
      </c>
      <c r="P795" s="9">
        <v>13047.75</v>
      </c>
      <c r="Q795" s="10">
        <v>0.25</v>
      </c>
      <c r="R795" s="9">
        <v>3261.94</v>
      </c>
      <c r="S795" s="9">
        <v>16309.69</v>
      </c>
      <c r="T795" s="9">
        <v>5761.6</v>
      </c>
      <c r="U795" s="7" t="s">
        <v>46</v>
      </c>
    </row>
    <row r="796" spans="1:21" x14ac:dyDescent="0.3">
      <c r="A796" s="7" t="s">
        <v>4941</v>
      </c>
      <c r="B796" s="7" t="s">
        <v>2424</v>
      </c>
      <c r="C796" s="8">
        <v>45928</v>
      </c>
      <c r="D796" s="7" t="s">
        <v>1146</v>
      </c>
      <c r="E796" s="7" t="s">
        <v>1147</v>
      </c>
      <c r="F796" s="7" t="s">
        <v>776</v>
      </c>
      <c r="G796" s="7" t="s">
        <v>20</v>
      </c>
      <c r="H796" s="7" t="s">
        <v>2172</v>
      </c>
      <c r="I796" s="7" t="s">
        <v>2278</v>
      </c>
      <c r="J796" s="7" t="s">
        <v>1989</v>
      </c>
      <c r="K796" s="7" t="s">
        <v>72</v>
      </c>
      <c r="L796" s="7" t="s">
        <v>1686</v>
      </c>
      <c r="M796" s="7">
        <v>20</v>
      </c>
      <c r="N796" s="9">
        <v>3752.02</v>
      </c>
      <c r="O796" s="10">
        <v>0</v>
      </c>
      <c r="P796" s="9">
        <v>75040.399999999994</v>
      </c>
      <c r="Q796" s="10">
        <v>0.25</v>
      </c>
      <c r="R796" s="9">
        <v>18760.099999999999</v>
      </c>
      <c r="S796" s="9">
        <v>93800.5</v>
      </c>
      <c r="T796" s="9">
        <v>41045.199999999997</v>
      </c>
      <c r="U796" s="7" t="s">
        <v>46</v>
      </c>
    </row>
    <row r="797" spans="1:21" x14ac:dyDescent="0.3">
      <c r="A797" s="7" t="s">
        <v>4942</v>
      </c>
      <c r="B797" s="7" t="s">
        <v>2424</v>
      </c>
      <c r="C797" s="8">
        <v>45928</v>
      </c>
      <c r="D797" s="7" t="s">
        <v>1146</v>
      </c>
      <c r="E797" s="7" t="s">
        <v>1147</v>
      </c>
      <c r="F797" s="7" t="s">
        <v>776</v>
      </c>
      <c r="G797" s="7" t="s">
        <v>20</v>
      </c>
      <c r="H797" s="7" t="s">
        <v>2172</v>
      </c>
      <c r="I797" s="7" t="s">
        <v>2278</v>
      </c>
      <c r="J797" s="7" t="s">
        <v>1922</v>
      </c>
      <c r="K797" s="7" t="s">
        <v>377</v>
      </c>
      <c r="L797" s="7" t="s">
        <v>1655</v>
      </c>
      <c r="M797" s="7">
        <v>14</v>
      </c>
      <c r="N797" s="9">
        <v>1745.39</v>
      </c>
      <c r="O797" s="10">
        <v>0</v>
      </c>
      <c r="P797" s="9">
        <v>24435.46</v>
      </c>
      <c r="Q797" s="10">
        <v>0.25</v>
      </c>
      <c r="R797" s="9">
        <v>6108.86</v>
      </c>
      <c r="S797" s="9">
        <v>30544.32</v>
      </c>
      <c r="T797" s="9">
        <v>6824.86</v>
      </c>
      <c r="U797" s="7" t="s">
        <v>46</v>
      </c>
    </row>
    <row r="798" spans="1:21" x14ac:dyDescent="0.3">
      <c r="A798" s="7" t="s">
        <v>4943</v>
      </c>
      <c r="B798" s="7" t="s">
        <v>2425</v>
      </c>
      <c r="C798" s="8">
        <v>46267</v>
      </c>
      <c r="D798" s="7" t="s">
        <v>1018</v>
      </c>
      <c r="E798" s="7" t="s">
        <v>1019</v>
      </c>
      <c r="F798" s="7" t="s">
        <v>747</v>
      </c>
      <c r="G798" s="7" t="s">
        <v>31</v>
      </c>
      <c r="H798" s="7" t="s">
        <v>2086</v>
      </c>
      <c r="I798" s="7" t="s">
        <v>2205</v>
      </c>
      <c r="J798" s="7" t="s">
        <v>1888</v>
      </c>
      <c r="K798" s="7" t="s">
        <v>463</v>
      </c>
      <c r="L798" s="7" t="s">
        <v>1686</v>
      </c>
      <c r="M798" s="7">
        <v>6</v>
      </c>
      <c r="N798" s="9">
        <v>2608.6799999999998</v>
      </c>
      <c r="O798" s="10">
        <v>0.1</v>
      </c>
      <c r="P798" s="9">
        <v>14086.87</v>
      </c>
      <c r="Q798" s="10">
        <v>0.25</v>
      </c>
      <c r="R798" s="9">
        <v>3521.72</v>
      </c>
      <c r="S798" s="9">
        <v>17608.59</v>
      </c>
      <c r="T798" s="9">
        <v>5343.49</v>
      </c>
      <c r="U798" s="7" t="s">
        <v>14</v>
      </c>
    </row>
    <row r="799" spans="1:21" x14ac:dyDescent="0.3">
      <c r="A799" s="7" t="s">
        <v>4944</v>
      </c>
      <c r="B799" s="7" t="s">
        <v>2425</v>
      </c>
      <c r="C799" s="8">
        <v>46267</v>
      </c>
      <c r="D799" s="7" t="s">
        <v>1018</v>
      </c>
      <c r="E799" s="7" t="s">
        <v>1019</v>
      </c>
      <c r="F799" s="7" t="s">
        <v>747</v>
      </c>
      <c r="G799" s="7" t="s">
        <v>31</v>
      </c>
      <c r="H799" s="7" t="s">
        <v>2086</v>
      </c>
      <c r="I799" s="7" t="s">
        <v>2205</v>
      </c>
      <c r="J799" s="7" t="s">
        <v>1962</v>
      </c>
      <c r="K799" s="7" t="s">
        <v>1963</v>
      </c>
      <c r="L799" s="7" t="s">
        <v>1655</v>
      </c>
      <c r="M799" s="7">
        <v>12</v>
      </c>
      <c r="N799" s="9">
        <v>293.01</v>
      </c>
      <c r="O799" s="10">
        <v>0</v>
      </c>
      <c r="P799" s="9">
        <v>3516.12</v>
      </c>
      <c r="Q799" s="10">
        <v>0.25</v>
      </c>
      <c r="R799" s="9">
        <v>879.03</v>
      </c>
      <c r="S799" s="9">
        <v>4395.1499999999996</v>
      </c>
      <c r="T799" s="9">
        <v>1177.8</v>
      </c>
      <c r="U799" s="7" t="s">
        <v>14</v>
      </c>
    </row>
    <row r="800" spans="1:21" x14ac:dyDescent="0.3">
      <c r="A800" s="7" t="s">
        <v>4945</v>
      </c>
      <c r="B800" s="7" t="s">
        <v>2425</v>
      </c>
      <c r="C800" s="8">
        <v>46267</v>
      </c>
      <c r="D800" s="7" t="s">
        <v>1018</v>
      </c>
      <c r="E800" s="7" t="s">
        <v>1019</v>
      </c>
      <c r="F800" s="7" t="s">
        <v>747</v>
      </c>
      <c r="G800" s="7" t="s">
        <v>31</v>
      </c>
      <c r="H800" s="7" t="s">
        <v>2086</v>
      </c>
      <c r="I800" s="7" t="s">
        <v>2205</v>
      </c>
      <c r="J800" s="7" t="s">
        <v>1978</v>
      </c>
      <c r="K800" s="7" t="s">
        <v>81</v>
      </c>
      <c r="L800" s="7" t="s">
        <v>1686</v>
      </c>
      <c r="M800" s="7">
        <v>12</v>
      </c>
      <c r="N800" s="9">
        <v>3560.79</v>
      </c>
      <c r="O800" s="10">
        <v>0.15</v>
      </c>
      <c r="P800" s="9">
        <v>36320.06</v>
      </c>
      <c r="Q800" s="10">
        <v>0.25</v>
      </c>
      <c r="R800" s="9">
        <v>9080.01</v>
      </c>
      <c r="S800" s="9">
        <v>45400.07</v>
      </c>
      <c r="T800" s="9">
        <v>16230.62</v>
      </c>
      <c r="U800" s="7" t="s">
        <v>14</v>
      </c>
    </row>
    <row r="801" spans="1:21" x14ac:dyDescent="0.3">
      <c r="A801" s="7" t="s">
        <v>4946</v>
      </c>
      <c r="B801" s="7" t="s">
        <v>2425</v>
      </c>
      <c r="C801" s="8">
        <v>46267</v>
      </c>
      <c r="D801" s="7" t="s">
        <v>1018</v>
      </c>
      <c r="E801" s="7" t="s">
        <v>1019</v>
      </c>
      <c r="F801" s="7" t="s">
        <v>747</v>
      </c>
      <c r="G801" s="7" t="s">
        <v>31</v>
      </c>
      <c r="H801" s="7" t="s">
        <v>2086</v>
      </c>
      <c r="I801" s="7" t="s">
        <v>2205</v>
      </c>
      <c r="J801" s="7" t="s">
        <v>1936</v>
      </c>
      <c r="K801" s="7" t="s">
        <v>153</v>
      </c>
      <c r="L801" s="7" t="s">
        <v>1669</v>
      </c>
      <c r="M801" s="7">
        <v>29</v>
      </c>
      <c r="N801" s="9">
        <v>1146.6500000000001</v>
      </c>
      <c r="O801" s="10">
        <v>0</v>
      </c>
      <c r="P801" s="9">
        <v>33252.85</v>
      </c>
      <c r="Q801" s="10">
        <v>0.25</v>
      </c>
      <c r="R801" s="9">
        <v>8313.2099999999991</v>
      </c>
      <c r="S801" s="9">
        <v>41566.06</v>
      </c>
      <c r="T801" s="9">
        <v>11568.68</v>
      </c>
      <c r="U801" s="7" t="s">
        <v>14</v>
      </c>
    </row>
    <row r="802" spans="1:21" x14ac:dyDescent="0.3">
      <c r="A802" s="7" t="s">
        <v>4947</v>
      </c>
      <c r="B802" s="7" t="s">
        <v>2425</v>
      </c>
      <c r="C802" s="8">
        <v>46267</v>
      </c>
      <c r="D802" s="7" t="s">
        <v>1018</v>
      </c>
      <c r="E802" s="7" t="s">
        <v>1019</v>
      </c>
      <c r="F802" s="7" t="s">
        <v>747</v>
      </c>
      <c r="G802" s="7" t="s">
        <v>31</v>
      </c>
      <c r="H802" s="7" t="s">
        <v>2086</v>
      </c>
      <c r="I802" s="7" t="s">
        <v>2205</v>
      </c>
      <c r="J802" s="7" t="s">
        <v>1714</v>
      </c>
      <c r="K802" s="7" t="s">
        <v>549</v>
      </c>
      <c r="L802" s="7" t="s">
        <v>1677</v>
      </c>
      <c r="M802" s="7">
        <v>26</v>
      </c>
      <c r="N802" s="9">
        <v>1114.82</v>
      </c>
      <c r="O802" s="10">
        <v>0</v>
      </c>
      <c r="P802" s="9">
        <v>28985.32</v>
      </c>
      <c r="Q802" s="10">
        <v>0.25</v>
      </c>
      <c r="R802" s="9">
        <v>7246.33</v>
      </c>
      <c r="S802" s="9">
        <v>36231.65</v>
      </c>
      <c r="T802" s="9">
        <v>13287.56</v>
      </c>
      <c r="U802" s="7" t="s">
        <v>14</v>
      </c>
    </row>
    <row r="803" spans="1:21" x14ac:dyDescent="0.3">
      <c r="A803" s="7" t="s">
        <v>4948</v>
      </c>
      <c r="B803" s="7" t="s">
        <v>2426</v>
      </c>
      <c r="C803" s="8">
        <v>45690</v>
      </c>
      <c r="D803" s="7" t="s">
        <v>881</v>
      </c>
      <c r="E803" s="7" t="s">
        <v>388</v>
      </c>
      <c r="F803" s="7" t="s">
        <v>757</v>
      </c>
      <c r="G803" s="7" t="s">
        <v>12</v>
      </c>
      <c r="H803" s="7" t="s">
        <v>2172</v>
      </c>
      <c r="I803" s="7" t="s">
        <v>2278</v>
      </c>
      <c r="J803" s="7" t="s">
        <v>1987</v>
      </c>
      <c r="K803" s="7" t="s">
        <v>210</v>
      </c>
      <c r="L803" s="7" t="s">
        <v>1655</v>
      </c>
      <c r="M803" s="7">
        <v>23</v>
      </c>
      <c r="N803" s="9">
        <v>2387.0300000000002</v>
      </c>
      <c r="O803" s="10">
        <v>0</v>
      </c>
      <c r="P803" s="9">
        <v>54901.69</v>
      </c>
      <c r="Q803" s="10">
        <v>0.25</v>
      </c>
      <c r="R803" s="9">
        <v>13725.42</v>
      </c>
      <c r="S803" s="9">
        <v>68627.11</v>
      </c>
      <c r="T803" s="9">
        <v>21163.22</v>
      </c>
      <c r="U803" s="7" t="s">
        <v>14</v>
      </c>
    </row>
    <row r="804" spans="1:21" x14ac:dyDescent="0.3">
      <c r="A804" s="7" t="s">
        <v>4949</v>
      </c>
      <c r="B804" s="7" t="s">
        <v>2426</v>
      </c>
      <c r="C804" s="8">
        <v>45690</v>
      </c>
      <c r="D804" s="7" t="s">
        <v>881</v>
      </c>
      <c r="E804" s="7" t="s">
        <v>388</v>
      </c>
      <c r="F804" s="7" t="s">
        <v>757</v>
      </c>
      <c r="G804" s="7" t="s">
        <v>12</v>
      </c>
      <c r="H804" s="7" t="s">
        <v>2172</v>
      </c>
      <c r="I804" s="7" t="s">
        <v>2278</v>
      </c>
      <c r="J804" s="7" t="s">
        <v>1672</v>
      </c>
      <c r="K804" s="7" t="s">
        <v>342</v>
      </c>
      <c r="L804" s="7" t="s">
        <v>1673</v>
      </c>
      <c r="M804" s="7">
        <v>9</v>
      </c>
      <c r="N804" s="9">
        <v>1800.31</v>
      </c>
      <c r="O804" s="10">
        <v>0</v>
      </c>
      <c r="P804" s="9">
        <v>16202.79</v>
      </c>
      <c r="Q804" s="10">
        <v>0.25</v>
      </c>
      <c r="R804" s="9">
        <v>4050.7</v>
      </c>
      <c r="S804" s="9">
        <v>20253.490000000002</v>
      </c>
      <c r="T804" s="9">
        <v>7572.51</v>
      </c>
      <c r="U804" s="7" t="s">
        <v>14</v>
      </c>
    </row>
    <row r="805" spans="1:21" x14ac:dyDescent="0.3">
      <c r="A805" s="7" t="s">
        <v>4950</v>
      </c>
      <c r="B805" s="7" t="s">
        <v>2426</v>
      </c>
      <c r="C805" s="8">
        <v>45690</v>
      </c>
      <c r="D805" s="7" t="s">
        <v>881</v>
      </c>
      <c r="E805" s="7" t="s">
        <v>388</v>
      </c>
      <c r="F805" s="7" t="s">
        <v>757</v>
      </c>
      <c r="G805" s="7" t="s">
        <v>12</v>
      </c>
      <c r="H805" s="7" t="s">
        <v>2172</v>
      </c>
      <c r="I805" s="7" t="s">
        <v>2278</v>
      </c>
      <c r="J805" s="7" t="s">
        <v>1807</v>
      </c>
      <c r="K805" s="7" t="s">
        <v>1808</v>
      </c>
      <c r="L805" s="7" t="s">
        <v>1673</v>
      </c>
      <c r="M805" s="7">
        <v>30</v>
      </c>
      <c r="N805" s="9">
        <v>1898.47</v>
      </c>
      <c r="O805" s="10">
        <v>0</v>
      </c>
      <c r="P805" s="9">
        <v>56954.1</v>
      </c>
      <c r="Q805" s="10">
        <v>0.25</v>
      </c>
      <c r="R805" s="9">
        <v>14238.52</v>
      </c>
      <c r="S805" s="9">
        <v>71192.62</v>
      </c>
      <c r="T805" s="9">
        <v>18824.099999999999</v>
      </c>
      <c r="U805" s="7" t="s">
        <v>14</v>
      </c>
    </row>
    <row r="806" spans="1:21" x14ac:dyDescent="0.3">
      <c r="A806" s="7" t="s">
        <v>4951</v>
      </c>
      <c r="B806" s="7" t="s">
        <v>2426</v>
      </c>
      <c r="C806" s="8">
        <v>45690</v>
      </c>
      <c r="D806" s="7" t="s">
        <v>881</v>
      </c>
      <c r="E806" s="7" t="s">
        <v>388</v>
      </c>
      <c r="F806" s="7" t="s">
        <v>757</v>
      </c>
      <c r="G806" s="7" t="s">
        <v>12</v>
      </c>
      <c r="H806" s="7" t="s">
        <v>2172</v>
      </c>
      <c r="I806" s="7" t="s">
        <v>2278</v>
      </c>
      <c r="J806" s="7" t="s">
        <v>1844</v>
      </c>
      <c r="K806" s="7" t="s">
        <v>390</v>
      </c>
      <c r="L806" s="7" t="s">
        <v>1677</v>
      </c>
      <c r="M806" s="7">
        <v>24</v>
      </c>
      <c r="N806" s="9">
        <v>2278.66</v>
      </c>
      <c r="O806" s="10">
        <v>0.15</v>
      </c>
      <c r="P806" s="9">
        <v>46484.66</v>
      </c>
      <c r="Q806" s="10">
        <v>0.25</v>
      </c>
      <c r="R806" s="9">
        <v>11621.17</v>
      </c>
      <c r="S806" s="9">
        <v>58105.83</v>
      </c>
      <c r="T806" s="9">
        <v>10376.18</v>
      </c>
      <c r="U806" s="7" t="s">
        <v>14</v>
      </c>
    </row>
    <row r="807" spans="1:21" x14ac:dyDescent="0.3">
      <c r="A807" s="7" t="s">
        <v>4952</v>
      </c>
      <c r="B807" s="7" t="s">
        <v>2426</v>
      </c>
      <c r="C807" s="8">
        <v>45690</v>
      </c>
      <c r="D807" s="7" t="s">
        <v>881</v>
      </c>
      <c r="E807" s="7" t="s">
        <v>388</v>
      </c>
      <c r="F807" s="7" t="s">
        <v>757</v>
      </c>
      <c r="G807" s="7" t="s">
        <v>12</v>
      </c>
      <c r="H807" s="7" t="s">
        <v>2172</v>
      </c>
      <c r="I807" s="7" t="s">
        <v>2278</v>
      </c>
      <c r="J807" s="7" t="s">
        <v>1924</v>
      </c>
      <c r="K807" s="7" t="s">
        <v>61</v>
      </c>
      <c r="L807" s="7" t="s">
        <v>1655</v>
      </c>
      <c r="M807" s="7">
        <v>13</v>
      </c>
      <c r="N807" s="9">
        <v>1984.15</v>
      </c>
      <c r="O807" s="10">
        <v>0.1</v>
      </c>
      <c r="P807" s="9">
        <v>23214.560000000001</v>
      </c>
      <c r="Q807" s="10">
        <v>0.25</v>
      </c>
      <c r="R807" s="9">
        <v>5803.64</v>
      </c>
      <c r="S807" s="9">
        <v>29018.2</v>
      </c>
      <c r="T807" s="9">
        <v>11561.1</v>
      </c>
      <c r="U807" s="7" t="s">
        <v>14</v>
      </c>
    </row>
    <row r="808" spans="1:21" x14ac:dyDescent="0.3">
      <c r="A808" s="7" t="s">
        <v>4953</v>
      </c>
      <c r="B808" s="7" t="s">
        <v>2427</v>
      </c>
      <c r="C808" s="8">
        <v>46263</v>
      </c>
      <c r="D808" s="7" t="s">
        <v>1589</v>
      </c>
      <c r="E808" s="7" t="s">
        <v>1590</v>
      </c>
      <c r="F808" s="7" t="s">
        <v>743</v>
      </c>
      <c r="G808" s="7" t="s">
        <v>35</v>
      </c>
      <c r="H808" s="7" t="s">
        <v>2177</v>
      </c>
      <c r="I808" s="7" t="s">
        <v>2282</v>
      </c>
      <c r="J808" s="7" t="s">
        <v>1874</v>
      </c>
      <c r="K808" s="7" t="s">
        <v>1875</v>
      </c>
      <c r="L808" s="7" t="s">
        <v>1646</v>
      </c>
      <c r="M808" s="7">
        <v>1</v>
      </c>
      <c r="N808" s="9">
        <v>2139.41</v>
      </c>
      <c r="O808" s="10">
        <v>0</v>
      </c>
      <c r="P808" s="9">
        <v>2139.41</v>
      </c>
      <c r="Q808" s="10">
        <v>0.25</v>
      </c>
      <c r="R808" s="9">
        <v>534.85</v>
      </c>
      <c r="S808" s="9">
        <v>2674.26</v>
      </c>
      <c r="T808" s="9">
        <v>950.81</v>
      </c>
      <c r="U808" s="7" t="s">
        <v>14</v>
      </c>
    </row>
    <row r="809" spans="1:21" x14ac:dyDescent="0.3">
      <c r="A809" s="7" t="s">
        <v>4954</v>
      </c>
      <c r="B809" s="7" t="s">
        <v>2427</v>
      </c>
      <c r="C809" s="8">
        <v>46263</v>
      </c>
      <c r="D809" s="7" t="s">
        <v>1589</v>
      </c>
      <c r="E809" s="7" t="s">
        <v>1590</v>
      </c>
      <c r="F809" s="7" t="s">
        <v>743</v>
      </c>
      <c r="G809" s="7" t="s">
        <v>35</v>
      </c>
      <c r="H809" s="7" t="s">
        <v>2177</v>
      </c>
      <c r="I809" s="7" t="s">
        <v>2282</v>
      </c>
      <c r="J809" s="7" t="s">
        <v>1893</v>
      </c>
      <c r="K809" s="7" t="s">
        <v>170</v>
      </c>
      <c r="L809" s="7" t="s">
        <v>1686</v>
      </c>
      <c r="M809" s="7">
        <v>26</v>
      </c>
      <c r="N809" s="9">
        <v>1981.59</v>
      </c>
      <c r="O809" s="10">
        <v>0</v>
      </c>
      <c r="P809" s="9">
        <v>51521.34</v>
      </c>
      <c r="Q809" s="10">
        <v>0.25</v>
      </c>
      <c r="R809" s="9">
        <v>12880.33</v>
      </c>
      <c r="S809" s="9">
        <v>64401.67</v>
      </c>
      <c r="T809" s="9">
        <v>19781.84</v>
      </c>
      <c r="U809" s="7" t="s">
        <v>14</v>
      </c>
    </row>
    <row r="810" spans="1:21" x14ac:dyDescent="0.3">
      <c r="A810" s="7" t="s">
        <v>4955</v>
      </c>
      <c r="B810" s="7" t="s">
        <v>2427</v>
      </c>
      <c r="C810" s="8">
        <v>46263</v>
      </c>
      <c r="D810" s="7" t="s">
        <v>1589</v>
      </c>
      <c r="E810" s="7" t="s">
        <v>1590</v>
      </c>
      <c r="F810" s="7" t="s">
        <v>743</v>
      </c>
      <c r="G810" s="7" t="s">
        <v>35</v>
      </c>
      <c r="H810" s="7" t="s">
        <v>2177</v>
      </c>
      <c r="I810" s="7" t="s">
        <v>2282</v>
      </c>
      <c r="J810" s="7" t="s">
        <v>2003</v>
      </c>
      <c r="K810" s="7" t="s">
        <v>324</v>
      </c>
      <c r="L810" s="7" t="s">
        <v>1646</v>
      </c>
      <c r="M810" s="7">
        <v>26</v>
      </c>
      <c r="N810" s="9">
        <v>2922.77</v>
      </c>
      <c r="O810" s="10">
        <v>0.15</v>
      </c>
      <c r="P810" s="9">
        <v>64593.22</v>
      </c>
      <c r="Q810" s="10">
        <v>0.25</v>
      </c>
      <c r="R810" s="9">
        <v>16148.31</v>
      </c>
      <c r="S810" s="9">
        <v>80741.52</v>
      </c>
      <c r="T810" s="9">
        <v>27949.08</v>
      </c>
      <c r="U810" s="7" t="s">
        <v>14</v>
      </c>
    </row>
    <row r="811" spans="1:21" x14ac:dyDescent="0.3">
      <c r="A811" s="7" t="s">
        <v>4956</v>
      </c>
      <c r="B811" s="7" t="s">
        <v>2427</v>
      </c>
      <c r="C811" s="8">
        <v>46263</v>
      </c>
      <c r="D811" s="7" t="s">
        <v>1589</v>
      </c>
      <c r="E811" s="7" t="s">
        <v>1590</v>
      </c>
      <c r="F811" s="7" t="s">
        <v>743</v>
      </c>
      <c r="G811" s="7" t="s">
        <v>35</v>
      </c>
      <c r="H811" s="7" t="s">
        <v>2177</v>
      </c>
      <c r="I811" s="7" t="s">
        <v>2282</v>
      </c>
      <c r="J811" s="7" t="s">
        <v>1845</v>
      </c>
      <c r="K811" s="7" t="s">
        <v>97</v>
      </c>
      <c r="L811" s="7" t="s">
        <v>1686</v>
      </c>
      <c r="M811" s="7">
        <v>10</v>
      </c>
      <c r="N811" s="9">
        <v>2577.5</v>
      </c>
      <c r="O811" s="10">
        <v>0.05</v>
      </c>
      <c r="P811" s="9">
        <v>24486.25</v>
      </c>
      <c r="Q811" s="10">
        <v>0.25</v>
      </c>
      <c r="R811" s="9">
        <v>6121.56</v>
      </c>
      <c r="S811" s="9">
        <v>30607.81</v>
      </c>
      <c r="T811" s="9">
        <v>6698.95</v>
      </c>
      <c r="U811" s="7" t="s">
        <v>14</v>
      </c>
    </row>
    <row r="812" spans="1:21" x14ac:dyDescent="0.3">
      <c r="A812" s="7" t="s">
        <v>4957</v>
      </c>
      <c r="B812" s="7" t="s">
        <v>2427</v>
      </c>
      <c r="C812" s="8">
        <v>46263</v>
      </c>
      <c r="D812" s="7" t="s">
        <v>1589</v>
      </c>
      <c r="E812" s="7" t="s">
        <v>1590</v>
      </c>
      <c r="F812" s="7" t="s">
        <v>743</v>
      </c>
      <c r="G812" s="7" t="s">
        <v>35</v>
      </c>
      <c r="H812" s="7" t="s">
        <v>2177</v>
      </c>
      <c r="I812" s="7" t="s">
        <v>2282</v>
      </c>
      <c r="J812" s="7" t="s">
        <v>1918</v>
      </c>
      <c r="K812" s="7" t="s">
        <v>65</v>
      </c>
      <c r="L812" s="7" t="s">
        <v>1669</v>
      </c>
      <c r="M812" s="7">
        <v>22</v>
      </c>
      <c r="N812" s="9">
        <v>3331.31</v>
      </c>
      <c r="O812" s="10">
        <v>0</v>
      </c>
      <c r="P812" s="9">
        <v>73288.820000000007</v>
      </c>
      <c r="Q812" s="10">
        <v>0.25</v>
      </c>
      <c r="R812" s="9">
        <v>18322.21</v>
      </c>
      <c r="S812" s="9">
        <v>91611.03</v>
      </c>
      <c r="T812" s="9">
        <v>39692.839999999997</v>
      </c>
      <c r="U812" s="7" t="s">
        <v>14</v>
      </c>
    </row>
    <row r="813" spans="1:21" x14ac:dyDescent="0.3">
      <c r="A813" s="7" t="s">
        <v>4958</v>
      </c>
      <c r="B813" s="7" t="s">
        <v>2428</v>
      </c>
      <c r="C813" s="8">
        <v>45792</v>
      </c>
      <c r="D813" s="7" t="s">
        <v>1445</v>
      </c>
      <c r="E813" s="7" t="s">
        <v>1446</v>
      </c>
      <c r="F813" s="7" t="s">
        <v>780</v>
      </c>
      <c r="G813" s="7" t="s">
        <v>20</v>
      </c>
      <c r="H813" s="7" t="s">
        <v>2150</v>
      </c>
      <c r="I813" s="7" t="s">
        <v>2260</v>
      </c>
      <c r="J813" s="7" t="s">
        <v>1950</v>
      </c>
      <c r="K813" s="7" t="s">
        <v>519</v>
      </c>
      <c r="L813" s="7" t="s">
        <v>1641</v>
      </c>
      <c r="M813" s="7">
        <v>2</v>
      </c>
      <c r="N813" s="9">
        <v>2496.7600000000002</v>
      </c>
      <c r="O813" s="10">
        <v>0</v>
      </c>
      <c r="P813" s="9">
        <v>4993.5200000000004</v>
      </c>
      <c r="Q813" s="10">
        <v>0.25</v>
      </c>
      <c r="R813" s="9">
        <v>1248.3800000000001</v>
      </c>
      <c r="S813" s="9">
        <v>6241.9</v>
      </c>
      <c r="T813" s="9">
        <v>1610.9</v>
      </c>
      <c r="U813" s="7" t="s">
        <v>46</v>
      </c>
    </row>
    <row r="814" spans="1:21" x14ac:dyDescent="0.3">
      <c r="A814" s="7" t="s">
        <v>4959</v>
      </c>
      <c r="B814" s="7" t="s">
        <v>2428</v>
      </c>
      <c r="C814" s="8">
        <v>45792</v>
      </c>
      <c r="D814" s="7" t="s">
        <v>1445</v>
      </c>
      <c r="E814" s="7" t="s">
        <v>1446</v>
      </c>
      <c r="F814" s="7" t="s">
        <v>780</v>
      </c>
      <c r="G814" s="7" t="s">
        <v>20</v>
      </c>
      <c r="H814" s="7" t="s">
        <v>2150</v>
      </c>
      <c r="I814" s="7" t="s">
        <v>2260</v>
      </c>
      <c r="J814" s="7" t="s">
        <v>1847</v>
      </c>
      <c r="K814" s="7" t="s">
        <v>181</v>
      </c>
      <c r="L814" s="7" t="s">
        <v>1641</v>
      </c>
      <c r="M814" s="7">
        <v>3</v>
      </c>
      <c r="N814" s="9">
        <v>2224.3000000000002</v>
      </c>
      <c r="O814" s="10">
        <v>0</v>
      </c>
      <c r="P814" s="9">
        <v>6672.9</v>
      </c>
      <c r="Q814" s="10">
        <v>0.25</v>
      </c>
      <c r="R814" s="9">
        <v>1668.22</v>
      </c>
      <c r="S814" s="9">
        <v>8341.1200000000008</v>
      </c>
      <c r="T814" s="9">
        <v>2584.83</v>
      </c>
      <c r="U814" s="7" t="s">
        <v>46</v>
      </c>
    </row>
    <row r="815" spans="1:21" x14ac:dyDescent="0.3">
      <c r="A815" s="7" t="s">
        <v>4960</v>
      </c>
      <c r="B815" s="7" t="s">
        <v>2428</v>
      </c>
      <c r="C815" s="8">
        <v>45792</v>
      </c>
      <c r="D815" s="7" t="s">
        <v>1445</v>
      </c>
      <c r="E815" s="7" t="s">
        <v>1446</v>
      </c>
      <c r="F815" s="7" t="s">
        <v>780</v>
      </c>
      <c r="G815" s="7" t="s">
        <v>20</v>
      </c>
      <c r="H815" s="7" t="s">
        <v>2150</v>
      </c>
      <c r="I815" s="7" t="s">
        <v>2260</v>
      </c>
      <c r="J815" s="7" t="s">
        <v>1896</v>
      </c>
      <c r="K815" s="7" t="s">
        <v>477</v>
      </c>
      <c r="L815" s="7" t="s">
        <v>1677</v>
      </c>
      <c r="M815" s="7">
        <v>21</v>
      </c>
      <c r="N815" s="9">
        <v>2134.2600000000002</v>
      </c>
      <c r="O815" s="10">
        <v>0</v>
      </c>
      <c r="P815" s="9">
        <v>44819.46</v>
      </c>
      <c r="Q815" s="10">
        <v>0.25</v>
      </c>
      <c r="R815" s="9">
        <v>11204.86</v>
      </c>
      <c r="S815" s="9">
        <v>56024.32</v>
      </c>
      <c r="T815" s="9">
        <v>16179.66</v>
      </c>
      <c r="U815" s="7" t="s">
        <v>46</v>
      </c>
    </row>
    <row r="816" spans="1:21" x14ac:dyDescent="0.3">
      <c r="A816" s="7" t="s">
        <v>4961</v>
      </c>
      <c r="B816" s="7" t="s">
        <v>2428</v>
      </c>
      <c r="C816" s="8">
        <v>45792</v>
      </c>
      <c r="D816" s="7" t="s">
        <v>1445</v>
      </c>
      <c r="E816" s="7" t="s">
        <v>1446</v>
      </c>
      <c r="F816" s="7" t="s">
        <v>780</v>
      </c>
      <c r="G816" s="7" t="s">
        <v>20</v>
      </c>
      <c r="H816" s="7" t="s">
        <v>2150</v>
      </c>
      <c r="I816" s="7" t="s">
        <v>2260</v>
      </c>
      <c r="J816" s="7" t="s">
        <v>1695</v>
      </c>
      <c r="K816" s="7" t="s">
        <v>1696</v>
      </c>
      <c r="L816" s="7" t="s">
        <v>1641</v>
      </c>
      <c r="M816" s="7">
        <v>26</v>
      </c>
      <c r="N816" s="9">
        <v>1943.65</v>
      </c>
      <c r="O816" s="10">
        <v>0</v>
      </c>
      <c r="P816" s="9">
        <v>50534.9</v>
      </c>
      <c r="Q816" s="10">
        <v>0.25</v>
      </c>
      <c r="R816" s="9">
        <v>12633.73</v>
      </c>
      <c r="S816" s="9">
        <v>63168.62</v>
      </c>
      <c r="T816" s="9">
        <v>17169.36</v>
      </c>
      <c r="U816" s="7" t="s">
        <v>46</v>
      </c>
    </row>
    <row r="817" spans="1:21" x14ac:dyDescent="0.3">
      <c r="A817" s="7" t="s">
        <v>4962</v>
      </c>
      <c r="B817" s="7" t="s">
        <v>2428</v>
      </c>
      <c r="C817" s="8">
        <v>45792</v>
      </c>
      <c r="D817" s="7" t="s">
        <v>1445</v>
      </c>
      <c r="E817" s="7" t="s">
        <v>1446</v>
      </c>
      <c r="F817" s="7" t="s">
        <v>780</v>
      </c>
      <c r="G817" s="7" t="s">
        <v>20</v>
      </c>
      <c r="H817" s="7" t="s">
        <v>2150</v>
      </c>
      <c r="I817" s="7" t="s">
        <v>2260</v>
      </c>
      <c r="J817" s="7" t="s">
        <v>1822</v>
      </c>
      <c r="K817" s="7" t="s">
        <v>319</v>
      </c>
      <c r="L817" s="7" t="s">
        <v>1669</v>
      </c>
      <c r="M817" s="7">
        <v>25</v>
      </c>
      <c r="N817" s="9">
        <v>972.44</v>
      </c>
      <c r="O817" s="10">
        <v>0</v>
      </c>
      <c r="P817" s="9">
        <v>24311</v>
      </c>
      <c r="Q817" s="10">
        <v>0.25</v>
      </c>
      <c r="R817" s="9">
        <v>6077.75</v>
      </c>
      <c r="S817" s="9">
        <v>30388.75</v>
      </c>
      <c r="T817" s="9">
        <v>10416.25</v>
      </c>
      <c r="U817" s="7" t="s">
        <v>46</v>
      </c>
    </row>
    <row r="818" spans="1:21" x14ac:dyDescent="0.3">
      <c r="A818" s="7" t="s">
        <v>4963</v>
      </c>
      <c r="B818" s="7" t="s">
        <v>2429</v>
      </c>
      <c r="C818" s="8">
        <v>46098</v>
      </c>
      <c r="D818" s="7" t="s">
        <v>1384</v>
      </c>
      <c r="E818" s="7" t="s">
        <v>1385</v>
      </c>
      <c r="F818" s="7" t="s">
        <v>763</v>
      </c>
      <c r="G818" s="7" t="s">
        <v>31</v>
      </c>
      <c r="H818" s="7" t="s">
        <v>2067</v>
      </c>
      <c r="I818" s="7" t="s">
        <v>2187</v>
      </c>
      <c r="J818" s="7" t="s">
        <v>1819</v>
      </c>
      <c r="K818" s="7" t="s">
        <v>1820</v>
      </c>
      <c r="L818" s="7" t="s">
        <v>1655</v>
      </c>
      <c r="M818" s="7">
        <v>17</v>
      </c>
      <c r="N818" s="9">
        <v>61.83</v>
      </c>
      <c r="O818" s="10">
        <v>0.05</v>
      </c>
      <c r="P818" s="9">
        <v>998.55</v>
      </c>
      <c r="Q818" s="10">
        <v>0.25</v>
      </c>
      <c r="R818" s="9">
        <v>249.64</v>
      </c>
      <c r="S818" s="9">
        <v>1248.19</v>
      </c>
      <c r="T818" s="9">
        <v>322.63</v>
      </c>
      <c r="U818" s="7" t="s">
        <v>25</v>
      </c>
    </row>
    <row r="819" spans="1:21" x14ac:dyDescent="0.3">
      <c r="A819" s="7" t="s">
        <v>4964</v>
      </c>
      <c r="B819" s="7" t="s">
        <v>2429</v>
      </c>
      <c r="C819" s="8">
        <v>46098</v>
      </c>
      <c r="D819" s="7" t="s">
        <v>1384</v>
      </c>
      <c r="E819" s="7" t="s">
        <v>1385</v>
      </c>
      <c r="F819" s="7" t="s">
        <v>763</v>
      </c>
      <c r="G819" s="7" t="s">
        <v>31</v>
      </c>
      <c r="H819" s="7" t="s">
        <v>2067</v>
      </c>
      <c r="I819" s="7" t="s">
        <v>2187</v>
      </c>
      <c r="J819" s="7" t="s">
        <v>1814</v>
      </c>
      <c r="K819" s="7" t="s">
        <v>302</v>
      </c>
      <c r="L819" s="7" t="s">
        <v>1686</v>
      </c>
      <c r="M819" s="7">
        <v>12</v>
      </c>
      <c r="N819" s="9">
        <v>2074.27</v>
      </c>
      <c r="O819" s="10">
        <v>0.1</v>
      </c>
      <c r="P819" s="9">
        <v>22402.12</v>
      </c>
      <c r="Q819" s="10">
        <v>0.25</v>
      </c>
      <c r="R819" s="9">
        <v>5600.53</v>
      </c>
      <c r="S819" s="9">
        <v>28002.65</v>
      </c>
      <c r="T819" s="9">
        <v>8947.1200000000008</v>
      </c>
      <c r="U819" s="7" t="s">
        <v>25</v>
      </c>
    </row>
    <row r="820" spans="1:21" x14ac:dyDescent="0.3">
      <c r="A820" s="7" t="s">
        <v>4965</v>
      </c>
      <c r="B820" s="7" t="s">
        <v>2429</v>
      </c>
      <c r="C820" s="8">
        <v>46098</v>
      </c>
      <c r="D820" s="7" t="s">
        <v>1384</v>
      </c>
      <c r="E820" s="7" t="s">
        <v>1385</v>
      </c>
      <c r="F820" s="7" t="s">
        <v>763</v>
      </c>
      <c r="G820" s="7" t="s">
        <v>31</v>
      </c>
      <c r="H820" s="7" t="s">
        <v>2067</v>
      </c>
      <c r="I820" s="7" t="s">
        <v>2187</v>
      </c>
      <c r="J820" s="7" t="s">
        <v>1856</v>
      </c>
      <c r="K820" s="7" t="s">
        <v>148</v>
      </c>
      <c r="L820" s="7" t="s">
        <v>1677</v>
      </c>
      <c r="M820" s="7">
        <v>7</v>
      </c>
      <c r="N820" s="9">
        <v>1352.7</v>
      </c>
      <c r="O820" s="10">
        <v>0.15</v>
      </c>
      <c r="P820" s="9">
        <v>8048.56</v>
      </c>
      <c r="Q820" s="10">
        <v>0.25</v>
      </c>
      <c r="R820" s="9">
        <v>2012.14</v>
      </c>
      <c r="S820" s="9">
        <v>10060.700000000001</v>
      </c>
      <c r="T820" s="9">
        <v>1657.21</v>
      </c>
      <c r="U820" s="7" t="s">
        <v>25</v>
      </c>
    </row>
    <row r="821" spans="1:21" x14ac:dyDescent="0.3">
      <c r="A821" s="7" t="s">
        <v>4966</v>
      </c>
      <c r="B821" s="7" t="s">
        <v>2429</v>
      </c>
      <c r="C821" s="8">
        <v>46098</v>
      </c>
      <c r="D821" s="7" t="s">
        <v>1384</v>
      </c>
      <c r="E821" s="7" t="s">
        <v>1385</v>
      </c>
      <c r="F821" s="7" t="s">
        <v>763</v>
      </c>
      <c r="G821" s="7" t="s">
        <v>31</v>
      </c>
      <c r="H821" s="7" t="s">
        <v>2067</v>
      </c>
      <c r="I821" s="7" t="s">
        <v>2187</v>
      </c>
      <c r="J821" s="7" t="s">
        <v>1902</v>
      </c>
      <c r="K821" s="7" t="s">
        <v>1903</v>
      </c>
      <c r="L821" s="7" t="s">
        <v>1661</v>
      </c>
      <c r="M821" s="7">
        <v>18</v>
      </c>
      <c r="N821" s="9">
        <v>2196.14</v>
      </c>
      <c r="O821" s="10">
        <v>0.15</v>
      </c>
      <c r="P821" s="9">
        <v>33600.94</v>
      </c>
      <c r="Q821" s="10">
        <v>0.25</v>
      </c>
      <c r="R821" s="9">
        <v>8400.24</v>
      </c>
      <c r="S821" s="9">
        <v>42001.18</v>
      </c>
      <c r="T821" s="9">
        <v>11268.52</v>
      </c>
      <c r="U821" s="7" t="s">
        <v>25</v>
      </c>
    </row>
    <row r="822" spans="1:21" x14ac:dyDescent="0.3">
      <c r="A822" s="7" t="s">
        <v>4967</v>
      </c>
      <c r="B822" s="7" t="s">
        <v>2429</v>
      </c>
      <c r="C822" s="8">
        <v>46098</v>
      </c>
      <c r="D822" s="7" t="s">
        <v>1384</v>
      </c>
      <c r="E822" s="7" t="s">
        <v>1385</v>
      </c>
      <c r="F822" s="7" t="s">
        <v>763</v>
      </c>
      <c r="G822" s="7" t="s">
        <v>31</v>
      </c>
      <c r="H822" s="7" t="s">
        <v>2067</v>
      </c>
      <c r="I822" s="7" t="s">
        <v>2187</v>
      </c>
      <c r="J822" s="7" t="s">
        <v>1984</v>
      </c>
      <c r="K822" s="7" t="s">
        <v>547</v>
      </c>
      <c r="L822" s="7" t="s">
        <v>1646</v>
      </c>
      <c r="M822" s="7">
        <v>8</v>
      </c>
      <c r="N822" s="9">
        <v>3177.06</v>
      </c>
      <c r="O822" s="10">
        <v>0</v>
      </c>
      <c r="P822" s="9">
        <v>25416.48</v>
      </c>
      <c r="Q822" s="10">
        <v>0.25</v>
      </c>
      <c r="R822" s="9">
        <v>6354.12</v>
      </c>
      <c r="S822" s="9">
        <v>31770.6</v>
      </c>
      <c r="T822" s="9">
        <v>12991.28</v>
      </c>
      <c r="U822" s="7" t="s">
        <v>25</v>
      </c>
    </row>
    <row r="823" spans="1:21" x14ac:dyDescent="0.3">
      <c r="A823" s="7" t="s">
        <v>4968</v>
      </c>
      <c r="B823" s="7" t="s">
        <v>2430</v>
      </c>
      <c r="C823" s="8">
        <v>45937</v>
      </c>
      <c r="D823" s="7" t="s">
        <v>903</v>
      </c>
      <c r="E823" s="7" t="s">
        <v>318</v>
      </c>
      <c r="F823" s="7" t="s">
        <v>757</v>
      </c>
      <c r="G823" s="7" t="s">
        <v>16</v>
      </c>
      <c r="H823" s="7" t="s">
        <v>2078</v>
      </c>
      <c r="I823" s="7" t="s">
        <v>2197</v>
      </c>
      <c r="J823" s="7" t="s">
        <v>1884</v>
      </c>
      <c r="K823" s="7" t="s">
        <v>558</v>
      </c>
      <c r="L823" s="7" t="s">
        <v>1655</v>
      </c>
      <c r="M823" s="7">
        <v>30</v>
      </c>
      <c r="N823" s="9">
        <v>635.55999999999995</v>
      </c>
      <c r="O823" s="10">
        <v>0.1</v>
      </c>
      <c r="P823" s="9">
        <v>17160.12</v>
      </c>
      <c r="Q823" s="10">
        <v>0.25</v>
      </c>
      <c r="R823" s="9">
        <v>4290.03</v>
      </c>
      <c r="S823" s="9">
        <v>21450.15</v>
      </c>
      <c r="T823" s="9">
        <v>4942.62</v>
      </c>
      <c r="U823" s="7" t="s">
        <v>14</v>
      </c>
    </row>
    <row r="824" spans="1:21" x14ac:dyDescent="0.3">
      <c r="A824" s="7" t="s">
        <v>4969</v>
      </c>
      <c r="B824" s="7" t="s">
        <v>2431</v>
      </c>
      <c r="C824" s="8">
        <v>45779</v>
      </c>
      <c r="D824" s="7" t="s">
        <v>1619</v>
      </c>
      <c r="E824" s="7" t="s">
        <v>1620</v>
      </c>
      <c r="F824" s="7" t="s">
        <v>776</v>
      </c>
      <c r="G824" s="7" t="s">
        <v>16</v>
      </c>
      <c r="H824" s="7" t="s">
        <v>2140</v>
      </c>
      <c r="I824" s="7" t="s">
        <v>2253</v>
      </c>
      <c r="J824" s="7" t="s">
        <v>1835</v>
      </c>
      <c r="K824" s="7" t="s">
        <v>409</v>
      </c>
      <c r="L824" s="7" t="s">
        <v>1669</v>
      </c>
      <c r="M824" s="7">
        <v>15</v>
      </c>
      <c r="N824" s="9">
        <v>2017.28</v>
      </c>
      <c r="O824" s="10">
        <v>0.05</v>
      </c>
      <c r="P824" s="9">
        <v>28746.240000000002</v>
      </c>
      <c r="Q824" s="10">
        <v>0.25</v>
      </c>
      <c r="R824" s="9">
        <v>7186.56</v>
      </c>
      <c r="S824" s="9">
        <v>35932.800000000003</v>
      </c>
      <c r="T824" s="9">
        <v>16177.74</v>
      </c>
      <c r="U824" s="7" t="s">
        <v>40</v>
      </c>
    </row>
    <row r="825" spans="1:21" x14ac:dyDescent="0.3">
      <c r="A825" s="7" t="s">
        <v>4970</v>
      </c>
      <c r="B825" s="7" t="s">
        <v>2431</v>
      </c>
      <c r="C825" s="8">
        <v>45779</v>
      </c>
      <c r="D825" s="7" t="s">
        <v>1619</v>
      </c>
      <c r="E825" s="7" t="s">
        <v>1620</v>
      </c>
      <c r="F825" s="7" t="s">
        <v>776</v>
      </c>
      <c r="G825" s="7" t="s">
        <v>16</v>
      </c>
      <c r="H825" s="7" t="s">
        <v>2140</v>
      </c>
      <c r="I825" s="7" t="s">
        <v>2253</v>
      </c>
      <c r="J825" s="7" t="s">
        <v>1909</v>
      </c>
      <c r="K825" s="7" t="s">
        <v>325</v>
      </c>
      <c r="L825" s="7" t="s">
        <v>1641</v>
      </c>
      <c r="M825" s="7">
        <v>11</v>
      </c>
      <c r="N825" s="9">
        <v>2520.9699999999998</v>
      </c>
      <c r="O825" s="10">
        <v>0</v>
      </c>
      <c r="P825" s="9">
        <v>27730.67</v>
      </c>
      <c r="Q825" s="10">
        <v>0.25</v>
      </c>
      <c r="R825" s="9">
        <v>6932.67</v>
      </c>
      <c r="S825" s="9">
        <v>34663.339999999997</v>
      </c>
      <c r="T825" s="9">
        <v>8167.5</v>
      </c>
      <c r="U825" s="7" t="s">
        <v>40</v>
      </c>
    </row>
    <row r="826" spans="1:21" x14ac:dyDescent="0.3">
      <c r="A826" s="7" t="s">
        <v>4971</v>
      </c>
      <c r="B826" s="7" t="s">
        <v>2432</v>
      </c>
      <c r="C826" s="8">
        <v>45959</v>
      </c>
      <c r="D826" s="7" t="s">
        <v>1086</v>
      </c>
      <c r="E826" s="7" t="s">
        <v>1087</v>
      </c>
      <c r="F826" s="7" t="s">
        <v>747</v>
      </c>
      <c r="G826" s="7" t="s">
        <v>20</v>
      </c>
      <c r="H826" s="7" t="s">
        <v>2162</v>
      </c>
      <c r="I826" s="7" t="s">
        <v>2270</v>
      </c>
      <c r="J826" s="7" t="s">
        <v>1981</v>
      </c>
      <c r="K826" s="7" t="s">
        <v>179</v>
      </c>
      <c r="L826" s="7" t="s">
        <v>1686</v>
      </c>
      <c r="M826" s="7">
        <v>21</v>
      </c>
      <c r="N826" s="9">
        <v>2267.81</v>
      </c>
      <c r="O826" s="10">
        <v>0</v>
      </c>
      <c r="P826" s="9">
        <v>47624.01</v>
      </c>
      <c r="Q826" s="10">
        <v>0.25</v>
      </c>
      <c r="R826" s="9">
        <v>11906</v>
      </c>
      <c r="S826" s="9">
        <v>59530.01</v>
      </c>
      <c r="T826" s="9">
        <v>20745.900000000001</v>
      </c>
      <c r="U826" s="7" t="s">
        <v>14</v>
      </c>
    </row>
    <row r="827" spans="1:21" x14ac:dyDescent="0.3">
      <c r="A827" s="7" t="s">
        <v>4972</v>
      </c>
      <c r="B827" s="7" t="s">
        <v>2432</v>
      </c>
      <c r="C827" s="8">
        <v>45959</v>
      </c>
      <c r="D827" s="7" t="s">
        <v>1086</v>
      </c>
      <c r="E827" s="7" t="s">
        <v>1087</v>
      </c>
      <c r="F827" s="7" t="s">
        <v>747</v>
      </c>
      <c r="G827" s="7" t="s">
        <v>20</v>
      </c>
      <c r="H827" s="7" t="s">
        <v>2162</v>
      </c>
      <c r="I827" s="7" t="s">
        <v>2270</v>
      </c>
      <c r="J827" s="7" t="s">
        <v>2020</v>
      </c>
      <c r="K827" s="7" t="s">
        <v>461</v>
      </c>
      <c r="L827" s="7" t="s">
        <v>1686</v>
      </c>
      <c r="M827" s="7">
        <v>19</v>
      </c>
      <c r="N827" s="9">
        <v>537.97</v>
      </c>
      <c r="O827" s="10">
        <v>0</v>
      </c>
      <c r="P827" s="9">
        <v>10221.43</v>
      </c>
      <c r="Q827" s="10">
        <v>0.25</v>
      </c>
      <c r="R827" s="9">
        <v>2555.36</v>
      </c>
      <c r="S827" s="9">
        <v>12776.79</v>
      </c>
      <c r="T827" s="9">
        <v>4144.47</v>
      </c>
      <c r="U827" s="7" t="s">
        <v>14</v>
      </c>
    </row>
    <row r="828" spans="1:21" x14ac:dyDescent="0.3">
      <c r="A828" s="7" t="s">
        <v>4973</v>
      </c>
      <c r="B828" s="7" t="s">
        <v>2433</v>
      </c>
      <c r="C828" s="8">
        <v>45821</v>
      </c>
      <c r="D828" s="7" t="s">
        <v>1415</v>
      </c>
      <c r="E828" s="7" t="s">
        <v>267</v>
      </c>
      <c r="F828" s="7" t="s">
        <v>757</v>
      </c>
      <c r="G828" s="7" t="s">
        <v>20</v>
      </c>
      <c r="H828" s="7" t="s">
        <v>2150</v>
      </c>
      <c r="I828" s="7" t="s">
        <v>2260</v>
      </c>
      <c r="J828" s="7" t="s">
        <v>1797</v>
      </c>
      <c r="K828" s="7" t="s">
        <v>572</v>
      </c>
      <c r="L828" s="7" t="s">
        <v>1677</v>
      </c>
      <c r="M828" s="7">
        <v>13</v>
      </c>
      <c r="N828" s="9">
        <v>2816.89</v>
      </c>
      <c r="O828" s="10">
        <v>0</v>
      </c>
      <c r="P828" s="9">
        <v>36619.57</v>
      </c>
      <c r="Q828" s="10">
        <v>0.25</v>
      </c>
      <c r="R828" s="9">
        <v>9154.89</v>
      </c>
      <c r="S828" s="9">
        <v>45774.46</v>
      </c>
      <c r="T828" s="9">
        <v>20177.04</v>
      </c>
      <c r="U828" s="7" t="s">
        <v>40</v>
      </c>
    </row>
    <row r="829" spans="1:21" x14ac:dyDescent="0.3">
      <c r="A829" s="7" t="s">
        <v>4974</v>
      </c>
      <c r="B829" s="7" t="s">
        <v>2433</v>
      </c>
      <c r="C829" s="8">
        <v>45821</v>
      </c>
      <c r="D829" s="7" t="s">
        <v>1415</v>
      </c>
      <c r="E829" s="7" t="s">
        <v>267</v>
      </c>
      <c r="F829" s="7" t="s">
        <v>757</v>
      </c>
      <c r="G829" s="7" t="s">
        <v>20</v>
      </c>
      <c r="H829" s="7" t="s">
        <v>2150</v>
      </c>
      <c r="I829" s="7" t="s">
        <v>2260</v>
      </c>
      <c r="J829" s="7" t="s">
        <v>1988</v>
      </c>
      <c r="K829" s="7" t="s">
        <v>131</v>
      </c>
      <c r="L829" s="7" t="s">
        <v>1646</v>
      </c>
      <c r="M829" s="7">
        <v>15</v>
      </c>
      <c r="N829" s="9">
        <v>618.55999999999995</v>
      </c>
      <c r="O829" s="10">
        <v>0.05</v>
      </c>
      <c r="P829" s="9">
        <v>8814.48</v>
      </c>
      <c r="Q829" s="10">
        <v>0.25</v>
      </c>
      <c r="R829" s="9">
        <v>2203.62</v>
      </c>
      <c r="S829" s="9">
        <v>11018.1</v>
      </c>
      <c r="T829" s="9">
        <v>3705.93</v>
      </c>
      <c r="U829" s="7" t="s">
        <v>40</v>
      </c>
    </row>
    <row r="830" spans="1:21" x14ac:dyDescent="0.3">
      <c r="A830" s="7" t="s">
        <v>4975</v>
      </c>
      <c r="B830" s="7" t="s">
        <v>2433</v>
      </c>
      <c r="C830" s="8">
        <v>45821</v>
      </c>
      <c r="D830" s="7" t="s">
        <v>1415</v>
      </c>
      <c r="E830" s="7" t="s">
        <v>267</v>
      </c>
      <c r="F830" s="7" t="s">
        <v>757</v>
      </c>
      <c r="G830" s="7" t="s">
        <v>20</v>
      </c>
      <c r="H830" s="7" t="s">
        <v>2150</v>
      </c>
      <c r="I830" s="7" t="s">
        <v>2260</v>
      </c>
      <c r="J830" s="7" t="s">
        <v>1769</v>
      </c>
      <c r="K830" s="7" t="s">
        <v>553</v>
      </c>
      <c r="L830" s="7" t="s">
        <v>1646</v>
      </c>
      <c r="M830" s="7">
        <v>3</v>
      </c>
      <c r="N830" s="9">
        <v>3224.12</v>
      </c>
      <c r="O830" s="10">
        <v>0.15</v>
      </c>
      <c r="P830" s="9">
        <v>8221.51</v>
      </c>
      <c r="Q830" s="10">
        <v>0.25</v>
      </c>
      <c r="R830" s="9">
        <v>2055.38</v>
      </c>
      <c r="S830" s="9">
        <v>10276.89</v>
      </c>
      <c r="T830" s="9">
        <v>3985.03</v>
      </c>
      <c r="U830" s="7" t="s">
        <v>40</v>
      </c>
    </row>
    <row r="831" spans="1:21" x14ac:dyDescent="0.3">
      <c r="A831" s="7" t="s">
        <v>4976</v>
      </c>
      <c r="B831" s="7" t="s">
        <v>2433</v>
      </c>
      <c r="C831" s="8">
        <v>45821</v>
      </c>
      <c r="D831" s="7" t="s">
        <v>1415</v>
      </c>
      <c r="E831" s="7" t="s">
        <v>267</v>
      </c>
      <c r="F831" s="7" t="s">
        <v>757</v>
      </c>
      <c r="G831" s="7" t="s">
        <v>20</v>
      </c>
      <c r="H831" s="7" t="s">
        <v>2150</v>
      </c>
      <c r="I831" s="7" t="s">
        <v>2260</v>
      </c>
      <c r="J831" s="7" t="s">
        <v>1788</v>
      </c>
      <c r="K831" s="7" t="s">
        <v>118</v>
      </c>
      <c r="L831" s="7" t="s">
        <v>1686</v>
      </c>
      <c r="M831" s="7">
        <v>15</v>
      </c>
      <c r="N831" s="9">
        <v>3864.14</v>
      </c>
      <c r="O831" s="10">
        <v>0.15</v>
      </c>
      <c r="P831" s="9">
        <v>49267.78</v>
      </c>
      <c r="Q831" s="10">
        <v>0.25</v>
      </c>
      <c r="R831" s="9">
        <v>12316.94</v>
      </c>
      <c r="S831" s="9">
        <v>61584.72</v>
      </c>
      <c r="T831" s="9">
        <v>24299.53</v>
      </c>
      <c r="U831" s="7" t="s">
        <v>40</v>
      </c>
    </row>
    <row r="832" spans="1:21" x14ac:dyDescent="0.3">
      <c r="A832" s="7" t="s">
        <v>4977</v>
      </c>
      <c r="B832" s="7" t="s">
        <v>2433</v>
      </c>
      <c r="C832" s="8">
        <v>45821</v>
      </c>
      <c r="D832" s="7" t="s">
        <v>1415</v>
      </c>
      <c r="E832" s="7" t="s">
        <v>267</v>
      </c>
      <c r="F832" s="7" t="s">
        <v>757</v>
      </c>
      <c r="G832" s="7" t="s">
        <v>20</v>
      </c>
      <c r="H832" s="7" t="s">
        <v>2150</v>
      </c>
      <c r="I832" s="7" t="s">
        <v>2260</v>
      </c>
      <c r="J832" s="7" t="s">
        <v>2029</v>
      </c>
      <c r="K832" s="7" t="s">
        <v>187</v>
      </c>
      <c r="L832" s="7" t="s">
        <v>1655</v>
      </c>
      <c r="M832" s="7">
        <v>16</v>
      </c>
      <c r="N832" s="9">
        <v>2323.09</v>
      </c>
      <c r="O832" s="10">
        <v>0</v>
      </c>
      <c r="P832" s="9">
        <v>37169.440000000002</v>
      </c>
      <c r="Q832" s="10">
        <v>0.25</v>
      </c>
      <c r="R832" s="9">
        <v>9292.36</v>
      </c>
      <c r="S832" s="9">
        <v>46461.8</v>
      </c>
      <c r="T832" s="9">
        <v>13760.16</v>
      </c>
      <c r="U832" s="7" t="s">
        <v>40</v>
      </c>
    </row>
    <row r="833" spans="1:21" x14ac:dyDescent="0.3">
      <c r="A833" s="7" t="s">
        <v>4978</v>
      </c>
      <c r="B833" s="7" t="s">
        <v>2434</v>
      </c>
      <c r="C833" s="8">
        <v>45790</v>
      </c>
      <c r="D833" s="7" t="s">
        <v>1457</v>
      </c>
      <c r="E833" s="7" t="s">
        <v>86</v>
      </c>
      <c r="F833" s="7" t="s">
        <v>763</v>
      </c>
      <c r="G833" s="7" t="s">
        <v>31</v>
      </c>
      <c r="H833" s="7" t="s">
        <v>2114</v>
      </c>
      <c r="I833" s="7" t="s">
        <v>2231</v>
      </c>
      <c r="J833" s="7" t="s">
        <v>1731</v>
      </c>
      <c r="K833" s="7" t="s">
        <v>376</v>
      </c>
      <c r="L833" s="7" t="s">
        <v>1641</v>
      </c>
      <c r="M833" s="7">
        <v>13</v>
      </c>
      <c r="N833" s="9">
        <v>602.9</v>
      </c>
      <c r="O833" s="10">
        <v>0.1</v>
      </c>
      <c r="P833" s="9">
        <v>7053.93</v>
      </c>
      <c r="Q833" s="10">
        <v>0.25</v>
      </c>
      <c r="R833" s="9">
        <v>1763.48</v>
      </c>
      <c r="S833" s="9">
        <v>8817.41</v>
      </c>
      <c r="T833" s="9">
        <v>1672.45</v>
      </c>
      <c r="U833" s="7" t="s">
        <v>14</v>
      </c>
    </row>
    <row r="834" spans="1:21" x14ac:dyDescent="0.3">
      <c r="A834" s="7" t="s">
        <v>4979</v>
      </c>
      <c r="B834" s="7" t="s">
        <v>2435</v>
      </c>
      <c r="C834" s="8">
        <v>46149</v>
      </c>
      <c r="D834" s="7" t="s">
        <v>1406</v>
      </c>
      <c r="E834" s="7" t="s">
        <v>274</v>
      </c>
      <c r="F834" s="7" t="s">
        <v>747</v>
      </c>
      <c r="G834" s="7" t="s">
        <v>16</v>
      </c>
      <c r="H834" s="7" t="s">
        <v>2061</v>
      </c>
      <c r="I834" s="7" t="s">
        <v>2181</v>
      </c>
      <c r="J834" s="7" t="s">
        <v>1742</v>
      </c>
      <c r="K834" s="7" t="s">
        <v>421</v>
      </c>
      <c r="L834" s="7" t="s">
        <v>1646</v>
      </c>
      <c r="M834" s="7">
        <v>2</v>
      </c>
      <c r="N834" s="9">
        <v>866.77</v>
      </c>
      <c r="O834" s="10">
        <v>0</v>
      </c>
      <c r="P834" s="9">
        <v>1733.54</v>
      </c>
      <c r="Q834" s="10">
        <v>0.25</v>
      </c>
      <c r="R834" s="9">
        <v>433.38</v>
      </c>
      <c r="S834" s="9">
        <v>2166.9299999999998</v>
      </c>
      <c r="T834" s="9">
        <v>577.78</v>
      </c>
      <c r="U834" s="7" t="s">
        <v>14</v>
      </c>
    </row>
    <row r="835" spans="1:21" x14ac:dyDescent="0.3">
      <c r="A835" s="7" t="s">
        <v>4980</v>
      </c>
      <c r="B835" s="7" t="s">
        <v>2435</v>
      </c>
      <c r="C835" s="8">
        <v>46149</v>
      </c>
      <c r="D835" s="7" t="s">
        <v>1406</v>
      </c>
      <c r="E835" s="7" t="s">
        <v>274</v>
      </c>
      <c r="F835" s="7" t="s">
        <v>747</v>
      </c>
      <c r="G835" s="7" t="s">
        <v>16</v>
      </c>
      <c r="H835" s="7" t="s">
        <v>2061</v>
      </c>
      <c r="I835" s="7" t="s">
        <v>2181</v>
      </c>
      <c r="J835" s="7" t="s">
        <v>1790</v>
      </c>
      <c r="K835" s="7" t="s">
        <v>550</v>
      </c>
      <c r="L835" s="7" t="s">
        <v>1669</v>
      </c>
      <c r="M835" s="7">
        <v>8</v>
      </c>
      <c r="N835" s="9">
        <v>1598.97</v>
      </c>
      <c r="O835" s="10">
        <v>0.15</v>
      </c>
      <c r="P835" s="9">
        <v>10873</v>
      </c>
      <c r="Q835" s="10">
        <v>0.25</v>
      </c>
      <c r="R835" s="9">
        <v>2718.25</v>
      </c>
      <c r="S835" s="9">
        <v>13591.25</v>
      </c>
      <c r="T835" s="9">
        <v>4535.16</v>
      </c>
      <c r="U835" s="7" t="s">
        <v>14</v>
      </c>
    </row>
    <row r="836" spans="1:21" x14ac:dyDescent="0.3">
      <c r="A836" s="7" t="s">
        <v>4981</v>
      </c>
      <c r="B836" s="7" t="s">
        <v>2435</v>
      </c>
      <c r="C836" s="8">
        <v>46149</v>
      </c>
      <c r="D836" s="7" t="s">
        <v>1406</v>
      </c>
      <c r="E836" s="7" t="s">
        <v>274</v>
      </c>
      <c r="F836" s="7" t="s">
        <v>747</v>
      </c>
      <c r="G836" s="7" t="s">
        <v>16</v>
      </c>
      <c r="H836" s="7" t="s">
        <v>2061</v>
      </c>
      <c r="I836" s="7" t="s">
        <v>2181</v>
      </c>
      <c r="J836" s="7" t="s">
        <v>1857</v>
      </c>
      <c r="K836" s="7" t="s">
        <v>1858</v>
      </c>
      <c r="L836" s="7" t="s">
        <v>1661</v>
      </c>
      <c r="M836" s="7">
        <v>15</v>
      </c>
      <c r="N836" s="9">
        <v>1945.88</v>
      </c>
      <c r="O836" s="10">
        <v>0.05</v>
      </c>
      <c r="P836" s="9">
        <v>27728.79</v>
      </c>
      <c r="Q836" s="10">
        <v>0.25</v>
      </c>
      <c r="R836" s="9">
        <v>6932.2</v>
      </c>
      <c r="S836" s="9">
        <v>34660.99</v>
      </c>
      <c r="T836" s="9">
        <v>14107.74</v>
      </c>
      <c r="U836" s="7" t="s">
        <v>14</v>
      </c>
    </row>
    <row r="837" spans="1:21" x14ac:dyDescent="0.3">
      <c r="A837" s="7" t="s">
        <v>4982</v>
      </c>
      <c r="B837" s="7" t="s">
        <v>2436</v>
      </c>
      <c r="C837" s="8">
        <v>46006</v>
      </c>
      <c r="D837" s="7" t="s">
        <v>1514</v>
      </c>
      <c r="E837" s="7" t="s">
        <v>1515</v>
      </c>
      <c r="F837" s="7" t="s">
        <v>757</v>
      </c>
      <c r="G837" s="7" t="s">
        <v>12</v>
      </c>
      <c r="H837" s="7" t="s">
        <v>2095</v>
      </c>
      <c r="I837" s="7" t="s">
        <v>2214</v>
      </c>
      <c r="J837" s="7" t="s">
        <v>1823</v>
      </c>
      <c r="K837" s="7" t="s">
        <v>323</v>
      </c>
      <c r="L837" s="7" t="s">
        <v>1686</v>
      </c>
      <c r="M837" s="7">
        <v>20</v>
      </c>
      <c r="N837" s="9">
        <v>2109.37</v>
      </c>
      <c r="O837" s="10">
        <v>0</v>
      </c>
      <c r="P837" s="9">
        <v>42187.4</v>
      </c>
      <c r="Q837" s="10">
        <v>0.25</v>
      </c>
      <c r="R837" s="9">
        <v>10546.85</v>
      </c>
      <c r="S837" s="9">
        <v>52734.25</v>
      </c>
      <c r="T837" s="9">
        <v>22199</v>
      </c>
      <c r="U837" s="7" t="s">
        <v>14</v>
      </c>
    </row>
    <row r="838" spans="1:21" x14ac:dyDescent="0.3">
      <c r="A838" s="7" t="s">
        <v>4983</v>
      </c>
      <c r="B838" s="7" t="s">
        <v>2437</v>
      </c>
      <c r="C838" s="8">
        <v>45909</v>
      </c>
      <c r="D838" s="7" t="s">
        <v>884</v>
      </c>
      <c r="E838" s="7" t="s">
        <v>138</v>
      </c>
      <c r="F838" s="7" t="s">
        <v>776</v>
      </c>
      <c r="G838" s="7" t="s">
        <v>31</v>
      </c>
      <c r="H838" s="7" t="s">
        <v>2177</v>
      </c>
      <c r="I838" s="7" t="s">
        <v>2282</v>
      </c>
      <c r="J838" s="7" t="s">
        <v>1998</v>
      </c>
      <c r="K838" s="7" t="s">
        <v>458</v>
      </c>
      <c r="L838" s="7" t="s">
        <v>1661</v>
      </c>
      <c r="M838" s="7">
        <v>28</v>
      </c>
      <c r="N838" s="9">
        <v>761.45</v>
      </c>
      <c r="O838" s="10">
        <v>0</v>
      </c>
      <c r="P838" s="9">
        <v>21320.6</v>
      </c>
      <c r="Q838" s="10">
        <v>0.25</v>
      </c>
      <c r="R838" s="9">
        <v>5330.15</v>
      </c>
      <c r="S838" s="9">
        <v>26650.75</v>
      </c>
      <c r="T838" s="9">
        <v>11204.2</v>
      </c>
      <c r="U838" s="7" t="s">
        <v>14</v>
      </c>
    </row>
    <row r="839" spans="1:21" x14ac:dyDescent="0.3">
      <c r="A839" s="7" t="s">
        <v>4984</v>
      </c>
      <c r="B839" s="7" t="s">
        <v>2437</v>
      </c>
      <c r="C839" s="8">
        <v>45909</v>
      </c>
      <c r="D839" s="7" t="s">
        <v>884</v>
      </c>
      <c r="E839" s="7" t="s">
        <v>138</v>
      </c>
      <c r="F839" s="7" t="s">
        <v>776</v>
      </c>
      <c r="G839" s="7" t="s">
        <v>31</v>
      </c>
      <c r="H839" s="7" t="s">
        <v>2177</v>
      </c>
      <c r="I839" s="7" t="s">
        <v>2282</v>
      </c>
      <c r="J839" s="7" t="s">
        <v>1996</v>
      </c>
      <c r="K839" s="7" t="s">
        <v>1997</v>
      </c>
      <c r="L839" s="7" t="s">
        <v>1669</v>
      </c>
      <c r="M839" s="7">
        <v>15</v>
      </c>
      <c r="N839" s="9">
        <v>1184.42</v>
      </c>
      <c r="O839" s="10">
        <v>0.15</v>
      </c>
      <c r="P839" s="9">
        <v>15101.36</v>
      </c>
      <c r="Q839" s="10">
        <v>0.25</v>
      </c>
      <c r="R839" s="9">
        <v>3775.34</v>
      </c>
      <c r="S839" s="9">
        <v>18876.7</v>
      </c>
      <c r="T839" s="9">
        <v>5399.21</v>
      </c>
      <c r="U839" s="7" t="s">
        <v>14</v>
      </c>
    </row>
    <row r="840" spans="1:21" x14ac:dyDescent="0.3">
      <c r="A840" s="7" t="s">
        <v>4985</v>
      </c>
      <c r="B840" s="7" t="s">
        <v>2437</v>
      </c>
      <c r="C840" s="8">
        <v>45909</v>
      </c>
      <c r="D840" s="7" t="s">
        <v>884</v>
      </c>
      <c r="E840" s="7" t="s">
        <v>138</v>
      </c>
      <c r="F840" s="7" t="s">
        <v>776</v>
      </c>
      <c r="G840" s="7" t="s">
        <v>31</v>
      </c>
      <c r="H840" s="7" t="s">
        <v>2177</v>
      </c>
      <c r="I840" s="7" t="s">
        <v>2282</v>
      </c>
      <c r="J840" s="7" t="s">
        <v>1810</v>
      </c>
      <c r="K840" s="7" t="s">
        <v>473</v>
      </c>
      <c r="L840" s="7" t="s">
        <v>1646</v>
      </c>
      <c r="M840" s="7">
        <v>2</v>
      </c>
      <c r="N840" s="9">
        <v>3341.83</v>
      </c>
      <c r="O840" s="10">
        <v>0</v>
      </c>
      <c r="P840" s="9">
        <v>6683.66</v>
      </c>
      <c r="Q840" s="10">
        <v>0.25</v>
      </c>
      <c r="R840" s="9">
        <v>1670.91</v>
      </c>
      <c r="S840" s="9">
        <v>8354.58</v>
      </c>
      <c r="T840" s="9">
        <v>3133.98</v>
      </c>
      <c r="U840" s="7" t="s">
        <v>14</v>
      </c>
    </row>
    <row r="841" spans="1:21" x14ac:dyDescent="0.3">
      <c r="A841" s="7" t="s">
        <v>4986</v>
      </c>
      <c r="B841" s="7" t="s">
        <v>2438</v>
      </c>
      <c r="C841" s="8">
        <v>45818</v>
      </c>
      <c r="D841" s="7" t="s">
        <v>944</v>
      </c>
      <c r="E841" s="7" t="s">
        <v>945</v>
      </c>
      <c r="F841" s="7" t="s">
        <v>776</v>
      </c>
      <c r="G841" s="7" t="s">
        <v>20</v>
      </c>
      <c r="H841" s="7" t="s">
        <v>2165</v>
      </c>
      <c r="I841" s="7" t="s">
        <v>2272</v>
      </c>
      <c r="J841" s="7" t="s">
        <v>1962</v>
      </c>
      <c r="K841" s="7" t="s">
        <v>1963</v>
      </c>
      <c r="L841" s="7" t="s">
        <v>1655</v>
      </c>
      <c r="M841" s="7">
        <v>28</v>
      </c>
      <c r="N841" s="9">
        <v>278.14</v>
      </c>
      <c r="O841" s="10">
        <v>0</v>
      </c>
      <c r="P841" s="9">
        <v>7787.92</v>
      </c>
      <c r="Q841" s="10">
        <v>0.25</v>
      </c>
      <c r="R841" s="9">
        <v>1946.98</v>
      </c>
      <c r="S841" s="9">
        <v>9734.9</v>
      </c>
      <c r="T841" s="9">
        <v>2331.84</v>
      </c>
      <c r="U841" s="7" t="s">
        <v>14</v>
      </c>
    </row>
    <row r="842" spans="1:21" x14ac:dyDescent="0.3">
      <c r="A842" s="7" t="s">
        <v>4987</v>
      </c>
      <c r="B842" s="7" t="s">
        <v>2438</v>
      </c>
      <c r="C842" s="8">
        <v>45818</v>
      </c>
      <c r="D842" s="7" t="s">
        <v>944</v>
      </c>
      <c r="E842" s="7" t="s">
        <v>945</v>
      </c>
      <c r="F842" s="7" t="s">
        <v>776</v>
      </c>
      <c r="G842" s="7" t="s">
        <v>20</v>
      </c>
      <c r="H842" s="7" t="s">
        <v>2165</v>
      </c>
      <c r="I842" s="7" t="s">
        <v>2272</v>
      </c>
      <c r="J842" s="7" t="s">
        <v>1909</v>
      </c>
      <c r="K842" s="7" t="s">
        <v>325</v>
      </c>
      <c r="L842" s="7" t="s">
        <v>1641</v>
      </c>
      <c r="M842" s="7">
        <v>5</v>
      </c>
      <c r="N842" s="9">
        <v>2687.97</v>
      </c>
      <c r="O842" s="10">
        <v>0</v>
      </c>
      <c r="P842" s="9">
        <v>13439.85</v>
      </c>
      <c r="Q842" s="10">
        <v>0.25</v>
      </c>
      <c r="R842" s="9">
        <v>3359.96</v>
      </c>
      <c r="S842" s="9">
        <v>16799.810000000001</v>
      </c>
      <c r="T842" s="9">
        <v>4547.5</v>
      </c>
      <c r="U842" s="7" t="s">
        <v>14</v>
      </c>
    </row>
    <row r="843" spans="1:21" x14ac:dyDescent="0.3">
      <c r="A843" s="7" t="s">
        <v>4988</v>
      </c>
      <c r="B843" s="7" t="s">
        <v>2438</v>
      </c>
      <c r="C843" s="8">
        <v>45818</v>
      </c>
      <c r="D843" s="7" t="s">
        <v>944</v>
      </c>
      <c r="E843" s="7" t="s">
        <v>945</v>
      </c>
      <c r="F843" s="7" t="s">
        <v>776</v>
      </c>
      <c r="G843" s="7" t="s">
        <v>20</v>
      </c>
      <c r="H843" s="7" t="s">
        <v>2165</v>
      </c>
      <c r="I843" s="7" t="s">
        <v>2272</v>
      </c>
      <c r="J843" s="7" t="s">
        <v>1872</v>
      </c>
      <c r="K843" s="7" t="s">
        <v>1873</v>
      </c>
      <c r="L843" s="7" t="s">
        <v>1641</v>
      </c>
      <c r="M843" s="7">
        <v>4</v>
      </c>
      <c r="N843" s="9">
        <v>2133.31</v>
      </c>
      <c r="O843" s="10">
        <v>0</v>
      </c>
      <c r="P843" s="9">
        <v>8533.24</v>
      </c>
      <c r="Q843" s="10">
        <v>0.25</v>
      </c>
      <c r="R843" s="9">
        <v>2133.31</v>
      </c>
      <c r="S843" s="9">
        <v>10666.55</v>
      </c>
      <c r="T843" s="9">
        <v>3294.64</v>
      </c>
      <c r="U843" s="7" t="s">
        <v>14</v>
      </c>
    </row>
    <row r="844" spans="1:21" x14ac:dyDescent="0.3">
      <c r="A844" s="7" t="s">
        <v>4989</v>
      </c>
      <c r="B844" s="7" t="s">
        <v>2438</v>
      </c>
      <c r="C844" s="8">
        <v>45818</v>
      </c>
      <c r="D844" s="7" t="s">
        <v>944</v>
      </c>
      <c r="E844" s="7" t="s">
        <v>945</v>
      </c>
      <c r="F844" s="7" t="s">
        <v>776</v>
      </c>
      <c r="G844" s="7" t="s">
        <v>20</v>
      </c>
      <c r="H844" s="7" t="s">
        <v>2165</v>
      </c>
      <c r="I844" s="7" t="s">
        <v>2272</v>
      </c>
      <c r="J844" s="7" t="s">
        <v>1728</v>
      </c>
      <c r="K844" s="7" t="s">
        <v>90</v>
      </c>
      <c r="L844" s="7" t="s">
        <v>1655</v>
      </c>
      <c r="M844" s="7">
        <v>4</v>
      </c>
      <c r="N844" s="9">
        <v>3157.14</v>
      </c>
      <c r="O844" s="10">
        <v>0</v>
      </c>
      <c r="P844" s="9">
        <v>12628.56</v>
      </c>
      <c r="Q844" s="10">
        <v>0.25</v>
      </c>
      <c r="R844" s="9">
        <v>3157.14</v>
      </c>
      <c r="S844" s="9">
        <v>15785.7</v>
      </c>
      <c r="T844" s="9">
        <v>7057.24</v>
      </c>
      <c r="U844" s="7" t="s">
        <v>14</v>
      </c>
    </row>
    <row r="845" spans="1:21" x14ac:dyDescent="0.3">
      <c r="A845" s="7" t="s">
        <v>4990</v>
      </c>
      <c r="B845" s="7" t="s">
        <v>2438</v>
      </c>
      <c r="C845" s="8">
        <v>45818</v>
      </c>
      <c r="D845" s="7" t="s">
        <v>944</v>
      </c>
      <c r="E845" s="7" t="s">
        <v>945</v>
      </c>
      <c r="F845" s="7" t="s">
        <v>776</v>
      </c>
      <c r="G845" s="7" t="s">
        <v>20</v>
      </c>
      <c r="H845" s="7" t="s">
        <v>2165</v>
      </c>
      <c r="I845" s="7" t="s">
        <v>2272</v>
      </c>
      <c r="J845" s="7" t="s">
        <v>1816</v>
      </c>
      <c r="K845" s="7" t="s">
        <v>191</v>
      </c>
      <c r="L845" s="7" t="s">
        <v>1677</v>
      </c>
      <c r="M845" s="7">
        <v>20</v>
      </c>
      <c r="N845" s="9">
        <v>3266.86</v>
      </c>
      <c r="O845" s="10">
        <v>0</v>
      </c>
      <c r="P845" s="9">
        <v>65337.2</v>
      </c>
      <c r="Q845" s="10">
        <v>0.25</v>
      </c>
      <c r="R845" s="9">
        <v>16334.3</v>
      </c>
      <c r="S845" s="9">
        <v>81671.5</v>
      </c>
      <c r="T845" s="9">
        <v>34671.599999999999</v>
      </c>
      <c r="U845" s="7" t="s">
        <v>14</v>
      </c>
    </row>
    <row r="846" spans="1:21" x14ac:dyDescent="0.3">
      <c r="A846" s="7" t="s">
        <v>4991</v>
      </c>
      <c r="B846" s="7" t="s">
        <v>2439</v>
      </c>
      <c r="C846" s="8">
        <v>45868</v>
      </c>
      <c r="D846" s="7" t="s">
        <v>1481</v>
      </c>
      <c r="E846" s="7" t="s">
        <v>1482</v>
      </c>
      <c r="F846" s="7" t="s">
        <v>763</v>
      </c>
      <c r="G846" s="7" t="s">
        <v>31</v>
      </c>
      <c r="H846" s="7" t="s">
        <v>2154</v>
      </c>
      <c r="I846" s="7" t="s">
        <v>2263</v>
      </c>
      <c r="J846" s="7" t="s">
        <v>1716</v>
      </c>
      <c r="K846" s="7" t="s">
        <v>2047</v>
      </c>
      <c r="L846" s="7" t="s">
        <v>1669</v>
      </c>
      <c r="M846" s="7">
        <v>17</v>
      </c>
      <c r="N846" s="9">
        <v>745.86</v>
      </c>
      <c r="O846" s="10">
        <v>0.05</v>
      </c>
      <c r="P846" s="9">
        <v>12045.64</v>
      </c>
      <c r="Q846" s="10">
        <v>0.25</v>
      </c>
      <c r="R846" s="9">
        <v>3011.41</v>
      </c>
      <c r="S846" s="9">
        <v>15057.05</v>
      </c>
      <c r="T846" s="9">
        <v>3269.22</v>
      </c>
      <c r="U846" s="7" t="s">
        <v>14</v>
      </c>
    </row>
    <row r="847" spans="1:21" x14ac:dyDescent="0.3">
      <c r="A847" s="7" t="s">
        <v>4992</v>
      </c>
      <c r="B847" s="7" t="s">
        <v>2439</v>
      </c>
      <c r="C847" s="8">
        <v>45868</v>
      </c>
      <c r="D847" s="7" t="s">
        <v>1481</v>
      </c>
      <c r="E847" s="7" t="s">
        <v>1482</v>
      </c>
      <c r="F847" s="7" t="s">
        <v>763</v>
      </c>
      <c r="G847" s="7" t="s">
        <v>31</v>
      </c>
      <c r="H847" s="7" t="s">
        <v>2154</v>
      </c>
      <c r="I847" s="7" t="s">
        <v>2263</v>
      </c>
      <c r="J847" s="7" t="s">
        <v>1936</v>
      </c>
      <c r="K847" s="7" t="s">
        <v>153</v>
      </c>
      <c r="L847" s="7" t="s">
        <v>1669</v>
      </c>
      <c r="M847" s="7">
        <v>16</v>
      </c>
      <c r="N847" s="9">
        <v>1094.54</v>
      </c>
      <c r="O847" s="10">
        <v>0.05</v>
      </c>
      <c r="P847" s="9">
        <v>16637.009999999998</v>
      </c>
      <c r="Q847" s="10">
        <v>0.25</v>
      </c>
      <c r="R847" s="9">
        <v>4159.25</v>
      </c>
      <c r="S847" s="9">
        <v>20796.259999999998</v>
      </c>
      <c r="T847" s="9">
        <v>4673.33</v>
      </c>
      <c r="U847" s="7" t="s">
        <v>14</v>
      </c>
    </row>
    <row r="848" spans="1:21" x14ac:dyDescent="0.3">
      <c r="A848" s="7" t="s">
        <v>4993</v>
      </c>
      <c r="B848" s="7" t="s">
        <v>2439</v>
      </c>
      <c r="C848" s="8">
        <v>45868</v>
      </c>
      <c r="D848" s="7" t="s">
        <v>1481</v>
      </c>
      <c r="E848" s="7" t="s">
        <v>1482</v>
      </c>
      <c r="F848" s="7" t="s">
        <v>763</v>
      </c>
      <c r="G848" s="7" t="s">
        <v>31</v>
      </c>
      <c r="H848" s="7" t="s">
        <v>2154</v>
      </c>
      <c r="I848" s="7" t="s">
        <v>2263</v>
      </c>
      <c r="J848" s="7" t="s">
        <v>1776</v>
      </c>
      <c r="K848" s="7" t="s">
        <v>1777</v>
      </c>
      <c r="L848" s="7" t="s">
        <v>1677</v>
      </c>
      <c r="M848" s="7">
        <v>17</v>
      </c>
      <c r="N848" s="9">
        <v>2754.77</v>
      </c>
      <c r="O848" s="10">
        <v>0.15</v>
      </c>
      <c r="P848" s="9">
        <v>39806.43</v>
      </c>
      <c r="Q848" s="10">
        <v>0.25</v>
      </c>
      <c r="R848" s="9">
        <v>9951.61</v>
      </c>
      <c r="S848" s="9">
        <v>49758.04</v>
      </c>
      <c r="T848" s="9">
        <v>13615.72</v>
      </c>
      <c r="U848" s="7" t="s">
        <v>14</v>
      </c>
    </row>
    <row r="849" spans="1:21" x14ac:dyDescent="0.3">
      <c r="A849" s="7" t="s">
        <v>4994</v>
      </c>
      <c r="B849" s="7" t="s">
        <v>2440</v>
      </c>
      <c r="C849" s="8">
        <v>45861</v>
      </c>
      <c r="D849" s="7" t="s">
        <v>1083</v>
      </c>
      <c r="E849" s="7" t="s">
        <v>279</v>
      </c>
      <c r="F849" s="7" t="s">
        <v>743</v>
      </c>
      <c r="G849" s="7" t="s">
        <v>12</v>
      </c>
      <c r="H849" s="7" t="s">
        <v>2111</v>
      </c>
      <c r="I849" s="7" t="s">
        <v>2228</v>
      </c>
      <c r="J849" s="7" t="s">
        <v>1926</v>
      </c>
      <c r="K849" s="7" t="s">
        <v>264</v>
      </c>
      <c r="L849" s="7" t="s">
        <v>1646</v>
      </c>
      <c r="M849" s="7">
        <v>26</v>
      </c>
      <c r="N849" s="9">
        <v>1151.6300000000001</v>
      </c>
      <c r="O849" s="10">
        <v>0.15</v>
      </c>
      <c r="P849" s="9">
        <v>25451.02</v>
      </c>
      <c r="Q849" s="10">
        <v>0.25</v>
      </c>
      <c r="R849" s="9">
        <v>6362.76</v>
      </c>
      <c r="S849" s="9">
        <v>31813.78</v>
      </c>
      <c r="T849" s="9">
        <v>9584.26</v>
      </c>
      <c r="U849" s="7" t="s">
        <v>14</v>
      </c>
    </row>
    <row r="850" spans="1:21" x14ac:dyDescent="0.3">
      <c r="A850" s="7" t="s">
        <v>4995</v>
      </c>
      <c r="B850" s="7" t="s">
        <v>2440</v>
      </c>
      <c r="C850" s="8">
        <v>45861</v>
      </c>
      <c r="D850" s="7" t="s">
        <v>1083</v>
      </c>
      <c r="E850" s="7" t="s">
        <v>279</v>
      </c>
      <c r="F850" s="7" t="s">
        <v>743</v>
      </c>
      <c r="G850" s="7" t="s">
        <v>12</v>
      </c>
      <c r="H850" s="7" t="s">
        <v>2111</v>
      </c>
      <c r="I850" s="7" t="s">
        <v>2228</v>
      </c>
      <c r="J850" s="7" t="s">
        <v>1744</v>
      </c>
      <c r="K850" s="7" t="s">
        <v>1745</v>
      </c>
      <c r="L850" s="7" t="s">
        <v>1655</v>
      </c>
      <c r="M850" s="7">
        <v>23</v>
      </c>
      <c r="N850" s="9">
        <v>1011.1</v>
      </c>
      <c r="O850" s="10">
        <v>0</v>
      </c>
      <c r="P850" s="9">
        <v>23255.3</v>
      </c>
      <c r="Q850" s="10">
        <v>0.25</v>
      </c>
      <c r="R850" s="9">
        <v>5813.82</v>
      </c>
      <c r="S850" s="9">
        <v>29069.119999999999</v>
      </c>
      <c r="T850" s="9">
        <v>7581.03</v>
      </c>
      <c r="U850" s="7" t="s">
        <v>14</v>
      </c>
    </row>
    <row r="851" spans="1:21" x14ac:dyDescent="0.3">
      <c r="A851" s="7" t="s">
        <v>4996</v>
      </c>
      <c r="B851" s="7" t="s">
        <v>2441</v>
      </c>
      <c r="C851" s="8">
        <v>45946</v>
      </c>
      <c r="D851" s="7" t="s">
        <v>1365</v>
      </c>
      <c r="E851" s="7" t="s">
        <v>1366</v>
      </c>
      <c r="F851" s="7" t="s">
        <v>743</v>
      </c>
      <c r="G851" s="7" t="s">
        <v>35</v>
      </c>
      <c r="H851" s="7" t="s">
        <v>2082</v>
      </c>
      <c r="I851" s="7" t="s">
        <v>2201</v>
      </c>
      <c r="J851" s="7" t="s">
        <v>2026</v>
      </c>
      <c r="K851" s="7" t="s">
        <v>360</v>
      </c>
      <c r="L851" s="7" t="s">
        <v>1669</v>
      </c>
      <c r="M851" s="7">
        <v>7</v>
      </c>
      <c r="N851" s="9">
        <v>826.29</v>
      </c>
      <c r="O851" s="10">
        <v>0.15</v>
      </c>
      <c r="P851" s="9">
        <v>4916.43</v>
      </c>
      <c r="Q851" s="10">
        <v>0.25</v>
      </c>
      <c r="R851" s="9">
        <v>1229.1099999999999</v>
      </c>
      <c r="S851" s="9">
        <v>6145.54</v>
      </c>
      <c r="T851" s="9">
        <v>2121.19</v>
      </c>
      <c r="U851" s="7" t="s">
        <v>14</v>
      </c>
    </row>
    <row r="852" spans="1:21" x14ac:dyDescent="0.3">
      <c r="A852" s="7" t="s">
        <v>4997</v>
      </c>
      <c r="B852" s="7" t="s">
        <v>2441</v>
      </c>
      <c r="C852" s="8">
        <v>45946</v>
      </c>
      <c r="D852" s="7" t="s">
        <v>1365</v>
      </c>
      <c r="E852" s="7" t="s">
        <v>1366</v>
      </c>
      <c r="F852" s="7" t="s">
        <v>743</v>
      </c>
      <c r="G852" s="7" t="s">
        <v>35</v>
      </c>
      <c r="H852" s="7" t="s">
        <v>2082</v>
      </c>
      <c r="I852" s="7" t="s">
        <v>2201</v>
      </c>
      <c r="J852" s="7" t="s">
        <v>1680</v>
      </c>
      <c r="K852" s="7" t="s">
        <v>201</v>
      </c>
      <c r="L852" s="7" t="s">
        <v>1669</v>
      </c>
      <c r="M852" s="7">
        <v>20</v>
      </c>
      <c r="N852" s="9">
        <v>1102.6600000000001</v>
      </c>
      <c r="O852" s="10">
        <v>0</v>
      </c>
      <c r="P852" s="9">
        <v>22053.200000000001</v>
      </c>
      <c r="Q852" s="10">
        <v>0.25</v>
      </c>
      <c r="R852" s="9">
        <v>5513.3</v>
      </c>
      <c r="S852" s="9">
        <v>27566.5</v>
      </c>
      <c r="T852" s="9">
        <v>12538.4</v>
      </c>
      <c r="U852" s="7" t="s">
        <v>14</v>
      </c>
    </row>
    <row r="853" spans="1:21" x14ac:dyDescent="0.3">
      <c r="A853" s="7" t="s">
        <v>4998</v>
      </c>
      <c r="B853" s="7" t="s">
        <v>2441</v>
      </c>
      <c r="C853" s="8">
        <v>45946</v>
      </c>
      <c r="D853" s="7" t="s">
        <v>1365</v>
      </c>
      <c r="E853" s="7" t="s">
        <v>1366</v>
      </c>
      <c r="F853" s="7" t="s">
        <v>743</v>
      </c>
      <c r="G853" s="7" t="s">
        <v>35</v>
      </c>
      <c r="H853" s="7" t="s">
        <v>2082</v>
      </c>
      <c r="I853" s="7" t="s">
        <v>2201</v>
      </c>
      <c r="J853" s="7" t="s">
        <v>1774</v>
      </c>
      <c r="K853" s="7" t="s">
        <v>172</v>
      </c>
      <c r="L853" s="7" t="s">
        <v>1686</v>
      </c>
      <c r="M853" s="7">
        <v>22</v>
      </c>
      <c r="N853" s="9">
        <v>1853.1</v>
      </c>
      <c r="O853" s="10">
        <v>0.15</v>
      </c>
      <c r="P853" s="9">
        <v>34652.97</v>
      </c>
      <c r="Q853" s="10">
        <v>0.25</v>
      </c>
      <c r="R853" s="9">
        <v>8663.24</v>
      </c>
      <c r="S853" s="9">
        <v>43316.21</v>
      </c>
      <c r="T853" s="9">
        <v>9660.9699999999993</v>
      </c>
      <c r="U853" s="7" t="s">
        <v>14</v>
      </c>
    </row>
    <row r="854" spans="1:21" x14ac:dyDescent="0.3">
      <c r="A854" s="7" t="s">
        <v>4999</v>
      </c>
      <c r="B854" s="7" t="s">
        <v>2442</v>
      </c>
      <c r="C854" s="8">
        <v>45731</v>
      </c>
      <c r="D854" s="7" t="s">
        <v>919</v>
      </c>
      <c r="E854" s="7" t="s">
        <v>449</v>
      </c>
      <c r="F854" s="7" t="s">
        <v>776</v>
      </c>
      <c r="G854" s="7" t="s">
        <v>16</v>
      </c>
      <c r="H854" s="7" t="s">
        <v>2089</v>
      </c>
      <c r="I854" s="7" t="s">
        <v>2208</v>
      </c>
      <c r="J854" s="7" t="s">
        <v>1695</v>
      </c>
      <c r="K854" s="7" t="s">
        <v>1696</v>
      </c>
      <c r="L854" s="7" t="s">
        <v>1641</v>
      </c>
      <c r="M854" s="7">
        <v>10</v>
      </c>
      <c r="N854" s="9">
        <v>1864.99</v>
      </c>
      <c r="O854" s="10">
        <v>0.1</v>
      </c>
      <c r="P854" s="9">
        <v>16784.91</v>
      </c>
      <c r="Q854" s="10">
        <v>0.25</v>
      </c>
      <c r="R854" s="9">
        <v>4196.2299999999996</v>
      </c>
      <c r="S854" s="9">
        <v>20981.14</v>
      </c>
      <c r="T854" s="9">
        <v>3952.01</v>
      </c>
      <c r="U854" s="7" t="s">
        <v>14</v>
      </c>
    </row>
    <row r="855" spans="1:21" x14ac:dyDescent="0.3">
      <c r="A855" s="7" t="s">
        <v>5000</v>
      </c>
      <c r="B855" s="7" t="s">
        <v>2442</v>
      </c>
      <c r="C855" s="8">
        <v>45731</v>
      </c>
      <c r="D855" s="7" t="s">
        <v>919</v>
      </c>
      <c r="E855" s="7" t="s">
        <v>449</v>
      </c>
      <c r="F855" s="7" t="s">
        <v>776</v>
      </c>
      <c r="G855" s="7" t="s">
        <v>16</v>
      </c>
      <c r="H855" s="7" t="s">
        <v>2089</v>
      </c>
      <c r="I855" s="7" t="s">
        <v>2208</v>
      </c>
      <c r="J855" s="7" t="s">
        <v>1732</v>
      </c>
      <c r="K855" s="7" t="s">
        <v>124</v>
      </c>
      <c r="L855" s="7" t="s">
        <v>1655</v>
      </c>
      <c r="M855" s="7">
        <v>1</v>
      </c>
      <c r="N855" s="9">
        <v>29.38</v>
      </c>
      <c r="O855" s="10">
        <v>0</v>
      </c>
      <c r="P855" s="9">
        <v>29.38</v>
      </c>
      <c r="Q855" s="10">
        <v>0.25</v>
      </c>
      <c r="R855" s="9">
        <v>7.34</v>
      </c>
      <c r="S855" s="9">
        <v>36.729999999999997</v>
      </c>
      <c r="T855" s="9">
        <v>14.68</v>
      </c>
      <c r="U855" s="7" t="s">
        <v>14</v>
      </c>
    </row>
    <row r="856" spans="1:21" x14ac:dyDescent="0.3">
      <c r="A856" s="7" t="s">
        <v>5001</v>
      </c>
      <c r="B856" s="7" t="s">
        <v>2442</v>
      </c>
      <c r="C856" s="8">
        <v>45731</v>
      </c>
      <c r="D856" s="7" t="s">
        <v>919</v>
      </c>
      <c r="E856" s="7" t="s">
        <v>449</v>
      </c>
      <c r="F856" s="7" t="s">
        <v>776</v>
      </c>
      <c r="G856" s="7" t="s">
        <v>16</v>
      </c>
      <c r="H856" s="7" t="s">
        <v>2089</v>
      </c>
      <c r="I856" s="7" t="s">
        <v>2208</v>
      </c>
      <c r="J856" s="7" t="s">
        <v>1748</v>
      </c>
      <c r="K856" s="7" t="s">
        <v>1749</v>
      </c>
      <c r="L856" s="7" t="s">
        <v>1641</v>
      </c>
      <c r="M856" s="7">
        <v>22</v>
      </c>
      <c r="N856" s="9">
        <v>602.6</v>
      </c>
      <c r="O856" s="10">
        <v>0</v>
      </c>
      <c r="P856" s="9">
        <v>13257.2</v>
      </c>
      <c r="Q856" s="10">
        <v>0.25</v>
      </c>
      <c r="R856" s="9">
        <v>3314.3</v>
      </c>
      <c r="S856" s="9">
        <v>16571.5</v>
      </c>
      <c r="T856" s="9">
        <v>6746.96</v>
      </c>
      <c r="U856" s="7" t="s">
        <v>14</v>
      </c>
    </row>
    <row r="857" spans="1:21" x14ac:dyDescent="0.3">
      <c r="A857" s="7" t="s">
        <v>5002</v>
      </c>
      <c r="B857" s="7" t="s">
        <v>2442</v>
      </c>
      <c r="C857" s="8">
        <v>45731</v>
      </c>
      <c r="D857" s="7" t="s">
        <v>919</v>
      </c>
      <c r="E857" s="7" t="s">
        <v>449</v>
      </c>
      <c r="F857" s="7" t="s">
        <v>776</v>
      </c>
      <c r="G857" s="7" t="s">
        <v>16</v>
      </c>
      <c r="H857" s="7" t="s">
        <v>2089</v>
      </c>
      <c r="I857" s="7" t="s">
        <v>2208</v>
      </c>
      <c r="J857" s="7" t="s">
        <v>1956</v>
      </c>
      <c r="K857" s="7" t="s">
        <v>225</v>
      </c>
      <c r="L857" s="7" t="s">
        <v>1661</v>
      </c>
      <c r="M857" s="7">
        <v>29</v>
      </c>
      <c r="N857" s="9">
        <v>2549.4</v>
      </c>
      <c r="O857" s="10">
        <v>0</v>
      </c>
      <c r="P857" s="9">
        <v>73932.600000000006</v>
      </c>
      <c r="Q857" s="10">
        <v>0.25</v>
      </c>
      <c r="R857" s="9">
        <v>18483.150000000001</v>
      </c>
      <c r="S857" s="9">
        <v>92415.75</v>
      </c>
      <c r="T857" s="9">
        <v>26360.71</v>
      </c>
      <c r="U857" s="7" t="s">
        <v>14</v>
      </c>
    </row>
    <row r="858" spans="1:21" x14ac:dyDescent="0.3">
      <c r="A858" s="7" t="s">
        <v>5003</v>
      </c>
      <c r="B858" s="7" t="s">
        <v>2442</v>
      </c>
      <c r="C858" s="8">
        <v>45731</v>
      </c>
      <c r="D858" s="7" t="s">
        <v>919</v>
      </c>
      <c r="E858" s="7" t="s">
        <v>449</v>
      </c>
      <c r="F858" s="7" t="s">
        <v>776</v>
      </c>
      <c r="G858" s="7" t="s">
        <v>16</v>
      </c>
      <c r="H858" s="7" t="s">
        <v>2089</v>
      </c>
      <c r="I858" s="7" t="s">
        <v>2208</v>
      </c>
      <c r="J858" s="7" t="s">
        <v>1851</v>
      </c>
      <c r="K858" s="7" t="s">
        <v>403</v>
      </c>
      <c r="L858" s="7" t="s">
        <v>1661</v>
      </c>
      <c r="M858" s="7">
        <v>25</v>
      </c>
      <c r="N858" s="9">
        <v>1974.4</v>
      </c>
      <c r="O858" s="10">
        <v>0</v>
      </c>
      <c r="P858" s="9">
        <v>49360</v>
      </c>
      <c r="Q858" s="10">
        <v>0.25</v>
      </c>
      <c r="R858" s="9">
        <v>12340</v>
      </c>
      <c r="S858" s="9">
        <v>61700</v>
      </c>
      <c r="T858" s="9">
        <v>12635.5</v>
      </c>
      <c r="U858" s="7" t="s">
        <v>14</v>
      </c>
    </row>
    <row r="859" spans="1:21" x14ac:dyDescent="0.3">
      <c r="A859" s="7" t="s">
        <v>5004</v>
      </c>
      <c r="B859" s="7" t="s">
        <v>2443</v>
      </c>
      <c r="C859" s="8">
        <v>45757</v>
      </c>
      <c r="D859" s="7" t="s">
        <v>1166</v>
      </c>
      <c r="E859" s="7" t="s">
        <v>1167</v>
      </c>
      <c r="F859" s="7" t="s">
        <v>780</v>
      </c>
      <c r="G859" s="7" t="s">
        <v>31</v>
      </c>
      <c r="H859" s="7" t="s">
        <v>2154</v>
      </c>
      <c r="I859" s="7" t="s">
        <v>2263</v>
      </c>
      <c r="J859" s="7" t="s">
        <v>1779</v>
      </c>
      <c r="K859" s="7" t="s">
        <v>470</v>
      </c>
      <c r="L859" s="7" t="s">
        <v>1661</v>
      </c>
      <c r="M859" s="7">
        <v>17</v>
      </c>
      <c r="N859" s="9">
        <v>1216.98</v>
      </c>
      <c r="O859" s="10">
        <v>0.1</v>
      </c>
      <c r="P859" s="9">
        <v>18619.79</v>
      </c>
      <c r="Q859" s="10">
        <v>0.25</v>
      </c>
      <c r="R859" s="9">
        <v>4654.95</v>
      </c>
      <c r="S859" s="9">
        <v>23274.74</v>
      </c>
      <c r="T859" s="9">
        <v>5455.16</v>
      </c>
      <c r="U859" s="7" t="s">
        <v>14</v>
      </c>
    </row>
    <row r="860" spans="1:21" x14ac:dyDescent="0.3">
      <c r="A860" s="7" t="s">
        <v>5005</v>
      </c>
      <c r="B860" s="7" t="s">
        <v>2443</v>
      </c>
      <c r="C860" s="8">
        <v>45757</v>
      </c>
      <c r="D860" s="7" t="s">
        <v>1166</v>
      </c>
      <c r="E860" s="7" t="s">
        <v>1167</v>
      </c>
      <c r="F860" s="7" t="s">
        <v>780</v>
      </c>
      <c r="G860" s="7" t="s">
        <v>31</v>
      </c>
      <c r="H860" s="7" t="s">
        <v>2154</v>
      </c>
      <c r="I860" s="7" t="s">
        <v>2263</v>
      </c>
      <c r="J860" s="7" t="s">
        <v>2035</v>
      </c>
      <c r="K860" s="7" t="s">
        <v>2036</v>
      </c>
      <c r="L860" s="7" t="s">
        <v>1686</v>
      </c>
      <c r="M860" s="7">
        <v>27</v>
      </c>
      <c r="N860" s="9">
        <v>1782.67</v>
      </c>
      <c r="O860" s="10">
        <v>0.1</v>
      </c>
      <c r="P860" s="9">
        <v>43318.879999999997</v>
      </c>
      <c r="Q860" s="10">
        <v>0.25</v>
      </c>
      <c r="R860" s="9">
        <v>10829.72</v>
      </c>
      <c r="S860" s="9">
        <v>54148.6</v>
      </c>
      <c r="T860" s="9">
        <v>18050.12</v>
      </c>
      <c r="U860" s="7" t="s">
        <v>14</v>
      </c>
    </row>
    <row r="861" spans="1:21" x14ac:dyDescent="0.3">
      <c r="A861" s="7" t="s">
        <v>5006</v>
      </c>
      <c r="B861" s="7" t="s">
        <v>2443</v>
      </c>
      <c r="C861" s="8">
        <v>45757</v>
      </c>
      <c r="D861" s="7" t="s">
        <v>1166</v>
      </c>
      <c r="E861" s="7" t="s">
        <v>1167</v>
      </c>
      <c r="F861" s="7" t="s">
        <v>780</v>
      </c>
      <c r="G861" s="7" t="s">
        <v>31</v>
      </c>
      <c r="H861" s="7" t="s">
        <v>2154</v>
      </c>
      <c r="I861" s="7" t="s">
        <v>2263</v>
      </c>
      <c r="J861" s="7" t="s">
        <v>1965</v>
      </c>
      <c r="K861" s="7" t="s">
        <v>309</v>
      </c>
      <c r="L861" s="7" t="s">
        <v>1646</v>
      </c>
      <c r="M861" s="7">
        <v>7</v>
      </c>
      <c r="N861" s="9">
        <v>2835.98</v>
      </c>
      <c r="O861" s="10">
        <v>0.15</v>
      </c>
      <c r="P861" s="9">
        <v>16874.080000000002</v>
      </c>
      <c r="Q861" s="10">
        <v>0.25</v>
      </c>
      <c r="R861" s="9">
        <v>4218.5200000000004</v>
      </c>
      <c r="S861" s="9">
        <v>21092.6</v>
      </c>
      <c r="T861" s="9">
        <v>6599.97</v>
      </c>
      <c r="U861" s="7" t="s">
        <v>14</v>
      </c>
    </row>
    <row r="862" spans="1:21" x14ac:dyDescent="0.3">
      <c r="A862" s="7" t="s">
        <v>5007</v>
      </c>
      <c r="B862" s="7" t="s">
        <v>2443</v>
      </c>
      <c r="C862" s="8">
        <v>45757</v>
      </c>
      <c r="D862" s="7" t="s">
        <v>1166</v>
      </c>
      <c r="E862" s="7" t="s">
        <v>1167</v>
      </c>
      <c r="F862" s="7" t="s">
        <v>780</v>
      </c>
      <c r="G862" s="7" t="s">
        <v>31</v>
      </c>
      <c r="H862" s="7" t="s">
        <v>2154</v>
      </c>
      <c r="I862" s="7" t="s">
        <v>2263</v>
      </c>
      <c r="J862" s="7" t="s">
        <v>1776</v>
      </c>
      <c r="K862" s="7" t="s">
        <v>1777</v>
      </c>
      <c r="L862" s="7" t="s">
        <v>1677</v>
      </c>
      <c r="M862" s="7">
        <v>27</v>
      </c>
      <c r="N862" s="9">
        <v>2711.61</v>
      </c>
      <c r="O862" s="10">
        <v>0.05</v>
      </c>
      <c r="P862" s="9">
        <v>69552.800000000003</v>
      </c>
      <c r="Q862" s="10">
        <v>0.25</v>
      </c>
      <c r="R862" s="9">
        <v>17388.2</v>
      </c>
      <c r="S862" s="9">
        <v>86941</v>
      </c>
      <c r="T862" s="9">
        <v>27955.79</v>
      </c>
      <c r="U862" s="7" t="s">
        <v>14</v>
      </c>
    </row>
    <row r="863" spans="1:21" x14ac:dyDescent="0.3">
      <c r="A863" s="7" t="s">
        <v>5008</v>
      </c>
      <c r="B863" s="7" t="s">
        <v>2443</v>
      </c>
      <c r="C863" s="8">
        <v>45757</v>
      </c>
      <c r="D863" s="7" t="s">
        <v>1166</v>
      </c>
      <c r="E863" s="7" t="s">
        <v>1167</v>
      </c>
      <c r="F863" s="7" t="s">
        <v>780</v>
      </c>
      <c r="G863" s="7" t="s">
        <v>31</v>
      </c>
      <c r="H863" s="7" t="s">
        <v>2154</v>
      </c>
      <c r="I863" s="7" t="s">
        <v>2263</v>
      </c>
      <c r="J863" s="7" t="s">
        <v>1778</v>
      </c>
      <c r="K863" s="7" t="s">
        <v>316</v>
      </c>
      <c r="L863" s="7" t="s">
        <v>1686</v>
      </c>
      <c r="M863" s="7">
        <v>2</v>
      </c>
      <c r="N863" s="9">
        <v>1040.02</v>
      </c>
      <c r="O863" s="10">
        <v>0</v>
      </c>
      <c r="P863" s="9">
        <v>2080.04</v>
      </c>
      <c r="Q863" s="10">
        <v>0.25</v>
      </c>
      <c r="R863" s="9">
        <v>520.01</v>
      </c>
      <c r="S863" s="9">
        <v>2600.0500000000002</v>
      </c>
      <c r="T863" s="9">
        <v>799.68</v>
      </c>
      <c r="U863" s="7" t="s">
        <v>14</v>
      </c>
    </row>
    <row r="864" spans="1:21" x14ac:dyDescent="0.3">
      <c r="A864" s="7" t="s">
        <v>5009</v>
      </c>
      <c r="B864" s="7" t="s">
        <v>2444</v>
      </c>
      <c r="C864" s="8">
        <v>46015</v>
      </c>
      <c r="D864" s="7" t="s">
        <v>1083</v>
      </c>
      <c r="E864" s="7" t="s">
        <v>279</v>
      </c>
      <c r="F864" s="7" t="s">
        <v>743</v>
      </c>
      <c r="G864" s="7" t="s">
        <v>12</v>
      </c>
      <c r="H864" s="7" t="s">
        <v>2114</v>
      </c>
      <c r="I864" s="7" t="s">
        <v>2231</v>
      </c>
      <c r="J864" s="7" t="s">
        <v>1649</v>
      </c>
      <c r="K864" s="7" t="s">
        <v>32</v>
      </c>
      <c r="L864" s="7" t="s">
        <v>1641</v>
      </c>
      <c r="M864" s="7">
        <v>13</v>
      </c>
      <c r="N864" s="9">
        <v>588.76</v>
      </c>
      <c r="O864" s="10">
        <v>0.15</v>
      </c>
      <c r="P864" s="9">
        <v>6505.8</v>
      </c>
      <c r="Q864" s="10">
        <v>0.25</v>
      </c>
      <c r="R864" s="9">
        <v>1626.45</v>
      </c>
      <c r="S864" s="9">
        <v>8132.25</v>
      </c>
      <c r="T864" s="9">
        <v>2509.9899999999998</v>
      </c>
      <c r="U864" s="7" t="s">
        <v>14</v>
      </c>
    </row>
    <row r="865" spans="1:21" x14ac:dyDescent="0.3">
      <c r="A865" s="7" t="s">
        <v>5010</v>
      </c>
      <c r="B865" s="7" t="s">
        <v>2444</v>
      </c>
      <c r="C865" s="8">
        <v>46015</v>
      </c>
      <c r="D865" s="7" t="s">
        <v>1083</v>
      </c>
      <c r="E865" s="7" t="s">
        <v>279</v>
      </c>
      <c r="F865" s="7" t="s">
        <v>743</v>
      </c>
      <c r="G865" s="7" t="s">
        <v>12</v>
      </c>
      <c r="H865" s="7" t="s">
        <v>2114</v>
      </c>
      <c r="I865" s="7" t="s">
        <v>2231</v>
      </c>
      <c r="J865" s="7" t="s">
        <v>1932</v>
      </c>
      <c r="K865" s="7" t="s">
        <v>1933</v>
      </c>
      <c r="L865" s="7" t="s">
        <v>1669</v>
      </c>
      <c r="M865" s="7">
        <v>23</v>
      </c>
      <c r="N865" s="9">
        <v>632.96</v>
      </c>
      <c r="O865" s="10">
        <v>0</v>
      </c>
      <c r="P865" s="9">
        <v>14558.08</v>
      </c>
      <c r="Q865" s="10">
        <v>0.25</v>
      </c>
      <c r="R865" s="9">
        <v>3639.52</v>
      </c>
      <c r="S865" s="9">
        <v>18197.599999999999</v>
      </c>
      <c r="T865" s="9">
        <v>5422.25</v>
      </c>
      <c r="U865" s="7" t="s">
        <v>14</v>
      </c>
    </row>
    <row r="866" spans="1:21" x14ac:dyDescent="0.3">
      <c r="A866" s="7" t="s">
        <v>5011</v>
      </c>
      <c r="B866" s="7" t="s">
        <v>2444</v>
      </c>
      <c r="C866" s="8">
        <v>46015</v>
      </c>
      <c r="D866" s="7" t="s">
        <v>1083</v>
      </c>
      <c r="E866" s="7" t="s">
        <v>279</v>
      </c>
      <c r="F866" s="7" t="s">
        <v>743</v>
      </c>
      <c r="G866" s="7" t="s">
        <v>12</v>
      </c>
      <c r="H866" s="7" t="s">
        <v>2114</v>
      </c>
      <c r="I866" s="7" t="s">
        <v>2231</v>
      </c>
      <c r="J866" s="7" t="s">
        <v>1752</v>
      </c>
      <c r="K866" s="7" t="s">
        <v>78</v>
      </c>
      <c r="L866" s="7" t="s">
        <v>1661</v>
      </c>
      <c r="M866" s="7">
        <v>22</v>
      </c>
      <c r="N866" s="9">
        <v>2222.4299999999998</v>
      </c>
      <c r="O866" s="10">
        <v>0.15</v>
      </c>
      <c r="P866" s="9">
        <v>41559.440000000002</v>
      </c>
      <c r="Q866" s="10">
        <v>0.25</v>
      </c>
      <c r="R866" s="9">
        <v>10389.86</v>
      </c>
      <c r="S866" s="9">
        <v>51949.3</v>
      </c>
      <c r="T866" s="9">
        <v>6302.68</v>
      </c>
      <c r="U866" s="7" t="s">
        <v>14</v>
      </c>
    </row>
    <row r="867" spans="1:21" x14ac:dyDescent="0.3">
      <c r="A867" s="7" t="s">
        <v>5012</v>
      </c>
      <c r="B867" s="7" t="s">
        <v>2445</v>
      </c>
      <c r="C867" s="8">
        <v>45968</v>
      </c>
      <c r="D867" s="7" t="s">
        <v>861</v>
      </c>
      <c r="E867" s="7" t="s">
        <v>862</v>
      </c>
      <c r="F867" s="7" t="s">
        <v>747</v>
      </c>
      <c r="G867" s="7" t="s">
        <v>35</v>
      </c>
      <c r="H867" s="7" t="s">
        <v>2101</v>
      </c>
      <c r="I867" s="7" t="s">
        <v>2220</v>
      </c>
      <c r="J867" s="7" t="s">
        <v>2038</v>
      </c>
      <c r="K867" s="7" t="s">
        <v>532</v>
      </c>
      <c r="L867" s="7" t="s">
        <v>1646</v>
      </c>
      <c r="M867" s="7">
        <v>25</v>
      </c>
      <c r="N867" s="9">
        <v>207.96</v>
      </c>
      <c r="O867" s="10">
        <v>0</v>
      </c>
      <c r="P867" s="9">
        <v>5199</v>
      </c>
      <c r="Q867" s="10">
        <v>0.25</v>
      </c>
      <c r="R867" s="9">
        <v>1299.75</v>
      </c>
      <c r="S867" s="9">
        <v>6498.75</v>
      </c>
      <c r="T867" s="9">
        <v>2914.25</v>
      </c>
      <c r="U867" s="7" t="s">
        <v>14</v>
      </c>
    </row>
    <row r="868" spans="1:21" x14ac:dyDescent="0.3">
      <c r="A868" s="7" t="s">
        <v>5013</v>
      </c>
      <c r="B868" s="7" t="s">
        <v>2445</v>
      </c>
      <c r="C868" s="8">
        <v>45968</v>
      </c>
      <c r="D868" s="7" t="s">
        <v>861</v>
      </c>
      <c r="E868" s="7" t="s">
        <v>862</v>
      </c>
      <c r="F868" s="7" t="s">
        <v>747</v>
      </c>
      <c r="G868" s="7" t="s">
        <v>35</v>
      </c>
      <c r="H868" s="7" t="s">
        <v>2101</v>
      </c>
      <c r="I868" s="7" t="s">
        <v>2220</v>
      </c>
      <c r="J868" s="7" t="s">
        <v>1881</v>
      </c>
      <c r="K868" s="7" t="s">
        <v>224</v>
      </c>
      <c r="L868" s="7" t="s">
        <v>1677</v>
      </c>
      <c r="M868" s="7">
        <v>17</v>
      </c>
      <c r="N868" s="9">
        <v>1811.95</v>
      </c>
      <c r="O868" s="10">
        <v>0.1</v>
      </c>
      <c r="P868" s="9">
        <v>27722.84</v>
      </c>
      <c r="Q868" s="10">
        <v>0.25</v>
      </c>
      <c r="R868" s="9">
        <v>6930.71</v>
      </c>
      <c r="S868" s="9">
        <v>34653.550000000003</v>
      </c>
      <c r="T868" s="9">
        <v>10665.04</v>
      </c>
      <c r="U868" s="7" t="s">
        <v>14</v>
      </c>
    </row>
    <row r="869" spans="1:21" x14ac:dyDescent="0.3">
      <c r="A869" s="7" t="s">
        <v>5014</v>
      </c>
      <c r="B869" s="7" t="s">
        <v>2446</v>
      </c>
      <c r="C869" s="8">
        <v>45677</v>
      </c>
      <c r="D869" s="7" t="s">
        <v>1388</v>
      </c>
      <c r="E869" s="7" t="s">
        <v>1389</v>
      </c>
      <c r="F869" s="7" t="s">
        <v>776</v>
      </c>
      <c r="G869" s="7" t="s">
        <v>35</v>
      </c>
      <c r="H869" s="7" t="s">
        <v>2093</v>
      </c>
      <c r="I869" s="7" t="s">
        <v>2212</v>
      </c>
      <c r="J869" s="7" t="s">
        <v>1783</v>
      </c>
      <c r="K869" s="7" t="s">
        <v>1784</v>
      </c>
      <c r="L869" s="7" t="s">
        <v>1669</v>
      </c>
      <c r="M869" s="7">
        <v>28</v>
      </c>
      <c r="N869" s="9">
        <v>465.73</v>
      </c>
      <c r="O869" s="10">
        <v>0.15</v>
      </c>
      <c r="P869" s="9">
        <v>11084.37</v>
      </c>
      <c r="Q869" s="10">
        <v>0.25</v>
      </c>
      <c r="R869" s="9">
        <v>2771.09</v>
      </c>
      <c r="S869" s="9">
        <v>13855.46</v>
      </c>
      <c r="T869" s="9">
        <v>5414.93</v>
      </c>
      <c r="U869" s="7" t="s">
        <v>14</v>
      </c>
    </row>
    <row r="870" spans="1:21" x14ac:dyDescent="0.3">
      <c r="A870" s="7" t="s">
        <v>5015</v>
      </c>
      <c r="B870" s="7" t="s">
        <v>2446</v>
      </c>
      <c r="C870" s="8">
        <v>45677</v>
      </c>
      <c r="D870" s="7" t="s">
        <v>1388</v>
      </c>
      <c r="E870" s="7" t="s">
        <v>1389</v>
      </c>
      <c r="F870" s="7" t="s">
        <v>776</v>
      </c>
      <c r="G870" s="7" t="s">
        <v>35</v>
      </c>
      <c r="H870" s="7" t="s">
        <v>2093</v>
      </c>
      <c r="I870" s="7" t="s">
        <v>2212</v>
      </c>
      <c r="J870" s="7" t="s">
        <v>1731</v>
      </c>
      <c r="K870" s="7" t="s">
        <v>376</v>
      </c>
      <c r="L870" s="7" t="s">
        <v>1641</v>
      </c>
      <c r="M870" s="7">
        <v>12</v>
      </c>
      <c r="N870" s="9">
        <v>600.55999999999995</v>
      </c>
      <c r="O870" s="10">
        <v>0.15</v>
      </c>
      <c r="P870" s="9">
        <v>6125.71</v>
      </c>
      <c r="Q870" s="10">
        <v>0.25</v>
      </c>
      <c r="R870" s="9">
        <v>1531.43</v>
      </c>
      <c r="S870" s="9">
        <v>7657.14</v>
      </c>
      <c r="T870" s="9">
        <v>1158.19</v>
      </c>
      <c r="U870" s="7" t="s">
        <v>14</v>
      </c>
    </row>
    <row r="871" spans="1:21" x14ac:dyDescent="0.3">
      <c r="A871" s="7" t="s">
        <v>5016</v>
      </c>
      <c r="B871" s="7" t="s">
        <v>2446</v>
      </c>
      <c r="C871" s="8">
        <v>45677</v>
      </c>
      <c r="D871" s="7" t="s">
        <v>1388</v>
      </c>
      <c r="E871" s="7" t="s">
        <v>1389</v>
      </c>
      <c r="F871" s="7" t="s">
        <v>776</v>
      </c>
      <c r="G871" s="7" t="s">
        <v>35</v>
      </c>
      <c r="H871" s="7" t="s">
        <v>2093</v>
      </c>
      <c r="I871" s="7" t="s">
        <v>2212</v>
      </c>
      <c r="J871" s="7" t="s">
        <v>1833</v>
      </c>
      <c r="K871" s="7" t="s">
        <v>1834</v>
      </c>
      <c r="L871" s="7" t="s">
        <v>1646</v>
      </c>
      <c r="M871" s="7">
        <v>24</v>
      </c>
      <c r="N871" s="9">
        <v>1015.29</v>
      </c>
      <c r="O871" s="10">
        <v>0</v>
      </c>
      <c r="P871" s="9">
        <v>24366.959999999999</v>
      </c>
      <c r="Q871" s="10">
        <v>0.25</v>
      </c>
      <c r="R871" s="9">
        <v>6091.74</v>
      </c>
      <c r="S871" s="9">
        <v>30458.7</v>
      </c>
      <c r="T871" s="9">
        <v>9372.48</v>
      </c>
      <c r="U871" s="7" t="s">
        <v>14</v>
      </c>
    </row>
    <row r="872" spans="1:21" x14ac:dyDescent="0.3">
      <c r="A872" s="7" t="s">
        <v>5017</v>
      </c>
      <c r="B872" s="7" t="s">
        <v>2446</v>
      </c>
      <c r="C872" s="8">
        <v>45677</v>
      </c>
      <c r="D872" s="7" t="s">
        <v>1388</v>
      </c>
      <c r="E872" s="7" t="s">
        <v>1389</v>
      </c>
      <c r="F872" s="7" t="s">
        <v>776</v>
      </c>
      <c r="G872" s="7" t="s">
        <v>35</v>
      </c>
      <c r="H872" s="7" t="s">
        <v>2093</v>
      </c>
      <c r="I872" s="7" t="s">
        <v>2212</v>
      </c>
      <c r="J872" s="7" t="s">
        <v>2024</v>
      </c>
      <c r="K872" s="7" t="s">
        <v>563</v>
      </c>
      <c r="L872" s="7" t="s">
        <v>1686</v>
      </c>
      <c r="M872" s="7">
        <v>30</v>
      </c>
      <c r="N872" s="9">
        <v>3156.29</v>
      </c>
      <c r="O872" s="10">
        <v>0</v>
      </c>
      <c r="P872" s="9">
        <v>94688.7</v>
      </c>
      <c r="Q872" s="10">
        <v>0.25</v>
      </c>
      <c r="R872" s="9">
        <v>23672.17</v>
      </c>
      <c r="S872" s="9">
        <v>118360.88</v>
      </c>
      <c r="T872" s="9">
        <v>42001.5</v>
      </c>
      <c r="U872" s="7" t="s">
        <v>14</v>
      </c>
    </row>
    <row r="873" spans="1:21" x14ac:dyDescent="0.3">
      <c r="A873" s="7" t="s">
        <v>5018</v>
      </c>
      <c r="B873" s="7" t="s">
        <v>2447</v>
      </c>
      <c r="C873" s="8">
        <v>45836</v>
      </c>
      <c r="D873" s="7" t="s">
        <v>1083</v>
      </c>
      <c r="E873" s="7" t="s">
        <v>279</v>
      </c>
      <c r="F873" s="7" t="s">
        <v>743</v>
      </c>
      <c r="G873" s="7" t="s">
        <v>12</v>
      </c>
      <c r="H873" s="7" t="s">
        <v>2114</v>
      </c>
      <c r="I873" s="7" t="s">
        <v>2231</v>
      </c>
      <c r="J873" s="7" t="s">
        <v>1742</v>
      </c>
      <c r="K873" s="7" t="s">
        <v>421</v>
      </c>
      <c r="L873" s="7" t="s">
        <v>1646</v>
      </c>
      <c r="M873" s="7">
        <v>14</v>
      </c>
      <c r="N873" s="9">
        <v>845.73</v>
      </c>
      <c r="O873" s="10">
        <v>0</v>
      </c>
      <c r="P873" s="9">
        <v>11840.22</v>
      </c>
      <c r="Q873" s="10">
        <v>0.25</v>
      </c>
      <c r="R873" s="9">
        <v>2960.05</v>
      </c>
      <c r="S873" s="9">
        <v>14800.27</v>
      </c>
      <c r="T873" s="9">
        <v>3749.9</v>
      </c>
      <c r="U873" s="7" t="s">
        <v>14</v>
      </c>
    </row>
    <row r="874" spans="1:21" x14ac:dyDescent="0.3">
      <c r="A874" s="7" t="s">
        <v>5019</v>
      </c>
      <c r="B874" s="7" t="s">
        <v>2448</v>
      </c>
      <c r="C874" s="8">
        <v>46187</v>
      </c>
      <c r="D874" s="7" t="s">
        <v>1183</v>
      </c>
      <c r="E874" s="7" t="s">
        <v>1184</v>
      </c>
      <c r="F874" s="7" t="s">
        <v>757</v>
      </c>
      <c r="G874" s="7" t="s">
        <v>12</v>
      </c>
      <c r="H874" s="7" t="s">
        <v>2070</v>
      </c>
      <c r="I874" s="7" t="s">
        <v>2190</v>
      </c>
      <c r="J874" s="7" t="s">
        <v>2045</v>
      </c>
      <c r="K874" s="7" t="s">
        <v>241</v>
      </c>
      <c r="L874" s="7" t="s">
        <v>1641</v>
      </c>
      <c r="M874" s="7">
        <v>18</v>
      </c>
      <c r="N874" s="9">
        <v>126.29</v>
      </c>
      <c r="O874" s="10">
        <v>0.05</v>
      </c>
      <c r="P874" s="9">
        <v>2159.56</v>
      </c>
      <c r="Q874" s="10">
        <v>0.25</v>
      </c>
      <c r="R874" s="9">
        <v>539.89</v>
      </c>
      <c r="S874" s="9">
        <v>2699.45</v>
      </c>
      <c r="T874" s="9">
        <v>1083.7</v>
      </c>
      <c r="U874" s="7" t="s">
        <v>14</v>
      </c>
    </row>
    <row r="875" spans="1:21" x14ac:dyDescent="0.3">
      <c r="A875" s="7" t="s">
        <v>5020</v>
      </c>
      <c r="B875" s="7" t="s">
        <v>2449</v>
      </c>
      <c r="C875" s="8">
        <v>46155</v>
      </c>
      <c r="D875" s="7" t="s">
        <v>1585</v>
      </c>
      <c r="E875" s="7" t="s">
        <v>1586</v>
      </c>
      <c r="F875" s="7" t="s">
        <v>780</v>
      </c>
      <c r="G875" s="7" t="s">
        <v>20</v>
      </c>
      <c r="H875" s="7" t="s">
        <v>2093</v>
      </c>
      <c r="I875" s="7" t="s">
        <v>2212</v>
      </c>
      <c r="J875" s="7" t="s">
        <v>1876</v>
      </c>
      <c r="K875" s="7" t="s">
        <v>537</v>
      </c>
      <c r="L875" s="7" t="s">
        <v>1677</v>
      </c>
      <c r="M875" s="7">
        <v>5</v>
      </c>
      <c r="N875" s="9">
        <v>2660.25</v>
      </c>
      <c r="O875" s="10">
        <v>0.1</v>
      </c>
      <c r="P875" s="9">
        <v>11971.12</v>
      </c>
      <c r="Q875" s="10">
        <v>0.25</v>
      </c>
      <c r="R875" s="9">
        <v>2992.78</v>
      </c>
      <c r="S875" s="9">
        <v>14963.9</v>
      </c>
      <c r="T875" s="9">
        <v>3567.77</v>
      </c>
      <c r="U875" s="7" t="s">
        <v>14</v>
      </c>
    </row>
    <row r="876" spans="1:21" x14ac:dyDescent="0.3">
      <c r="A876" s="7" t="s">
        <v>5021</v>
      </c>
      <c r="B876" s="7" t="s">
        <v>2450</v>
      </c>
      <c r="C876" s="8">
        <v>45988</v>
      </c>
      <c r="D876" s="7" t="s">
        <v>790</v>
      </c>
      <c r="E876" s="7" t="s">
        <v>791</v>
      </c>
      <c r="F876" s="7" t="s">
        <v>743</v>
      </c>
      <c r="G876" s="7" t="s">
        <v>35</v>
      </c>
      <c r="H876" s="7" t="s">
        <v>2111</v>
      </c>
      <c r="I876" s="7" t="s">
        <v>2228</v>
      </c>
      <c r="J876" s="7" t="s">
        <v>1849</v>
      </c>
      <c r="K876" s="7" t="s">
        <v>329</v>
      </c>
      <c r="L876" s="7" t="s">
        <v>1655</v>
      </c>
      <c r="M876" s="7">
        <v>22</v>
      </c>
      <c r="N876" s="9">
        <v>842.77</v>
      </c>
      <c r="O876" s="10">
        <v>0</v>
      </c>
      <c r="P876" s="9">
        <v>18540.939999999999</v>
      </c>
      <c r="Q876" s="10">
        <v>0.25</v>
      </c>
      <c r="R876" s="9">
        <v>4635.2299999999996</v>
      </c>
      <c r="S876" s="9">
        <v>23176.17</v>
      </c>
      <c r="T876" s="9">
        <v>7087.74</v>
      </c>
      <c r="U876" s="7" t="s">
        <v>14</v>
      </c>
    </row>
    <row r="877" spans="1:21" x14ac:dyDescent="0.3">
      <c r="A877" s="7" t="s">
        <v>5022</v>
      </c>
      <c r="B877" s="7" t="s">
        <v>2451</v>
      </c>
      <c r="C877" s="8">
        <v>46275</v>
      </c>
      <c r="D877" s="7" t="s">
        <v>1326</v>
      </c>
      <c r="E877" s="7" t="s">
        <v>1327</v>
      </c>
      <c r="F877" s="7" t="s">
        <v>780</v>
      </c>
      <c r="G877" s="7" t="s">
        <v>12</v>
      </c>
      <c r="H877" s="7" t="s">
        <v>2101</v>
      </c>
      <c r="I877" s="7" t="s">
        <v>2220</v>
      </c>
      <c r="J877" s="7" t="s">
        <v>1999</v>
      </c>
      <c r="K877" s="7" t="s">
        <v>417</v>
      </c>
      <c r="L877" s="7" t="s">
        <v>1677</v>
      </c>
      <c r="M877" s="7">
        <v>7</v>
      </c>
      <c r="N877" s="9">
        <v>1041.68</v>
      </c>
      <c r="O877" s="10">
        <v>0</v>
      </c>
      <c r="P877" s="9">
        <v>7291.76</v>
      </c>
      <c r="Q877" s="10">
        <v>0.25</v>
      </c>
      <c r="R877" s="9">
        <v>1822.94</v>
      </c>
      <c r="S877" s="9">
        <v>9114.7000000000007</v>
      </c>
      <c r="T877" s="9">
        <v>2718.8</v>
      </c>
      <c r="U877" s="7" t="s">
        <v>25</v>
      </c>
    </row>
    <row r="878" spans="1:21" x14ac:dyDescent="0.3">
      <c r="A878" s="7" t="s">
        <v>5023</v>
      </c>
      <c r="B878" s="7" t="s">
        <v>2451</v>
      </c>
      <c r="C878" s="8">
        <v>46275</v>
      </c>
      <c r="D878" s="7" t="s">
        <v>1326</v>
      </c>
      <c r="E878" s="7" t="s">
        <v>1327</v>
      </c>
      <c r="F878" s="7" t="s">
        <v>780</v>
      </c>
      <c r="G878" s="7" t="s">
        <v>12</v>
      </c>
      <c r="H878" s="7" t="s">
        <v>2101</v>
      </c>
      <c r="I878" s="7" t="s">
        <v>2220</v>
      </c>
      <c r="J878" s="7" t="s">
        <v>1928</v>
      </c>
      <c r="K878" s="7" t="s">
        <v>345</v>
      </c>
      <c r="L878" s="7" t="s">
        <v>1673</v>
      </c>
      <c r="M878" s="7">
        <v>10</v>
      </c>
      <c r="N878" s="9">
        <v>3210.09</v>
      </c>
      <c r="O878" s="10">
        <v>0.1</v>
      </c>
      <c r="P878" s="9">
        <v>28890.81</v>
      </c>
      <c r="Q878" s="10">
        <v>0.25</v>
      </c>
      <c r="R878" s="9">
        <v>7222.7</v>
      </c>
      <c r="S878" s="9">
        <v>36113.51</v>
      </c>
      <c r="T878" s="9">
        <v>12533.61</v>
      </c>
      <c r="U878" s="7" t="s">
        <v>25</v>
      </c>
    </row>
    <row r="879" spans="1:21" x14ac:dyDescent="0.3">
      <c r="A879" s="7" t="s">
        <v>5024</v>
      </c>
      <c r="B879" s="7" t="s">
        <v>2451</v>
      </c>
      <c r="C879" s="8">
        <v>46275</v>
      </c>
      <c r="D879" s="7" t="s">
        <v>1326</v>
      </c>
      <c r="E879" s="7" t="s">
        <v>1327</v>
      </c>
      <c r="F879" s="7" t="s">
        <v>780</v>
      </c>
      <c r="G879" s="7" t="s">
        <v>12</v>
      </c>
      <c r="H879" s="7" t="s">
        <v>2101</v>
      </c>
      <c r="I879" s="7" t="s">
        <v>2220</v>
      </c>
      <c r="J879" s="7" t="s">
        <v>1991</v>
      </c>
      <c r="K879" s="7" t="s">
        <v>464</v>
      </c>
      <c r="L879" s="7" t="s">
        <v>1641</v>
      </c>
      <c r="M879" s="7">
        <v>2</v>
      </c>
      <c r="N879" s="9">
        <v>2593.02</v>
      </c>
      <c r="O879" s="10">
        <v>0</v>
      </c>
      <c r="P879" s="9">
        <v>5186.04</v>
      </c>
      <c r="Q879" s="10">
        <v>0.25</v>
      </c>
      <c r="R879" s="9">
        <v>1296.51</v>
      </c>
      <c r="S879" s="9">
        <v>6482.55</v>
      </c>
      <c r="T879" s="9">
        <v>1815.46</v>
      </c>
      <c r="U879" s="7" t="s">
        <v>25</v>
      </c>
    </row>
    <row r="880" spans="1:21" x14ac:dyDescent="0.3">
      <c r="A880" s="7" t="s">
        <v>5025</v>
      </c>
      <c r="B880" s="7" t="s">
        <v>2452</v>
      </c>
      <c r="C880" s="8">
        <v>45902</v>
      </c>
      <c r="D880" s="7" t="s">
        <v>1476</v>
      </c>
      <c r="E880" s="7" t="s">
        <v>256</v>
      </c>
      <c r="F880" s="7" t="s">
        <v>743</v>
      </c>
      <c r="G880" s="7" t="s">
        <v>35</v>
      </c>
      <c r="H880" s="7" t="s">
        <v>2147</v>
      </c>
      <c r="I880" s="7" t="s">
        <v>2258</v>
      </c>
      <c r="J880" s="7" t="s">
        <v>1853</v>
      </c>
      <c r="K880" s="7" t="s">
        <v>438</v>
      </c>
      <c r="L880" s="7" t="s">
        <v>1661</v>
      </c>
      <c r="M880" s="7">
        <v>10</v>
      </c>
      <c r="N880" s="9">
        <v>1314.37</v>
      </c>
      <c r="O880" s="10">
        <v>0</v>
      </c>
      <c r="P880" s="9">
        <v>13143.7</v>
      </c>
      <c r="Q880" s="10">
        <v>0.25</v>
      </c>
      <c r="R880" s="9">
        <v>3285.93</v>
      </c>
      <c r="S880" s="9">
        <v>16429.62</v>
      </c>
      <c r="T880" s="9">
        <v>7611.7</v>
      </c>
      <c r="U880" s="7" t="s">
        <v>14</v>
      </c>
    </row>
    <row r="881" spans="1:21" x14ac:dyDescent="0.3">
      <c r="A881" s="7" t="s">
        <v>5026</v>
      </c>
      <c r="B881" s="7" t="s">
        <v>2452</v>
      </c>
      <c r="C881" s="8">
        <v>45902</v>
      </c>
      <c r="D881" s="7" t="s">
        <v>1476</v>
      </c>
      <c r="E881" s="7" t="s">
        <v>256</v>
      </c>
      <c r="F881" s="7" t="s">
        <v>743</v>
      </c>
      <c r="G881" s="7" t="s">
        <v>35</v>
      </c>
      <c r="H881" s="7" t="s">
        <v>2147</v>
      </c>
      <c r="I881" s="7" t="s">
        <v>2258</v>
      </c>
      <c r="J881" s="7" t="s">
        <v>1851</v>
      </c>
      <c r="K881" s="7" t="s">
        <v>403</v>
      </c>
      <c r="L881" s="7" t="s">
        <v>1661</v>
      </c>
      <c r="M881" s="7">
        <v>9</v>
      </c>
      <c r="N881" s="9">
        <v>1937.79</v>
      </c>
      <c r="O881" s="10">
        <v>0.1</v>
      </c>
      <c r="P881" s="9">
        <v>15696.1</v>
      </c>
      <c r="Q881" s="10">
        <v>0.25</v>
      </c>
      <c r="R881" s="9">
        <v>3924.03</v>
      </c>
      <c r="S881" s="9">
        <v>19620.12</v>
      </c>
      <c r="T881" s="9">
        <v>2475.2800000000002</v>
      </c>
      <c r="U881" s="7" t="s">
        <v>14</v>
      </c>
    </row>
    <row r="882" spans="1:21" x14ac:dyDescent="0.3">
      <c r="A882" s="7" t="s">
        <v>5027</v>
      </c>
      <c r="B882" s="7" t="s">
        <v>2452</v>
      </c>
      <c r="C882" s="8">
        <v>45902</v>
      </c>
      <c r="D882" s="7" t="s">
        <v>1476</v>
      </c>
      <c r="E882" s="7" t="s">
        <v>256</v>
      </c>
      <c r="F882" s="7" t="s">
        <v>743</v>
      </c>
      <c r="G882" s="7" t="s">
        <v>35</v>
      </c>
      <c r="H882" s="7" t="s">
        <v>2147</v>
      </c>
      <c r="I882" s="7" t="s">
        <v>2258</v>
      </c>
      <c r="J882" s="7" t="s">
        <v>1913</v>
      </c>
      <c r="K882" s="7" t="s">
        <v>389</v>
      </c>
      <c r="L882" s="7" t="s">
        <v>1646</v>
      </c>
      <c r="M882" s="7">
        <v>7</v>
      </c>
      <c r="N882" s="9">
        <v>2291.0700000000002</v>
      </c>
      <c r="O882" s="10">
        <v>0.1</v>
      </c>
      <c r="P882" s="9">
        <v>14433.74</v>
      </c>
      <c r="Q882" s="10">
        <v>0.25</v>
      </c>
      <c r="R882" s="9">
        <v>3608.43</v>
      </c>
      <c r="S882" s="9">
        <v>18042.169999999998</v>
      </c>
      <c r="T882" s="9">
        <v>5091.12</v>
      </c>
      <c r="U882" s="7" t="s">
        <v>14</v>
      </c>
    </row>
    <row r="883" spans="1:21" x14ac:dyDescent="0.3">
      <c r="A883" s="7" t="s">
        <v>5028</v>
      </c>
      <c r="B883" s="7" t="s">
        <v>2452</v>
      </c>
      <c r="C883" s="8">
        <v>45902</v>
      </c>
      <c r="D883" s="7" t="s">
        <v>1476</v>
      </c>
      <c r="E883" s="7" t="s">
        <v>256</v>
      </c>
      <c r="F883" s="7" t="s">
        <v>743</v>
      </c>
      <c r="G883" s="7" t="s">
        <v>35</v>
      </c>
      <c r="H883" s="7" t="s">
        <v>2147</v>
      </c>
      <c r="I883" s="7" t="s">
        <v>2258</v>
      </c>
      <c r="J883" s="7" t="s">
        <v>1759</v>
      </c>
      <c r="K883" s="7" t="s">
        <v>400</v>
      </c>
      <c r="L883" s="7" t="s">
        <v>1646</v>
      </c>
      <c r="M883" s="7">
        <v>21</v>
      </c>
      <c r="N883" s="9">
        <v>1190.6199999999999</v>
      </c>
      <c r="O883" s="10">
        <v>0</v>
      </c>
      <c r="P883" s="9">
        <v>25003.02</v>
      </c>
      <c r="Q883" s="10">
        <v>0.25</v>
      </c>
      <c r="R883" s="9">
        <v>6250.76</v>
      </c>
      <c r="S883" s="9">
        <v>31253.78</v>
      </c>
      <c r="T883" s="9">
        <v>9628.7099999999991</v>
      </c>
      <c r="U883" s="7" t="s">
        <v>14</v>
      </c>
    </row>
    <row r="884" spans="1:21" x14ac:dyDescent="0.3">
      <c r="A884" s="7" t="s">
        <v>5029</v>
      </c>
      <c r="B884" s="7" t="s">
        <v>2452</v>
      </c>
      <c r="C884" s="8">
        <v>45902</v>
      </c>
      <c r="D884" s="7" t="s">
        <v>1476</v>
      </c>
      <c r="E884" s="7" t="s">
        <v>256</v>
      </c>
      <c r="F884" s="7" t="s">
        <v>743</v>
      </c>
      <c r="G884" s="7" t="s">
        <v>35</v>
      </c>
      <c r="H884" s="7" t="s">
        <v>2147</v>
      </c>
      <c r="I884" s="7" t="s">
        <v>2258</v>
      </c>
      <c r="J884" s="7" t="s">
        <v>1970</v>
      </c>
      <c r="K884" s="7" t="s">
        <v>1971</v>
      </c>
      <c r="L884" s="7" t="s">
        <v>1661</v>
      </c>
      <c r="M884" s="7">
        <v>14</v>
      </c>
      <c r="N884" s="9">
        <v>1192.28</v>
      </c>
      <c r="O884" s="10">
        <v>0.15</v>
      </c>
      <c r="P884" s="9">
        <v>14188.13</v>
      </c>
      <c r="Q884" s="10">
        <v>0.25</v>
      </c>
      <c r="R884" s="9">
        <v>3547.03</v>
      </c>
      <c r="S884" s="9">
        <v>17735.16</v>
      </c>
      <c r="T884" s="9">
        <v>6824.97</v>
      </c>
      <c r="U884" s="7" t="s">
        <v>14</v>
      </c>
    </row>
    <row r="885" spans="1:21" x14ac:dyDescent="0.3">
      <c r="A885" s="7" t="s">
        <v>5030</v>
      </c>
      <c r="B885" s="7" t="s">
        <v>2453</v>
      </c>
      <c r="C885" s="8">
        <v>46130</v>
      </c>
      <c r="D885" s="7" t="s">
        <v>1273</v>
      </c>
      <c r="E885" s="7" t="s">
        <v>34</v>
      </c>
      <c r="F885" s="7" t="s">
        <v>757</v>
      </c>
      <c r="G885" s="7" t="s">
        <v>35</v>
      </c>
      <c r="H885" s="7" t="s">
        <v>2093</v>
      </c>
      <c r="I885" s="7" t="s">
        <v>2212</v>
      </c>
      <c r="J885" s="7" t="s">
        <v>1978</v>
      </c>
      <c r="K885" s="7" t="s">
        <v>81</v>
      </c>
      <c r="L885" s="7" t="s">
        <v>1686</v>
      </c>
      <c r="M885" s="7">
        <v>16</v>
      </c>
      <c r="N885" s="9">
        <v>3497.19</v>
      </c>
      <c r="O885" s="10">
        <v>0.1</v>
      </c>
      <c r="P885" s="9">
        <v>50359.54</v>
      </c>
      <c r="Q885" s="10">
        <v>0.25</v>
      </c>
      <c r="R885" s="9">
        <v>12589.89</v>
      </c>
      <c r="S885" s="9">
        <v>62949.43</v>
      </c>
      <c r="T885" s="9">
        <v>23573.62</v>
      </c>
      <c r="U885" s="7" t="s">
        <v>14</v>
      </c>
    </row>
    <row r="886" spans="1:21" x14ac:dyDescent="0.3">
      <c r="A886" s="7" t="s">
        <v>5031</v>
      </c>
      <c r="B886" s="7" t="s">
        <v>2453</v>
      </c>
      <c r="C886" s="8">
        <v>46130</v>
      </c>
      <c r="D886" s="7" t="s">
        <v>1273</v>
      </c>
      <c r="E886" s="7" t="s">
        <v>34</v>
      </c>
      <c r="F886" s="7" t="s">
        <v>757</v>
      </c>
      <c r="G886" s="7" t="s">
        <v>35</v>
      </c>
      <c r="H886" s="7" t="s">
        <v>2093</v>
      </c>
      <c r="I886" s="7" t="s">
        <v>2212</v>
      </c>
      <c r="J886" s="7" t="s">
        <v>1893</v>
      </c>
      <c r="K886" s="7" t="s">
        <v>170</v>
      </c>
      <c r="L886" s="7" t="s">
        <v>1686</v>
      </c>
      <c r="M886" s="7">
        <v>19</v>
      </c>
      <c r="N886" s="9">
        <v>2070.58</v>
      </c>
      <c r="O886" s="10">
        <v>0</v>
      </c>
      <c r="P886" s="9">
        <v>39341.019999999997</v>
      </c>
      <c r="Q886" s="10">
        <v>0.25</v>
      </c>
      <c r="R886" s="9">
        <v>9835.25</v>
      </c>
      <c r="S886" s="9">
        <v>49176.27</v>
      </c>
      <c r="T886" s="9">
        <v>16146.77</v>
      </c>
      <c r="U886" s="7" t="s">
        <v>14</v>
      </c>
    </row>
    <row r="887" spans="1:21" x14ac:dyDescent="0.3">
      <c r="A887" s="7" t="s">
        <v>5032</v>
      </c>
      <c r="B887" s="7" t="s">
        <v>2454</v>
      </c>
      <c r="C887" s="8">
        <v>45769</v>
      </c>
      <c r="D887" s="7" t="s">
        <v>925</v>
      </c>
      <c r="E887" s="7" t="s">
        <v>926</v>
      </c>
      <c r="F887" s="7" t="s">
        <v>780</v>
      </c>
      <c r="G887" s="7" t="s">
        <v>31</v>
      </c>
      <c r="H887" s="7" t="s">
        <v>2111</v>
      </c>
      <c r="I887" s="7" t="s">
        <v>2228</v>
      </c>
      <c r="J887" s="7" t="s">
        <v>1685</v>
      </c>
      <c r="K887" s="7" t="s">
        <v>385</v>
      </c>
      <c r="L887" s="7" t="s">
        <v>1686</v>
      </c>
      <c r="M887" s="7">
        <v>10</v>
      </c>
      <c r="N887" s="9">
        <v>939.9</v>
      </c>
      <c r="O887" s="10">
        <v>0</v>
      </c>
      <c r="P887" s="9">
        <v>9399</v>
      </c>
      <c r="Q887" s="10">
        <v>0.25</v>
      </c>
      <c r="R887" s="9">
        <v>2349.75</v>
      </c>
      <c r="S887" s="9">
        <v>11748.75</v>
      </c>
      <c r="T887" s="9">
        <v>5257.3</v>
      </c>
      <c r="U887" s="7" t="s">
        <v>14</v>
      </c>
    </row>
    <row r="888" spans="1:21" x14ac:dyDescent="0.3">
      <c r="A888" s="7" t="s">
        <v>5033</v>
      </c>
      <c r="B888" s="7" t="s">
        <v>2454</v>
      </c>
      <c r="C888" s="8">
        <v>45769</v>
      </c>
      <c r="D888" s="7" t="s">
        <v>925</v>
      </c>
      <c r="E888" s="7" t="s">
        <v>926</v>
      </c>
      <c r="F888" s="7" t="s">
        <v>780</v>
      </c>
      <c r="G888" s="7" t="s">
        <v>31</v>
      </c>
      <c r="H888" s="7" t="s">
        <v>2111</v>
      </c>
      <c r="I888" s="7" t="s">
        <v>2228</v>
      </c>
      <c r="J888" s="7" t="s">
        <v>1960</v>
      </c>
      <c r="K888" s="7" t="s">
        <v>1961</v>
      </c>
      <c r="L888" s="7" t="s">
        <v>1641</v>
      </c>
      <c r="M888" s="7">
        <v>28</v>
      </c>
      <c r="N888" s="9">
        <v>1466.44</v>
      </c>
      <c r="O888" s="10">
        <v>0.05</v>
      </c>
      <c r="P888" s="9">
        <v>39007.300000000003</v>
      </c>
      <c r="Q888" s="10">
        <v>0.25</v>
      </c>
      <c r="R888" s="9">
        <v>9751.83</v>
      </c>
      <c r="S888" s="9">
        <v>48759.12</v>
      </c>
      <c r="T888" s="9">
        <v>13083.78</v>
      </c>
      <c r="U888" s="7" t="s">
        <v>14</v>
      </c>
    </row>
    <row r="889" spans="1:21" x14ac:dyDescent="0.3">
      <c r="A889" s="7" t="s">
        <v>5034</v>
      </c>
      <c r="B889" s="7" t="s">
        <v>2454</v>
      </c>
      <c r="C889" s="8">
        <v>45769</v>
      </c>
      <c r="D889" s="7" t="s">
        <v>925</v>
      </c>
      <c r="E889" s="7" t="s">
        <v>926</v>
      </c>
      <c r="F889" s="7" t="s">
        <v>780</v>
      </c>
      <c r="G889" s="7" t="s">
        <v>31</v>
      </c>
      <c r="H889" s="7" t="s">
        <v>2111</v>
      </c>
      <c r="I889" s="7" t="s">
        <v>2228</v>
      </c>
      <c r="J889" s="7" t="s">
        <v>1795</v>
      </c>
      <c r="K889" s="7" t="s">
        <v>159</v>
      </c>
      <c r="L889" s="7" t="s">
        <v>1677</v>
      </c>
      <c r="M889" s="7">
        <v>26</v>
      </c>
      <c r="N889" s="9">
        <v>2062.15</v>
      </c>
      <c r="O889" s="10">
        <v>0</v>
      </c>
      <c r="P889" s="9">
        <v>53615.9</v>
      </c>
      <c r="Q889" s="10">
        <v>0.25</v>
      </c>
      <c r="R889" s="9">
        <v>13403.98</v>
      </c>
      <c r="S889" s="9">
        <v>67019.88</v>
      </c>
      <c r="T889" s="9">
        <v>24603.8</v>
      </c>
      <c r="U889" s="7" t="s">
        <v>14</v>
      </c>
    </row>
    <row r="890" spans="1:21" x14ac:dyDescent="0.3">
      <c r="A890" s="7" t="s">
        <v>5035</v>
      </c>
      <c r="B890" s="7" t="s">
        <v>2455</v>
      </c>
      <c r="C890" s="8">
        <v>45838</v>
      </c>
      <c r="D890" s="7" t="s">
        <v>1626</v>
      </c>
      <c r="E890" s="7" t="s">
        <v>1627</v>
      </c>
      <c r="F890" s="7" t="s">
        <v>757</v>
      </c>
      <c r="G890" s="7" t="s">
        <v>31</v>
      </c>
      <c r="H890" s="7" t="s">
        <v>2082</v>
      </c>
      <c r="I890" s="7" t="s">
        <v>2201</v>
      </c>
      <c r="J890" s="7" t="s">
        <v>1803</v>
      </c>
      <c r="K890" s="7" t="s">
        <v>405</v>
      </c>
      <c r="L890" s="7" t="s">
        <v>1669</v>
      </c>
      <c r="M890" s="7">
        <v>5</v>
      </c>
      <c r="N890" s="9">
        <v>2370.4499999999998</v>
      </c>
      <c r="O890" s="10">
        <v>0.05</v>
      </c>
      <c r="P890" s="9">
        <v>11259.64</v>
      </c>
      <c r="Q890" s="10">
        <v>0.25</v>
      </c>
      <c r="R890" s="9">
        <v>2814.91</v>
      </c>
      <c r="S890" s="9">
        <v>14074.55</v>
      </c>
      <c r="T890" s="9">
        <v>4075.64</v>
      </c>
      <c r="U890" s="7" t="s">
        <v>14</v>
      </c>
    </row>
    <row r="891" spans="1:21" x14ac:dyDescent="0.3">
      <c r="A891" s="7" t="s">
        <v>5036</v>
      </c>
      <c r="B891" s="7" t="s">
        <v>2455</v>
      </c>
      <c r="C891" s="8">
        <v>45838</v>
      </c>
      <c r="D891" s="7" t="s">
        <v>1626</v>
      </c>
      <c r="E891" s="7" t="s">
        <v>1627</v>
      </c>
      <c r="F891" s="7" t="s">
        <v>757</v>
      </c>
      <c r="G891" s="7" t="s">
        <v>31</v>
      </c>
      <c r="H891" s="7" t="s">
        <v>2082</v>
      </c>
      <c r="I891" s="7" t="s">
        <v>2201</v>
      </c>
      <c r="J891" s="7" t="s">
        <v>1941</v>
      </c>
      <c r="K891" s="7" t="s">
        <v>573</v>
      </c>
      <c r="L891" s="7" t="s">
        <v>1673</v>
      </c>
      <c r="M891" s="7">
        <v>26</v>
      </c>
      <c r="N891" s="9">
        <v>3307.22</v>
      </c>
      <c r="O891" s="10">
        <v>0.05</v>
      </c>
      <c r="P891" s="9">
        <v>81688.33</v>
      </c>
      <c r="Q891" s="10">
        <v>0.25</v>
      </c>
      <c r="R891" s="9">
        <v>20422.080000000002</v>
      </c>
      <c r="S891" s="9">
        <v>102110.41</v>
      </c>
      <c r="T891" s="9">
        <v>45294.31</v>
      </c>
      <c r="U891" s="7" t="s">
        <v>14</v>
      </c>
    </row>
    <row r="892" spans="1:21" x14ac:dyDescent="0.3">
      <c r="A892" s="7" t="s">
        <v>5037</v>
      </c>
      <c r="B892" s="7" t="s">
        <v>2455</v>
      </c>
      <c r="C892" s="8">
        <v>45838</v>
      </c>
      <c r="D892" s="7" t="s">
        <v>1626</v>
      </c>
      <c r="E892" s="7" t="s">
        <v>1627</v>
      </c>
      <c r="F892" s="7" t="s">
        <v>757</v>
      </c>
      <c r="G892" s="7" t="s">
        <v>31</v>
      </c>
      <c r="H892" s="7" t="s">
        <v>2082</v>
      </c>
      <c r="I892" s="7" t="s">
        <v>2201</v>
      </c>
      <c r="J892" s="7" t="s">
        <v>1672</v>
      </c>
      <c r="K892" s="7" t="s">
        <v>342</v>
      </c>
      <c r="L892" s="7" t="s">
        <v>1673</v>
      </c>
      <c r="M892" s="7">
        <v>25</v>
      </c>
      <c r="N892" s="9">
        <v>1783.17</v>
      </c>
      <c r="O892" s="10">
        <v>0</v>
      </c>
      <c r="P892" s="9">
        <v>44579.25</v>
      </c>
      <c r="Q892" s="10">
        <v>0.25</v>
      </c>
      <c r="R892" s="9">
        <v>11144.81</v>
      </c>
      <c r="S892" s="9">
        <v>55724.06</v>
      </c>
      <c r="T892" s="9">
        <v>20606.25</v>
      </c>
      <c r="U892" s="7" t="s">
        <v>14</v>
      </c>
    </row>
    <row r="893" spans="1:21" x14ac:dyDescent="0.3">
      <c r="A893" s="7" t="s">
        <v>5038</v>
      </c>
      <c r="B893" s="7" t="s">
        <v>2455</v>
      </c>
      <c r="C893" s="8">
        <v>45838</v>
      </c>
      <c r="D893" s="7" t="s">
        <v>1626</v>
      </c>
      <c r="E893" s="7" t="s">
        <v>1627</v>
      </c>
      <c r="F893" s="7" t="s">
        <v>757</v>
      </c>
      <c r="G893" s="7" t="s">
        <v>31</v>
      </c>
      <c r="H893" s="7" t="s">
        <v>2082</v>
      </c>
      <c r="I893" s="7" t="s">
        <v>2201</v>
      </c>
      <c r="J893" s="7" t="s">
        <v>1901</v>
      </c>
      <c r="K893" s="7" t="s">
        <v>228</v>
      </c>
      <c r="L893" s="7" t="s">
        <v>1655</v>
      </c>
      <c r="M893" s="7">
        <v>13</v>
      </c>
      <c r="N893" s="9">
        <v>2412.48</v>
      </c>
      <c r="O893" s="10">
        <v>0</v>
      </c>
      <c r="P893" s="9">
        <v>31362.240000000002</v>
      </c>
      <c r="Q893" s="10">
        <v>0.25</v>
      </c>
      <c r="R893" s="9">
        <v>7840.56</v>
      </c>
      <c r="S893" s="9">
        <v>39202.800000000003</v>
      </c>
      <c r="T893" s="9">
        <v>12784.72</v>
      </c>
      <c r="U893" s="7" t="s">
        <v>14</v>
      </c>
    </row>
    <row r="894" spans="1:21" x14ac:dyDescent="0.3">
      <c r="A894" s="7" t="s">
        <v>5039</v>
      </c>
      <c r="B894" s="7" t="s">
        <v>2456</v>
      </c>
      <c r="C894" s="8">
        <v>45831</v>
      </c>
      <c r="D894" s="7" t="s">
        <v>999</v>
      </c>
      <c r="E894" s="7" t="s">
        <v>1000</v>
      </c>
      <c r="F894" s="7" t="s">
        <v>743</v>
      </c>
      <c r="G894" s="7" t="s">
        <v>12</v>
      </c>
      <c r="H894" s="7" t="s">
        <v>2150</v>
      </c>
      <c r="I894" s="7" t="s">
        <v>2260</v>
      </c>
      <c r="J894" s="7" t="s">
        <v>1989</v>
      </c>
      <c r="K894" s="7" t="s">
        <v>72</v>
      </c>
      <c r="L894" s="7" t="s">
        <v>1686</v>
      </c>
      <c r="M894" s="7">
        <v>25</v>
      </c>
      <c r="N894" s="9">
        <v>4046.99</v>
      </c>
      <c r="O894" s="10">
        <v>0</v>
      </c>
      <c r="P894" s="9">
        <v>101174.75</v>
      </c>
      <c r="Q894" s="10">
        <v>0.25</v>
      </c>
      <c r="R894" s="9">
        <v>25293.69</v>
      </c>
      <c r="S894" s="9">
        <v>126468.44</v>
      </c>
      <c r="T894" s="9">
        <v>58680.75</v>
      </c>
      <c r="U894" s="7" t="s">
        <v>14</v>
      </c>
    </row>
    <row r="895" spans="1:21" x14ac:dyDescent="0.3">
      <c r="A895" s="7" t="s">
        <v>5040</v>
      </c>
      <c r="B895" s="7" t="s">
        <v>2456</v>
      </c>
      <c r="C895" s="8">
        <v>45831</v>
      </c>
      <c r="D895" s="7" t="s">
        <v>999</v>
      </c>
      <c r="E895" s="7" t="s">
        <v>1000</v>
      </c>
      <c r="F895" s="7" t="s">
        <v>743</v>
      </c>
      <c r="G895" s="7" t="s">
        <v>12</v>
      </c>
      <c r="H895" s="7" t="s">
        <v>2150</v>
      </c>
      <c r="I895" s="7" t="s">
        <v>2260</v>
      </c>
      <c r="J895" s="7" t="s">
        <v>1796</v>
      </c>
      <c r="K895" s="7" t="s">
        <v>561</v>
      </c>
      <c r="L895" s="7" t="s">
        <v>1677</v>
      </c>
      <c r="M895" s="7">
        <v>21</v>
      </c>
      <c r="N895" s="9">
        <v>1478.94</v>
      </c>
      <c r="O895" s="10">
        <v>0.15</v>
      </c>
      <c r="P895" s="9">
        <v>26399.08</v>
      </c>
      <c r="Q895" s="10">
        <v>0.25</v>
      </c>
      <c r="R895" s="9">
        <v>6599.77</v>
      </c>
      <c r="S895" s="9">
        <v>32998.85</v>
      </c>
      <c r="T895" s="9">
        <v>9917.44</v>
      </c>
      <c r="U895" s="7" t="s">
        <v>14</v>
      </c>
    </row>
    <row r="896" spans="1:21" x14ac:dyDescent="0.3">
      <c r="A896" s="7" t="s">
        <v>5041</v>
      </c>
      <c r="B896" s="7" t="s">
        <v>2456</v>
      </c>
      <c r="C896" s="8">
        <v>45831</v>
      </c>
      <c r="D896" s="7" t="s">
        <v>999</v>
      </c>
      <c r="E896" s="7" t="s">
        <v>1000</v>
      </c>
      <c r="F896" s="7" t="s">
        <v>743</v>
      </c>
      <c r="G896" s="7" t="s">
        <v>12</v>
      </c>
      <c r="H896" s="7" t="s">
        <v>2150</v>
      </c>
      <c r="I896" s="7" t="s">
        <v>2260</v>
      </c>
      <c r="J896" s="7" t="s">
        <v>1949</v>
      </c>
      <c r="K896" s="7" t="s">
        <v>190</v>
      </c>
      <c r="L896" s="7" t="s">
        <v>1646</v>
      </c>
      <c r="M896" s="7">
        <v>2</v>
      </c>
      <c r="N896" s="9">
        <v>1006.75</v>
      </c>
      <c r="O896" s="10">
        <v>0</v>
      </c>
      <c r="P896" s="9">
        <v>2013.5</v>
      </c>
      <c r="Q896" s="10">
        <v>0.25</v>
      </c>
      <c r="R896" s="9">
        <v>503.38</v>
      </c>
      <c r="S896" s="9">
        <v>2516.88</v>
      </c>
      <c r="T896" s="9">
        <v>944.72</v>
      </c>
      <c r="U896" s="7" t="s">
        <v>14</v>
      </c>
    </row>
    <row r="897" spans="1:21" x14ac:dyDescent="0.3">
      <c r="A897" s="7" t="s">
        <v>5042</v>
      </c>
      <c r="B897" s="7" t="s">
        <v>2456</v>
      </c>
      <c r="C897" s="8">
        <v>45831</v>
      </c>
      <c r="D897" s="7" t="s">
        <v>999</v>
      </c>
      <c r="E897" s="7" t="s">
        <v>1000</v>
      </c>
      <c r="F897" s="7" t="s">
        <v>743</v>
      </c>
      <c r="G897" s="7" t="s">
        <v>12</v>
      </c>
      <c r="H897" s="7" t="s">
        <v>2150</v>
      </c>
      <c r="I897" s="7" t="s">
        <v>2260</v>
      </c>
      <c r="J897" s="7" t="s">
        <v>1932</v>
      </c>
      <c r="K897" s="7" t="s">
        <v>1933</v>
      </c>
      <c r="L897" s="7" t="s">
        <v>1669</v>
      </c>
      <c r="M897" s="7">
        <v>12</v>
      </c>
      <c r="N897" s="9">
        <v>619.75</v>
      </c>
      <c r="O897" s="10">
        <v>0</v>
      </c>
      <c r="P897" s="9">
        <v>7437</v>
      </c>
      <c r="Q897" s="10">
        <v>0.25</v>
      </c>
      <c r="R897" s="9">
        <v>1859.25</v>
      </c>
      <c r="S897" s="9">
        <v>9296.25</v>
      </c>
      <c r="T897" s="9">
        <v>2670.48</v>
      </c>
      <c r="U897" s="7" t="s">
        <v>14</v>
      </c>
    </row>
    <row r="898" spans="1:21" x14ac:dyDescent="0.3">
      <c r="A898" s="7" t="s">
        <v>5043</v>
      </c>
      <c r="B898" s="7" t="s">
        <v>2457</v>
      </c>
      <c r="C898" s="8">
        <v>46135</v>
      </c>
      <c r="D898" s="7" t="s">
        <v>1337</v>
      </c>
      <c r="E898" s="7" t="s">
        <v>1338</v>
      </c>
      <c r="F898" s="7" t="s">
        <v>763</v>
      </c>
      <c r="G898" s="7" t="s">
        <v>31</v>
      </c>
      <c r="H898" s="7" t="s">
        <v>2082</v>
      </c>
      <c r="I898" s="7" t="s">
        <v>2201</v>
      </c>
      <c r="J898" s="7" t="s">
        <v>1975</v>
      </c>
      <c r="K898" s="7" t="s">
        <v>512</v>
      </c>
      <c r="L898" s="7" t="s">
        <v>1669</v>
      </c>
      <c r="M898" s="7">
        <v>29</v>
      </c>
      <c r="N898" s="9">
        <v>1545.84</v>
      </c>
      <c r="O898" s="10">
        <v>0.15</v>
      </c>
      <c r="P898" s="9">
        <v>38104.959999999999</v>
      </c>
      <c r="Q898" s="10">
        <v>0.25</v>
      </c>
      <c r="R898" s="9">
        <v>9526.24</v>
      </c>
      <c r="S898" s="9">
        <v>47631.199999999997</v>
      </c>
      <c r="T898" s="9">
        <v>15005.3</v>
      </c>
      <c r="U898" s="7" t="s">
        <v>14</v>
      </c>
    </row>
    <row r="899" spans="1:21" x14ac:dyDescent="0.3">
      <c r="A899" s="7" t="s">
        <v>5044</v>
      </c>
      <c r="B899" s="7" t="s">
        <v>2457</v>
      </c>
      <c r="C899" s="8">
        <v>46135</v>
      </c>
      <c r="D899" s="7" t="s">
        <v>1337</v>
      </c>
      <c r="E899" s="7" t="s">
        <v>1338</v>
      </c>
      <c r="F899" s="7" t="s">
        <v>763</v>
      </c>
      <c r="G899" s="7" t="s">
        <v>31</v>
      </c>
      <c r="H899" s="7" t="s">
        <v>2082</v>
      </c>
      <c r="I899" s="7" t="s">
        <v>2201</v>
      </c>
      <c r="J899" s="7" t="s">
        <v>2029</v>
      </c>
      <c r="K899" s="7" t="s">
        <v>187</v>
      </c>
      <c r="L899" s="7" t="s">
        <v>1655</v>
      </c>
      <c r="M899" s="7">
        <v>19</v>
      </c>
      <c r="N899" s="9">
        <v>2263.37</v>
      </c>
      <c r="O899" s="10">
        <v>0.05</v>
      </c>
      <c r="P899" s="9">
        <v>40853.83</v>
      </c>
      <c r="Q899" s="10">
        <v>0.25</v>
      </c>
      <c r="R899" s="9">
        <v>10213.459999999999</v>
      </c>
      <c r="S899" s="9">
        <v>51067.29</v>
      </c>
      <c r="T899" s="9">
        <v>13055.31</v>
      </c>
      <c r="U899" s="7" t="s">
        <v>14</v>
      </c>
    </row>
    <row r="900" spans="1:21" x14ac:dyDescent="0.3">
      <c r="A900" s="7" t="s">
        <v>5045</v>
      </c>
      <c r="B900" s="7" t="s">
        <v>2457</v>
      </c>
      <c r="C900" s="8">
        <v>46135</v>
      </c>
      <c r="D900" s="7" t="s">
        <v>1337</v>
      </c>
      <c r="E900" s="7" t="s">
        <v>1338</v>
      </c>
      <c r="F900" s="7" t="s">
        <v>763</v>
      </c>
      <c r="G900" s="7" t="s">
        <v>31</v>
      </c>
      <c r="H900" s="7" t="s">
        <v>2082</v>
      </c>
      <c r="I900" s="7" t="s">
        <v>2201</v>
      </c>
      <c r="J900" s="7" t="s">
        <v>1984</v>
      </c>
      <c r="K900" s="7" t="s">
        <v>547</v>
      </c>
      <c r="L900" s="7" t="s">
        <v>1646</v>
      </c>
      <c r="M900" s="7">
        <v>23</v>
      </c>
      <c r="N900" s="9">
        <v>3155.59</v>
      </c>
      <c r="O900" s="10">
        <v>0</v>
      </c>
      <c r="P900" s="9">
        <v>72578.570000000007</v>
      </c>
      <c r="Q900" s="10">
        <v>0.25</v>
      </c>
      <c r="R900" s="9">
        <v>18144.64</v>
      </c>
      <c r="S900" s="9">
        <v>90723.21</v>
      </c>
      <c r="T900" s="9">
        <v>36856.120000000003</v>
      </c>
      <c r="U900" s="7" t="s">
        <v>14</v>
      </c>
    </row>
    <row r="901" spans="1:21" x14ac:dyDescent="0.3">
      <c r="A901" s="7" t="s">
        <v>5046</v>
      </c>
      <c r="B901" s="7" t="s">
        <v>2457</v>
      </c>
      <c r="C901" s="8">
        <v>46135</v>
      </c>
      <c r="D901" s="7" t="s">
        <v>1337</v>
      </c>
      <c r="E901" s="7" t="s">
        <v>1338</v>
      </c>
      <c r="F901" s="7" t="s">
        <v>763</v>
      </c>
      <c r="G901" s="7" t="s">
        <v>31</v>
      </c>
      <c r="H901" s="7" t="s">
        <v>2082</v>
      </c>
      <c r="I901" s="7" t="s">
        <v>2201</v>
      </c>
      <c r="J901" s="7" t="s">
        <v>1852</v>
      </c>
      <c r="K901" s="7" t="s">
        <v>134</v>
      </c>
      <c r="L901" s="7" t="s">
        <v>1673</v>
      </c>
      <c r="M901" s="7">
        <v>6</v>
      </c>
      <c r="N901" s="9">
        <v>2343.02</v>
      </c>
      <c r="O901" s="10">
        <v>0</v>
      </c>
      <c r="P901" s="9">
        <v>14058.12</v>
      </c>
      <c r="Q901" s="10">
        <v>0.25</v>
      </c>
      <c r="R901" s="9">
        <v>3514.53</v>
      </c>
      <c r="S901" s="9">
        <v>17572.650000000001</v>
      </c>
      <c r="T901" s="9">
        <v>5644.5</v>
      </c>
      <c r="U901" s="7" t="s">
        <v>14</v>
      </c>
    </row>
    <row r="902" spans="1:21" x14ac:dyDescent="0.3">
      <c r="A902" s="7" t="s">
        <v>5047</v>
      </c>
      <c r="B902" s="7" t="s">
        <v>2457</v>
      </c>
      <c r="C902" s="8">
        <v>46135</v>
      </c>
      <c r="D902" s="7" t="s">
        <v>1337</v>
      </c>
      <c r="E902" s="7" t="s">
        <v>1338</v>
      </c>
      <c r="F902" s="7" t="s">
        <v>763</v>
      </c>
      <c r="G902" s="7" t="s">
        <v>31</v>
      </c>
      <c r="H902" s="7" t="s">
        <v>2082</v>
      </c>
      <c r="I902" s="7" t="s">
        <v>2201</v>
      </c>
      <c r="J902" s="7" t="s">
        <v>1855</v>
      </c>
      <c r="K902" s="7" t="s">
        <v>543</v>
      </c>
      <c r="L902" s="7" t="s">
        <v>1673</v>
      </c>
      <c r="M902" s="7">
        <v>30</v>
      </c>
      <c r="N902" s="9">
        <v>1345.81</v>
      </c>
      <c r="O902" s="10">
        <v>0.05</v>
      </c>
      <c r="P902" s="9">
        <v>38355.58</v>
      </c>
      <c r="Q902" s="10">
        <v>0.25</v>
      </c>
      <c r="R902" s="9">
        <v>9588.9</v>
      </c>
      <c r="S902" s="9">
        <v>47944.480000000003</v>
      </c>
      <c r="T902" s="9">
        <v>16292.08</v>
      </c>
      <c r="U902" s="7" t="s">
        <v>14</v>
      </c>
    </row>
    <row r="903" spans="1:21" x14ac:dyDescent="0.3">
      <c r="A903" s="7" t="s">
        <v>5048</v>
      </c>
      <c r="B903" s="7" t="s">
        <v>2458</v>
      </c>
      <c r="C903" s="8">
        <v>45763</v>
      </c>
      <c r="D903" s="7" t="s">
        <v>1328</v>
      </c>
      <c r="E903" s="7" t="s">
        <v>469</v>
      </c>
      <c r="F903" s="7" t="s">
        <v>776</v>
      </c>
      <c r="G903" s="7" t="s">
        <v>16</v>
      </c>
      <c r="H903" s="7" t="s">
        <v>2086</v>
      </c>
      <c r="I903" s="7" t="s">
        <v>2205</v>
      </c>
      <c r="J903" s="7" t="s">
        <v>1675</v>
      </c>
      <c r="K903" s="7" t="s">
        <v>503</v>
      </c>
      <c r="L903" s="7" t="s">
        <v>1677</v>
      </c>
      <c r="M903" s="7">
        <v>21</v>
      </c>
      <c r="N903" s="9">
        <v>2639.13</v>
      </c>
      <c r="O903" s="10">
        <v>0</v>
      </c>
      <c r="P903" s="9">
        <v>55421.73</v>
      </c>
      <c r="Q903" s="10">
        <v>0.25</v>
      </c>
      <c r="R903" s="9">
        <v>13855.43</v>
      </c>
      <c r="S903" s="9">
        <v>69277.16</v>
      </c>
      <c r="T903" s="9">
        <v>30843.96</v>
      </c>
      <c r="U903" s="7" t="s">
        <v>14</v>
      </c>
    </row>
    <row r="904" spans="1:21" x14ac:dyDescent="0.3">
      <c r="A904" s="7" t="s">
        <v>5049</v>
      </c>
      <c r="B904" s="7" t="s">
        <v>2458</v>
      </c>
      <c r="C904" s="8">
        <v>45763</v>
      </c>
      <c r="D904" s="7" t="s">
        <v>1328</v>
      </c>
      <c r="E904" s="7" t="s">
        <v>469</v>
      </c>
      <c r="F904" s="7" t="s">
        <v>776</v>
      </c>
      <c r="G904" s="7" t="s">
        <v>16</v>
      </c>
      <c r="H904" s="7" t="s">
        <v>2086</v>
      </c>
      <c r="I904" s="7" t="s">
        <v>2205</v>
      </c>
      <c r="J904" s="7" t="s">
        <v>1939</v>
      </c>
      <c r="K904" s="7" t="s">
        <v>1940</v>
      </c>
      <c r="L904" s="7" t="s">
        <v>1677</v>
      </c>
      <c r="M904" s="7">
        <v>8</v>
      </c>
      <c r="N904" s="9">
        <v>4263.59</v>
      </c>
      <c r="O904" s="10">
        <v>0.15</v>
      </c>
      <c r="P904" s="9">
        <v>28992.41</v>
      </c>
      <c r="Q904" s="10">
        <v>0.25</v>
      </c>
      <c r="R904" s="9">
        <v>7248.1</v>
      </c>
      <c r="S904" s="9">
        <v>36240.51</v>
      </c>
      <c r="T904" s="9">
        <v>14852.73</v>
      </c>
      <c r="U904" s="7" t="s">
        <v>14</v>
      </c>
    </row>
    <row r="905" spans="1:21" x14ac:dyDescent="0.3">
      <c r="A905" s="7" t="s">
        <v>5050</v>
      </c>
      <c r="B905" s="7" t="s">
        <v>2458</v>
      </c>
      <c r="C905" s="8">
        <v>45763</v>
      </c>
      <c r="D905" s="7" t="s">
        <v>1328</v>
      </c>
      <c r="E905" s="7" t="s">
        <v>469</v>
      </c>
      <c r="F905" s="7" t="s">
        <v>776</v>
      </c>
      <c r="G905" s="7" t="s">
        <v>16</v>
      </c>
      <c r="H905" s="7" t="s">
        <v>2086</v>
      </c>
      <c r="I905" s="7" t="s">
        <v>2205</v>
      </c>
      <c r="J905" s="7" t="s">
        <v>1966</v>
      </c>
      <c r="K905" s="7" t="s">
        <v>480</v>
      </c>
      <c r="L905" s="7" t="s">
        <v>1673</v>
      </c>
      <c r="M905" s="7">
        <v>28</v>
      </c>
      <c r="N905" s="9">
        <v>1843.84</v>
      </c>
      <c r="O905" s="10">
        <v>0</v>
      </c>
      <c r="P905" s="9">
        <v>51627.519999999997</v>
      </c>
      <c r="Q905" s="10">
        <v>0.25</v>
      </c>
      <c r="R905" s="9">
        <v>12906.88</v>
      </c>
      <c r="S905" s="9">
        <v>64534.400000000001</v>
      </c>
      <c r="T905" s="9">
        <v>17936.240000000002</v>
      </c>
      <c r="U905" s="7" t="s">
        <v>14</v>
      </c>
    </row>
    <row r="906" spans="1:21" x14ac:dyDescent="0.3">
      <c r="A906" s="7" t="s">
        <v>5051</v>
      </c>
      <c r="B906" s="7" t="s">
        <v>2458</v>
      </c>
      <c r="C906" s="8">
        <v>45763</v>
      </c>
      <c r="D906" s="7" t="s">
        <v>1328</v>
      </c>
      <c r="E906" s="7" t="s">
        <v>469</v>
      </c>
      <c r="F906" s="7" t="s">
        <v>776</v>
      </c>
      <c r="G906" s="7" t="s">
        <v>16</v>
      </c>
      <c r="H906" s="7" t="s">
        <v>2086</v>
      </c>
      <c r="I906" s="7" t="s">
        <v>2205</v>
      </c>
      <c r="J906" s="7" t="s">
        <v>1706</v>
      </c>
      <c r="K906" s="7" t="s">
        <v>484</v>
      </c>
      <c r="L906" s="7" t="s">
        <v>1669</v>
      </c>
      <c r="M906" s="7">
        <v>7</v>
      </c>
      <c r="N906" s="9">
        <v>96.94</v>
      </c>
      <c r="O906" s="10">
        <v>0</v>
      </c>
      <c r="P906" s="9">
        <v>678.58</v>
      </c>
      <c r="Q906" s="10">
        <v>0.25</v>
      </c>
      <c r="R906" s="9">
        <v>169.65</v>
      </c>
      <c r="S906" s="9">
        <v>848.23</v>
      </c>
      <c r="T906" s="9">
        <v>349.79</v>
      </c>
      <c r="U906" s="7" t="s">
        <v>14</v>
      </c>
    </row>
    <row r="907" spans="1:21" x14ac:dyDescent="0.3">
      <c r="A907" s="7" t="s">
        <v>5052</v>
      </c>
      <c r="B907" s="7" t="s">
        <v>2458</v>
      </c>
      <c r="C907" s="8">
        <v>45763</v>
      </c>
      <c r="D907" s="7" t="s">
        <v>1328</v>
      </c>
      <c r="E907" s="7" t="s">
        <v>469</v>
      </c>
      <c r="F907" s="7" t="s">
        <v>776</v>
      </c>
      <c r="G907" s="7" t="s">
        <v>16</v>
      </c>
      <c r="H907" s="7" t="s">
        <v>2086</v>
      </c>
      <c r="I907" s="7" t="s">
        <v>2205</v>
      </c>
      <c r="J907" s="7" t="s">
        <v>1775</v>
      </c>
      <c r="K907" s="7" t="s">
        <v>39</v>
      </c>
      <c r="L907" s="7" t="s">
        <v>1655</v>
      </c>
      <c r="M907" s="7">
        <v>1</v>
      </c>
      <c r="N907" s="9">
        <v>1049.8900000000001</v>
      </c>
      <c r="O907" s="10">
        <v>0</v>
      </c>
      <c r="P907" s="9">
        <v>1049.8900000000001</v>
      </c>
      <c r="Q907" s="10">
        <v>0.25</v>
      </c>
      <c r="R907" s="9">
        <v>262.47000000000003</v>
      </c>
      <c r="S907" s="9">
        <v>1312.36</v>
      </c>
      <c r="T907" s="9">
        <v>423.11</v>
      </c>
      <c r="U907" s="7" t="s">
        <v>14</v>
      </c>
    </row>
    <row r="908" spans="1:21" x14ac:dyDescent="0.3">
      <c r="A908" s="7" t="s">
        <v>5053</v>
      </c>
      <c r="B908" s="7" t="s">
        <v>2459</v>
      </c>
      <c r="C908" s="8">
        <v>46162</v>
      </c>
      <c r="D908" s="7" t="s">
        <v>1286</v>
      </c>
      <c r="E908" s="7" t="s">
        <v>1287</v>
      </c>
      <c r="F908" s="7" t="s">
        <v>780</v>
      </c>
      <c r="G908" s="7" t="s">
        <v>16</v>
      </c>
      <c r="H908" s="7" t="s">
        <v>2082</v>
      </c>
      <c r="I908" s="7" t="s">
        <v>2201</v>
      </c>
      <c r="J908" s="7" t="s">
        <v>2046</v>
      </c>
      <c r="K908" s="7" t="s">
        <v>250</v>
      </c>
      <c r="L908" s="7" t="s">
        <v>1673</v>
      </c>
      <c r="M908" s="7">
        <v>6</v>
      </c>
      <c r="N908" s="9">
        <v>968.46</v>
      </c>
      <c r="O908" s="10">
        <v>0</v>
      </c>
      <c r="P908" s="9">
        <v>5810.76</v>
      </c>
      <c r="Q908" s="10">
        <v>0.25</v>
      </c>
      <c r="R908" s="9">
        <v>1452.69</v>
      </c>
      <c r="S908" s="9">
        <v>7263.45</v>
      </c>
      <c r="T908" s="9">
        <v>1889.04</v>
      </c>
      <c r="U908" s="7" t="s">
        <v>14</v>
      </c>
    </row>
    <row r="909" spans="1:21" x14ac:dyDescent="0.3">
      <c r="A909" s="7" t="s">
        <v>5054</v>
      </c>
      <c r="B909" s="7" t="s">
        <v>2459</v>
      </c>
      <c r="C909" s="8">
        <v>46162</v>
      </c>
      <c r="D909" s="7" t="s">
        <v>1286</v>
      </c>
      <c r="E909" s="7" t="s">
        <v>1287</v>
      </c>
      <c r="F909" s="7" t="s">
        <v>780</v>
      </c>
      <c r="G909" s="7" t="s">
        <v>16</v>
      </c>
      <c r="H909" s="7" t="s">
        <v>2082</v>
      </c>
      <c r="I909" s="7" t="s">
        <v>2201</v>
      </c>
      <c r="J909" s="7" t="s">
        <v>1888</v>
      </c>
      <c r="K909" s="7" t="s">
        <v>463</v>
      </c>
      <c r="L909" s="7" t="s">
        <v>1686</v>
      </c>
      <c r="M909" s="7">
        <v>17</v>
      </c>
      <c r="N909" s="9">
        <v>2435.5300000000002</v>
      </c>
      <c r="O909" s="10">
        <v>0</v>
      </c>
      <c r="P909" s="9">
        <v>41404.01</v>
      </c>
      <c r="Q909" s="10">
        <v>0.25</v>
      </c>
      <c r="R909" s="9">
        <v>10351</v>
      </c>
      <c r="S909" s="9">
        <v>51755.01</v>
      </c>
      <c r="T909" s="9">
        <v>16631.099999999999</v>
      </c>
      <c r="U909" s="7" t="s">
        <v>14</v>
      </c>
    </row>
    <row r="910" spans="1:21" x14ac:dyDescent="0.3">
      <c r="A910" s="7" t="s">
        <v>5055</v>
      </c>
      <c r="B910" s="7" t="s">
        <v>2459</v>
      </c>
      <c r="C910" s="8">
        <v>46162</v>
      </c>
      <c r="D910" s="7" t="s">
        <v>1286</v>
      </c>
      <c r="E910" s="7" t="s">
        <v>1287</v>
      </c>
      <c r="F910" s="7" t="s">
        <v>780</v>
      </c>
      <c r="G910" s="7" t="s">
        <v>16</v>
      </c>
      <c r="H910" s="7" t="s">
        <v>2082</v>
      </c>
      <c r="I910" s="7" t="s">
        <v>2201</v>
      </c>
      <c r="J910" s="7" t="s">
        <v>1993</v>
      </c>
      <c r="K910" s="7" t="s">
        <v>165</v>
      </c>
      <c r="L910" s="7" t="s">
        <v>1673</v>
      </c>
      <c r="M910" s="7">
        <v>3</v>
      </c>
      <c r="N910" s="9">
        <v>2934.91</v>
      </c>
      <c r="O910" s="10">
        <v>0.15</v>
      </c>
      <c r="P910" s="9">
        <v>7484.02</v>
      </c>
      <c r="Q910" s="10">
        <v>0.25</v>
      </c>
      <c r="R910" s="9">
        <v>1871.01</v>
      </c>
      <c r="S910" s="9">
        <v>9355.0300000000007</v>
      </c>
      <c r="T910" s="9">
        <v>2125.84</v>
      </c>
      <c r="U910" s="7" t="s">
        <v>14</v>
      </c>
    </row>
    <row r="911" spans="1:21" x14ac:dyDescent="0.3">
      <c r="A911" s="7" t="s">
        <v>5056</v>
      </c>
      <c r="B911" s="7" t="s">
        <v>2459</v>
      </c>
      <c r="C911" s="8">
        <v>46162</v>
      </c>
      <c r="D911" s="7" t="s">
        <v>1286</v>
      </c>
      <c r="E911" s="7" t="s">
        <v>1287</v>
      </c>
      <c r="F911" s="7" t="s">
        <v>780</v>
      </c>
      <c r="G911" s="7" t="s">
        <v>16</v>
      </c>
      <c r="H911" s="7" t="s">
        <v>2082</v>
      </c>
      <c r="I911" s="7" t="s">
        <v>2201</v>
      </c>
      <c r="J911" s="7" t="s">
        <v>1836</v>
      </c>
      <c r="K911" s="7" t="s">
        <v>1837</v>
      </c>
      <c r="L911" s="7" t="s">
        <v>1677</v>
      </c>
      <c r="M911" s="7">
        <v>15</v>
      </c>
      <c r="N911" s="9">
        <v>719.06</v>
      </c>
      <c r="O911" s="10">
        <v>0.15</v>
      </c>
      <c r="P911" s="9">
        <v>9168.01</v>
      </c>
      <c r="Q911" s="10">
        <v>0.25</v>
      </c>
      <c r="R911" s="9">
        <v>2292</v>
      </c>
      <c r="S911" s="9">
        <v>11460.01</v>
      </c>
      <c r="T911" s="9">
        <v>2920.81</v>
      </c>
      <c r="U911" s="7" t="s">
        <v>14</v>
      </c>
    </row>
    <row r="912" spans="1:21" x14ac:dyDescent="0.3">
      <c r="A912" s="7" t="s">
        <v>5057</v>
      </c>
      <c r="B912" s="7" t="s">
        <v>2460</v>
      </c>
      <c r="C912" s="8">
        <v>46200</v>
      </c>
      <c r="D912" s="7" t="s">
        <v>954</v>
      </c>
      <c r="E912" s="7" t="s">
        <v>955</v>
      </c>
      <c r="F912" s="7" t="s">
        <v>780</v>
      </c>
      <c r="G912" s="7" t="s">
        <v>35</v>
      </c>
      <c r="H912" s="7" t="s">
        <v>2140</v>
      </c>
      <c r="I912" s="7" t="s">
        <v>2253</v>
      </c>
      <c r="J912" s="7" t="s">
        <v>1847</v>
      </c>
      <c r="K912" s="7" t="s">
        <v>181</v>
      </c>
      <c r="L912" s="7" t="s">
        <v>1641</v>
      </c>
      <c r="M912" s="7">
        <v>2</v>
      </c>
      <c r="N912" s="9">
        <v>2168.7199999999998</v>
      </c>
      <c r="O912" s="10">
        <v>0.15</v>
      </c>
      <c r="P912" s="9">
        <v>3686.82</v>
      </c>
      <c r="Q912" s="10">
        <v>0.25</v>
      </c>
      <c r="R912" s="9">
        <v>921.71</v>
      </c>
      <c r="S912" s="9">
        <v>4608.53</v>
      </c>
      <c r="T912" s="9">
        <v>961.44</v>
      </c>
      <c r="U912" s="7" t="s">
        <v>14</v>
      </c>
    </row>
    <row r="913" spans="1:21" x14ac:dyDescent="0.3">
      <c r="A913" s="7" t="s">
        <v>5058</v>
      </c>
      <c r="B913" s="7" t="s">
        <v>2460</v>
      </c>
      <c r="C913" s="8">
        <v>46200</v>
      </c>
      <c r="D913" s="7" t="s">
        <v>954</v>
      </c>
      <c r="E913" s="7" t="s">
        <v>955</v>
      </c>
      <c r="F913" s="7" t="s">
        <v>780</v>
      </c>
      <c r="G913" s="7" t="s">
        <v>35</v>
      </c>
      <c r="H913" s="7" t="s">
        <v>2140</v>
      </c>
      <c r="I913" s="7" t="s">
        <v>2253</v>
      </c>
      <c r="J913" s="7" t="s">
        <v>1877</v>
      </c>
      <c r="K913" s="7" t="s">
        <v>495</v>
      </c>
      <c r="L913" s="7" t="s">
        <v>1646</v>
      </c>
      <c r="M913" s="7">
        <v>17</v>
      </c>
      <c r="N913" s="9">
        <v>640.59</v>
      </c>
      <c r="O913" s="10">
        <v>0.1</v>
      </c>
      <c r="P913" s="9">
        <v>9801.0300000000007</v>
      </c>
      <c r="Q913" s="10">
        <v>0.25</v>
      </c>
      <c r="R913" s="9">
        <v>2450.2600000000002</v>
      </c>
      <c r="S913" s="9">
        <v>12251.29</v>
      </c>
      <c r="T913" s="9">
        <v>2022.51</v>
      </c>
      <c r="U913" s="7" t="s">
        <v>14</v>
      </c>
    </row>
    <row r="914" spans="1:21" x14ac:dyDescent="0.3">
      <c r="A914" s="7" t="s">
        <v>5059</v>
      </c>
      <c r="B914" s="7" t="s">
        <v>2460</v>
      </c>
      <c r="C914" s="8">
        <v>46200</v>
      </c>
      <c r="D914" s="7" t="s">
        <v>954</v>
      </c>
      <c r="E914" s="7" t="s">
        <v>955</v>
      </c>
      <c r="F914" s="7" t="s">
        <v>780</v>
      </c>
      <c r="G914" s="7" t="s">
        <v>35</v>
      </c>
      <c r="H914" s="7" t="s">
        <v>2140</v>
      </c>
      <c r="I914" s="7" t="s">
        <v>2253</v>
      </c>
      <c r="J914" s="7" t="s">
        <v>1964</v>
      </c>
      <c r="K914" s="7" t="s">
        <v>568</v>
      </c>
      <c r="L914" s="7" t="s">
        <v>1686</v>
      </c>
      <c r="M914" s="7">
        <v>16</v>
      </c>
      <c r="N914" s="9">
        <v>2779.58</v>
      </c>
      <c r="O914" s="10">
        <v>0.15</v>
      </c>
      <c r="P914" s="9">
        <v>37802.29</v>
      </c>
      <c r="Q914" s="10">
        <v>0.25</v>
      </c>
      <c r="R914" s="9">
        <v>9450.57</v>
      </c>
      <c r="S914" s="9">
        <v>47252.86</v>
      </c>
      <c r="T914" s="9">
        <v>9940.0499999999993</v>
      </c>
      <c r="U914" s="7" t="s">
        <v>14</v>
      </c>
    </row>
    <row r="915" spans="1:21" x14ac:dyDescent="0.3">
      <c r="A915" s="7" t="s">
        <v>5060</v>
      </c>
      <c r="B915" s="7" t="s">
        <v>2460</v>
      </c>
      <c r="C915" s="8">
        <v>46200</v>
      </c>
      <c r="D915" s="7" t="s">
        <v>954</v>
      </c>
      <c r="E915" s="7" t="s">
        <v>955</v>
      </c>
      <c r="F915" s="7" t="s">
        <v>780</v>
      </c>
      <c r="G915" s="7" t="s">
        <v>35</v>
      </c>
      <c r="H915" s="7" t="s">
        <v>2140</v>
      </c>
      <c r="I915" s="7" t="s">
        <v>2253</v>
      </c>
      <c r="J915" s="7" t="s">
        <v>1753</v>
      </c>
      <c r="K915" s="7" t="s">
        <v>277</v>
      </c>
      <c r="L915" s="7" t="s">
        <v>1669</v>
      </c>
      <c r="M915" s="7">
        <v>29</v>
      </c>
      <c r="N915" s="9">
        <v>794.37</v>
      </c>
      <c r="O915" s="10">
        <v>0.15</v>
      </c>
      <c r="P915" s="9">
        <v>19581.22</v>
      </c>
      <c r="Q915" s="10">
        <v>0.25</v>
      </c>
      <c r="R915" s="9">
        <v>4895.3100000000004</v>
      </c>
      <c r="S915" s="9">
        <v>24476.53</v>
      </c>
      <c r="T915" s="9">
        <v>7386.72</v>
      </c>
      <c r="U915" s="7" t="s">
        <v>14</v>
      </c>
    </row>
    <row r="916" spans="1:21" x14ac:dyDescent="0.3">
      <c r="A916" s="7" t="s">
        <v>5061</v>
      </c>
      <c r="B916" s="7" t="s">
        <v>2461</v>
      </c>
      <c r="C916" s="8">
        <v>45741</v>
      </c>
      <c r="D916" s="7" t="s">
        <v>969</v>
      </c>
      <c r="E916" s="7" t="s">
        <v>970</v>
      </c>
      <c r="F916" s="7" t="s">
        <v>747</v>
      </c>
      <c r="G916" s="7" t="s">
        <v>31</v>
      </c>
      <c r="H916" s="7" t="s">
        <v>2073</v>
      </c>
      <c r="I916" s="7" t="s">
        <v>2192</v>
      </c>
      <c r="J916" s="7" t="s">
        <v>1941</v>
      </c>
      <c r="K916" s="7" t="s">
        <v>573</v>
      </c>
      <c r="L916" s="7" t="s">
        <v>1673</v>
      </c>
      <c r="M916" s="7">
        <v>7</v>
      </c>
      <c r="N916" s="9">
        <v>3183.32</v>
      </c>
      <c r="O916" s="10">
        <v>0.05</v>
      </c>
      <c r="P916" s="9">
        <v>21169.08</v>
      </c>
      <c r="Q916" s="10">
        <v>0.25</v>
      </c>
      <c r="R916" s="9">
        <v>5292.27</v>
      </c>
      <c r="S916" s="9">
        <v>26461.35</v>
      </c>
      <c r="T916" s="9">
        <v>11370.69</v>
      </c>
      <c r="U916" s="7" t="s">
        <v>14</v>
      </c>
    </row>
    <row r="917" spans="1:21" x14ac:dyDescent="0.3">
      <c r="A917" s="7" t="s">
        <v>5062</v>
      </c>
      <c r="B917" s="7" t="s">
        <v>2461</v>
      </c>
      <c r="C917" s="8">
        <v>45741</v>
      </c>
      <c r="D917" s="7" t="s">
        <v>969</v>
      </c>
      <c r="E917" s="7" t="s">
        <v>970</v>
      </c>
      <c r="F917" s="7" t="s">
        <v>747</v>
      </c>
      <c r="G917" s="7" t="s">
        <v>31</v>
      </c>
      <c r="H917" s="7" t="s">
        <v>2073</v>
      </c>
      <c r="I917" s="7" t="s">
        <v>2192</v>
      </c>
      <c r="J917" s="7" t="s">
        <v>1958</v>
      </c>
      <c r="K917" s="7" t="s">
        <v>1959</v>
      </c>
      <c r="L917" s="7" t="s">
        <v>1686</v>
      </c>
      <c r="M917" s="7">
        <v>3</v>
      </c>
      <c r="N917" s="9">
        <v>2651.28</v>
      </c>
      <c r="O917" s="10">
        <v>0</v>
      </c>
      <c r="P917" s="9">
        <v>7953.84</v>
      </c>
      <c r="Q917" s="10">
        <v>0.25</v>
      </c>
      <c r="R917" s="9">
        <v>1988.46</v>
      </c>
      <c r="S917" s="9">
        <v>9942.2999999999993</v>
      </c>
      <c r="T917" s="9">
        <v>2627.58</v>
      </c>
      <c r="U917" s="7" t="s">
        <v>14</v>
      </c>
    </row>
    <row r="918" spans="1:21" x14ac:dyDescent="0.3">
      <c r="A918" s="7" t="s">
        <v>5063</v>
      </c>
      <c r="B918" s="7" t="s">
        <v>2461</v>
      </c>
      <c r="C918" s="8">
        <v>45741</v>
      </c>
      <c r="D918" s="7" t="s">
        <v>969</v>
      </c>
      <c r="E918" s="7" t="s">
        <v>970</v>
      </c>
      <c r="F918" s="7" t="s">
        <v>747</v>
      </c>
      <c r="G918" s="7" t="s">
        <v>31</v>
      </c>
      <c r="H918" s="7" t="s">
        <v>2073</v>
      </c>
      <c r="I918" s="7" t="s">
        <v>2192</v>
      </c>
      <c r="J918" s="7" t="s">
        <v>1962</v>
      </c>
      <c r="K918" s="7" t="s">
        <v>1963</v>
      </c>
      <c r="L918" s="7" t="s">
        <v>1655</v>
      </c>
      <c r="M918" s="7">
        <v>10</v>
      </c>
      <c r="N918" s="9">
        <v>283.69</v>
      </c>
      <c r="O918" s="10">
        <v>0.1</v>
      </c>
      <c r="P918" s="9">
        <v>2553.21</v>
      </c>
      <c r="Q918" s="10">
        <v>0.25</v>
      </c>
      <c r="R918" s="9">
        <v>638.29999999999995</v>
      </c>
      <c r="S918" s="9">
        <v>3191.51</v>
      </c>
      <c r="T918" s="9">
        <v>604.61</v>
      </c>
      <c r="U918" s="7" t="s">
        <v>14</v>
      </c>
    </row>
    <row r="919" spans="1:21" x14ac:dyDescent="0.3">
      <c r="A919" s="7" t="s">
        <v>5064</v>
      </c>
      <c r="B919" s="7" t="s">
        <v>2461</v>
      </c>
      <c r="C919" s="8">
        <v>45741</v>
      </c>
      <c r="D919" s="7" t="s">
        <v>969</v>
      </c>
      <c r="E919" s="7" t="s">
        <v>970</v>
      </c>
      <c r="F919" s="7" t="s">
        <v>747</v>
      </c>
      <c r="G919" s="7" t="s">
        <v>31</v>
      </c>
      <c r="H919" s="7" t="s">
        <v>2073</v>
      </c>
      <c r="I919" s="7" t="s">
        <v>2192</v>
      </c>
      <c r="J919" s="7" t="s">
        <v>1758</v>
      </c>
      <c r="K919" s="7" t="s">
        <v>247</v>
      </c>
      <c r="L919" s="7" t="s">
        <v>1661</v>
      </c>
      <c r="M919" s="7">
        <v>12</v>
      </c>
      <c r="N919" s="9">
        <v>3303.09</v>
      </c>
      <c r="O919" s="10">
        <v>0.05</v>
      </c>
      <c r="P919" s="9">
        <v>37655.230000000003</v>
      </c>
      <c r="Q919" s="10">
        <v>0.25</v>
      </c>
      <c r="R919" s="9">
        <v>9413.81</v>
      </c>
      <c r="S919" s="9">
        <v>47069.04</v>
      </c>
      <c r="T919" s="9">
        <v>17783.23</v>
      </c>
      <c r="U919" s="7" t="s">
        <v>14</v>
      </c>
    </row>
    <row r="920" spans="1:21" x14ac:dyDescent="0.3">
      <c r="A920" s="7" t="s">
        <v>5065</v>
      </c>
      <c r="B920" s="7" t="s">
        <v>2461</v>
      </c>
      <c r="C920" s="8">
        <v>45741</v>
      </c>
      <c r="D920" s="7" t="s">
        <v>969</v>
      </c>
      <c r="E920" s="7" t="s">
        <v>970</v>
      </c>
      <c r="F920" s="7" t="s">
        <v>747</v>
      </c>
      <c r="G920" s="7" t="s">
        <v>31</v>
      </c>
      <c r="H920" s="7" t="s">
        <v>2073</v>
      </c>
      <c r="I920" s="7" t="s">
        <v>2192</v>
      </c>
      <c r="J920" s="7" t="s">
        <v>1833</v>
      </c>
      <c r="K920" s="7" t="s">
        <v>1834</v>
      </c>
      <c r="L920" s="7" t="s">
        <v>1646</v>
      </c>
      <c r="M920" s="7">
        <v>2</v>
      </c>
      <c r="N920" s="9">
        <v>943.31</v>
      </c>
      <c r="O920" s="10">
        <v>0</v>
      </c>
      <c r="P920" s="9">
        <v>1886.62</v>
      </c>
      <c r="Q920" s="10">
        <v>0.25</v>
      </c>
      <c r="R920" s="9">
        <v>471.65</v>
      </c>
      <c r="S920" s="9">
        <v>2358.27</v>
      </c>
      <c r="T920" s="9">
        <v>637.08000000000004</v>
      </c>
      <c r="U920" s="7" t="s">
        <v>14</v>
      </c>
    </row>
    <row r="921" spans="1:21" x14ac:dyDescent="0.3">
      <c r="A921" s="7" t="s">
        <v>5066</v>
      </c>
      <c r="B921" s="7" t="s">
        <v>2462</v>
      </c>
      <c r="C921" s="8">
        <v>45683</v>
      </c>
      <c r="D921" s="7" t="s">
        <v>1430</v>
      </c>
      <c r="E921" s="7" t="s">
        <v>1431</v>
      </c>
      <c r="F921" s="7" t="s">
        <v>776</v>
      </c>
      <c r="G921" s="7" t="s">
        <v>12</v>
      </c>
      <c r="H921" s="7" t="s">
        <v>2172</v>
      </c>
      <c r="I921" s="7" t="s">
        <v>2278</v>
      </c>
      <c r="J921" s="7" t="s">
        <v>1950</v>
      </c>
      <c r="K921" s="7" t="s">
        <v>519</v>
      </c>
      <c r="L921" s="7" t="s">
        <v>1641</v>
      </c>
      <c r="M921" s="7">
        <v>29</v>
      </c>
      <c r="N921" s="9">
        <v>2290.8200000000002</v>
      </c>
      <c r="O921" s="10">
        <v>0.05</v>
      </c>
      <c r="P921" s="9">
        <v>63112.09</v>
      </c>
      <c r="Q921" s="10">
        <v>0.25</v>
      </c>
      <c r="R921" s="9">
        <v>15778.02</v>
      </c>
      <c r="S921" s="9">
        <v>78890.11</v>
      </c>
      <c r="T921" s="9">
        <v>14064.1</v>
      </c>
      <c r="U921" s="7" t="s">
        <v>14</v>
      </c>
    </row>
    <row r="922" spans="1:21" x14ac:dyDescent="0.3">
      <c r="A922" s="7" t="s">
        <v>5067</v>
      </c>
      <c r="B922" s="7" t="s">
        <v>2462</v>
      </c>
      <c r="C922" s="8">
        <v>45683</v>
      </c>
      <c r="D922" s="7" t="s">
        <v>1430</v>
      </c>
      <c r="E922" s="7" t="s">
        <v>1431</v>
      </c>
      <c r="F922" s="7" t="s">
        <v>776</v>
      </c>
      <c r="G922" s="7" t="s">
        <v>12</v>
      </c>
      <c r="H922" s="7" t="s">
        <v>2172</v>
      </c>
      <c r="I922" s="7" t="s">
        <v>2278</v>
      </c>
      <c r="J922" s="7" t="s">
        <v>1791</v>
      </c>
      <c r="K922" s="7" t="s">
        <v>1792</v>
      </c>
      <c r="L922" s="7" t="s">
        <v>1661</v>
      </c>
      <c r="M922" s="7">
        <v>18</v>
      </c>
      <c r="N922" s="9">
        <v>1748.11</v>
      </c>
      <c r="O922" s="10">
        <v>0.1</v>
      </c>
      <c r="P922" s="9">
        <v>28319.38</v>
      </c>
      <c r="Q922" s="10">
        <v>0.25</v>
      </c>
      <c r="R922" s="9">
        <v>7079.85</v>
      </c>
      <c r="S922" s="9">
        <v>35399.22</v>
      </c>
      <c r="T922" s="9">
        <v>13121.62</v>
      </c>
      <c r="U922" s="7" t="s">
        <v>14</v>
      </c>
    </row>
    <row r="923" spans="1:21" x14ac:dyDescent="0.3">
      <c r="A923" s="7" t="s">
        <v>5068</v>
      </c>
      <c r="B923" s="7" t="s">
        <v>2463</v>
      </c>
      <c r="C923" s="8">
        <v>46119</v>
      </c>
      <c r="D923" s="7" t="s">
        <v>1305</v>
      </c>
      <c r="E923" s="7" t="s">
        <v>1306</v>
      </c>
      <c r="F923" s="7" t="s">
        <v>776</v>
      </c>
      <c r="G923" s="7" t="s">
        <v>16</v>
      </c>
      <c r="H923" s="7" t="s">
        <v>2061</v>
      </c>
      <c r="I923" s="7" t="s">
        <v>2181</v>
      </c>
      <c r="J923" s="7" t="s">
        <v>1723</v>
      </c>
      <c r="K923" s="7" t="s">
        <v>351</v>
      </c>
      <c r="L923" s="7" t="s">
        <v>1677</v>
      </c>
      <c r="M923" s="7">
        <v>12</v>
      </c>
      <c r="N923" s="9">
        <v>687.74</v>
      </c>
      <c r="O923" s="10">
        <v>0</v>
      </c>
      <c r="P923" s="9">
        <v>8252.8799999999992</v>
      </c>
      <c r="Q923" s="10">
        <v>0.25</v>
      </c>
      <c r="R923" s="9">
        <v>2063.2199999999998</v>
      </c>
      <c r="S923" s="9">
        <v>10316.1</v>
      </c>
      <c r="T923" s="9">
        <v>2509.8000000000002</v>
      </c>
      <c r="U923" s="7" t="s">
        <v>46</v>
      </c>
    </row>
    <row r="924" spans="1:21" x14ac:dyDescent="0.3">
      <c r="A924" s="7" t="s">
        <v>5069</v>
      </c>
      <c r="B924" s="7" t="s">
        <v>2463</v>
      </c>
      <c r="C924" s="8">
        <v>46119</v>
      </c>
      <c r="D924" s="7" t="s">
        <v>1305</v>
      </c>
      <c r="E924" s="7" t="s">
        <v>1306</v>
      </c>
      <c r="F924" s="7" t="s">
        <v>776</v>
      </c>
      <c r="G924" s="7" t="s">
        <v>16</v>
      </c>
      <c r="H924" s="7" t="s">
        <v>2061</v>
      </c>
      <c r="I924" s="7" t="s">
        <v>2181</v>
      </c>
      <c r="J924" s="7" t="s">
        <v>1785</v>
      </c>
      <c r="K924" s="7" t="s">
        <v>1786</v>
      </c>
      <c r="L924" s="7" t="s">
        <v>1655</v>
      </c>
      <c r="M924" s="7">
        <v>20</v>
      </c>
      <c r="N924" s="9">
        <v>1702.07</v>
      </c>
      <c r="O924" s="10">
        <v>0</v>
      </c>
      <c r="P924" s="9">
        <v>34041.4</v>
      </c>
      <c r="Q924" s="10">
        <v>0.25</v>
      </c>
      <c r="R924" s="9">
        <v>8510.35</v>
      </c>
      <c r="S924" s="9">
        <v>42551.75</v>
      </c>
      <c r="T924" s="9">
        <v>10557.8</v>
      </c>
      <c r="U924" s="7" t="s">
        <v>46</v>
      </c>
    </row>
    <row r="925" spans="1:21" x14ac:dyDescent="0.3">
      <c r="A925" s="7" t="s">
        <v>5070</v>
      </c>
      <c r="B925" s="7" t="s">
        <v>2463</v>
      </c>
      <c r="C925" s="8">
        <v>46119</v>
      </c>
      <c r="D925" s="7" t="s">
        <v>1305</v>
      </c>
      <c r="E925" s="7" t="s">
        <v>1306</v>
      </c>
      <c r="F925" s="7" t="s">
        <v>776</v>
      </c>
      <c r="G925" s="7" t="s">
        <v>16</v>
      </c>
      <c r="H925" s="7" t="s">
        <v>2061</v>
      </c>
      <c r="I925" s="7" t="s">
        <v>2181</v>
      </c>
      <c r="J925" s="7" t="s">
        <v>1823</v>
      </c>
      <c r="K925" s="7" t="s">
        <v>323</v>
      </c>
      <c r="L925" s="7" t="s">
        <v>1686</v>
      </c>
      <c r="M925" s="7">
        <v>28</v>
      </c>
      <c r="N925" s="9">
        <v>2178.48</v>
      </c>
      <c r="O925" s="10">
        <v>0</v>
      </c>
      <c r="P925" s="9">
        <v>60997.440000000002</v>
      </c>
      <c r="Q925" s="10">
        <v>0.25</v>
      </c>
      <c r="R925" s="9">
        <v>15249.36</v>
      </c>
      <c r="S925" s="9">
        <v>76246.8</v>
      </c>
      <c r="T925" s="9">
        <v>33013.68</v>
      </c>
      <c r="U925" s="7" t="s">
        <v>46</v>
      </c>
    </row>
    <row r="926" spans="1:21" x14ac:dyDescent="0.3">
      <c r="A926" s="7" t="s">
        <v>5071</v>
      </c>
      <c r="B926" s="7" t="s">
        <v>2463</v>
      </c>
      <c r="C926" s="8">
        <v>46119</v>
      </c>
      <c r="D926" s="7" t="s">
        <v>1305</v>
      </c>
      <c r="E926" s="7" t="s">
        <v>1306</v>
      </c>
      <c r="F926" s="7" t="s">
        <v>776</v>
      </c>
      <c r="G926" s="7" t="s">
        <v>16</v>
      </c>
      <c r="H926" s="7" t="s">
        <v>2061</v>
      </c>
      <c r="I926" s="7" t="s">
        <v>2181</v>
      </c>
      <c r="J926" s="7" t="s">
        <v>2014</v>
      </c>
      <c r="K926" s="7" t="s">
        <v>106</v>
      </c>
      <c r="L926" s="7" t="s">
        <v>1641</v>
      </c>
      <c r="M926" s="7">
        <v>12</v>
      </c>
      <c r="N926" s="9">
        <v>1915.88</v>
      </c>
      <c r="O926" s="10">
        <v>0</v>
      </c>
      <c r="P926" s="9">
        <v>22990.560000000001</v>
      </c>
      <c r="Q926" s="10">
        <v>0.25</v>
      </c>
      <c r="R926" s="9">
        <v>5747.64</v>
      </c>
      <c r="S926" s="9">
        <v>28738.2</v>
      </c>
      <c r="T926" s="9">
        <v>5121.72</v>
      </c>
      <c r="U926" s="7" t="s">
        <v>46</v>
      </c>
    </row>
    <row r="927" spans="1:21" x14ac:dyDescent="0.3">
      <c r="A927" s="7" t="s">
        <v>5072</v>
      </c>
      <c r="B927" s="7" t="s">
        <v>2463</v>
      </c>
      <c r="C927" s="8">
        <v>46119</v>
      </c>
      <c r="D927" s="7" t="s">
        <v>1305</v>
      </c>
      <c r="E927" s="7" t="s">
        <v>1306</v>
      </c>
      <c r="F927" s="7" t="s">
        <v>776</v>
      </c>
      <c r="G927" s="7" t="s">
        <v>16</v>
      </c>
      <c r="H927" s="7" t="s">
        <v>2061</v>
      </c>
      <c r="I927" s="7" t="s">
        <v>2181</v>
      </c>
      <c r="J927" s="7" t="s">
        <v>1978</v>
      </c>
      <c r="K927" s="7" t="s">
        <v>81</v>
      </c>
      <c r="L927" s="7" t="s">
        <v>1686</v>
      </c>
      <c r="M927" s="7">
        <v>24</v>
      </c>
      <c r="N927" s="9">
        <v>3492.82</v>
      </c>
      <c r="O927" s="10">
        <v>0.05</v>
      </c>
      <c r="P927" s="9">
        <v>79636.3</v>
      </c>
      <c r="Q927" s="10">
        <v>0.25</v>
      </c>
      <c r="R927" s="9">
        <v>19909.080000000002</v>
      </c>
      <c r="S927" s="9">
        <v>99545.38</v>
      </c>
      <c r="T927" s="9">
        <v>39457.42</v>
      </c>
      <c r="U927" s="7" t="s">
        <v>46</v>
      </c>
    </row>
    <row r="928" spans="1:21" x14ac:dyDescent="0.3">
      <c r="A928" s="7" t="s">
        <v>5073</v>
      </c>
      <c r="B928" s="7" t="s">
        <v>2464</v>
      </c>
      <c r="C928" s="8">
        <v>45702</v>
      </c>
      <c r="D928" s="7" t="s">
        <v>844</v>
      </c>
      <c r="E928" s="7" t="s">
        <v>845</v>
      </c>
      <c r="F928" s="7" t="s">
        <v>780</v>
      </c>
      <c r="G928" s="7" t="s">
        <v>12</v>
      </c>
      <c r="H928" s="7" t="s">
        <v>2172</v>
      </c>
      <c r="I928" s="7" t="s">
        <v>2278</v>
      </c>
      <c r="J928" s="7" t="s">
        <v>2044</v>
      </c>
      <c r="K928" s="7" t="s">
        <v>496</v>
      </c>
      <c r="L928" s="7" t="s">
        <v>1641</v>
      </c>
      <c r="M928" s="7">
        <v>29</v>
      </c>
      <c r="N928" s="9">
        <v>1116.28</v>
      </c>
      <c r="O928" s="10">
        <v>0.05</v>
      </c>
      <c r="P928" s="9">
        <v>30753.51</v>
      </c>
      <c r="Q928" s="10">
        <v>0.25</v>
      </c>
      <c r="R928" s="9">
        <v>7688.38</v>
      </c>
      <c r="S928" s="9">
        <v>38441.89</v>
      </c>
      <c r="T928" s="9">
        <v>8975.67</v>
      </c>
      <c r="U928" s="7" t="s">
        <v>25</v>
      </c>
    </row>
    <row r="929" spans="1:21" x14ac:dyDescent="0.3">
      <c r="A929" s="7" t="s">
        <v>5074</v>
      </c>
      <c r="B929" s="7" t="s">
        <v>2464</v>
      </c>
      <c r="C929" s="8">
        <v>45702</v>
      </c>
      <c r="D929" s="7" t="s">
        <v>844</v>
      </c>
      <c r="E929" s="7" t="s">
        <v>845</v>
      </c>
      <c r="F929" s="7" t="s">
        <v>780</v>
      </c>
      <c r="G929" s="7" t="s">
        <v>12</v>
      </c>
      <c r="H929" s="7" t="s">
        <v>2172</v>
      </c>
      <c r="I929" s="7" t="s">
        <v>2278</v>
      </c>
      <c r="J929" s="7" t="s">
        <v>1664</v>
      </c>
      <c r="K929" s="7" t="s">
        <v>308</v>
      </c>
      <c r="L929" s="7" t="s">
        <v>1686</v>
      </c>
      <c r="M929" s="7">
        <v>15</v>
      </c>
      <c r="N929" s="9">
        <v>464</v>
      </c>
      <c r="O929" s="10">
        <v>0.05</v>
      </c>
      <c r="P929" s="9">
        <v>6612</v>
      </c>
      <c r="Q929" s="10">
        <v>0.25</v>
      </c>
      <c r="R929" s="9">
        <v>1653</v>
      </c>
      <c r="S929" s="9">
        <v>8265</v>
      </c>
      <c r="T929" s="9">
        <v>2337.6</v>
      </c>
      <c r="U929" s="7" t="s">
        <v>25</v>
      </c>
    </row>
    <row r="930" spans="1:21" x14ac:dyDescent="0.3">
      <c r="A930" s="7" t="s">
        <v>5075</v>
      </c>
      <c r="B930" s="7" t="s">
        <v>2465</v>
      </c>
      <c r="C930" s="8">
        <v>45818</v>
      </c>
      <c r="D930" s="7" t="s">
        <v>1158</v>
      </c>
      <c r="E930" s="7" t="s">
        <v>74</v>
      </c>
      <c r="F930" s="7" t="s">
        <v>747</v>
      </c>
      <c r="G930" s="7" t="s">
        <v>16</v>
      </c>
      <c r="H930" s="7" t="s">
        <v>2086</v>
      </c>
      <c r="I930" s="7" t="s">
        <v>2205</v>
      </c>
      <c r="J930" s="7" t="s">
        <v>2041</v>
      </c>
      <c r="K930" s="7" t="s">
        <v>333</v>
      </c>
      <c r="L930" s="7" t="s">
        <v>1646</v>
      </c>
      <c r="M930" s="7">
        <v>16</v>
      </c>
      <c r="N930" s="9">
        <v>2160.77</v>
      </c>
      <c r="O930" s="10">
        <v>0</v>
      </c>
      <c r="P930" s="9">
        <v>34572.32</v>
      </c>
      <c r="Q930" s="10">
        <v>0.25</v>
      </c>
      <c r="R930" s="9">
        <v>8643.08</v>
      </c>
      <c r="S930" s="9">
        <v>43215.4</v>
      </c>
      <c r="T930" s="9">
        <v>9788</v>
      </c>
      <c r="U930" s="7" t="s">
        <v>14</v>
      </c>
    </row>
    <row r="931" spans="1:21" x14ac:dyDescent="0.3">
      <c r="A931" s="7" t="s">
        <v>5076</v>
      </c>
      <c r="B931" s="7" t="s">
        <v>2466</v>
      </c>
      <c r="C931" s="8">
        <v>46137</v>
      </c>
      <c r="D931" s="7" t="s">
        <v>905</v>
      </c>
      <c r="E931" s="7" t="s">
        <v>906</v>
      </c>
      <c r="F931" s="7" t="s">
        <v>747</v>
      </c>
      <c r="G931" s="7" t="s">
        <v>20</v>
      </c>
      <c r="H931" s="7" t="s">
        <v>2095</v>
      </c>
      <c r="I931" s="7" t="s">
        <v>2214</v>
      </c>
      <c r="J931" s="7" t="s">
        <v>1667</v>
      </c>
      <c r="K931" s="7" t="s">
        <v>1885</v>
      </c>
      <c r="L931" s="7" t="s">
        <v>1661</v>
      </c>
      <c r="M931" s="7">
        <v>30</v>
      </c>
      <c r="N931" s="9">
        <v>1528.71</v>
      </c>
      <c r="O931" s="10">
        <v>0</v>
      </c>
      <c r="P931" s="9">
        <v>45861.3</v>
      </c>
      <c r="Q931" s="10">
        <v>0.25</v>
      </c>
      <c r="R931" s="9">
        <v>11465.33</v>
      </c>
      <c r="S931" s="9">
        <v>57326.62</v>
      </c>
      <c r="T931" s="9">
        <v>13497.6</v>
      </c>
      <c r="U931" s="7" t="s">
        <v>14</v>
      </c>
    </row>
    <row r="932" spans="1:21" x14ac:dyDescent="0.3">
      <c r="A932" s="7" t="s">
        <v>5077</v>
      </c>
      <c r="B932" s="7" t="s">
        <v>2466</v>
      </c>
      <c r="C932" s="8">
        <v>46137</v>
      </c>
      <c r="D932" s="7" t="s">
        <v>905</v>
      </c>
      <c r="E932" s="7" t="s">
        <v>906</v>
      </c>
      <c r="F932" s="7" t="s">
        <v>747</v>
      </c>
      <c r="G932" s="7" t="s">
        <v>20</v>
      </c>
      <c r="H932" s="7" t="s">
        <v>2095</v>
      </c>
      <c r="I932" s="7" t="s">
        <v>2214</v>
      </c>
      <c r="J932" s="7" t="s">
        <v>1676</v>
      </c>
      <c r="K932" s="7" t="s">
        <v>443</v>
      </c>
      <c r="L932" s="7" t="s">
        <v>1677</v>
      </c>
      <c r="M932" s="7">
        <v>23</v>
      </c>
      <c r="N932" s="9">
        <v>3909.34</v>
      </c>
      <c r="O932" s="10">
        <v>0.1</v>
      </c>
      <c r="P932" s="9">
        <v>80923.34</v>
      </c>
      <c r="Q932" s="10">
        <v>0.25</v>
      </c>
      <c r="R932" s="9">
        <v>20230.830000000002</v>
      </c>
      <c r="S932" s="9">
        <v>101154.17</v>
      </c>
      <c r="T932" s="9">
        <v>41277.78</v>
      </c>
      <c r="U932" s="7" t="s">
        <v>14</v>
      </c>
    </row>
    <row r="933" spans="1:21" x14ac:dyDescent="0.3">
      <c r="A933" s="7" t="s">
        <v>5078</v>
      </c>
      <c r="B933" s="7" t="s">
        <v>2466</v>
      </c>
      <c r="C933" s="8">
        <v>46137</v>
      </c>
      <c r="D933" s="7" t="s">
        <v>905</v>
      </c>
      <c r="E933" s="7" t="s">
        <v>906</v>
      </c>
      <c r="F933" s="7" t="s">
        <v>747</v>
      </c>
      <c r="G933" s="7" t="s">
        <v>20</v>
      </c>
      <c r="H933" s="7" t="s">
        <v>2095</v>
      </c>
      <c r="I933" s="7" t="s">
        <v>2214</v>
      </c>
      <c r="J933" s="7" t="s">
        <v>2052</v>
      </c>
      <c r="K933" s="7" t="s">
        <v>2053</v>
      </c>
      <c r="L933" s="7" t="s">
        <v>1673</v>
      </c>
      <c r="M933" s="7">
        <v>30</v>
      </c>
      <c r="N933" s="9">
        <v>666.42</v>
      </c>
      <c r="O933" s="10">
        <v>0.05</v>
      </c>
      <c r="P933" s="9">
        <v>18992.97</v>
      </c>
      <c r="Q933" s="10">
        <v>0.25</v>
      </c>
      <c r="R933" s="9">
        <v>4748.24</v>
      </c>
      <c r="S933" s="9">
        <v>23741.21</v>
      </c>
      <c r="T933" s="9">
        <v>4585.17</v>
      </c>
      <c r="U933" s="7" t="s">
        <v>14</v>
      </c>
    </row>
    <row r="934" spans="1:21" x14ac:dyDescent="0.3">
      <c r="A934" s="7" t="s">
        <v>5079</v>
      </c>
      <c r="B934" s="7" t="s">
        <v>2467</v>
      </c>
      <c r="C934" s="8">
        <v>46043</v>
      </c>
      <c r="D934" s="7" t="s">
        <v>1551</v>
      </c>
      <c r="E934" s="7" t="s">
        <v>1552</v>
      </c>
      <c r="F934" s="7" t="s">
        <v>780</v>
      </c>
      <c r="G934" s="7" t="s">
        <v>12</v>
      </c>
      <c r="H934" s="7" t="s">
        <v>2166</v>
      </c>
      <c r="I934" s="7" t="s">
        <v>2272</v>
      </c>
      <c r="J934" s="7" t="s">
        <v>1914</v>
      </c>
      <c r="K934" s="7" t="s">
        <v>1915</v>
      </c>
      <c r="L934" s="7" t="s">
        <v>1673</v>
      </c>
      <c r="M934" s="7">
        <v>5</v>
      </c>
      <c r="N934" s="9">
        <v>2824.26</v>
      </c>
      <c r="O934" s="10">
        <v>0.15</v>
      </c>
      <c r="P934" s="9">
        <v>12003.11</v>
      </c>
      <c r="Q934" s="10">
        <v>0.25</v>
      </c>
      <c r="R934" s="9">
        <v>3000.78</v>
      </c>
      <c r="S934" s="9">
        <v>15003.89</v>
      </c>
      <c r="T934" s="9">
        <v>4957.5600000000004</v>
      </c>
      <c r="U934" s="7" t="s">
        <v>14</v>
      </c>
    </row>
    <row r="935" spans="1:21" x14ac:dyDescent="0.3">
      <c r="A935" s="7" t="s">
        <v>5080</v>
      </c>
      <c r="B935" s="7" t="s">
        <v>2468</v>
      </c>
      <c r="C935" s="8">
        <v>46276</v>
      </c>
      <c r="D935" s="7" t="s">
        <v>1285</v>
      </c>
      <c r="E935" s="7" t="s">
        <v>110</v>
      </c>
      <c r="F935" s="7" t="s">
        <v>780</v>
      </c>
      <c r="G935" s="7" t="s">
        <v>12</v>
      </c>
      <c r="H935" s="7" t="s">
        <v>2166</v>
      </c>
      <c r="I935" s="7" t="s">
        <v>2272</v>
      </c>
      <c r="J935" s="7" t="s">
        <v>1824</v>
      </c>
      <c r="K935" s="7" t="s">
        <v>162</v>
      </c>
      <c r="L935" s="7" t="s">
        <v>1641</v>
      </c>
      <c r="M935" s="7">
        <v>1</v>
      </c>
      <c r="N935" s="9">
        <v>1803.68</v>
      </c>
      <c r="O935" s="10">
        <v>0.1</v>
      </c>
      <c r="P935" s="9">
        <v>1623.31</v>
      </c>
      <c r="Q935" s="10">
        <v>0.25</v>
      </c>
      <c r="R935" s="9">
        <v>405.83</v>
      </c>
      <c r="S935" s="9">
        <v>2029.14</v>
      </c>
      <c r="T935" s="9">
        <v>728.8</v>
      </c>
      <c r="U935" s="7" t="s">
        <v>14</v>
      </c>
    </row>
    <row r="936" spans="1:21" x14ac:dyDescent="0.3">
      <c r="A936" s="7" t="s">
        <v>5081</v>
      </c>
      <c r="B936" s="7" t="s">
        <v>2468</v>
      </c>
      <c r="C936" s="8">
        <v>46276</v>
      </c>
      <c r="D936" s="7" t="s">
        <v>1285</v>
      </c>
      <c r="E936" s="7" t="s">
        <v>110</v>
      </c>
      <c r="F936" s="7" t="s">
        <v>780</v>
      </c>
      <c r="G936" s="7" t="s">
        <v>12</v>
      </c>
      <c r="H936" s="7" t="s">
        <v>2166</v>
      </c>
      <c r="I936" s="7" t="s">
        <v>2272</v>
      </c>
      <c r="J936" s="7" t="s">
        <v>1936</v>
      </c>
      <c r="K936" s="7" t="s">
        <v>153</v>
      </c>
      <c r="L936" s="7" t="s">
        <v>1669</v>
      </c>
      <c r="M936" s="7">
        <v>14</v>
      </c>
      <c r="N936" s="9">
        <v>1129.93</v>
      </c>
      <c r="O936" s="10">
        <v>0.15</v>
      </c>
      <c r="P936" s="9">
        <v>13446.17</v>
      </c>
      <c r="Q936" s="10">
        <v>0.25</v>
      </c>
      <c r="R936" s="9">
        <v>3361.54</v>
      </c>
      <c r="S936" s="9">
        <v>16807.71</v>
      </c>
      <c r="T936" s="9">
        <v>2977.95</v>
      </c>
      <c r="U936" s="7" t="s">
        <v>14</v>
      </c>
    </row>
    <row r="937" spans="1:21" x14ac:dyDescent="0.3">
      <c r="A937" s="7" t="s">
        <v>5082</v>
      </c>
      <c r="B937" s="7" t="s">
        <v>2468</v>
      </c>
      <c r="C937" s="8">
        <v>46276</v>
      </c>
      <c r="D937" s="7" t="s">
        <v>1285</v>
      </c>
      <c r="E937" s="7" t="s">
        <v>110</v>
      </c>
      <c r="F937" s="7" t="s">
        <v>780</v>
      </c>
      <c r="G937" s="7" t="s">
        <v>12</v>
      </c>
      <c r="H937" s="7" t="s">
        <v>2166</v>
      </c>
      <c r="I937" s="7" t="s">
        <v>2272</v>
      </c>
      <c r="J937" s="7" t="s">
        <v>1978</v>
      </c>
      <c r="K937" s="7" t="s">
        <v>81</v>
      </c>
      <c r="L937" s="7" t="s">
        <v>1686</v>
      </c>
      <c r="M937" s="7">
        <v>7</v>
      </c>
      <c r="N937" s="9">
        <v>3412.29</v>
      </c>
      <c r="O937" s="10">
        <v>0.15</v>
      </c>
      <c r="P937" s="9">
        <v>20303.13</v>
      </c>
      <c r="Q937" s="10">
        <v>0.25</v>
      </c>
      <c r="R937" s="9">
        <v>5075.78</v>
      </c>
      <c r="S937" s="9">
        <v>25378.91</v>
      </c>
      <c r="T937" s="9">
        <v>8584.2900000000009</v>
      </c>
      <c r="U937" s="7" t="s">
        <v>14</v>
      </c>
    </row>
    <row r="938" spans="1:21" x14ac:dyDescent="0.3">
      <c r="A938" s="7" t="s">
        <v>5083</v>
      </c>
      <c r="B938" s="7" t="s">
        <v>2468</v>
      </c>
      <c r="C938" s="8">
        <v>46276</v>
      </c>
      <c r="D938" s="7" t="s">
        <v>1285</v>
      </c>
      <c r="E938" s="7" t="s">
        <v>110</v>
      </c>
      <c r="F938" s="7" t="s">
        <v>780</v>
      </c>
      <c r="G938" s="7" t="s">
        <v>12</v>
      </c>
      <c r="H938" s="7" t="s">
        <v>2166</v>
      </c>
      <c r="I938" s="7" t="s">
        <v>2272</v>
      </c>
      <c r="J938" s="7" t="s">
        <v>1757</v>
      </c>
      <c r="K938" s="7" t="s">
        <v>406</v>
      </c>
      <c r="L938" s="7" t="s">
        <v>1677</v>
      </c>
      <c r="M938" s="7">
        <v>1</v>
      </c>
      <c r="N938" s="9">
        <v>2426.1999999999998</v>
      </c>
      <c r="O938" s="10">
        <v>0</v>
      </c>
      <c r="P938" s="9">
        <v>2426.1999999999998</v>
      </c>
      <c r="Q938" s="10">
        <v>0.25</v>
      </c>
      <c r="R938" s="9">
        <v>606.54999999999995</v>
      </c>
      <c r="S938" s="9">
        <v>3032.75</v>
      </c>
      <c r="T938" s="9">
        <v>1042.6199999999999</v>
      </c>
      <c r="U938" s="7" t="s">
        <v>14</v>
      </c>
    </row>
    <row r="939" spans="1:21" x14ac:dyDescent="0.3">
      <c r="A939" s="7" t="s">
        <v>5084</v>
      </c>
      <c r="B939" s="7" t="s">
        <v>2469</v>
      </c>
      <c r="C939" s="8">
        <v>46165</v>
      </c>
      <c r="D939" s="7" t="s">
        <v>1549</v>
      </c>
      <c r="E939" s="7" t="s">
        <v>1550</v>
      </c>
      <c r="F939" s="7" t="s">
        <v>763</v>
      </c>
      <c r="G939" s="7" t="s">
        <v>16</v>
      </c>
      <c r="H939" s="7" t="s">
        <v>2082</v>
      </c>
      <c r="I939" s="7" t="s">
        <v>2201</v>
      </c>
      <c r="J939" s="7" t="s">
        <v>1731</v>
      </c>
      <c r="K939" s="7" t="s">
        <v>376</v>
      </c>
      <c r="L939" s="7" t="s">
        <v>1641</v>
      </c>
      <c r="M939" s="7">
        <v>22</v>
      </c>
      <c r="N939" s="9">
        <v>608.42999999999995</v>
      </c>
      <c r="O939" s="10">
        <v>0.1</v>
      </c>
      <c r="P939" s="9">
        <v>12046.91</v>
      </c>
      <c r="Q939" s="10">
        <v>0.25</v>
      </c>
      <c r="R939" s="9">
        <v>3011.73</v>
      </c>
      <c r="S939" s="9">
        <v>15058.64</v>
      </c>
      <c r="T939" s="9">
        <v>2939.79</v>
      </c>
      <c r="U939" s="7" t="s">
        <v>14</v>
      </c>
    </row>
    <row r="940" spans="1:21" x14ac:dyDescent="0.3">
      <c r="A940" s="7" t="s">
        <v>5085</v>
      </c>
      <c r="B940" s="7" t="s">
        <v>2469</v>
      </c>
      <c r="C940" s="8">
        <v>46165</v>
      </c>
      <c r="D940" s="7" t="s">
        <v>1549</v>
      </c>
      <c r="E940" s="7" t="s">
        <v>1550</v>
      </c>
      <c r="F940" s="7" t="s">
        <v>763</v>
      </c>
      <c r="G940" s="7" t="s">
        <v>16</v>
      </c>
      <c r="H940" s="7" t="s">
        <v>2082</v>
      </c>
      <c r="I940" s="7" t="s">
        <v>2201</v>
      </c>
      <c r="J940" s="7" t="s">
        <v>1812</v>
      </c>
      <c r="K940" s="7" t="s">
        <v>1813</v>
      </c>
      <c r="L940" s="7" t="s">
        <v>1673</v>
      </c>
      <c r="M940" s="7">
        <v>16</v>
      </c>
      <c r="N940" s="9">
        <v>638.28</v>
      </c>
      <c r="O940" s="10">
        <v>0</v>
      </c>
      <c r="P940" s="9">
        <v>10212.48</v>
      </c>
      <c r="Q940" s="10">
        <v>0.25</v>
      </c>
      <c r="R940" s="9">
        <v>2553.12</v>
      </c>
      <c r="S940" s="9">
        <v>12765.6</v>
      </c>
      <c r="T940" s="9">
        <v>4737.12</v>
      </c>
      <c r="U940" s="7" t="s">
        <v>14</v>
      </c>
    </row>
    <row r="941" spans="1:21" x14ac:dyDescent="0.3">
      <c r="A941" s="7" t="s">
        <v>5086</v>
      </c>
      <c r="B941" s="7" t="s">
        <v>2469</v>
      </c>
      <c r="C941" s="8">
        <v>46165</v>
      </c>
      <c r="D941" s="7" t="s">
        <v>1549</v>
      </c>
      <c r="E941" s="7" t="s">
        <v>1550</v>
      </c>
      <c r="F941" s="7" t="s">
        <v>763</v>
      </c>
      <c r="G941" s="7" t="s">
        <v>16</v>
      </c>
      <c r="H941" s="7" t="s">
        <v>2082</v>
      </c>
      <c r="I941" s="7" t="s">
        <v>2201</v>
      </c>
      <c r="J941" s="7" t="s">
        <v>2042</v>
      </c>
      <c r="K941" s="7" t="s">
        <v>500</v>
      </c>
      <c r="L941" s="7" t="s">
        <v>1641</v>
      </c>
      <c r="M941" s="7">
        <v>14</v>
      </c>
      <c r="N941" s="9">
        <v>980.41</v>
      </c>
      <c r="O941" s="10">
        <v>0.15</v>
      </c>
      <c r="P941" s="9">
        <v>11666.88</v>
      </c>
      <c r="Q941" s="10">
        <v>0.25</v>
      </c>
      <c r="R941" s="9">
        <v>2916.72</v>
      </c>
      <c r="S941" s="9">
        <v>14583.6</v>
      </c>
      <c r="T941" s="9">
        <v>5011.84</v>
      </c>
      <c r="U941" s="7" t="s">
        <v>14</v>
      </c>
    </row>
    <row r="942" spans="1:21" x14ac:dyDescent="0.3">
      <c r="A942" s="7" t="s">
        <v>5087</v>
      </c>
      <c r="B942" s="7" t="s">
        <v>2470</v>
      </c>
      <c r="C942" s="8">
        <v>46040</v>
      </c>
      <c r="D942" s="7" t="s">
        <v>879</v>
      </c>
      <c r="E942" s="7" t="s">
        <v>880</v>
      </c>
      <c r="F942" s="7" t="s">
        <v>763</v>
      </c>
      <c r="G942" s="7" t="s">
        <v>20</v>
      </c>
      <c r="H942" s="7" t="s">
        <v>2140</v>
      </c>
      <c r="I942" s="7" t="s">
        <v>2253</v>
      </c>
      <c r="J942" s="7" t="s">
        <v>1727</v>
      </c>
      <c r="K942" s="7" t="s">
        <v>24</v>
      </c>
      <c r="L942" s="7" t="s">
        <v>1669</v>
      </c>
      <c r="M942" s="7">
        <v>20</v>
      </c>
      <c r="N942" s="9">
        <v>1279.69</v>
      </c>
      <c r="O942" s="10">
        <v>0</v>
      </c>
      <c r="P942" s="9">
        <v>25593.8</v>
      </c>
      <c r="Q942" s="10">
        <v>0.25</v>
      </c>
      <c r="R942" s="9">
        <v>6398.45</v>
      </c>
      <c r="S942" s="9">
        <v>31992.25</v>
      </c>
      <c r="T942" s="9">
        <v>6226.8</v>
      </c>
      <c r="U942" s="7" t="s">
        <v>14</v>
      </c>
    </row>
    <row r="943" spans="1:21" x14ac:dyDescent="0.3">
      <c r="A943" s="7" t="s">
        <v>5088</v>
      </c>
      <c r="B943" s="7" t="s">
        <v>2471</v>
      </c>
      <c r="C943" s="8">
        <v>46123</v>
      </c>
      <c r="D943" s="7" t="s">
        <v>1261</v>
      </c>
      <c r="E943" s="7" t="s">
        <v>1262</v>
      </c>
      <c r="F943" s="7" t="s">
        <v>757</v>
      </c>
      <c r="G943" s="7" t="s">
        <v>20</v>
      </c>
      <c r="H943" s="7" t="s">
        <v>2067</v>
      </c>
      <c r="I943" s="7" t="s">
        <v>2187</v>
      </c>
      <c r="J943" s="7" t="s">
        <v>2024</v>
      </c>
      <c r="K943" s="7" t="s">
        <v>563</v>
      </c>
      <c r="L943" s="7" t="s">
        <v>1686</v>
      </c>
      <c r="M943" s="7">
        <v>9</v>
      </c>
      <c r="N943" s="9">
        <v>3155.6</v>
      </c>
      <c r="O943" s="10">
        <v>0.15</v>
      </c>
      <c r="P943" s="9">
        <v>24140.34</v>
      </c>
      <c r="Q943" s="10">
        <v>0.25</v>
      </c>
      <c r="R943" s="9">
        <v>6035.09</v>
      </c>
      <c r="S943" s="9">
        <v>30175.42</v>
      </c>
      <c r="T943" s="9">
        <v>8334.18</v>
      </c>
      <c r="U943" s="7" t="s">
        <v>14</v>
      </c>
    </row>
    <row r="944" spans="1:21" x14ac:dyDescent="0.3">
      <c r="A944" s="7" t="s">
        <v>5089</v>
      </c>
      <c r="B944" s="7" t="s">
        <v>2471</v>
      </c>
      <c r="C944" s="8">
        <v>46123</v>
      </c>
      <c r="D944" s="7" t="s">
        <v>1261</v>
      </c>
      <c r="E944" s="7" t="s">
        <v>1262</v>
      </c>
      <c r="F944" s="7" t="s">
        <v>757</v>
      </c>
      <c r="G944" s="7" t="s">
        <v>20</v>
      </c>
      <c r="H944" s="7" t="s">
        <v>2067</v>
      </c>
      <c r="I944" s="7" t="s">
        <v>2187</v>
      </c>
      <c r="J944" s="7" t="s">
        <v>1782</v>
      </c>
      <c r="K944" s="7" t="s">
        <v>534</v>
      </c>
      <c r="L944" s="7" t="s">
        <v>1669</v>
      </c>
      <c r="M944" s="7">
        <v>17</v>
      </c>
      <c r="N944" s="9">
        <v>2001.43</v>
      </c>
      <c r="O944" s="10">
        <v>0.1</v>
      </c>
      <c r="P944" s="9">
        <v>30621.88</v>
      </c>
      <c r="Q944" s="10">
        <v>0.25</v>
      </c>
      <c r="R944" s="9">
        <v>7655.47</v>
      </c>
      <c r="S944" s="9">
        <v>38277.35</v>
      </c>
      <c r="T944" s="9">
        <v>12071.65</v>
      </c>
      <c r="U944" s="7" t="s">
        <v>14</v>
      </c>
    </row>
    <row r="945" spans="1:21" x14ac:dyDescent="0.3">
      <c r="A945" s="7" t="s">
        <v>5090</v>
      </c>
      <c r="B945" s="7" t="s">
        <v>2471</v>
      </c>
      <c r="C945" s="8">
        <v>46123</v>
      </c>
      <c r="D945" s="7" t="s">
        <v>1261</v>
      </c>
      <c r="E945" s="7" t="s">
        <v>1262</v>
      </c>
      <c r="F945" s="7" t="s">
        <v>757</v>
      </c>
      <c r="G945" s="7" t="s">
        <v>20</v>
      </c>
      <c r="H945" s="7" t="s">
        <v>2067</v>
      </c>
      <c r="I945" s="7" t="s">
        <v>2187</v>
      </c>
      <c r="J945" s="7" t="s">
        <v>1945</v>
      </c>
      <c r="K945" s="7" t="s">
        <v>198</v>
      </c>
      <c r="L945" s="7" t="s">
        <v>1646</v>
      </c>
      <c r="M945" s="7">
        <v>7</v>
      </c>
      <c r="N945" s="9">
        <v>51.37</v>
      </c>
      <c r="O945" s="10">
        <v>0.15</v>
      </c>
      <c r="P945" s="9">
        <v>305.64999999999998</v>
      </c>
      <c r="Q945" s="10">
        <v>0.25</v>
      </c>
      <c r="R945" s="9">
        <v>76.41</v>
      </c>
      <c r="S945" s="9">
        <v>382.06</v>
      </c>
      <c r="T945" s="9">
        <v>56.31</v>
      </c>
      <c r="U945" s="7" t="s">
        <v>14</v>
      </c>
    </row>
    <row r="946" spans="1:21" x14ac:dyDescent="0.3">
      <c r="A946" s="7" t="s">
        <v>5091</v>
      </c>
      <c r="B946" s="7" t="s">
        <v>2471</v>
      </c>
      <c r="C946" s="8">
        <v>46123</v>
      </c>
      <c r="D946" s="7" t="s">
        <v>1261</v>
      </c>
      <c r="E946" s="7" t="s">
        <v>1262</v>
      </c>
      <c r="F946" s="7" t="s">
        <v>757</v>
      </c>
      <c r="G946" s="7" t="s">
        <v>20</v>
      </c>
      <c r="H946" s="7" t="s">
        <v>2067</v>
      </c>
      <c r="I946" s="7" t="s">
        <v>2187</v>
      </c>
      <c r="J946" s="7" t="s">
        <v>1653</v>
      </c>
      <c r="K946" s="7" t="s">
        <v>483</v>
      </c>
      <c r="L946" s="7" t="s">
        <v>1655</v>
      </c>
      <c r="M946" s="7">
        <v>18</v>
      </c>
      <c r="N946" s="9">
        <v>416.86</v>
      </c>
      <c r="O946" s="10">
        <v>0</v>
      </c>
      <c r="P946" s="9">
        <v>7503.48</v>
      </c>
      <c r="Q946" s="10">
        <v>0.25</v>
      </c>
      <c r="R946" s="9">
        <v>1875.87</v>
      </c>
      <c r="S946" s="9">
        <v>9379.35</v>
      </c>
      <c r="T946" s="9">
        <v>3301.56</v>
      </c>
      <c r="U946" s="7" t="s">
        <v>14</v>
      </c>
    </row>
    <row r="947" spans="1:21" x14ac:dyDescent="0.3">
      <c r="A947" s="7" t="s">
        <v>5092</v>
      </c>
      <c r="B947" s="7" t="s">
        <v>2471</v>
      </c>
      <c r="C947" s="8">
        <v>46123</v>
      </c>
      <c r="D947" s="7" t="s">
        <v>1261</v>
      </c>
      <c r="E947" s="7" t="s">
        <v>1262</v>
      </c>
      <c r="F947" s="7" t="s">
        <v>757</v>
      </c>
      <c r="G947" s="7" t="s">
        <v>20</v>
      </c>
      <c r="H947" s="7" t="s">
        <v>2067</v>
      </c>
      <c r="I947" s="7" t="s">
        <v>2187</v>
      </c>
      <c r="J947" s="7" t="s">
        <v>2045</v>
      </c>
      <c r="K947" s="7" t="s">
        <v>241</v>
      </c>
      <c r="L947" s="7" t="s">
        <v>1641</v>
      </c>
      <c r="M947" s="7">
        <v>22</v>
      </c>
      <c r="N947" s="9">
        <v>124.71</v>
      </c>
      <c r="O947" s="10">
        <v>0</v>
      </c>
      <c r="P947" s="9">
        <v>2743.62</v>
      </c>
      <c r="Q947" s="10">
        <v>0.25</v>
      </c>
      <c r="R947" s="9">
        <v>685.9</v>
      </c>
      <c r="S947" s="9">
        <v>3429.52</v>
      </c>
      <c r="T947" s="9">
        <v>1428.68</v>
      </c>
      <c r="U947" s="7" t="s">
        <v>14</v>
      </c>
    </row>
    <row r="948" spans="1:21" x14ac:dyDescent="0.3">
      <c r="A948" s="7" t="s">
        <v>5093</v>
      </c>
      <c r="B948" s="7" t="s">
        <v>2472</v>
      </c>
      <c r="C948" s="8">
        <v>45790</v>
      </c>
      <c r="D948" s="7" t="s">
        <v>864</v>
      </c>
      <c r="E948" s="7" t="s">
        <v>865</v>
      </c>
      <c r="F948" s="7" t="s">
        <v>757</v>
      </c>
      <c r="G948" s="7" t="s">
        <v>31</v>
      </c>
      <c r="H948" s="7" t="s">
        <v>2089</v>
      </c>
      <c r="I948" s="7" t="s">
        <v>2208</v>
      </c>
      <c r="J948" s="7" t="s">
        <v>2035</v>
      </c>
      <c r="K948" s="7" t="s">
        <v>2036</v>
      </c>
      <c r="L948" s="7" t="s">
        <v>1686</v>
      </c>
      <c r="M948" s="7">
        <v>7</v>
      </c>
      <c r="N948" s="9">
        <v>1809.75</v>
      </c>
      <c r="O948" s="10">
        <v>0</v>
      </c>
      <c r="P948" s="9">
        <v>12668.25</v>
      </c>
      <c r="Q948" s="10">
        <v>0.25</v>
      </c>
      <c r="R948" s="9">
        <v>3167.06</v>
      </c>
      <c r="S948" s="9">
        <v>15835.31</v>
      </c>
      <c r="T948" s="9">
        <v>6117.09</v>
      </c>
      <c r="U948" s="7" t="s">
        <v>14</v>
      </c>
    </row>
    <row r="949" spans="1:21" x14ac:dyDescent="0.3">
      <c r="A949" s="7" t="s">
        <v>5094</v>
      </c>
      <c r="B949" s="7" t="s">
        <v>2472</v>
      </c>
      <c r="C949" s="8">
        <v>45790</v>
      </c>
      <c r="D949" s="7" t="s">
        <v>864</v>
      </c>
      <c r="E949" s="7" t="s">
        <v>865</v>
      </c>
      <c r="F949" s="7" t="s">
        <v>757</v>
      </c>
      <c r="G949" s="7" t="s">
        <v>31</v>
      </c>
      <c r="H949" s="7" t="s">
        <v>2089</v>
      </c>
      <c r="I949" s="7" t="s">
        <v>2208</v>
      </c>
      <c r="J949" s="7" t="s">
        <v>1682</v>
      </c>
      <c r="K949" s="7" t="s">
        <v>355</v>
      </c>
      <c r="L949" s="7" t="s">
        <v>1646</v>
      </c>
      <c r="M949" s="7">
        <v>7</v>
      </c>
      <c r="N949" s="9">
        <v>590.72</v>
      </c>
      <c r="O949" s="10">
        <v>0</v>
      </c>
      <c r="P949" s="9">
        <v>4135.04</v>
      </c>
      <c r="Q949" s="10">
        <v>0.25</v>
      </c>
      <c r="R949" s="9">
        <v>1033.76</v>
      </c>
      <c r="S949" s="9">
        <v>5168.8</v>
      </c>
      <c r="T949" s="9">
        <v>1409.31</v>
      </c>
      <c r="U949" s="7" t="s">
        <v>14</v>
      </c>
    </row>
    <row r="950" spans="1:21" x14ac:dyDescent="0.3">
      <c r="A950" s="7" t="s">
        <v>5095</v>
      </c>
      <c r="B950" s="7" t="s">
        <v>2472</v>
      </c>
      <c r="C950" s="8">
        <v>45790</v>
      </c>
      <c r="D950" s="7" t="s">
        <v>864</v>
      </c>
      <c r="E950" s="7" t="s">
        <v>865</v>
      </c>
      <c r="F950" s="7" t="s">
        <v>757</v>
      </c>
      <c r="G950" s="7" t="s">
        <v>31</v>
      </c>
      <c r="H950" s="7" t="s">
        <v>2089</v>
      </c>
      <c r="I950" s="7" t="s">
        <v>2208</v>
      </c>
      <c r="J950" s="7" t="s">
        <v>1684</v>
      </c>
      <c r="K950" s="7" t="s">
        <v>238</v>
      </c>
      <c r="L950" s="7" t="s">
        <v>1641</v>
      </c>
      <c r="M950" s="7">
        <v>24</v>
      </c>
      <c r="N950" s="9">
        <v>299.97000000000003</v>
      </c>
      <c r="O950" s="10">
        <v>0.15</v>
      </c>
      <c r="P950" s="9">
        <v>6119.39</v>
      </c>
      <c r="Q950" s="10">
        <v>0.25</v>
      </c>
      <c r="R950" s="9">
        <v>1529.85</v>
      </c>
      <c r="S950" s="9">
        <v>7649.24</v>
      </c>
      <c r="T950" s="9">
        <v>547.07000000000005</v>
      </c>
      <c r="U950" s="7" t="s">
        <v>14</v>
      </c>
    </row>
    <row r="951" spans="1:21" x14ac:dyDescent="0.3">
      <c r="A951" s="7" t="s">
        <v>5096</v>
      </c>
      <c r="B951" s="7" t="s">
        <v>2472</v>
      </c>
      <c r="C951" s="8">
        <v>45790</v>
      </c>
      <c r="D951" s="7" t="s">
        <v>864</v>
      </c>
      <c r="E951" s="7" t="s">
        <v>865</v>
      </c>
      <c r="F951" s="7" t="s">
        <v>757</v>
      </c>
      <c r="G951" s="7" t="s">
        <v>31</v>
      </c>
      <c r="H951" s="7" t="s">
        <v>2089</v>
      </c>
      <c r="I951" s="7" t="s">
        <v>2208</v>
      </c>
      <c r="J951" s="7" t="s">
        <v>1802</v>
      </c>
      <c r="K951" s="7" t="s">
        <v>272</v>
      </c>
      <c r="L951" s="7" t="s">
        <v>1673</v>
      </c>
      <c r="M951" s="7">
        <v>22</v>
      </c>
      <c r="N951" s="9">
        <v>2705.3</v>
      </c>
      <c r="O951" s="10">
        <v>0</v>
      </c>
      <c r="P951" s="9">
        <v>59516.6</v>
      </c>
      <c r="Q951" s="10">
        <v>0.25</v>
      </c>
      <c r="R951" s="9">
        <v>14879.15</v>
      </c>
      <c r="S951" s="9">
        <v>74395.75</v>
      </c>
      <c r="T951" s="9">
        <v>22406.78</v>
      </c>
      <c r="U951" s="7" t="s">
        <v>14</v>
      </c>
    </row>
    <row r="952" spans="1:21" x14ac:dyDescent="0.3">
      <c r="A952" s="7" t="s">
        <v>5097</v>
      </c>
      <c r="B952" s="7" t="s">
        <v>2472</v>
      </c>
      <c r="C952" s="8">
        <v>45790</v>
      </c>
      <c r="D952" s="7" t="s">
        <v>864</v>
      </c>
      <c r="E952" s="7" t="s">
        <v>865</v>
      </c>
      <c r="F952" s="7" t="s">
        <v>757</v>
      </c>
      <c r="G952" s="7" t="s">
        <v>31</v>
      </c>
      <c r="H952" s="7" t="s">
        <v>2089</v>
      </c>
      <c r="I952" s="7" t="s">
        <v>2208</v>
      </c>
      <c r="J952" s="7" t="s">
        <v>1716</v>
      </c>
      <c r="K952" s="7" t="s">
        <v>2047</v>
      </c>
      <c r="L952" s="7" t="s">
        <v>1669</v>
      </c>
      <c r="M952" s="7">
        <v>20</v>
      </c>
      <c r="N952" s="9">
        <v>720.33</v>
      </c>
      <c r="O952" s="10">
        <v>0.05</v>
      </c>
      <c r="P952" s="9">
        <v>13686.27</v>
      </c>
      <c r="Q952" s="10">
        <v>0.25</v>
      </c>
      <c r="R952" s="9">
        <v>3421.57</v>
      </c>
      <c r="S952" s="9">
        <v>17107.84</v>
      </c>
      <c r="T952" s="9">
        <v>3361.07</v>
      </c>
      <c r="U952" s="7" t="s">
        <v>14</v>
      </c>
    </row>
    <row r="953" spans="1:21" x14ac:dyDescent="0.3">
      <c r="A953" s="7" t="s">
        <v>5098</v>
      </c>
      <c r="B953" s="7" t="s">
        <v>2473</v>
      </c>
      <c r="C953" s="8">
        <v>45832</v>
      </c>
      <c r="D953" s="7" t="s">
        <v>1576</v>
      </c>
      <c r="E953" s="7" t="s">
        <v>1577</v>
      </c>
      <c r="F953" s="7" t="s">
        <v>743</v>
      </c>
      <c r="G953" s="7" t="s">
        <v>35</v>
      </c>
      <c r="H953" s="7" t="s">
        <v>2085</v>
      </c>
      <c r="I953" s="7" t="s">
        <v>2204</v>
      </c>
      <c r="J953" s="7" t="s">
        <v>1926</v>
      </c>
      <c r="K953" s="7" t="s">
        <v>264</v>
      </c>
      <c r="L953" s="7" t="s">
        <v>1646</v>
      </c>
      <c r="M953" s="7">
        <v>8</v>
      </c>
      <c r="N953" s="9">
        <v>1195.3699999999999</v>
      </c>
      <c r="O953" s="10">
        <v>0</v>
      </c>
      <c r="P953" s="9">
        <v>9562.9599999999991</v>
      </c>
      <c r="Q953" s="10">
        <v>0.25</v>
      </c>
      <c r="R953" s="9">
        <v>2390.7399999999998</v>
      </c>
      <c r="S953" s="9">
        <v>11953.7</v>
      </c>
      <c r="T953" s="9">
        <v>4680.88</v>
      </c>
      <c r="U953" s="7" t="s">
        <v>14</v>
      </c>
    </row>
    <row r="954" spans="1:21" x14ac:dyDescent="0.3">
      <c r="A954" s="7" t="s">
        <v>5099</v>
      </c>
      <c r="B954" s="7" t="s">
        <v>2473</v>
      </c>
      <c r="C954" s="8">
        <v>45832</v>
      </c>
      <c r="D954" s="7" t="s">
        <v>1576</v>
      </c>
      <c r="E954" s="7" t="s">
        <v>1577</v>
      </c>
      <c r="F954" s="7" t="s">
        <v>743</v>
      </c>
      <c r="G954" s="7" t="s">
        <v>35</v>
      </c>
      <c r="H954" s="7" t="s">
        <v>2085</v>
      </c>
      <c r="I954" s="7" t="s">
        <v>2204</v>
      </c>
      <c r="J954" s="7" t="s">
        <v>1836</v>
      </c>
      <c r="K954" s="7" t="s">
        <v>1837</v>
      </c>
      <c r="L954" s="7" t="s">
        <v>1677</v>
      </c>
      <c r="M954" s="7">
        <v>20</v>
      </c>
      <c r="N954" s="9">
        <v>688.33</v>
      </c>
      <c r="O954" s="10">
        <v>0.15</v>
      </c>
      <c r="P954" s="9">
        <v>11701.61</v>
      </c>
      <c r="Q954" s="10">
        <v>0.25</v>
      </c>
      <c r="R954" s="9">
        <v>2925.4</v>
      </c>
      <c r="S954" s="9">
        <v>14627.01</v>
      </c>
      <c r="T954" s="9">
        <v>3372.01</v>
      </c>
      <c r="U954" s="7" t="s">
        <v>14</v>
      </c>
    </row>
    <row r="955" spans="1:21" x14ac:dyDescent="0.3">
      <c r="A955" s="7" t="s">
        <v>5100</v>
      </c>
      <c r="B955" s="7" t="s">
        <v>2473</v>
      </c>
      <c r="C955" s="8">
        <v>45832</v>
      </c>
      <c r="D955" s="7" t="s">
        <v>1576</v>
      </c>
      <c r="E955" s="7" t="s">
        <v>1577</v>
      </c>
      <c r="F955" s="7" t="s">
        <v>743</v>
      </c>
      <c r="G955" s="7" t="s">
        <v>35</v>
      </c>
      <c r="H955" s="7" t="s">
        <v>2085</v>
      </c>
      <c r="I955" s="7" t="s">
        <v>2204</v>
      </c>
      <c r="J955" s="7" t="s">
        <v>1805</v>
      </c>
      <c r="K955" s="7" t="s">
        <v>1806</v>
      </c>
      <c r="L955" s="7" t="s">
        <v>1641</v>
      </c>
      <c r="M955" s="7">
        <v>17</v>
      </c>
      <c r="N955" s="9">
        <v>1788.6</v>
      </c>
      <c r="O955" s="10">
        <v>0</v>
      </c>
      <c r="P955" s="9">
        <v>30406.2</v>
      </c>
      <c r="Q955" s="10">
        <v>0.25</v>
      </c>
      <c r="R955" s="9">
        <v>7601.55</v>
      </c>
      <c r="S955" s="9">
        <v>38007.75</v>
      </c>
      <c r="T955" s="9">
        <v>10737.2</v>
      </c>
      <c r="U955" s="7" t="s">
        <v>14</v>
      </c>
    </row>
    <row r="956" spans="1:21" x14ac:dyDescent="0.3">
      <c r="A956" s="7" t="s">
        <v>5101</v>
      </c>
      <c r="B956" s="7" t="s">
        <v>2473</v>
      </c>
      <c r="C956" s="8">
        <v>45832</v>
      </c>
      <c r="D956" s="7" t="s">
        <v>1576</v>
      </c>
      <c r="E956" s="7" t="s">
        <v>1577</v>
      </c>
      <c r="F956" s="7" t="s">
        <v>743</v>
      </c>
      <c r="G956" s="7" t="s">
        <v>35</v>
      </c>
      <c r="H956" s="7" t="s">
        <v>2085</v>
      </c>
      <c r="I956" s="7" t="s">
        <v>2204</v>
      </c>
      <c r="J956" s="7" t="s">
        <v>1844</v>
      </c>
      <c r="K956" s="7" t="s">
        <v>390</v>
      </c>
      <c r="L956" s="7" t="s">
        <v>1677</v>
      </c>
      <c r="M956" s="7">
        <v>29</v>
      </c>
      <c r="N956" s="9">
        <v>2212.41</v>
      </c>
      <c r="O956" s="10">
        <v>0</v>
      </c>
      <c r="P956" s="9">
        <v>64159.89</v>
      </c>
      <c r="Q956" s="10">
        <v>0.25</v>
      </c>
      <c r="R956" s="9">
        <v>16039.97</v>
      </c>
      <c r="S956" s="9">
        <v>80199.86</v>
      </c>
      <c r="T956" s="9">
        <v>20528.810000000001</v>
      </c>
      <c r="U956" s="7" t="s">
        <v>14</v>
      </c>
    </row>
    <row r="957" spans="1:21" x14ac:dyDescent="0.3">
      <c r="A957" s="7" t="s">
        <v>5102</v>
      </c>
      <c r="B957" s="7" t="s">
        <v>2473</v>
      </c>
      <c r="C957" s="8">
        <v>45832</v>
      </c>
      <c r="D957" s="7" t="s">
        <v>1576</v>
      </c>
      <c r="E957" s="7" t="s">
        <v>1577</v>
      </c>
      <c r="F957" s="7" t="s">
        <v>743</v>
      </c>
      <c r="G957" s="7" t="s">
        <v>35</v>
      </c>
      <c r="H957" s="7" t="s">
        <v>2085</v>
      </c>
      <c r="I957" s="7" t="s">
        <v>2204</v>
      </c>
      <c r="J957" s="7" t="s">
        <v>1988</v>
      </c>
      <c r="K957" s="7" t="s">
        <v>131</v>
      </c>
      <c r="L957" s="7" t="s">
        <v>1646</v>
      </c>
      <c r="M957" s="7">
        <v>1</v>
      </c>
      <c r="N957" s="9">
        <v>578.32000000000005</v>
      </c>
      <c r="O957" s="10">
        <v>0.1</v>
      </c>
      <c r="P957" s="9">
        <v>520.49</v>
      </c>
      <c r="Q957" s="10">
        <v>0.25</v>
      </c>
      <c r="R957" s="9">
        <v>130.12</v>
      </c>
      <c r="S957" s="9">
        <v>650.61</v>
      </c>
      <c r="T957" s="9">
        <v>179.92</v>
      </c>
      <c r="U957" s="7" t="s">
        <v>14</v>
      </c>
    </row>
    <row r="958" spans="1:21" x14ac:dyDescent="0.3">
      <c r="A958" s="7" t="s">
        <v>5103</v>
      </c>
      <c r="B958" s="7" t="s">
        <v>2474</v>
      </c>
      <c r="C958" s="8">
        <v>45953</v>
      </c>
      <c r="D958" s="7" t="s">
        <v>1578</v>
      </c>
      <c r="E958" s="7" t="s">
        <v>195</v>
      </c>
      <c r="F958" s="7" t="s">
        <v>763</v>
      </c>
      <c r="G958" s="7" t="s">
        <v>35</v>
      </c>
      <c r="H958" s="7" t="s">
        <v>2140</v>
      </c>
      <c r="I958" s="7" t="s">
        <v>2253</v>
      </c>
      <c r="J958" s="7" t="s">
        <v>1833</v>
      </c>
      <c r="K958" s="7" t="s">
        <v>1834</v>
      </c>
      <c r="L958" s="7" t="s">
        <v>1646</v>
      </c>
      <c r="M958" s="7">
        <v>25</v>
      </c>
      <c r="N958" s="9">
        <v>955.87</v>
      </c>
      <c r="O958" s="10">
        <v>0</v>
      </c>
      <c r="P958" s="9">
        <v>23896.75</v>
      </c>
      <c r="Q958" s="10">
        <v>0.25</v>
      </c>
      <c r="R958" s="9">
        <v>5974.19</v>
      </c>
      <c r="S958" s="9">
        <v>29870.94</v>
      </c>
      <c r="T958" s="9">
        <v>8277.5</v>
      </c>
      <c r="U958" s="7" t="s">
        <v>14</v>
      </c>
    </row>
    <row r="959" spans="1:21" x14ac:dyDescent="0.3">
      <c r="A959" s="7" t="s">
        <v>5104</v>
      </c>
      <c r="B959" s="7" t="s">
        <v>2474</v>
      </c>
      <c r="C959" s="8">
        <v>45953</v>
      </c>
      <c r="D959" s="7" t="s">
        <v>1578</v>
      </c>
      <c r="E959" s="7" t="s">
        <v>195</v>
      </c>
      <c r="F959" s="7" t="s">
        <v>763</v>
      </c>
      <c r="G959" s="7" t="s">
        <v>35</v>
      </c>
      <c r="H959" s="7" t="s">
        <v>2140</v>
      </c>
      <c r="I959" s="7" t="s">
        <v>2253</v>
      </c>
      <c r="J959" s="7" t="s">
        <v>1973</v>
      </c>
      <c r="K959" s="7" t="s">
        <v>13</v>
      </c>
      <c r="L959" s="7" t="s">
        <v>1673</v>
      </c>
      <c r="M959" s="7">
        <v>21</v>
      </c>
      <c r="N959" s="9">
        <v>920.53</v>
      </c>
      <c r="O959" s="10">
        <v>0</v>
      </c>
      <c r="P959" s="9">
        <v>19331.13</v>
      </c>
      <c r="Q959" s="10">
        <v>0.25</v>
      </c>
      <c r="R959" s="9">
        <v>4832.78</v>
      </c>
      <c r="S959" s="9">
        <v>24163.91</v>
      </c>
      <c r="T959" s="9">
        <v>10935.96</v>
      </c>
      <c r="U959" s="7" t="s">
        <v>14</v>
      </c>
    </row>
    <row r="960" spans="1:21" x14ac:dyDescent="0.3">
      <c r="A960" s="7" t="s">
        <v>5105</v>
      </c>
      <c r="B960" s="7" t="s">
        <v>2474</v>
      </c>
      <c r="C960" s="8">
        <v>45953</v>
      </c>
      <c r="D960" s="7" t="s">
        <v>1578</v>
      </c>
      <c r="E960" s="7" t="s">
        <v>195</v>
      </c>
      <c r="F960" s="7" t="s">
        <v>763</v>
      </c>
      <c r="G960" s="7" t="s">
        <v>35</v>
      </c>
      <c r="H960" s="7" t="s">
        <v>2140</v>
      </c>
      <c r="I960" s="7" t="s">
        <v>2253</v>
      </c>
      <c r="J960" s="7" t="s">
        <v>1705</v>
      </c>
      <c r="K960" s="7" t="s">
        <v>55</v>
      </c>
      <c r="L960" s="7" t="s">
        <v>1677</v>
      </c>
      <c r="M960" s="7">
        <v>23</v>
      </c>
      <c r="N960" s="9">
        <v>1325.11</v>
      </c>
      <c r="O960" s="10">
        <v>0.15</v>
      </c>
      <c r="P960" s="9">
        <v>25905.9</v>
      </c>
      <c r="Q960" s="10">
        <v>0.25</v>
      </c>
      <c r="R960" s="9">
        <v>6476.48</v>
      </c>
      <c r="S960" s="9">
        <v>32382.38</v>
      </c>
      <c r="T960" s="9">
        <v>3435.13</v>
      </c>
      <c r="U960" s="7" t="s">
        <v>14</v>
      </c>
    </row>
    <row r="961" spans="1:21" x14ac:dyDescent="0.3">
      <c r="A961" s="7" t="s">
        <v>5106</v>
      </c>
      <c r="B961" s="7" t="s">
        <v>2474</v>
      </c>
      <c r="C961" s="8">
        <v>45953</v>
      </c>
      <c r="D961" s="7" t="s">
        <v>1578</v>
      </c>
      <c r="E961" s="7" t="s">
        <v>195</v>
      </c>
      <c r="F961" s="7" t="s">
        <v>763</v>
      </c>
      <c r="G961" s="7" t="s">
        <v>35</v>
      </c>
      <c r="H961" s="7" t="s">
        <v>2140</v>
      </c>
      <c r="I961" s="7" t="s">
        <v>2253</v>
      </c>
      <c r="J961" s="7" t="s">
        <v>1919</v>
      </c>
      <c r="K961" s="7" t="s">
        <v>121</v>
      </c>
      <c r="L961" s="7" t="s">
        <v>1641</v>
      </c>
      <c r="M961" s="7">
        <v>5</v>
      </c>
      <c r="N961" s="9">
        <v>1366.66</v>
      </c>
      <c r="O961" s="10">
        <v>0</v>
      </c>
      <c r="P961" s="9">
        <v>6833.3</v>
      </c>
      <c r="Q961" s="10">
        <v>0.25</v>
      </c>
      <c r="R961" s="9">
        <v>1708.33</v>
      </c>
      <c r="S961" s="9">
        <v>8541.6200000000008</v>
      </c>
      <c r="T961" s="9">
        <v>4007.75</v>
      </c>
      <c r="U961" s="7" t="s">
        <v>14</v>
      </c>
    </row>
    <row r="962" spans="1:21" x14ac:dyDescent="0.3">
      <c r="A962" s="7" t="s">
        <v>5107</v>
      </c>
      <c r="B962" s="7" t="s">
        <v>2475</v>
      </c>
      <c r="C962" s="8">
        <v>45807</v>
      </c>
      <c r="D962" s="7" t="s">
        <v>1351</v>
      </c>
      <c r="E962" s="7" t="s">
        <v>1352</v>
      </c>
      <c r="F962" s="7" t="s">
        <v>743</v>
      </c>
      <c r="G962" s="7" t="s">
        <v>12</v>
      </c>
      <c r="H962" s="7" t="s">
        <v>2111</v>
      </c>
      <c r="I962" s="7" t="s">
        <v>2228</v>
      </c>
      <c r="J962" s="7" t="s">
        <v>1785</v>
      </c>
      <c r="K962" s="7" t="s">
        <v>1786</v>
      </c>
      <c r="L962" s="7" t="s">
        <v>1655</v>
      </c>
      <c r="M962" s="7">
        <v>18</v>
      </c>
      <c r="N962" s="9">
        <v>1586.74</v>
      </c>
      <c r="O962" s="10">
        <v>0</v>
      </c>
      <c r="P962" s="9">
        <v>28561.32</v>
      </c>
      <c r="Q962" s="10">
        <v>0.25</v>
      </c>
      <c r="R962" s="9">
        <v>7140.33</v>
      </c>
      <c r="S962" s="9">
        <v>35701.65</v>
      </c>
      <c r="T962" s="9">
        <v>7426.08</v>
      </c>
      <c r="U962" s="7" t="s">
        <v>14</v>
      </c>
    </row>
    <row r="963" spans="1:21" x14ac:dyDescent="0.3">
      <c r="A963" s="7" t="s">
        <v>5108</v>
      </c>
      <c r="B963" s="7" t="s">
        <v>2475</v>
      </c>
      <c r="C963" s="8">
        <v>45807</v>
      </c>
      <c r="D963" s="7" t="s">
        <v>1351</v>
      </c>
      <c r="E963" s="7" t="s">
        <v>1352</v>
      </c>
      <c r="F963" s="7" t="s">
        <v>743</v>
      </c>
      <c r="G963" s="7" t="s">
        <v>12</v>
      </c>
      <c r="H963" s="7" t="s">
        <v>2111</v>
      </c>
      <c r="I963" s="7" t="s">
        <v>2228</v>
      </c>
      <c r="J963" s="7" t="s">
        <v>1817</v>
      </c>
      <c r="K963" s="7" t="s">
        <v>290</v>
      </c>
      <c r="L963" s="7" t="s">
        <v>1677</v>
      </c>
      <c r="M963" s="7">
        <v>16</v>
      </c>
      <c r="N963" s="9">
        <v>1426.6</v>
      </c>
      <c r="O963" s="10">
        <v>0</v>
      </c>
      <c r="P963" s="9">
        <v>22825.599999999999</v>
      </c>
      <c r="Q963" s="10">
        <v>0.25</v>
      </c>
      <c r="R963" s="9">
        <v>5706.4</v>
      </c>
      <c r="S963" s="9">
        <v>28532</v>
      </c>
      <c r="T963" s="9">
        <v>7150.24</v>
      </c>
      <c r="U963" s="7" t="s">
        <v>14</v>
      </c>
    </row>
    <row r="964" spans="1:21" x14ac:dyDescent="0.3">
      <c r="A964" s="7" t="s">
        <v>5109</v>
      </c>
      <c r="B964" s="7" t="s">
        <v>2475</v>
      </c>
      <c r="C964" s="8">
        <v>45807</v>
      </c>
      <c r="D964" s="7" t="s">
        <v>1351</v>
      </c>
      <c r="E964" s="7" t="s">
        <v>1352</v>
      </c>
      <c r="F964" s="7" t="s">
        <v>743</v>
      </c>
      <c r="G964" s="7" t="s">
        <v>12</v>
      </c>
      <c r="H964" s="7" t="s">
        <v>2111</v>
      </c>
      <c r="I964" s="7" t="s">
        <v>2228</v>
      </c>
      <c r="J964" s="7" t="s">
        <v>1844</v>
      </c>
      <c r="K964" s="7" t="s">
        <v>390</v>
      </c>
      <c r="L964" s="7" t="s">
        <v>1677</v>
      </c>
      <c r="M964" s="7">
        <v>11</v>
      </c>
      <c r="N964" s="9">
        <v>2179.46</v>
      </c>
      <c r="O964" s="10">
        <v>0</v>
      </c>
      <c r="P964" s="9">
        <v>23974.06</v>
      </c>
      <c r="Q964" s="10">
        <v>0.25</v>
      </c>
      <c r="R964" s="9">
        <v>5993.52</v>
      </c>
      <c r="S964" s="9">
        <v>29967.58</v>
      </c>
      <c r="T964" s="9">
        <v>7424.34</v>
      </c>
      <c r="U964" s="7" t="s">
        <v>14</v>
      </c>
    </row>
    <row r="965" spans="1:21" x14ac:dyDescent="0.3">
      <c r="A965" s="7" t="s">
        <v>5110</v>
      </c>
      <c r="B965" s="7" t="s">
        <v>2475</v>
      </c>
      <c r="C965" s="8">
        <v>45807</v>
      </c>
      <c r="D965" s="7" t="s">
        <v>1351</v>
      </c>
      <c r="E965" s="7" t="s">
        <v>1352</v>
      </c>
      <c r="F965" s="7" t="s">
        <v>743</v>
      </c>
      <c r="G965" s="7" t="s">
        <v>12</v>
      </c>
      <c r="H965" s="7" t="s">
        <v>2111</v>
      </c>
      <c r="I965" s="7" t="s">
        <v>2228</v>
      </c>
      <c r="J965" s="7" t="s">
        <v>1726</v>
      </c>
      <c r="K965" s="7" t="s">
        <v>509</v>
      </c>
      <c r="L965" s="7" t="s">
        <v>1673</v>
      </c>
      <c r="M965" s="7">
        <v>30</v>
      </c>
      <c r="N965" s="9">
        <v>1319.01</v>
      </c>
      <c r="O965" s="10">
        <v>0.1</v>
      </c>
      <c r="P965" s="9">
        <v>35613.269999999997</v>
      </c>
      <c r="Q965" s="10">
        <v>0.25</v>
      </c>
      <c r="R965" s="9">
        <v>8903.32</v>
      </c>
      <c r="S965" s="9">
        <v>44516.59</v>
      </c>
      <c r="T965" s="9">
        <v>14678.67</v>
      </c>
      <c r="U965" s="7" t="s">
        <v>14</v>
      </c>
    </row>
    <row r="966" spans="1:21" x14ac:dyDescent="0.3">
      <c r="A966" s="7" t="s">
        <v>5111</v>
      </c>
      <c r="B966" s="7" t="s">
        <v>2476</v>
      </c>
      <c r="C966" s="8">
        <v>45914</v>
      </c>
      <c r="D966" s="7" t="s">
        <v>1443</v>
      </c>
      <c r="E966" s="7" t="s">
        <v>263</v>
      </c>
      <c r="F966" s="7" t="s">
        <v>743</v>
      </c>
      <c r="G966" s="7" t="s">
        <v>31</v>
      </c>
      <c r="H966" s="7" t="s">
        <v>2166</v>
      </c>
      <c r="I966" s="7" t="s">
        <v>2272</v>
      </c>
      <c r="J966" s="7" t="s">
        <v>1919</v>
      </c>
      <c r="K966" s="7" t="s">
        <v>121</v>
      </c>
      <c r="L966" s="7" t="s">
        <v>1641</v>
      </c>
      <c r="M966" s="7">
        <v>27</v>
      </c>
      <c r="N966" s="9">
        <v>1290.75</v>
      </c>
      <c r="O966" s="10">
        <v>0.05</v>
      </c>
      <c r="P966" s="9">
        <v>33107.74</v>
      </c>
      <c r="Q966" s="10">
        <v>0.25</v>
      </c>
      <c r="R966" s="9">
        <v>8276.93</v>
      </c>
      <c r="S966" s="9">
        <v>41384.67</v>
      </c>
      <c r="T966" s="9">
        <v>17849.77</v>
      </c>
      <c r="U966" s="7" t="s">
        <v>14</v>
      </c>
    </row>
    <row r="967" spans="1:21" x14ac:dyDescent="0.3">
      <c r="A967" s="7" t="s">
        <v>5112</v>
      </c>
      <c r="B967" s="7" t="s">
        <v>2476</v>
      </c>
      <c r="C967" s="8">
        <v>45914</v>
      </c>
      <c r="D967" s="7" t="s">
        <v>1443</v>
      </c>
      <c r="E967" s="7" t="s">
        <v>263</v>
      </c>
      <c r="F967" s="7" t="s">
        <v>743</v>
      </c>
      <c r="G967" s="7" t="s">
        <v>31</v>
      </c>
      <c r="H967" s="7" t="s">
        <v>2166</v>
      </c>
      <c r="I967" s="7" t="s">
        <v>2272</v>
      </c>
      <c r="J967" s="7" t="s">
        <v>1828</v>
      </c>
      <c r="K967" s="7" t="s">
        <v>1829</v>
      </c>
      <c r="L967" s="7" t="s">
        <v>1677</v>
      </c>
      <c r="M967" s="7">
        <v>9</v>
      </c>
      <c r="N967" s="9">
        <v>2724.82</v>
      </c>
      <c r="O967" s="10">
        <v>0.1</v>
      </c>
      <c r="P967" s="9">
        <v>22071.040000000001</v>
      </c>
      <c r="Q967" s="10">
        <v>0.25</v>
      </c>
      <c r="R967" s="9">
        <v>5517.76</v>
      </c>
      <c r="S967" s="9">
        <v>27588.799999999999</v>
      </c>
      <c r="T967" s="9">
        <v>8167.57</v>
      </c>
      <c r="U967" s="7" t="s">
        <v>14</v>
      </c>
    </row>
    <row r="968" spans="1:21" x14ac:dyDescent="0.3">
      <c r="A968" s="7" t="s">
        <v>5113</v>
      </c>
      <c r="B968" s="7" t="s">
        <v>2476</v>
      </c>
      <c r="C968" s="8">
        <v>45914</v>
      </c>
      <c r="D968" s="7" t="s">
        <v>1443</v>
      </c>
      <c r="E968" s="7" t="s">
        <v>263</v>
      </c>
      <c r="F968" s="7" t="s">
        <v>743</v>
      </c>
      <c r="G968" s="7" t="s">
        <v>31</v>
      </c>
      <c r="H968" s="7" t="s">
        <v>2166</v>
      </c>
      <c r="I968" s="7" t="s">
        <v>2272</v>
      </c>
      <c r="J968" s="7" t="s">
        <v>1818</v>
      </c>
      <c r="K968" s="7" t="s">
        <v>176</v>
      </c>
      <c r="L968" s="7" t="s">
        <v>1673</v>
      </c>
      <c r="M968" s="7">
        <v>24</v>
      </c>
      <c r="N968" s="9">
        <v>1621.21</v>
      </c>
      <c r="O968" s="10">
        <v>0.15</v>
      </c>
      <c r="P968" s="9">
        <v>33072.68</v>
      </c>
      <c r="Q968" s="10">
        <v>0.25</v>
      </c>
      <c r="R968" s="9">
        <v>8268.17</v>
      </c>
      <c r="S968" s="9">
        <v>41340.85</v>
      </c>
      <c r="T968" s="9">
        <v>3015.32</v>
      </c>
      <c r="U968" s="7" t="s">
        <v>14</v>
      </c>
    </row>
    <row r="969" spans="1:21" x14ac:dyDescent="0.3">
      <c r="A969" s="7" t="s">
        <v>5114</v>
      </c>
      <c r="B969" s="7" t="s">
        <v>2476</v>
      </c>
      <c r="C969" s="8">
        <v>45914</v>
      </c>
      <c r="D969" s="7" t="s">
        <v>1443</v>
      </c>
      <c r="E969" s="7" t="s">
        <v>263</v>
      </c>
      <c r="F969" s="7" t="s">
        <v>743</v>
      </c>
      <c r="G969" s="7" t="s">
        <v>31</v>
      </c>
      <c r="H969" s="7" t="s">
        <v>2166</v>
      </c>
      <c r="I969" s="7" t="s">
        <v>2272</v>
      </c>
      <c r="J969" s="7" t="s">
        <v>1952</v>
      </c>
      <c r="K969" s="7" t="s">
        <v>588</v>
      </c>
      <c r="L969" s="7" t="s">
        <v>1655</v>
      </c>
      <c r="M969" s="7">
        <v>4</v>
      </c>
      <c r="N969" s="9">
        <v>446.01</v>
      </c>
      <c r="O969" s="10">
        <v>0.1</v>
      </c>
      <c r="P969" s="9">
        <v>1605.64</v>
      </c>
      <c r="Q969" s="10">
        <v>0.25</v>
      </c>
      <c r="R969" s="9">
        <v>401.41</v>
      </c>
      <c r="S969" s="9">
        <v>2007.05</v>
      </c>
      <c r="T969" s="9">
        <v>337.56</v>
      </c>
      <c r="U969" s="7" t="s">
        <v>14</v>
      </c>
    </row>
    <row r="970" spans="1:21" x14ac:dyDescent="0.3">
      <c r="A970" s="7" t="s">
        <v>5115</v>
      </c>
      <c r="B970" s="7" t="s">
        <v>2476</v>
      </c>
      <c r="C970" s="8">
        <v>45914</v>
      </c>
      <c r="D970" s="7" t="s">
        <v>1443</v>
      </c>
      <c r="E970" s="7" t="s">
        <v>263</v>
      </c>
      <c r="F970" s="7" t="s">
        <v>743</v>
      </c>
      <c r="G970" s="7" t="s">
        <v>31</v>
      </c>
      <c r="H970" s="7" t="s">
        <v>2166</v>
      </c>
      <c r="I970" s="7" t="s">
        <v>2272</v>
      </c>
      <c r="J970" s="7" t="s">
        <v>1731</v>
      </c>
      <c r="K970" s="7" t="s">
        <v>376</v>
      </c>
      <c r="L970" s="7" t="s">
        <v>1641</v>
      </c>
      <c r="M970" s="7">
        <v>13</v>
      </c>
      <c r="N970" s="9">
        <v>590.94000000000005</v>
      </c>
      <c r="O970" s="10">
        <v>0</v>
      </c>
      <c r="P970" s="9">
        <v>7682.22</v>
      </c>
      <c r="Q970" s="10">
        <v>0.25</v>
      </c>
      <c r="R970" s="9">
        <v>1920.56</v>
      </c>
      <c r="S970" s="9">
        <v>9602.77</v>
      </c>
      <c r="T970" s="9">
        <v>2300.7399999999998</v>
      </c>
      <c r="U970" s="7" t="s">
        <v>14</v>
      </c>
    </row>
    <row r="971" spans="1:21" x14ac:dyDescent="0.3">
      <c r="A971" s="7" t="s">
        <v>5116</v>
      </c>
      <c r="B971" s="7" t="s">
        <v>2477</v>
      </c>
      <c r="C971" s="8">
        <v>46037</v>
      </c>
      <c r="D971" s="7" t="s">
        <v>1178</v>
      </c>
      <c r="E971" s="7" t="s">
        <v>1179</v>
      </c>
      <c r="F971" s="7" t="s">
        <v>763</v>
      </c>
      <c r="G971" s="7" t="s">
        <v>20</v>
      </c>
      <c r="H971" s="7" t="s">
        <v>2082</v>
      </c>
      <c r="I971" s="7" t="s">
        <v>2201</v>
      </c>
      <c r="J971" s="7" t="s">
        <v>1995</v>
      </c>
      <c r="K971" s="7" t="s">
        <v>297</v>
      </c>
      <c r="L971" s="7" t="s">
        <v>1673</v>
      </c>
      <c r="M971" s="7">
        <v>5</v>
      </c>
      <c r="N971" s="9">
        <v>1610.73</v>
      </c>
      <c r="O971" s="10">
        <v>0</v>
      </c>
      <c r="P971" s="9">
        <v>8053.65</v>
      </c>
      <c r="Q971" s="10">
        <v>0.25</v>
      </c>
      <c r="R971" s="9">
        <v>2013.41</v>
      </c>
      <c r="S971" s="9">
        <v>10067.06</v>
      </c>
      <c r="T971" s="9">
        <v>2529.4499999999998</v>
      </c>
      <c r="U971" s="7" t="s">
        <v>25</v>
      </c>
    </row>
    <row r="972" spans="1:21" x14ac:dyDescent="0.3">
      <c r="A972" s="7" t="s">
        <v>5117</v>
      </c>
      <c r="B972" s="7" t="s">
        <v>2478</v>
      </c>
      <c r="C972" s="8">
        <v>45855</v>
      </c>
      <c r="D972" s="7" t="s">
        <v>1161</v>
      </c>
      <c r="E972" s="7" t="s">
        <v>1162</v>
      </c>
      <c r="F972" s="7" t="s">
        <v>780</v>
      </c>
      <c r="G972" s="7" t="s">
        <v>16</v>
      </c>
      <c r="H972" s="7" t="s">
        <v>2104</v>
      </c>
      <c r="I972" s="7" t="s">
        <v>2223</v>
      </c>
      <c r="J972" s="7" t="s">
        <v>1951</v>
      </c>
      <c r="K972" s="7" t="s">
        <v>175</v>
      </c>
      <c r="L972" s="7" t="s">
        <v>1677</v>
      </c>
      <c r="M972" s="7">
        <v>11</v>
      </c>
      <c r="N972" s="9">
        <v>1848.36</v>
      </c>
      <c r="O972" s="10">
        <v>0</v>
      </c>
      <c r="P972" s="9">
        <v>20331.96</v>
      </c>
      <c r="Q972" s="10">
        <v>0.25</v>
      </c>
      <c r="R972" s="9">
        <v>5082.99</v>
      </c>
      <c r="S972" s="9">
        <v>25414.95</v>
      </c>
      <c r="T972" s="9">
        <v>5220.05</v>
      </c>
      <c r="U972" s="7" t="s">
        <v>14</v>
      </c>
    </row>
    <row r="973" spans="1:21" x14ac:dyDescent="0.3">
      <c r="A973" s="7" t="s">
        <v>5118</v>
      </c>
      <c r="B973" s="7" t="s">
        <v>2478</v>
      </c>
      <c r="C973" s="8">
        <v>45855</v>
      </c>
      <c r="D973" s="7" t="s">
        <v>1161</v>
      </c>
      <c r="E973" s="7" t="s">
        <v>1162</v>
      </c>
      <c r="F973" s="7" t="s">
        <v>780</v>
      </c>
      <c r="G973" s="7" t="s">
        <v>16</v>
      </c>
      <c r="H973" s="7" t="s">
        <v>2104</v>
      </c>
      <c r="I973" s="7" t="s">
        <v>2223</v>
      </c>
      <c r="J973" s="7" t="s">
        <v>1907</v>
      </c>
      <c r="K973" s="7" t="s">
        <v>169</v>
      </c>
      <c r="L973" s="7" t="s">
        <v>1646</v>
      </c>
      <c r="M973" s="7">
        <v>4</v>
      </c>
      <c r="N973" s="9">
        <v>1410.05</v>
      </c>
      <c r="O973" s="10">
        <v>0.15</v>
      </c>
      <c r="P973" s="9">
        <v>4794.17</v>
      </c>
      <c r="Q973" s="10">
        <v>0.25</v>
      </c>
      <c r="R973" s="9">
        <v>1198.54</v>
      </c>
      <c r="S973" s="9">
        <v>5992.71</v>
      </c>
      <c r="T973" s="9">
        <v>2162.33</v>
      </c>
      <c r="U973" s="7" t="s">
        <v>14</v>
      </c>
    </row>
    <row r="974" spans="1:21" x14ac:dyDescent="0.3">
      <c r="A974" s="7" t="s">
        <v>5119</v>
      </c>
      <c r="B974" s="7" t="s">
        <v>2478</v>
      </c>
      <c r="C974" s="8">
        <v>45855</v>
      </c>
      <c r="D974" s="7" t="s">
        <v>1161</v>
      </c>
      <c r="E974" s="7" t="s">
        <v>1162</v>
      </c>
      <c r="F974" s="7" t="s">
        <v>780</v>
      </c>
      <c r="G974" s="7" t="s">
        <v>16</v>
      </c>
      <c r="H974" s="7" t="s">
        <v>2104</v>
      </c>
      <c r="I974" s="7" t="s">
        <v>2223</v>
      </c>
      <c r="J974" s="7" t="s">
        <v>1785</v>
      </c>
      <c r="K974" s="7" t="s">
        <v>1786</v>
      </c>
      <c r="L974" s="7" t="s">
        <v>1655</v>
      </c>
      <c r="M974" s="7">
        <v>11</v>
      </c>
      <c r="N974" s="9">
        <v>1703.96</v>
      </c>
      <c r="O974" s="10">
        <v>0.15</v>
      </c>
      <c r="P974" s="9">
        <v>15932.03</v>
      </c>
      <c r="Q974" s="10">
        <v>0.25</v>
      </c>
      <c r="R974" s="9">
        <v>3983.01</v>
      </c>
      <c r="S974" s="9">
        <v>19915.04</v>
      </c>
      <c r="T974" s="9">
        <v>3016.05</v>
      </c>
      <c r="U974" s="7" t="s">
        <v>14</v>
      </c>
    </row>
    <row r="975" spans="1:21" x14ac:dyDescent="0.3">
      <c r="A975" s="7" t="s">
        <v>5120</v>
      </c>
      <c r="B975" s="7" t="s">
        <v>2479</v>
      </c>
      <c r="C975" s="8">
        <v>45685</v>
      </c>
      <c r="D975" s="7" t="s">
        <v>767</v>
      </c>
      <c r="E975" s="7" t="s">
        <v>768</v>
      </c>
      <c r="F975" s="7" t="s">
        <v>747</v>
      </c>
      <c r="G975" s="7" t="s">
        <v>20</v>
      </c>
      <c r="H975" s="7" t="s">
        <v>2078</v>
      </c>
      <c r="I975" s="7" t="s">
        <v>2197</v>
      </c>
      <c r="J975" s="7" t="s">
        <v>1938</v>
      </c>
      <c r="K975" s="7" t="s">
        <v>570</v>
      </c>
      <c r="L975" s="7" t="s">
        <v>1646</v>
      </c>
      <c r="M975" s="7">
        <v>12</v>
      </c>
      <c r="N975" s="9">
        <v>2373.48</v>
      </c>
      <c r="O975" s="10">
        <v>0.1</v>
      </c>
      <c r="P975" s="9">
        <v>25633.58</v>
      </c>
      <c r="Q975" s="10">
        <v>0.25</v>
      </c>
      <c r="R975" s="9">
        <v>6408.4</v>
      </c>
      <c r="S975" s="9">
        <v>32041.98</v>
      </c>
      <c r="T975" s="9">
        <v>8661.98</v>
      </c>
      <c r="U975" s="7" t="s">
        <v>14</v>
      </c>
    </row>
    <row r="976" spans="1:21" x14ac:dyDescent="0.3">
      <c r="A976" s="7" t="s">
        <v>5121</v>
      </c>
      <c r="B976" s="7" t="s">
        <v>2479</v>
      </c>
      <c r="C976" s="8">
        <v>45685</v>
      </c>
      <c r="D976" s="7" t="s">
        <v>767</v>
      </c>
      <c r="E976" s="7" t="s">
        <v>768</v>
      </c>
      <c r="F976" s="7" t="s">
        <v>747</v>
      </c>
      <c r="G976" s="7" t="s">
        <v>20</v>
      </c>
      <c r="H976" s="7" t="s">
        <v>2078</v>
      </c>
      <c r="I976" s="7" t="s">
        <v>2197</v>
      </c>
      <c r="J976" s="7" t="s">
        <v>1863</v>
      </c>
      <c r="K976" s="7" t="s">
        <v>583</v>
      </c>
      <c r="L976" s="7" t="s">
        <v>1646</v>
      </c>
      <c r="M976" s="7">
        <v>7</v>
      </c>
      <c r="N976" s="9">
        <v>3130.95</v>
      </c>
      <c r="O976" s="10">
        <v>0.1</v>
      </c>
      <c r="P976" s="9">
        <v>19724.98</v>
      </c>
      <c r="Q976" s="10">
        <v>0.25</v>
      </c>
      <c r="R976" s="9">
        <v>4931.24</v>
      </c>
      <c r="S976" s="9">
        <v>24656.22</v>
      </c>
      <c r="T976" s="9">
        <v>9276.43</v>
      </c>
      <c r="U976" s="7" t="s">
        <v>14</v>
      </c>
    </row>
    <row r="977" spans="1:21" x14ac:dyDescent="0.3">
      <c r="A977" s="7" t="s">
        <v>5122</v>
      </c>
      <c r="B977" s="7" t="s">
        <v>2479</v>
      </c>
      <c r="C977" s="8">
        <v>45685</v>
      </c>
      <c r="D977" s="7" t="s">
        <v>767</v>
      </c>
      <c r="E977" s="7" t="s">
        <v>768</v>
      </c>
      <c r="F977" s="7" t="s">
        <v>747</v>
      </c>
      <c r="G977" s="7" t="s">
        <v>20</v>
      </c>
      <c r="H977" s="7" t="s">
        <v>2078</v>
      </c>
      <c r="I977" s="7" t="s">
        <v>2197</v>
      </c>
      <c r="J977" s="7" t="s">
        <v>1797</v>
      </c>
      <c r="K977" s="7" t="s">
        <v>572</v>
      </c>
      <c r="L977" s="7" t="s">
        <v>1677</v>
      </c>
      <c r="M977" s="7">
        <v>2</v>
      </c>
      <c r="N977" s="9">
        <v>2812.69</v>
      </c>
      <c r="O977" s="10">
        <v>0</v>
      </c>
      <c r="P977" s="9">
        <v>5625.38</v>
      </c>
      <c r="Q977" s="10">
        <v>0.25</v>
      </c>
      <c r="R977" s="9">
        <v>1406.35</v>
      </c>
      <c r="S977" s="9">
        <v>7031.73</v>
      </c>
      <c r="T977" s="9">
        <v>3095.76</v>
      </c>
      <c r="U977" s="7" t="s">
        <v>14</v>
      </c>
    </row>
    <row r="978" spans="1:21" x14ac:dyDescent="0.3">
      <c r="A978" s="7" t="s">
        <v>5123</v>
      </c>
      <c r="B978" s="7" t="s">
        <v>2479</v>
      </c>
      <c r="C978" s="8">
        <v>45685</v>
      </c>
      <c r="D978" s="7" t="s">
        <v>767</v>
      </c>
      <c r="E978" s="7" t="s">
        <v>768</v>
      </c>
      <c r="F978" s="7" t="s">
        <v>747</v>
      </c>
      <c r="G978" s="7" t="s">
        <v>20</v>
      </c>
      <c r="H978" s="7" t="s">
        <v>2078</v>
      </c>
      <c r="I978" s="7" t="s">
        <v>2197</v>
      </c>
      <c r="J978" s="7" t="s">
        <v>1785</v>
      </c>
      <c r="K978" s="7" t="s">
        <v>1786</v>
      </c>
      <c r="L978" s="7" t="s">
        <v>1655</v>
      </c>
      <c r="M978" s="7">
        <v>23</v>
      </c>
      <c r="N978" s="9">
        <v>1697.79</v>
      </c>
      <c r="O978" s="10">
        <v>0.05</v>
      </c>
      <c r="P978" s="9">
        <v>37096.71</v>
      </c>
      <c r="Q978" s="10">
        <v>0.25</v>
      </c>
      <c r="R978" s="9">
        <v>9274.18</v>
      </c>
      <c r="S978" s="9">
        <v>46370.89</v>
      </c>
      <c r="T978" s="9">
        <v>10090.57</v>
      </c>
      <c r="U978" s="7" t="s">
        <v>14</v>
      </c>
    </row>
    <row r="979" spans="1:21" x14ac:dyDescent="0.3">
      <c r="A979" s="7" t="s">
        <v>5124</v>
      </c>
      <c r="B979" s="7" t="s">
        <v>2480</v>
      </c>
      <c r="C979" s="8">
        <v>45884</v>
      </c>
      <c r="D979" s="7" t="s">
        <v>1533</v>
      </c>
      <c r="E979" s="7" t="s">
        <v>15</v>
      </c>
      <c r="F979" s="7" t="s">
        <v>780</v>
      </c>
      <c r="G979" s="7" t="s">
        <v>16</v>
      </c>
      <c r="H979" s="7" t="s">
        <v>2114</v>
      </c>
      <c r="I979" s="7" t="s">
        <v>2231</v>
      </c>
      <c r="J979" s="7" t="s">
        <v>1978</v>
      </c>
      <c r="K979" s="7" t="s">
        <v>81</v>
      </c>
      <c r="L979" s="7" t="s">
        <v>1686</v>
      </c>
      <c r="M979" s="7">
        <v>27</v>
      </c>
      <c r="N979" s="9">
        <v>3504.26</v>
      </c>
      <c r="O979" s="10">
        <v>0</v>
      </c>
      <c r="P979" s="9">
        <v>94615.02</v>
      </c>
      <c r="Q979" s="10">
        <v>0.25</v>
      </c>
      <c r="R979" s="9">
        <v>23653.759999999998</v>
      </c>
      <c r="S979" s="9">
        <v>118268.78</v>
      </c>
      <c r="T979" s="9">
        <v>49413.78</v>
      </c>
      <c r="U979" s="7" t="s">
        <v>14</v>
      </c>
    </row>
    <row r="980" spans="1:21" x14ac:dyDescent="0.3">
      <c r="A980" s="7" t="s">
        <v>5125</v>
      </c>
      <c r="B980" s="7" t="s">
        <v>2480</v>
      </c>
      <c r="C980" s="8">
        <v>45884</v>
      </c>
      <c r="D980" s="7" t="s">
        <v>1533</v>
      </c>
      <c r="E980" s="7" t="s">
        <v>15</v>
      </c>
      <c r="F980" s="7" t="s">
        <v>780</v>
      </c>
      <c r="G980" s="7" t="s">
        <v>16</v>
      </c>
      <c r="H980" s="7" t="s">
        <v>2114</v>
      </c>
      <c r="I980" s="7" t="s">
        <v>2231</v>
      </c>
      <c r="J980" s="7" t="s">
        <v>1942</v>
      </c>
      <c r="K980" s="7" t="s">
        <v>280</v>
      </c>
      <c r="L980" s="7" t="s">
        <v>1646</v>
      </c>
      <c r="M980" s="7">
        <v>8</v>
      </c>
      <c r="N980" s="9">
        <v>3237.77</v>
      </c>
      <c r="O980" s="10">
        <v>0</v>
      </c>
      <c r="P980" s="9">
        <v>25902.16</v>
      </c>
      <c r="Q980" s="10">
        <v>0.25</v>
      </c>
      <c r="R980" s="9">
        <v>6475.54</v>
      </c>
      <c r="S980" s="9">
        <v>32377.7</v>
      </c>
      <c r="T980" s="9">
        <v>14891.12</v>
      </c>
      <c r="U980" s="7" t="s">
        <v>14</v>
      </c>
    </row>
    <row r="981" spans="1:21" x14ac:dyDescent="0.3">
      <c r="A981" s="7" t="s">
        <v>5126</v>
      </c>
      <c r="B981" s="7" t="s">
        <v>2480</v>
      </c>
      <c r="C981" s="8">
        <v>45884</v>
      </c>
      <c r="D981" s="7" t="s">
        <v>1533</v>
      </c>
      <c r="E981" s="7" t="s">
        <v>15</v>
      </c>
      <c r="F981" s="7" t="s">
        <v>780</v>
      </c>
      <c r="G981" s="7" t="s">
        <v>16</v>
      </c>
      <c r="H981" s="7" t="s">
        <v>2114</v>
      </c>
      <c r="I981" s="7" t="s">
        <v>2231</v>
      </c>
      <c r="J981" s="7" t="s">
        <v>1998</v>
      </c>
      <c r="K981" s="7" t="s">
        <v>458</v>
      </c>
      <c r="L981" s="7" t="s">
        <v>1661</v>
      </c>
      <c r="M981" s="7">
        <v>23</v>
      </c>
      <c r="N981" s="9">
        <v>793.71</v>
      </c>
      <c r="O981" s="10">
        <v>0</v>
      </c>
      <c r="P981" s="9">
        <v>18255.330000000002</v>
      </c>
      <c r="Q981" s="10">
        <v>0.25</v>
      </c>
      <c r="R981" s="9">
        <v>4563.83</v>
      </c>
      <c r="S981" s="9">
        <v>22819.16</v>
      </c>
      <c r="T981" s="9">
        <v>9945.43</v>
      </c>
      <c r="U981" s="7" t="s">
        <v>14</v>
      </c>
    </row>
    <row r="982" spans="1:21" x14ac:dyDescent="0.3">
      <c r="A982" s="7" t="s">
        <v>5127</v>
      </c>
      <c r="B982" s="7" t="s">
        <v>2480</v>
      </c>
      <c r="C982" s="8">
        <v>45884</v>
      </c>
      <c r="D982" s="7" t="s">
        <v>1533</v>
      </c>
      <c r="E982" s="7" t="s">
        <v>15</v>
      </c>
      <c r="F982" s="7" t="s">
        <v>780</v>
      </c>
      <c r="G982" s="7" t="s">
        <v>16</v>
      </c>
      <c r="H982" s="7" t="s">
        <v>2114</v>
      </c>
      <c r="I982" s="7" t="s">
        <v>2231</v>
      </c>
      <c r="J982" s="7" t="s">
        <v>1989</v>
      </c>
      <c r="K982" s="7" t="s">
        <v>72</v>
      </c>
      <c r="L982" s="7" t="s">
        <v>1686</v>
      </c>
      <c r="M982" s="7">
        <v>11</v>
      </c>
      <c r="N982" s="9">
        <v>3917.4</v>
      </c>
      <c r="O982" s="10">
        <v>0</v>
      </c>
      <c r="P982" s="9">
        <v>43091.4</v>
      </c>
      <c r="Q982" s="10">
        <v>0.25</v>
      </c>
      <c r="R982" s="9">
        <v>10772.85</v>
      </c>
      <c r="S982" s="9">
        <v>53864.25</v>
      </c>
      <c r="T982" s="9">
        <v>24394.04</v>
      </c>
      <c r="U982" s="7" t="s">
        <v>14</v>
      </c>
    </row>
    <row r="983" spans="1:21" x14ac:dyDescent="0.3">
      <c r="A983" s="7" t="s">
        <v>5128</v>
      </c>
      <c r="B983" s="7" t="s">
        <v>2481</v>
      </c>
      <c r="C983" s="8">
        <v>45965</v>
      </c>
      <c r="D983" s="7" t="s">
        <v>1123</v>
      </c>
      <c r="E983" s="7" t="s">
        <v>220</v>
      </c>
      <c r="F983" s="7" t="s">
        <v>780</v>
      </c>
      <c r="G983" s="7" t="s">
        <v>31</v>
      </c>
      <c r="H983" s="7" t="s">
        <v>2085</v>
      </c>
      <c r="I983" s="7" t="s">
        <v>2204</v>
      </c>
      <c r="J983" s="7" t="s">
        <v>1744</v>
      </c>
      <c r="K983" s="7" t="s">
        <v>1745</v>
      </c>
      <c r="L983" s="7" t="s">
        <v>1655</v>
      </c>
      <c r="M983" s="7">
        <v>3</v>
      </c>
      <c r="N983" s="9">
        <v>1066.01</v>
      </c>
      <c r="O983" s="10">
        <v>0</v>
      </c>
      <c r="P983" s="9">
        <v>3198.03</v>
      </c>
      <c r="Q983" s="10">
        <v>0.25</v>
      </c>
      <c r="R983" s="9">
        <v>799.51</v>
      </c>
      <c r="S983" s="9">
        <v>3997.54</v>
      </c>
      <c r="T983" s="9">
        <v>1153.56</v>
      </c>
      <c r="U983" s="7" t="s">
        <v>14</v>
      </c>
    </row>
    <row r="984" spans="1:21" x14ac:dyDescent="0.3">
      <c r="A984" s="7" t="s">
        <v>5129</v>
      </c>
      <c r="B984" s="7" t="s">
        <v>2481</v>
      </c>
      <c r="C984" s="8">
        <v>45965</v>
      </c>
      <c r="D984" s="7" t="s">
        <v>1123</v>
      </c>
      <c r="E984" s="7" t="s">
        <v>220</v>
      </c>
      <c r="F984" s="7" t="s">
        <v>780</v>
      </c>
      <c r="G984" s="7" t="s">
        <v>31</v>
      </c>
      <c r="H984" s="7" t="s">
        <v>2085</v>
      </c>
      <c r="I984" s="7" t="s">
        <v>2204</v>
      </c>
      <c r="J984" s="7" t="s">
        <v>1836</v>
      </c>
      <c r="K984" s="7" t="s">
        <v>1837</v>
      </c>
      <c r="L984" s="7" t="s">
        <v>1677</v>
      </c>
      <c r="M984" s="7">
        <v>25</v>
      </c>
      <c r="N984" s="9">
        <v>687.36</v>
      </c>
      <c r="O984" s="10">
        <v>0.1</v>
      </c>
      <c r="P984" s="9">
        <v>15465.6</v>
      </c>
      <c r="Q984" s="10">
        <v>0.25</v>
      </c>
      <c r="R984" s="9">
        <v>3866.4</v>
      </c>
      <c r="S984" s="9">
        <v>19332</v>
      </c>
      <c r="T984" s="9">
        <v>5053.6000000000004</v>
      </c>
      <c r="U984" s="7" t="s">
        <v>14</v>
      </c>
    </row>
    <row r="985" spans="1:21" x14ac:dyDescent="0.3">
      <c r="A985" s="7" t="s">
        <v>5130</v>
      </c>
      <c r="B985" s="7" t="s">
        <v>2481</v>
      </c>
      <c r="C985" s="8">
        <v>45965</v>
      </c>
      <c r="D985" s="7" t="s">
        <v>1123</v>
      </c>
      <c r="E985" s="7" t="s">
        <v>220</v>
      </c>
      <c r="F985" s="7" t="s">
        <v>780</v>
      </c>
      <c r="G985" s="7" t="s">
        <v>31</v>
      </c>
      <c r="H985" s="7" t="s">
        <v>2085</v>
      </c>
      <c r="I985" s="7" t="s">
        <v>2204</v>
      </c>
      <c r="J985" s="7" t="s">
        <v>1891</v>
      </c>
      <c r="K985" s="7" t="s">
        <v>397</v>
      </c>
      <c r="L985" s="7" t="s">
        <v>1661</v>
      </c>
      <c r="M985" s="7">
        <v>10</v>
      </c>
      <c r="N985" s="9">
        <v>405.79</v>
      </c>
      <c r="O985" s="10">
        <v>0</v>
      </c>
      <c r="P985" s="9">
        <v>4057.9</v>
      </c>
      <c r="Q985" s="10">
        <v>0.25</v>
      </c>
      <c r="R985" s="9">
        <v>1014.48</v>
      </c>
      <c r="S985" s="9">
        <v>5072.38</v>
      </c>
      <c r="T985" s="9">
        <v>2130.5</v>
      </c>
      <c r="U985" s="7" t="s">
        <v>14</v>
      </c>
    </row>
    <row r="986" spans="1:21" x14ac:dyDescent="0.3">
      <c r="A986" s="7" t="s">
        <v>5131</v>
      </c>
      <c r="B986" s="7" t="s">
        <v>2481</v>
      </c>
      <c r="C986" s="8">
        <v>45965</v>
      </c>
      <c r="D986" s="7" t="s">
        <v>1123</v>
      </c>
      <c r="E986" s="7" t="s">
        <v>220</v>
      </c>
      <c r="F986" s="7" t="s">
        <v>780</v>
      </c>
      <c r="G986" s="7" t="s">
        <v>31</v>
      </c>
      <c r="H986" s="7" t="s">
        <v>2085</v>
      </c>
      <c r="I986" s="7" t="s">
        <v>2204</v>
      </c>
      <c r="J986" s="7" t="s">
        <v>1896</v>
      </c>
      <c r="K986" s="7" t="s">
        <v>477</v>
      </c>
      <c r="L986" s="7" t="s">
        <v>1677</v>
      </c>
      <c r="M986" s="7">
        <v>20</v>
      </c>
      <c r="N986" s="9">
        <v>1979.12</v>
      </c>
      <c r="O986" s="10">
        <v>0.1</v>
      </c>
      <c r="P986" s="9">
        <v>35624.160000000003</v>
      </c>
      <c r="Q986" s="10">
        <v>0.25</v>
      </c>
      <c r="R986" s="9">
        <v>8906.0400000000009</v>
      </c>
      <c r="S986" s="9">
        <v>44530.2</v>
      </c>
      <c r="T986" s="9">
        <v>8348.16</v>
      </c>
      <c r="U986" s="7" t="s">
        <v>14</v>
      </c>
    </row>
    <row r="987" spans="1:21" x14ac:dyDescent="0.3">
      <c r="A987" s="7" t="s">
        <v>5132</v>
      </c>
      <c r="B987" s="7" t="s">
        <v>2481</v>
      </c>
      <c r="C987" s="8">
        <v>45965</v>
      </c>
      <c r="D987" s="7" t="s">
        <v>1123</v>
      </c>
      <c r="E987" s="7" t="s">
        <v>220</v>
      </c>
      <c r="F987" s="7" t="s">
        <v>780</v>
      </c>
      <c r="G987" s="7" t="s">
        <v>31</v>
      </c>
      <c r="H987" s="7" t="s">
        <v>2085</v>
      </c>
      <c r="I987" s="7" t="s">
        <v>2204</v>
      </c>
      <c r="J987" s="7" t="s">
        <v>1874</v>
      </c>
      <c r="K987" s="7" t="s">
        <v>1875</v>
      </c>
      <c r="L987" s="7" t="s">
        <v>1646</v>
      </c>
      <c r="M987" s="7">
        <v>23</v>
      </c>
      <c r="N987" s="9">
        <v>1960.47</v>
      </c>
      <c r="O987" s="10">
        <v>0.15</v>
      </c>
      <c r="P987" s="9">
        <v>38327.19</v>
      </c>
      <c r="Q987" s="10">
        <v>0.25</v>
      </c>
      <c r="R987" s="9">
        <v>9581.7999999999993</v>
      </c>
      <c r="S987" s="9">
        <v>47908.99</v>
      </c>
      <c r="T987" s="9">
        <v>10989.39</v>
      </c>
      <c r="U987" s="7" t="s">
        <v>14</v>
      </c>
    </row>
    <row r="988" spans="1:21" x14ac:dyDescent="0.3">
      <c r="A988" s="7" t="s">
        <v>5133</v>
      </c>
      <c r="B988" s="7" t="s">
        <v>2482</v>
      </c>
      <c r="C988" s="8">
        <v>45980</v>
      </c>
      <c r="D988" s="7" t="s">
        <v>1574</v>
      </c>
      <c r="E988" s="7" t="s">
        <v>1575</v>
      </c>
      <c r="F988" s="7" t="s">
        <v>747</v>
      </c>
      <c r="G988" s="7" t="s">
        <v>16</v>
      </c>
      <c r="H988" s="7" t="s">
        <v>2172</v>
      </c>
      <c r="I988" s="7" t="s">
        <v>2278</v>
      </c>
      <c r="J988" s="7" t="s">
        <v>1770</v>
      </c>
      <c r="K988" s="7" t="s">
        <v>1771</v>
      </c>
      <c r="L988" s="7" t="s">
        <v>1646</v>
      </c>
      <c r="M988" s="7">
        <v>12</v>
      </c>
      <c r="N988" s="9">
        <v>2301.0500000000002</v>
      </c>
      <c r="O988" s="10">
        <v>0</v>
      </c>
      <c r="P988" s="9">
        <v>27612.6</v>
      </c>
      <c r="Q988" s="10">
        <v>0.25</v>
      </c>
      <c r="R988" s="9">
        <v>6903.15</v>
      </c>
      <c r="S988" s="9">
        <v>34515.75</v>
      </c>
      <c r="T988" s="9">
        <v>8606.4</v>
      </c>
      <c r="U988" s="7" t="s">
        <v>40</v>
      </c>
    </row>
    <row r="989" spans="1:21" x14ac:dyDescent="0.3">
      <c r="A989" s="7" t="s">
        <v>5134</v>
      </c>
      <c r="B989" s="7" t="s">
        <v>2482</v>
      </c>
      <c r="C989" s="8">
        <v>45980</v>
      </c>
      <c r="D989" s="7" t="s">
        <v>1574</v>
      </c>
      <c r="E989" s="7" t="s">
        <v>1575</v>
      </c>
      <c r="F989" s="7" t="s">
        <v>747</v>
      </c>
      <c r="G989" s="7" t="s">
        <v>16</v>
      </c>
      <c r="H989" s="7" t="s">
        <v>2172</v>
      </c>
      <c r="I989" s="7" t="s">
        <v>2278</v>
      </c>
      <c r="J989" s="7" t="s">
        <v>1962</v>
      </c>
      <c r="K989" s="7" t="s">
        <v>1963</v>
      </c>
      <c r="L989" s="7" t="s">
        <v>1655</v>
      </c>
      <c r="M989" s="7">
        <v>3</v>
      </c>
      <c r="N989" s="9">
        <v>274.79000000000002</v>
      </c>
      <c r="O989" s="10">
        <v>0</v>
      </c>
      <c r="P989" s="9">
        <v>824.37</v>
      </c>
      <c r="Q989" s="10">
        <v>0.25</v>
      </c>
      <c r="R989" s="9">
        <v>206.09</v>
      </c>
      <c r="S989" s="9">
        <v>1030.46</v>
      </c>
      <c r="T989" s="9">
        <v>239.79</v>
      </c>
      <c r="U989" s="7" t="s">
        <v>40</v>
      </c>
    </row>
    <row r="990" spans="1:21" x14ac:dyDescent="0.3">
      <c r="A990" s="7" t="s">
        <v>5135</v>
      </c>
      <c r="B990" s="7" t="s">
        <v>2483</v>
      </c>
      <c r="C990" s="8">
        <v>46002</v>
      </c>
      <c r="D990" s="7" t="s">
        <v>1035</v>
      </c>
      <c r="E990" s="7" t="s">
        <v>1036</v>
      </c>
      <c r="F990" s="7" t="s">
        <v>747</v>
      </c>
      <c r="G990" s="7" t="s">
        <v>12</v>
      </c>
      <c r="H990" s="7" t="s">
        <v>2104</v>
      </c>
      <c r="I990" s="7" t="s">
        <v>2223</v>
      </c>
      <c r="J990" s="7" t="s">
        <v>2044</v>
      </c>
      <c r="K990" s="7" t="s">
        <v>496</v>
      </c>
      <c r="L990" s="7" t="s">
        <v>1641</v>
      </c>
      <c r="M990" s="7">
        <v>25</v>
      </c>
      <c r="N990" s="9">
        <v>1107.9100000000001</v>
      </c>
      <c r="O990" s="10">
        <v>0</v>
      </c>
      <c r="P990" s="9">
        <v>27697.75</v>
      </c>
      <c r="Q990" s="10">
        <v>0.25</v>
      </c>
      <c r="R990" s="9">
        <v>6924.44</v>
      </c>
      <c r="S990" s="9">
        <v>34622.19</v>
      </c>
      <c r="T990" s="9">
        <v>8923.75</v>
      </c>
      <c r="U990" s="7" t="s">
        <v>14</v>
      </c>
    </row>
    <row r="991" spans="1:21" x14ac:dyDescent="0.3">
      <c r="A991" s="7" t="s">
        <v>5136</v>
      </c>
      <c r="B991" s="7" t="s">
        <v>2484</v>
      </c>
      <c r="C991" s="8">
        <v>45689</v>
      </c>
      <c r="D991" s="7" t="s">
        <v>1415</v>
      </c>
      <c r="E991" s="7" t="s">
        <v>267</v>
      </c>
      <c r="F991" s="7" t="s">
        <v>757</v>
      </c>
      <c r="G991" s="7" t="s">
        <v>20</v>
      </c>
      <c r="H991" s="7" t="s">
        <v>2114</v>
      </c>
      <c r="I991" s="7" t="s">
        <v>2231</v>
      </c>
      <c r="J991" s="7" t="s">
        <v>1755</v>
      </c>
      <c r="K991" s="7" t="s">
        <v>52</v>
      </c>
      <c r="L991" s="7" t="s">
        <v>1655</v>
      </c>
      <c r="M991" s="7">
        <v>30</v>
      </c>
      <c r="N991" s="9">
        <v>3482.35</v>
      </c>
      <c r="O991" s="10">
        <v>0</v>
      </c>
      <c r="P991" s="9">
        <v>104470.5</v>
      </c>
      <c r="Q991" s="10">
        <v>0.25</v>
      </c>
      <c r="R991" s="9">
        <v>26117.62</v>
      </c>
      <c r="S991" s="9">
        <v>130588.12</v>
      </c>
      <c r="T991" s="9">
        <v>52009.2</v>
      </c>
      <c r="U991" s="7" t="s">
        <v>46</v>
      </c>
    </row>
    <row r="992" spans="1:21" x14ac:dyDescent="0.3">
      <c r="A992" s="7" t="s">
        <v>5137</v>
      </c>
      <c r="B992" s="7" t="s">
        <v>2484</v>
      </c>
      <c r="C992" s="8">
        <v>45689</v>
      </c>
      <c r="D992" s="7" t="s">
        <v>1415</v>
      </c>
      <c r="E992" s="7" t="s">
        <v>267</v>
      </c>
      <c r="F992" s="7" t="s">
        <v>757</v>
      </c>
      <c r="G992" s="7" t="s">
        <v>20</v>
      </c>
      <c r="H992" s="7" t="s">
        <v>2114</v>
      </c>
      <c r="I992" s="7" t="s">
        <v>2231</v>
      </c>
      <c r="J992" s="7" t="s">
        <v>1700</v>
      </c>
      <c r="K992" s="7" t="s">
        <v>207</v>
      </c>
      <c r="L992" s="7" t="s">
        <v>1661</v>
      </c>
      <c r="M992" s="7">
        <v>4</v>
      </c>
      <c r="N992" s="9">
        <v>2467.25</v>
      </c>
      <c r="O992" s="10">
        <v>0.1</v>
      </c>
      <c r="P992" s="9">
        <v>8882.1</v>
      </c>
      <c r="Q992" s="10">
        <v>0.25</v>
      </c>
      <c r="R992" s="9">
        <v>2220.5300000000002</v>
      </c>
      <c r="S992" s="9">
        <v>11102.62</v>
      </c>
      <c r="T992" s="9">
        <v>4393.26</v>
      </c>
      <c r="U992" s="7" t="s">
        <v>46</v>
      </c>
    </row>
    <row r="993" spans="1:21" x14ac:dyDescent="0.3">
      <c r="A993" s="7" t="s">
        <v>5138</v>
      </c>
      <c r="B993" s="7" t="s">
        <v>2484</v>
      </c>
      <c r="C993" s="8">
        <v>45689</v>
      </c>
      <c r="D993" s="7" t="s">
        <v>1415</v>
      </c>
      <c r="E993" s="7" t="s">
        <v>267</v>
      </c>
      <c r="F993" s="7" t="s">
        <v>757</v>
      </c>
      <c r="G993" s="7" t="s">
        <v>20</v>
      </c>
      <c r="H993" s="7" t="s">
        <v>2114</v>
      </c>
      <c r="I993" s="7" t="s">
        <v>2231</v>
      </c>
      <c r="J993" s="7" t="s">
        <v>1955</v>
      </c>
      <c r="K993" s="7" t="s">
        <v>516</v>
      </c>
      <c r="L993" s="7" t="s">
        <v>1686</v>
      </c>
      <c r="M993" s="7">
        <v>21</v>
      </c>
      <c r="N993" s="9">
        <v>62.5</v>
      </c>
      <c r="O993" s="10">
        <v>0.15</v>
      </c>
      <c r="P993" s="9">
        <v>1115.6199999999999</v>
      </c>
      <c r="Q993" s="10">
        <v>0.25</v>
      </c>
      <c r="R993" s="9">
        <v>278.89999999999998</v>
      </c>
      <c r="S993" s="9">
        <v>1394.52</v>
      </c>
      <c r="T993" s="9">
        <v>245.17</v>
      </c>
      <c r="U993" s="7" t="s">
        <v>46</v>
      </c>
    </row>
    <row r="994" spans="1:21" x14ac:dyDescent="0.3">
      <c r="A994" s="7" t="s">
        <v>5139</v>
      </c>
      <c r="B994" s="7" t="s">
        <v>2484</v>
      </c>
      <c r="C994" s="8">
        <v>45689</v>
      </c>
      <c r="D994" s="7" t="s">
        <v>1415</v>
      </c>
      <c r="E994" s="7" t="s">
        <v>267</v>
      </c>
      <c r="F994" s="7" t="s">
        <v>757</v>
      </c>
      <c r="G994" s="7" t="s">
        <v>20</v>
      </c>
      <c r="H994" s="7" t="s">
        <v>2114</v>
      </c>
      <c r="I994" s="7" t="s">
        <v>2231</v>
      </c>
      <c r="J994" s="7" t="s">
        <v>1800</v>
      </c>
      <c r="K994" s="7" t="s">
        <v>17</v>
      </c>
      <c r="L994" s="7" t="s">
        <v>1669</v>
      </c>
      <c r="M994" s="7">
        <v>22</v>
      </c>
      <c r="N994" s="9">
        <v>2290.73</v>
      </c>
      <c r="O994" s="10">
        <v>0</v>
      </c>
      <c r="P994" s="9">
        <v>50396.06</v>
      </c>
      <c r="Q994" s="10">
        <v>0.25</v>
      </c>
      <c r="R994" s="9">
        <v>12599.01</v>
      </c>
      <c r="S994" s="9">
        <v>62995.07</v>
      </c>
      <c r="T994" s="9">
        <v>20023.740000000002</v>
      </c>
      <c r="U994" s="7" t="s">
        <v>46</v>
      </c>
    </row>
    <row r="995" spans="1:21" x14ac:dyDescent="0.3">
      <c r="A995" s="7" t="s">
        <v>5140</v>
      </c>
      <c r="B995" s="7" t="s">
        <v>2484</v>
      </c>
      <c r="C995" s="8">
        <v>45689</v>
      </c>
      <c r="D995" s="7" t="s">
        <v>1415</v>
      </c>
      <c r="E995" s="7" t="s">
        <v>267</v>
      </c>
      <c r="F995" s="7" t="s">
        <v>757</v>
      </c>
      <c r="G995" s="7" t="s">
        <v>20</v>
      </c>
      <c r="H995" s="7" t="s">
        <v>2114</v>
      </c>
      <c r="I995" s="7" t="s">
        <v>2231</v>
      </c>
      <c r="J995" s="7" t="s">
        <v>1970</v>
      </c>
      <c r="K995" s="7" t="s">
        <v>1971</v>
      </c>
      <c r="L995" s="7" t="s">
        <v>1661</v>
      </c>
      <c r="M995" s="7">
        <v>7</v>
      </c>
      <c r="N995" s="9">
        <v>1153.45</v>
      </c>
      <c r="O995" s="10">
        <v>0</v>
      </c>
      <c r="P995" s="9">
        <v>8074.15</v>
      </c>
      <c r="Q995" s="10">
        <v>0.25</v>
      </c>
      <c r="R995" s="9">
        <v>2018.54</v>
      </c>
      <c r="S995" s="9">
        <v>10092.69</v>
      </c>
      <c r="T995" s="9">
        <v>4392.57</v>
      </c>
      <c r="U995" s="7" t="s">
        <v>46</v>
      </c>
    </row>
    <row r="996" spans="1:21" x14ac:dyDescent="0.3">
      <c r="A996" s="7" t="s">
        <v>5141</v>
      </c>
      <c r="B996" s="7" t="s">
        <v>2485</v>
      </c>
      <c r="C996" s="8">
        <v>46253</v>
      </c>
      <c r="D996" s="7" t="s">
        <v>1614</v>
      </c>
      <c r="E996" s="7" t="s">
        <v>1615</v>
      </c>
      <c r="F996" s="7" t="s">
        <v>763</v>
      </c>
      <c r="G996" s="7" t="s">
        <v>12</v>
      </c>
      <c r="H996" s="7" t="s">
        <v>2086</v>
      </c>
      <c r="I996" s="7" t="s">
        <v>2205</v>
      </c>
      <c r="J996" s="7" t="s">
        <v>2043</v>
      </c>
      <c r="K996" s="7" t="s">
        <v>457</v>
      </c>
      <c r="L996" s="7" t="s">
        <v>1646</v>
      </c>
      <c r="M996" s="7">
        <v>19</v>
      </c>
      <c r="N996" s="9">
        <v>383.58</v>
      </c>
      <c r="O996" s="10">
        <v>0</v>
      </c>
      <c r="P996" s="9">
        <v>7288.02</v>
      </c>
      <c r="Q996" s="10">
        <v>0.25</v>
      </c>
      <c r="R996" s="9">
        <v>1822.01</v>
      </c>
      <c r="S996" s="9">
        <v>9110.0300000000007</v>
      </c>
      <c r="T996" s="9">
        <v>3259.26</v>
      </c>
      <c r="U996" s="7" t="s">
        <v>14</v>
      </c>
    </row>
    <row r="997" spans="1:21" x14ac:dyDescent="0.3">
      <c r="A997" s="7" t="s">
        <v>5142</v>
      </c>
      <c r="B997" s="7" t="s">
        <v>2485</v>
      </c>
      <c r="C997" s="8">
        <v>46253</v>
      </c>
      <c r="D997" s="7" t="s">
        <v>1614</v>
      </c>
      <c r="E997" s="7" t="s">
        <v>1615</v>
      </c>
      <c r="F997" s="7" t="s">
        <v>763</v>
      </c>
      <c r="G997" s="7" t="s">
        <v>12</v>
      </c>
      <c r="H997" s="7" t="s">
        <v>2086</v>
      </c>
      <c r="I997" s="7" t="s">
        <v>2205</v>
      </c>
      <c r="J997" s="7" t="s">
        <v>1789</v>
      </c>
      <c r="K997" s="7" t="s">
        <v>184</v>
      </c>
      <c r="L997" s="7" t="s">
        <v>1655</v>
      </c>
      <c r="M997" s="7">
        <v>3</v>
      </c>
      <c r="N997" s="9">
        <v>2695.34</v>
      </c>
      <c r="O997" s="10">
        <v>0.05</v>
      </c>
      <c r="P997" s="9">
        <v>7681.72</v>
      </c>
      <c r="Q997" s="10">
        <v>0.25</v>
      </c>
      <c r="R997" s="9">
        <v>1920.43</v>
      </c>
      <c r="S997" s="9">
        <v>9602.15</v>
      </c>
      <c r="T997" s="9">
        <v>3573.82</v>
      </c>
      <c r="U997" s="7" t="s">
        <v>14</v>
      </c>
    </row>
    <row r="998" spans="1:21" x14ac:dyDescent="0.3">
      <c r="A998" s="7" t="s">
        <v>5143</v>
      </c>
      <c r="B998" s="7" t="s">
        <v>2486</v>
      </c>
      <c r="C998" s="8">
        <v>45973</v>
      </c>
      <c r="D998" s="7" t="s">
        <v>1121</v>
      </c>
      <c r="E998" s="7" t="s">
        <v>1122</v>
      </c>
      <c r="F998" s="7" t="s">
        <v>763</v>
      </c>
      <c r="G998" s="7" t="s">
        <v>12</v>
      </c>
      <c r="H998" s="7" t="s">
        <v>2070</v>
      </c>
      <c r="I998" s="7" t="s">
        <v>2190</v>
      </c>
      <c r="J998" s="7" t="s">
        <v>1936</v>
      </c>
      <c r="K998" s="7" t="s">
        <v>153</v>
      </c>
      <c r="L998" s="7" t="s">
        <v>1669</v>
      </c>
      <c r="M998" s="7">
        <v>10</v>
      </c>
      <c r="N998" s="9">
        <v>1151.53</v>
      </c>
      <c r="O998" s="10">
        <v>0</v>
      </c>
      <c r="P998" s="9">
        <v>11515.3</v>
      </c>
      <c r="Q998" s="10">
        <v>0.25</v>
      </c>
      <c r="R998" s="9">
        <v>2878.82</v>
      </c>
      <c r="S998" s="9">
        <v>14394.12</v>
      </c>
      <c r="T998" s="9">
        <v>4038</v>
      </c>
      <c r="U998" s="7" t="s">
        <v>14</v>
      </c>
    </row>
    <row r="999" spans="1:21" x14ac:dyDescent="0.3">
      <c r="A999" s="7" t="s">
        <v>5144</v>
      </c>
      <c r="B999" s="7" t="s">
        <v>2486</v>
      </c>
      <c r="C999" s="8">
        <v>45973</v>
      </c>
      <c r="D999" s="7" t="s">
        <v>1121</v>
      </c>
      <c r="E999" s="7" t="s">
        <v>1122</v>
      </c>
      <c r="F999" s="7" t="s">
        <v>763</v>
      </c>
      <c r="G999" s="7" t="s">
        <v>12</v>
      </c>
      <c r="H999" s="7" t="s">
        <v>2070</v>
      </c>
      <c r="I999" s="7" t="s">
        <v>2190</v>
      </c>
      <c r="J999" s="7" t="s">
        <v>1899</v>
      </c>
      <c r="K999" s="7" t="s">
        <v>136</v>
      </c>
      <c r="L999" s="7" t="s">
        <v>1655</v>
      </c>
      <c r="M999" s="7">
        <v>7</v>
      </c>
      <c r="N999" s="9">
        <v>1442.08</v>
      </c>
      <c r="O999" s="10">
        <v>0</v>
      </c>
      <c r="P999" s="9">
        <v>10094.56</v>
      </c>
      <c r="Q999" s="10">
        <v>0.25</v>
      </c>
      <c r="R999" s="9">
        <v>2523.64</v>
      </c>
      <c r="S999" s="9">
        <v>12618.2</v>
      </c>
      <c r="T999" s="9">
        <v>2601.69</v>
      </c>
      <c r="U999" s="7" t="s">
        <v>14</v>
      </c>
    </row>
    <row r="1000" spans="1:21" x14ac:dyDescent="0.3">
      <c r="A1000" s="7" t="s">
        <v>5145</v>
      </c>
      <c r="B1000" s="7" t="s">
        <v>2486</v>
      </c>
      <c r="C1000" s="8">
        <v>45973</v>
      </c>
      <c r="D1000" s="7" t="s">
        <v>1121</v>
      </c>
      <c r="E1000" s="7" t="s">
        <v>1122</v>
      </c>
      <c r="F1000" s="7" t="s">
        <v>763</v>
      </c>
      <c r="G1000" s="7" t="s">
        <v>12</v>
      </c>
      <c r="H1000" s="7" t="s">
        <v>2070</v>
      </c>
      <c r="I1000" s="7" t="s">
        <v>2190</v>
      </c>
      <c r="J1000" s="7" t="s">
        <v>1781</v>
      </c>
      <c r="K1000" s="7" t="s">
        <v>513</v>
      </c>
      <c r="L1000" s="7" t="s">
        <v>1646</v>
      </c>
      <c r="M1000" s="7">
        <v>9</v>
      </c>
      <c r="N1000" s="9">
        <v>323.83</v>
      </c>
      <c r="O1000" s="10">
        <v>0.15</v>
      </c>
      <c r="P1000" s="9">
        <v>2477.3000000000002</v>
      </c>
      <c r="Q1000" s="10">
        <v>0.25</v>
      </c>
      <c r="R1000" s="9">
        <v>619.33000000000004</v>
      </c>
      <c r="S1000" s="9">
        <v>3096.62</v>
      </c>
      <c r="T1000" s="9">
        <v>530.51</v>
      </c>
      <c r="U1000" s="7" t="s">
        <v>14</v>
      </c>
    </row>
    <row r="1001" spans="1:21" x14ac:dyDescent="0.3">
      <c r="A1001" s="7" t="s">
        <v>5146</v>
      </c>
      <c r="B1001" s="7" t="s">
        <v>2486</v>
      </c>
      <c r="C1001" s="8">
        <v>45973</v>
      </c>
      <c r="D1001" s="7" t="s">
        <v>1121</v>
      </c>
      <c r="E1001" s="7" t="s">
        <v>1122</v>
      </c>
      <c r="F1001" s="7" t="s">
        <v>763</v>
      </c>
      <c r="G1001" s="7" t="s">
        <v>12</v>
      </c>
      <c r="H1001" s="7" t="s">
        <v>2070</v>
      </c>
      <c r="I1001" s="7" t="s">
        <v>2190</v>
      </c>
      <c r="J1001" s="7" t="s">
        <v>1950</v>
      </c>
      <c r="K1001" s="7" t="s">
        <v>519</v>
      </c>
      <c r="L1001" s="7" t="s">
        <v>1641</v>
      </c>
      <c r="M1001" s="7">
        <v>14</v>
      </c>
      <c r="N1001" s="9">
        <v>2451.6799999999998</v>
      </c>
      <c r="O1001" s="10">
        <v>0.1</v>
      </c>
      <c r="P1001" s="9">
        <v>30891.17</v>
      </c>
      <c r="Q1001" s="10">
        <v>0.25</v>
      </c>
      <c r="R1001" s="9">
        <v>7722.79</v>
      </c>
      <c r="S1001" s="9">
        <v>38613.96</v>
      </c>
      <c r="T1001" s="9">
        <v>7212.83</v>
      </c>
      <c r="U1001" s="7" t="s">
        <v>14</v>
      </c>
    </row>
    <row r="1002" spans="1:21" x14ac:dyDescent="0.3">
      <c r="A1002" s="7" t="s">
        <v>5147</v>
      </c>
      <c r="B1002" s="7" t="s">
        <v>2486</v>
      </c>
      <c r="C1002" s="8">
        <v>45973</v>
      </c>
      <c r="D1002" s="7" t="s">
        <v>1121</v>
      </c>
      <c r="E1002" s="7" t="s">
        <v>1122</v>
      </c>
      <c r="F1002" s="7" t="s">
        <v>763</v>
      </c>
      <c r="G1002" s="7" t="s">
        <v>12</v>
      </c>
      <c r="H1002" s="7" t="s">
        <v>2070</v>
      </c>
      <c r="I1002" s="7" t="s">
        <v>2190</v>
      </c>
      <c r="J1002" s="7" t="s">
        <v>1748</v>
      </c>
      <c r="K1002" s="7" t="s">
        <v>1749</v>
      </c>
      <c r="L1002" s="7" t="s">
        <v>1641</v>
      </c>
      <c r="M1002" s="7">
        <v>28</v>
      </c>
      <c r="N1002" s="9">
        <v>604.67999999999995</v>
      </c>
      <c r="O1002" s="10">
        <v>0.15</v>
      </c>
      <c r="P1002" s="9">
        <v>14391.38</v>
      </c>
      <c r="Q1002" s="10">
        <v>0.25</v>
      </c>
      <c r="R1002" s="9">
        <v>3597.84</v>
      </c>
      <c r="S1002" s="9">
        <v>17989.22</v>
      </c>
      <c r="T1002" s="9">
        <v>6105.62</v>
      </c>
      <c r="U1002" s="7" t="s">
        <v>14</v>
      </c>
    </row>
    <row r="1003" spans="1:21" x14ac:dyDescent="0.3">
      <c r="A1003" s="7" t="s">
        <v>5148</v>
      </c>
      <c r="B1003" s="7" t="s">
        <v>2487</v>
      </c>
      <c r="C1003" s="8">
        <v>46156</v>
      </c>
      <c r="D1003" s="7" t="s">
        <v>1525</v>
      </c>
      <c r="E1003" s="7" t="s">
        <v>1526</v>
      </c>
      <c r="F1003" s="7" t="s">
        <v>747</v>
      </c>
      <c r="G1003" s="7" t="s">
        <v>20</v>
      </c>
      <c r="H1003" s="7" t="s">
        <v>2140</v>
      </c>
      <c r="I1003" s="7" t="s">
        <v>2253</v>
      </c>
      <c r="J1003" s="7" t="s">
        <v>1823</v>
      </c>
      <c r="K1003" s="7" t="s">
        <v>323</v>
      </c>
      <c r="L1003" s="7" t="s">
        <v>1686</v>
      </c>
      <c r="M1003" s="7">
        <v>18</v>
      </c>
      <c r="N1003" s="9">
        <v>2221.5100000000002</v>
      </c>
      <c r="O1003" s="10">
        <v>0</v>
      </c>
      <c r="P1003" s="9">
        <v>39987.18</v>
      </c>
      <c r="Q1003" s="10">
        <v>0.25</v>
      </c>
      <c r="R1003" s="9">
        <v>9996.7999999999993</v>
      </c>
      <c r="S1003" s="9">
        <v>49983.97</v>
      </c>
      <c r="T1003" s="9">
        <v>21997.62</v>
      </c>
      <c r="U1003" s="7" t="s">
        <v>14</v>
      </c>
    </row>
    <row r="1004" spans="1:21" x14ac:dyDescent="0.3">
      <c r="A1004" s="7" t="s">
        <v>5149</v>
      </c>
      <c r="B1004" s="7" t="s">
        <v>2487</v>
      </c>
      <c r="C1004" s="8">
        <v>46156</v>
      </c>
      <c r="D1004" s="7" t="s">
        <v>1525</v>
      </c>
      <c r="E1004" s="7" t="s">
        <v>1526</v>
      </c>
      <c r="F1004" s="7" t="s">
        <v>747</v>
      </c>
      <c r="G1004" s="7" t="s">
        <v>20</v>
      </c>
      <c r="H1004" s="7" t="s">
        <v>2140</v>
      </c>
      <c r="I1004" s="7" t="s">
        <v>2253</v>
      </c>
      <c r="J1004" s="7" t="s">
        <v>1918</v>
      </c>
      <c r="K1004" s="7" t="s">
        <v>65</v>
      </c>
      <c r="L1004" s="7" t="s">
        <v>1669</v>
      </c>
      <c r="M1004" s="7">
        <v>19</v>
      </c>
      <c r="N1004" s="9">
        <v>3306.91</v>
      </c>
      <c r="O1004" s="10">
        <v>0.1</v>
      </c>
      <c r="P1004" s="9">
        <v>56548.160000000003</v>
      </c>
      <c r="Q1004" s="10">
        <v>0.25</v>
      </c>
      <c r="R1004" s="9">
        <v>14137.04</v>
      </c>
      <c r="S1004" s="9">
        <v>70685.2</v>
      </c>
      <c r="T1004" s="9">
        <v>27533.45</v>
      </c>
      <c r="U1004" s="7" t="s">
        <v>14</v>
      </c>
    </row>
    <row r="1005" spans="1:21" x14ac:dyDescent="0.3">
      <c r="A1005" s="7" t="s">
        <v>5150</v>
      </c>
      <c r="B1005" s="7" t="s">
        <v>2487</v>
      </c>
      <c r="C1005" s="8">
        <v>46156</v>
      </c>
      <c r="D1005" s="7" t="s">
        <v>1525</v>
      </c>
      <c r="E1005" s="7" t="s">
        <v>1526</v>
      </c>
      <c r="F1005" s="7" t="s">
        <v>747</v>
      </c>
      <c r="G1005" s="7" t="s">
        <v>20</v>
      </c>
      <c r="H1005" s="7" t="s">
        <v>2140</v>
      </c>
      <c r="I1005" s="7" t="s">
        <v>2253</v>
      </c>
      <c r="J1005" s="7" t="s">
        <v>2054</v>
      </c>
      <c r="K1005" s="7" t="s">
        <v>439</v>
      </c>
      <c r="L1005" s="7" t="s">
        <v>1669</v>
      </c>
      <c r="M1005" s="7">
        <v>17</v>
      </c>
      <c r="N1005" s="9">
        <v>1453.55</v>
      </c>
      <c r="O1005" s="10">
        <v>0</v>
      </c>
      <c r="P1005" s="9">
        <v>24710.35</v>
      </c>
      <c r="Q1005" s="10">
        <v>0.25</v>
      </c>
      <c r="R1005" s="9">
        <v>6177.59</v>
      </c>
      <c r="S1005" s="9">
        <v>30887.94</v>
      </c>
      <c r="T1005" s="9">
        <v>14650.09</v>
      </c>
      <c r="U1005" s="7" t="s">
        <v>14</v>
      </c>
    </row>
    <row r="1006" spans="1:21" x14ac:dyDescent="0.3">
      <c r="A1006" s="7" t="s">
        <v>5151</v>
      </c>
      <c r="B1006" s="7" t="s">
        <v>2487</v>
      </c>
      <c r="C1006" s="8">
        <v>46156</v>
      </c>
      <c r="D1006" s="7" t="s">
        <v>1525</v>
      </c>
      <c r="E1006" s="7" t="s">
        <v>1526</v>
      </c>
      <c r="F1006" s="7" t="s">
        <v>747</v>
      </c>
      <c r="G1006" s="7" t="s">
        <v>20</v>
      </c>
      <c r="H1006" s="7" t="s">
        <v>2140</v>
      </c>
      <c r="I1006" s="7" t="s">
        <v>2253</v>
      </c>
      <c r="J1006" s="7" t="s">
        <v>1896</v>
      </c>
      <c r="K1006" s="7" t="s">
        <v>477</v>
      </c>
      <c r="L1006" s="7" t="s">
        <v>1677</v>
      </c>
      <c r="M1006" s="7">
        <v>22</v>
      </c>
      <c r="N1006" s="9">
        <v>2106.3000000000002</v>
      </c>
      <c r="O1006" s="10">
        <v>0.1</v>
      </c>
      <c r="P1006" s="9">
        <v>41704.74</v>
      </c>
      <c r="Q1006" s="10">
        <v>0.25</v>
      </c>
      <c r="R1006" s="9">
        <v>10426.18</v>
      </c>
      <c r="S1006" s="9">
        <v>52130.92</v>
      </c>
      <c r="T1006" s="9">
        <v>11701.14</v>
      </c>
      <c r="U1006" s="7" t="s">
        <v>14</v>
      </c>
    </row>
    <row r="1007" spans="1:21" x14ac:dyDescent="0.3">
      <c r="A1007" s="7" t="s">
        <v>5152</v>
      </c>
      <c r="B1007" s="7" t="s">
        <v>2487</v>
      </c>
      <c r="C1007" s="8">
        <v>46156</v>
      </c>
      <c r="D1007" s="7" t="s">
        <v>1525</v>
      </c>
      <c r="E1007" s="7" t="s">
        <v>1526</v>
      </c>
      <c r="F1007" s="7" t="s">
        <v>747</v>
      </c>
      <c r="G1007" s="7" t="s">
        <v>20</v>
      </c>
      <c r="H1007" s="7" t="s">
        <v>2140</v>
      </c>
      <c r="I1007" s="7" t="s">
        <v>2253</v>
      </c>
      <c r="J1007" s="7" t="s">
        <v>1709</v>
      </c>
      <c r="K1007" s="7" t="s">
        <v>1710</v>
      </c>
      <c r="L1007" s="7" t="s">
        <v>1673</v>
      </c>
      <c r="M1007" s="7">
        <v>22</v>
      </c>
      <c r="N1007" s="9">
        <v>146.16</v>
      </c>
      <c r="O1007" s="10">
        <v>0.05</v>
      </c>
      <c r="P1007" s="9">
        <v>3054.74</v>
      </c>
      <c r="Q1007" s="10">
        <v>0.25</v>
      </c>
      <c r="R1007" s="9">
        <v>763.68</v>
      </c>
      <c r="S1007" s="9">
        <v>3818.42</v>
      </c>
      <c r="T1007" s="9">
        <v>1252.06</v>
      </c>
      <c r="U1007" s="7" t="s">
        <v>14</v>
      </c>
    </row>
    <row r="1008" spans="1:21" x14ac:dyDescent="0.3">
      <c r="A1008" s="7" t="s">
        <v>5153</v>
      </c>
      <c r="B1008" s="7" t="s">
        <v>2488</v>
      </c>
      <c r="C1008" s="8">
        <v>45863</v>
      </c>
      <c r="D1008" s="7" t="s">
        <v>1581</v>
      </c>
      <c r="E1008" s="7" t="s">
        <v>447</v>
      </c>
      <c r="F1008" s="7" t="s">
        <v>747</v>
      </c>
      <c r="G1008" s="7" t="s">
        <v>16</v>
      </c>
      <c r="H1008" s="7" t="s">
        <v>2095</v>
      </c>
      <c r="I1008" s="7" t="s">
        <v>2214</v>
      </c>
      <c r="J1008" s="7" t="s">
        <v>2015</v>
      </c>
      <c r="K1008" s="7" t="s">
        <v>21</v>
      </c>
      <c r="L1008" s="7" t="s">
        <v>1661</v>
      </c>
      <c r="M1008" s="7">
        <v>22</v>
      </c>
      <c r="N1008" s="9">
        <v>920.91</v>
      </c>
      <c r="O1008" s="10">
        <v>0.15</v>
      </c>
      <c r="P1008" s="9">
        <v>17221.02</v>
      </c>
      <c r="Q1008" s="10">
        <v>0.25</v>
      </c>
      <c r="R1008" s="9">
        <v>4305.26</v>
      </c>
      <c r="S1008" s="9">
        <v>21526.28</v>
      </c>
      <c r="T1008" s="9">
        <v>5543.86</v>
      </c>
      <c r="U1008" s="7" t="s">
        <v>25</v>
      </c>
    </row>
    <row r="1009" spans="1:21" x14ac:dyDescent="0.3">
      <c r="A1009" s="7" t="s">
        <v>5154</v>
      </c>
      <c r="B1009" s="7" t="s">
        <v>2488</v>
      </c>
      <c r="C1009" s="8">
        <v>45863</v>
      </c>
      <c r="D1009" s="7" t="s">
        <v>1581</v>
      </c>
      <c r="E1009" s="7" t="s">
        <v>447</v>
      </c>
      <c r="F1009" s="7" t="s">
        <v>747</v>
      </c>
      <c r="G1009" s="7" t="s">
        <v>16</v>
      </c>
      <c r="H1009" s="7" t="s">
        <v>2095</v>
      </c>
      <c r="I1009" s="7" t="s">
        <v>2214</v>
      </c>
      <c r="J1009" s="7" t="s">
        <v>1699</v>
      </c>
      <c r="K1009" s="7" t="s">
        <v>530</v>
      </c>
      <c r="L1009" s="7" t="s">
        <v>1646</v>
      </c>
      <c r="M1009" s="7">
        <v>11</v>
      </c>
      <c r="N1009" s="9">
        <v>1360.26</v>
      </c>
      <c r="O1009" s="10">
        <v>0.05</v>
      </c>
      <c r="P1009" s="9">
        <v>14214.72</v>
      </c>
      <c r="Q1009" s="10">
        <v>0.25</v>
      </c>
      <c r="R1009" s="9">
        <v>3553.68</v>
      </c>
      <c r="S1009" s="9">
        <v>17768.400000000001</v>
      </c>
      <c r="T1009" s="9">
        <v>4019.37</v>
      </c>
      <c r="U1009" s="7" t="s">
        <v>25</v>
      </c>
    </row>
    <row r="1010" spans="1:21" x14ac:dyDescent="0.3">
      <c r="A1010" s="7" t="s">
        <v>5155</v>
      </c>
      <c r="B1010" s="7" t="s">
        <v>2488</v>
      </c>
      <c r="C1010" s="8">
        <v>45863</v>
      </c>
      <c r="D1010" s="7" t="s">
        <v>1581</v>
      </c>
      <c r="E1010" s="7" t="s">
        <v>447</v>
      </c>
      <c r="F1010" s="7" t="s">
        <v>747</v>
      </c>
      <c r="G1010" s="7" t="s">
        <v>16</v>
      </c>
      <c r="H1010" s="7" t="s">
        <v>2095</v>
      </c>
      <c r="I1010" s="7" t="s">
        <v>2214</v>
      </c>
      <c r="J1010" s="7" t="s">
        <v>1640</v>
      </c>
      <c r="K1010" s="7" t="s">
        <v>332</v>
      </c>
      <c r="L1010" s="7" t="s">
        <v>1641</v>
      </c>
      <c r="M1010" s="7">
        <v>6</v>
      </c>
      <c r="N1010" s="9">
        <v>2141.46</v>
      </c>
      <c r="O1010" s="10">
        <v>0.1</v>
      </c>
      <c r="P1010" s="9">
        <v>11563.88</v>
      </c>
      <c r="Q1010" s="10">
        <v>0.25</v>
      </c>
      <c r="R1010" s="9">
        <v>2890.97</v>
      </c>
      <c r="S1010" s="9">
        <v>14454.85</v>
      </c>
      <c r="T1010" s="9">
        <v>3128.12</v>
      </c>
      <c r="U1010" s="7" t="s">
        <v>25</v>
      </c>
    </row>
    <row r="1011" spans="1:21" x14ac:dyDescent="0.3">
      <c r="A1011" s="7" t="s">
        <v>5156</v>
      </c>
      <c r="B1011" s="7" t="s">
        <v>2488</v>
      </c>
      <c r="C1011" s="8">
        <v>45863</v>
      </c>
      <c r="D1011" s="7" t="s">
        <v>1581</v>
      </c>
      <c r="E1011" s="7" t="s">
        <v>447</v>
      </c>
      <c r="F1011" s="7" t="s">
        <v>747</v>
      </c>
      <c r="G1011" s="7" t="s">
        <v>16</v>
      </c>
      <c r="H1011" s="7" t="s">
        <v>2095</v>
      </c>
      <c r="I1011" s="7" t="s">
        <v>2214</v>
      </c>
      <c r="J1011" s="7" t="s">
        <v>1716</v>
      </c>
      <c r="K1011" s="7" t="s">
        <v>2047</v>
      </c>
      <c r="L1011" s="7" t="s">
        <v>1669</v>
      </c>
      <c r="M1011" s="7">
        <v>18</v>
      </c>
      <c r="N1011" s="9">
        <v>724.64</v>
      </c>
      <c r="O1011" s="10">
        <v>0.1</v>
      </c>
      <c r="P1011" s="9">
        <v>11739.17</v>
      </c>
      <c r="Q1011" s="10">
        <v>0.25</v>
      </c>
      <c r="R1011" s="9">
        <v>2934.79</v>
      </c>
      <c r="S1011" s="9">
        <v>14673.96</v>
      </c>
      <c r="T1011" s="9">
        <v>2446.4899999999998</v>
      </c>
      <c r="U1011" s="7" t="s">
        <v>25</v>
      </c>
    </row>
    <row r="1012" spans="1:21" x14ac:dyDescent="0.3">
      <c r="A1012" s="7" t="s">
        <v>5157</v>
      </c>
      <c r="B1012" s="7" t="s">
        <v>2488</v>
      </c>
      <c r="C1012" s="8">
        <v>45863</v>
      </c>
      <c r="D1012" s="7" t="s">
        <v>1581</v>
      </c>
      <c r="E1012" s="7" t="s">
        <v>447</v>
      </c>
      <c r="F1012" s="7" t="s">
        <v>747</v>
      </c>
      <c r="G1012" s="7" t="s">
        <v>16</v>
      </c>
      <c r="H1012" s="7" t="s">
        <v>2095</v>
      </c>
      <c r="I1012" s="7" t="s">
        <v>2214</v>
      </c>
      <c r="J1012" s="7" t="s">
        <v>2040</v>
      </c>
      <c r="K1012" s="7" t="s">
        <v>211</v>
      </c>
      <c r="L1012" s="7" t="s">
        <v>1641</v>
      </c>
      <c r="M1012" s="7">
        <v>25</v>
      </c>
      <c r="N1012" s="9">
        <v>2063.7600000000002</v>
      </c>
      <c r="O1012" s="10">
        <v>0</v>
      </c>
      <c r="P1012" s="9">
        <v>51594</v>
      </c>
      <c r="Q1012" s="10">
        <v>0.25</v>
      </c>
      <c r="R1012" s="9">
        <v>12898.5</v>
      </c>
      <c r="S1012" s="9">
        <v>64492.5</v>
      </c>
      <c r="T1012" s="9">
        <v>24558.5</v>
      </c>
      <c r="U1012" s="7" t="s">
        <v>25</v>
      </c>
    </row>
    <row r="1013" spans="1:21" x14ac:dyDescent="0.3">
      <c r="A1013" s="7" t="s">
        <v>5158</v>
      </c>
      <c r="B1013" s="7" t="s">
        <v>2489</v>
      </c>
      <c r="C1013" s="8">
        <v>45806</v>
      </c>
      <c r="D1013" s="7" t="s">
        <v>1483</v>
      </c>
      <c r="E1013" s="7" t="s">
        <v>1484</v>
      </c>
      <c r="F1013" s="7" t="s">
        <v>780</v>
      </c>
      <c r="G1013" s="7" t="s">
        <v>12</v>
      </c>
      <c r="H1013" s="7" t="s">
        <v>2114</v>
      </c>
      <c r="I1013" s="7" t="s">
        <v>2231</v>
      </c>
      <c r="J1013" s="7" t="s">
        <v>1989</v>
      </c>
      <c r="K1013" s="7" t="s">
        <v>72</v>
      </c>
      <c r="L1013" s="7" t="s">
        <v>1686</v>
      </c>
      <c r="M1013" s="7">
        <v>12</v>
      </c>
      <c r="N1013" s="9">
        <v>3900.95</v>
      </c>
      <c r="O1013" s="10">
        <v>0.15</v>
      </c>
      <c r="P1013" s="9">
        <v>39789.69</v>
      </c>
      <c r="Q1013" s="10">
        <v>0.25</v>
      </c>
      <c r="R1013" s="9">
        <v>9947.42</v>
      </c>
      <c r="S1013" s="9">
        <v>49737.11</v>
      </c>
      <c r="T1013" s="9">
        <v>19392.57</v>
      </c>
      <c r="U1013" s="7" t="s">
        <v>14</v>
      </c>
    </row>
    <row r="1014" spans="1:21" x14ac:dyDescent="0.3">
      <c r="A1014" s="7" t="s">
        <v>5159</v>
      </c>
      <c r="B1014" s="7" t="s">
        <v>2490</v>
      </c>
      <c r="C1014" s="8">
        <v>45685</v>
      </c>
      <c r="D1014" s="7" t="s">
        <v>1228</v>
      </c>
      <c r="E1014" s="7" t="s">
        <v>1229</v>
      </c>
      <c r="F1014" s="7" t="s">
        <v>776</v>
      </c>
      <c r="G1014" s="7" t="s">
        <v>20</v>
      </c>
      <c r="H1014" s="7" t="s">
        <v>2073</v>
      </c>
      <c r="I1014" s="7" t="s">
        <v>2192</v>
      </c>
      <c r="J1014" s="7" t="s">
        <v>1964</v>
      </c>
      <c r="K1014" s="7" t="s">
        <v>568</v>
      </c>
      <c r="L1014" s="7" t="s">
        <v>1686</v>
      </c>
      <c r="M1014" s="7">
        <v>5</v>
      </c>
      <c r="N1014" s="9">
        <v>2736.65</v>
      </c>
      <c r="O1014" s="10">
        <v>0.1</v>
      </c>
      <c r="P1014" s="9">
        <v>12314.93</v>
      </c>
      <c r="Q1014" s="10">
        <v>0.25</v>
      </c>
      <c r="R1014" s="9">
        <v>3078.73</v>
      </c>
      <c r="S1014" s="9">
        <v>15393.66</v>
      </c>
      <c r="T1014" s="9">
        <v>3607.98</v>
      </c>
      <c r="U1014" s="7" t="s">
        <v>14</v>
      </c>
    </row>
    <row r="1015" spans="1:21" x14ac:dyDescent="0.3">
      <c r="A1015" s="7" t="s">
        <v>5160</v>
      </c>
      <c r="B1015" s="7" t="s">
        <v>2490</v>
      </c>
      <c r="C1015" s="8">
        <v>45685</v>
      </c>
      <c r="D1015" s="7" t="s">
        <v>1228</v>
      </c>
      <c r="E1015" s="7" t="s">
        <v>1229</v>
      </c>
      <c r="F1015" s="7" t="s">
        <v>776</v>
      </c>
      <c r="G1015" s="7" t="s">
        <v>20</v>
      </c>
      <c r="H1015" s="7" t="s">
        <v>2073</v>
      </c>
      <c r="I1015" s="7" t="s">
        <v>2192</v>
      </c>
      <c r="J1015" s="7" t="s">
        <v>1863</v>
      </c>
      <c r="K1015" s="7" t="s">
        <v>583</v>
      </c>
      <c r="L1015" s="7" t="s">
        <v>1646</v>
      </c>
      <c r="M1015" s="7">
        <v>24</v>
      </c>
      <c r="N1015" s="9">
        <v>3228.51</v>
      </c>
      <c r="O1015" s="10">
        <v>0</v>
      </c>
      <c r="P1015" s="9">
        <v>77484.240000000005</v>
      </c>
      <c r="Q1015" s="10">
        <v>0.25</v>
      </c>
      <c r="R1015" s="9">
        <v>19371.060000000001</v>
      </c>
      <c r="S1015" s="9">
        <v>96855.3</v>
      </c>
      <c r="T1015" s="9">
        <v>41660.639999999999</v>
      </c>
      <c r="U1015" s="7" t="s">
        <v>14</v>
      </c>
    </row>
    <row r="1016" spans="1:21" x14ac:dyDescent="0.3">
      <c r="A1016" s="7" t="s">
        <v>5161</v>
      </c>
      <c r="B1016" s="7" t="s">
        <v>2490</v>
      </c>
      <c r="C1016" s="8">
        <v>45685</v>
      </c>
      <c r="D1016" s="7" t="s">
        <v>1228</v>
      </c>
      <c r="E1016" s="7" t="s">
        <v>1229</v>
      </c>
      <c r="F1016" s="7" t="s">
        <v>776</v>
      </c>
      <c r="G1016" s="7" t="s">
        <v>20</v>
      </c>
      <c r="H1016" s="7" t="s">
        <v>2073</v>
      </c>
      <c r="I1016" s="7" t="s">
        <v>2192</v>
      </c>
      <c r="J1016" s="7" t="s">
        <v>1950</v>
      </c>
      <c r="K1016" s="7" t="s">
        <v>519</v>
      </c>
      <c r="L1016" s="7" t="s">
        <v>1641</v>
      </c>
      <c r="M1016" s="7">
        <v>29</v>
      </c>
      <c r="N1016" s="9">
        <v>2364.41</v>
      </c>
      <c r="O1016" s="10">
        <v>0</v>
      </c>
      <c r="P1016" s="9">
        <v>68567.89</v>
      </c>
      <c r="Q1016" s="10">
        <v>0.25</v>
      </c>
      <c r="R1016" s="9">
        <v>17141.97</v>
      </c>
      <c r="S1016" s="9">
        <v>85709.86</v>
      </c>
      <c r="T1016" s="9">
        <v>19519.900000000001</v>
      </c>
      <c r="U1016" s="7" t="s">
        <v>14</v>
      </c>
    </row>
    <row r="1017" spans="1:21" x14ac:dyDescent="0.3">
      <c r="A1017" s="7" t="s">
        <v>5162</v>
      </c>
      <c r="B1017" s="7" t="s">
        <v>2491</v>
      </c>
      <c r="C1017" s="8">
        <v>45734</v>
      </c>
      <c r="D1017" s="7" t="s">
        <v>1220</v>
      </c>
      <c r="E1017" s="7" t="s">
        <v>1221</v>
      </c>
      <c r="F1017" s="7" t="s">
        <v>763</v>
      </c>
      <c r="G1017" s="7" t="s">
        <v>31</v>
      </c>
      <c r="H1017" s="7" t="s">
        <v>2081</v>
      </c>
      <c r="I1017" s="7" t="s">
        <v>2200</v>
      </c>
      <c r="J1017" s="7" t="s">
        <v>1822</v>
      </c>
      <c r="K1017" s="7" t="s">
        <v>319</v>
      </c>
      <c r="L1017" s="7" t="s">
        <v>1669</v>
      </c>
      <c r="M1017" s="7">
        <v>14</v>
      </c>
      <c r="N1017" s="9">
        <v>937.68</v>
      </c>
      <c r="O1017" s="10">
        <v>0.05</v>
      </c>
      <c r="P1017" s="9">
        <v>12471.14</v>
      </c>
      <c r="Q1017" s="10">
        <v>0.25</v>
      </c>
      <c r="R1017" s="9">
        <v>3117.78</v>
      </c>
      <c r="S1017" s="9">
        <v>15588.92</v>
      </c>
      <c r="T1017" s="9">
        <v>4690.08</v>
      </c>
      <c r="U1017" s="7" t="s">
        <v>14</v>
      </c>
    </row>
    <row r="1018" spans="1:21" x14ac:dyDescent="0.3">
      <c r="A1018" s="7" t="s">
        <v>5163</v>
      </c>
      <c r="B1018" s="7" t="s">
        <v>2491</v>
      </c>
      <c r="C1018" s="8">
        <v>45734</v>
      </c>
      <c r="D1018" s="7" t="s">
        <v>1220</v>
      </c>
      <c r="E1018" s="7" t="s">
        <v>1221</v>
      </c>
      <c r="F1018" s="7" t="s">
        <v>763</v>
      </c>
      <c r="G1018" s="7" t="s">
        <v>31</v>
      </c>
      <c r="H1018" s="7" t="s">
        <v>2081</v>
      </c>
      <c r="I1018" s="7" t="s">
        <v>2200</v>
      </c>
      <c r="J1018" s="7" t="s">
        <v>1830</v>
      </c>
      <c r="K1018" s="7" t="s">
        <v>283</v>
      </c>
      <c r="L1018" s="7" t="s">
        <v>1669</v>
      </c>
      <c r="M1018" s="7">
        <v>18</v>
      </c>
      <c r="N1018" s="9">
        <v>1072.27</v>
      </c>
      <c r="O1018" s="10">
        <v>0.1</v>
      </c>
      <c r="P1018" s="9">
        <v>17370.77</v>
      </c>
      <c r="Q1018" s="10">
        <v>0.25</v>
      </c>
      <c r="R1018" s="9">
        <v>4342.6899999999996</v>
      </c>
      <c r="S1018" s="9">
        <v>21713.46</v>
      </c>
      <c r="T1018" s="9">
        <v>6182.51</v>
      </c>
      <c r="U1018" s="7" t="s">
        <v>14</v>
      </c>
    </row>
    <row r="1019" spans="1:21" x14ac:dyDescent="0.3">
      <c r="A1019" s="7" t="s">
        <v>5164</v>
      </c>
      <c r="B1019" s="7" t="s">
        <v>2492</v>
      </c>
      <c r="C1019" s="8">
        <v>45980</v>
      </c>
      <c r="D1019" s="7" t="s">
        <v>1574</v>
      </c>
      <c r="E1019" s="7" t="s">
        <v>1575</v>
      </c>
      <c r="F1019" s="7" t="s">
        <v>747</v>
      </c>
      <c r="G1019" s="7" t="s">
        <v>16</v>
      </c>
      <c r="H1019" s="7" t="s">
        <v>2082</v>
      </c>
      <c r="I1019" s="7" t="s">
        <v>2201</v>
      </c>
      <c r="J1019" s="7" t="s">
        <v>1783</v>
      </c>
      <c r="K1019" s="7" t="s">
        <v>1784</v>
      </c>
      <c r="L1019" s="7" t="s">
        <v>1669</v>
      </c>
      <c r="M1019" s="7">
        <v>19</v>
      </c>
      <c r="N1019" s="9">
        <v>440.96</v>
      </c>
      <c r="O1019" s="10">
        <v>0.15</v>
      </c>
      <c r="P1019" s="9">
        <v>7121.5</v>
      </c>
      <c r="Q1019" s="10">
        <v>0.25</v>
      </c>
      <c r="R1019" s="9">
        <v>1780.38</v>
      </c>
      <c r="S1019" s="9">
        <v>8901.8799999999992</v>
      </c>
      <c r="T1019" s="9">
        <v>3274.38</v>
      </c>
      <c r="U1019" s="7" t="s">
        <v>14</v>
      </c>
    </row>
    <row r="1020" spans="1:21" x14ac:dyDescent="0.3">
      <c r="A1020" s="7" t="s">
        <v>5165</v>
      </c>
      <c r="B1020" s="7" t="s">
        <v>2492</v>
      </c>
      <c r="C1020" s="8">
        <v>45980</v>
      </c>
      <c r="D1020" s="7" t="s">
        <v>1574</v>
      </c>
      <c r="E1020" s="7" t="s">
        <v>1575</v>
      </c>
      <c r="F1020" s="7" t="s">
        <v>747</v>
      </c>
      <c r="G1020" s="7" t="s">
        <v>16</v>
      </c>
      <c r="H1020" s="7" t="s">
        <v>2082</v>
      </c>
      <c r="I1020" s="7" t="s">
        <v>2201</v>
      </c>
      <c r="J1020" s="7" t="s">
        <v>1890</v>
      </c>
      <c r="K1020" s="7" t="s">
        <v>269</v>
      </c>
      <c r="L1020" s="7" t="s">
        <v>1661</v>
      </c>
      <c r="M1020" s="7">
        <v>5</v>
      </c>
      <c r="N1020" s="9">
        <v>1636.75</v>
      </c>
      <c r="O1020" s="10">
        <v>0.05</v>
      </c>
      <c r="P1020" s="9">
        <v>7774.56</v>
      </c>
      <c r="Q1020" s="10">
        <v>0.25</v>
      </c>
      <c r="R1020" s="9">
        <v>1943.64</v>
      </c>
      <c r="S1020" s="9">
        <v>9718.2000000000007</v>
      </c>
      <c r="T1020" s="9">
        <v>3726.16</v>
      </c>
      <c r="U1020" s="7" t="s">
        <v>14</v>
      </c>
    </row>
    <row r="1021" spans="1:21" x14ac:dyDescent="0.3">
      <c r="A1021" s="7" t="s">
        <v>5166</v>
      </c>
      <c r="B1021" s="7" t="s">
        <v>2493</v>
      </c>
      <c r="C1021" s="8">
        <v>46008</v>
      </c>
      <c r="D1021" s="7" t="s">
        <v>1351</v>
      </c>
      <c r="E1021" s="7" t="s">
        <v>1352</v>
      </c>
      <c r="F1021" s="7" t="s">
        <v>743</v>
      </c>
      <c r="G1021" s="7" t="s">
        <v>12</v>
      </c>
      <c r="H1021" s="7" t="s">
        <v>2089</v>
      </c>
      <c r="I1021" s="7" t="s">
        <v>2208</v>
      </c>
      <c r="J1021" s="7" t="s">
        <v>1659</v>
      </c>
      <c r="K1021" s="7" t="s">
        <v>358</v>
      </c>
      <c r="L1021" s="7" t="s">
        <v>1686</v>
      </c>
      <c r="M1021" s="7">
        <v>17</v>
      </c>
      <c r="N1021" s="9">
        <v>2330.87</v>
      </c>
      <c r="O1021" s="10">
        <v>0.05</v>
      </c>
      <c r="P1021" s="9">
        <v>37643.550000000003</v>
      </c>
      <c r="Q1021" s="10">
        <v>0.25</v>
      </c>
      <c r="R1021" s="9">
        <v>9410.89</v>
      </c>
      <c r="S1021" s="9">
        <v>47054.44</v>
      </c>
      <c r="T1021" s="9">
        <v>14627.42</v>
      </c>
      <c r="U1021" s="7" t="s">
        <v>14</v>
      </c>
    </row>
    <row r="1022" spans="1:21" x14ac:dyDescent="0.3">
      <c r="A1022" s="7" t="s">
        <v>5167</v>
      </c>
      <c r="B1022" s="7" t="s">
        <v>2493</v>
      </c>
      <c r="C1022" s="8">
        <v>46008</v>
      </c>
      <c r="D1022" s="7" t="s">
        <v>1351</v>
      </c>
      <c r="E1022" s="7" t="s">
        <v>1352</v>
      </c>
      <c r="F1022" s="7" t="s">
        <v>743</v>
      </c>
      <c r="G1022" s="7" t="s">
        <v>12</v>
      </c>
      <c r="H1022" s="7" t="s">
        <v>2089</v>
      </c>
      <c r="I1022" s="7" t="s">
        <v>2208</v>
      </c>
      <c r="J1022" s="7" t="s">
        <v>2021</v>
      </c>
      <c r="K1022" s="7" t="s">
        <v>156</v>
      </c>
      <c r="L1022" s="7" t="s">
        <v>1661</v>
      </c>
      <c r="M1022" s="7">
        <v>3</v>
      </c>
      <c r="N1022" s="9">
        <v>1619.85</v>
      </c>
      <c r="O1022" s="10">
        <v>0.05</v>
      </c>
      <c r="P1022" s="9">
        <v>4616.57</v>
      </c>
      <c r="Q1022" s="10">
        <v>0.25</v>
      </c>
      <c r="R1022" s="9">
        <v>1154.1400000000001</v>
      </c>
      <c r="S1022" s="9">
        <v>5770.71</v>
      </c>
      <c r="T1022" s="9">
        <v>946.07</v>
      </c>
      <c r="U1022" s="7" t="s">
        <v>14</v>
      </c>
    </row>
    <row r="1023" spans="1:21" x14ac:dyDescent="0.3">
      <c r="A1023" s="7" t="s">
        <v>5168</v>
      </c>
      <c r="B1023" s="7" t="s">
        <v>2493</v>
      </c>
      <c r="C1023" s="8">
        <v>46008</v>
      </c>
      <c r="D1023" s="7" t="s">
        <v>1351</v>
      </c>
      <c r="E1023" s="7" t="s">
        <v>1352</v>
      </c>
      <c r="F1023" s="7" t="s">
        <v>743</v>
      </c>
      <c r="G1023" s="7" t="s">
        <v>12</v>
      </c>
      <c r="H1023" s="7" t="s">
        <v>2089</v>
      </c>
      <c r="I1023" s="7" t="s">
        <v>2208</v>
      </c>
      <c r="J1023" s="7" t="s">
        <v>1909</v>
      </c>
      <c r="K1023" s="7" t="s">
        <v>325</v>
      </c>
      <c r="L1023" s="7" t="s">
        <v>1641</v>
      </c>
      <c r="M1023" s="7">
        <v>4</v>
      </c>
      <c r="N1023" s="9">
        <v>2534.41</v>
      </c>
      <c r="O1023" s="10">
        <v>0.15</v>
      </c>
      <c r="P1023" s="9">
        <v>8616.99</v>
      </c>
      <c r="Q1023" s="10">
        <v>0.25</v>
      </c>
      <c r="R1023" s="9">
        <v>2154.25</v>
      </c>
      <c r="S1023" s="9">
        <v>10771.24</v>
      </c>
      <c r="T1023" s="9">
        <v>1503.11</v>
      </c>
      <c r="U1023" s="7" t="s">
        <v>14</v>
      </c>
    </row>
    <row r="1024" spans="1:21" x14ac:dyDescent="0.3">
      <c r="A1024" s="7" t="s">
        <v>5169</v>
      </c>
      <c r="B1024" s="7" t="s">
        <v>2494</v>
      </c>
      <c r="C1024" s="8">
        <v>46179</v>
      </c>
      <c r="D1024" s="7" t="s">
        <v>964</v>
      </c>
      <c r="E1024" s="7" t="s">
        <v>150</v>
      </c>
      <c r="F1024" s="7" t="s">
        <v>743</v>
      </c>
      <c r="G1024" s="7" t="s">
        <v>12</v>
      </c>
      <c r="H1024" s="7" t="s">
        <v>2140</v>
      </c>
      <c r="I1024" s="7" t="s">
        <v>2253</v>
      </c>
      <c r="J1024" s="7" t="s">
        <v>2034</v>
      </c>
      <c r="K1024" s="7" t="s">
        <v>117</v>
      </c>
      <c r="L1024" s="7" t="s">
        <v>1669</v>
      </c>
      <c r="M1024" s="7">
        <v>20</v>
      </c>
      <c r="N1024" s="9">
        <v>1038.82</v>
      </c>
      <c r="O1024" s="10">
        <v>0</v>
      </c>
      <c r="P1024" s="9">
        <v>20776.400000000001</v>
      </c>
      <c r="Q1024" s="10">
        <v>0.25</v>
      </c>
      <c r="R1024" s="9">
        <v>5194.1000000000004</v>
      </c>
      <c r="S1024" s="9">
        <v>25970.5</v>
      </c>
      <c r="T1024" s="9">
        <v>6101</v>
      </c>
      <c r="U1024" s="7" t="s">
        <v>14</v>
      </c>
    </row>
    <row r="1025" spans="1:21" x14ac:dyDescent="0.3">
      <c r="A1025" s="7" t="s">
        <v>5170</v>
      </c>
      <c r="B1025" s="7" t="s">
        <v>2494</v>
      </c>
      <c r="C1025" s="8">
        <v>46179</v>
      </c>
      <c r="D1025" s="7" t="s">
        <v>964</v>
      </c>
      <c r="E1025" s="7" t="s">
        <v>150</v>
      </c>
      <c r="F1025" s="7" t="s">
        <v>743</v>
      </c>
      <c r="G1025" s="7" t="s">
        <v>12</v>
      </c>
      <c r="H1025" s="7" t="s">
        <v>2140</v>
      </c>
      <c r="I1025" s="7" t="s">
        <v>2253</v>
      </c>
      <c r="J1025" s="7" t="s">
        <v>2011</v>
      </c>
      <c r="K1025" s="7" t="s">
        <v>2012</v>
      </c>
      <c r="L1025" s="7" t="s">
        <v>1641</v>
      </c>
      <c r="M1025" s="7">
        <v>12</v>
      </c>
      <c r="N1025" s="9">
        <v>697.43</v>
      </c>
      <c r="O1025" s="10">
        <v>0</v>
      </c>
      <c r="P1025" s="9">
        <v>8369.16</v>
      </c>
      <c r="Q1025" s="10">
        <v>0.25</v>
      </c>
      <c r="R1025" s="9">
        <v>2092.29</v>
      </c>
      <c r="S1025" s="9">
        <v>10461.450000000001</v>
      </c>
      <c r="T1025" s="9">
        <v>3433.08</v>
      </c>
      <c r="U1025" s="7" t="s">
        <v>14</v>
      </c>
    </row>
    <row r="1026" spans="1:21" x14ac:dyDescent="0.3">
      <c r="A1026" s="7" t="s">
        <v>5171</v>
      </c>
      <c r="B1026" s="7" t="s">
        <v>2494</v>
      </c>
      <c r="C1026" s="8">
        <v>46179</v>
      </c>
      <c r="D1026" s="7" t="s">
        <v>964</v>
      </c>
      <c r="E1026" s="7" t="s">
        <v>150</v>
      </c>
      <c r="F1026" s="7" t="s">
        <v>743</v>
      </c>
      <c r="G1026" s="7" t="s">
        <v>12</v>
      </c>
      <c r="H1026" s="7" t="s">
        <v>2140</v>
      </c>
      <c r="I1026" s="7" t="s">
        <v>2253</v>
      </c>
      <c r="J1026" s="7" t="s">
        <v>1841</v>
      </c>
      <c r="K1026" s="7" t="s">
        <v>235</v>
      </c>
      <c r="L1026" s="7" t="s">
        <v>1673</v>
      </c>
      <c r="M1026" s="7">
        <v>25</v>
      </c>
      <c r="N1026" s="9">
        <v>1969.94</v>
      </c>
      <c r="O1026" s="10">
        <v>0</v>
      </c>
      <c r="P1026" s="9">
        <v>49248.5</v>
      </c>
      <c r="Q1026" s="10">
        <v>0.25</v>
      </c>
      <c r="R1026" s="9">
        <v>12312.12</v>
      </c>
      <c r="S1026" s="9">
        <v>61560.62</v>
      </c>
      <c r="T1026" s="9">
        <v>22958.25</v>
      </c>
      <c r="U1026" s="7" t="s">
        <v>14</v>
      </c>
    </row>
    <row r="1027" spans="1:21" x14ac:dyDescent="0.3">
      <c r="A1027" s="7" t="s">
        <v>5172</v>
      </c>
      <c r="B1027" s="7" t="s">
        <v>2494</v>
      </c>
      <c r="C1027" s="8">
        <v>46179</v>
      </c>
      <c r="D1027" s="7" t="s">
        <v>964</v>
      </c>
      <c r="E1027" s="7" t="s">
        <v>150</v>
      </c>
      <c r="F1027" s="7" t="s">
        <v>743</v>
      </c>
      <c r="G1027" s="7" t="s">
        <v>12</v>
      </c>
      <c r="H1027" s="7" t="s">
        <v>2140</v>
      </c>
      <c r="I1027" s="7" t="s">
        <v>2253</v>
      </c>
      <c r="J1027" s="7" t="s">
        <v>2038</v>
      </c>
      <c r="K1027" s="7" t="s">
        <v>532</v>
      </c>
      <c r="L1027" s="7" t="s">
        <v>1646</v>
      </c>
      <c r="M1027" s="7">
        <v>12</v>
      </c>
      <c r="N1027" s="9">
        <v>202.4</v>
      </c>
      <c r="O1027" s="10">
        <v>0.05</v>
      </c>
      <c r="P1027" s="9">
        <v>2307.36</v>
      </c>
      <c r="Q1027" s="10">
        <v>0.25</v>
      </c>
      <c r="R1027" s="9">
        <v>576.84</v>
      </c>
      <c r="S1027" s="9">
        <v>2884.2</v>
      </c>
      <c r="T1027" s="9">
        <v>1210.68</v>
      </c>
      <c r="U1027" s="7" t="s">
        <v>14</v>
      </c>
    </row>
    <row r="1028" spans="1:21" x14ac:dyDescent="0.3">
      <c r="A1028" s="7" t="s">
        <v>5173</v>
      </c>
      <c r="B1028" s="7" t="s">
        <v>2495</v>
      </c>
      <c r="C1028" s="8">
        <v>45890</v>
      </c>
      <c r="D1028" s="7" t="s">
        <v>1534</v>
      </c>
      <c r="E1028" s="7" t="s">
        <v>1535</v>
      </c>
      <c r="F1028" s="7" t="s">
        <v>757</v>
      </c>
      <c r="G1028" s="7" t="s">
        <v>20</v>
      </c>
      <c r="H1028" s="7" t="s">
        <v>2166</v>
      </c>
      <c r="I1028" s="7" t="s">
        <v>2272</v>
      </c>
      <c r="J1028" s="7" t="s">
        <v>1909</v>
      </c>
      <c r="K1028" s="7" t="s">
        <v>325</v>
      </c>
      <c r="L1028" s="7" t="s">
        <v>1641</v>
      </c>
      <c r="M1028" s="7">
        <v>2</v>
      </c>
      <c r="N1028" s="9">
        <v>2580.36</v>
      </c>
      <c r="O1028" s="10">
        <v>0.1</v>
      </c>
      <c r="P1028" s="9">
        <v>4644.6499999999996</v>
      </c>
      <c r="Q1028" s="10">
        <v>0.25</v>
      </c>
      <c r="R1028" s="9">
        <v>1161.1600000000001</v>
      </c>
      <c r="S1028" s="9">
        <v>5805.81</v>
      </c>
      <c r="T1028" s="9">
        <v>1087.71</v>
      </c>
      <c r="U1028" s="7" t="s">
        <v>14</v>
      </c>
    </row>
    <row r="1029" spans="1:21" x14ac:dyDescent="0.3">
      <c r="A1029" s="7" t="s">
        <v>5174</v>
      </c>
      <c r="B1029" s="7" t="s">
        <v>2495</v>
      </c>
      <c r="C1029" s="8">
        <v>45890</v>
      </c>
      <c r="D1029" s="7" t="s">
        <v>1534</v>
      </c>
      <c r="E1029" s="7" t="s">
        <v>1535</v>
      </c>
      <c r="F1029" s="7" t="s">
        <v>757</v>
      </c>
      <c r="G1029" s="7" t="s">
        <v>20</v>
      </c>
      <c r="H1029" s="7" t="s">
        <v>2166</v>
      </c>
      <c r="I1029" s="7" t="s">
        <v>2272</v>
      </c>
      <c r="J1029" s="7" t="s">
        <v>1874</v>
      </c>
      <c r="K1029" s="7" t="s">
        <v>1875</v>
      </c>
      <c r="L1029" s="7" t="s">
        <v>1646</v>
      </c>
      <c r="M1029" s="7">
        <v>10</v>
      </c>
      <c r="N1029" s="9">
        <v>1945.25</v>
      </c>
      <c r="O1029" s="10">
        <v>0.05</v>
      </c>
      <c r="P1029" s="9">
        <v>18479.88</v>
      </c>
      <c r="Q1029" s="10">
        <v>0.25</v>
      </c>
      <c r="R1029" s="9">
        <v>4619.97</v>
      </c>
      <c r="S1029" s="9">
        <v>23099.85</v>
      </c>
      <c r="T1029" s="9">
        <v>6593.88</v>
      </c>
      <c r="U1029" s="7" t="s">
        <v>14</v>
      </c>
    </row>
    <row r="1030" spans="1:21" x14ac:dyDescent="0.3">
      <c r="A1030" s="7" t="s">
        <v>5175</v>
      </c>
      <c r="B1030" s="7" t="s">
        <v>2495</v>
      </c>
      <c r="C1030" s="8">
        <v>45890</v>
      </c>
      <c r="D1030" s="7" t="s">
        <v>1534</v>
      </c>
      <c r="E1030" s="7" t="s">
        <v>1535</v>
      </c>
      <c r="F1030" s="7" t="s">
        <v>757</v>
      </c>
      <c r="G1030" s="7" t="s">
        <v>20</v>
      </c>
      <c r="H1030" s="7" t="s">
        <v>2166</v>
      </c>
      <c r="I1030" s="7" t="s">
        <v>2272</v>
      </c>
      <c r="J1030" s="7" t="s">
        <v>1876</v>
      </c>
      <c r="K1030" s="7" t="s">
        <v>537</v>
      </c>
      <c r="L1030" s="7" t="s">
        <v>1677</v>
      </c>
      <c r="M1030" s="7">
        <v>30</v>
      </c>
      <c r="N1030" s="9">
        <v>2679.05</v>
      </c>
      <c r="O1030" s="10">
        <v>0.1</v>
      </c>
      <c r="P1030" s="9">
        <v>72334.350000000006</v>
      </c>
      <c r="Q1030" s="10">
        <v>0.25</v>
      </c>
      <c r="R1030" s="9">
        <v>18083.59</v>
      </c>
      <c r="S1030" s="9">
        <v>90417.94</v>
      </c>
      <c r="T1030" s="9">
        <v>21914.25</v>
      </c>
      <c r="U1030" s="7" t="s">
        <v>14</v>
      </c>
    </row>
    <row r="1031" spans="1:21" x14ac:dyDescent="0.3">
      <c r="A1031" s="7" t="s">
        <v>5176</v>
      </c>
      <c r="B1031" s="7" t="s">
        <v>2495</v>
      </c>
      <c r="C1031" s="8">
        <v>45890</v>
      </c>
      <c r="D1031" s="7" t="s">
        <v>1534</v>
      </c>
      <c r="E1031" s="7" t="s">
        <v>1535</v>
      </c>
      <c r="F1031" s="7" t="s">
        <v>757</v>
      </c>
      <c r="G1031" s="7" t="s">
        <v>20</v>
      </c>
      <c r="H1031" s="7" t="s">
        <v>2166</v>
      </c>
      <c r="I1031" s="7" t="s">
        <v>2272</v>
      </c>
      <c r="J1031" s="7" t="s">
        <v>1985</v>
      </c>
      <c r="K1031" s="7" t="s">
        <v>233</v>
      </c>
      <c r="L1031" s="7" t="s">
        <v>1686</v>
      </c>
      <c r="M1031" s="7">
        <v>9</v>
      </c>
      <c r="N1031" s="9">
        <v>1104.8699999999999</v>
      </c>
      <c r="O1031" s="10">
        <v>0</v>
      </c>
      <c r="P1031" s="9">
        <v>9943.83</v>
      </c>
      <c r="Q1031" s="10">
        <v>0.25</v>
      </c>
      <c r="R1031" s="9">
        <v>2485.96</v>
      </c>
      <c r="S1031" s="9">
        <v>12429.79</v>
      </c>
      <c r="T1031" s="9">
        <v>3424.32</v>
      </c>
      <c r="U1031" s="7" t="s">
        <v>14</v>
      </c>
    </row>
    <row r="1032" spans="1:21" x14ac:dyDescent="0.3">
      <c r="A1032" s="7" t="s">
        <v>5177</v>
      </c>
      <c r="B1032" s="7" t="s">
        <v>2496</v>
      </c>
      <c r="C1032" s="8">
        <v>45753</v>
      </c>
      <c r="D1032" s="7" t="s">
        <v>1011</v>
      </c>
      <c r="E1032" s="7" t="s">
        <v>1012</v>
      </c>
      <c r="F1032" s="7" t="s">
        <v>776</v>
      </c>
      <c r="G1032" s="7" t="s">
        <v>31</v>
      </c>
      <c r="H1032" s="7" t="s">
        <v>2177</v>
      </c>
      <c r="I1032" s="7" t="s">
        <v>2282</v>
      </c>
      <c r="J1032" s="7" t="s">
        <v>1812</v>
      </c>
      <c r="K1032" s="7" t="s">
        <v>1813</v>
      </c>
      <c r="L1032" s="7" t="s">
        <v>1673</v>
      </c>
      <c r="M1032" s="7">
        <v>24</v>
      </c>
      <c r="N1032" s="9">
        <v>615.42999999999995</v>
      </c>
      <c r="O1032" s="10">
        <v>0.1</v>
      </c>
      <c r="P1032" s="9">
        <v>13293.29</v>
      </c>
      <c r="Q1032" s="10">
        <v>0.25</v>
      </c>
      <c r="R1032" s="9">
        <v>3323.32</v>
      </c>
      <c r="S1032" s="9">
        <v>16616.61</v>
      </c>
      <c r="T1032" s="9">
        <v>5080.25</v>
      </c>
      <c r="U1032" s="7" t="s">
        <v>14</v>
      </c>
    </row>
    <row r="1033" spans="1:21" x14ac:dyDescent="0.3">
      <c r="A1033" s="7" t="s">
        <v>5178</v>
      </c>
      <c r="B1033" s="7" t="s">
        <v>2496</v>
      </c>
      <c r="C1033" s="8">
        <v>45753</v>
      </c>
      <c r="D1033" s="7" t="s">
        <v>1011</v>
      </c>
      <c r="E1033" s="7" t="s">
        <v>1012</v>
      </c>
      <c r="F1033" s="7" t="s">
        <v>776</v>
      </c>
      <c r="G1033" s="7" t="s">
        <v>31</v>
      </c>
      <c r="H1033" s="7" t="s">
        <v>2177</v>
      </c>
      <c r="I1033" s="7" t="s">
        <v>2282</v>
      </c>
      <c r="J1033" s="7" t="s">
        <v>1949</v>
      </c>
      <c r="K1033" s="7" t="s">
        <v>190</v>
      </c>
      <c r="L1033" s="7" t="s">
        <v>1646</v>
      </c>
      <c r="M1033" s="7">
        <v>19</v>
      </c>
      <c r="N1033" s="9">
        <v>1055.33</v>
      </c>
      <c r="O1033" s="10">
        <v>0.15</v>
      </c>
      <c r="P1033" s="9">
        <v>17043.580000000002</v>
      </c>
      <c r="Q1033" s="10">
        <v>0.25</v>
      </c>
      <c r="R1033" s="9">
        <v>4260.8999999999996</v>
      </c>
      <c r="S1033" s="9">
        <v>21304.48</v>
      </c>
      <c r="T1033" s="9">
        <v>6890.17</v>
      </c>
      <c r="U1033" s="7" t="s">
        <v>14</v>
      </c>
    </row>
    <row r="1034" spans="1:21" x14ac:dyDescent="0.3">
      <c r="A1034" s="7" t="s">
        <v>5179</v>
      </c>
      <c r="B1034" s="7" t="s">
        <v>2497</v>
      </c>
      <c r="C1034" s="8">
        <v>45955</v>
      </c>
      <c r="D1034" s="7" t="s">
        <v>1161</v>
      </c>
      <c r="E1034" s="7" t="s">
        <v>1162</v>
      </c>
      <c r="F1034" s="7" t="s">
        <v>780</v>
      </c>
      <c r="G1034" s="7" t="s">
        <v>16</v>
      </c>
      <c r="H1034" s="7" t="s">
        <v>2140</v>
      </c>
      <c r="I1034" s="7" t="s">
        <v>2253</v>
      </c>
      <c r="J1034" s="7" t="s">
        <v>1876</v>
      </c>
      <c r="K1034" s="7" t="s">
        <v>537</v>
      </c>
      <c r="L1034" s="7" t="s">
        <v>1677</v>
      </c>
      <c r="M1034" s="7">
        <v>29</v>
      </c>
      <c r="N1034" s="9">
        <v>2633.91</v>
      </c>
      <c r="O1034" s="10">
        <v>0</v>
      </c>
      <c r="P1034" s="9">
        <v>76383.39</v>
      </c>
      <c r="Q1034" s="10">
        <v>0.25</v>
      </c>
      <c r="R1034" s="9">
        <v>19095.849999999999</v>
      </c>
      <c r="S1034" s="9">
        <v>95479.24</v>
      </c>
      <c r="T1034" s="9">
        <v>27643.96</v>
      </c>
      <c r="U1034" s="7" t="s">
        <v>14</v>
      </c>
    </row>
    <row r="1035" spans="1:21" x14ac:dyDescent="0.3">
      <c r="A1035" s="7" t="s">
        <v>5180</v>
      </c>
      <c r="B1035" s="7" t="s">
        <v>2498</v>
      </c>
      <c r="C1035" s="8">
        <v>45917</v>
      </c>
      <c r="D1035" s="7" t="s">
        <v>1412</v>
      </c>
      <c r="E1035" s="7" t="s">
        <v>1413</v>
      </c>
      <c r="F1035" s="7" t="s">
        <v>743</v>
      </c>
      <c r="G1035" s="7" t="s">
        <v>12</v>
      </c>
      <c r="H1035" s="7" t="s">
        <v>2085</v>
      </c>
      <c r="I1035" s="7" t="s">
        <v>2204</v>
      </c>
      <c r="J1035" s="7" t="s">
        <v>1692</v>
      </c>
      <c r="K1035" s="7" t="s">
        <v>1719</v>
      </c>
      <c r="L1035" s="7" t="s">
        <v>1655</v>
      </c>
      <c r="M1035" s="7">
        <v>14</v>
      </c>
      <c r="N1035" s="9">
        <v>1481.62</v>
      </c>
      <c r="O1035" s="10">
        <v>0.15</v>
      </c>
      <c r="P1035" s="9">
        <v>17631.28</v>
      </c>
      <c r="Q1035" s="10">
        <v>0.25</v>
      </c>
      <c r="R1035" s="9">
        <v>4407.82</v>
      </c>
      <c r="S1035" s="9">
        <v>22039.1</v>
      </c>
      <c r="T1035" s="9">
        <v>3720.74</v>
      </c>
      <c r="U1035" s="7" t="s">
        <v>14</v>
      </c>
    </row>
    <row r="1036" spans="1:21" x14ac:dyDescent="0.3">
      <c r="A1036" s="7" t="s">
        <v>5181</v>
      </c>
      <c r="B1036" s="7" t="s">
        <v>2499</v>
      </c>
      <c r="C1036" s="8">
        <v>45891</v>
      </c>
      <c r="D1036" s="7" t="s">
        <v>1113</v>
      </c>
      <c r="E1036" s="7" t="s">
        <v>1114</v>
      </c>
      <c r="F1036" s="7" t="s">
        <v>757</v>
      </c>
      <c r="G1036" s="7" t="s">
        <v>16</v>
      </c>
      <c r="H1036" s="7" t="s">
        <v>2093</v>
      </c>
      <c r="I1036" s="7" t="s">
        <v>2212</v>
      </c>
      <c r="J1036" s="7" t="s">
        <v>1732</v>
      </c>
      <c r="K1036" s="7" t="s">
        <v>124</v>
      </c>
      <c r="L1036" s="7" t="s">
        <v>1655</v>
      </c>
      <c r="M1036" s="7">
        <v>8</v>
      </c>
      <c r="N1036" s="9">
        <v>31.02</v>
      </c>
      <c r="O1036" s="10">
        <v>0</v>
      </c>
      <c r="P1036" s="9">
        <v>248.16</v>
      </c>
      <c r="Q1036" s="10">
        <v>0.25</v>
      </c>
      <c r="R1036" s="9">
        <v>62.04</v>
      </c>
      <c r="S1036" s="9">
        <v>310.2</v>
      </c>
      <c r="T1036" s="9">
        <v>130.56</v>
      </c>
      <c r="U1036" s="7" t="s">
        <v>25</v>
      </c>
    </row>
    <row r="1037" spans="1:21" x14ac:dyDescent="0.3">
      <c r="A1037" s="7" t="s">
        <v>5182</v>
      </c>
      <c r="B1037" s="7" t="s">
        <v>2499</v>
      </c>
      <c r="C1037" s="8">
        <v>45891</v>
      </c>
      <c r="D1037" s="7" t="s">
        <v>1113</v>
      </c>
      <c r="E1037" s="7" t="s">
        <v>1114</v>
      </c>
      <c r="F1037" s="7" t="s">
        <v>757</v>
      </c>
      <c r="G1037" s="7" t="s">
        <v>16</v>
      </c>
      <c r="H1037" s="7" t="s">
        <v>2093</v>
      </c>
      <c r="I1037" s="7" t="s">
        <v>2212</v>
      </c>
      <c r="J1037" s="7" t="s">
        <v>1956</v>
      </c>
      <c r="K1037" s="7" t="s">
        <v>225</v>
      </c>
      <c r="L1037" s="7" t="s">
        <v>1661</v>
      </c>
      <c r="M1037" s="7">
        <v>26</v>
      </c>
      <c r="N1037" s="9">
        <v>2706.49</v>
      </c>
      <c r="O1037" s="10">
        <v>0</v>
      </c>
      <c r="P1037" s="9">
        <v>70368.740000000005</v>
      </c>
      <c r="Q1037" s="10">
        <v>0.25</v>
      </c>
      <c r="R1037" s="9">
        <v>17592.189999999999</v>
      </c>
      <c r="S1037" s="9">
        <v>87960.93</v>
      </c>
      <c r="T1037" s="9">
        <v>27718.080000000002</v>
      </c>
      <c r="U1037" s="7" t="s">
        <v>25</v>
      </c>
    </row>
    <row r="1038" spans="1:21" x14ac:dyDescent="0.3">
      <c r="A1038" s="7" t="s">
        <v>5183</v>
      </c>
      <c r="B1038" s="7" t="s">
        <v>2499</v>
      </c>
      <c r="C1038" s="8">
        <v>45891</v>
      </c>
      <c r="D1038" s="7" t="s">
        <v>1113</v>
      </c>
      <c r="E1038" s="7" t="s">
        <v>1114</v>
      </c>
      <c r="F1038" s="7" t="s">
        <v>757</v>
      </c>
      <c r="G1038" s="7" t="s">
        <v>16</v>
      </c>
      <c r="H1038" s="7" t="s">
        <v>2093</v>
      </c>
      <c r="I1038" s="7" t="s">
        <v>2212</v>
      </c>
      <c r="J1038" s="7" t="s">
        <v>1901</v>
      </c>
      <c r="K1038" s="7" t="s">
        <v>228</v>
      </c>
      <c r="L1038" s="7" t="s">
        <v>1655</v>
      </c>
      <c r="M1038" s="7">
        <v>27</v>
      </c>
      <c r="N1038" s="9">
        <v>2452.27</v>
      </c>
      <c r="O1038" s="10">
        <v>0</v>
      </c>
      <c r="P1038" s="9">
        <v>66211.289999999994</v>
      </c>
      <c r="Q1038" s="10">
        <v>0.25</v>
      </c>
      <c r="R1038" s="9">
        <v>16552.82</v>
      </c>
      <c r="S1038" s="9">
        <v>82764.11</v>
      </c>
      <c r="T1038" s="9">
        <v>27627.21</v>
      </c>
      <c r="U1038" s="7" t="s">
        <v>25</v>
      </c>
    </row>
    <row r="1039" spans="1:21" x14ac:dyDescent="0.3">
      <c r="A1039" s="7" t="s">
        <v>5184</v>
      </c>
      <c r="B1039" s="7" t="s">
        <v>2500</v>
      </c>
      <c r="C1039" s="8">
        <v>46080</v>
      </c>
      <c r="D1039" s="7" t="s">
        <v>1152</v>
      </c>
      <c r="E1039" s="7" t="s">
        <v>83</v>
      </c>
      <c r="F1039" s="7" t="s">
        <v>763</v>
      </c>
      <c r="G1039" s="7" t="s">
        <v>35</v>
      </c>
      <c r="H1039" s="7" t="s">
        <v>2093</v>
      </c>
      <c r="I1039" s="7" t="s">
        <v>2212</v>
      </c>
      <c r="J1039" s="7" t="s">
        <v>1795</v>
      </c>
      <c r="K1039" s="7" t="s">
        <v>159</v>
      </c>
      <c r="L1039" s="7" t="s">
        <v>1677</v>
      </c>
      <c r="M1039" s="7">
        <v>4</v>
      </c>
      <c r="N1039" s="9">
        <v>2105.7600000000002</v>
      </c>
      <c r="O1039" s="10">
        <v>0</v>
      </c>
      <c r="P1039" s="9">
        <v>8423.0400000000009</v>
      </c>
      <c r="Q1039" s="10">
        <v>0.25</v>
      </c>
      <c r="R1039" s="9">
        <v>2105.7600000000002</v>
      </c>
      <c r="S1039" s="9">
        <v>10528.8</v>
      </c>
      <c r="T1039" s="9">
        <v>3959.64</v>
      </c>
      <c r="U1039" s="7" t="s">
        <v>40</v>
      </c>
    </row>
    <row r="1040" spans="1:21" x14ac:dyDescent="0.3">
      <c r="A1040" s="7" t="s">
        <v>5185</v>
      </c>
      <c r="B1040" s="7" t="s">
        <v>2500</v>
      </c>
      <c r="C1040" s="8">
        <v>46080</v>
      </c>
      <c r="D1040" s="7" t="s">
        <v>1152</v>
      </c>
      <c r="E1040" s="7" t="s">
        <v>83</v>
      </c>
      <c r="F1040" s="7" t="s">
        <v>763</v>
      </c>
      <c r="G1040" s="7" t="s">
        <v>35</v>
      </c>
      <c r="H1040" s="7" t="s">
        <v>2093</v>
      </c>
      <c r="I1040" s="7" t="s">
        <v>2212</v>
      </c>
      <c r="J1040" s="7" t="s">
        <v>1871</v>
      </c>
      <c r="K1040" s="7" t="s">
        <v>440</v>
      </c>
      <c r="L1040" s="7" t="s">
        <v>1677</v>
      </c>
      <c r="M1040" s="7">
        <v>22</v>
      </c>
      <c r="N1040" s="9">
        <v>1785.41</v>
      </c>
      <c r="O1040" s="10">
        <v>0</v>
      </c>
      <c r="P1040" s="9">
        <v>39279.019999999997</v>
      </c>
      <c r="Q1040" s="10">
        <v>0.25</v>
      </c>
      <c r="R1040" s="9">
        <v>9819.75</v>
      </c>
      <c r="S1040" s="9">
        <v>49098.77</v>
      </c>
      <c r="T1040" s="9">
        <v>11915.42</v>
      </c>
      <c r="U1040" s="7" t="s">
        <v>40</v>
      </c>
    </row>
    <row r="1041" spans="1:21" x14ac:dyDescent="0.3">
      <c r="A1041" s="7" t="s">
        <v>5186</v>
      </c>
      <c r="B1041" s="7" t="s">
        <v>2501</v>
      </c>
      <c r="C1041" s="8">
        <v>46060</v>
      </c>
      <c r="D1041" s="7" t="s">
        <v>778</v>
      </c>
      <c r="E1041" s="7" t="s">
        <v>779</v>
      </c>
      <c r="F1041" s="7" t="s">
        <v>780</v>
      </c>
      <c r="G1041" s="7" t="s">
        <v>20</v>
      </c>
      <c r="H1041" s="7" t="s">
        <v>2078</v>
      </c>
      <c r="I1041" s="7" t="s">
        <v>2197</v>
      </c>
      <c r="J1041" s="7" t="s">
        <v>1902</v>
      </c>
      <c r="K1041" s="7" t="s">
        <v>1903</v>
      </c>
      <c r="L1041" s="7" t="s">
        <v>1661</v>
      </c>
      <c r="M1041" s="7">
        <v>25</v>
      </c>
      <c r="N1041" s="9">
        <v>2137.9899999999998</v>
      </c>
      <c r="O1041" s="10">
        <v>0</v>
      </c>
      <c r="P1041" s="9">
        <v>53449.75</v>
      </c>
      <c r="Q1041" s="10">
        <v>0.25</v>
      </c>
      <c r="R1041" s="9">
        <v>13362.44</v>
      </c>
      <c r="S1041" s="9">
        <v>66812.19</v>
      </c>
      <c r="T1041" s="9">
        <v>22432.5</v>
      </c>
      <c r="U1041" s="7" t="s">
        <v>25</v>
      </c>
    </row>
    <row r="1042" spans="1:21" x14ac:dyDescent="0.3">
      <c r="A1042" s="7" t="s">
        <v>5187</v>
      </c>
      <c r="B1042" s="7" t="s">
        <v>2501</v>
      </c>
      <c r="C1042" s="8">
        <v>46060</v>
      </c>
      <c r="D1042" s="7" t="s">
        <v>778</v>
      </c>
      <c r="E1042" s="7" t="s">
        <v>779</v>
      </c>
      <c r="F1042" s="7" t="s">
        <v>780</v>
      </c>
      <c r="G1042" s="7" t="s">
        <v>20</v>
      </c>
      <c r="H1042" s="7" t="s">
        <v>2078</v>
      </c>
      <c r="I1042" s="7" t="s">
        <v>2197</v>
      </c>
      <c r="J1042" s="7" t="s">
        <v>1849</v>
      </c>
      <c r="K1042" s="7" t="s">
        <v>329</v>
      </c>
      <c r="L1042" s="7" t="s">
        <v>1655</v>
      </c>
      <c r="M1042" s="7">
        <v>22</v>
      </c>
      <c r="N1042" s="9">
        <v>781.15</v>
      </c>
      <c r="O1042" s="10">
        <v>0</v>
      </c>
      <c r="P1042" s="9">
        <v>17185.3</v>
      </c>
      <c r="Q1042" s="10">
        <v>0.25</v>
      </c>
      <c r="R1042" s="9">
        <v>4296.32</v>
      </c>
      <c r="S1042" s="9">
        <v>21481.62</v>
      </c>
      <c r="T1042" s="9">
        <v>5732.1</v>
      </c>
      <c r="U1042" s="7" t="s">
        <v>25</v>
      </c>
    </row>
    <row r="1043" spans="1:21" x14ac:dyDescent="0.3">
      <c r="A1043" s="7" t="s">
        <v>5188</v>
      </c>
      <c r="B1043" s="7" t="s">
        <v>2501</v>
      </c>
      <c r="C1043" s="8">
        <v>46060</v>
      </c>
      <c r="D1043" s="7" t="s">
        <v>778</v>
      </c>
      <c r="E1043" s="7" t="s">
        <v>779</v>
      </c>
      <c r="F1043" s="7" t="s">
        <v>780</v>
      </c>
      <c r="G1043" s="7" t="s">
        <v>20</v>
      </c>
      <c r="H1043" s="7" t="s">
        <v>2078</v>
      </c>
      <c r="I1043" s="7" t="s">
        <v>2197</v>
      </c>
      <c r="J1043" s="7" t="s">
        <v>2013</v>
      </c>
      <c r="K1043" s="7" t="s">
        <v>295</v>
      </c>
      <c r="L1043" s="7" t="s">
        <v>1677</v>
      </c>
      <c r="M1043" s="7">
        <v>17</v>
      </c>
      <c r="N1043" s="9">
        <v>2364.63</v>
      </c>
      <c r="O1043" s="10">
        <v>0</v>
      </c>
      <c r="P1043" s="9">
        <v>40198.71</v>
      </c>
      <c r="Q1043" s="10">
        <v>0.25</v>
      </c>
      <c r="R1043" s="9">
        <v>10049.68</v>
      </c>
      <c r="S1043" s="9">
        <v>50248.39</v>
      </c>
      <c r="T1043" s="9">
        <v>17914.259999999998</v>
      </c>
      <c r="U1043" s="7" t="s">
        <v>25</v>
      </c>
    </row>
    <row r="1044" spans="1:21" x14ac:dyDescent="0.3">
      <c r="A1044" s="7" t="s">
        <v>5189</v>
      </c>
      <c r="B1044" s="7" t="s">
        <v>2502</v>
      </c>
      <c r="C1044" s="8">
        <v>45936</v>
      </c>
      <c r="D1044" s="7" t="s">
        <v>1426</v>
      </c>
      <c r="E1044" s="7" t="s">
        <v>286</v>
      </c>
      <c r="F1044" s="7" t="s">
        <v>747</v>
      </c>
      <c r="G1044" s="7" t="s">
        <v>20</v>
      </c>
      <c r="H1044" s="7" t="s">
        <v>2172</v>
      </c>
      <c r="I1044" s="7" t="s">
        <v>2278</v>
      </c>
      <c r="J1044" s="7" t="s">
        <v>1897</v>
      </c>
      <c r="K1044" s="7" t="s">
        <v>1898</v>
      </c>
      <c r="L1044" s="7" t="s">
        <v>1661</v>
      </c>
      <c r="M1044" s="7">
        <v>16</v>
      </c>
      <c r="N1044" s="9">
        <v>3016.64</v>
      </c>
      <c r="O1044" s="10">
        <v>0</v>
      </c>
      <c r="P1044" s="9">
        <v>48266.239999999998</v>
      </c>
      <c r="Q1044" s="10">
        <v>0.25</v>
      </c>
      <c r="R1044" s="9">
        <v>12066.56</v>
      </c>
      <c r="S1044" s="9">
        <v>60332.800000000003</v>
      </c>
      <c r="T1044" s="9">
        <v>22856.16</v>
      </c>
      <c r="U1044" s="7" t="s">
        <v>14</v>
      </c>
    </row>
    <row r="1045" spans="1:21" x14ac:dyDescent="0.3">
      <c r="A1045" s="7" t="s">
        <v>5190</v>
      </c>
      <c r="B1045" s="7" t="s">
        <v>2502</v>
      </c>
      <c r="C1045" s="8">
        <v>45936</v>
      </c>
      <c r="D1045" s="7" t="s">
        <v>1426</v>
      </c>
      <c r="E1045" s="7" t="s">
        <v>286</v>
      </c>
      <c r="F1045" s="7" t="s">
        <v>747</v>
      </c>
      <c r="G1045" s="7" t="s">
        <v>20</v>
      </c>
      <c r="H1045" s="7" t="s">
        <v>2172</v>
      </c>
      <c r="I1045" s="7" t="s">
        <v>2278</v>
      </c>
      <c r="J1045" s="7" t="s">
        <v>1801</v>
      </c>
      <c r="K1045" s="7" t="s">
        <v>75</v>
      </c>
      <c r="L1045" s="7" t="s">
        <v>1673</v>
      </c>
      <c r="M1045" s="7">
        <v>30</v>
      </c>
      <c r="N1045" s="9">
        <v>2472.94</v>
      </c>
      <c r="O1045" s="10">
        <v>0.05</v>
      </c>
      <c r="P1045" s="9">
        <v>70478.789999999994</v>
      </c>
      <c r="Q1045" s="10">
        <v>0.25</v>
      </c>
      <c r="R1045" s="9">
        <v>17619.7</v>
      </c>
      <c r="S1045" s="9">
        <v>88098.49</v>
      </c>
      <c r="T1045" s="9">
        <v>29607.09</v>
      </c>
      <c r="U1045" s="7" t="s">
        <v>14</v>
      </c>
    </row>
    <row r="1046" spans="1:21" x14ac:dyDescent="0.3">
      <c r="A1046" s="7" t="s">
        <v>5191</v>
      </c>
      <c r="B1046" s="7" t="s">
        <v>2503</v>
      </c>
      <c r="C1046" s="8">
        <v>45758</v>
      </c>
      <c r="D1046" s="7" t="s">
        <v>1598</v>
      </c>
      <c r="E1046" s="7" t="s">
        <v>99</v>
      </c>
      <c r="F1046" s="7" t="s">
        <v>743</v>
      </c>
      <c r="G1046" s="7" t="s">
        <v>12</v>
      </c>
      <c r="H1046" s="7" t="s">
        <v>2070</v>
      </c>
      <c r="I1046" s="7" t="s">
        <v>2190</v>
      </c>
      <c r="J1046" s="7" t="s">
        <v>1988</v>
      </c>
      <c r="K1046" s="7" t="s">
        <v>131</v>
      </c>
      <c r="L1046" s="7" t="s">
        <v>1646</v>
      </c>
      <c r="M1046" s="7">
        <v>27</v>
      </c>
      <c r="N1046" s="9">
        <v>599.84</v>
      </c>
      <c r="O1046" s="10">
        <v>0.15</v>
      </c>
      <c r="P1046" s="9">
        <v>13766.33</v>
      </c>
      <c r="Q1046" s="10">
        <v>0.25</v>
      </c>
      <c r="R1046" s="9">
        <v>3441.58</v>
      </c>
      <c r="S1046" s="9">
        <v>17207.91</v>
      </c>
      <c r="T1046" s="9">
        <v>4570.9399999999996</v>
      </c>
      <c r="U1046" s="7" t="s">
        <v>14</v>
      </c>
    </row>
    <row r="1047" spans="1:21" x14ac:dyDescent="0.3">
      <c r="A1047" s="7" t="s">
        <v>5192</v>
      </c>
      <c r="B1047" s="7" t="s">
        <v>2503</v>
      </c>
      <c r="C1047" s="8">
        <v>45758</v>
      </c>
      <c r="D1047" s="7" t="s">
        <v>1598</v>
      </c>
      <c r="E1047" s="7" t="s">
        <v>99</v>
      </c>
      <c r="F1047" s="7" t="s">
        <v>743</v>
      </c>
      <c r="G1047" s="7" t="s">
        <v>12</v>
      </c>
      <c r="H1047" s="7" t="s">
        <v>2070</v>
      </c>
      <c r="I1047" s="7" t="s">
        <v>2190</v>
      </c>
      <c r="J1047" s="7" t="s">
        <v>1931</v>
      </c>
      <c r="K1047" s="7" t="s">
        <v>304</v>
      </c>
      <c r="L1047" s="7" t="s">
        <v>1655</v>
      </c>
      <c r="M1047" s="7">
        <v>17</v>
      </c>
      <c r="N1047" s="9">
        <v>1433.34</v>
      </c>
      <c r="O1047" s="10">
        <v>0.05</v>
      </c>
      <c r="P1047" s="9">
        <v>23148.44</v>
      </c>
      <c r="Q1047" s="10">
        <v>0.25</v>
      </c>
      <c r="R1047" s="9">
        <v>5787.11</v>
      </c>
      <c r="S1047" s="9">
        <v>28935.55</v>
      </c>
      <c r="T1047" s="9">
        <v>9026.8799999999992</v>
      </c>
      <c r="U1047" s="7" t="s">
        <v>14</v>
      </c>
    </row>
    <row r="1048" spans="1:21" x14ac:dyDescent="0.3">
      <c r="A1048" s="7" t="s">
        <v>5193</v>
      </c>
      <c r="B1048" s="7" t="s">
        <v>2503</v>
      </c>
      <c r="C1048" s="8">
        <v>45758</v>
      </c>
      <c r="D1048" s="7" t="s">
        <v>1598</v>
      </c>
      <c r="E1048" s="7" t="s">
        <v>99</v>
      </c>
      <c r="F1048" s="7" t="s">
        <v>743</v>
      </c>
      <c r="G1048" s="7" t="s">
        <v>12</v>
      </c>
      <c r="H1048" s="7" t="s">
        <v>2070</v>
      </c>
      <c r="I1048" s="7" t="s">
        <v>2190</v>
      </c>
      <c r="J1048" s="7" t="s">
        <v>1758</v>
      </c>
      <c r="K1048" s="7" t="s">
        <v>247</v>
      </c>
      <c r="L1048" s="7" t="s">
        <v>1661</v>
      </c>
      <c r="M1048" s="7">
        <v>22</v>
      </c>
      <c r="N1048" s="9">
        <v>3526.61</v>
      </c>
      <c r="O1048" s="10">
        <v>0.05</v>
      </c>
      <c r="P1048" s="9">
        <v>73706.149999999994</v>
      </c>
      <c r="Q1048" s="10">
        <v>0.25</v>
      </c>
      <c r="R1048" s="9">
        <v>18426.54</v>
      </c>
      <c r="S1048" s="9">
        <v>92132.69</v>
      </c>
      <c r="T1048" s="9">
        <v>37274.15</v>
      </c>
      <c r="U1048" s="7" t="s">
        <v>14</v>
      </c>
    </row>
    <row r="1049" spans="1:21" x14ac:dyDescent="0.3">
      <c r="A1049" s="7" t="s">
        <v>5194</v>
      </c>
      <c r="B1049" s="7" t="s">
        <v>2504</v>
      </c>
      <c r="C1049" s="8">
        <v>45926</v>
      </c>
      <c r="D1049" s="7" t="s">
        <v>1022</v>
      </c>
      <c r="E1049" s="7" t="s">
        <v>1023</v>
      </c>
      <c r="F1049" s="7" t="s">
        <v>763</v>
      </c>
      <c r="G1049" s="7" t="s">
        <v>35</v>
      </c>
      <c r="H1049" s="7" t="s">
        <v>2114</v>
      </c>
      <c r="I1049" s="7" t="s">
        <v>2231</v>
      </c>
      <c r="J1049" s="7" t="s">
        <v>1975</v>
      </c>
      <c r="K1049" s="7" t="s">
        <v>512</v>
      </c>
      <c r="L1049" s="7" t="s">
        <v>1669</v>
      </c>
      <c r="M1049" s="7">
        <v>16</v>
      </c>
      <c r="N1049" s="9">
        <v>1587.34</v>
      </c>
      <c r="O1049" s="10">
        <v>0.05</v>
      </c>
      <c r="P1049" s="9">
        <v>24127.57</v>
      </c>
      <c r="Q1049" s="10">
        <v>0.25</v>
      </c>
      <c r="R1049" s="9">
        <v>6031.89</v>
      </c>
      <c r="S1049" s="9">
        <v>30159.46</v>
      </c>
      <c r="T1049" s="9">
        <v>11382.93</v>
      </c>
      <c r="U1049" s="7" t="s">
        <v>14</v>
      </c>
    </row>
    <row r="1050" spans="1:21" x14ac:dyDescent="0.3">
      <c r="A1050" s="7" t="s">
        <v>5195</v>
      </c>
      <c r="B1050" s="7" t="s">
        <v>2504</v>
      </c>
      <c r="C1050" s="8">
        <v>45926</v>
      </c>
      <c r="D1050" s="7" t="s">
        <v>1022</v>
      </c>
      <c r="E1050" s="7" t="s">
        <v>1023</v>
      </c>
      <c r="F1050" s="7" t="s">
        <v>763</v>
      </c>
      <c r="G1050" s="7" t="s">
        <v>35</v>
      </c>
      <c r="H1050" s="7" t="s">
        <v>2114</v>
      </c>
      <c r="I1050" s="7" t="s">
        <v>2231</v>
      </c>
      <c r="J1050" s="7" t="s">
        <v>1904</v>
      </c>
      <c r="K1050" s="7" t="s">
        <v>1905</v>
      </c>
      <c r="L1050" s="7" t="s">
        <v>1646</v>
      </c>
      <c r="M1050" s="7">
        <v>27</v>
      </c>
      <c r="N1050" s="9">
        <v>476.89</v>
      </c>
      <c r="O1050" s="10">
        <v>0.05</v>
      </c>
      <c r="P1050" s="9">
        <v>12232.23</v>
      </c>
      <c r="Q1050" s="10">
        <v>0.25</v>
      </c>
      <c r="R1050" s="9">
        <v>3058.06</v>
      </c>
      <c r="S1050" s="9">
        <v>15290.29</v>
      </c>
      <c r="T1050" s="9">
        <v>5437.95</v>
      </c>
      <c r="U1050" s="7" t="s">
        <v>14</v>
      </c>
    </row>
    <row r="1051" spans="1:21" x14ac:dyDescent="0.3">
      <c r="A1051" s="7" t="s">
        <v>5196</v>
      </c>
      <c r="B1051" s="7" t="s">
        <v>2505</v>
      </c>
      <c r="C1051" s="8">
        <v>46077</v>
      </c>
      <c r="D1051" s="7" t="s">
        <v>1405</v>
      </c>
      <c r="E1051" s="7" t="s">
        <v>306</v>
      </c>
      <c r="F1051" s="7" t="s">
        <v>743</v>
      </c>
      <c r="G1051" s="7" t="s">
        <v>31</v>
      </c>
      <c r="H1051" s="7" t="s">
        <v>2114</v>
      </c>
      <c r="I1051" s="7" t="s">
        <v>2231</v>
      </c>
      <c r="J1051" s="7" t="s">
        <v>1942</v>
      </c>
      <c r="K1051" s="7" t="s">
        <v>280</v>
      </c>
      <c r="L1051" s="7" t="s">
        <v>1646</v>
      </c>
      <c r="M1051" s="7">
        <v>9</v>
      </c>
      <c r="N1051" s="9">
        <v>3128.17</v>
      </c>
      <c r="O1051" s="10">
        <v>0</v>
      </c>
      <c r="P1051" s="9">
        <v>28153.53</v>
      </c>
      <c r="Q1051" s="10">
        <v>0.25</v>
      </c>
      <c r="R1051" s="9">
        <v>7038.38</v>
      </c>
      <c r="S1051" s="9">
        <v>35191.910000000003</v>
      </c>
      <c r="T1051" s="9">
        <v>15766.11</v>
      </c>
      <c r="U1051" s="7" t="s">
        <v>40</v>
      </c>
    </row>
    <row r="1052" spans="1:21" x14ac:dyDescent="0.3">
      <c r="A1052" s="7" t="s">
        <v>5197</v>
      </c>
      <c r="B1052" s="7" t="s">
        <v>2506</v>
      </c>
      <c r="C1052" s="8">
        <v>46172</v>
      </c>
      <c r="D1052" s="7" t="s">
        <v>1155</v>
      </c>
      <c r="E1052" s="7" t="s">
        <v>116</v>
      </c>
      <c r="F1052" s="7" t="s">
        <v>743</v>
      </c>
      <c r="G1052" s="7" t="s">
        <v>20</v>
      </c>
      <c r="H1052" s="7" t="s">
        <v>2086</v>
      </c>
      <c r="I1052" s="7" t="s">
        <v>2205</v>
      </c>
      <c r="J1052" s="7" t="s">
        <v>1762</v>
      </c>
      <c r="K1052" s="7" t="s">
        <v>585</v>
      </c>
      <c r="L1052" s="7" t="s">
        <v>1673</v>
      </c>
      <c r="M1052" s="7">
        <v>2</v>
      </c>
      <c r="N1052" s="9">
        <v>2469.16</v>
      </c>
      <c r="O1052" s="10">
        <v>0</v>
      </c>
      <c r="P1052" s="9">
        <v>4938.32</v>
      </c>
      <c r="Q1052" s="10">
        <v>0.25</v>
      </c>
      <c r="R1052" s="9">
        <v>1234.58</v>
      </c>
      <c r="S1052" s="9">
        <v>6172.9</v>
      </c>
      <c r="T1052" s="9">
        <v>2248.1</v>
      </c>
      <c r="U1052" s="7" t="s">
        <v>40</v>
      </c>
    </row>
    <row r="1053" spans="1:21" x14ac:dyDescent="0.3">
      <c r="A1053" s="7" t="s">
        <v>5198</v>
      </c>
      <c r="B1053" s="7" t="s">
        <v>2506</v>
      </c>
      <c r="C1053" s="8">
        <v>46172</v>
      </c>
      <c r="D1053" s="7" t="s">
        <v>1155</v>
      </c>
      <c r="E1053" s="7" t="s">
        <v>116</v>
      </c>
      <c r="F1053" s="7" t="s">
        <v>743</v>
      </c>
      <c r="G1053" s="7" t="s">
        <v>20</v>
      </c>
      <c r="H1053" s="7" t="s">
        <v>2086</v>
      </c>
      <c r="I1053" s="7" t="s">
        <v>2205</v>
      </c>
      <c r="J1053" s="7" t="s">
        <v>1693</v>
      </c>
      <c r="K1053" s="7" t="s">
        <v>433</v>
      </c>
      <c r="L1053" s="7" t="s">
        <v>1677</v>
      </c>
      <c r="M1053" s="7">
        <v>7</v>
      </c>
      <c r="N1053" s="9">
        <v>2682.68</v>
      </c>
      <c r="O1053" s="10">
        <v>0</v>
      </c>
      <c r="P1053" s="9">
        <v>18778.759999999998</v>
      </c>
      <c r="Q1053" s="10">
        <v>0.25</v>
      </c>
      <c r="R1053" s="9">
        <v>4694.6899999999996</v>
      </c>
      <c r="S1053" s="9">
        <v>23473.45</v>
      </c>
      <c r="T1053" s="9">
        <v>6715.1</v>
      </c>
      <c r="U1053" s="7" t="s">
        <v>40</v>
      </c>
    </row>
    <row r="1054" spans="1:21" x14ac:dyDescent="0.3">
      <c r="A1054" s="7" t="s">
        <v>5199</v>
      </c>
      <c r="B1054" s="7" t="s">
        <v>2507</v>
      </c>
      <c r="C1054" s="8">
        <v>45991</v>
      </c>
      <c r="D1054" s="7" t="s">
        <v>1551</v>
      </c>
      <c r="E1054" s="7" t="s">
        <v>1552</v>
      </c>
      <c r="F1054" s="7" t="s">
        <v>780</v>
      </c>
      <c r="G1054" s="7" t="s">
        <v>12</v>
      </c>
      <c r="H1054" s="7" t="s">
        <v>2081</v>
      </c>
      <c r="I1054" s="7" t="s">
        <v>2200</v>
      </c>
      <c r="J1054" s="7" t="s">
        <v>1716</v>
      </c>
      <c r="K1054" s="7" t="s">
        <v>2047</v>
      </c>
      <c r="L1054" s="7" t="s">
        <v>1669</v>
      </c>
      <c r="M1054" s="7">
        <v>6</v>
      </c>
      <c r="N1054" s="9">
        <v>722.7</v>
      </c>
      <c r="O1054" s="10">
        <v>0.15</v>
      </c>
      <c r="P1054" s="9">
        <v>3685.77</v>
      </c>
      <c r="Q1054" s="10">
        <v>0.25</v>
      </c>
      <c r="R1054" s="9">
        <v>921.44</v>
      </c>
      <c r="S1054" s="9">
        <v>4607.21</v>
      </c>
      <c r="T1054" s="9">
        <v>588.21</v>
      </c>
      <c r="U1054" s="7" t="s">
        <v>14</v>
      </c>
    </row>
    <row r="1055" spans="1:21" x14ac:dyDescent="0.3">
      <c r="A1055" s="7" t="s">
        <v>5200</v>
      </c>
      <c r="B1055" s="7" t="s">
        <v>2507</v>
      </c>
      <c r="C1055" s="8">
        <v>45991</v>
      </c>
      <c r="D1055" s="7" t="s">
        <v>1551</v>
      </c>
      <c r="E1055" s="7" t="s">
        <v>1552</v>
      </c>
      <c r="F1055" s="7" t="s">
        <v>780</v>
      </c>
      <c r="G1055" s="7" t="s">
        <v>12</v>
      </c>
      <c r="H1055" s="7" t="s">
        <v>2081</v>
      </c>
      <c r="I1055" s="7" t="s">
        <v>2200</v>
      </c>
      <c r="J1055" s="7" t="s">
        <v>1660</v>
      </c>
      <c r="K1055" s="7" t="s">
        <v>434</v>
      </c>
      <c r="L1055" s="7" t="s">
        <v>1661</v>
      </c>
      <c r="M1055" s="7">
        <v>7</v>
      </c>
      <c r="N1055" s="9">
        <v>2567.15</v>
      </c>
      <c r="O1055" s="10">
        <v>0</v>
      </c>
      <c r="P1055" s="9">
        <v>17970.05</v>
      </c>
      <c r="Q1055" s="10">
        <v>0.25</v>
      </c>
      <c r="R1055" s="9">
        <v>4492.51</v>
      </c>
      <c r="S1055" s="9">
        <v>22462.560000000001</v>
      </c>
      <c r="T1055" s="9">
        <v>8367.73</v>
      </c>
      <c r="U1055" s="7" t="s">
        <v>14</v>
      </c>
    </row>
    <row r="1056" spans="1:21" x14ac:dyDescent="0.3">
      <c r="A1056" s="7" t="s">
        <v>5201</v>
      </c>
      <c r="B1056" s="7" t="s">
        <v>2507</v>
      </c>
      <c r="C1056" s="8">
        <v>45991</v>
      </c>
      <c r="D1056" s="7" t="s">
        <v>1551</v>
      </c>
      <c r="E1056" s="7" t="s">
        <v>1552</v>
      </c>
      <c r="F1056" s="7" t="s">
        <v>780</v>
      </c>
      <c r="G1056" s="7" t="s">
        <v>12</v>
      </c>
      <c r="H1056" s="7" t="s">
        <v>2081</v>
      </c>
      <c r="I1056" s="7" t="s">
        <v>2200</v>
      </c>
      <c r="J1056" s="7" t="s">
        <v>1975</v>
      </c>
      <c r="K1056" s="7" t="s">
        <v>512</v>
      </c>
      <c r="L1056" s="7" t="s">
        <v>1669</v>
      </c>
      <c r="M1056" s="7">
        <v>15</v>
      </c>
      <c r="N1056" s="9">
        <v>1546.43</v>
      </c>
      <c r="O1056" s="10">
        <v>0</v>
      </c>
      <c r="P1056" s="9">
        <v>23196.45</v>
      </c>
      <c r="Q1056" s="10">
        <v>0.25</v>
      </c>
      <c r="R1056" s="9">
        <v>5799.11</v>
      </c>
      <c r="S1056" s="9">
        <v>28995.56</v>
      </c>
      <c r="T1056" s="9">
        <v>11248.35</v>
      </c>
      <c r="U1056" s="7" t="s">
        <v>14</v>
      </c>
    </row>
    <row r="1057" spans="1:21" x14ac:dyDescent="0.3">
      <c r="A1057" s="7" t="s">
        <v>5202</v>
      </c>
      <c r="B1057" s="7" t="s">
        <v>2508</v>
      </c>
      <c r="C1057" s="8">
        <v>46185</v>
      </c>
      <c r="D1057" s="7" t="s">
        <v>1084</v>
      </c>
      <c r="E1057" s="7" t="s">
        <v>1085</v>
      </c>
      <c r="F1057" s="7" t="s">
        <v>743</v>
      </c>
      <c r="G1057" s="7" t="s">
        <v>16</v>
      </c>
      <c r="H1057" s="7" t="s">
        <v>2140</v>
      </c>
      <c r="I1057" s="7" t="s">
        <v>2253</v>
      </c>
      <c r="J1057" s="7" t="s">
        <v>1934</v>
      </c>
      <c r="K1057" s="7" t="s">
        <v>243</v>
      </c>
      <c r="L1057" s="7" t="s">
        <v>1686</v>
      </c>
      <c r="M1057" s="7">
        <v>21</v>
      </c>
      <c r="N1057" s="9">
        <v>2720.2</v>
      </c>
      <c r="O1057" s="10">
        <v>0.15</v>
      </c>
      <c r="P1057" s="9">
        <v>48555.57</v>
      </c>
      <c r="Q1057" s="10">
        <v>0.25</v>
      </c>
      <c r="R1057" s="9">
        <v>12138.89</v>
      </c>
      <c r="S1057" s="9">
        <v>60694.46</v>
      </c>
      <c r="T1057" s="9">
        <v>11702.88</v>
      </c>
      <c r="U1057" s="7" t="s">
        <v>14</v>
      </c>
    </row>
    <row r="1058" spans="1:21" x14ac:dyDescent="0.3">
      <c r="A1058" s="7" t="s">
        <v>5203</v>
      </c>
      <c r="B1058" s="7" t="s">
        <v>2508</v>
      </c>
      <c r="C1058" s="8">
        <v>46185</v>
      </c>
      <c r="D1058" s="7" t="s">
        <v>1084</v>
      </c>
      <c r="E1058" s="7" t="s">
        <v>1085</v>
      </c>
      <c r="F1058" s="7" t="s">
        <v>743</v>
      </c>
      <c r="G1058" s="7" t="s">
        <v>16</v>
      </c>
      <c r="H1058" s="7" t="s">
        <v>2140</v>
      </c>
      <c r="I1058" s="7" t="s">
        <v>2253</v>
      </c>
      <c r="J1058" s="7" t="s">
        <v>2008</v>
      </c>
      <c r="K1058" s="7" t="s">
        <v>2009</v>
      </c>
      <c r="L1058" s="7" t="s">
        <v>1669</v>
      </c>
      <c r="M1058" s="7">
        <v>9</v>
      </c>
      <c r="N1058" s="9">
        <v>1846.75</v>
      </c>
      <c r="O1058" s="10">
        <v>0</v>
      </c>
      <c r="P1058" s="9">
        <v>16620.75</v>
      </c>
      <c r="Q1058" s="10">
        <v>0.25</v>
      </c>
      <c r="R1058" s="9">
        <v>4155.1899999999996</v>
      </c>
      <c r="S1058" s="9">
        <v>20775.939999999999</v>
      </c>
      <c r="T1058" s="9">
        <v>5776.83</v>
      </c>
      <c r="U1058" s="7" t="s">
        <v>14</v>
      </c>
    </row>
    <row r="1059" spans="1:21" x14ac:dyDescent="0.3">
      <c r="A1059" s="7" t="s">
        <v>5204</v>
      </c>
      <c r="B1059" s="7" t="s">
        <v>2508</v>
      </c>
      <c r="C1059" s="8">
        <v>46185</v>
      </c>
      <c r="D1059" s="7" t="s">
        <v>1084</v>
      </c>
      <c r="E1059" s="7" t="s">
        <v>1085</v>
      </c>
      <c r="F1059" s="7" t="s">
        <v>743</v>
      </c>
      <c r="G1059" s="7" t="s">
        <v>16</v>
      </c>
      <c r="H1059" s="7" t="s">
        <v>2140</v>
      </c>
      <c r="I1059" s="7" t="s">
        <v>2253</v>
      </c>
      <c r="J1059" s="7" t="s">
        <v>1667</v>
      </c>
      <c r="K1059" s="7" t="s">
        <v>1885</v>
      </c>
      <c r="L1059" s="7" t="s">
        <v>1661</v>
      </c>
      <c r="M1059" s="7">
        <v>2</v>
      </c>
      <c r="N1059" s="9">
        <v>1553.28</v>
      </c>
      <c r="O1059" s="10">
        <v>0</v>
      </c>
      <c r="P1059" s="9">
        <v>3106.56</v>
      </c>
      <c r="Q1059" s="10">
        <v>0.25</v>
      </c>
      <c r="R1059" s="9">
        <v>776.64</v>
      </c>
      <c r="S1059" s="9">
        <v>3883.2</v>
      </c>
      <c r="T1059" s="9">
        <v>948.98</v>
      </c>
      <c r="U1059" s="7" t="s">
        <v>14</v>
      </c>
    </row>
    <row r="1060" spans="1:21" x14ac:dyDescent="0.3">
      <c r="A1060" s="7" t="s">
        <v>5205</v>
      </c>
      <c r="B1060" s="7" t="s">
        <v>2509</v>
      </c>
      <c r="C1060" s="8">
        <v>46144</v>
      </c>
      <c r="D1060" s="7" t="s">
        <v>1125</v>
      </c>
      <c r="E1060" s="7" t="s">
        <v>222</v>
      </c>
      <c r="F1060" s="7" t="s">
        <v>743</v>
      </c>
      <c r="G1060" s="7" t="s">
        <v>35</v>
      </c>
      <c r="H1060" s="7" t="s">
        <v>2165</v>
      </c>
      <c r="I1060" s="7" t="s">
        <v>2272</v>
      </c>
      <c r="J1060" s="7" t="s">
        <v>1851</v>
      </c>
      <c r="K1060" s="7" t="s">
        <v>403</v>
      </c>
      <c r="L1060" s="7" t="s">
        <v>1661</v>
      </c>
      <c r="M1060" s="7">
        <v>10</v>
      </c>
      <c r="N1060" s="9">
        <v>1921.51</v>
      </c>
      <c r="O1060" s="10">
        <v>0.1</v>
      </c>
      <c r="P1060" s="9">
        <v>17293.59</v>
      </c>
      <c r="Q1060" s="10">
        <v>0.25</v>
      </c>
      <c r="R1060" s="9">
        <v>4323.3999999999996</v>
      </c>
      <c r="S1060" s="9">
        <v>21616.99</v>
      </c>
      <c r="T1060" s="9">
        <v>2603.79</v>
      </c>
      <c r="U1060" s="7" t="s">
        <v>25</v>
      </c>
    </row>
    <row r="1061" spans="1:21" x14ac:dyDescent="0.3">
      <c r="A1061" s="7" t="s">
        <v>5206</v>
      </c>
      <c r="B1061" s="7" t="s">
        <v>2509</v>
      </c>
      <c r="C1061" s="8">
        <v>46144</v>
      </c>
      <c r="D1061" s="7" t="s">
        <v>1125</v>
      </c>
      <c r="E1061" s="7" t="s">
        <v>222</v>
      </c>
      <c r="F1061" s="7" t="s">
        <v>743</v>
      </c>
      <c r="G1061" s="7" t="s">
        <v>35</v>
      </c>
      <c r="H1061" s="7" t="s">
        <v>2165</v>
      </c>
      <c r="I1061" s="7" t="s">
        <v>2272</v>
      </c>
      <c r="J1061" s="7" t="s">
        <v>2005</v>
      </c>
      <c r="K1061" s="7" t="s">
        <v>456</v>
      </c>
      <c r="L1061" s="7" t="s">
        <v>1661</v>
      </c>
      <c r="M1061" s="7">
        <v>30</v>
      </c>
      <c r="N1061" s="9">
        <v>2633.59</v>
      </c>
      <c r="O1061" s="10">
        <v>0.05</v>
      </c>
      <c r="P1061" s="9">
        <v>75057.320000000007</v>
      </c>
      <c r="Q1061" s="10">
        <v>0.25</v>
      </c>
      <c r="R1061" s="9">
        <v>18764.330000000002</v>
      </c>
      <c r="S1061" s="9">
        <v>93821.65</v>
      </c>
      <c r="T1061" s="9">
        <v>38510.720000000001</v>
      </c>
      <c r="U1061" s="7" t="s">
        <v>25</v>
      </c>
    </row>
    <row r="1062" spans="1:21" x14ac:dyDescent="0.3">
      <c r="A1062" s="7" t="s">
        <v>5207</v>
      </c>
      <c r="B1062" s="7" t="s">
        <v>2509</v>
      </c>
      <c r="C1062" s="8">
        <v>46144</v>
      </c>
      <c r="D1062" s="7" t="s">
        <v>1125</v>
      </c>
      <c r="E1062" s="7" t="s">
        <v>222</v>
      </c>
      <c r="F1062" s="7" t="s">
        <v>743</v>
      </c>
      <c r="G1062" s="7" t="s">
        <v>35</v>
      </c>
      <c r="H1062" s="7" t="s">
        <v>2165</v>
      </c>
      <c r="I1062" s="7" t="s">
        <v>2272</v>
      </c>
      <c r="J1062" s="7" t="s">
        <v>1856</v>
      </c>
      <c r="K1062" s="7" t="s">
        <v>148</v>
      </c>
      <c r="L1062" s="7" t="s">
        <v>1677</v>
      </c>
      <c r="M1062" s="7">
        <v>14</v>
      </c>
      <c r="N1062" s="9">
        <v>1311.67</v>
      </c>
      <c r="O1062" s="10">
        <v>0</v>
      </c>
      <c r="P1062" s="9">
        <v>18363.38</v>
      </c>
      <c r="Q1062" s="10">
        <v>0.25</v>
      </c>
      <c r="R1062" s="9">
        <v>4590.8500000000004</v>
      </c>
      <c r="S1062" s="9">
        <v>22954.23</v>
      </c>
      <c r="T1062" s="9">
        <v>5580.68</v>
      </c>
      <c r="U1062" s="7" t="s">
        <v>25</v>
      </c>
    </row>
    <row r="1063" spans="1:21" x14ac:dyDescent="0.3">
      <c r="A1063" s="7" t="s">
        <v>5208</v>
      </c>
      <c r="B1063" s="7" t="s">
        <v>2509</v>
      </c>
      <c r="C1063" s="8">
        <v>46144</v>
      </c>
      <c r="D1063" s="7" t="s">
        <v>1125</v>
      </c>
      <c r="E1063" s="7" t="s">
        <v>222</v>
      </c>
      <c r="F1063" s="7" t="s">
        <v>743</v>
      </c>
      <c r="G1063" s="7" t="s">
        <v>35</v>
      </c>
      <c r="H1063" s="7" t="s">
        <v>2165</v>
      </c>
      <c r="I1063" s="7" t="s">
        <v>2272</v>
      </c>
      <c r="J1063" s="7" t="s">
        <v>1711</v>
      </c>
      <c r="K1063" s="7" t="s">
        <v>525</v>
      </c>
      <c r="L1063" s="7" t="s">
        <v>1673</v>
      </c>
      <c r="M1063" s="7">
        <v>29</v>
      </c>
      <c r="N1063" s="9">
        <v>430.39</v>
      </c>
      <c r="O1063" s="10">
        <v>0</v>
      </c>
      <c r="P1063" s="9">
        <v>12481.31</v>
      </c>
      <c r="Q1063" s="10">
        <v>0.25</v>
      </c>
      <c r="R1063" s="9">
        <v>3120.33</v>
      </c>
      <c r="S1063" s="9">
        <v>15601.64</v>
      </c>
      <c r="T1063" s="9">
        <v>5057.0200000000004</v>
      </c>
      <c r="U1063" s="7" t="s">
        <v>25</v>
      </c>
    </row>
    <row r="1064" spans="1:21" x14ac:dyDescent="0.3">
      <c r="A1064" s="7" t="s">
        <v>5209</v>
      </c>
      <c r="B1064" s="7" t="s">
        <v>2510</v>
      </c>
      <c r="C1064" s="8">
        <v>46147</v>
      </c>
      <c r="D1064" s="7" t="s">
        <v>1378</v>
      </c>
      <c r="E1064" s="7" t="s">
        <v>1379</v>
      </c>
      <c r="F1064" s="7" t="s">
        <v>743</v>
      </c>
      <c r="G1064" s="7" t="s">
        <v>31</v>
      </c>
      <c r="H1064" s="7" t="s">
        <v>2082</v>
      </c>
      <c r="I1064" s="7" t="s">
        <v>2201</v>
      </c>
      <c r="J1064" s="7" t="s">
        <v>1723</v>
      </c>
      <c r="K1064" s="7" t="s">
        <v>351</v>
      </c>
      <c r="L1064" s="7" t="s">
        <v>1677</v>
      </c>
      <c r="M1064" s="7">
        <v>13</v>
      </c>
      <c r="N1064" s="9">
        <v>687.83</v>
      </c>
      <c r="O1064" s="10">
        <v>0</v>
      </c>
      <c r="P1064" s="9">
        <v>8941.7900000000009</v>
      </c>
      <c r="Q1064" s="10">
        <v>0.25</v>
      </c>
      <c r="R1064" s="9">
        <v>2235.4499999999998</v>
      </c>
      <c r="S1064" s="9">
        <v>11177.24</v>
      </c>
      <c r="T1064" s="9">
        <v>2720.12</v>
      </c>
      <c r="U1064" s="7" t="s">
        <v>14</v>
      </c>
    </row>
    <row r="1065" spans="1:21" x14ac:dyDescent="0.3">
      <c r="A1065" s="7" t="s">
        <v>5210</v>
      </c>
      <c r="B1065" s="7" t="s">
        <v>2510</v>
      </c>
      <c r="C1065" s="8">
        <v>46147</v>
      </c>
      <c r="D1065" s="7" t="s">
        <v>1378</v>
      </c>
      <c r="E1065" s="7" t="s">
        <v>1379</v>
      </c>
      <c r="F1065" s="7" t="s">
        <v>743</v>
      </c>
      <c r="G1065" s="7" t="s">
        <v>31</v>
      </c>
      <c r="H1065" s="7" t="s">
        <v>2082</v>
      </c>
      <c r="I1065" s="7" t="s">
        <v>2201</v>
      </c>
      <c r="J1065" s="7" t="s">
        <v>1904</v>
      </c>
      <c r="K1065" s="7" t="s">
        <v>1905</v>
      </c>
      <c r="L1065" s="7" t="s">
        <v>1646</v>
      </c>
      <c r="M1065" s="7">
        <v>9</v>
      </c>
      <c r="N1065" s="9">
        <v>449.63</v>
      </c>
      <c r="O1065" s="10">
        <v>0.15</v>
      </c>
      <c r="P1065" s="9">
        <v>3439.67</v>
      </c>
      <c r="Q1065" s="10">
        <v>0.25</v>
      </c>
      <c r="R1065" s="9">
        <v>859.92</v>
      </c>
      <c r="S1065" s="9">
        <v>4299.59</v>
      </c>
      <c r="T1065" s="9">
        <v>1174.9100000000001</v>
      </c>
      <c r="U1065" s="7" t="s">
        <v>14</v>
      </c>
    </row>
    <row r="1066" spans="1:21" x14ac:dyDescent="0.3">
      <c r="A1066" s="7" t="s">
        <v>5211</v>
      </c>
      <c r="B1066" s="7" t="s">
        <v>2510</v>
      </c>
      <c r="C1066" s="8">
        <v>46147</v>
      </c>
      <c r="D1066" s="7" t="s">
        <v>1378</v>
      </c>
      <c r="E1066" s="7" t="s">
        <v>1379</v>
      </c>
      <c r="F1066" s="7" t="s">
        <v>743</v>
      </c>
      <c r="G1066" s="7" t="s">
        <v>31</v>
      </c>
      <c r="H1066" s="7" t="s">
        <v>2082</v>
      </c>
      <c r="I1066" s="7" t="s">
        <v>2201</v>
      </c>
      <c r="J1066" s="7" t="s">
        <v>2003</v>
      </c>
      <c r="K1066" s="7" t="s">
        <v>324</v>
      </c>
      <c r="L1066" s="7" t="s">
        <v>1646</v>
      </c>
      <c r="M1066" s="7">
        <v>4</v>
      </c>
      <c r="N1066" s="9">
        <v>2943.24</v>
      </c>
      <c r="O1066" s="10">
        <v>0</v>
      </c>
      <c r="P1066" s="9">
        <v>11772.96</v>
      </c>
      <c r="Q1066" s="10">
        <v>0.25</v>
      </c>
      <c r="R1066" s="9">
        <v>2943.24</v>
      </c>
      <c r="S1066" s="9">
        <v>14716.2</v>
      </c>
      <c r="T1066" s="9">
        <v>6135.4</v>
      </c>
      <c r="U1066" s="7" t="s">
        <v>14</v>
      </c>
    </row>
    <row r="1067" spans="1:21" x14ac:dyDescent="0.3">
      <c r="A1067" s="7" t="s">
        <v>5212</v>
      </c>
      <c r="B1067" s="7" t="s">
        <v>2510</v>
      </c>
      <c r="C1067" s="8">
        <v>46147</v>
      </c>
      <c r="D1067" s="7" t="s">
        <v>1378</v>
      </c>
      <c r="E1067" s="7" t="s">
        <v>1379</v>
      </c>
      <c r="F1067" s="7" t="s">
        <v>743</v>
      </c>
      <c r="G1067" s="7" t="s">
        <v>31</v>
      </c>
      <c r="H1067" s="7" t="s">
        <v>2082</v>
      </c>
      <c r="I1067" s="7" t="s">
        <v>2201</v>
      </c>
      <c r="J1067" s="7" t="s">
        <v>1857</v>
      </c>
      <c r="K1067" s="7" t="s">
        <v>1858</v>
      </c>
      <c r="L1067" s="7" t="s">
        <v>1661</v>
      </c>
      <c r="M1067" s="7">
        <v>27</v>
      </c>
      <c r="N1067" s="9">
        <v>1958.83</v>
      </c>
      <c r="O1067" s="10">
        <v>0.05</v>
      </c>
      <c r="P1067" s="9">
        <v>50243.99</v>
      </c>
      <c r="Q1067" s="10">
        <v>0.25</v>
      </c>
      <c r="R1067" s="9">
        <v>12561</v>
      </c>
      <c r="S1067" s="9">
        <v>62804.99</v>
      </c>
      <c r="T1067" s="9">
        <v>25726.1</v>
      </c>
      <c r="U1067" s="7" t="s">
        <v>14</v>
      </c>
    </row>
    <row r="1068" spans="1:21" x14ac:dyDescent="0.3">
      <c r="A1068" s="7" t="s">
        <v>5213</v>
      </c>
      <c r="B1068" s="7" t="s">
        <v>2510</v>
      </c>
      <c r="C1068" s="8">
        <v>46147</v>
      </c>
      <c r="D1068" s="7" t="s">
        <v>1378</v>
      </c>
      <c r="E1068" s="7" t="s">
        <v>1379</v>
      </c>
      <c r="F1068" s="7" t="s">
        <v>743</v>
      </c>
      <c r="G1068" s="7" t="s">
        <v>31</v>
      </c>
      <c r="H1068" s="7" t="s">
        <v>2082</v>
      </c>
      <c r="I1068" s="7" t="s">
        <v>2201</v>
      </c>
      <c r="J1068" s="7" t="s">
        <v>1942</v>
      </c>
      <c r="K1068" s="7" t="s">
        <v>280</v>
      </c>
      <c r="L1068" s="7" t="s">
        <v>1646</v>
      </c>
      <c r="M1068" s="7">
        <v>18</v>
      </c>
      <c r="N1068" s="9">
        <v>3204.64</v>
      </c>
      <c r="O1068" s="10">
        <v>0.15</v>
      </c>
      <c r="P1068" s="9">
        <v>49030.99</v>
      </c>
      <c r="Q1068" s="10">
        <v>0.25</v>
      </c>
      <c r="R1068" s="9">
        <v>12257.75</v>
      </c>
      <c r="S1068" s="9">
        <v>61288.74</v>
      </c>
      <c r="T1068" s="9">
        <v>24256.15</v>
      </c>
      <c r="U1068" s="7" t="s">
        <v>14</v>
      </c>
    </row>
    <row r="1069" spans="1:21" x14ac:dyDescent="0.3">
      <c r="A1069" s="7" t="s">
        <v>5214</v>
      </c>
      <c r="B1069" s="7" t="s">
        <v>2511</v>
      </c>
      <c r="C1069" s="8">
        <v>45920</v>
      </c>
      <c r="D1069" s="7" t="s">
        <v>1192</v>
      </c>
      <c r="E1069" s="7" t="s">
        <v>1193</v>
      </c>
      <c r="F1069" s="7" t="s">
        <v>757</v>
      </c>
      <c r="G1069" s="7" t="s">
        <v>31</v>
      </c>
      <c r="H1069" s="7" t="s">
        <v>2093</v>
      </c>
      <c r="I1069" s="7" t="s">
        <v>2212</v>
      </c>
      <c r="J1069" s="7" t="s">
        <v>2011</v>
      </c>
      <c r="K1069" s="7" t="s">
        <v>2012</v>
      </c>
      <c r="L1069" s="7" t="s">
        <v>1641</v>
      </c>
      <c r="M1069" s="7">
        <v>13</v>
      </c>
      <c r="N1069" s="9">
        <v>683.84</v>
      </c>
      <c r="O1069" s="10">
        <v>0</v>
      </c>
      <c r="P1069" s="9">
        <v>8889.92</v>
      </c>
      <c r="Q1069" s="10">
        <v>0.25</v>
      </c>
      <c r="R1069" s="9">
        <v>2222.48</v>
      </c>
      <c r="S1069" s="9">
        <v>11112.4</v>
      </c>
      <c r="T1069" s="9">
        <v>3542.5</v>
      </c>
      <c r="U1069" s="7" t="s">
        <v>14</v>
      </c>
    </row>
    <row r="1070" spans="1:21" x14ac:dyDescent="0.3">
      <c r="A1070" s="7" t="s">
        <v>5215</v>
      </c>
      <c r="B1070" s="7" t="s">
        <v>2511</v>
      </c>
      <c r="C1070" s="8">
        <v>45920</v>
      </c>
      <c r="D1070" s="7" t="s">
        <v>1192</v>
      </c>
      <c r="E1070" s="7" t="s">
        <v>1193</v>
      </c>
      <c r="F1070" s="7" t="s">
        <v>757</v>
      </c>
      <c r="G1070" s="7" t="s">
        <v>31</v>
      </c>
      <c r="H1070" s="7" t="s">
        <v>2093</v>
      </c>
      <c r="I1070" s="7" t="s">
        <v>2212</v>
      </c>
      <c r="J1070" s="7" t="s">
        <v>2034</v>
      </c>
      <c r="K1070" s="7" t="s">
        <v>117</v>
      </c>
      <c r="L1070" s="7" t="s">
        <v>1669</v>
      </c>
      <c r="M1070" s="7">
        <v>19</v>
      </c>
      <c r="N1070" s="9">
        <v>989.55</v>
      </c>
      <c r="O1070" s="10">
        <v>0</v>
      </c>
      <c r="P1070" s="9">
        <v>18801.45</v>
      </c>
      <c r="Q1070" s="10">
        <v>0.25</v>
      </c>
      <c r="R1070" s="9">
        <v>4700.3599999999997</v>
      </c>
      <c r="S1070" s="9">
        <v>23501.81</v>
      </c>
      <c r="T1070" s="9">
        <v>4859.82</v>
      </c>
      <c r="U1070" s="7" t="s">
        <v>14</v>
      </c>
    </row>
    <row r="1071" spans="1:21" x14ac:dyDescent="0.3">
      <c r="A1071" s="7" t="s">
        <v>5216</v>
      </c>
      <c r="B1071" s="7" t="s">
        <v>2512</v>
      </c>
      <c r="C1071" s="8">
        <v>45902</v>
      </c>
      <c r="D1071" s="7" t="s">
        <v>1275</v>
      </c>
      <c r="E1071" s="7" t="s">
        <v>1276</v>
      </c>
      <c r="F1071" s="7" t="s">
        <v>743</v>
      </c>
      <c r="G1071" s="7" t="s">
        <v>12</v>
      </c>
      <c r="H1071" s="7" t="s">
        <v>2086</v>
      </c>
      <c r="I1071" s="7" t="s">
        <v>2205</v>
      </c>
      <c r="J1071" s="7" t="s">
        <v>1906</v>
      </c>
      <c r="K1071" s="7" t="s">
        <v>287</v>
      </c>
      <c r="L1071" s="7" t="s">
        <v>1673</v>
      </c>
      <c r="M1071" s="7">
        <v>28</v>
      </c>
      <c r="N1071" s="9">
        <v>2533.6999999999998</v>
      </c>
      <c r="O1071" s="10">
        <v>0</v>
      </c>
      <c r="P1071" s="9">
        <v>70943.600000000006</v>
      </c>
      <c r="Q1071" s="10">
        <v>0.25</v>
      </c>
      <c r="R1071" s="9">
        <v>17735.900000000001</v>
      </c>
      <c r="S1071" s="9">
        <v>88679.5</v>
      </c>
      <c r="T1071" s="9">
        <v>38167.919999999998</v>
      </c>
      <c r="U1071" s="7" t="s">
        <v>14</v>
      </c>
    </row>
    <row r="1072" spans="1:21" x14ac:dyDescent="0.3">
      <c r="A1072" s="7" t="s">
        <v>5217</v>
      </c>
      <c r="B1072" s="7" t="s">
        <v>2512</v>
      </c>
      <c r="C1072" s="8">
        <v>45902</v>
      </c>
      <c r="D1072" s="7" t="s">
        <v>1275</v>
      </c>
      <c r="E1072" s="7" t="s">
        <v>1276</v>
      </c>
      <c r="F1072" s="7" t="s">
        <v>743</v>
      </c>
      <c r="G1072" s="7" t="s">
        <v>12</v>
      </c>
      <c r="H1072" s="7" t="s">
        <v>2086</v>
      </c>
      <c r="I1072" s="7" t="s">
        <v>2205</v>
      </c>
      <c r="J1072" s="7" t="s">
        <v>1778</v>
      </c>
      <c r="K1072" s="7" t="s">
        <v>316</v>
      </c>
      <c r="L1072" s="7" t="s">
        <v>1686</v>
      </c>
      <c r="M1072" s="7">
        <v>14</v>
      </c>
      <c r="N1072" s="9">
        <v>1087.06</v>
      </c>
      <c r="O1072" s="10">
        <v>0</v>
      </c>
      <c r="P1072" s="9">
        <v>15218.84</v>
      </c>
      <c r="Q1072" s="10">
        <v>0.25</v>
      </c>
      <c r="R1072" s="9">
        <v>3804.71</v>
      </c>
      <c r="S1072" s="9">
        <v>19023.55</v>
      </c>
      <c r="T1072" s="9">
        <v>6256.32</v>
      </c>
      <c r="U1072" s="7" t="s">
        <v>14</v>
      </c>
    </row>
    <row r="1073" spans="1:21" x14ac:dyDescent="0.3">
      <c r="A1073" s="7" t="s">
        <v>5218</v>
      </c>
      <c r="B1073" s="7" t="s">
        <v>2512</v>
      </c>
      <c r="C1073" s="8">
        <v>45902</v>
      </c>
      <c r="D1073" s="7" t="s">
        <v>1275</v>
      </c>
      <c r="E1073" s="7" t="s">
        <v>1276</v>
      </c>
      <c r="F1073" s="7" t="s">
        <v>743</v>
      </c>
      <c r="G1073" s="7" t="s">
        <v>12</v>
      </c>
      <c r="H1073" s="7" t="s">
        <v>2086</v>
      </c>
      <c r="I1073" s="7" t="s">
        <v>2205</v>
      </c>
      <c r="J1073" s="7" t="s">
        <v>1939</v>
      </c>
      <c r="K1073" s="7" t="s">
        <v>1940</v>
      </c>
      <c r="L1073" s="7" t="s">
        <v>1677</v>
      </c>
      <c r="M1073" s="7">
        <v>7</v>
      </c>
      <c r="N1073" s="9">
        <v>4266.6000000000004</v>
      </c>
      <c r="O1073" s="10">
        <v>0</v>
      </c>
      <c r="P1073" s="9">
        <v>29866.2</v>
      </c>
      <c r="Q1073" s="10">
        <v>0.25</v>
      </c>
      <c r="R1073" s="9">
        <v>7466.55</v>
      </c>
      <c r="S1073" s="9">
        <v>37332.75</v>
      </c>
      <c r="T1073" s="9">
        <v>17493.98</v>
      </c>
      <c r="U1073" s="7" t="s">
        <v>14</v>
      </c>
    </row>
    <row r="1074" spans="1:21" x14ac:dyDescent="0.3">
      <c r="A1074" s="7" t="s">
        <v>5219</v>
      </c>
      <c r="B1074" s="7" t="s">
        <v>2512</v>
      </c>
      <c r="C1074" s="8">
        <v>45902</v>
      </c>
      <c r="D1074" s="7" t="s">
        <v>1275</v>
      </c>
      <c r="E1074" s="7" t="s">
        <v>1276</v>
      </c>
      <c r="F1074" s="7" t="s">
        <v>743</v>
      </c>
      <c r="G1074" s="7" t="s">
        <v>12</v>
      </c>
      <c r="H1074" s="7" t="s">
        <v>2086</v>
      </c>
      <c r="I1074" s="7" t="s">
        <v>2205</v>
      </c>
      <c r="J1074" s="7" t="s">
        <v>1926</v>
      </c>
      <c r="K1074" s="7" t="s">
        <v>264</v>
      </c>
      <c r="L1074" s="7" t="s">
        <v>1646</v>
      </c>
      <c r="M1074" s="7">
        <v>20</v>
      </c>
      <c r="N1074" s="9">
        <v>1155.5</v>
      </c>
      <c r="O1074" s="10">
        <v>0</v>
      </c>
      <c r="P1074" s="9">
        <v>23110</v>
      </c>
      <c r="Q1074" s="10">
        <v>0.25</v>
      </c>
      <c r="R1074" s="9">
        <v>5777.5</v>
      </c>
      <c r="S1074" s="9">
        <v>28887.5</v>
      </c>
      <c r="T1074" s="9">
        <v>10904.8</v>
      </c>
      <c r="U1074" s="7" t="s">
        <v>14</v>
      </c>
    </row>
    <row r="1075" spans="1:21" x14ac:dyDescent="0.3">
      <c r="A1075" s="7" t="s">
        <v>5220</v>
      </c>
      <c r="B1075" s="7" t="s">
        <v>2513</v>
      </c>
      <c r="C1075" s="8">
        <v>45778</v>
      </c>
      <c r="D1075" s="7" t="s">
        <v>807</v>
      </c>
      <c r="E1075" s="7" t="s">
        <v>808</v>
      </c>
      <c r="F1075" s="7" t="s">
        <v>763</v>
      </c>
      <c r="G1075" s="7" t="s">
        <v>31</v>
      </c>
      <c r="H1075" s="7" t="s">
        <v>2086</v>
      </c>
      <c r="I1075" s="7" t="s">
        <v>2205</v>
      </c>
      <c r="J1075" s="7" t="s">
        <v>1711</v>
      </c>
      <c r="K1075" s="7" t="s">
        <v>525</v>
      </c>
      <c r="L1075" s="7" t="s">
        <v>1673</v>
      </c>
      <c r="M1075" s="7">
        <v>21</v>
      </c>
      <c r="N1075" s="9">
        <v>434.45</v>
      </c>
      <c r="O1075" s="10">
        <v>0.15</v>
      </c>
      <c r="P1075" s="9">
        <v>7754.93</v>
      </c>
      <c r="Q1075" s="10">
        <v>0.25</v>
      </c>
      <c r="R1075" s="9">
        <v>1938.73</v>
      </c>
      <c r="S1075" s="9">
        <v>9693.66</v>
      </c>
      <c r="T1075" s="9">
        <v>2378.7199999999998</v>
      </c>
      <c r="U1075" s="7" t="s">
        <v>14</v>
      </c>
    </row>
    <row r="1076" spans="1:21" x14ac:dyDescent="0.3">
      <c r="A1076" s="7" t="s">
        <v>5221</v>
      </c>
      <c r="B1076" s="7" t="s">
        <v>2513</v>
      </c>
      <c r="C1076" s="8">
        <v>45778</v>
      </c>
      <c r="D1076" s="7" t="s">
        <v>807</v>
      </c>
      <c r="E1076" s="7" t="s">
        <v>808</v>
      </c>
      <c r="F1076" s="7" t="s">
        <v>763</v>
      </c>
      <c r="G1076" s="7" t="s">
        <v>31</v>
      </c>
      <c r="H1076" s="7" t="s">
        <v>2086</v>
      </c>
      <c r="I1076" s="7" t="s">
        <v>2205</v>
      </c>
      <c r="J1076" s="7" t="s">
        <v>2037</v>
      </c>
      <c r="K1076" s="7" t="s">
        <v>569</v>
      </c>
      <c r="L1076" s="7" t="s">
        <v>1677</v>
      </c>
      <c r="M1076" s="7">
        <v>9</v>
      </c>
      <c r="N1076" s="9">
        <v>763.62</v>
      </c>
      <c r="O1076" s="10">
        <v>0.05</v>
      </c>
      <c r="P1076" s="9">
        <v>6528.95</v>
      </c>
      <c r="Q1076" s="10">
        <v>0.25</v>
      </c>
      <c r="R1076" s="9">
        <v>1632.24</v>
      </c>
      <c r="S1076" s="9">
        <v>8161.19</v>
      </c>
      <c r="T1076" s="9">
        <v>1843.82</v>
      </c>
      <c r="U1076" s="7" t="s">
        <v>14</v>
      </c>
    </row>
    <row r="1077" spans="1:21" x14ac:dyDescent="0.3">
      <c r="A1077" s="7" t="s">
        <v>5222</v>
      </c>
      <c r="B1077" s="7" t="s">
        <v>2513</v>
      </c>
      <c r="C1077" s="8">
        <v>45778</v>
      </c>
      <c r="D1077" s="7" t="s">
        <v>807</v>
      </c>
      <c r="E1077" s="7" t="s">
        <v>808</v>
      </c>
      <c r="F1077" s="7" t="s">
        <v>763</v>
      </c>
      <c r="G1077" s="7" t="s">
        <v>31</v>
      </c>
      <c r="H1077" s="7" t="s">
        <v>2086</v>
      </c>
      <c r="I1077" s="7" t="s">
        <v>2205</v>
      </c>
      <c r="J1077" s="7" t="s">
        <v>1946</v>
      </c>
      <c r="K1077" s="7" t="s">
        <v>100</v>
      </c>
      <c r="L1077" s="7" t="s">
        <v>1641</v>
      </c>
      <c r="M1077" s="7">
        <v>29</v>
      </c>
      <c r="N1077" s="9">
        <v>1981.84</v>
      </c>
      <c r="O1077" s="10">
        <v>0</v>
      </c>
      <c r="P1077" s="9">
        <v>57473.36</v>
      </c>
      <c r="Q1077" s="10">
        <v>0.25</v>
      </c>
      <c r="R1077" s="9">
        <v>14368.34</v>
      </c>
      <c r="S1077" s="9">
        <v>71841.7</v>
      </c>
      <c r="T1077" s="9">
        <v>14369.5</v>
      </c>
      <c r="U1077" s="7" t="s">
        <v>14</v>
      </c>
    </row>
    <row r="1078" spans="1:21" x14ac:dyDescent="0.3">
      <c r="A1078" s="7" t="s">
        <v>5223</v>
      </c>
      <c r="B1078" s="7" t="s">
        <v>2514</v>
      </c>
      <c r="C1078" s="8">
        <v>45688</v>
      </c>
      <c r="D1078" s="7" t="s">
        <v>1485</v>
      </c>
      <c r="E1078" s="7" t="s">
        <v>128</v>
      </c>
      <c r="F1078" s="7" t="s">
        <v>743</v>
      </c>
      <c r="G1078" s="7" t="s">
        <v>20</v>
      </c>
      <c r="H1078" s="7" t="s">
        <v>2101</v>
      </c>
      <c r="I1078" s="7" t="s">
        <v>2220</v>
      </c>
      <c r="J1078" s="7" t="s">
        <v>1796</v>
      </c>
      <c r="K1078" s="7" t="s">
        <v>561</v>
      </c>
      <c r="L1078" s="7" t="s">
        <v>1677</v>
      </c>
      <c r="M1078" s="7">
        <v>18</v>
      </c>
      <c r="N1078" s="9">
        <v>1619.77</v>
      </c>
      <c r="O1078" s="10">
        <v>0</v>
      </c>
      <c r="P1078" s="9">
        <v>29155.86</v>
      </c>
      <c r="Q1078" s="10">
        <v>0.25</v>
      </c>
      <c r="R1078" s="9">
        <v>7288.97</v>
      </c>
      <c r="S1078" s="9">
        <v>36444.82</v>
      </c>
      <c r="T1078" s="9">
        <v>15028.74</v>
      </c>
      <c r="U1078" s="7" t="s">
        <v>14</v>
      </c>
    </row>
    <row r="1079" spans="1:21" x14ac:dyDescent="0.3">
      <c r="A1079" s="7" t="s">
        <v>5224</v>
      </c>
      <c r="B1079" s="7" t="s">
        <v>2515</v>
      </c>
      <c r="C1079" s="8">
        <v>46291</v>
      </c>
      <c r="D1079" s="7" t="s">
        <v>1102</v>
      </c>
      <c r="E1079" s="7" t="s">
        <v>230</v>
      </c>
      <c r="F1079" s="7" t="s">
        <v>747</v>
      </c>
      <c r="G1079" s="7" t="s">
        <v>12</v>
      </c>
      <c r="H1079" s="7" t="s">
        <v>2089</v>
      </c>
      <c r="I1079" s="7" t="s">
        <v>2208</v>
      </c>
      <c r="J1079" s="7" t="s">
        <v>2003</v>
      </c>
      <c r="K1079" s="7" t="s">
        <v>324</v>
      </c>
      <c r="L1079" s="7" t="s">
        <v>1646</v>
      </c>
      <c r="M1079" s="7">
        <v>21</v>
      </c>
      <c r="N1079" s="9">
        <v>2844.34</v>
      </c>
      <c r="O1079" s="10">
        <v>0.05</v>
      </c>
      <c r="P1079" s="9">
        <v>56744.58</v>
      </c>
      <c r="Q1079" s="10">
        <v>0.25</v>
      </c>
      <c r="R1079" s="9">
        <v>14186.15</v>
      </c>
      <c r="S1079" s="9">
        <v>70930.73</v>
      </c>
      <c r="T1079" s="9">
        <v>27147.39</v>
      </c>
      <c r="U1079" s="7" t="s">
        <v>14</v>
      </c>
    </row>
    <row r="1080" spans="1:21" x14ac:dyDescent="0.3">
      <c r="A1080" s="7" t="s">
        <v>5225</v>
      </c>
      <c r="B1080" s="7" t="s">
        <v>2515</v>
      </c>
      <c r="C1080" s="8">
        <v>46291</v>
      </c>
      <c r="D1080" s="7" t="s">
        <v>1102</v>
      </c>
      <c r="E1080" s="7" t="s">
        <v>230</v>
      </c>
      <c r="F1080" s="7" t="s">
        <v>747</v>
      </c>
      <c r="G1080" s="7" t="s">
        <v>12</v>
      </c>
      <c r="H1080" s="7" t="s">
        <v>2089</v>
      </c>
      <c r="I1080" s="7" t="s">
        <v>2208</v>
      </c>
      <c r="J1080" s="7" t="s">
        <v>1742</v>
      </c>
      <c r="K1080" s="7" t="s">
        <v>421</v>
      </c>
      <c r="L1080" s="7" t="s">
        <v>1646</v>
      </c>
      <c r="M1080" s="7">
        <v>7</v>
      </c>
      <c r="N1080" s="9">
        <v>870.94</v>
      </c>
      <c r="O1080" s="10">
        <v>0.15</v>
      </c>
      <c r="P1080" s="9">
        <v>5182.09</v>
      </c>
      <c r="Q1080" s="10">
        <v>0.25</v>
      </c>
      <c r="R1080" s="9">
        <v>1295.52</v>
      </c>
      <c r="S1080" s="9">
        <v>6477.61</v>
      </c>
      <c r="T1080" s="9">
        <v>1136.93</v>
      </c>
      <c r="U1080" s="7" t="s">
        <v>14</v>
      </c>
    </row>
    <row r="1081" spans="1:21" x14ac:dyDescent="0.3">
      <c r="A1081" s="7" t="s">
        <v>5226</v>
      </c>
      <c r="B1081" s="7" t="s">
        <v>2515</v>
      </c>
      <c r="C1081" s="8">
        <v>46291</v>
      </c>
      <c r="D1081" s="7" t="s">
        <v>1102</v>
      </c>
      <c r="E1081" s="7" t="s">
        <v>230</v>
      </c>
      <c r="F1081" s="7" t="s">
        <v>747</v>
      </c>
      <c r="G1081" s="7" t="s">
        <v>12</v>
      </c>
      <c r="H1081" s="7" t="s">
        <v>2089</v>
      </c>
      <c r="I1081" s="7" t="s">
        <v>2208</v>
      </c>
      <c r="J1081" s="7" t="s">
        <v>1930</v>
      </c>
      <c r="K1081" s="7" t="s">
        <v>508</v>
      </c>
      <c r="L1081" s="7" t="s">
        <v>1646</v>
      </c>
      <c r="M1081" s="7">
        <v>12</v>
      </c>
      <c r="N1081" s="9">
        <v>2820.6</v>
      </c>
      <c r="O1081" s="10">
        <v>0.15</v>
      </c>
      <c r="P1081" s="9">
        <v>28770.12</v>
      </c>
      <c r="Q1081" s="10">
        <v>0.25</v>
      </c>
      <c r="R1081" s="9">
        <v>7192.53</v>
      </c>
      <c r="S1081" s="9">
        <v>35962.65</v>
      </c>
      <c r="T1081" s="9">
        <v>12261.96</v>
      </c>
      <c r="U1081" s="7" t="s">
        <v>14</v>
      </c>
    </row>
    <row r="1082" spans="1:21" x14ac:dyDescent="0.3">
      <c r="A1082" s="7" t="s">
        <v>5227</v>
      </c>
      <c r="B1082" s="7" t="s">
        <v>2515</v>
      </c>
      <c r="C1082" s="8">
        <v>46291</v>
      </c>
      <c r="D1082" s="7" t="s">
        <v>1102</v>
      </c>
      <c r="E1082" s="7" t="s">
        <v>230</v>
      </c>
      <c r="F1082" s="7" t="s">
        <v>747</v>
      </c>
      <c r="G1082" s="7" t="s">
        <v>12</v>
      </c>
      <c r="H1082" s="7" t="s">
        <v>2089</v>
      </c>
      <c r="I1082" s="7" t="s">
        <v>2208</v>
      </c>
      <c r="J1082" s="7" t="s">
        <v>2034</v>
      </c>
      <c r="K1082" s="7" t="s">
        <v>117</v>
      </c>
      <c r="L1082" s="7" t="s">
        <v>1669</v>
      </c>
      <c r="M1082" s="7">
        <v>20</v>
      </c>
      <c r="N1082" s="9">
        <v>1053.07</v>
      </c>
      <c r="O1082" s="10">
        <v>0.05</v>
      </c>
      <c r="P1082" s="9">
        <v>20008.330000000002</v>
      </c>
      <c r="Q1082" s="10">
        <v>0.25</v>
      </c>
      <c r="R1082" s="9">
        <v>5002.08</v>
      </c>
      <c r="S1082" s="9">
        <v>25010.41</v>
      </c>
      <c r="T1082" s="9">
        <v>5332.93</v>
      </c>
      <c r="U1082" s="7" t="s">
        <v>14</v>
      </c>
    </row>
    <row r="1083" spans="1:21" x14ac:dyDescent="0.3">
      <c r="A1083" s="7" t="s">
        <v>5228</v>
      </c>
      <c r="B1083" s="7" t="s">
        <v>2516</v>
      </c>
      <c r="C1083" s="8">
        <v>45956</v>
      </c>
      <c r="D1083" s="7" t="s">
        <v>898</v>
      </c>
      <c r="E1083" s="7" t="s">
        <v>215</v>
      </c>
      <c r="F1083" s="7" t="s">
        <v>743</v>
      </c>
      <c r="G1083" s="7" t="s">
        <v>31</v>
      </c>
      <c r="H1083" s="7" t="s">
        <v>2177</v>
      </c>
      <c r="I1083" s="7" t="s">
        <v>2282</v>
      </c>
      <c r="J1083" s="7" t="s">
        <v>2020</v>
      </c>
      <c r="K1083" s="7" t="s">
        <v>461</v>
      </c>
      <c r="L1083" s="7" t="s">
        <v>1686</v>
      </c>
      <c r="M1083" s="7">
        <v>12</v>
      </c>
      <c r="N1083" s="9">
        <v>529.6</v>
      </c>
      <c r="O1083" s="10">
        <v>0.1</v>
      </c>
      <c r="P1083" s="9">
        <v>5719.68</v>
      </c>
      <c r="Q1083" s="10">
        <v>0.25</v>
      </c>
      <c r="R1083" s="9">
        <v>1429.92</v>
      </c>
      <c r="S1083" s="9">
        <v>7149.6</v>
      </c>
      <c r="T1083" s="9">
        <v>1881.6</v>
      </c>
      <c r="U1083" s="7" t="s">
        <v>14</v>
      </c>
    </row>
    <row r="1084" spans="1:21" x14ac:dyDescent="0.3">
      <c r="A1084" s="7" t="s">
        <v>5229</v>
      </c>
      <c r="B1084" s="7" t="s">
        <v>2516</v>
      </c>
      <c r="C1084" s="8">
        <v>45956</v>
      </c>
      <c r="D1084" s="7" t="s">
        <v>898</v>
      </c>
      <c r="E1084" s="7" t="s">
        <v>215</v>
      </c>
      <c r="F1084" s="7" t="s">
        <v>743</v>
      </c>
      <c r="G1084" s="7" t="s">
        <v>31</v>
      </c>
      <c r="H1084" s="7" t="s">
        <v>2177</v>
      </c>
      <c r="I1084" s="7" t="s">
        <v>2282</v>
      </c>
      <c r="J1084" s="7" t="s">
        <v>1753</v>
      </c>
      <c r="K1084" s="7" t="s">
        <v>277</v>
      </c>
      <c r="L1084" s="7" t="s">
        <v>1669</v>
      </c>
      <c r="M1084" s="7">
        <v>13</v>
      </c>
      <c r="N1084" s="9">
        <v>851.42</v>
      </c>
      <c r="O1084" s="10">
        <v>0.1</v>
      </c>
      <c r="P1084" s="9">
        <v>9961.61</v>
      </c>
      <c r="Q1084" s="10">
        <v>0.25</v>
      </c>
      <c r="R1084" s="9">
        <v>2490.4</v>
      </c>
      <c r="S1084" s="9">
        <v>12452.01</v>
      </c>
      <c r="T1084" s="9">
        <v>4495.1099999999997</v>
      </c>
      <c r="U1084" s="7" t="s">
        <v>14</v>
      </c>
    </row>
    <row r="1085" spans="1:21" x14ac:dyDescent="0.3">
      <c r="A1085" s="7" t="s">
        <v>5230</v>
      </c>
      <c r="B1085" s="7" t="s">
        <v>2517</v>
      </c>
      <c r="C1085" s="8">
        <v>46158</v>
      </c>
      <c r="D1085" s="7" t="s">
        <v>781</v>
      </c>
      <c r="E1085" s="7" t="s">
        <v>782</v>
      </c>
      <c r="F1085" s="7" t="s">
        <v>780</v>
      </c>
      <c r="G1085" s="7" t="s">
        <v>20</v>
      </c>
      <c r="H1085" s="7" t="s">
        <v>2162</v>
      </c>
      <c r="I1085" s="7" t="s">
        <v>2270</v>
      </c>
      <c r="J1085" s="7" t="s">
        <v>1659</v>
      </c>
      <c r="K1085" s="7" t="s">
        <v>358</v>
      </c>
      <c r="L1085" s="7" t="s">
        <v>1686</v>
      </c>
      <c r="M1085" s="7">
        <v>18</v>
      </c>
      <c r="N1085" s="9">
        <v>2330.15</v>
      </c>
      <c r="O1085" s="10">
        <v>0.05</v>
      </c>
      <c r="P1085" s="9">
        <v>39845.57</v>
      </c>
      <c r="Q1085" s="10">
        <v>0.25</v>
      </c>
      <c r="R1085" s="9">
        <v>9961.39</v>
      </c>
      <c r="S1085" s="9">
        <v>49806.96</v>
      </c>
      <c r="T1085" s="9">
        <v>15475.55</v>
      </c>
      <c r="U1085" s="7" t="s">
        <v>46</v>
      </c>
    </row>
    <row r="1086" spans="1:21" x14ac:dyDescent="0.3">
      <c r="A1086" s="7" t="s">
        <v>5231</v>
      </c>
      <c r="B1086" s="7" t="s">
        <v>2517</v>
      </c>
      <c r="C1086" s="8">
        <v>46158</v>
      </c>
      <c r="D1086" s="7" t="s">
        <v>781</v>
      </c>
      <c r="E1086" s="7" t="s">
        <v>782</v>
      </c>
      <c r="F1086" s="7" t="s">
        <v>780</v>
      </c>
      <c r="G1086" s="7" t="s">
        <v>20</v>
      </c>
      <c r="H1086" s="7" t="s">
        <v>2162</v>
      </c>
      <c r="I1086" s="7" t="s">
        <v>2270</v>
      </c>
      <c r="J1086" s="7" t="s">
        <v>1783</v>
      </c>
      <c r="K1086" s="7" t="s">
        <v>1784</v>
      </c>
      <c r="L1086" s="7" t="s">
        <v>1669</v>
      </c>
      <c r="M1086" s="7">
        <v>13</v>
      </c>
      <c r="N1086" s="9">
        <v>438.69</v>
      </c>
      <c r="O1086" s="10">
        <v>0</v>
      </c>
      <c r="P1086" s="9">
        <v>5702.97</v>
      </c>
      <c r="Q1086" s="10">
        <v>0.25</v>
      </c>
      <c r="R1086" s="9">
        <v>1425.74</v>
      </c>
      <c r="S1086" s="9">
        <v>7128.71</v>
      </c>
      <c r="T1086" s="9">
        <v>3070.73</v>
      </c>
      <c r="U1086" s="7" t="s">
        <v>46</v>
      </c>
    </row>
    <row r="1087" spans="1:21" x14ac:dyDescent="0.3">
      <c r="A1087" s="7" t="s">
        <v>5232</v>
      </c>
      <c r="B1087" s="7" t="s">
        <v>2518</v>
      </c>
      <c r="C1087" s="8">
        <v>45854</v>
      </c>
      <c r="D1087" s="7" t="s">
        <v>1249</v>
      </c>
      <c r="E1087" s="7" t="s">
        <v>1250</v>
      </c>
      <c r="F1087" s="7" t="s">
        <v>747</v>
      </c>
      <c r="G1087" s="7" t="s">
        <v>31</v>
      </c>
      <c r="H1087" s="7" t="s">
        <v>2070</v>
      </c>
      <c r="I1087" s="7" t="s">
        <v>2190</v>
      </c>
      <c r="J1087" s="7" t="s">
        <v>1999</v>
      </c>
      <c r="K1087" s="7" t="s">
        <v>417</v>
      </c>
      <c r="L1087" s="7" t="s">
        <v>1677</v>
      </c>
      <c r="M1087" s="7">
        <v>18</v>
      </c>
      <c r="N1087" s="9">
        <v>963.88</v>
      </c>
      <c r="O1087" s="10">
        <v>0</v>
      </c>
      <c r="P1087" s="9">
        <v>17349.84</v>
      </c>
      <c r="Q1087" s="10">
        <v>0.25</v>
      </c>
      <c r="R1087" s="9">
        <v>4337.46</v>
      </c>
      <c r="S1087" s="9">
        <v>21687.3</v>
      </c>
      <c r="T1087" s="9">
        <v>5590.8</v>
      </c>
      <c r="U1087" s="7" t="s">
        <v>14</v>
      </c>
    </row>
    <row r="1088" spans="1:21" x14ac:dyDescent="0.3">
      <c r="A1088" s="7" t="s">
        <v>5233</v>
      </c>
      <c r="B1088" s="7" t="s">
        <v>2518</v>
      </c>
      <c r="C1088" s="8">
        <v>45854</v>
      </c>
      <c r="D1088" s="7" t="s">
        <v>1249</v>
      </c>
      <c r="E1088" s="7" t="s">
        <v>1250</v>
      </c>
      <c r="F1088" s="7" t="s">
        <v>747</v>
      </c>
      <c r="G1088" s="7" t="s">
        <v>31</v>
      </c>
      <c r="H1088" s="7" t="s">
        <v>2070</v>
      </c>
      <c r="I1088" s="7" t="s">
        <v>2190</v>
      </c>
      <c r="J1088" s="7" t="s">
        <v>1943</v>
      </c>
      <c r="K1088" s="7" t="s">
        <v>67</v>
      </c>
      <c r="L1088" s="7" t="s">
        <v>1661</v>
      </c>
      <c r="M1088" s="7">
        <v>16</v>
      </c>
      <c r="N1088" s="9">
        <v>1523.7</v>
      </c>
      <c r="O1088" s="10">
        <v>0</v>
      </c>
      <c r="P1088" s="9">
        <v>24379.200000000001</v>
      </c>
      <c r="Q1088" s="10">
        <v>0.25</v>
      </c>
      <c r="R1088" s="9">
        <v>6094.8</v>
      </c>
      <c r="S1088" s="9">
        <v>30474</v>
      </c>
      <c r="T1088" s="9">
        <v>6870.24</v>
      </c>
      <c r="U1088" s="7" t="s">
        <v>14</v>
      </c>
    </row>
    <row r="1089" spans="1:21" x14ac:dyDescent="0.3">
      <c r="A1089" s="7" t="s">
        <v>5234</v>
      </c>
      <c r="B1089" s="7" t="s">
        <v>2518</v>
      </c>
      <c r="C1089" s="8">
        <v>45854</v>
      </c>
      <c r="D1089" s="7" t="s">
        <v>1249</v>
      </c>
      <c r="E1089" s="7" t="s">
        <v>1250</v>
      </c>
      <c r="F1089" s="7" t="s">
        <v>747</v>
      </c>
      <c r="G1089" s="7" t="s">
        <v>31</v>
      </c>
      <c r="H1089" s="7" t="s">
        <v>2070</v>
      </c>
      <c r="I1089" s="7" t="s">
        <v>2190</v>
      </c>
      <c r="J1089" s="7" t="s">
        <v>1776</v>
      </c>
      <c r="K1089" s="7" t="s">
        <v>1777</v>
      </c>
      <c r="L1089" s="7" t="s">
        <v>1677</v>
      </c>
      <c r="M1089" s="7">
        <v>30</v>
      </c>
      <c r="N1089" s="9">
        <v>2759.52</v>
      </c>
      <c r="O1089" s="10">
        <v>0</v>
      </c>
      <c r="P1089" s="9">
        <v>82785.600000000006</v>
      </c>
      <c r="Q1089" s="10">
        <v>0.25</v>
      </c>
      <c r="R1089" s="9">
        <v>20696.400000000001</v>
      </c>
      <c r="S1089" s="9">
        <v>103482</v>
      </c>
      <c r="T1089" s="9">
        <v>36566.699999999997</v>
      </c>
      <c r="U1089" s="7" t="s">
        <v>14</v>
      </c>
    </row>
    <row r="1090" spans="1:21" x14ac:dyDescent="0.3">
      <c r="A1090" s="7" t="s">
        <v>5235</v>
      </c>
      <c r="B1090" s="7" t="s">
        <v>2518</v>
      </c>
      <c r="C1090" s="8">
        <v>45854</v>
      </c>
      <c r="D1090" s="7" t="s">
        <v>1249</v>
      </c>
      <c r="E1090" s="7" t="s">
        <v>1250</v>
      </c>
      <c r="F1090" s="7" t="s">
        <v>747</v>
      </c>
      <c r="G1090" s="7" t="s">
        <v>31</v>
      </c>
      <c r="H1090" s="7" t="s">
        <v>2070</v>
      </c>
      <c r="I1090" s="7" t="s">
        <v>2190</v>
      </c>
      <c r="J1090" s="7" t="s">
        <v>1879</v>
      </c>
      <c r="K1090" s="7" t="s">
        <v>1880</v>
      </c>
      <c r="L1090" s="7" t="s">
        <v>1646</v>
      </c>
      <c r="M1090" s="7">
        <v>9</v>
      </c>
      <c r="N1090" s="9">
        <v>2264.91</v>
      </c>
      <c r="O1090" s="10">
        <v>0</v>
      </c>
      <c r="P1090" s="9">
        <v>20384.189999999999</v>
      </c>
      <c r="Q1090" s="10">
        <v>0.25</v>
      </c>
      <c r="R1090" s="9">
        <v>5096.05</v>
      </c>
      <c r="S1090" s="9">
        <v>25480.240000000002</v>
      </c>
      <c r="T1090" s="9">
        <v>10796.13</v>
      </c>
      <c r="U1090" s="7" t="s">
        <v>14</v>
      </c>
    </row>
    <row r="1091" spans="1:21" x14ac:dyDescent="0.3">
      <c r="A1091" s="7" t="s">
        <v>5236</v>
      </c>
      <c r="B1091" s="7" t="s">
        <v>2518</v>
      </c>
      <c r="C1091" s="8">
        <v>45854</v>
      </c>
      <c r="D1091" s="7" t="s">
        <v>1249</v>
      </c>
      <c r="E1091" s="7" t="s">
        <v>1250</v>
      </c>
      <c r="F1091" s="7" t="s">
        <v>747</v>
      </c>
      <c r="G1091" s="7" t="s">
        <v>31</v>
      </c>
      <c r="H1091" s="7" t="s">
        <v>2070</v>
      </c>
      <c r="I1091" s="7" t="s">
        <v>2190</v>
      </c>
      <c r="J1091" s="7" t="s">
        <v>1906</v>
      </c>
      <c r="K1091" s="7" t="s">
        <v>287</v>
      </c>
      <c r="L1091" s="7" t="s">
        <v>1673</v>
      </c>
      <c r="M1091" s="7">
        <v>13</v>
      </c>
      <c r="N1091" s="9">
        <v>2655.79</v>
      </c>
      <c r="O1091" s="10">
        <v>0.05</v>
      </c>
      <c r="P1091" s="9">
        <v>32799.01</v>
      </c>
      <c r="Q1091" s="10">
        <v>0.25</v>
      </c>
      <c r="R1091" s="9">
        <v>8199.75</v>
      </c>
      <c r="S1091" s="9">
        <v>40998.76</v>
      </c>
      <c r="T1091" s="9">
        <v>17581.73</v>
      </c>
      <c r="U1091" s="7" t="s">
        <v>14</v>
      </c>
    </row>
    <row r="1092" spans="1:21" x14ac:dyDescent="0.3">
      <c r="A1092" s="7" t="s">
        <v>5237</v>
      </c>
      <c r="B1092" s="7" t="s">
        <v>2519</v>
      </c>
      <c r="C1092" s="8">
        <v>45781</v>
      </c>
      <c r="D1092" s="7" t="s">
        <v>848</v>
      </c>
      <c r="E1092" s="7" t="s">
        <v>849</v>
      </c>
      <c r="F1092" s="7" t="s">
        <v>747</v>
      </c>
      <c r="G1092" s="7" t="s">
        <v>31</v>
      </c>
      <c r="H1092" s="7" t="s">
        <v>2061</v>
      </c>
      <c r="I1092" s="7" t="s">
        <v>2181</v>
      </c>
      <c r="J1092" s="7" t="s">
        <v>1714</v>
      </c>
      <c r="K1092" s="7" t="s">
        <v>549</v>
      </c>
      <c r="L1092" s="7" t="s">
        <v>1677</v>
      </c>
      <c r="M1092" s="7">
        <v>10</v>
      </c>
      <c r="N1092" s="9">
        <v>1101.76</v>
      </c>
      <c r="O1092" s="10">
        <v>0.15</v>
      </c>
      <c r="P1092" s="9">
        <v>9364.9599999999991</v>
      </c>
      <c r="Q1092" s="10">
        <v>0.25</v>
      </c>
      <c r="R1092" s="9">
        <v>2341.2399999999998</v>
      </c>
      <c r="S1092" s="9">
        <v>11706.2</v>
      </c>
      <c r="T1092" s="9">
        <v>3327.36</v>
      </c>
      <c r="U1092" s="7" t="s">
        <v>14</v>
      </c>
    </row>
    <row r="1093" spans="1:21" x14ac:dyDescent="0.3">
      <c r="A1093" s="7" t="s">
        <v>5238</v>
      </c>
      <c r="B1093" s="7" t="s">
        <v>2519</v>
      </c>
      <c r="C1093" s="8">
        <v>45781</v>
      </c>
      <c r="D1093" s="7" t="s">
        <v>848</v>
      </c>
      <c r="E1093" s="7" t="s">
        <v>849</v>
      </c>
      <c r="F1093" s="7" t="s">
        <v>747</v>
      </c>
      <c r="G1093" s="7" t="s">
        <v>31</v>
      </c>
      <c r="H1093" s="7" t="s">
        <v>2061</v>
      </c>
      <c r="I1093" s="7" t="s">
        <v>2181</v>
      </c>
      <c r="J1093" s="7" t="s">
        <v>1970</v>
      </c>
      <c r="K1093" s="7" t="s">
        <v>1971</v>
      </c>
      <c r="L1093" s="7" t="s">
        <v>1661</v>
      </c>
      <c r="M1093" s="7">
        <v>5</v>
      </c>
      <c r="N1093" s="9">
        <v>1157.28</v>
      </c>
      <c r="O1093" s="10">
        <v>0.05</v>
      </c>
      <c r="P1093" s="9">
        <v>5497.08</v>
      </c>
      <c r="Q1093" s="10">
        <v>0.25</v>
      </c>
      <c r="R1093" s="9">
        <v>1374.27</v>
      </c>
      <c r="S1093" s="9">
        <v>6871.35</v>
      </c>
      <c r="T1093" s="9">
        <v>2867.38</v>
      </c>
      <c r="U1093" s="7" t="s">
        <v>14</v>
      </c>
    </row>
    <row r="1094" spans="1:21" x14ac:dyDescent="0.3">
      <c r="A1094" s="7" t="s">
        <v>5239</v>
      </c>
      <c r="B1094" s="7" t="s">
        <v>2520</v>
      </c>
      <c r="C1094" s="8">
        <v>45925</v>
      </c>
      <c r="D1094" s="7" t="s">
        <v>1510</v>
      </c>
      <c r="E1094" s="7" t="s">
        <v>1511</v>
      </c>
      <c r="F1094" s="7" t="s">
        <v>747</v>
      </c>
      <c r="G1094" s="7" t="s">
        <v>31</v>
      </c>
      <c r="H1094" s="7" t="s">
        <v>2104</v>
      </c>
      <c r="I1094" s="7" t="s">
        <v>2223</v>
      </c>
      <c r="J1094" s="7" t="s">
        <v>1705</v>
      </c>
      <c r="K1094" s="7" t="s">
        <v>55</v>
      </c>
      <c r="L1094" s="7" t="s">
        <v>1677</v>
      </c>
      <c r="M1094" s="7">
        <v>28</v>
      </c>
      <c r="N1094" s="9">
        <v>1408.61</v>
      </c>
      <c r="O1094" s="10">
        <v>0.05</v>
      </c>
      <c r="P1094" s="9">
        <v>37469.03</v>
      </c>
      <c r="Q1094" s="10">
        <v>0.25</v>
      </c>
      <c r="R1094" s="9">
        <v>9367.26</v>
      </c>
      <c r="S1094" s="9">
        <v>46836.29</v>
      </c>
      <c r="T1094" s="9">
        <v>10113.31</v>
      </c>
      <c r="U1094" s="7" t="s">
        <v>46</v>
      </c>
    </row>
    <row r="1095" spans="1:21" x14ac:dyDescent="0.3">
      <c r="A1095" s="7" t="s">
        <v>5240</v>
      </c>
      <c r="B1095" s="7" t="s">
        <v>2521</v>
      </c>
      <c r="C1095" s="8">
        <v>46055</v>
      </c>
      <c r="D1095" s="7" t="s">
        <v>837</v>
      </c>
      <c r="E1095" s="7" t="s">
        <v>838</v>
      </c>
      <c r="F1095" s="7" t="s">
        <v>763</v>
      </c>
      <c r="G1095" s="7" t="s">
        <v>16</v>
      </c>
      <c r="H1095" s="7" t="s">
        <v>2154</v>
      </c>
      <c r="I1095" s="7" t="s">
        <v>2263</v>
      </c>
      <c r="J1095" s="7" t="s">
        <v>1672</v>
      </c>
      <c r="K1095" s="7" t="s">
        <v>342</v>
      </c>
      <c r="L1095" s="7" t="s">
        <v>1673</v>
      </c>
      <c r="M1095" s="7">
        <v>30</v>
      </c>
      <c r="N1095" s="9">
        <v>1797.24</v>
      </c>
      <c r="O1095" s="10">
        <v>0.15</v>
      </c>
      <c r="P1095" s="9">
        <v>45829.62</v>
      </c>
      <c r="Q1095" s="10">
        <v>0.25</v>
      </c>
      <c r="R1095" s="9">
        <v>11457.41</v>
      </c>
      <c r="S1095" s="9">
        <v>57287.03</v>
      </c>
      <c r="T1095" s="9">
        <v>17062.02</v>
      </c>
      <c r="U1095" s="7" t="s">
        <v>14</v>
      </c>
    </row>
    <row r="1096" spans="1:21" x14ac:dyDescent="0.3">
      <c r="A1096" s="7" t="s">
        <v>5241</v>
      </c>
      <c r="B1096" s="7" t="s">
        <v>2521</v>
      </c>
      <c r="C1096" s="8">
        <v>46055</v>
      </c>
      <c r="D1096" s="7" t="s">
        <v>837</v>
      </c>
      <c r="E1096" s="7" t="s">
        <v>838</v>
      </c>
      <c r="F1096" s="7" t="s">
        <v>763</v>
      </c>
      <c r="G1096" s="7" t="s">
        <v>16</v>
      </c>
      <c r="H1096" s="7" t="s">
        <v>2154</v>
      </c>
      <c r="I1096" s="7" t="s">
        <v>2263</v>
      </c>
      <c r="J1096" s="7" t="s">
        <v>1819</v>
      </c>
      <c r="K1096" s="7" t="s">
        <v>1820</v>
      </c>
      <c r="L1096" s="7" t="s">
        <v>1655</v>
      </c>
      <c r="M1096" s="7">
        <v>17</v>
      </c>
      <c r="N1096" s="9">
        <v>60.12</v>
      </c>
      <c r="O1096" s="10">
        <v>0.15</v>
      </c>
      <c r="P1096" s="9">
        <v>868.73</v>
      </c>
      <c r="Q1096" s="10">
        <v>0.25</v>
      </c>
      <c r="R1096" s="9">
        <v>217.18</v>
      </c>
      <c r="S1096" s="9">
        <v>1085.9100000000001</v>
      </c>
      <c r="T1096" s="9">
        <v>192.81</v>
      </c>
      <c r="U1096" s="7" t="s">
        <v>14</v>
      </c>
    </row>
    <row r="1097" spans="1:21" x14ac:dyDescent="0.3">
      <c r="A1097" s="7" t="s">
        <v>5242</v>
      </c>
      <c r="B1097" s="7" t="s">
        <v>2521</v>
      </c>
      <c r="C1097" s="8">
        <v>46055</v>
      </c>
      <c r="D1097" s="7" t="s">
        <v>837</v>
      </c>
      <c r="E1097" s="7" t="s">
        <v>838</v>
      </c>
      <c r="F1097" s="7" t="s">
        <v>763</v>
      </c>
      <c r="G1097" s="7" t="s">
        <v>16</v>
      </c>
      <c r="H1097" s="7" t="s">
        <v>2154</v>
      </c>
      <c r="I1097" s="7" t="s">
        <v>2263</v>
      </c>
      <c r="J1097" s="7" t="s">
        <v>1795</v>
      </c>
      <c r="K1097" s="7" t="s">
        <v>159</v>
      </c>
      <c r="L1097" s="7" t="s">
        <v>1677</v>
      </c>
      <c r="M1097" s="7">
        <v>4</v>
      </c>
      <c r="N1097" s="9">
        <v>2109.5</v>
      </c>
      <c r="O1097" s="10">
        <v>0.05</v>
      </c>
      <c r="P1097" s="9">
        <v>8016.1</v>
      </c>
      <c r="Q1097" s="10">
        <v>0.25</v>
      </c>
      <c r="R1097" s="9">
        <v>2004.03</v>
      </c>
      <c r="S1097" s="9">
        <v>10020.120000000001</v>
      </c>
      <c r="T1097" s="9">
        <v>3552.7</v>
      </c>
      <c r="U1097" s="7" t="s">
        <v>14</v>
      </c>
    </row>
    <row r="1098" spans="1:21" x14ac:dyDescent="0.3">
      <c r="A1098" s="7" t="s">
        <v>5243</v>
      </c>
      <c r="B1098" s="7" t="s">
        <v>2521</v>
      </c>
      <c r="C1098" s="8">
        <v>46055</v>
      </c>
      <c r="D1098" s="7" t="s">
        <v>837</v>
      </c>
      <c r="E1098" s="7" t="s">
        <v>838</v>
      </c>
      <c r="F1098" s="7" t="s">
        <v>763</v>
      </c>
      <c r="G1098" s="7" t="s">
        <v>16</v>
      </c>
      <c r="H1098" s="7" t="s">
        <v>2154</v>
      </c>
      <c r="I1098" s="7" t="s">
        <v>2263</v>
      </c>
      <c r="J1098" s="7" t="s">
        <v>2054</v>
      </c>
      <c r="K1098" s="7" t="s">
        <v>439</v>
      </c>
      <c r="L1098" s="7" t="s">
        <v>1669</v>
      </c>
      <c r="M1098" s="7">
        <v>16</v>
      </c>
      <c r="N1098" s="9">
        <v>1393.82</v>
      </c>
      <c r="O1098" s="10">
        <v>0</v>
      </c>
      <c r="P1098" s="9">
        <v>22301.119999999999</v>
      </c>
      <c r="Q1098" s="10">
        <v>0.25</v>
      </c>
      <c r="R1098" s="9">
        <v>5575.28</v>
      </c>
      <c r="S1098" s="9">
        <v>27876.400000000001</v>
      </c>
      <c r="T1098" s="9">
        <v>12832.64</v>
      </c>
      <c r="U1098" s="7" t="s">
        <v>14</v>
      </c>
    </row>
    <row r="1099" spans="1:21" x14ac:dyDescent="0.3">
      <c r="A1099" s="7" t="s">
        <v>5244</v>
      </c>
      <c r="B1099" s="7" t="s">
        <v>2522</v>
      </c>
      <c r="C1099" s="8">
        <v>46054</v>
      </c>
      <c r="D1099" s="7" t="s">
        <v>1164</v>
      </c>
      <c r="E1099" s="7" t="s">
        <v>1165</v>
      </c>
      <c r="F1099" s="7" t="s">
        <v>780</v>
      </c>
      <c r="G1099" s="7" t="s">
        <v>16</v>
      </c>
      <c r="H1099" s="7" t="s">
        <v>2111</v>
      </c>
      <c r="I1099" s="7" t="s">
        <v>2228</v>
      </c>
      <c r="J1099" s="7" t="s">
        <v>1906</v>
      </c>
      <c r="K1099" s="7" t="s">
        <v>287</v>
      </c>
      <c r="L1099" s="7" t="s">
        <v>1673</v>
      </c>
      <c r="M1099" s="7">
        <v>29</v>
      </c>
      <c r="N1099" s="9">
        <v>2613.14</v>
      </c>
      <c r="O1099" s="10">
        <v>0.1</v>
      </c>
      <c r="P1099" s="9">
        <v>68202.95</v>
      </c>
      <c r="Q1099" s="10">
        <v>0.25</v>
      </c>
      <c r="R1099" s="9">
        <v>17050.740000000002</v>
      </c>
      <c r="S1099" s="9">
        <v>85253.69</v>
      </c>
      <c r="T1099" s="9">
        <v>34256.71</v>
      </c>
      <c r="U1099" s="7" t="s">
        <v>25</v>
      </c>
    </row>
    <row r="1100" spans="1:21" x14ac:dyDescent="0.3">
      <c r="A1100" s="7" t="s">
        <v>5245</v>
      </c>
      <c r="B1100" s="7" t="s">
        <v>2522</v>
      </c>
      <c r="C1100" s="8">
        <v>46054</v>
      </c>
      <c r="D1100" s="7" t="s">
        <v>1164</v>
      </c>
      <c r="E1100" s="7" t="s">
        <v>1165</v>
      </c>
      <c r="F1100" s="7" t="s">
        <v>780</v>
      </c>
      <c r="G1100" s="7" t="s">
        <v>16</v>
      </c>
      <c r="H1100" s="7" t="s">
        <v>2111</v>
      </c>
      <c r="I1100" s="7" t="s">
        <v>2228</v>
      </c>
      <c r="J1100" s="7" t="s">
        <v>2048</v>
      </c>
      <c r="K1100" s="7" t="s">
        <v>481</v>
      </c>
      <c r="L1100" s="7" t="s">
        <v>1646</v>
      </c>
      <c r="M1100" s="7">
        <v>26</v>
      </c>
      <c r="N1100" s="9">
        <v>1665.08</v>
      </c>
      <c r="O1100" s="10">
        <v>0</v>
      </c>
      <c r="P1100" s="9">
        <v>43292.08</v>
      </c>
      <c r="Q1100" s="10">
        <v>0.25</v>
      </c>
      <c r="R1100" s="9">
        <v>10823.02</v>
      </c>
      <c r="S1100" s="9">
        <v>54115.1</v>
      </c>
      <c r="T1100" s="9">
        <v>11335.48</v>
      </c>
      <c r="U1100" s="7" t="s">
        <v>25</v>
      </c>
    </row>
    <row r="1101" spans="1:21" x14ac:dyDescent="0.3">
      <c r="A1101" s="7" t="s">
        <v>5246</v>
      </c>
      <c r="B1101" s="7" t="s">
        <v>2522</v>
      </c>
      <c r="C1101" s="8">
        <v>46054</v>
      </c>
      <c r="D1101" s="7" t="s">
        <v>1164</v>
      </c>
      <c r="E1101" s="7" t="s">
        <v>1165</v>
      </c>
      <c r="F1101" s="7" t="s">
        <v>780</v>
      </c>
      <c r="G1101" s="7" t="s">
        <v>16</v>
      </c>
      <c r="H1101" s="7" t="s">
        <v>2111</v>
      </c>
      <c r="I1101" s="7" t="s">
        <v>2228</v>
      </c>
      <c r="J1101" s="7" t="s">
        <v>2003</v>
      </c>
      <c r="K1101" s="7" t="s">
        <v>324</v>
      </c>
      <c r="L1101" s="7" t="s">
        <v>1646</v>
      </c>
      <c r="M1101" s="7">
        <v>9</v>
      </c>
      <c r="N1101" s="9">
        <v>2964.27</v>
      </c>
      <c r="O1101" s="10">
        <v>0.1</v>
      </c>
      <c r="P1101" s="9">
        <v>24010.59</v>
      </c>
      <c r="Q1101" s="10">
        <v>0.25</v>
      </c>
      <c r="R1101" s="9">
        <v>6002.65</v>
      </c>
      <c r="S1101" s="9">
        <v>30013.24</v>
      </c>
      <c r="T1101" s="9">
        <v>11326.08</v>
      </c>
      <c r="U1101" s="7" t="s">
        <v>25</v>
      </c>
    </row>
    <row r="1102" spans="1:21" x14ac:dyDescent="0.3">
      <c r="A1102" s="7" t="s">
        <v>5247</v>
      </c>
      <c r="B1102" s="7" t="s">
        <v>2522</v>
      </c>
      <c r="C1102" s="8">
        <v>46054</v>
      </c>
      <c r="D1102" s="7" t="s">
        <v>1164</v>
      </c>
      <c r="E1102" s="7" t="s">
        <v>1165</v>
      </c>
      <c r="F1102" s="7" t="s">
        <v>780</v>
      </c>
      <c r="G1102" s="7" t="s">
        <v>16</v>
      </c>
      <c r="H1102" s="7" t="s">
        <v>2111</v>
      </c>
      <c r="I1102" s="7" t="s">
        <v>2228</v>
      </c>
      <c r="J1102" s="7" t="s">
        <v>1664</v>
      </c>
      <c r="K1102" s="7" t="s">
        <v>308</v>
      </c>
      <c r="L1102" s="7" t="s">
        <v>1686</v>
      </c>
      <c r="M1102" s="7">
        <v>13</v>
      </c>
      <c r="N1102" s="9">
        <v>471.37</v>
      </c>
      <c r="O1102" s="10">
        <v>0</v>
      </c>
      <c r="P1102" s="9">
        <v>6127.81</v>
      </c>
      <c r="Q1102" s="10">
        <v>0.25</v>
      </c>
      <c r="R1102" s="9">
        <v>1531.95</v>
      </c>
      <c r="S1102" s="9">
        <v>7659.76</v>
      </c>
      <c r="T1102" s="9">
        <v>2423.33</v>
      </c>
      <c r="U1102" s="7" t="s">
        <v>25</v>
      </c>
    </row>
    <row r="1103" spans="1:21" x14ac:dyDescent="0.3">
      <c r="A1103" s="7" t="s">
        <v>5248</v>
      </c>
      <c r="B1103" s="7" t="s">
        <v>2523</v>
      </c>
      <c r="C1103" s="8">
        <v>45811</v>
      </c>
      <c r="D1103" s="7" t="s">
        <v>1124</v>
      </c>
      <c r="E1103" s="7" t="s">
        <v>158</v>
      </c>
      <c r="F1103" s="7" t="s">
        <v>776</v>
      </c>
      <c r="G1103" s="7" t="s">
        <v>16</v>
      </c>
      <c r="H1103" s="7" t="s">
        <v>2073</v>
      </c>
      <c r="I1103" s="7" t="s">
        <v>2192</v>
      </c>
      <c r="J1103" s="7" t="s">
        <v>2038</v>
      </c>
      <c r="K1103" s="7" t="s">
        <v>532</v>
      </c>
      <c r="L1103" s="7" t="s">
        <v>1646</v>
      </c>
      <c r="M1103" s="7">
        <v>21</v>
      </c>
      <c r="N1103" s="9">
        <v>203.46</v>
      </c>
      <c r="O1103" s="10">
        <v>0.1</v>
      </c>
      <c r="P1103" s="9">
        <v>3845.39</v>
      </c>
      <c r="Q1103" s="10">
        <v>0.25</v>
      </c>
      <c r="R1103" s="9">
        <v>961.35</v>
      </c>
      <c r="S1103" s="9">
        <v>4806.74</v>
      </c>
      <c r="T1103" s="9">
        <v>1926.2</v>
      </c>
      <c r="U1103" s="7" t="s">
        <v>14</v>
      </c>
    </row>
    <row r="1104" spans="1:21" x14ac:dyDescent="0.3">
      <c r="A1104" s="7" t="s">
        <v>5249</v>
      </c>
      <c r="B1104" s="7" t="s">
        <v>2523</v>
      </c>
      <c r="C1104" s="8">
        <v>45811</v>
      </c>
      <c r="D1104" s="7" t="s">
        <v>1124</v>
      </c>
      <c r="E1104" s="7" t="s">
        <v>158</v>
      </c>
      <c r="F1104" s="7" t="s">
        <v>776</v>
      </c>
      <c r="G1104" s="7" t="s">
        <v>16</v>
      </c>
      <c r="H1104" s="7" t="s">
        <v>2073</v>
      </c>
      <c r="I1104" s="7" t="s">
        <v>2192</v>
      </c>
      <c r="J1104" s="7" t="s">
        <v>1906</v>
      </c>
      <c r="K1104" s="7" t="s">
        <v>287</v>
      </c>
      <c r="L1104" s="7" t="s">
        <v>1673</v>
      </c>
      <c r="M1104" s="7">
        <v>13</v>
      </c>
      <c r="N1104" s="9">
        <v>2585.63</v>
      </c>
      <c r="O1104" s="10">
        <v>0</v>
      </c>
      <c r="P1104" s="9">
        <v>33613.19</v>
      </c>
      <c r="Q1104" s="10">
        <v>0.25</v>
      </c>
      <c r="R1104" s="9">
        <v>8403.2999999999993</v>
      </c>
      <c r="S1104" s="9">
        <v>42016.49</v>
      </c>
      <c r="T1104" s="9">
        <v>18395.91</v>
      </c>
      <c r="U1104" s="7" t="s">
        <v>14</v>
      </c>
    </row>
    <row r="1105" spans="1:21" x14ac:dyDescent="0.3">
      <c r="A1105" s="7" t="s">
        <v>5250</v>
      </c>
      <c r="B1105" s="7" t="s">
        <v>2523</v>
      </c>
      <c r="C1105" s="8">
        <v>45811</v>
      </c>
      <c r="D1105" s="7" t="s">
        <v>1124</v>
      </c>
      <c r="E1105" s="7" t="s">
        <v>158</v>
      </c>
      <c r="F1105" s="7" t="s">
        <v>776</v>
      </c>
      <c r="G1105" s="7" t="s">
        <v>16</v>
      </c>
      <c r="H1105" s="7" t="s">
        <v>2073</v>
      </c>
      <c r="I1105" s="7" t="s">
        <v>2192</v>
      </c>
      <c r="J1105" s="7" t="s">
        <v>1818</v>
      </c>
      <c r="K1105" s="7" t="s">
        <v>176</v>
      </c>
      <c r="L1105" s="7" t="s">
        <v>1673</v>
      </c>
      <c r="M1105" s="7">
        <v>16</v>
      </c>
      <c r="N1105" s="9">
        <v>1660.4</v>
      </c>
      <c r="O1105" s="10">
        <v>0.1</v>
      </c>
      <c r="P1105" s="9">
        <v>23909.759999999998</v>
      </c>
      <c r="Q1105" s="10">
        <v>0.25</v>
      </c>
      <c r="R1105" s="9">
        <v>5977.44</v>
      </c>
      <c r="S1105" s="9">
        <v>29887.200000000001</v>
      </c>
      <c r="T1105" s="9">
        <v>3871.52</v>
      </c>
      <c r="U1105" s="7" t="s">
        <v>14</v>
      </c>
    </row>
    <row r="1106" spans="1:21" x14ac:dyDescent="0.3">
      <c r="A1106" s="7" t="s">
        <v>5251</v>
      </c>
      <c r="B1106" s="7" t="s">
        <v>2524</v>
      </c>
      <c r="C1106" s="8">
        <v>46009</v>
      </c>
      <c r="D1106" s="7" t="s">
        <v>1296</v>
      </c>
      <c r="E1106" s="7" t="s">
        <v>1297</v>
      </c>
      <c r="F1106" s="7" t="s">
        <v>757</v>
      </c>
      <c r="G1106" s="7" t="s">
        <v>12</v>
      </c>
      <c r="H1106" s="7" t="s">
        <v>2082</v>
      </c>
      <c r="I1106" s="7" t="s">
        <v>2201</v>
      </c>
      <c r="J1106" s="7" t="s">
        <v>1816</v>
      </c>
      <c r="K1106" s="7" t="s">
        <v>191</v>
      </c>
      <c r="L1106" s="7" t="s">
        <v>1677</v>
      </c>
      <c r="M1106" s="7">
        <v>13</v>
      </c>
      <c r="N1106" s="9">
        <v>3129.94</v>
      </c>
      <c r="O1106" s="10">
        <v>0.05</v>
      </c>
      <c r="P1106" s="9">
        <v>38654.76</v>
      </c>
      <c r="Q1106" s="10">
        <v>0.25</v>
      </c>
      <c r="R1106" s="9">
        <v>9663.69</v>
      </c>
      <c r="S1106" s="9">
        <v>48318.45</v>
      </c>
      <c r="T1106" s="9">
        <v>18722.12</v>
      </c>
      <c r="U1106" s="7" t="s">
        <v>14</v>
      </c>
    </row>
    <row r="1107" spans="1:21" x14ac:dyDescent="0.3">
      <c r="A1107" s="7" t="s">
        <v>5252</v>
      </c>
      <c r="B1107" s="7" t="s">
        <v>2524</v>
      </c>
      <c r="C1107" s="8">
        <v>46009</v>
      </c>
      <c r="D1107" s="7" t="s">
        <v>1296</v>
      </c>
      <c r="E1107" s="7" t="s">
        <v>1297</v>
      </c>
      <c r="F1107" s="7" t="s">
        <v>757</v>
      </c>
      <c r="G1107" s="7" t="s">
        <v>12</v>
      </c>
      <c r="H1107" s="7" t="s">
        <v>2082</v>
      </c>
      <c r="I1107" s="7" t="s">
        <v>2201</v>
      </c>
      <c r="J1107" s="7" t="s">
        <v>1962</v>
      </c>
      <c r="K1107" s="7" t="s">
        <v>1963</v>
      </c>
      <c r="L1107" s="7" t="s">
        <v>1655</v>
      </c>
      <c r="M1107" s="7">
        <v>14</v>
      </c>
      <c r="N1107" s="9">
        <v>293.14999999999998</v>
      </c>
      <c r="O1107" s="10">
        <v>0.15</v>
      </c>
      <c r="P1107" s="9">
        <v>3488.48</v>
      </c>
      <c r="Q1107" s="10">
        <v>0.25</v>
      </c>
      <c r="R1107" s="9">
        <v>872.12</v>
      </c>
      <c r="S1107" s="9">
        <v>4360.6000000000004</v>
      </c>
      <c r="T1107" s="9">
        <v>760.44</v>
      </c>
      <c r="U1107" s="7" t="s">
        <v>14</v>
      </c>
    </row>
    <row r="1108" spans="1:21" x14ac:dyDescent="0.3">
      <c r="A1108" s="7" t="s">
        <v>5253</v>
      </c>
      <c r="B1108" s="7" t="s">
        <v>2524</v>
      </c>
      <c r="C1108" s="8">
        <v>46009</v>
      </c>
      <c r="D1108" s="7" t="s">
        <v>1296</v>
      </c>
      <c r="E1108" s="7" t="s">
        <v>1297</v>
      </c>
      <c r="F1108" s="7" t="s">
        <v>757</v>
      </c>
      <c r="G1108" s="7" t="s">
        <v>12</v>
      </c>
      <c r="H1108" s="7" t="s">
        <v>2082</v>
      </c>
      <c r="I1108" s="7" t="s">
        <v>2201</v>
      </c>
      <c r="J1108" s="7" t="s">
        <v>1782</v>
      </c>
      <c r="K1108" s="7" t="s">
        <v>534</v>
      </c>
      <c r="L1108" s="7" t="s">
        <v>1669</v>
      </c>
      <c r="M1108" s="7">
        <v>16</v>
      </c>
      <c r="N1108" s="9">
        <v>1978.09</v>
      </c>
      <c r="O1108" s="10">
        <v>0.15</v>
      </c>
      <c r="P1108" s="9">
        <v>26902.02</v>
      </c>
      <c r="Q1108" s="10">
        <v>0.25</v>
      </c>
      <c r="R1108" s="9">
        <v>6725.51</v>
      </c>
      <c r="S1108" s="9">
        <v>33627.53</v>
      </c>
      <c r="T1108" s="9">
        <v>9442.98</v>
      </c>
      <c r="U1108" s="7" t="s">
        <v>14</v>
      </c>
    </row>
    <row r="1109" spans="1:21" x14ac:dyDescent="0.3">
      <c r="A1109" s="7" t="s">
        <v>5254</v>
      </c>
      <c r="B1109" s="7" t="s">
        <v>2524</v>
      </c>
      <c r="C1109" s="8">
        <v>46009</v>
      </c>
      <c r="D1109" s="7" t="s">
        <v>1296</v>
      </c>
      <c r="E1109" s="7" t="s">
        <v>1297</v>
      </c>
      <c r="F1109" s="7" t="s">
        <v>757</v>
      </c>
      <c r="G1109" s="7" t="s">
        <v>12</v>
      </c>
      <c r="H1109" s="7" t="s">
        <v>2082</v>
      </c>
      <c r="I1109" s="7" t="s">
        <v>2201</v>
      </c>
      <c r="J1109" s="7" t="s">
        <v>1676</v>
      </c>
      <c r="K1109" s="7" t="s">
        <v>443</v>
      </c>
      <c r="L1109" s="7" t="s">
        <v>1677</v>
      </c>
      <c r="M1109" s="7">
        <v>2</v>
      </c>
      <c r="N1109" s="9">
        <v>3953.19</v>
      </c>
      <c r="O1109" s="10">
        <v>0.1</v>
      </c>
      <c r="P1109" s="9">
        <v>7115.74</v>
      </c>
      <c r="Q1109" s="10">
        <v>0.25</v>
      </c>
      <c r="R1109" s="9">
        <v>1778.93</v>
      </c>
      <c r="S1109" s="9">
        <v>8894.67</v>
      </c>
      <c r="T1109" s="9">
        <v>3668.3</v>
      </c>
      <c r="U1109" s="7" t="s">
        <v>14</v>
      </c>
    </row>
    <row r="1110" spans="1:21" x14ac:dyDescent="0.3">
      <c r="A1110" s="7" t="s">
        <v>5255</v>
      </c>
      <c r="B1110" s="7" t="s">
        <v>2524</v>
      </c>
      <c r="C1110" s="8">
        <v>46009</v>
      </c>
      <c r="D1110" s="7" t="s">
        <v>1296</v>
      </c>
      <c r="E1110" s="7" t="s">
        <v>1297</v>
      </c>
      <c r="F1110" s="7" t="s">
        <v>757</v>
      </c>
      <c r="G1110" s="7" t="s">
        <v>12</v>
      </c>
      <c r="H1110" s="7" t="s">
        <v>2082</v>
      </c>
      <c r="I1110" s="7" t="s">
        <v>2201</v>
      </c>
      <c r="J1110" s="7" t="s">
        <v>2026</v>
      </c>
      <c r="K1110" s="7" t="s">
        <v>360</v>
      </c>
      <c r="L1110" s="7" t="s">
        <v>1669</v>
      </c>
      <c r="M1110" s="7">
        <v>7</v>
      </c>
      <c r="N1110" s="9">
        <v>765.83</v>
      </c>
      <c r="O1110" s="10">
        <v>0.05</v>
      </c>
      <c r="P1110" s="9">
        <v>5092.7700000000004</v>
      </c>
      <c r="Q1110" s="10">
        <v>0.25</v>
      </c>
      <c r="R1110" s="9">
        <v>1273.19</v>
      </c>
      <c r="S1110" s="9">
        <v>6365.96</v>
      </c>
      <c r="T1110" s="9">
        <v>2297.5300000000002</v>
      </c>
      <c r="U1110" s="7" t="s">
        <v>14</v>
      </c>
    </row>
    <row r="1111" spans="1:21" x14ac:dyDescent="0.3">
      <c r="A1111" s="7" t="s">
        <v>5256</v>
      </c>
      <c r="B1111" s="7" t="s">
        <v>2525</v>
      </c>
      <c r="C1111" s="8">
        <v>46134</v>
      </c>
      <c r="D1111" s="7" t="s">
        <v>778</v>
      </c>
      <c r="E1111" s="7" t="s">
        <v>779</v>
      </c>
      <c r="F1111" s="7" t="s">
        <v>780</v>
      </c>
      <c r="G1111" s="7" t="s">
        <v>20</v>
      </c>
      <c r="H1111" s="7" t="s">
        <v>2082</v>
      </c>
      <c r="I1111" s="7" t="s">
        <v>2201</v>
      </c>
      <c r="J1111" s="7" t="s">
        <v>1894</v>
      </c>
      <c r="K1111" s="7" t="s">
        <v>1895</v>
      </c>
      <c r="L1111" s="7" t="s">
        <v>1646</v>
      </c>
      <c r="M1111" s="7">
        <v>21</v>
      </c>
      <c r="N1111" s="9">
        <v>1002.99</v>
      </c>
      <c r="O1111" s="10">
        <v>0</v>
      </c>
      <c r="P1111" s="9">
        <v>21062.79</v>
      </c>
      <c r="Q1111" s="10">
        <v>0.25</v>
      </c>
      <c r="R1111" s="9">
        <v>5265.7</v>
      </c>
      <c r="S1111" s="9">
        <v>26328.49</v>
      </c>
      <c r="T1111" s="9">
        <v>7237.44</v>
      </c>
      <c r="U1111" s="7" t="s">
        <v>14</v>
      </c>
    </row>
    <row r="1112" spans="1:21" x14ac:dyDescent="0.3">
      <c r="A1112" s="7" t="s">
        <v>5257</v>
      </c>
      <c r="B1112" s="7" t="s">
        <v>2526</v>
      </c>
      <c r="C1112" s="8">
        <v>45859</v>
      </c>
      <c r="D1112" s="7" t="s">
        <v>767</v>
      </c>
      <c r="E1112" s="7" t="s">
        <v>768</v>
      </c>
      <c r="F1112" s="7" t="s">
        <v>747</v>
      </c>
      <c r="G1112" s="7" t="s">
        <v>20</v>
      </c>
      <c r="H1112" s="7" t="s">
        <v>2095</v>
      </c>
      <c r="I1112" s="7" t="s">
        <v>2214</v>
      </c>
      <c r="J1112" s="7" t="s">
        <v>1921</v>
      </c>
      <c r="K1112" s="7" t="s">
        <v>171</v>
      </c>
      <c r="L1112" s="7" t="s">
        <v>1661</v>
      </c>
      <c r="M1112" s="7">
        <v>22</v>
      </c>
      <c r="N1112" s="9">
        <v>3007.02</v>
      </c>
      <c r="O1112" s="10">
        <v>0.1</v>
      </c>
      <c r="P1112" s="9">
        <v>59539</v>
      </c>
      <c r="Q1112" s="10">
        <v>0.25</v>
      </c>
      <c r="R1112" s="9">
        <v>14884.75</v>
      </c>
      <c r="S1112" s="9">
        <v>74423.75</v>
      </c>
      <c r="T1112" s="9">
        <v>22489.46</v>
      </c>
      <c r="U1112" s="7" t="s">
        <v>14</v>
      </c>
    </row>
    <row r="1113" spans="1:21" x14ac:dyDescent="0.3">
      <c r="A1113" s="7" t="s">
        <v>5258</v>
      </c>
      <c r="B1113" s="7" t="s">
        <v>2526</v>
      </c>
      <c r="C1113" s="8">
        <v>45859</v>
      </c>
      <c r="D1113" s="7" t="s">
        <v>767</v>
      </c>
      <c r="E1113" s="7" t="s">
        <v>768</v>
      </c>
      <c r="F1113" s="7" t="s">
        <v>747</v>
      </c>
      <c r="G1113" s="7" t="s">
        <v>20</v>
      </c>
      <c r="H1113" s="7" t="s">
        <v>2095</v>
      </c>
      <c r="I1113" s="7" t="s">
        <v>2214</v>
      </c>
      <c r="J1113" s="7" t="s">
        <v>1755</v>
      </c>
      <c r="K1113" s="7" t="s">
        <v>52</v>
      </c>
      <c r="L1113" s="7" t="s">
        <v>1655</v>
      </c>
      <c r="M1113" s="7">
        <v>18</v>
      </c>
      <c r="N1113" s="9">
        <v>3504.22</v>
      </c>
      <c r="O1113" s="10">
        <v>0.1</v>
      </c>
      <c r="P1113" s="9">
        <v>56768.36</v>
      </c>
      <c r="Q1113" s="10">
        <v>0.25</v>
      </c>
      <c r="R1113" s="9">
        <v>14192.09</v>
      </c>
      <c r="S1113" s="9">
        <v>70960.45</v>
      </c>
      <c r="T1113" s="9">
        <v>25291.58</v>
      </c>
      <c r="U1113" s="7" t="s">
        <v>14</v>
      </c>
    </row>
    <row r="1114" spans="1:21" x14ac:dyDescent="0.3">
      <c r="A1114" s="7" t="s">
        <v>5259</v>
      </c>
      <c r="B1114" s="7" t="s">
        <v>2526</v>
      </c>
      <c r="C1114" s="8">
        <v>45859</v>
      </c>
      <c r="D1114" s="7" t="s">
        <v>767</v>
      </c>
      <c r="E1114" s="7" t="s">
        <v>768</v>
      </c>
      <c r="F1114" s="7" t="s">
        <v>747</v>
      </c>
      <c r="G1114" s="7" t="s">
        <v>20</v>
      </c>
      <c r="H1114" s="7" t="s">
        <v>2095</v>
      </c>
      <c r="I1114" s="7" t="s">
        <v>2214</v>
      </c>
      <c r="J1114" s="7" t="s">
        <v>1731</v>
      </c>
      <c r="K1114" s="7" t="s">
        <v>376</v>
      </c>
      <c r="L1114" s="7" t="s">
        <v>1641</v>
      </c>
      <c r="M1114" s="7">
        <v>13</v>
      </c>
      <c r="N1114" s="9">
        <v>613.97</v>
      </c>
      <c r="O1114" s="10">
        <v>0</v>
      </c>
      <c r="P1114" s="9">
        <v>7981.61</v>
      </c>
      <c r="Q1114" s="10">
        <v>0.25</v>
      </c>
      <c r="R1114" s="9">
        <v>1995.4</v>
      </c>
      <c r="S1114" s="9">
        <v>9977.01</v>
      </c>
      <c r="T1114" s="9">
        <v>2600.13</v>
      </c>
      <c r="U1114" s="7" t="s">
        <v>14</v>
      </c>
    </row>
    <row r="1115" spans="1:21" x14ac:dyDescent="0.3">
      <c r="A1115" s="7" t="s">
        <v>5260</v>
      </c>
      <c r="B1115" s="7" t="s">
        <v>2526</v>
      </c>
      <c r="C1115" s="8">
        <v>45859</v>
      </c>
      <c r="D1115" s="7" t="s">
        <v>767</v>
      </c>
      <c r="E1115" s="7" t="s">
        <v>768</v>
      </c>
      <c r="F1115" s="7" t="s">
        <v>747</v>
      </c>
      <c r="G1115" s="7" t="s">
        <v>20</v>
      </c>
      <c r="H1115" s="7" t="s">
        <v>2095</v>
      </c>
      <c r="I1115" s="7" t="s">
        <v>2214</v>
      </c>
      <c r="J1115" s="7" t="s">
        <v>1840</v>
      </c>
      <c r="K1115" s="7" t="s">
        <v>257</v>
      </c>
      <c r="L1115" s="7" t="s">
        <v>1661</v>
      </c>
      <c r="M1115" s="7">
        <v>22</v>
      </c>
      <c r="N1115" s="9">
        <v>2424.02</v>
      </c>
      <c r="O1115" s="10">
        <v>0</v>
      </c>
      <c r="P1115" s="9">
        <v>53328.44</v>
      </c>
      <c r="Q1115" s="10">
        <v>0.25</v>
      </c>
      <c r="R1115" s="9">
        <v>13332.11</v>
      </c>
      <c r="S1115" s="9">
        <v>66660.55</v>
      </c>
      <c r="T1115" s="9">
        <v>26594.04</v>
      </c>
      <c r="U1115" s="7" t="s">
        <v>14</v>
      </c>
    </row>
    <row r="1116" spans="1:21" x14ac:dyDescent="0.3">
      <c r="A1116" s="7" t="s">
        <v>5261</v>
      </c>
      <c r="B1116" s="7" t="s">
        <v>2526</v>
      </c>
      <c r="C1116" s="8">
        <v>45859</v>
      </c>
      <c r="D1116" s="7" t="s">
        <v>767</v>
      </c>
      <c r="E1116" s="7" t="s">
        <v>768</v>
      </c>
      <c r="F1116" s="7" t="s">
        <v>747</v>
      </c>
      <c r="G1116" s="7" t="s">
        <v>20</v>
      </c>
      <c r="H1116" s="7" t="s">
        <v>2095</v>
      </c>
      <c r="I1116" s="7" t="s">
        <v>2214</v>
      </c>
      <c r="J1116" s="7" t="s">
        <v>1790</v>
      </c>
      <c r="K1116" s="7" t="s">
        <v>550</v>
      </c>
      <c r="L1116" s="7" t="s">
        <v>1669</v>
      </c>
      <c r="M1116" s="7">
        <v>23</v>
      </c>
      <c r="N1116" s="9">
        <v>1624.49</v>
      </c>
      <c r="O1116" s="10">
        <v>0.1</v>
      </c>
      <c r="P1116" s="9">
        <v>33626.94</v>
      </c>
      <c r="Q1116" s="10">
        <v>0.25</v>
      </c>
      <c r="R1116" s="9">
        <v>8406.74</v>
      </c>
      <c r="S1116" s="9">
        <v>42033.68</v>
      </c>
      <c r="T1116" s="9">
        <v>15405.65</v>
      </c>
      <c r="U1116" s="7" t="s">
        <v>14</v>
      </c>
    </row>
    <row r="1117" spans="1:21" x14ac:dyDescent="0.3">
      <c r="A1117" s="7" t="s">
        <v>5262</v>
      </c>
      <c r="B1117" s="7" t="s">
        <v>2527</v>
      </c>
      <c r="C1117" s="8">
        <v>46009</v>
      </c>
      <c r="D1117" s="7" t="s">
        <v>1444</v>
      </c>
      <c r="E1117" s="7" t="s">
        <v>292</v>
      </c>
      <c r="F1117" s="7" t="s">
        <v>757</v>
      </c>
      <c r="G1117" s="7" t="s">
        <v>35</v>
      </c>
      <c r="H1117" s="7" t="s">
        <v>2095</v>
      </c>
      <c r="I1117" s="7" t="s">
        <v>2214</v>
      </c>
      <c r="J1117" s="7" t="s">
        <v>1891</v>
      </c>
      <c r="K1117" s="7" t="s">
        <v>397</v>
      </c>
      <c r="L1117" s="7" t="s">
        <v>1661</v>
      </c>
      <c r="M1117" s="7">
        <v>24</v>
      </c>
      <c r="N1117" s="9">
        <v>388.12</v>
      </c>
      <c r="O1117" s="10">
        <v>0.15</v>
      </c>
      <c r="P1117" s="9">
        <v>7917.65</v>
      </c>
      <c r="Q1117" s="10">
        <v>0.25</v>
      </c>
      <c r="R1117" s="9">
        <v>1979.41</v>
      </c>
      <c r="S1117" s="9">
        <v>9897.06</v>
      </c>
      <c r="T1117" s="9">
        <v>3291.89</v>
      </c>
      <c r="U1117" s="7" t="s">
        <v>14</v>
      </c>
    </row>
    <row r="1118" spans="1:21" x14ac:dyDescent="0.3">
      <c r="A1118" s="7" t="s">
        <v>5263</v>
      </c>
      <c r="B1118" s="7" t="s">
        <v>2527</v>
      </c>
      <c r="C1118" s="8">
        <v>46009</v>
      </c>
      <c r="D1118" s="7" t="s">
        <v>1444</v>
      </c>
      <c r="E1118" s="7" t="s">
        <v>292</v>
      </c>
      <c r="F1118" s="7" t="s">
        <v>757</v>
      </c>
      <c r="G1118" s="7" t="s">
        <v>35</v>
      </c>
      <c r="H1118" s="7" t="s">
        <v>2095</v>
      </c>
      <c r="I1118" s="7" t="s">
        <v>2214</v>
      </c>
      <c r="J1118" s="7" t="s">
        <v>1672</v>
      </c>
      <c r="K1118" s="7" t="s">
        <v>342</v>
      </c>
      <c r="L1118" s="7" t="s">
        <v>1673</v>
      </c>
      <c r="M1118" s="7">
        <v>27</v>
      </c>
      <c r="N1118" s="9">
        <v>1867.42</v>
      </c>
      <c r="O1118" s="10">
        <v>0</v>
      </c>
      <c r="P1118" s="9">
        <v>50420.34</v>
      </c>
      <c r="Q1118" s="10">
        <v>0.25</v>
      </c>
      <c r="R1118" s="9">
        <v>12605.08</v>
      </c>
      <c r="S1118" s="9">
        <v>63025.42</v>
      </c>
      <c r="T1118" s="9">
        <v>24529.5</v>
      </c>
      <c r="U1118" s="7" t="s">
        <v>14</v>
      </c>
    </row>
    <row r="1119" spans="1:21" x14ac:dyDescent="0.3">
      <c r="A1119" s="7" t="s">
        <v>5264</v>
      </c>
      <c r="B1119" s="7" t="s">
        <v>2527</v>
      </c>
      <c r="C1119" s="8">
        <v>46009</v>
      </c>
      <c r="D1119" s="7" t="s">
        <v>1444</v>
      </c>
      <c r="E1119" s="7" t="s">
        <v>292</v>
      </c>
      <c r="F1119" s="7" t="s">
        <v>757</v>
      </c>
      <c r="G1119" s="7" t="s">
        <v>35</v>
      </c>
      <c r="H1119" s="7" t="s">
        <v>2095</v>
      </c>
      <c r="I1119" s="7" t="s">
        <v>2214</v>
      </c>
      <c r="J1119" s="7" t="s">
        <v>2039</v>
      </c>
      <c r="K1119" s="7" t="s">
        <v>492</v>
      </c>
      <c r="L1119" s="7" t="s">
        <v>1673</v>
      </c>
      <c r="M1119" s="7">
        <v>13</v>
      </c>
      <c r="N1119" s="9">
        <v>477.91</v>
      </c>
      <c r="O1119" s="10">
        <v>0</v>
      </c>
      <c r="P1119" s="9">
        <v>6212.83</v>
      </c>
      <c r="Q1119" s="10">
        <v>0.25</v>
      </c>
      <c r="R1119" s="9">
        <v>1553.21</v>
      </c>
      <c r="S1119" s="9">
        <v>7766.04</v>
      </c>
      <c r="T1119" s="9">
        <v>2953.08</v>
      </c>
      <c r="U1119" s="7" t="s">
        <v>14</v>
      </c>
    </row>
    <row r="1120" spans="1:21" x14ac:dyDescent="0.3">
      <c r="A1120" s="7" t="s">
        <v>5265</v>
      </c>
      <c r="B1120" s="7" t="s">
        <v>2528</v>
      </c>
      <c r="C1120" s="8">
        <v>46295</v>
      </c>
      <c r="D1120" s="7" t="s">
        <v>1132</v>
      </c>
      <c r="E1120" s="7" t="s">
        <v>1133</v>
      </c>
      <c r="F1120" s="7" t="s">
        <v>747</v>
      </c>
      <c r="G1120" s="7" t="s">
        <v>16</v>
      </c>
      <c r="H1120" s="7" t="s">
        <v>2150</v>
      </c>
      <c r="I1120" s="7" t="s">
        <v>2260</v>
      </c>
      <c r="J1120" s="7" t="s">
        <v>1769</v>
      </c>
      <c r="K1120" s="7" t="s">
        <v>553</v>
      </c>
      <c r="L1120" s="7" t="s">
        <v>1646</v>
      </c>
      <c r="M1120" s="7">
        <v>17</v>
      </c>
      <c r="N1120" s="9">
        <v>3208.45</v>
      </c>
      <c r="O1120" s="10">
        <v>0</v>
      </c>
      <c r="P1120" s="9">
        <v>54543.65</v>
      </c>
      <c r="Q1120" s="10">
        <v>0.25</v>
      </c>
      <c r="R1120" s="9">
        <v>13635.91</v>
      </c>
      <c r="S1120" s="9">
        <v>68179.56</v>
      </c>
      <c r="T1120" s="9">
        <v>30536.93</v>
      </c>
      <c r="U1120" s="7" t="s">
        <v>14</v>
      </c>
    </row>
    <row r="1121" spans="1:21" x14ac:dyDescent="0.3">
      <c r="A1121" s="7" t="s">
        <v>5266</v>
      </c>
      <c r="B1121" s="7" t="s">
        <v>2529</v>
      </c>
      <c r="C1121" s="8">
        <v>46252</v>
      </c>
      <c r="D1121" s="7" t="s">
        <v>1341</v>
      </c>
      <c r="E1121" s="7" t="s">
        <v>1342</v>
      </c>
      <c r="F1121" s="7" t="s">
        <v>763</v>
      </c>
      <c r="G1121" s="7" t="s">
        <v>20</v>
      </c>
      <c r="H1121" s="7" t="s">
        <v>2172</v>
      </c>
      <c r="I1121" s="7" t="s">
        <v>2278</v>
      </c>
      <c r="J1121" s="7" t="s">
        <v>1826</v>
      </c>
      <c r="K1121" s="7" t="s">
        <v>314</v>
      </c>
      <c r="L1121" s="7" t="s">
        <v>1661</v>
      </c>
      <c r="M1121" s="7">
        <v>16</v>
      </c>
      <c r="N1121" s="9">
        <v>44.83</v>
      </c>
      <c r="O1121" s="10">
        <v>0</v>
      </c>
      <c r="P1121" s="9">
        <v>717.28</v>
      </c>
      <c r="Q1121" s="10">
        <v>0.25</v>
      </c>
      <c r="R1121" s="9">
        <v>179.32</v>
      </c>
      <c r="S1121" s="9">
        <v>896.6</v>
      </c>
      <c r="T1121" s="9">
        <v>396</v>
      </c>
      <c r="U1121" s="7" t="s">
        <v>46</v>
      </c>
    </row>
    <row r="1122" spans="1:21" x14ac:dyDescent="0.3">
      <c r="A1122" s="7" t="s">
        <v>5267</v>
      </c>
      <c r="B1122" s="7" t="s">
        <v>2529</v>
      </c>
      <c r="C1122" s="8">
        <v>46252</v>
      </c>
      <c r="D1122" s="7" t="s">
        <v>1341</v>
      </c>
      <c r="E1122" s="7" t="s">
        <v>1342</v>
      </c>
      <c r="F1122" s="7" t="s">
        <v>763</v>
      </c>
      <c r="G1122" s="7" t="s">
        <v>20</v>
      </c>
      <c r="H1122" s="7" t="s">
        <v>2172</v>
      </c>
      <c r="I1122" s="7" t="s">
        <v>2278</v>
      </c>
      <c r="J1122" s="7" t="s">
        <v>1755</v>
      </c>
      <c r="K1122" s="7" t="s">
        <v>52</v>
      </c>
      <c r="L1122" s="7" t="s">
        <v>1655</v>
      </c>
      <c r="M1122" s="7">
        <v>2</v>
      </c>
      <c r="N1122" s="9">
        <v>3689.58</v>
      </c>
      <c r="O1122" s="10">
        <v>0</v>
      </c>
      <c r="P1122" s="9">
        <v>7379.16</v>
      </c>
      <c r="Q1122" s="10">
        <v>0.25</v>
      </c>
      <c r="R1122" s="9">
        <v>1844.79</v>
      </c>
      <c r="S1122" s="9">
        <v>9223.9500000000007</v>
      </c>
      <c r="T1122" s="9">
        <v>3881.74</v>
      </c>
      <c r="U1122" s="7" t="s">
        <v>46</v>
      </c>
    </row>
    <row r="1123" spans="1:21" x14ac:dyDescent="0.3">
      <c r="A1123" s="7" t="s">
        <v>5268</v>
      </c>
      <c r="B1123" s="7" t="s">
        <v>2529</v>
      </c>
      <c r="C1123" s="8">
        <v>46252</v>
      </c>
      <c r="D1123" s="7" t="s">
        <v>1341</v>
      </c>
      <c r="E1123" s="7" t="s">
        <v>1342</v>
      </c>
      <c r="F1123" s="7" t="s">
        <v>763</v>
      </c>
      <c r="G1123" s="7" t="s">
        <v>20</v>
      </c>
      <c r="H1123" s="7" t="s">
        <v>2172</v>
      </c>
      <c r="I1123" s="7" t="s">
        <v>2278</v>
      </c>
      <c r="J1123" s="7" t="s">
        <v>1973</v>
      </c>
      <c r="K1123" s="7" t="s">
        <v>13</v>
      </c>
      <c r="L1123" s="7" t="s">
        <v>1673</v>
      </c>
      <c r="M1123" s="7">
        <v>16</v>
      </c>
      <c r="N1123" s="9">
        <v>942.97</v>
      </c>
      <c r="O1123" s="10">
        <v>0.1</v>
      </c>
      <c r="P1123" s="9">
        <v>13578.77</v>
      </c>
      <c r="Q1123" s="10">
        <v>0.25</v>
      </c>
      <c r="R1123" s="9">
        <v>3394.69</v>
      </c>
      <c r="S1123" s="9">
        <v>16973.46</v>
      </c>
      <c r="T1123" s="9">
        <v>7182.45</v>
      </c>
      <c r="U1123" s="7" t="s">
        <v>46</v>
      </c>
    </row>
    <row r="1124" spans="1:21" x14ac:dyDescent="0.3">
      <c r="A1124" s="7" t="s">
        <v>5269</v>
      </c>
      <c r="B1124" s="7" t="s">
        <v>2530</v>
      </c>
      <c r="C1124" s="8">
        <v>45678</v>
      </c>
      <c r="D1124" s="7" t="s">
        <v>1354</v>
      </c>
      <c r="E1124" s="7" t="s">
        <v>1355</v>
      </c>
      <c r="F1124" s="7" t="s">
        <v>780</v>
      </c>
      <c r="G1124" s="7" t="s">
        <v>12</v>
      </c>
      <c r="H1124" s="7" t="s">
        <v>2162</v>
      </c>
      <c r="I1124" s="7" t="s">
        <v>2270</v>
      </c>
      <c r="J1124" s="7" t="s">
        <v>1941</v>
      </c>
      <c r="K1124" s="7" t="s">
        <v>573</v>
      </c>
      <c r="L1124" s="7" t="s">
        <v>1673</v>
      </c>
      <c r="M1124" s="7">
        <v>9</v>
      </c>
      <c r="N1124" s="9">
        <v>3318.15</v>
      </c>
      <c r="O1124" s="10">
        <v>0.05</v>
      </c>
      <c r="P1124" s="9">
        <v>28370.18</v>
      </c>
      <c r="Q1124" s="10">
        <v>0.25</v>
      </c>
      <c r="R1124" s="9">
        <v>7092.55</v>
      </c>
      <c r="S1124" s="9">
        <v>35462.720000000001</v>
      </c>
      <c r="T1124" s="9">
        <v>15772.25</v>
      </c>
      <c r="U1124" s="7" t="s">
        <v>46</v>
      </c>
    </row>
    <row r="1125" spans="1:21" x14ac:dyDescent="0.3">
      <c r="A1125" s="7" t="s">
        <v>5270</v>
      </c>
      <c r="B1125" s="7" t="s">
        <v>2531</v>
      </c>
      <c r="C1125" s="8">
        <v>45729</v>
      </c>
      <c r="D1125" s="7" t="s">
        <v>827</v>
      </c>
      <c r="E1125" s="7" t="s">
        <v>828</v>
      </c>
      <c r="F1125" s="7" t="s">
        <v>763</v>
      </c>
      <c r="G1125" s="7" t="s">
        <v>35</v>
      </c>
      <c r="H1125" s="7" t="s">
        <v>2150</v>
      </c>
      <c r="I1125" s="7" t="s">
        <v>2260</v>
      </c>
      <c r="J1125" s="7" t="s">
        <v>1675</v>
      </c>
      <c r="K1125" s="7" t="s">
        <v>503</v>
      </c>
      <c r="L1125" s="7" t="s">
        <v>1677</v>
      </c>
      <c r="M1125" s="7">
        <v>8</v>
      </c>
      <c r="N1125" s="9">
        <v>2524.31</v>
      </c>
      <c r="O1125" s="10">
        <v>0.1</v>
      </c>
      <c r="P1125" s="9">
        <v>18175.03</v>
      </c>
      <c r="Q1125" s="10">
        <v>0.25</v>
      </c>
      <c r="R1125" s="9">
        <v>4543.76</v>
      </c>
      <c r="S1125" s="9">
        <v>22718.79</v>
      </c>
      <c r="T1125" s="9">
        <v>8812.07</v>
      </c>
      <c r="U1125" s="7" t="s">
        <v>14</v>
      </c>
    </row>
    <row r="1126" spans="1:21" x14ac:dyDescent="0.3">
      <c r="A1126" s="7" t="s">
        <v>5271</v>
      </c>
      <c r="B1126" s="7" t="s">
        <v>2531</v>
      </c>
      <c r="C1126" s="8">
        <v>45729</v>
      </c>
      <c r="D1126" s="7" t="s">
        <v>827</v>
      </c>
      <c r="E1126" s="7" t="s">
        <v>828</v>
      </c>
      <c r="F1126" s="7" t="s">
        <v>763</v>
      </c>
      <c r="G1126" s="7" t="s">
        <v>35</v>
      </c>
      <c r="H1126" s="7" t="s">
        <v>2150</v>
      </c>
      <c r="I1126" s="7" t="s">
        <v>2260</v>
      </c>
      <c r="J1126" s="7" t="s">
        <v>1732</v>
      </c>
      <c r="K1126" s="7" t="s">
        <v>124</v>
      </c>
      <c r="L1126" s="7" t="s">
        <v>1655</v>
      </c>
      <c r="M1126" s="7">
        <v>1</v>
      </c>
      <c r="N1126" s="9">
        <v>30.45</v>
      </c>
      <c r="O1126" s="10">
        <v>0.15</v>
      </c>
      <c r="P1126" s="9">
        <v>25.88</v>
      </c>
      <c r="Q1126" s="10">
        <v>0.25</v>
      </c>
      <c r="R1126" s="9">
        <v>6.47</v>
      </c>
      <c r="S1126" s="9">
        <v>32.35</v>
      </c>
      <c r="T1126" s="9">
        <v>11.18</v>
      </c>
      <c r="U1126" s="7" t="s">
        <v>14</v>
      </c>
    </row>
    <row r="1127" spans="1:21" x14ac:dyDescent="0.3">
      <c r="A1127" s="7" t="s">
        <v>5272</v>
      </c>
      <c r="B1127" s="7" t="s">
        <v>2532</v>
      </c>
      <c r="C1127" s="8">
        <v>46274</v>
      </c>
      <c r="D1127" s="7" t="s">
        <v>1113</v>
      </c>
      <c r="E1127" s="7" t="s">
        <v>1114</v>
      </c>
      <c r="F1127" s="7" t="s">
        <v>757</v>
      </c>
      <c r="G1127" s="7" t="s">
        <v>16</v>
      </c>
      <c r="H1127" s="7" t="s">
        <v>2172</v>
      </c>
      <c r="I1127" s="7" t="s">
        <v>2278</v>
      </c>
      <c r="J1127" s="7" t="s">
        <v>1760</v>
      </c>
      <c r="K1127" s="7" t="s">
        <v>296</v>
      </c>
      <c r="L1127" s="7" t="s">
        <v>1669</v>
      </c>
      <c r="M1127" s="7">
        <v>10</v>
      </c>
      <c r="N1127" s="9">
        <v>1001.3</v>
      </c>
      <c r="O1127" s="10">
        <v>0</v>
      </c>
      <c r="P1127" s="9">
        <v>10013</v>
      </c>
      <c r="Q1127" s="10">
        <v>0.25</v>
      </c>
      <c r="R1127" s="9">
        <v>2503.25</v>
      </c>
      <c r="S1127" s="9">
        <v>12516.25</v>
      </c>
      <c r="T1127" s="9">
        <v>3701.4</v>
      </c>
      <c r="U1127" s="7" t="s">
        <v>14</v>
      </c>
    </row>
    <row r="1128" spans="1:21" x14ac:dyDescent="0.3">
      <c r="A1128" s="7" t="s">
        <v>5273</v>
      </c>
      <c r="B1128" s="7" t="s">
        <v>2532</v>
      </c>
      <c r="C1128" s="8">
        <v>46274</v>
      </c>
      <c r="D1128" s="7" t="s">
        <v>1113</v>
      </c>
      <c r="E1128" s="7" t="s">
        <v>1114</v>
      </c>
      <c r="F1128" s="7" t="s">
        <v>757</v>
      </c>
      <c r="G1128" s="7" t="s">
        <v>16</v>
      </c>
      <c r="H1128" s="7" t="s">
        <v>2172</v>
      </c>
      <c r="I1128" s="7" t="s">
        <v>2278</v>
      </c>
      <c r="J1128" s="7" t="s">
        <v>1906</v>
      </c>
      <c r="K1128" s="7" t="s">
        <v>287</v>
      </c>
      <c r="L1128" s="7" t="s">
        <v>1673</v>
      </c>
      <c r="M1128" s="7">
        <v>15</v>
      </c>
      <c r="N1128" s="9">
        <v>2644.26</v>
      </c>
      <c r="O1128" s="10">
        <v>0</v>
      </c>
      <c r="P1128" s="9">
        <v>39663.9</v>
      </c>
      <c r="Q1128" s="10">
        <v>0.25</v>
      </c>
      <c r="R1128" s="9">
        <v>9915.98</v>
      </c>
      <c r="S1128" s="9">
        <v>49579.88</v>
      </c>
      <c r="T1128" s="9">
        <v>22105.5</v>
      </c>
      <c r="U1128" s="7" t="s">
        <v>14</v>
      </c>
    </row>
    <row r="1129" spans="1:21" x14ac:dyDescent="0.3">
      <c r="A1129" s="7" t="s">
        <v>5274</v>
      </c>
      <c r="B1129" s="7" t="s">
        <v>2532</v>
      </c>
      <c r="C1129" s="8">
        <v>46274</v>
      </c>
      <c r="D1129" s="7" t="s">
        <v>1113</v>
      </c>
      <c r="E1129" s="7" t="s">
        <v>1114</v>
      </c>
      <c r="F1129" s="7" t="s">
        <v>757</v>
      </c>
      <c r="G1129" s="7" t="s">
        <v>16</v>
      </c>
      <c r="H1129" s="7" t="s">
        <v>2172</v>
      </c>
      <c r="I1129" s="7" t="s">
        <v>2278</v>
      </c>
      <c r="J1129" s="7" t="s">
        <v>1982</v>
      </c>
      <c r="K1129" s="7" t="s">
        <v>1983</v>
      </c>
      <c r="L1129" s="7" t="s">
        <v>1661</v>
      </c>
      <c r="M1129" s="7">
        <v>27</v>
      </c>
      <c r="N1129" s="9">
        <v>1316.14</v>
      </c>
      <c r="O1129" s="10">
        <v>0.15</v>
      </c>
      <c r="P1129" s="9">
        <v>30205.41</v>
      </c>
      <c r="Q1129" s="10">
        <v>0.25</v>
      </c>
      <c r="R1129" s="9">
        <v>7551.35</v>
      </c>
      <c r="S1129" s="9">
        <v>37756.76</v>
      </c>
      <c r="T1129" s="9">
        <v>10811.04</v>
      </c>
      <c r="U1129" s="7" t="s">
        <v>14</v>
      </c>
    </row>
    <row r="1130" spans="1:21" x14ac:dyDescent="0.3">
      <c r="A1130" s="7" t="s">
        <v>5275</v>
      </c>
      <c r="B1130" s="7" t="s">
        <v>2533</v>
      </c>
      <c r="C1130" s="8">
        <v>45682</v>
      </c>
      <c r="D1130" s="7" t="s">
        <v>1335</v>
      </c>
      <c r="E1130" s="7" t="s">
        <v>1336</v>
      </c>
      <c r="F1130" s="7" t="s">
        <v>747</v>
      </c>
      <c r="G1130" s="7" t="s">
        <v>16</v>
      </c>
      <c r="H1130" s="7" t="s">
        <v>2172</v>
      </c>
      <c r="I1130" s="7" t="s">
        <v>2278</v>
      </c>
      <c r="J1130" s="7" t="s">
        <v>1836</v>
      </c>
      <c r="K1130" s="7" t="s">
        <v>1837</v>
      </c>
      <c r="L1130" s="7" t="s">
        <v>1677</v>
      </c>
      <c r="M1130" s="7">
        <v>29</v>
      </c>
      <c r="N1130" s="9">
        <v>723.84</v>
      </c>
      <c r="O1130" s="10">
        <v>0.15</v>
      </c>
      <c r="P1130" s="9">
        <v>17842.66</v>
      </c>
      <c r="Q1130" s="10">
        <v>0.25</v>
      </c>
      <c r="R1130" s="9">
        <v>4460.66</v>
      </c>
      <c r="S1130" s="9">
        <v>22303.33</v>
      </c>
      <c r="T1130" s="9">
        <v>5764.74</v>
      </c>
      <c r="U1130" s="7" t="s">
        <v>14</v>
      </c>
    </row>
    <row r="1131" spans="1:21" x14ac:dyDescent="0.3">
      <c r="A1131" s="7" t="s">
        <v>5276</v>
      </c>
      <c r="B1131" s="7" t="s">
        <v>2533</v>
      </c>
      <c r="C1131" s="8">
        <v>45682</v>
      </c>
      <c r="D1131" s="7" t="s">
        <v>1335</v>
      </c>
      <c r="E1131" s="7" t="s">
        <v>1336</v>
      </c>
      <c r="F1131" s="7" t="s">
        <v>747</v>
      </c>
      <c r="G1131" s="7" t="s">
        <v>16</v>
      </c>
      <c r="H1131" s="7" t="s">
        <v>2172</v>
      </c>
      <c r="I1131" s="7" t="s">
        <v>2278</v>
      </c>
      <c r="J1131" s="7" t="s">
        <v>2021</v>
      </c>
      <c r="K1131" s="7" t="s">
        <v>156</v>
      </c>
      <c r="L1131" s="7" t="s">
        <v>1661</v>
      </c>
      <c r="M1131" s="7">
        <v>12</v>
      </c>
      <c r="N1131" s="9">
        <v>1627.74</v>
      </c>
      <c r="O1131" s="10">
        <v>0</v>
      </c>
      <c r="P1131" s="9">
        <v>19532.88</v>
      </c>
      <c r="Q1131" s="10">
        <v>0.25</v>
      </c>
      <c r="R1131" s="9">
        <v>4883.22</v>
      </c>
      <c r="S1131" s="9">
        <v>24416.1</v>
      </c>
      <c r="T1131" s="9">
        <v>4850.88</v>
      </c>
      <c r="U1131" s="7" t="s">
        <v>14</v>
      </c>
    </row>
    <row r="1132" spans="1:21" x14ac:dyDescent="0.3">
      <c r="A1132" s="7" t="s">
        <v>5277</v>
      </c>
      <c r="B1132" s="7" t="s">
        <v>2534</v>
      </c>
      <c r="C1132" s="8">
        <v>46177</v>
      </c>
      <c r="D1132" s="7" t="s">
        <v>905</v>
      </c>
      <c r="E1132" s="7" t="s">
        <v>906</v>
      </c>
      <c r="F1132" s="7" t="s">
        <v>747</v>
      </c>
      <c r="G1132" s="7" t="s">
        <v>20</v>
      </c>
      <c r="H1132" s="7" t="s">
        <v>2165</v>
      </c>
      <c r="I1132" s="7" t="s">
        <v>2272</v>
      </c>
      <c r="J1132" s="7" t="s">
        <v>1660</v>
      </c>
      <c r="K1132" s="7" t="s">
        <v>434</v>
      </c>
      <c r="L1132" s="7" t="s">
        <v>1661</v>
      </c>
      <c r="M1132" s="7">
        <v>18</v>
      </c>
      <c r="N1132" s="9">
        <v>2459.7600000000002</v>
      </c>
      <c r="O1132" s="10">
        <v>0.15</v>
      </c>
      <c r="P1132" s="9">
        <v>37634.33</v>
      </c>
      <c r="Q1132" s="10">
        <v>0.25</v>
      </c>
      <c r="R1132" s="9">
        <v>9408.58</v>
      </c>
      <c r="S1132" s="9">
        <v>47042.91</v>
      </c>
      <c r="T1132" s="9">
        <v>12942.65</v>
      </c>
      <c r="U1132" s="7" t="s">
        <v>14</v>
      </c>
    </row>
    <row r="1133" spans="1:21" x14ac:dyDescent="0.3">
      <c r="A1133" s="7" t="s">
        <v>5278</v>
      </c>
      <c r="B1133" s="7" t="s">
        <v>2534</v>
      </c>
      <c r="C1133" s="8">
        <v>46177</v>
      </c>
      <c r="D1133" s="7" t="s">
        <v>905</v>
      </c>
      <c r="E1133" s="7" t="s">
        <v>906</v>
      </c>
      <c r="F1133" s="7" t="s">
        <v>747</v>
      </c>
      <c r="G1133" s="7" t="s">
        <v>20</v>
      </c>
      <c r="H1133" s="7" t="s">
        <v>2165</v>
      </c>
      <c r="I1133" s="7" t="s">
        <v>2272</v>
      </c>
      <c r="J1133" s="7" t="s">
        <v>1864</v>
      </c>
      <c r="K1133" s="7" t="s">
        <v>142</v>
      </c>
      <c r="L1133" s="7" t="s">
        <v>1641</v>
      </c>
      <c r="M1133" s="7">
        <v>20</v>
      </c>
      <c r="N1133" s="9">
        <v>1466.4</v>
      </c>
      <c r="O1133" s="10">
        <v>0</v>
      </c>
      <c r="P1133" s="9">
        <v>29328</v>
      </c>
      <c r="Q1133" s="10">
        <v>0.25</v>
      </c>
      <c r="R1133" s="9">
        <v>7332</v>
      </c>
      <c r="S1133" s="9">
        <v>36660</v>
      </c>
      <c r="T1133" s="9">
        <v>15600.2</v>
      </c>
      <c r="U1133" s="7" t="s">
        <v>14</v>
      </c>
    </row>
    <row r="1134" spans="1:21" x14ac:dyDescent="0.3">
      <c r="A1134" s="7" t="s">
        <v>5279</v>
      </c>
      <c r="B1134" s="7" t="s">
        <v>2535</v>
      </c>
      <c r="C1134" s="8">
        <v>45893</v>
      </c>
      <c r="D1134" s="7" t="s">
        <v>1481</v>
      </c>
      <c r="E1134" s="7" t="s">
        <v>1482</v>
      </c>
      <c r="F1134" s="7" t="s">
        <v>763</v>
      </c>
      <c r="G1134" s="7" t="s">
        <v>31</v>
      </c>
      <c r="H1134" s="7" t="s">
        <v>2147</v>
      </c>
      <c r="I1134" s="7" t="s">
        <v>2258</v>
      </c>
      <c r="J1134" s="7" t="s">
        <v>2014</v>
      </c>
      <c r="K1134" s="7" t="s">
        <v>106</v>
      </c>
      <c r="L1134" s="7" t="s">
        <v>1641</v>
      </c>
      <c r="M1134" s="7">
        <v>8</v>
      </c>
      <c r="N1134" s="9">
        <v>1946.44</v>
      </c>
      <c r="O1134" s="10">
        <v>0.05</v>
      </c>
      <c r="P1134" s="9">
        <v>14792.94</v>
      </c>
      <c r="Q1134" s="10">
        <v>0.25</v>
      </c>
      <c r="R1134" s="9">
        <v>3698.24</v>
      </c>
      <c r="S1134" s="9">
        <v>18491.169999999998</v>
      </c>
      <c r="T1134" s="9">
        <v>2880.38</v>
      </c>
      <c r="U1134" s="7" t="s">
        <v>14</v>
      </c>
    </row>
    <row r="1135" spans="1:21" x14ac:dyDescent="0.3">
      <c r="A1135" s="7" t="s">
        <v>5280</v>
      </c>
      <c r="B1135" s="7" t="s">
        <v>2535</v>
      </c>
      <c r="C1135" s="8">
        <v>45893</v>
      </c>
      <c r="D1135" s="7" t="s">
        <v>1481</v>
      </c>
      <c r="E1135" s="7" t="s">
        <v>1482</v>
      </c>
      <c r="F1135" s="7" t="s">
        <v>763</v>
      </c>
      <c r="G1135" s="7" t="s">
        <v>31</v>
      </c>
      <c r="H1135" s="7" t="s">
        <v>2147</v>
      </c>
      <c r="I1135" s="7" t="s">
        <v>2258</v>
      </c>
      <c r="J1135" s="7" t="s">
        <v>1814</v>
      </c>
      <c r="K1135" s="7" t="s">
        <v>302</v>
      </c>
      <c r="L1135" s="7" t="s">
        <v>1686</v>
      </c>
      <c r="M1135" s="7">
        <v>3</v>
      </c>
      <c r="N1135" s="9">
        <v>2156.6799999999998</v>
      </c>
      <c r="O1135" s="10">
        <v>0.15</v>
      </c>
      <c r="P1135" s="9">
        <v>5499.53</v>
      </c>
      <c r="Q1135" s="10">
        <v>0.25</v>
      </c>
      <c r="R1135" s="9">
        <v>1374.88</v>
      </c>
      <c r="S1135" s="9">
        <v>6874.41</v>
      </c>
      <c r="T1135" s="9">
        <v>2135.7800000000002</v>
      </c>
      <c r="U1135" s="7" t="s">
        <v>14</v>
      </c>
    </row>
    <row r="1136" spans="1:21" x14ac:dyDescent="0.3">
      <c r="A1136" s="7" t="s">
        <v>5281</v>
      </c>
      <c r="B1136" s="7" t="s">
        <v>2535</v>
      </c>
      <c r="C1136" s="8">
        <v>45893</v>
      </c>
      <c r="D1136" s="7" t="s">
        <v>1481</v>
      </c>
      <c r="E1136" s="7" t="s">
        <v>1482</v>
      </c>
      <c r="F1136" s="7" t="s">
        <v>763</v>
      </c>
      <c r="G1136" s="7" t="s">
        <v>31</v>
      </c>
      <c r="H1136" s="7" t="s">
        <v>2147</v>
      </c>
      <c r="I1136" s="7" t="s">
        <v>2258</v>
      </c>
      <c r="J1136" s="7" t="s">
        <v>1942</v>
      </c>
      <c r="K1136" s="7" t="s">
        <v>280</v>
      </c>
      <c r="L1136" s="7" t="s">
        <v>1646</v>
      </c>
      <c r="M1136" s="7">
        <v>5</v>
      </c>
      <c r="N1136" s="9">
        <v>3229.58</v>
      </c>
      <c r="O1136" s="10">
        <v>0</v>
      </c>
      <c r="P1136" s="9">
        <v>16147.9</v>
      </c>
      <c r="Q1136" s="10">
        <v>0.25</v>
      </c>
      <c r="R1136" s="9">
        <v>4036.97</v>
      </c>
      <c r="S1136" s="9">
        <v>20184.88</v>
      </c>
      <c r="T1136" s="9">
        <v>9266</v>
      </c>
      <c r="U1136" s="7" t="s">
        <v>14</v>
      </c>
    </row>
    <row r="1137" spans="1:21" x14ac:dyDescent="0.3">
      <c r="A1137" s="7" t="s">
        <v>5282</v>
      </c>
      <c r="B1137" s="7" t="s">
        <v>2535</v>
      </c>
      <c r="C1137" s="8">
        <v>45893</v>
      </c>
      <c r="D1137" s="7" t="s">
        <v>1481</v>
      </c>
      <c r="E1137" s="7" t="s">
        <v>1482</v>
      </c>
      <c r="F1137" s="7" t="s">
        <v>763</v>
      </c>
      <c r="G1137" s="7" t="s">
        <v>31</v>
      </c>
      <c r="H1137" s="7" t="s">
        <v>2147</v>
      </c>
      <c r="I1137" s="7" t="s">
        <v>2258</v>
      </c>
      <c r="J1137" s="7" t="s">
        <v>1960</v>
      </c>
      <c r="K1137" s="7" t="s">
        <v>1961</v>
      </c>
      <c r="L1137" s="7" t="s">
        <v>1641</v>
      </c>
      <c r="M1137" s="7">
        <v>14</v>
      </c>
      <c r="N1137" s="9">
        <v>1452.09</v>
      </c>
      <c r="O1137" s="10">
        <v>0</v>
      </c>
      <c r="P1137" s="9">
        <v>20329.259999999998</v>
      </c>
      <c r="Q1137" s="10">
        <v>0.25</v>
      </c>
      <c r="R1137" s="9">
        <v>5082.3100000000004</v>
      </c>
      <c r="S1137" s="9">
        <v>25411.57</v>
      </c>
      <c r="T1137" s="9">
        <v>7367.5</v>
      </c>
      <c r="U1137" s="7" t="s">
        <v>14</v>
      </c>
    </row>
    <row r="1138" spans="1:21" x14ac:dyDescent="0.3">
      <c r="A1138" s="7" t="s">
        <v>5283</v>
      </c>
      <c r="B1138" s="7" t="s">
        <v>2536</v>
      </c>
      <c r="C1138" s="8">
        <v>45756</v>
      </c>
      <c r="D1138" s="7" t="s">
        <v>1434</v>
      </c>
      <c r="E1138" s="7" t="s">
        <v>1435</v>
      </c>
      <c r="F1138" s="7" t="s">
        <v>743</v>
      </c>
      <c r="G1138" s="7" t="s">
        <v>35</v>
      </c>
      <c r="H1138" s="7" t="s">
        <v>2101</v>
      </c>
      <c r="I1138" s="7" t="s">
        <v>2220</v>
      </c>
      <c r="J1138" s="7" t="s">
        <v>1822</v>
      </c>
      <c r="K1138" s="7" t="s">
        <v>319</v>
      </c>
      <c r="L1138" s="7" t="s">
        <v>1669</v>
      </c>
      <c r="M1138" s="7">
        <v>8</v>
      </c>
      <c r="N1138" s="9">
        <v>964.23</v>
      </c>
      <c r="O1138" s="10">
        <v>0</v>
      </c>
      <c r="P1138" s="9">
        <v>7713.84</v>
      </c>
      <c r="Q1138" s="10">
        <v>0.25</v>
      </c>
      <c r="R1138" s="9">
        <v>1928.46</v>
      </c>
      <c r="S1138" s="9">
        <v>9642.2999999999993</v>
      </c>
      <c r="T1138" s="9">
        <v>3267.52</v>
      </c>
      <c r="U1138" s="7" t="s">
        <v>46</v>
      </c>
    </row>
    <row r="1139" spans="1:21" x14ac:dyDescent="0.3">
      <c r="A1139" s="7" t="s">
        <v>5284</v>
      </c>
      <c r="B1139" s="7" t="s">
        <v>2537</v>
      </c>
      <c r="C1139" s="8">
        <v>46144</v>
      </c>
      <c r="D1139" s="7" t="s">
        <v>1204</v>
      </c>
      <c r="E1139" s="7" t="s">
        <v>1205</v>
      </c>
      <c r="F1139" s="7" t="s">
        <v>743</v>
      </c>
      <c r="G1139" s="7" t="s">
        <v>16</v>
      </c>
      <c r="H1139" s="7" t="s">
        <v>2085</v>
      </c>
      <c r="I1139" s="7" t="s">
        <v>2204</v>
      </c>
      <c r="J1139" s="7" t="s">
        <v>1650</v>
      </c>
      <c r="K1139" s="7" t="s">
        <v>261</v>
      </c>
      <c r="L1139" s="7" t="s">
        <v>1646</v>
      </c>
      <c r="M1139" s="7">
        <v>16</v>
      </c>
      <c r="N1139" s="9">
        <v>3147.5</v>
      </c>
      <c r="O1139" s="10">
        <v>0</v>
      </c>
      <c r="P1139" s="9">
        <v>50360</v>
      </c>
      <c r="Q1139" s="10">
        <v>0.25</v>
      </c>
      <c r="R1139" s="9">
        <v>12590</v>
      </c>
      <c r="S1139" s="9">
        <v>62950</v>
      </c>
      <c r="T1139" s="9">
        <v>24295.68</v>
      </c>
      <c r="U1139" s="7" t="s">
        <v>14</v>
      </c>
    </row>
    <row r="1140" spans="1:21" x14ac:dyDescent="0.3">
      <c r="A1140" s="7" t="s">
        <v>5285</v>
      </c>
      <c r="B1140" s="7" t="s">
        <v>2537</v>
      </c>
      <c r="C1140" s="8">
        <v>46144</v>
      </c>
      <c r="D1140" s="7" t="s">
        <v>1204</v>
      </c>
      <c r="E1140" s="7" t="s">
        <v>1205</v>
      </c>
      <c r="F1140" s="7" t="s">
        <v>743</v>
      </c>
      <c r="G1140" s="7" t="s">
        <v>16</v>
      </c>
      <c r="H1140" s="7" t="s">
        <v>2085</v>
      </c>
      <c r="I1140" s="7" t="s">
        <v>2204</v>
      </c>
      <c r="J1140" s="7" t="s">
        <v>1838</v>
      </c>
      <c r="K1140" s="7" t="s">
        <v>1839</v>
      </c>
      <c r="L1140" s="7" t="s">
        <v>1646</v>
      </c>
      <c r="M1140" s="7">
        <v>11</v>
      </c>
      <c r="N1140" s="9">
        <v>2011.18</v>
      </c>
      <c r="O1140" s="10">
        <v>0</v>
      </c>
      <c r="P1140" s="9">
        <v>22122.98</v>
      </c>
      <c r="Q1140" s="10">
        <v>0.25</v>
      </c>
      <c r="R1140" s="9">
        <v>5530.74</v>
      </c>
      <c r="S1140" s="9">
        <v>27653.72</v>
      </c>
      <c r="T1140" s="9">
        <v>5700.2</v>
      </c>
      <c r="U1140" s="7" t="s">
        <v>14</v>
      </c>
    </row>
    <row r="1141" spans="1:21" x14ac:dyDescent="0.3">
      <c r="A1141" s="7" t="s">
        <v>5286</v>
      </c>
      <c r="B1141" s="7" t="s">
        <v>2537</v>
      </c>
      <c r="C1141" s="8">
        <v>46144</v>
      </c>
      <c r="D1141" s="7" t="s">
        <v>1204</v>
      </c>
      <c r="E1141" s="7" t="s">
        <v>1205</v>
      </c>
      <c r="F1141" s="7" t="s">
        <v>743</v>
      </c>
      <c r="G1141" s="7" t="s">
        <v>16</v>
      </c>
      <c r="H1141" s="7" t="s">
        <v>2085</v>
      </c>
      <c r="I1141" s="7" t="s">
        <v>2204</v>
      </c>
      <c r="J1141" s="7" t="s">
        <v>1722</v>
      </c>
      <c r="K1141" s="7" t="s">
        <v>402</v>
      </c>
      <c r="L1141" s="7" t="s">
        <v>1673</v>
      </c>
      <c r="M1141" s="7">
        <v>9</v>
      </c>
      <c r="N1141" s="9">
        <v>2414.77</v>
      </c>
      <c r="O1141" s="10">
        <v>0</v>
      </c>
      <c r="P1141" s="9">
        <v>21732.93</v>
      </c>
      <c r="Q1141" s="10">
        <v>0.25</v>
      </c>
      <c r="R1141" s="9">
        <v>5433.23</v>
      </c>
      <c r="S1141" s="9">
        <v>27166.16</v>
      </c>
      <c r="T1141" s="9">
        <v>5728.95</v>
      </c>
      <c r="U1141" s="7" t="s">
        <v>14</v>
      </c>
    </row>
    <row r="1142" spans="1:21" x14ac:dyDescent="0.3">
      <c r="A1142" s="7" t="s">
        <v>5287</v>
      </c>
      <c r="B1142" s="7" t="s">
        <v>2537</v>
      </c>
      <c r="C1142" s="8">
        <v>46144</v>
      </c>
      <c r="D1142" s="7" t="s">
        <v>1204</v>
      </c>
      <c r="E1142" s="7" t="s">
        <v>1205</v>
      </c>
      <c r="F1142" s="7" t="s">
        <v>743</v>
      </c>
      <c r="G1142" s="7" t="s">
        <v>16</v>
      </c>
      <c r="H1142" s="7" t="s">
        <v>2085</v>
      </c>
      <c r="I1142" s="7" t="s">
        <v>2204</v>
      </c>
      <c r="J1142" s="7" t="s">
        <v>1974</v>
      </c>
      <c r="K1142" s="7" t="s">
        <v>551</v>
      </c>
      <c r="L1142" s="7" t="s">
        <v>1677</v>
      </c>
      <c r="M1142" s="7">
        <v>1</v>
      </c>
      <c r="N1142" s="9">
        <v>2367.4899999999998</v>
      </c>
      <c r="O1142" s="10">
        <v>0</v>
      </c>
      <c r="P1142" s="9">
        <v>2367.4899999999998</v>
      </c>
      <c r="Q1142" s="10">
        <v>0.25</v>
      </c>
      <c r="R1142" s="9">
        <v>591.87</v>
      </c>
      <c r="S1142" s="9">
        <v>2959.36</v>
      </c>
      <c r="T1142" s="9">
        <v>685.51</v>
      </c>
      <c r="U1142" s="7" t="s">
        <v>14</v>
      </c>
    </row>
    <row r="1143" spans="1:21" x14ac:dyDescent="0.3">
      <c r="A1143" s="7" t="s">
        <v>5288</v>
      </c>
      <c r="B1143" s="7" t="s">
        <v>2537</v>
      </c>
      <c r="C1143" s="8">
        <v>46144</v>
      </c>
      <c r="D1143" s="7" t="s">
        <v>1204</v>
      </c>
      <c r="E1143" s="7" t="s">
        <v>1205</v>
      </c>
      <c r="F1143" s="7" t="s">
        <v>743</v>
      </c>
      <c r="G1143" s="7" t="s">
        <v>16</v>
      </c>
      <c r="H1143" s="7" t="s">
        <v>2085</v>
      </c>
      <c r="I1143" s="7" t="s">
        <v>2204</v>
      </c>
      <c r="J1143" s="7" t="s">
        <v>1841</v>
      </c>
      <c r="K1143" s="7" t="s">
        <v>235</v>
      </c>
      <c r="L1143" s="7" t="s">
        <v>1673</v>
      </c>
      <c r="M1143" s="7">
        <v>18</v>
      </c>
      <c r="N1143" s="9">
        <v>1955.57</v>
      </c>
      <c r="O1143" s="10">
        <v>0</v>
      </c>
      <c r="P1143" s="9">
        <v>35200.26</v>
      </c>
      <c r="Q1143" s="10">
        <v>0.25</v>
      </c>
      <c r="R1143" s="9">
        <v>8800.07</v>
      </c>
      <c r="S1143" s="9">
        <v>44000.33</v>
      </c>
      <c r="T1143" s="9">
        <v>16271.28</v>
      </c>
      <c r="U1143" s="7" t="s">
        <v>14</v>
      </c>
    </row>
    <row r="1144" spans="1:21" x14ac:dyDescent="0.3">
      <c r="A1144" s="7" t="s">
        <v>5289</v>
      </c>
      <c r="B1144" s="7" t="s">
        <v>2538</v>
      </c>
      <c r="C1144" s="8">
        <v>45686</v>
      </c>
      <c r="D1144" s="7" t="s">
        <v>827</v>
      </c>
      <c r="E1144" s="7" t="s">
        <v>828</v>
      </c>
      <c r="F1144" s="7" t="s">
        <v>763</v>
      </c>
      <c r="G1144" s="7" t="s">
        <v>35</v>
      </c>
      <c r="H1144" s="7" t="s">
        <v>2154</v>
      </c>
      <c r="I1144" s="7" t="s">
        <v>2263</v>
      </c>
      <c r="J1144" s="7" t="s">
        <v>1981</v>
      </c>
      <c r="K1144" s="7" t="s">
        <v>179</v>
      </c>
      <c r="L1144" s="7" t="s">
        <v>1686</v>
      </c>
      <c r="M1144" s="7">
        <v>21</v>
      </c>
      <c r="N1144" s="9">
        <v>2311.64</v>
      </c>
      <c r="O1144" s="10">
        <v>0.05</v>
      </c>
      <c r="P1144" s="9">
        <v>46117.22</v>
      </c>
      <c r="Q1144" s="10">
        <v>0.25</v>
      </c>
      <c r="R1144" s="9">
        <v>11529.31</v>
      </c>
      <c r="S1144" s="9">
        <v>57646.53</v>
      </c>
      <c r="T1144" s="9">
        <v>19239.11</v>
      </c>
      <c r="U1144" s="7" t="s">
        <v>14</v>
      </c>
    </row>
    <row r="1145" spans="1:21" x14ac:dyDescent="0.3">
      <c r="A1145" s="7" t="s">
        <v>5290</v>
      </c>
      <c r="B1145" s="7" t="s">
        <v>2538</v>
      </c>
      <c r="C1145" s="8">
        <v>45686</v>
      </c>
      <c r="D1145" s="7" t="s">
        <v>827</v>
      </c>
      <c r="E1145" s="7" t="s">
        <v>828</v>
      </c>
      <c r="F1145" s="7" t="s">
        <v>763</v>
      </c>
      <c r="G1145" s="7" t="s">
        <v>35</v>
      </c>
      <c r="H1145" s="7" t="s">
        <v>2154</v>
      </c>
      <c r="I1145" s="7" t="s">
        <v>2263</v>
      </c>
      <c r="J1145" s="7" t="s">
        <v>1993</v>
      </c>
      <c r="K1145" s="7" t="s">
        <v>165</v>
      </c>
      <c r="L1145" s="7" t="s">
        <v>1673</v>
      </c>
      <c r="M1145" s="7">
        <v>18</v>
      </c>
      <c r="N1145" s="9">
        <v>2691.54</v>
      </c>
      <c r="O1145" s="10">
        <v>0.05</v>
      </c>
      <c r="P1145" s="9">
        <v>46025.33</v>
      </c>
      <c r="Q1145" s="10">
        <v>0.25</v>
      </c>
      <c r="R1145" s="9">
        <v>11506.33</v>
      </c>
      <c r="S1145" s="9">
        <v>57531.66</v>
      </c>
      <c r="T1145" s="9">
        <v>13876.25</v>
      </c>
      <c r="U1145" s="7" t="s">
        <v>14</v>
      </c>
    </row>
    <row r="1146" spans="1:21" x14ac:dyDescent="0.3">
      <c r="A1146" s="7" t="s">
        <v>5291</v>
      </c>
      <c r="B1146" s="7" t="s">
        <v>2538</v>
      </c>
      <c r="C1146" s="8">
        <v>45686</v>
      </c>
      <c r="D1146" s="7" t="s">
        <v>827</v>
      </c>
      <c r="E1146" s="7" t="s">
        <v>828</v>
      </c>
      <c r="F1146" s="7" t="s">
        <v>763</v>
      </c>
      <c r="G1146" s="7" t="s">
        <v>35</v>
      </c>
      <c r="H1146" s="7" t="s">
        <v>2154</v>
      </c>
      <c r="I1146" s="7" t="s">
        <v>2263</v>
      </c>
      <c r="J1146" s="7" t="s">
        <v>1679</v>
      </c>
      <c r="K1146" s="7" t="s">
        <v>567</v>
      </c>
      <c r="L1146" s="7" t="s">
        <v>1669</v>
      </c>
      <c r="M1146" s="7">
        <v>11</v>
      </c>
      <c r="N1146" s="9">
        <v>661.64</v>
      </c>
      <c r="O1146" s="10">
        <v>0.05</v>
      </c>
      <c r="P1146" s="9">
        <v>6914.14</v>
      </c>
      <c r="Q1146" s="10">
        <v>0.25</v>
      </c>
      <c r="R1146" s="9">
        <v>1728.54</v>
      </c>
      <c r="S1146" s="9">
        <v>8642.68</v>
      </c>
      <c r="T1146" s="9">
        <v>3693.23</v>
      </c>
      <c r="U1146" s="7" t="s">
        <v>14</v>
      </c>
    </row>
    <row r="1147" spans="1:21" x14ac:dyDescent="0.3">
      <c r="A1147" s="7" t="s">
        <v>5292</v>
      </c>
      <c r="B1147" s="7" t="s">
        <v>2538</v>
      </c>
      <c r="C1147" s="8">
        <v>45686</v>
      </c>
      <c r="D1147" s="7" t="s">
        <v>827</v>
      </c>
      <c r="E1147" s="7" t="s">
        <v>828</v>
      </c>
      <c r="F1147" s="7" t="s">
        <v>763</v>
      </c>
      <c r="G1147" s="7" t="s">
        <v>35</v>
      </c>
      <c r="H1147" s="7" t="s">
        <v>2154</v>
      </c>
      <c r="I1147" s="7" t="s">
        <v>2263</v>
      </c>
      <c r="J1147" s="7" t="s">
        <v>1987</v>
      </c>
      <c r="K1147" s="7" t="s">
        <v>210</v>
      </c>
      <c r="L1147" s="7" t="s">
        <v>1655</v>
      </c>
      <c r="M1147" s="7">
        <v>12</v>
      </c>
      <c r="N1147" s="9">
        <v>2269.38</v>
      </c>
      <c r="O1147" s="10">
        <v>0</v>
      </c>
      <c r="P1147" s="9">
        <v>27232.560000000001</v>
      </c>
      <c r="Q1147" s="10">
        <v>0.25</v>
      </c>
      <c r="R1147" s="9">
        <v>6808.14</v>
      </c>
      <c r="S1147" s="9">
        <v>34040.699999999997</v>
      </c>
      <c r="T1147" s="9">
        <v>9629.8799999999992</v>
      </c>
      <c r="U1147" s="7" t="s">
        <v>14</v>
      </c>
    </row>
    <row r="1148" spans="1:21" x14ac:dyDescent="0.3">
      <c r="A1148" s="7" t="s">
        <v>5293</v>
      </c>
      <c r="B1148" s="7" t="s">
        <v>2538</v>
      </c>
      <c r="C1148" s="8">
        <v>45686</v>
      </c>
      <c r="D1148" s="7" t="s">
        <v>827</v>
      </c>
      <c r="E1148" s="7" t="s">
        <v>828</v>
      </c>
      <c r="F1148" s="7" t="s">
        <v>763</v>
      </c>
      <c r="G1148" s="7" t="s">
        <v>35</v>
      </c>
      <c r="H1148" s="7" t="s">
        <v>2154</v>
      </c>
      <c r="I1148" s="7" t="s">
        <v>2263</v>
      </c>
      <c r="J1148" s="7" t="s">
        <v>1762</v>
      </c>
      <c r="K1148" s="7" t="s">
        <v>585</v>
      </c>
      <c r="L1148" s="7" t="s">
        <v>1673</v>
      </c>
      <c r="M1148" s="7">
        <v>1</v>
      </c>
      <c r="N1148" s="9">
        <v>2351.4</v>
      </c>
      <c r="O1148" s="10">
        <v>0.1</v>
      </c>
      <c r="P1148" s="9">
        <v>2116.2600000000002</v>
      </c>
      <c r="Q1148" s="10">
        <v>0.25</v>
      </c>
      <c r="R1148" s="9">
        <v>529.07000000000005</v>
      </c>
      <c r="S1148" s="9">
        <v>2645.33</v>
      </c>
      <c r="T1148" s="9">
        <v>771.15</v>
      </c>
      <c r="U1148" s="7" t="s">
        <v>14</v>
      </c>
    </row>
    <row r="1149" spans="1:21" x14ac:dyDescent="0.3">
      <c r="A1149" s="7" t="s">
        <v>5294</v>
      </c>
      <c r="B1149" s="7" t="s">
        <v>2539</v>
      </c>
      <c r="C1149" s="8">
        <v>46157</v>
      </c>
      <c r="D1149" s="7" t="s">
        <v>1107</v>
      </c>
      <c r="E1149" s="7" t="s">
        <v>1108</v>
      </c>
      <c r="F1149" s="7" t="s">
        <v>757</v>
      </c>
      <c r="G1149" s="7" t="s">
        <v>35</v>
      </c>
      <c r="H1149" s="7" t="s">
        <v>2081</v>
      </c>
      <c r="I1149" s="7" t="s">
        <v>2200</v>
      </c>
      <c r="J1149" s="7" t="s">
        <v>2044</v>
      </c>
      <c r="K1149" s="7" t="s">
        <v>496</v>
      </c>
      <c r="L1149" s="7" t="s">
        <v>1641</v>
      </c>
      <c r="M1149" s="7">
        <v>3</v>
      </c>
      <c r="N1149" s="9">
        <v>1058.79</v>
      </c>
      <c r="O1149" s="10">
        <v>0.05</v>
      </c>
      <c r="P1149" s="9">
        <v>3017.55</v>
      </c>
      <c r="Q1149" s="10">
        <v>0.25</v>
      </c>
      <c r="R1149" s="9">
        <v>754.39</v>
      </c>
      <c r="S1149" s="9">
        <v>3771.94</v>
      </c>
      <c r="T1149" s="9">
        <v>764.67</v>
      </c>
      <c r="U1149" s="7" t="s">
        <v>14</v>
      </c>
    </row>
    <row r="1150" spans="1:21" x14ac:dyDescent="0.3">
      <c r="A1150" s="7" t="s">
        <v>5295</v>
      </c>
      <c r="B1150" s="7" t="s">
        <v>2539</v>
      </c>
      <c r="C1150" s="8">
        <v>46157</v>
      </c>
      <c r="D1150" s="7" t="s">
        <v>1107</v>
      </c>
      <c r="E1150" s="7" t="s">
        <v>1108</v>
      </c>
      <c r="F1150" s="7" t="s">
        <v>757</v>
      </c>
      <c r="G1150" s="7" t="s">
        <v>35</v>
      </c>
      <c r="H1150" s="7" t="s">
        <v>2081</v>
      </c>
      <c r="I1150" s="7" t="s">
        <v>2200</v>
      </c>
      <c r="J1150" s="7" t="s">
        <v>2007</v>
      </c>
      <c r="K1150" s="7" t="s">
        <v>422</v>
      </c>
      <c r="L1150" s="7" t="s">
        <v>1641</v>
      </c>
      <c r="M1150" s="7">
        <v>18</v>
      </c>
      <c r="N1150" s="9">
        <v>3275.17</v>
      </c>
      <c r="O1150" s="10">
        <v>0.05</v>
      </c>
      <c r="P1150" s="9">
        <v>56005.41</v>
      </c>
      <c r="Q1150" s="10">
        <v>0.25</v>
      </c>
      <c r="R1150" s="9">
        <v>14001.35</v>
      </c>
      <c r="S1150" s="9">
        <v>70006.759999999995</v>
      </c>
      <c r="T1150" s="9">
        <v>31951.65</v>
      </c>
      <c r="U1150" s="7" t="s">
        <v>14</v>
      </c>
    </row>
    <row r="1151" spans="1:21" x14ac:dyDescent="0.3">
      <c r="A1151" s="7" t="s">
        <v>5296</v>
      </c>
      <c r="B1151" s="7" t="s">
        <v>2539</v>
      </c>
      <c r="C1151" s="8">
        <v>46157</v>
      </c>
      <c r="D1151" s="7" t="s">
        <v>1107</v>
      </c>
      <c r="E1151" s="7" t="s">
        <v>1108</v>
      </c>
      <c r="F1151" s="7" t="s">
        <v>757</v>
      </c>
      <c r="G1151" s="7" t="s">
        <v>35</v>
      </c>
      <c r="H1151" s="7" t="s">
        <v>2081</v>
      </c>
      <c r="I1151" s="7" t="s">
        <v>2200</v>
      </c>
      <c r="J1151" s="7" t="s">
        <v>1776</v>
      </c>
      <c r="K1151" s="7" t="s">
        <v>1777</v>
      </c>
      <c r="L1151" s="7" t="s">
        <v>1677</v>
      </c>
      <c r="M1151" s="7">
        <v>23</v>
      </c>
      <c r="N1151" s="9">
        <v>2774.2</v>
      </c>
      <c r="O1151" s="10">
        <v>0</v>
      </c>
      <c r="P1151" s="9">
        <v>63806.6</v>
      </c>
      <c r="Q1151" s="10">
        <v>0.25</v>
      </c>
      <c r="R1151" s="9">
        <v>15951.65</v>
      </c>
      <c r="S1151" s="9">
        <v>79758.25</v>
      </c>
      <c r="T1151" s="9">
        <v>28372.11</v>
      </c>
      <c r="U1151" s="7" t="s">
        <v>14</v>
      </c>
    </row>
    <row r="1152" spans="1:21" x14ac:dyDescent="0.3">
      <c r="A1152" s="7" t="s">
        <v>5297</v>
      </c>
      <c r="B1152" s="7" t="s">
        <v>2540</v>
      </c>
      <c r="C1152" s="8">
        <v>45828</v>
      </c>
      <c r="D1152" s="7" t="s">
        <v>1128</v>
      </c>
      <c r="E1152" s="7" t="s">
        <v>1129</v>
      </c>
      <c r="F1152" s="7" t="s">
        <v>747</v>
      </c>
      <c r="G1152" s="7" t="s">
        <v>12</v>
      </c>
      <c r="H1152" s="7" t="s">
        <v>2104</v>
      </c>
      <c r="I1152" s="7" t="s">
        <v>2223</v>
      </c>
      <c r="J1152" s="7" t="s">
        <v>1732</v>
      </c>
      <c r="K1152" s="7" t="s">
        <v>124</v>
      </c>
      <c r="L1152" s="7" t="s">
        <v>1655</v>
      </c>
      <c r="M1152" s="7">
        <v>1</v>
      </c>
      <c r="N1152" s="9">
        <v>30.87</v>
      </c>
      <c r="O1152" s="10">
        <v>0.05</v>
      </c>
      <c r="P1152" s="9">
        <v>29.33</v>
      </c>
      <c r="Q1152" s="10">
        <v>0.25</v>
      </c>
      <c r="R1152" s="9">
        <v>7.33</v>
      </c>
      <c r="S1152" s="9">
        <v>36.659999999999997</v>
      </c>
      <c r="T1152" s="9">
        <v>14.63</v>
      </c>
      <c r="U1152" s="7" t="s">
        <v>14</v>
      </c>
    </row>
    <row r="1153" spans="1:21" x14ac:dyDescent="0.3">
      <c r="A1153" s="7" t="s">
        <v>5298</v>
      </c>
      <c r="B1153" s="7" t="s">
        <v>2540</v>
      </c>
      <c r="C1153" s="8">
        <v>45828</v>
      </c>
      <c r="D1153" s="7" t="s">
        <v>1128</v>
      </c>
      <c r="E1153" s="7" t="s">
        <v>1129</v>
      </c>
      <c r="F1153" s="7" t="s">
        <v>747</v>
      </c>
      <c r="G1153" s="7" t="s">
        <v>12</v>
      </c>
      <c r="H1153" s="7" t="s">
        <v>2104</v>
      </c>
      <c r="I1153" s="7" t="s">
        <v>2223</v>
      </c>
      <c r="J1153" s="7" t="s">
        <v>1970</v>
      </c>
      <c r="K1153" s="7" t="s">
        <v>1971</v>
      </c>
      <c r="L1153" s="7" t="s">
        <v>1661</v>
      </c>
      <c r="M1153" s="7">
        <v>17</v>
      </c>
      <c r="N1153" s="9">
        <v>1175.3800000000001</v>
      </c>
      <c r="O1153" s="10">
        <v>0</v>
      </c>
      <c r="P1153" s="9">
        <v>19981.46</v>
      </c>
      <c r="Q1153" s="10">
        <v>0.25</v>
      </c>
      <c r="R1153" s="9">
        <v>4995.3599999999997</v>
      </c>
      <c r="S1153" s="9">
        <v>24976.82</v>
      </c>
      <c r="T1153" s="9">
        <v>11040.48</v>
      </c>
      <c r="U1153" s="7" t="s">
        <v>14</v>
      </c>
    </row>
    <row r="1154" spans="1:21" x14ac:dyDescent="0.3">
      <c r="A1154" s="7" t="s">
        <v>5299</v>
      </c>
      <c r="B1154" s="7" t="s">
        <v>2540</v>
      </c>
      <c r="C1154" s="8">
        <v>45828</v>
      </c>
      <c r="D1154" s="7" t="s">
        <v>1128</v>
      </c>
      <c r="E1154" s="7" t="s">
        <v>1129</v>
      </c>
      <c r="F1154" s="7" t="s">
        <v>747</v>
      </c>
      <c r="G1154" s="7" t="s">
        <v>12</v>
      </c>
      <c r="H1154" s="7" t="s">
        <v>2104</v>
      </c>
      <c r="I1154" s="7" t="s">
        <v>2223</v>
      </c>
      <c r="J1154" s="7" t="s">
        <v>1890</v>
      </c>
      <c r="K1154" s="7" t="s">
        <v>269</v>
      </c>
      <c r="L1154" s="7" t="s">
        <v>1661</v>
      </c>
      <c r="M1154" s="7">
        <v>4</v>
      </c>
      <c r="N1154" s="9">
        <v>1512.05</v>
      </c>
      <c r="O1154" s="10">
        <v>0</v>
      </c>
      <c r="P1154" s="9">
        <v>6048.2</v>
      </c>
      <c r="Q1154" s="10">
        <v>0.25</v>
      </c>
      <c r="R1154" s="9">
        <v>1512.05</v>
      </c>
      <c r="S1154" s="9">
        <v>7560.25</v>
      </c>
      <c r="T1154" s="9">
        <v>2809.48</v>
      </c>
      <c r="U1154" s="7" t="s">
        <v>14</v>
      </c>
    </row>
    <row r="1155" spans="1:21" x14ac:dyDescent="0.3">
      <c r="A1155" s="7" t="s">
        <v>5300</v>
      </c>
      <c r="B1155" s="7" t="s">
        <v>2541</v>
      </c>
      <c r="C1155" s="8">
        <v>46205</v>
      </c>
      <c r="D1155" s="7" t="s">
        <v>898</v>
      </c>
      <c r="E1155" s="7" t="s">
        <v>215</v>
      </c>
      <c r="F1155" s="7" t="s">
        <v>743</v>
      </c>
      <c r="G1155" s="7" t="s">
        <v>31</v>
      </c>
      <c r="H1155" s="7" t="s">
        <v>2089</v>
      </c>
      <c r="I1155" s="7" t="s">
        <v>2208</v>
      </c>
      <c r="J1155" s="7" t="s">
        <v>1778</v>
      </c>
      <c r="K1155" s="7" t="s">
        <v>316</v>
      </c>
      <c r="L1155" s="7" t="s">
        <v>1686</v>
      </c>
      <c r="M1155" s="7">
        <v>14</v>
      </c>
      <c r="N1155" s="9">
        <v>1019.65</v>
      </c>
      <c r="O1155" s="10">
        <v>0</v>
      </c>
      <c r="P1155" s="9">
        <v>14275.1</v>
      </c>
      <c r="Q1155" s="10">
        <v>0.25</v>
      </c>
      <c r="R1155" s="9">
        <v>3568.78</v>
      </c>
      <c r="S1155" s="9">
        <v>17843.88</v>
      </c>
      <c r="T1155" s="9">
        <v>5312.58</v>
      </c>
      <c r="U1155" s="7" t="s">
        <v>14</v>
      </c>
    </row>
    <row r="1156" spans="1:21" x14ac:dyDescent="0.3">
      <c r="A1156" s="7" t="s">
        <v>5301</v>
      </c>
      <c r="B1156" s="7" t="s">
        <v>2542</v>
      </c>
      <c r="C1156" s="8">
        <v>45713</v>
      </c>
      <c r="D1156" s="7" t="s">
        <v>1521</v>
      </c>
      <c r="E1156" s="7" t="s">
        <v>374</v>
      </c>
      <c r="F1156" s="7" t="s">
        <v>757</v>
      </c>
      <c r="G1156" s="7" t="s">
        <v>12</v>
      </c>
      <c r="H1156" s="7" t="s">
        <v>2073</v>
      </c>
      <c r="I1156" s="7" t="s">
        <v>2192</v>
      </c>
      <c r="J1156" s="7" t="s">
        <v>1988</v>
      </c>
      <c r="K1156" s="7" t="s">
        <v>131</v>
      </c>
      <c r="L1156" s="7" t="s">
        <v>1646</v>
      </c>
      <c r="M1156" s="7">
        <v>15</v>
      </c>
      <c r="N1156" s="9">
        <v>607</v>
      </c>
      <c r="O1156" s="10">
        <v>0.05</v>
      </c>
      <c r="P1156" s="9">
        <v>8649.75</v>
      </c>
      <c r="Q1156" s="10">
        <v>0.25</v>
      </c>
      <c r="R1156" s="9">
        <v>2162.44</v>
      </c>
      <c r="S1156" s="9">
        <v>10812.19</v>
      </c>
      <c r="T1156" s="9">
        <v>3541.2</v>
      </c>
      <c r="U1156" s="7" t="s">
        <v>14</v>
      </c>
    </row>
    <row r="1157" spans="1:21" x14ac:dyDescent="0.3">
      <c r="A1157" s="7" t="s">
        <v>5302</v>
      </c>
      <c r="B1157" s="7" t="s">
        <v>2542</v>
      </c>
      <c r="C1157" s="8">
        <v>45713</v>
      </c>
      <c r="D1157" s="7" t="s">
        <v>1521</v>
      </c>
      <c r="E1157" s="7" t="s">
        <v>374</v>
      </c>
      <c r="F1157" s="7" t="s">
        <v>757</v>
      </c>
      <c r="G1157" s="7" t="s">
        <v>12</v>
      </c>
      <c r="H1157" s="7" t="s">
        <v>2073</v>
      </c>
      <c r="I1157" s="7" t="s">
        <v>2192</v>
      </c>
      <c r="J1157" s="7" t="s">
        <v>2010</v>
      </c>
      <c r="K1157" s="7" t="s">
        <v>254</v>
      </c>
      <c r="L1157" s="7" t="s">
        <v>1677</v>
      </c>
      <c r="M1157" s="7">
        <v>29</v>
      </c>
      <c r="N1157" s="9">
        <v>1174.72</v>
      </c>
      <c r="O1157" s="10">
        <v>0.15</v>
      </c>
      <c r="P1157" s="9">
        <v>28956.85</v>
      </c>
      <c r="Q1157" s="10">
        <v>0.25</v>
      </c>
      <c r="R1157" s="9">
        <v>7239.21</v>
      </c>
      <c r="S1157" s="9">
        <v>36196.06</v>
      </c>
      <c r="T1157" s="9">
        <v>8236.64</v>
      </c>
      <c r="U1157" s="7" t="s">
        <v>14</v>
      </c>
    </row>
    <row r="1158" spans="1:21" x14ac:dyDescent="0.3">
      <c r="A1158" s="7" t="s">
        <v>5303</v>
      </c>
      <c r="B1158" s="7" t="s">
        <v>2543</v>
      </c>
      <c r="C1158" s="8">
        <v>45735</v>
      </c>
      <c r="D1158" s="7" t="s">
        <v>933</v>
      </c>
      <c r="E1158" s="7" t="s">
        <v>934</v>
      </c>
      <c r="F1158" s="7" t="s">
        <v>763</v>
      </c>
      <c r="G1158" s="7" t="s">
        <v>35</v>
      </c>
      <c r="H1158" s="7" t="s">
        <v>2172</v>
      </c>
      <c r="I1158" s="7" t="s">
        <v>2278</v>
      </c>
      <c r="J1158" s="7" t="s">
        <v>1890</v>
      </c>
      <c r="K1158" s="7" t="s">
        <v>269</v>
      </c>
      <c r="L1158" s="7" t="s">
        <v>1661</v>
      </c>
      <c r="M1158" s="7">
        <v>18</v>
      </c>
      <c r="N1158" s="9">
        <v>1607.4</v>
      </c>
      <c r="O1158" s="10">
        <v>0.1</v>
      </c>
      <c r="P1158" s="9">
        <v>26039.88</v>
      </c>
      <c r="Q1158" s="10">
        <v>0.25</v>
      </c>
      <c r="R1158" s="9">
        <v>6509.97</v>
      </c>
      <c r="S1158" s="9">
        <v>32549.85</v>
      </c>
      <c r="T1158" s="9">
        <v>11465.64</v>
      </c>
      <c r="U1158" s="7" t="s">
        <v>14</v>
      </c>
    </row>
    <row r="1159" spans="1:21" x14ac:dyDescent="0.3">
      <c r="A1159" s="7" t="s">
        <v>5304</v>
      </c>
      <c r="B1159" s="7" t="s">
        <v>2543</v>
      </c>
      <c r="C1159" s="8">
        <v>45735</v>
      </c>
      <c r="D1159" s="7" t="s">
        <v>933</v>
      </c>
      <c r="E1159" s="7" t="s">
        <v>934</v>
      </c>
      <c r="F1159" s="7" t="s">
        <v>763</v>
      </c>
      <c r="G1159" s="7" t="s">
        <v>35</v>
      </c>
      <c r="H1159" s="7" t="s">
        <v>2172</v>
      </c>
      <c r="I1159" s="7" t="s">
        <v>2278</v>
      </c>
      <c r="J1159" s="7" t="s">
        <v>1899</v>
      </c>
      <c r="K1159" s="7" t="s">
        <v>136</v>
      </c>
      <c r="L1159" s="7" t="s">
        <v>1655</v>
      </c>
      <c r="M1159" s="7">
        <v>1</v>
      </c>
      <c r="N1159" s="9">
        <v>1483.2</v>
      </c>
      <c r="O1159" s="10">
        <v>0.05</v>
      </c>
      <c r="P1159" s="9">
        <v>1409.04</v>
      </c>
      <c r="Q1159" s="10">
        <v>0.25</v>
      </c>
      <c r="R1159" s="9">
        <v>352.26</v>
      </c>
      <c r="S1159" s="9">
        <v>1761.3</v>
      </c>
      <c r="T1159" s="9">
        <v>338.63</v>
      </c>
      <c r="U1159" s="7" t="s">
        <v>14</v>
      </c>
    </row>
    <row r="1160" spans="1:21" x14ac:dyDescent="0.3">
      <c r="A1160" s="7" t="s">
        <v>5305</v>
      </c>
      <c r="B1160" s="7" t="s">
        <v>2544</v>
      </c>
      <c r="C1160" s="8">
        <v>45892</v>
      </c>
      <c r="D1160" s="7" t="s">
        <v>803</v>
      </c>
      <c r="E1160" s="7" t="s">
        <v>804</v>
      </c>
      <c r="F1160" s="7" t="s">
        <v>747</v>
      </c>
      <c r="G1160" s="7" t="s">
        <v>31</v>
      </c>
      <c r="H1160" s="7" t="s">
        <v>2093</v>
      </c>
      <c r="I1160" s="7" t="s">
        <v>2212</v>
      </c>
      <c r="J1160" s="7" t="s">
        <v>1775</v>
      </c>
      <c r="K1160" s="7" t="s">
        <v>39</v>
      </c>
      <c r="L1160" s="7" t="s">
        <v>1655</v>
      </c>
      <c r="M1160" s="7">
        <v>16</v>
      </c>
      <c r="N1160" s="9">
        <v>1042.58</v>
      </c>
      <c r="O1160" s="10">
        <v>0</v>
      </c>
      <c r="P1160" s="9">
        <v>16681.28</v>
      </c>
      <c r="Q1160" s="10">
        <v>0.25</v>
      </c>
      <c r="R1160" s="9">
        <v>4170.32</v>
      </c>
      <c r="S1160" s="9">
        <v>20851.599999999999</v>
      </c>
      <c r="T1160" s="9">
        <v>6652.8</v>
      </c>
      <c r="U1160" s="7" t="s">
        <v>14</v>
      </c>
    </row>
    <row r="1161" spans="1:21" x14ac:dyDescent="0.3">
      <c r="A1161" s="7" t="s">
        <v>5306</v>
      </c>
      <c r="B1161" s="7" t="s">
        <v>2544</v>
      </c>
      <c r="C1161" s="8">
        <v>45892</v>
      </c>
      <c r="D1161" s="7" t="s">
        <v>803</v>
      </c>
      <c r="E1161" s="7" t="s">
        <v>804</v>
      </c>
      <c r="F1161" s="7" t="s">
        <v>747</v>
      </c>
      <c r="G1161" s="7" t="s">
        <v>31</v>
      </c>
      <c r="H1161" s="7" t="s">
        <v>2093</v>
      </c>
      <c r="I1161" s="7" t="s">
        <v>2212</v>
      </c>
      <c r="J1161" s="7" t="s">
        <v>1956</v>
      </c>
      <c r="K1161" s="7" t="s">
        <v>225</v>
      </c>
      <c r="L1161" s="7" t="s">
        <v>1661</v>
      </c>
      <c r="M1161" s="7">
        <v>26</v>
      </c>
      <c r="N1161" s="9">
        <v>2653.41</v>
      </c>
      <c r="O1161" s="10">
        <v>0</v>
      </c>
      <c r="P1161" s="9">
        <v>68988.66</v>
      </c>
      <c r="Q1161" s="10">
        <v>0.25</v>
      </c>
      <c r="R1161" s="9">
        <v>17247.169999999998</v>
      </c>
      <c r="S1161" s="9">
        <v>86235.83</v>
      </c>
      <c r="T1161" s="9">
        <v>26338</v>
      </c>
      <c r="U1161" s="7" t="s">
        <v>14</v>
      </c>
    </row>
    <row r="1162" spans="1:21" x14ac:dyDescent="0.3">
      <c r="A1162" s="7" t="s">
        <v>5307</v>
      </c>
      <c r="B1162" s="7" t="s">
        <v>2544</v>
      </c>
      <c r="C1162" s="8">
        <v>45892</v>
      </c>
      <c r="D1162" s="7" t="s">
        <v>803</v>
      </c>
      <c r="E1162" s="7" t="s">
        <v>804</v>
      </c>
      <c r="F1162" s="7" t="s">
        <v>747</v>
      </c>
      <c r="G1162" s="7" t="s">
        <v>31</v>
      </c>
      <c r="H1162" s="7" t="s">
        <v>2093</v>
      </c>
      <c r="I1162" s="7" t="s">
        <v>2212</v>
      </c>
      <c r="J1162" s="7" t="s">
        <v>1929</v>
      </c>
      <c r="K1162" s="7" t="s">
        <v>476</v>
      </c>
      <c r="L1162" s="7" t="s">
        <v>1655</v>
      </c>
      <c r="M1162" s="7">
        <v>19</v>
      </c>
      <c r="N1162" s="9">
        <v>2741.55</v>
      </c>
      <c r="O1162" s="10">
        <v>0.15</v>
      </c>
      <c r="P1162" s="9">
        <v>44276.03</v>
      </c>
      <c r="Q1162" s="10">
        <v>0.25</v>
      </c>
      <c r="R1162" s="9">
        <v>11069.01</v>
      </c>
      <c r="S1162" s="9">
        <v>55345.04</v>
      </c>
      <c r="T1162" s="9">
        <v>21392.240000000002</v>
      </c>
      <c r="U1162" s="7" t="s">
        <v>14</v>
      </c>
    </row>
    <row r="1163" spans="1:21" x14ac:dyDescent="0.3">
      <c r="A1163" s="7" t="s">
        <v>5308</v>
      </c>
      <c r="B1163" s="7" t="s">
        <v>2544</v>
      </c>
      <c r="C1163" s="8">
        <v>45892</v>
      </c>
      <c r="D1163" s="7" t="s">
        <v>803</v>
      </c>
      <c r="E1163" s="7" t="s">
        <v>804</v>
      </c>
      <c r="F1163" s="7" t="s">
        <v>747</v>
      </c>
      <c r="G1163" s="7" t="s">
        <v>31</v>
      </c>
      <c r="H1163" s="7" t="s">
        <v>2093</v>
      </c>
      <c r="I1163" s="7" t="s">
        <v>2212</v>
      </c>
      <c r="J1163" s="7" t="s">
        <v>1798</v>
      </c>
      <c r="K1163" s="7" t="s">
        <v>87</v>
      </c>
      <c r="L1163" s="7" t="s">
        <v>1661</v>
      </c>
      <c r="M1163" s="7">
        <v>9</v>
      </c>
      <c r="N1163" s="9">
        <v>638.91</v>
      </c>
      <c r="O1163" s="10">
        <v>0</v>
      </c>
      <c r="P1163" s="9">
        <v>5750.19</v>
      </c>
      <c r="Q1163" s="10">
        <v>0.25</v>
      </c>
      <c r="R1163" s="9">
        <v>1437.55</v>
      </c>
      <c r="S1163" s="9">
        <v>7187.74</v>
      </c>
      <c r="T1163" s="9">
        <v>3187.62</v>
      </c>
      <c r="U1163" s="7" t="s">
        <v>14</v>
      </c>
    </row>
    <row r="1164" spans="1:21" x14ac:dyDescent="0.3">
      <c r="A1164" s="7" t="s">
        <v>5309</v>
      </c>
      <c r="B1164" s="7" t="s">
        <v>2544</v>
      </c>
      <c r="C1164" s="8">
        <v>45892</v>
      </c>
      <c r="D1164" s="7" t="s">
        <v>803</v>
      </c>
      <c r="E1164" s="7" t="s">
        <v>804</v>
      </c>
      <c r="F1164" s="7" t="s">
        <v>747</v>
      </c>
      <c r="G1164" s="7" t="s">
        <v>31</v>
      </c>
      <c r="H1164" s="7" t="s">
        <v>2093</v>
      </c>
      <c r="I1164" s="7" t="s">
        <v>2212</v>
      </c>
      <c r="J1164" s="7" t="s">
        <v>1738</v>
      </c>
      <c r="K1164" s="7" t="s">
        <v>139</v>
      </c>
      <c r="L1164" s="7" t="s">
        <v>1686</v>
      </c>
      <c r="M1164" s="7">
        <v>28</v>
      </c>
      <c r="N1164" s="9">
        <v>1272.95</v>
      </c>
      <c r="O1164" s="10">
        <v>0.15</v>
      </c>
      <c r="P1164" s="9">
        <v>30296.21</v>
      </c>
      <c r="Q1164" s="10">
        <v>0.25</v>
      </c>
      <c r="R1164" s="9">
        <v>7574.05</v>
      </c>
      <c r="S1164" s="9">
        <v>37870.26</v>
      </c>
      <c r="T1164" s="9">
        <v>9115.61</v>
      </c>
      <c r="U1164" s="7" t="s">
        <v>14</v>
      </c>
    </row>
    <row r="1165" spans="1:21" x14ac:dyDescent="0.3">
      <c r="A1165" s="7" t="s">
        <v>5310</v>
      </c>
      <c r="B1165" s="7" t="s">
        <v>2545</v>
      </c>
      <c r="C1165" s="8">
        <v>45689</v>
      </c>
      <c r="D1165" s="7" t="s">
        <v>1037</v>
      </c>
      <c r="E1165" s="7" t="s">
        <v>48</v>
      </c>
      <c r="F1165" s="7" t="s">
        <v>780</v>
      </c>
      <c r="G1165" s="7" t="s">
        <v>35</v>
      </c>
      <c r="H1165" s="7" t="s">
        <v>2150</v>
      </c>
      <c r="I1165" s="7" t="s">
        <v>2260</v>
      </c>
      <c r="J1165" s="7" t="s">
        <v>2021</v>
      </c>
      <c r="K1165" s="7" t="s">
        <v>156</v>
      </c>
      <c r="L1165" s="7" t="s">
        <v>1661</v>
      </c>
      <c r="M1165" s="7">
        <v>21</v>
      </c>
      <c r="N1165" s="9">
        <v>1671.94</v>
      </c>
      <c r="O1165" s="10">
        <v>0.1</v>
      </c>
      <c r="P1165" s="9">
        <v>31599.67</v>
      </c>
      <c r="Q1165" s="10">
        <v>0.25</v>
      </c>
      <c r="R1165" s="9">
        <v>7899.92</v>
      </c>
      <c r="S1165" s="9">
        <v>39499.589999999997</v>
      </c>
      <c r="T1165" s="9">
        <v>5906.17</v>
      </c>
      <c r="U1165" s="7" t="s">
        <v>14</v>
      </c>
    </row>
    <row r="1166" spans="1:21" x14ac:dyDescent="0.3">
      <c r="A1166" s="7" t="s">
        <v>5311</v>
      </c>
      <c r="B1166" s="7" t="s">
        <v>2545</v>
      </c>
      <c r="C1166" s="8">
        <v>45689</v>
      </c>
      <c r="D1166" s="7" t="s">
        <v>1037</v>
      </c>
      <c r="E1166" s="7" t="s">
        <v>48</v>
      </c>
      <c r="F1166" s="7" t="s">
        <v>780</v>
      </c>
      <c r="G1166" s="7" t="s">
        <v>35</v>
      </c>
      <c r="H1166" s="7" t="s">
        <v>2150</v>
      </c>
      <c r="I1166" s="7" t="s">
        <v>2260</v>
      </c>
      <c r="J1166" s="7" t="s">
        <v>1922</v>
      </c>
      <c r="K1166" s="7" t="s">
        <v>377</v>
      </c>
      <c r="L1166" s="7" t="s">
        <v>1655</v>
      </c>
      <c r="M1166" s="7">
        <v>26</v>
      </c>
      <c r="N1166" s="9">
        <v>1737.64</v>
      </c>
      <c r="O1166" s="10">
        <v>0.05</v>
      </c>
      <c r="P1166" s="9">
        <v>42919.71</v>
      </c>
      <c r="Q1166" s="10">
        <v>0.25</v>
      </c>
      <c r="R1166" s="9">
        <v>10729.93</v>
      </c>
      <c r="S1166" s="9">
        <v>53649.64</v>
      </c>
      <c r="T1166" s="9">
        <v>10214.31</v>
      </c>
      <c r="U1166" s="7" t="s">
        <v>14</v>
      </c>
    </row>
    <row r="1167" spans="1:21" x14ac:dyDescent="0.3">
      <c r="A1167" s="7" t="s">
        <v>5312</v>
      </c>
      <c r="B1167" s="7" t="s">
        <v>2545</v>
      </c>
      <c r="C1167" s="8">
        <v>45689</v>
      </c>
      <c r="D1167" s="7" t="s">
        <v>1037</v>
      </c>
      <c r="E1167" s="7" t="s">
        <v>48</v>
      </c>
      <c r="F1167" s="7" t="s">
        <v>780</v>
      </c>
      <c r="G1167" s="7" t="s">
        <v>35</v>
      </c>
      <c r="H1167" s="7" t="s">
        <v>2150</v>
      </c>
      <c r="I1167" s="7" t="s">
        <v>2260</v>
      </c>
      <c r="J1167" s="7" t="s">
        <v>1867</v>
      </c>
      <c r="K1167" s="7" t="s">
        <v>595</v>
      </c>
      <c r="L1167" s="7" t="s">
        <v>1641</v>
      </c>
      <c r="M1167" s="7">
        <v>14</v>
      </c>
      <c r="N1167" s="9">
        <v>2536.5</v>
      </c>
      <c r="O1167" s="10">
        <v>0</v>
      </c>
      <c r="P1167" s="9">
        <v>35511</v>
      </c>
      <c r="Q1167" s="10">
        <v>0.25</v>
      </c>
      <c r="R1167" s="9">
        <v>8877.75</v>
      </c>
      <c r="S1167" s="9">
        <v>44388.75</v>
      </c>
      <c r="T1167" s="9">
        <v>16758.560000000001</v>
      </c>
      <c r="U1167" s="7" t="s">
        <v>14</v>
      </c>
    </row>
    <row r="1168" spans="1:21" x14ac:dyDescent="0.3">
      <c r="A1168" s="7" t="s">
        <v>5313</v>
      </c>
      <c r="B1168" s="7" t="s">
        <v>2545</v>
      </c>
      <c r="C1168" s="8">
        <v>45689</v>
      </c>
      <c r="D1168" s="7" t="s">
        <v>1037</v>
      </c>
      <c r="E1168" s="7" t="s">
        <v>48</v>
      </c>
      <c r="F1168" s="7" t="s">
        <v>780</v>
      </c>
      <c r="G1168" s="7" t="s">
        <v>35</v>
      </c>
      <c r="H1168" s="7" t="s">
        <v>2150</v>
      </c>
      <c r="I1168" s="7" t="s">
        <v>2260</v>
      </c>
      <c r="J1168" s="7" t="s">
        <v>1761</v>
      </c>
      <c r="K1168" s="7" t="s">
        <v>504</v>
      </c>
      <c r="L1168" s="7" t="s">
        <v>1673</v>
      </c>
      <c r="M1168" s="7">
        <v>2</v>
      </c>
      <c r="N1168" s="9">
        <v>2684.89</v>
      </c>
      <c r="O1168" s="10">
        <v>0</v>
      </c>
      <c r="P1168" s="9">
        <v>5369.78</v>
      </c>
      <c r="Q1168" s="10">
        <v>0.25</v>
      </c>
      <c r="R1168" s="9">
        <v>1342.44</v>
      </c>
      <c r="S1168" s="9">
        <v>6712.22</v>
      </c>
      <c r="T1168" s="9">
        <v>2573.2600000000002</v>
      </c>
      <c r="U1168" s="7" t="s">
        <v>14</v>
      </c>
    </row>
    <row r="1169" spans="1:21" x14ac:dyDescent="0.3">
      <c r="A1169" s="7" t="s">
        <v>5314</v>
      </c>
      <c r="B1169" s="7" t="s">
        <v>2546</v>
      </c>
      <c r="C1169" s="8">
        <v>46107</v>
      </c>
      <c r="D1169" s="7" t="s">
        <v>946</v>
      </c>
      <c r="E1169" s="7" t="s">
        <v>327</v>
      </c>
      <c r="F1169" s="7" t="s">
        <v>743</v>
      </c>
      <c r="G1169" s="7" t="s">
        <v>16</v>
      </c>
      <c r="H1169" s="7" t="s">
        <v>2150</v>
      </c>
      <c r="I1169" s="7" t="s">
        <v>2260</v>
      </c>
      <c r="J1169" s="7" t="s">
        <v>1914</v>
      </c>
      <c r="K1169" s="7" t="s">
        <v>1915</v>
      </c>
      <c r="L1169" s="7" t="s">
        <v>1673</v>
      </c>
      <c r="M1169" s="7">
        <v>29</v>
      </c>
      <c r="N1169" s="9">
        <v>2808.47</v>
      </c>
      <c r="O1169" s="10">
        <v>0.15</v>
      </c>
      <c r="P1169" s="9">
        <v>69228.789999999994</v>
      </c>
      <c r="Q1169" s="10">
        <v>0.25</v>
      </c>
      <c r="R1169" s="9">
        <v>17307.2</v>
      </c>
      <c r="S1169" s="9">
        <v>86535.99</v>
      </c>
      <c r="T1169" s="9">
        <v>28364.6</v>
      </c>
      <c r="U1169" s="7" t="s">
        <v>14</v>
      </c>
    </row>
    <row r="1170" spans="1:21" x14ac:dyDescent="0.3">
      <c r="A1170" s="7" t="s">
        <v>5315</v>
      </c>
      <c r="B1170" s="7" t="s">
        <v>2546</v>
      </c>
      <c r="C1170" s="8">
        <v>46107</v>
      </c>
      <c r="D1170" s="7" t="s">
        <v>946</v>
      </c>
      <c r="E1170" s="7" t="s">
        <v>327</v>
      </c>
      <c r="F1170" s="7" t="s">
        <v>743</v>
      </c>
      <c r="G1170" s="7" t="s">
        <v>16</v>
      </c>
      <c r="H1170" s="7" t="s">
        <v>2150</v>
      </c>
      <c r="I1170" s="7" t="s">
        <v>2260</v>
      </c>
      <c r="J1170" s="7" t="s">
        <v>1844</v>
      </c>
      <c r="K1170" s="7" t="s">
        <v>390</v>
      </c>
      <c r="L1170" s="7" t="s">
        <v>1677</v>
      </c>
      <c r="M1170" s="7">
        <v>29</v>
      </c>
      <c r="N1170" s="9">
        <v>2246.66</v>
      </c>
      <c r="O1170" s="10">
        <v>0.05</v>
      </c>
      <c r="P1170" s="9">
        <v>61895.48</v>
      </c>
      <c r="Q1170" s="10">
        <v>0.25</v>
      </c>
      <c r="R1170" s="9">
        <v>15473.87</v>
      </c>
      <c r="S1170" s="9">
        <v>77369.350000000006</v>
      </c>
      <c r="T1170" s="9">
        <v>18264.400000000001</v>
      </c>
      <c r="U1170" s="7" t="s">
        <v>14</v>
      </c>
    </row>
    <row r="1171" spans="1:21" x14ac:dyDescent="0.3">
      <c r="A1171" s="7" t="s">
        <v>5316</v>
      </c>
      <c r="B1171" s="7" t="s">
        <v>2547</v>
      </c>
      <c r="C1171" s="8">
        <v>46253</v>
      </c>
      <c r="D1171" s="7" t="s">
        <v>1093</v>
      </c>
      <c r="E1171" s="7" t="s">
        <v>144</v>
      </c>
      <c r="F1171" s="7" t="s">
        <v>743</v>
      </c>
      <c r="G1171" s="7" t="s">
        <v>12</v>
      </c>
      <c r="H1171" s="7" t="s">
        <v>2081</v>
      </c>
      <c r="I1171" s="7" t="s">
        <v>2200</v>
      </c>
      <c r="J1171" s="7" t="s">
        <v>1690</v>
      </c>
      <c r="K1171" s="7" t="s">
        <v>531</v>
      </c>
      <c r="L1171" s="7" t="s">
        <v>1655</v>
      </c>
      <c r="M1171" s="7">
        <v>28</v>
      </c>
      <c r="N1171" s="9">
        <v>834.83</v>
      </c>
      <c r="O1171" s="10">
        <v>0.05</v>
      </c>
      <c r="P1171" s="9">
        <v>22206.48</v>
      </c>
      <c r="Q1171" s="10">
        <v>0.25</v>
      </c>
      <c r="R1171" s="9">
        <v>5551.62</v>
      </c>
      <c r="S1171" s="9">
        <v>27758.1</v>
      </c>
      <c r="T1171" s="9">
        <v>11716.28</v>
      </c>
      <c r="U1171" s="7" t="s">
        <v>14</v>
      </c>
    </row>
    <row r="1172" spans="1:21" x14ac:dyDescent="0.3">
      <c r="A1172" s="7" t="s">
        <v>5317</v>
      </c>
      <c r="B1172" s="7" t="s">
        <v>2547</v>
      </c>
      <c r="C1172" s="8">
        <v>46253</v>
      </c>
      <c r="D1172" s="7" t="s">
        <v>1093</v>
      </c>
      <c r="E1172" s="7" t="s">
        <v>144</v>
      </c>
      <c r="F1172" s="7" t="s">
        <v>743</v>
      </c>
      <c r="G1172" s="7" t="s">
        <v>12</v>
      </c>
      <c r="H1172" s="7" t="s">
        <v>2081</v>
      </c>
      <c r="I1172" s="7" t="s">
        <v>2200</v>
      </c>
      <c r="J1172" s="7" t="s">
        <v>1928</v>
      </c>
      <c r="K1172" s="7" t="s">
        <v>345</v>
      </c>
      <c r="L1172" s="7" t="s">
        <v>1673</v>
      </c>
      <c r="M1172" s="7">
        <v>14</v>
      </c>
      <c r="N1172" s="9">
        <v>3478.72</v>
      </c>
      <c r="O1172" s="10">
        <v>0</v>
      </c>
      <c r="P1172" s="9">
        <v>48702.080000000002</v>
      </c>
      <c r="Q1172" s="10">
        <v>0.25</v>
      </c>
      <c r="R1172" s="9">
        <v>12175.52</v>
      </c>
      <c r="S1172" s="9">
        <v>60877.599999999999</v>
      </c>
      <c r="T1172" s="9">
        <v>25802</v>
      </c>
      <c r="U1172" s="7" t="s">
        <v>14</v>
      </c>
    </row>
    <row r="1173" spans="1:21" x14ac:dyDescent="0.3">
      <c r="A1173" s="7" t="s">
        <v>5318</v>
      </c>
      <c r="B1173" s="7" t="s">
        <v>2548</v>
      </c>
      <c r="C1173" s="8">
        <v>45981</v>
      </c>
      <c r="D1173" s="7" t="s">
        <v>1486</v>
      </c>
      <c r="E1173" s="7" t="s">
        <v>1487</v>
      </c>
      <c r="F1173" s="7" t="s">
        <v>776</v>
      </c>
      <c r="G1173" s="7" t="s">
        <v>16</v>
      </c>
      <c r="H1173" s="7" t="s">
        <v>2165</v>
      </c>
      <c r="I1173" s="7" t="s">
        <v>2272</v>
      </c>
      <c r="J1173" s="7" t="s">
        <v>1975</v>
      </c>
      <c r="K1173" s="7" t="s">
        <v>512</v>
      </c>
      <c r="L1173" s="7" t="s">
        <v>1669</v>
      </c>
      <c r="M1173" s="7">
        <v>4</v>
      </c>
      <c r="N1173" s="9">
        <v>1461.71</v>
      </c>
      <c r="O1173" s="10">
        <v>0</v>
      </c>
      <c r="P1173" s="9">
        <v>5846.84</v>
      </c>
      <c r="Q1173" s="10">
        <v>0.25</v>
      </c>
      <c r="R1173" s="9">
        <v>1461.71</v>
      </c>
      <c r="S1173" s="9">
        <v>7308.55</v>
      </c>
      <c r="T1173" s="9">
        <v>2660.68</v>
      </c>
      <c r="U1173" s="7" t="s">
        <v>14</v>
      </c>
    </row>
    <row r="1174" spans="1:21" x14ac:dyDescent="0.3">
      <c r="A1174" s="7" t="s">
        <v>5319</v>
      </c>
      <c r="B1174" s="7" t="s">
        <v>2548</v>
      </c>
      <c r="C1174" s="8">
        <v>45981</v>
      </c>
      <c r="D1174" s="7" t="s">
        <v>1486</v>
      </c>
      <c r="E1174" s="7" t="s">
        <v>1487</v>
      </c>
      <c r="F1174" s="7" t="s">
        <v>776</v>
      </c>
      <c r="G1174" s="7" t="s">
        <v>16</v>
      </c>
      <c r="H1174" s="7" t="s">
        <v>2165</v>
      </c>
      <c r="I1174" s="7" t="s">
        <v>2272</v>
      </c>
      <c r="J1174" s="7" t="s">
        <v>1818</v>
      </c>
      <c r="K1174" s="7" t="s">
        <v>176</v>
      </c>
      <c r="L1174" s="7" t="s">
        <v>1673</v>
      </c>
      <c r="M1174" s="7">
        <v>8</v>
      </c>
      <c r="N1174" s="9">
        <v>1652.14</v>
      </c>
      <c r="O1174" s="10">
        <v>0.15</v>
      </c>
      <c r="P1174" s="9">
        <v>11234.55</v>
      </c>
      <c r="Q1174" s="10">
        <v>0.25</v>
      </c>
      <c r="R1174" s="9">
        <v>2808.64</v>
      </c>
      <c r="S1174" s="9">
        <v>14043.19</v>
      </c>
      <c r="T1174" s="9">
        <v>1215.43</v>
      </c>
      <c r="U1174" s="7" t="s">
        <v>14</v>
      </c>
    </row>
    <row r="1175" spans="1:21" x14ac:dyDescent="0.3">
      <c r="A1175" s="7" t="s">
        <v>5320</v>
      </c>
      <c r="B1175" s="7" t="s">
        <v>2548</v>
      </c>
      <c r="C1175" s="8">
        <v>45981</v>
      </c>
      <c r="D1175" s="7" t="s">
        <v>1486</v>
      </c>
      <c r="E1175" s="7" t="s">
        <v>1487</v>
      </c>
      <c r="F1175" s="7" t="s">
        <v>776</v>
      </c>
      <c r="G1175" s="7" t="s">
        <v>16</v>
      </c>
      <c r="H1175" s="7" t="s">
        <v>2165</v>
      </c>
      <c r="I1175" s="7" t="s">
        <v>2272</v>
      </c>
      <c r="J1175" s="7" t="s">
        <v>1984</v>
      </c>
      <c r="K1175" s="7" t="s">
        <v>547</v>
      </c>
      <c r="L1175" s="7" t="s">
        <v>1646</v>
      </c>
      <c r="M1175" s="7">
        <v>27</v>
      </c>
      <c r="N1175" s="9">
        <v>3216.02</v>
      </c>
      <c r="O1175" s="10">
        <v>0.05</v>
      </c>
      <c r="P1175" s="9">
        <v>82490.91</v>
      </c>
      <c r="Q1175" s="10">
        <v>0.25</v>
      </c>
      <c r="R1175" s="9">
        <v>20622.73</v>
      </c>
      <c r="S1175" s="9">
        <v>103113.64</v>
      </c>
      <c r="T1175" s="9">
        <v>40555.86</v>
      </c>
      <c r="U1175" s="7" t="s">
        <v>14</v>
      </c>
    </row>
    <row r="1176" spans="1:21" x14ac:dyDescent="0.3">
      <c r="A1176" s="7" t="s">
        <v>5321</v>
      </c>
      <c r="B1176" s="7" t="s">
        <v>2549</v>
      </c>
      <c r="C1176" s="8">
        <v>46070</v>
      </c>
      <c r="D1176" s="7" t="s">
        <v>1237</v>
      </c>
      <c r="E1176" s="7" t="s">
        <v>1238</v>
      </c>
      <c r="F1176" s="7" t="s">
        <v>743</v>
      </c>
      <c r="G1176" s="7" t="s">
        <v>12</v>
      </c>
      <c r="H1176" s="7" t="s">
        <v>2111</v>
      </c>
      <c r="I1176" s="7" t="s">
        <v>2228</v>
      </c>
      <c r="J1176" s="7" t="s">
        <v>1985</v>
      </c>
      <c r="K1176" s="7" t="s">
        <v>233</v>
      </c>
      <c r="L1176" s="7" t="s">
        <v>1686</v>
      </c>
      <c r="M1176" s="7">
        <v>18</v>
      </c>
      <c r="N1176" s="9">
        <v>1094.6500000000001</v>
      </c>
      <c r="O1176" s="10">
        <v>0.15</v>
      </c>
      <c r="P1176" s="9">
        <v>16748.150000000001</v>
      </c>
      <c r="Q1176" s="10">
        <v>0.25</v>
      </c>
      <c r="R1176" s="9">
        <v>4187.04</v>
      </c>
      <c r="S1176" s="9">
        <v>20935.189999999999</v>
      </c>
      <c r="T1176" s="9">
        <v>3709.13</v>
      </c>
      <c r="U1176" s="7" t="s">
        <v>14</v>
      </c>
    </row>
    <row r="1177" spans="1:21" x14ac:dyDescent="0.3">
      <c r="A1177" s="7" t="s">
        <v>5322</v>
      </c>
      <c r="B1177" s="7" t="s">
        <v>2549</v>
      </c>
      <c r="C1177" s="8">
        <v>46070</v>
      </c>
      <c r="D1177" s="7" t="s">
        <v>1237</v>
      </c>
      <c r="E1177" s="7" t="s">
        <v>1238</v>
      </c>
      <c r="F1177" s="7" t="s">
        <v>743</v>
      </c>
      <c r="G1177" s="7" t="s">
        <v>12</v>
      </c>
      <c r="H1177" s="7" t="s">
        <v>2111</v>
      </c>
      <c r="I1177" s="7" t="s">
        <v>2228</v>
      </c>
      <c r="J1177" s="7" t="s">
        <v>1972</v>
      </c>
      <c r="K1177" s="7" t="s">
        <v>430</v>
      </c>
      <c r="L1177" s="7" t="s">
        <v>1669</v>
      </c>
      <c r="M1177" s="7">
        <v>28</v>
      </c>
      <c r="N1177" s="9">
        <v>2728.68</v>
      </c>
      <c r="O1177" s="10">
        <v>0</v>
      </c>
      <c r="P1177" s="9">
        <v>76403.039999999994</v>
      </c>
      <c r="Q1177" s="10">
        <v>0.25</v>
      </c>
      <c r="R1177" s="9">
        <v>19100.759999999998</v>
      </c>
      <c r="S1177" s="9">
        <v>95503.8</v>
      </c>
      <c r="T1177" s="9">
        <v>31232.880000000001</v>
      </c>
      <c r="U1177" s="7" t="s">
        <v>14</v>
      </c>
    </row>
    <row r="1178" spans="1:21" x14ac:dyDescent="0.3">
      <c r="A1178" s="7" t="s">
        <v>5323</v>
      </c>
      <c r="B1178" s="7" t="s">
        <v>2549</v>
      </c>
      <c r="C1178" s="8">
        <v>46070</v>
      </c>
      <c r="D1178" s="7" t="s">
        <v>1237</v>
      </c>
      <c r="E1178" s="7" t="s">
        <v>1238</v>
      </c>
      <c r="F1178" s="7" t="s">
        <v>743</v>
      </c>
      <c r="G1178" s="7" t="s">
        <v>12</v>
      </c>
      <c r="H1178" s="7" t="s">
        <v>2111</v>
      </c>
      <c r="I1178" s="7" t="s">
        <v>2228</v>
      </c>
      <c r="J1178" s="7" t="s">
        <v>1762</v>
      </c>
      <c r="K1178" s="7" t="s">
        <v>585</v>
      </c>
      <c r="L1178" s="7" t="s">
        <v>1673</v>
      </c>
      <c r="M1178" s="7">
        <v>15</v>
      </c>
      <c r="N1178" s="9">
        <v>2357.02</v>
      </c>
      <c r="O1178" s="10">
        <v>0.1</v>
      </c>
      <c r="P1178" s="9">
        <v>31819.77</v>
      </c>
      <c r="Q1178" s="10">
        <v>0.25</v>
      </c>
      <c r="R1178" s="9">
        <v>7954.94</v>
      </c>
      <c r="S1178" s="9">
        <v>39774.71</v>
      </c>
      <c r="T1178" s="9">
        <v>11643.12</v>
      </c>
      <c r="U1178" s="7" t="s">
        <v>14</v>
      </c>
    </row>
    <row r="1179" spans="1:21" x14ac:dyDescent="0.3">
      <c r="A1179" s="7" t="s">
        <v>5324</v>
      </c>
      <c r="B1179" s="7" t="s">
        <v>2550</v>
      </c>
      <c r="C1179" s="8">
        <v>45809</v>
      </c>
      <c r="D1179" s="7" t="s">
        <v>1188</v>
      </c>
      <c r="E1179" s="7" t="s">
        <v>1189</v>
      </c>
      <c r="F1179" s="7" t="s">
        <v>743</v>
      </c>
      <c r="G1179" s="7" t="s">
        <v>31</v>
      </c>
      <c r="H1179" s="7" t="s">
        <v>2085</v>
      </c>
      <c r="I1179" s="7" t="s">
        <v>2204</v>
      </c>
      <c r="J1179" s="7" t="s">
        <v>1807</v>
      </c>
      <c r="K1179" s="7" t="s">
        <v>1808</v>
      </c>
      <c r="L1179" s="7" t="s">
        <v>1673</v>
      </c>
      <c r="M1179" s="7">
        <v>10</v>
      </c>
      <c r="N1179" s="9">
        <v>1846.13</v>
      </c>
      <c r="O1179" s="10">
        <v>0</v>
      </c>
      <c r="P1179" s="9">
        <v>18461.3</v>
      </c>
      <c r="Q1179" s="10">
        <v>0.25</v>
      </c>
      <c r="R1179" s="9">
        <v>4615.32</v>
      </c>
      <c r="S1179" s="9">
        <v>23076.62</v>
      </c>
      <c r="T1179" s="9">
        <v>5751.3</v>
      </c>
      <c r="U1179" s="7" t="s">
        <v>14</v>
      </c>
    </row>
    <row r="1180" spans="1:21" x14ac:dyDescent="0.3">
      <c r="A1180" s="7" t="s">
        <v>5325</v>
      </c>
      <c r="B1180" s="7" t="s">
        <v>2550</v>
      </c>
      <c r="C1180" s="8">
        <v>45809</v>
      </c>
      <c r="D1180" s="7" t="s">
        <v>1188</v>
      </c>
      <c r="E1180" s="7" t="s">
        <v>1189</v>
      </c>
      <c r="F1180" s="7" t="s">
        <v>743</v>
      </c>
      <c r="G1180" s="7" t="s">
        <v>31</v>
      </c>
      <c r="H1180" s="7" t="s">
        <v>2085</v>
      </c>
      <c r="I1180" s="7" t="s">
        <v>2204</v>
      </c>
      <c r="J1180" s="7" t="s">
        <v>1807</v>
      </c>
      <c r="K1180" s="7" t="s">
        <v>1808</v>
      </c>
      <c r="L1180" s="7" t="s">
        <v>1673</v>
      </c>
      <c r="M1180" s="7">
        <v>13</v>
      </c>
      <c r="N1180" s="9">
        <v>1768.64</v>
      </c>
      <c r="O1180" s="10">
        <v>0.05</v>
      </c>
      <c r="P1180" s="9">
        <v>21842.7</v>
      </c>
      <c r="Q1180" s="10">
        <v>0.25</v>
      </c>
      <c r="R1180" s="9">
        <v>5460.68</v>
      </c>
      <c r="S1180" s="9">
        <v>27303.38</v>
      </c>
      <c r="T1180" s="9">
        <v>5319.7</v>
      </c>
      <c r="U1180" s="7" t="s">
        <v>14</v>
      </c>
    </row>
    <row r="1181" spans="1:21" x14ac:dyDescent="0.3">
      <c r="A1181" s="7" t="s">
        <v>5326</v>
      </c>
      <c r="B1181" s="7" t="s">
        <v>2551</v>
      </c>
      <c r="C1181" s="8">
        <v>45745</v>
      </c>
      <c r="D1181" s="7" t="s">
        <v>1326</v>
      </c>
      <c r="E1181" s="7" t="s">
        <v>1327</v>
      </c>
      <c r="F1181" s="7" t="s">
        <v>780</v>
      </c>
      <c r="G1181" s="7" t="s">
        <v>12</v>
      </c>
      <c r="H1181" s="7" t="s">
        <v>2067</v>
      </c>
      <c r="I1181" s="7" t="s">
        <v>2187</v>
      </c>
      <c r="J1181" s="7" t="s">
        <v>1981</v>
      </c>
      <c r="K1181" s="7" t="s">
        <v>179</v>
      </c>
      <c r="L1181" s="7" t="s">
        <v>1686</v>
      </c>
      <c r="M1181" s="7">
        <v>2</v>
      </c>
      <c r="N1181" s="9">
        <v>2335.98</v>
      </c>
      <c r="O1181" s="10">
        <v>0.05</v>
      </c>
      <c r="P1181" s="9">
        <v>4438.3599999999997</v>
      </c>
      <c r="Q1181" s="10">
        <v>0.25</v>
      </c>
      <c r="R1181" s="9">
        <v>1109.5899999999999</v>
      </c>
      <c r="S1181" s="9">
        <v>5547.95</v>
      </c>
      <c r="T1181" s="9">
        <v>1878.54</v>
      </c>
      <c r="U1181" s="7" t="s">
        <v>46</v>
      </c>
    </row>
    <row r="1182" spans="1:21" x14ac:dyDescent="0.3">
      <c r="A1182" s="7" t="s">
        <v>5327</v>
      </c>
      <c r="B1182" s="7" t="s">
        <v>2551</v>
      </c>
      <c r="C1182" s="8">
        <v>45745</v>
      </c>
      <c r="D1182" s="7" t="s">
        <v>1326</v>
      </c>
      <c r="E1182" s="7" t="s">
        <v>1327</v>
      </c>
      <c r="F1182" s="7" t="s">
        <v>780</v>
      </c>
      <c r="G1182" s="7" t="s">
        <v>12</v>
      </c>
      <c r="H1182" s="7" t="s">
        <v>2067</v>
      </c>
      <c r="I1182" s="7" t="s">
        <v>2187</v>
      </c>
      <c r="J1182" s="7" t="s">
        <v>1688</v>
      </c>
      <c r="K1182" s="7" t="s">
        <v>276</v>
      </c>
      <c r="L1182" s="7" t="s">
        <v>1686</v>
      </c>
      <c r="M1182" s="7">
        <v>14</v>
      </c>
      <c r="N1182" s="9">
        <v>544.09</v>
      </c>
      <c r="O1182" s="10">
        <v>0</v>
      </c>
      <c r="P1182" s="9">
        <v>7617.26</v>
      </c>
      <c r="Q1182" s="10">
        <v>0.25</v>
      </c>
      <c r="R1182" s="9">
        <v>1904.32</v>
      </c>
      <c r="S1182" s="9">
        <v>9521.58</v>
      </c>
      <c r="T1182" s="9">
        <v>2492.84</v>
      </c>
      <c r="U1182" s="7" t="s">
        <v>46</v>
      </c>
    </row>
    <row r="1183" spans="1:21" x14ac:dyDescent="0.3">
      <c r="A1183" s="7" t="s">
        <v>5328</v>
      </c>
      <c r="B1183" s="7" t="s">
        <v>2551</v>
      </c>
      <c r="C1183" s="8">
        <v>45745</v>
      </c>
      <c r="D1183" s="7" t="s">
        <v>1326</v>
      </c>
      <c r="E1183" s="7" t="s">
        <v>1327</v>
      </c>
      <c r="F1183" s="7" t="s">
        <v>780</v>
      </c>
      <c r="G1183" s="7" t="s">
        <v>12</v>
      </c>
      <c r="H1183" s="7" t="s">
        <v>2067</v>
      </c>
      <c r="I1183" s="7" t="s">
        <v>2187</v>
      </c>
      <c r="J1183" s="7" t="s">
        <v>2006</v>
      </c>
      <c r="K1183" s="7" t="s">
        <v>497</v>
      </c>
      <c r="L1183" s="7" t="s">
        <v>1673</v>
      </c>
      <c r="M1183" s="7">
        <v>4</v>
      </c>
      <c r="N1183" s="9">
        <v>1286.03</v>
      </c>
      <c r="O1183" s="10">
        <v>0.05</v>
      </c>
      <c r="P1183" s="9">
        <v>4886.91</v>
      </c>
      <c r="Q1183" s="10">
        <v>0.25</v>
      </c>
      <c r="R1183" s="9">
        <v>1221.73</v>
      </c>
      <c r="S1183" s="9">
        <v>6108.64</v>
      </c>
      <c r="T1183" s="9">
        <v>1707.03</v>
      </c>
      <c r="U1183" s="7" t="s">
        <v>46</v>
      </c>
    </row>
    <row r="1184" spans="1:21" x14ac:dyDescent="0.3">
      <c r="A1184" s="7" t="s">
        <v>5329</v>
      </c>
      <c r="B1184" s="7" t="s">
        <v>2552</v>
      </c>
      <c r="C1184" s="8">
        <v>46057</v>
      </c>
      <c r="D1184" s="7" t="s">
        <v>1539</v>
      </c>
      <c r="E1184" s="7" t="s">
        <v>164</v>
      </c>
      <c r="F1184" s="7" t="s">
        <v>757</v>
      </c>
      <c r="G1184" s="7" t="s">
        <v>16</v>
      </c>
      <c r="H1184" s="7" t="s">
        <v>2114</v>
      </c>
      <c r="I1184" s="7" t="s">
        <v>2231</v>
      </c>
      <c r="J1184" s="7" t="s">
        <v>1982</v>
      </c>
      <c r="K1184" s="7" t="s">
        <v>1983</v>
      </c>
      <c r="L1184" s="7" t="s">
        <v>1661</v>
      </c>
      <c r="M1184" s="7">
        <v>12</v>
      </c>
      <c r="N1184" s="9">
        <v>1317.66</v>
      </c>
      <c r="O1184" s="10">
        <v>0</v>
      </c>
      <c r="P1184" s="9">
        <v>15811.92</v>
      </c>
      <c r="Q1184" s="10">
        <v>0.25</v>
      </c>
      <c r="R1184" s="9">
        <v>3952.98</v>
      </c>
      <c r="S1184" s="9">
        <v>19764.900000000001</v>
      </c>
      <c r="T1184" s="9">
        <v>7192.2</v>
      </c>
      <c r="U1184" s="7" t="s">
        <v>46</v>
      </c>
    </row>
    <row r="1185" spans="1:21" x14ac:dyDescent="0.3">
      <c r="A1185" s="7" t="s">
        <v>5330</v>
      </c>
      <c r="B1185" s="7" t="s">
        <v>2552</v>
      </c>
      <c r="C1185" s="8">
        <v>46057</v>
      </c>
      <c r="D1185" s="7" t="s">
        <v>1539</v>
      </c>
      <c r="E1185" s="7" t="s">
        <v>164</v>
      </c>
      <c r="F1185" s="7" t="s">
        <v>757</v>
      </c>
      <c r="G1185" s="7" t="s">
        <v>16</v>
      </c>
      <c r="H1185" s="7" t="s">
        <v>2114</v>
      </c>
      <c r="I1185" s="7" t="s">
        <v>2231</v>
      </c>
      <c r="J1185" s="7" t="s">
        <v>1821</v>
      </c>
      <c r="K1185" s="7" t="s">
        <v>94</v>
      </c>
      <c r="L1185" s="7" t="s">
        <v>1673</v>
      </c>
      <c r="M1185" s="7">
        <v>10</v>
      </c>
      <c r="N1185" s="9">
        <v>600.88</v>
      </c>
      <c r="O1185" s="10">
        <v>0</v>
      </c>
      <c r="P1185" s="9">
        <v>6008.8</v>
      </c>
      <c r="Q1185" s="10">
        <v>0.25</v>
      </c>
      <c r="R1185" s="9">
        <v>1502.2</v>
      </c>
      <c r="S1185" s="9">
        <v>7511</v>
      </c>
      <c r="T1185" s="9">
        <v>2829.6</v>
      </c>
      <c r="U1185" s="7" t="s">
        <v>46</v>
      </c>
    </row>
    <row r="1186" spans="1:21" x14ac:dyDescent="0.3">
      <c r="A1186" s="7" t="s">
        <v>5331</v>
      </c>
      <c r="B1186" s="7" t="s">
        <v>2552</v>
      </c>
      <c r="C1186" s="8">
        <v>46057</v>
      </c>
      <c r="D1186" s="7" t="s">
        <v>1539</v>
      </c>
      <c r="E1186" s="7" t="s">
        <v>164</v>
      </c>
      <c r="F1186" s="7" t="s">
        <v>757</v>
      </c>
      <c r="G1186" s="7" t="s">
        <v>16</v>
      </c>
      <c r="H1186" s="7" t="s">
        <v>2114</v>
      </c>
      <c r="I1186" s="7" t="s">
        <v>2231</v>
      </c>
      <c r="J1186" s="7" t="s">
        <v>1824</v>
      </c>
      <c r="K1186" s="7" t="s">
        <v>162</v>
      </c>
      <c r="L1186" s="7" t="s">
        <v>1641</v>
      </c>
      <c r="M1186" s="7">
        <v>18</v>
      </c>
      <c r="N1186" s="9">
        <v>1818.07</v>
      </c>
      <c r="O1186" s="10">
        <v>0.05</v>
      </c>
      <c r="P1186" s="9">
        <v>31089</v>
      </c>
      <c r="Q1186" s="10">
        <v>0.25</v>
      </c>
      <c r="R1186" s="9">
        <v>7772.25</v>
      </c>
      <c r="S1186" s="9">
        <v>38861.25</v>
      </c>
      <c r="T1186" s="9">
        <v>14987.82</v>
      </c>
      <c r="U1186" s="7" t="s">
        <v>46</v>
      </c>
    </row>
    <row r="1187" spans="1:21" x14ac:dyDescent="0.3">
      <c r="A1187" s="7" t="s">
        <v>5332</v>
      </c>
      <c r="B1187" s="7" t="s">
        <v>2552</v>
      </c>
      <c r="C1187" s="8">
        <v>46057</v>
      </c>
      <c r="D1187" s="7" t="s">
        <v>1539</v>
      </c>
      <c r="E1187" s="7" t="s">
        <v>164</v>
      </c>
      <c r="F1187" s="7" t="s">
        <v>757</v>
      </c>
      <c r="G1187" s="7" t="s">
        <v>16</v>
      </c>
      <c r="H1187" s="7" t="s">
        <v>2114</v>
      </c>
      <c r="I1187" s="7" t="s">
        <v>2231</v>
      </c>
      <c r="J1187" s="7" t="s">
        <v>1676</v>
      </c>
      <c r="K1187" s="7" t="s">
        <v>443</v>
      </c>
      <c r="L1187" s="7" t="s">
        <v>1677</v>
      </c>
      <c r="M1187" s="7">
        <v>30</v>
      </c>
      <c r="N1187" s="9">
        <v>4125.5600000000004</v>
      </c>
      <c r="O1187" s="10">
        <v>0.05</v>
      </c>
      <c r="P1187" s="9">
        <v>117578.46</v>
      </c>
      <c r="Q1187" s="10">
        <v>0.25</v>
      </c>
      <c r="R1187" s="9">
        <v>29394.62</v>
      </c>
      <c r="S1187" s="9">
        <v>146973.07999999999</v>
      </c>
      <c r="T1187" s="9">
        <v>65866.86</v>
      </c>
      <c r="U1187" s="7" t="s">
        <v>46</v>
      </c>
    </row>
    <row r="1188" spans="1:21" x14ac:dyDescent="0.3">
      <c r="A1188" s="7" t="s">
        <v>5333</v>
      </c>
      <c r="B1188" s="7" t="s">
        <v>2552</v>
      </c>
      <c r="C1188" s="8">
        <v>46057</v>
      </c>
      <c r="D1188" s="7" t="s">
        <v>1539</v>
      </c>
      <c r="E1188" s="7" t="s">
        <v>164</v>
      </c>
      <c r="F1188" s="7" t="s">
        <v>757</v>
      </c>
      <c r="G1188" s="7" t="s">
        <v>16</v>
      </c>
      <c r="H1188" s="7" t="s">
        <v>2114</v>
      </c>
      <c r="I1188" s="7" t="s">
        <v>2231</v>
      </c>
      <c r="J1188" s="7" t="s">
        <v>1985</v>
      </c>
      <c r="K1188" s="7" t="s">
        <v>233</v>
      </c>
      <c r="L1188" s="7" t="s">
        <v>1686</v>
      </c>
      <c r="M1188" s="7">
        <v>10</v>
      </c>
      <c r="N1188" s="9">
        <v>1124.01</v>
      </c>
      <c r="O1188" s="10">
        <v>0</v>
      </c>
      <c r="P1188" s="9">
        <v>11240.1</v>
      </c>
      <c r="Q1188" s="10">
        <v>0.25</v>
      </c>
      <c r="R1188" s="9">
        <v>2810.03</v>
      </c>
      <c r="S1188" s="9">
        <v>14050.12</v>
      </c>
      <c r="T1188" s="9">
        <v>3996.2</v>
      </c>
      <c r="U1188" s="7" t="s">
        <v>46</v>
      </c>
    </row>
    <row r="1189" spans="1:21" x14ac:dyDescent="0.3">
      <c r="A1189" s="7" t="s">
        <v>5334</v>
      </c>
      <c r="B1189" s="7" t="s">
        <v>2553</v>
      </c>
      <c r="C1189" s="8">
        <v>45949</v>
      </c>
      <c r="D1189" s="7" t="s">
        <v>1522</v>
      </c>
      <c r="E1189" s="7" t="s">
        <v>1523</v>
      </c>
      <c r="F1189" s="7" t="s">
        <v>763</v>
      </c>
      <c r="G1189" s="7" t="s">
        <v>20</v>
      </c>
      <c r="H1189" s="7" t="s">
        <v>2089</v>
      </c>
      <c r="I1189" s="7" t="s">
        <v>2208</v>
      </c>
      <c r="J1189" s="7" t="s">
        <v>1976</v>
      </c>
      <c r="K1189" s="7" t="s">
        <v>1977</v>
      </c>
      <c r="L1189" s="7" t="s">
        <v>1673</v>
      </c>
      <c r="M1189" s="7">
        <v>1</v>
      </c>
      <c r="N1189" s="9">
        <v>2091.91</v>
      </c>
      <c r="O1189" s="10">
        <v>0.15</v>
      </c>
      <c r="P1189" s="9">
        <v>1778.12</v>
      </c>
      <c r="Q1189" s="10">
        <v>0.25</v>
      </c>
      <c r="R1189" s="9">
        <v>444.53</v>
      </c>
      <c r="S1189" s="9">
        <v>2222.65</v>
      </c>
      <c r="T1189" s="9">
        <v>760.95</v>
      </c>
      <c r="U1189" s="7" t="s">
        <v>14</v>
      </c>
    </row>
    <row r="1190" spans="1:21" x14ac:dyDescent="0.3">
      <c r="A1190" s="7" t="s">
        <v>5335</v>
      </c>
      <c r="B1190" s="7" t="s">
        <v>2553</v>
      </c>
      <c r="C1190" s="8">
        <v>45949</v>
      </c>
      <c r="D1190" s="7" t="s">
        <v>1522</v>
      </c>
      <c r="E1190" s="7" t="s">
        <v>1523</v>
      </c>
      <c r="F1190" s="7" t="s">
        <v>763</v>
      </c>
      <c r="G1190" s="7" t="s">
        <v>20</v>
      </c>
      <c r="H1190" s="7" t="s">
        <v>2089</v>
      </c>
      <c r="I1190" s="7" t="s">
        <v>2208</v>
      </c>
      <c r="J1190" s="7" t="s">
        <v>1908</v>
      </c>
      <c r="K1190" s="7" t="s">
        <v>507</v>
      </c>
      <c r="L1190" s="7" t="s">
        <v>1673</v>
      </c>
      <c r="M1190" s="7">
        <v>27</v>
      </c>
      <c r="N1190" s="9">
        <v>1515.25</v>
      </c>
      <c r="O1190" s="10">
        <v>0</v>
      </c>
      <c r="P1190" s="9">
        <v>40911.75</v>
      </c>
      <c r="Q1190" s="10">
        <v>0.25</v>
      </c>
      <c r="R1190" s="9">
        <v>10227.94</v>
      </c>
      <c r="S1190" s="9">
        <v>51139.69</v>
      </c>
      <c r="T1190" s="9">
        <v>20259.72</v>
      </c>
      <c r="U1190" s="7" t="s">
        <v>14</v>
      </c>
    </row>
    <row r="1191" spans="1:21" x14ac:dyDescent="0.3">
      <c r="A1191" s="7" t="s">
        <v>5336</v>
      </c>
      <c r="B1191" s="7" t="s">
        <v>2553</v>
      </c>
      <c r="C1191" s="8">
        <v>45949</v>
      </c>
      <c r="D1191" s="7" t="s">
        <v>1522</v>
      </c>
      <c r="E1191" s="7" t="s">
        <v>1523</v>
      </c>
      <c r="F1191" s="7" t="s">
        <v>763</v>
      </c>
      <c r="G1191" s="7" t="s">
        <v>20</v>
      </c>
      <c r="H1191" s="7" t="s">
        <v>2089</v>
      </c>
      <c r="I1191" s="7" t="s">
        <v>2208</v>
      </c>
      <c r="J1191" s="7" t="s">
        <v>1914</v>
      </c>
      <c r="K1191" s="7" t="s">
        <v>1915</v>
      </c>
      <c r="L1191" s="7" t="s">
        <v>1673</v>
      </c>
      <c r="M1191" s="7">
        <v>13</v>
      </c>
      <c r="N1191" s="9">
        <v>2824.1</v>
      </c>
      <c r="O1191" s="10">
        <v>0.1</v>
      </c>
      <c r="P1191" s="9">
        <v>33041.97</v>
      </c>
      <c r="Q1191" s="10">
        <v>0.25</v>
      </c>
      <c r="R1191" s="9">
        <v>8260.49</v>
      </c>
      <c r="S1191" s="9">
        <v>41302.46</v>
      </c>
      <c r="T1191" s="9">
        <v>14723.54</v>
      </c>
      <c r="U1191" s="7" t="s">
        <v>14</v>
      </c>
    </row>
    <row r="1192" spans="1:21" x14ac:dyDescent="0.3">
      <c r="A1192" s="7" t="s">
        <v>5337</v>
      </c>
      <c r="B1192" s="7" t="s">
        <v>2553</v>
      </c>
      <c r="C1192" s="8">
        <v>45949</v>
      </c>
      <c r="D1192" s="7" t="s">
        <v>1522</v>
      </c>
      <c r="E1192" s="7" t="s">
        <v>1523</v>
      </c>
      <c r="F1192" s="7" t="s">
        <v>763</v>
      </c>
      <c r="G1192" s="7" t="s">
        <v>20</v>
      </c>
      <c r="H1192" s="7" t="s">
        <v>2089</v>
      </c>
      <c r="I1192" s="7" t="s">
        <v>2208</v>
      </c>
      <c r="J1192" s="7" t="s">
        <v>1924</v>
      </c>
      <c r="K1192" s="7" t="s">
        <v>61</v>
      </c>
      <c r="L1192" s="7" t="s">
        <v>1655</v>
      </c>
      <c r="M1192" s="7">
        <v>23</v>
      </c>
      <c r="N1192" s="9">
        <v>1867.19</v>
      </c>
      <c r="O1192" s="10">
        <v>0</v>
      </c>
      <c r="P1192" s="9">
        <v>42945.37</v>
      </c>
      <c r="Q1192" s="10">
        <v>0.25</v>
      </c>
      <c r="R1192" s="9">
        <v>10736.34</v>
      </c>
      <c r="S1192" s="9">
        <v>53681.71</v>
      </c>
      <c r="T1192" s="9">
        <v>22327.71</v>
      </c>
      <c r="U1192" s="7" t="s">
        <v>14</v>
      </c>
    </row>
    <row r="1193" spans="1:21" x14ac:dyDescent="0.3">
      <c r="A1193" s="7" t="s">
        <v>5338</v>
      </c>
      <c r="B1193" s="7" t="s">
        <v>2554</v>
      </c>
      <c r="C1193" s="8">
        <v>46158</v>
      </c>
      <c r="D1193" s="7" t="s">
        <v>1441</v>
      </c>
      <c r="E1193" s="7" t="s">
        <v>1442</v>
      </c>
      <c r="F1193" s="7" t="s">
        <v>747</v>
      </c>
      <c r="G1193" s="7" t="s">
        <v>20</v>
      </c>
      <c r="H1193" s="7" t="s">
        <v>2061</v>
      </c>
      <c r="I1193" s="7" t="s">
        <v>2181</v>
      </c>
      <c r="J1193" s="7" t="s">
        <v>2004</v>
      </c>
      <c r="K1193" s="7" t="s">
        <v>472</v>
      </c>
      <c r="L1193" s="7" t="s">
        <v>1677</v>
      </c>
      <c r="M1193" s="7">
        <v>6</v>
      </c>
      <c r="N1193" s="9">
        <v>1079.3399999999999</v>
      </c>
      <c r="O1193" s="10">
        <v>0.1</v>
      </c>
      <c r="P1193" s="9">
        <v>5828.44</v>
      </c>
      <c r="Q1193" s="10">
        <v>0.25</v>
      </c>
      <c r="R1193" s="9">
        <v>1457.11</v>
      </c>
      <c r="S1193" s="9">
        <v>7285.55</v>
      </c>
      <c r="T1193" s="9">
        <v>1373.44</v>
      </c>
      <c r="U1193" s="7" t="s">
        <v>14</v>
      </c>
    </row>
    <row r="1194" spans="1:21" x14ac:dyDescent="0.3">
      <c r="A1194" s="7" t="s">
        <v>5339</v>
      </c>
      <c r="B1194" s="7" t="s">
        <v>2554</v>
      </c>
      <c r="C1194" s="8">
        <v>46158</v>
      </c>
      <c r="D1194" s="7" t="s">
        <v>1441</v>
      </c>
      <c r="E1194" s="7" t="s">
        <v>1442</v>
      </c>
      <c r="F1194" s="7" t="s">
        <v>747</v>
      </c>
      <c r="G1194" s="7" t="s">
        <v>20</v>
      </c>
      <c r="H1194" s="7" t="s">
        <v>2061</v>
      </c>
      <c r="I1194" s="7" t="s">
        <v>2181</v>
      </c>
      <c r="J1194" s="7" t="s">
        <v>2029</v>
      </c>
      <c r="K1194" s="7" t="s">
        <v>187</v>
      </c>
      <c r="L1194" s="7" t="s">
        <v>1655</v>
      </c>
      <c r="M1194" s="7">
        <v>19</v>
      </c>
      <c r="N1194" s="9">
        <v>2379.4899999999998</v>
      </c>
      <c r="O1194" s="10">
        <v>0.1</v>
      </c>
      <c r="P1194" s="9">
        <v>40689.279999999999</v>
      </c>
      <c r="Q1194" s="10">
        <v>0.25</v>
      </c>
      <c r="R1194" s="9">
        <v>10172.32</v>
      </c>
      <c r="S1194" s="9">
        <v>50861.599999999999</v>
      </c>
      <c r="T1194" s="9">
        <v>12890.76</v>
      </c>
      <c r="U1194" s="7" t="s">
        <v>14</v>
      </c>
    </row>
    <row r="1195" spans="1:21" x14ac:dyDescent="0.3">
      <c r="A1195" s="7" t="s">
        <v>5340</v>
      </c>
      <c r="B1195" s="7" t="s">
        <v>2554</v>
      </c>
      <c r="C1195" s="8">
        <v>46158</v>
      </c>
      <c r="D1195" s="7" t="s">
        <v>1441</v>
      </c>
      <c r="E1195" s="7" t="s">
        <v>1442</v>
      </c>
      <c r="F1195" s="7" t="s">
        <v>747</v>
      </c>
      <c r="G1195" s="7" t="s">
        <v>20</v>
      </c>
      <c r="H1195" s="7" t="s">
        <v>2061</v>
      </c>
      <c r="I1195" s="7" t="s">
        <v>2181</v>
      </c>
      <c r="J1195" s="7" t="s">
        <v>1864</v>
      </c>
      <c r="K1195" s="7" t="s">
        <v>142</v>
      </c>
      <c r="L1195" s="7" t="s">
        <v>1641</v>
      </c>
      <c r="M1195" s="7">
        <v>18</v>
      </c>
      <c r="N1195" s="9">
        <v>1410.73</v>
      </c>
      <c r="O1195" s="10">
        <v>0.05</v>
      </c>
      <c r="P1195" s="9">
        <v>24123.48</v>
      </c>
      <c r="Q1195" s="10">
        <v>0.25</v>
      </c>
      <c r="R1195" s="9">
        <v>6030.87</v>
      </c>
      <c r="S1195" s="9">
        <v>30154.35</v>
      </c>
      <c r="T1195" s="9">
        <v>11768.46</v>
      </c>
      <c r="U1195" s="7" t="s">
        <v>14</v>
      </c>
    </row>
    <row r="1196" spans="1:21" x14ac:dyDescent="0.3">
      <c r="A1196" s="7" t="s">
        <v>5341</v>
      </c>
      <c r="B1196" s="7" t="s">
        <v>2554</v>
      </c>
      <c r="C1196" s="8">
        <v>46158</v>
      </c>
      <c r="D1196" s="7" t="s">
        <v>1441</v>
      </c>
      <c r="E1196" s="7" t="s">
        <v>1442</v>
      </c>
      <c r="F1196" s="7" t="s">
        <v>747</v>
      </c>
      <c r="G1196" s="7" t="s">
        <v>20</v>
      </c>
      <c r="H1196" s="7" t="s">
        <v>2061</v>
      </c>
      <c r="I1196" s="7" t="s">
        <v>2181</v>
      </c>
      <c r="J1196" s="7" t="s">
        <v>1958</v>
      </c>
      <c r="K1196" s="7" t="s">
        <v>1959</v>
      </c>
      <c r="L1196" s="7" t="s">
        <v>1686</v>
      </c>
      <c r="M1196" s="7">
        <v>19</v>
      </c>
      <c r="N1196" s="9">
        <v>2523.58</v>
      </c>
      <c r="O1196" s="10">
        <v>0.05</v>
      </c>
      <c r="P1196" s="9">
        <v>45550.62</v>
      </c>
      <c r="Q1196" s="10">
        <v>0.25</v>
      </c>
      <c r="R1196" s="9">
        <v>11387.66</v>
      </c>
      <c r="S1196" s="9">
        <v>56938.28</v>
      </c>
      <c r="T1196" s="9">
        <v>11817.64</v>
      </c>
      <c r="U1196" s="7" t="s">
        <v>14</v>
      </c>
    </row>
    <row r="1197" spans="1:21" x14ac:dyDescent="0.3">
      <c r="A1197" s="7" t="s">
        <v>5342</v>
      </c>
      <c r="B1197" s="7" t="s">
        <v>2555</v>
      </c>
      <c r="C1197" s="8">
        <v>46178</v>
      </c>
      <c r="D1197" s="7" t="s">
        <v>1083</v>
      </c>
      <c r="E1197" s="7" t="s">
        <v>279</v>
      </c>
      <c r="F1197" s="7" t="s">
        <v>743</v>
      </c>
      <c r="G1197" s="7" t="s">
        <v>12</v>
      </c>
      <c r="H1197" s="7" t="s">
        <v>2067</v>
      </c>
      <c r="I1197" s="7" t="s">
        <v>2187</v>
      </c>
      <c r="J1197" s="7" t="s">
        <v>1908</v>
      </c>
      <c r="K1197" s="7" t="s">
        <v>507</v>
      </c>
      <c r="L1197" s="7" t="s">
        <v>1673</v>
      </c>
      <c r="M1197" s="7">
        <v>16</v>
      </c>
      <c r="N1197" s="9">
        <v>1476.03</v>
      </c>
      <c r="O1197" s="10">
        <v>0.15</v>
      </c>
      <c r="P1197" s="9">
        <v>20074.009999999998</v>
      </c>
      <c r="Q1197" s="10">
        <v>0.25</v>
      </c>
      <c r="R1197" s="9">
        <v>5018.5</v>
      </c>
      <c r="S1197" s="9">
        <v>25092.51</v>
      </c>
      <c r="T1197" s="9">
        <v>7835.77</v>
      </c>
      <c r="U1197" s="7" t="s">
        <v>25</v>
      </c>
    </row>
    <row r="1198" spans="1:21" x14ac:dyDescent="0.3">
      <c r="A1198" s="7" t="s">
        <v>5343</v>
      </c>
      <c r="B1198" s="7" t="s">
        <v>2555</v>
      </c>
      <c r="C1198" s="8">
        <v>46178</v>
      </c>
      <c r="D1198" s="7" t="s">
        <v>1083</v>
      </c>
      <c r="E1198" s="7" t="s">
        <v>279</v>
      </c>
      <c r="F1198" s="7" t="s">
        <v>743</v>
      </c>
      <c r="G1198" s="7" t="s">
        <v>12</v>
      </c>
      <c r="H1198" s="7" t="s">
        <v>2067</v>
      </c>
      <c r="I1198" s="7" t="s">
        <v>2187</v>
      </c>
      <c r="J1198" s="7" t="s">
        <v>1995</v>
      </c>
      <c r="K1198" s="7" t="s">
        <v>297</v>
      </c>
      <c r="L1198" s="7" t="s">
        <v>1673</v>
      </c>
      <c r="M1198" s="7">
        <v>8</v>
      </c>
      <c r="N1198" s="9">
        <v>1550.22</v>
      </c>
      <c r="O1198" s="10">
        <v>0.05</v>
      </c>
      <c r="P1198" s="9">
        <v>11781.67</v>
      </c>
      <c r="Q1198" s="10">
        <v>0.25</v>
      </c>
      <c r="R1198" s="9">
        <v>2945.42</v>
      </c>
      <c r="S1198" s="9">
        <v>14727.09</v>
      </c>
      <c r="T1198" s="9">
        <v>2942.95</v>
      </c>
      <c r="U1198" s="7" t="s">
        <v>25</v>
      </c>
    </row>
    <row r="1199" spans="1:21" x14ac:dyDescent="0.3">
      <c r="A1199" s="7" t="s">
        <v>5344</v>
      </c>
      <c r="B1199" s="7" t="s">
        <v>2555</v>
      </c>
      <c r="C1199" s="8">
        <v>46178</v>
      </c>
      <c r="D1199" s="7" t="s">
        <v>1083</v>
      </c>
      <c r="E1199" s="7" t="s">
        <v>279</v>
      </c>
      <c r="F1199" s="7" t="s">
        <v>743</v>
      </c>
      <c r="G1199" s="7" t="s">
        <v>12</v>
      </c>
      <c r="H1199" s="7" t="s">
        <v>2067</v>
      </c>
      <c r="I1199" s="7" t="s">
        <v>2187</v>
      </c>
      <c r="J1199" s="7" t="s">
        <v>1684</v>
      </c>
      <c r="K1199" s="7" t="s">
        <v>238</v>
      </c>
      <c r="L1199" s="7" t="s">
        <v>1641</v>
      </c>
      <c r="M1199" s="7">
        <v>15</v>
      </c>
      <c r="N1199" s="9">
        <v>320.54000000000002</v>
      </c>
      <c r="O1199" s="10">
        <v>0.1</v>
      </c>
      <c r="P1199" s="9">
        <v>4327.29</v>
      </c>
      <c r="Q1199" s="10">
        <v>0.25</v>
      </c>
      <c r="R1199" s="9">
        <v>1081.82</v>
      </c>
      <c r="S1199" s="9">
        <v>5409.11</v>
      </c>
      <c r="T1199" s="9">
        <v>844.59</v>
      </c>
      <c r="U1199" s="7" t="s">
        <v>25</v>
      </c>
    </row>
    <row r="1200" spans="1:21" x14ac:dyDescent="0.3">
      <c r="A1200" s="7" t="s">
        <v>5345</v>
      </c>
      <c r="B1200" s="7" t="s">
        <v>2555</v>
      </c>
      <c r="C1200" s="8">
        <v>46178</v>
      </c>
      <c r="D1200" s="7" t="s">
        <v>1083</v>
      </c>
      <c r="E1200" s="7" t="s">
        <v>279</v>
      </c>
      <c r="F1200" s="7" t="s">
        <v>743</v>
      </c>
      <c r="G1200" s="7" t="s">
        <v>12</v>
      </c>
      <c r="H1200" s="7" t="s">
        <v>2067</v>
      </c>
      <c r="I1200" s="7" t="s">
        <v>2187</v>
      </c>
      <c r="J1200" s="7" t="s">
        <v>1679</v>
      </c>
      <c r="K1200" s="7" t="s">
        <v>567</v>
      </c>
      <c r="L1200" s="7" t="s">
        <v>1669</v>
      </c>
      <c r="M1200" s="7">
        <v>30</v>
      </c>
      <c r="N1200" s="9">
        <v>664.18</v>
      </c>
      <c r="O1200" s="10">
        <v>0</v>
      </c>
      <c r="P1200" s="9">
        <v>19925.400000000001</v>
      </c>
      <c r="Q1200" s="10">
        <v>0.25</v>
      </c>
      <c r="R1200" s="9">
        <v>4981.3500000000004</v>
      </c>
      <c r="S1200" s="9">
        <v>24906.75</v>
      </c>
      <c r="T1200" s="9">
        <v>11141.1</v>
      </c>
      <c r="U1200" s="7" t="s">
        <v>25</v>
      </c>
    </row>
    <row r="1201" spans="1:21" x14ac:dyDescent="0.3">
      <c r="A1201" s="7" t="s">
        <v>5346</v>
      </c>
      <c r="B1201" s="7" t="s">
        <v>2555</v>
      </c>
      <c r="C1201" s="8">
        <v>46178</v>
      </c>
      <c r="D1201" s="7" t="s">
        <v>1083</v>
      </c>
      <c r="E1201" s="7" t="s">
        <v>279</v>
      </c>
      <c r="F1201" s="7" t="s">
        <v>743</v>
      </c>
      <c r="G1201" s="7" t="s">
        <v>12</v>
      </c>
      <c r="H1201" s="7" t="s">
        <v>2067</v>
      </c>
      <c r="I1201" s="7" t="s">
        <v>2187</v>
      </c>
      <c r="J1201" s="7" t="s">
        <v>1693</v>
      </c>
      <c r="K1201" s="7" t="s">
        <v>433</v>
      </c>
      <c r="L1201" s="7" t="s">
        <v>1677</v>
      </c>
      <c r="M1201" s="7">
        <v>26</v>
      </c>
      <c r="N1201" s="9">
        <v>2795.11</v>
      </c>
      <c r="O1201" s="10">
        <v>0</v>
      </c>
      <c r="P1201" s="9">
        <v>72672.86</v>
      </c>
      <c r="Q1201" s="10">
        <v>0.25</v>
      </c>
      <c r="R1201" s="9">
        <v>18168.22</v>
      </c>
      <c r="S1201" s="9">
        <v>90841.07</v>
      </c>
      <c r="T1201" s="9">
        <v>27864.98</v>
      </c>
      <c r="U1201" s="7" t="s">
        <v>25</v>
      </c>
    </row>
    <row r="1202" spans="1:21" x14ac:dyDescent="0.3">
      <c r="A1202" s="7" t="s">
        <v>5347</v>
      </c>
      <c r="B1202" s="7" t="s">
        <v>2556</v>
      </c>
      <c r="C1202" s="8">
        <v>45934</v>
      </c>
      <c r="D1202" s="7" t="s">
        <v>909</v>
      </c>
      <c r="E1202" s="7" t="s">
        <v>200</v>
      </c>
      <c r="F1202" s="7" t="s">
        <v>747</v>
      </c>
      <c r="G1202" s="7" t="s">
        <v>16</v>
      </c>
      <c r="H1202" s="7" t="s">
        <v>2086</v>
      </c>
      <c r="I1202" s="7" t="s">
        <v>2205</v>
      </c>
      <c r="J1202" s="7" t="s">
        <v>1685</v>
      </c>
      <c r="K1202" s="7" t="s">
        <v>385</v>
      </c>
      <c r="L1202" s="7" t="s">
        <v>1686</v>
      </c>
      <c r="M1202" s="7">
        <v>30</v>
      </c>
      <c r="N1202" s="9">
        <v>907.6</v>
      </c>
      <c r="O1202" s="10">
        <v>0</v>
      </c>
      <c r="P1202" s="9">
        <v>27228</v>
      </c>
      <c r="Q1202" s="10">
        <v>0.25</v>
      </c>
      <c r="R1202" s="9">
        <v>6807</v>
      </c>
      <c r="S1202" s="9">
        <v>34035</v>
      </c>
      <c r="T1202" s="9">
        <v>14802.9</v>
      </c>
      <c r="U1202" s="7" t="s">
        <v>25</v>
      </c>
    </row>
    <row r="1203" spans="1:21" x14ac:dyDescent="0.3">
      <c r="A1203" s="7" t="s">
        <v>5348</v>
      </c>
      <c r="B1203" s="7" t="s">
        <v>2556</v>
      </c>
      <c r="C1203" s="8">
        <v>45934</v>
      </c>
      <c r="D1203" s="7" t="s">
        <v>909</v>
      </c>
      <c r="E1203" s="7" t="s">
        <v>200</v>
      </c>
      <c r="F1203" s="7" t="s">
        <v>747</v>
      </c>
      <c r="G1203" s="7" t="s">
        <v>16</v>
      </c>
      <c r="H1203" s="7" t="s">
        <v>2086</v>
      </c>
      <c r="I1203" s="7" t="s">
        <v>2205</v>
      </c>
      <c r="J1203" s="7" t="s">
        <v>1921</v>
      </c>
      <c r="K1203" s="7" t="s">
        <v>171</v>
      </c>
      <c r="L1203" s="7" t="s">
        <v>1661</v>
      </c>
      <c r="M1203" s="7">
        <v>16</v>
      </c>
      <c r="N1203" s="9">
        <v>2953.99</v>
      </c>
      <c r="O1203" s="10">
        <v>0.15</v>
      </c>
      <c r="P1203" s="9">
        <v>40174.26</v>
      </c>
      <c r="Q1203" s="10">
        <v>0.25</v>
      </c>
      <c r="R1203" s="9">
        <v>10043.57</v>
      </c>
      <c r="S1203" s="9">
        <v>50217.83</v>
      </c>
      <c r="T1203" s="9">
        <v>13229.14</v>
      </c>
      <c r="U1203" s="7" t="s">
        <v>25</v>
      </c>
    </row>
    <row r="1204" spans="1:21" x14ac:dyDescent="0.3">
      <c r="A1204" s="7" t="s">
        <v>5349</v>
      </c>
      <c r="B1204" s="7" t="s">
        <v>2556</v>
      </c>
      <c r="C1204" s="8">
        <v>45934</v>
      </c>
      <c r="D1204" s="7" t="s">
        <v>909</v>
      </c>
      <c r="E1204" s="7" t="s">
        <v>200</v>
      </c>
      <c r="F1204" s="7" t="s">
        <v>747</v>
      </c>
      <c r="G1204" s="7" t="s">
        <v>16</v>
      </c>
      <c r="H1204" s="7" t="s">
        <v>2086</v>
      </c>
      <c r="I1204" s="7" t="s">
        <v>2205</v>
      </c>
      <c r="J1204" s="7" t="s">
        <v>1949</v>
      </c>
      <c r="K1204" s="7" t="s">
        <v>190</v>
      </c>
      <c r="L1204" s="7" t="s">
        <v>1646</v>
      </c>
      <c r="M1204" s="7">
        <v>17</v>
      </c>
      <c r="N1204" s="9">
        <v>1008.31</v>
      </c>
      <c r="O1204" s="10">
        <v>0</v>
      </c>
      <c r="P1204" s="9">
        <v>17141.27</v>
      </c>
      <c r="Q1204" s="10">
        <v>0.25</v>
      </c>
      <c r="R1204" s="9">
        <v>4285.32</v>
      </c>
      <c r="S1204" s="9">
        <v>21426.59</v>
      </c>
      <c r="T1204" s="9">
        <v>8056.64</v>
      </c>
      <c r="U1204" s="7" t="s">
        <v>25</v>
      </c>
    </row>
  </sheetData>
  <mergeCells count="2">
    <mergeCell ref="A1:U1"/>
    <mergeCell ref="A2:U2"/>
  </mergeCells>
  <pageMargins left="0.75" right="0.75" top="1" bottom="1" header="0.5" footer="0.5"/>
  <pageSetup fitToHeight="0"/>
  <headerFooter>
    <oddFooter>&amp;C&amp;8 Nordbyg | FVU-digital trin 3-4 | &amp;P / &amp;N</oddFooter>
  </headerFooter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501"/>
  <sheetViews>
    <sheetView showGridLines="0" zoomScale="76" workbookViewId="0">
      <pane ySplit="1" topLeftCell="A2" activePane="bottomLeft" state="frozen"/>
      <selection pane="bottomLeft" activeCell="E7" sqref="E7:E8"/>
    </sheetView>
  </sheetViews>
  <sheetFormatPr defaultRowHeight="14.4" x14ac:dyDescent="0.3"/>
  <cols>
    <col min="1" max="1" width="14" customWidth="1"/>
    <col min="2" max="2" width="13" customWidth="1"/>
    <col min="3" max="3" width="28" customWidth="1"/>
    <col min="4" max="4" width="12" customWidth="1"/>
    <col min="5" max="5" width="31" customWidth="1"/>
    <col min="6" max="6" width="12" customWidth="1"/>
    <col min="7" max="7" width="16" style="31" customWidth="1"/>
    <col min="8" max="8" width="16" customWidth="1"/>
    <col min="9" max="9" width="20" customWidth="1"/>
    <col min="10" max="10" width="34" customWidth="1"/>
  </cols>
  <sheetData>
    <row r="1" spans="1:13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0" t="s">
        <v>6</v>
      </c>
      <c r="H1" s="1" t="s">
        <v>7</v>
      </c>
      <c r="I1" s="1" t="s">
        <v>8</v>
      </c>
      <c r="J1" s="1" t="s">
        <v>9</v>
      </c>
    </row>
    <row r="2" spans="1:13" x14ac:dyDescent="0.3">
      <c r="A2" s="12">
        <v>45659</v>
      </c>
      <c r="B2" s="7" t="s">
        <v>157</v>
      </c>
      <c r="C2" s="7" t="s">
        <v>158</v>
      </c>
      <c r="D2" s="7" t="s">
        <v>16</v>
      </c>
      <c r="E2" s="7" t="s">
        <v>159</v>
      </c>
      <c r="F2" s="7">
        <v>28</v>
      </c>
      <c r="G2" s="29">
        <v>2139.4699999999998</v>
      </c>
      <c r="H2" s="7" t="s">
        <v>14</v>
      </c>
      <c r="I2" s="7"/>
      <c r="J2" s="7"/>
    </row>
    <row r="3" spans="1:13" ht="20.399999999999999" customHeight="1" x14ac:dyDescent="0.35">
      <c r="A3" s="12">
        <v>45659</v>
      </c>
      <c r="B3" s="7" t="s">
        <v>157</v>
      </c>
      <c r="C3" s="7" t="s">
        <v>158</v>
      </c>
      <c r="D3" s="7" t="s">
        <v>16</v>
      </c>
      <c r="E3" s="7" t="s">
        <v>131</v>
      </c>
      <c r="F3" s="7">
        <v>13</v>
      </c>
      <c r="G3" s="29">
        <v>610.24</v>
      </c>
      <c r="H3" s="7" t="s">
        <v>14</v>
      </c>
      <c r="I3" s="7"/>
      <c r="J3" s="7"/>
      <c r="K3" s="32"/>
      <c r="L3" s="33"/>
      <c r="M3" s="32"/>
    </row>
    <row r="4" spans="1:13" x14ac:dyDescent="0.3">
      <c r="A4" s="12">
        <v>45659</v>
      </c>
      <c r="B4" s="7" t="s">
        <v>157</v>
      </c>
      <c r="C4" s="7" t="s">
        <v>158</v>
      </c>
      <c r="D4" s="7" t="s">
        <v>16</v>
      </c>
      <c r="E4" s="7" t="s">
        <v>516</v>
      </c>
      <c r="F4" s="7">
        <v>3</v>
      </c>
      <c r="G4" s="29">
        <v>62.02</v>
      </c>
      <c r="H4" s="7" t="s">
        <v>14</v>
      </c>
      <c r="I4" s="7"/>
      <c r="J4" s="7"/>
    </row>
    <row r="5" spans="1:13" x14ac:dyDescent="0.3">
      <c r="A5" s="12">
        <v>45659</v>
      </c>
      <c r="B5" s="7" t="s">
        <v>157</v>
      </c>
      <c r="C5" s="7" t="s">
        <v>594</v>
      </c>
      <c r="D5" s="7" t="s">
        <v>16</v>
      </c>
      <c r="E5" s="7" t="s">
        <v>573</v>
      </c>
      <c r="F5" s="7">
        <v>-12</v>
      </c>
      <c r="G5" s="29">
        <v>3276.46</v>
      </c>
      <c r="H5" s="7" t="s">
        <v>14</v>
      </c>
      <c r="I5" s="7"/>
      <c r="J5" s="7"/>
    </row>
    <row r="6" spans="1:13" x14ac:dyDescent="0.3">
      <c r="A6" s="12">
        <v>45660</v>
      </c>
      <c r="B6" s="7" t="s">
        <v>320</v>
      </c>
      <c r="C6" s="7" t="s">
        <v>321</v>
      </c>
      <c r="D6" s="7" t="s">
        <v>12</v>
      </c>
      <c r="E6" s="7" t="s">
        <v>204</v>
      </c>
      <c r="F6" s="7">
        <v>21</v>
      </c>
      <c r="G6" s="29">
        <v>1964.98</v>
      </c>
      <c r="H6" s="7" t="s">
        <v>14</v>
      </c>
      <c r="I6" s="7"/>
      <c r="J6" s="7"/>
    </row>
    <row r="7" spans="1:13" x14ac:dyDescent="0.3">
      <c r="A7" s="12">
        <v>45661</v>
      </c>
      <c r="B7" s="7" t="s">
        <v>192</v>
      </c>
      <c r="C7" s="7" t="s">
        <v>193</v>
      </c>
      <c r="D7" s="7" t="s">
        <v>35</v>
      </c>
      <c r="E7" s="7" t="s">
        <v>180</v>
      </c>
      <c r="F7" s="7">
        <v>26</v>
      </c>
      <c r="G7" s="29">
        <v>1688.21</v>
      </c>
      <c r="H7" s="7" t="s">
        <v>14</v>
      </c>
      <c r="I7" s="7"/>
      <c r="J7" s="7"/>
    </row>
    <row r="8" spans="1:13" x14ac:dyDescent="0.3">
      <c r="A8" s="12">
        <v>45661</v>
      </c>
      <c r="B8" s="7" t="s">
        <v>192</v>
      </c>
      <c r="C8" s="7" t="s">
        <v>193</v>
      </c>
      <c r="D8" s="7" t="s">
        <v>35</v>
      </c>
      <c r="E8" s="7" t="s">
        <v>298</v>
      </c>
      <c r="F8" s="7">
        <v>20</v>
      </c>
      <c r="G8" s="29">
        <v>554.39</v>
      </c>
      <c r="H8" s="7" t="s">
        <v>14</v>
      </c>
      <c r="I8" s="7"/>
      <c r="J8" s="7"/>
    </row>
    <row r="9" spans="1:13" x14ac:dyDescent="0.3">
      <c r="A9" s="12">
        <v>45661</v>
      </c>
      <c r="B9" s="7" t="s">
        <v>441</v>
      </c>
      <c r="C9" s="7" t="s">
        <v>442</v>
      </c>
      <c r="D9" s="7" t="s">
        <v>20</v>
      </c>
      <c r="E9" s="7" t="s">
        <v>443</v>
      </c>
      <c r="F9" s="7">
        <v>15</v>
      </c>
      <c r="G9" s="29">
        <v>4160.63</v>
      </c>
      <c r="H9" s="7" t="s">
        <v>14</v>
      </c>
      <c r="I9" s="7"/>
      <c r="J9" s="7"/>
    </row>
    <row r="10" spans="1:13" x14ac:dyDescent="0.3">
      <c r="A10" s="12">
        <v>45661</v>
      </c>
      <c r="B10" s="7" t="s">
        <v>192</v>
      </c>
      <c r="C10" s="7" t="s">
        <v>193</v>
      </c>
      <c r="D10" s="7" t="s">
        <v>35</v>
      </c>
      <c r="E10" s="7" t="s">
        <v>563</v>
      </c>
      <c r="F10" s="7">
        <v>4</v>
      </c>
      <c r="G10" s="29">
        <v>3066.95</v>
      </c>
      <c r="H10" s="7" t="s">
        <v>14</v>
      </c>
      <c r="I10" s="7"/>
      <c r="J10" s="7"/>
    </row>
    <row r="11" spans="1:13" x14ac:dyDescent="0.3">
      <c r="A11" s="12">
        <v>45663</v>
      </c>
      <c r="B11" s="7" t="s">
        <v>18</v>
      </c>
      <c r="C11" s="7" t="s">
        <v>19</v>
      </c>
      <c r="D11" s="7" t="s">
        <v>20</v>
      </c>
      <c r="E11" s="7" t="s">
        <v>21</v>
      </c>
      <c r="F11" s="7">
        <v>6</v>
      </c>
      <c r="G11" s="29">
        <v>877.66</v>
      </c>
      <c r="H11" s="7" t="s">
        <v>14</v>
      </c>
      <c r="I11" s="7"/>
      <c r="J11" s="7"/>
    </row>
    <row r="12" spans="1:13" x14ac:dyDescent="0.3">
      <c r="A12" s="12">
        <v>45663</v>
      </c>
      <c r="B12" s="7" t="s">
        <v>303</v>
      </c>
      <c r="C12" s="7" t="s">
        <v>116</v>
      </c>
      <c r="D12" s="7" t="s">
        <v>20</v>
      </c>
      <c r="E12" s="7" t="s">
        <v>304</v>
      </c>
      <c r="F12" s="7">
        <v>22</v>
      </c>
      <c r="G12" s="29">
        <v>1398.93</v>
      </c>
      <c r="H12" s="7" t="s">
        <v>14</v>
      </c>
      <c r="I12" s="7"/>
      <c r="J12" s="7"/>
    </row>
    <row r="13" spans="1:13" x14ac:dyDescent="0.3">
      <c r="A13" s="12">
        <v>45663</v>
      </c>
      <c r="B13" s="7" t="s">
        <v>303</v>
      </c>
      <c r="C13" s="7" t="s">
        <v>116</v>
      </c>
      <c r="D13" s="7" t="s">
        <v>20</v>
      </c>
      <c r="E13" s="7" t="s">
        <v>261</v>
      </c>
      <c r="F13" s="7">
        <v>22</v>
      </c>
      <c r="G13" s="29">
        <v>3203.63</v>
      </c>
      <c r="H13" s="7" t="s">
        <v>14</v>
      </c>
      <c r="I13" s="7"/>
      <c r="J13" s="7"/>
    </row>
    <row r="14" spans="1:13" x14ac:dyDescent="0.3">
      <c r="A14" s="12">
        <v>45663</v>
      </c>
      <c r="B14" s="7" t="s">
        <v>18</v>
      </c>
      <c r="C14" s="7" t="s">
        <v>19</v>
      </c>
      <c r="D14" s="7" t="s">
        <v>20</v>
      </c>
      <c r="E14" s="7" t="s">
        <v>375</v>
      </c>
      <c r="F14" s="7">
        <v>18</v>
      </c>
      <c r="G14" s="29">
        <v>554.36</v>
      </c>
      <c r="H14" s="7" t="s">
        <v>14</v>
      </c>
      <c r="I14" s="7"/>
      <c r="J14" s="7"/>
    </row>
    <row r="15" spans="1:13" x14ac:dyDescent="0.3">
      <c r="A15" s="12">
        <v>45663</v>
      </c>
      <c r="B15" s="7" t="s">
        <v>303</v>
      </c>
      <c r="C15" s="7" t="s">
        <v>542</v>
      </c>
      <c r="D15" s="7" t="s">
        <v>20</v>
      </c>
      <c r="E15" s="7" t="s">
        <v>481</v>
      </c>
      <c r="F15" s="7">
        <v>7</v>
      </c>
      <c r="G15" s="29">
        <v>1723.09</v>
      </c>
      <c r="H15" s="7" t="s">
        <v>14</v>
      </c>
      <c r="I15" s="7"/>
      <c r="J15" s="7"/>
    </row>
    <row r="16" spans="1:13" x14ac:dyDescent="0.3">
      <c r="A16" s="12">
        <v>45664</v>
      </c>
      <c r="B16" s="7" t="s">
        <v>122</v>
      </c>
      <c r="C16" s="7" t="s">
        <v>123</v>
      </c>
      <c r="D16" s="7" t="s">
        <v>35</v>
      </c>
      <c r="E16" s="7" t="s">
        <v>124</v>
      </c>
      <c r="F16" s="7">
        <v>28</v>
      </c>
      <c r="G16" s="29">
        <v>31.25</v>
      </c>
      <c r="H16" s="7" t="s">
        <v>14</v>
      </c>
      <c r="I16" s="7"/>
      <c r="J16" s="7"/>
    </row>
    <row r="17" spans="1:10" x14ac:dyDescent="0.3">
      <c r="A17" s="12">
        <v>45664</v>
      </c>
      <c r="B17" s="7" t="s">
        <v>122</v>
      </c>
      <c r="C17" s="7" t="s">
        <v>123</v>
      </c>
      <c r="D17" s="7" t="s">
        <v>35</v>
      </c>
      <c r="E17" s="7" t="s">
        <v>32</v>
      </c>
      <c r="F17" s="7">
        <v>20</v>
      </c>
      <c r="G17" s="29">
        <v>623.74</v>
      </c>
      <c r="H17" s="7" t="s">
        <v>14</v>
      </c>
      <c r="I17" s="7"/>
      <c r="J17" s="7"/>
    </row>
    <row r="18" spans="1:10" x14ac:dyDescent="0.3">
      <c r="A18" s="12">
        <v>45664</v>
      </c>
      <c r="B18" s="7" t="s">
        <v>122</v>
      </c>
      <c r="C18" s="7" t="s">
        <v>123</v>
      </c>
      <c r="D18" s="7" t="s">
        <v>35</v>
      </c>
      <c r="E18" s="7" t="s">
        <v>412</v>
      </c>
      <c r="F18" s="7">
        <v>16</v>
      </c>
      <c r="G18" s="29">
        <v>688.49</v>
      </c>
      <c r="H18" s="7" t="s">
        <v>14</v>
      </c>
      <c r="I18" s="7"/>
      <c r="J18" s="7"/>
    </row>
    <row r="19" spans="1:10" x14ac:dyDescent="0.3">
      <c r="A19" s="12">
        <v>45664</v>
      </c>
      <c r="B19" s="7" t="s">
        <v>122</v>
      </c>
      <c r="C19" s="7" t="s">
        <v>123</v>
      </c>
      <c r="D19" s="7" t="s">
        <v>35</v>
      </c>
      <c r="E19" s="7" t="s">
        <v>438</v>
      </c>
      <c r="F19" s="7">
        <v>15</v>
      </c>
      <c r="G19" s="29">
        <v>1282.24</v>
      </c>
      <c r="H19" s="7" t="s">
        <v>14</v>
      </c>
      <c r="I19" s="7"/>
      <c r="J19" s="7"/>
    </row>
    <row r="20" spans="1:10" x14ac:dyDescent="0.3">
      <c r="A20" s="12">
        <v>45664</v>
      </c>
      <c r="B20" s="7" t="s">
        <v>122</v>
      </c>
      <c r="C20" s="7" t="s">
        <v>123</v>
      </c>
      <c r="D20" s="7" t="s">
        <v>35</v>
      </c>
      <c r="E20" s="7" t="s">
        <v>275</v>
      </c>
      <c r="F20" s="7">
        <v>5</v>
      </c>
      <c r="G20" s="29">
        <v>1452.34</v>
      </c>
      <c r="H20" s="7" t="s">
        <v>14</v>
      </c>
      <c r="I20" s="7"/>
      <c r="J20" s="7"/>
    </row>
    <row r="21" spans="1:10" x14ac:dyDescent="0.3">
      <c r="A21" s="12">
        <v>45667</v>
      </c>
      <c r="B21" s="7" t="s">
        <v>330</v>
      </c>
      <c r="C21" s="7" t="s">
        <v>331</v>
      </c>
      <c r="D21" s="7" t="s">
        <v>31</v>
      </c>
      <c r="E21" s="7" t="s">
        <v>332</v>
      </c>
      <c r="F21" s="7">
        <v>20</v>
      </c>
      <c r="G21" s="29">
        <v>2176.1</v>
      </c>
      <c r="H21" s="7" t="s">
        <v>46</v>
      </c>
      <c r="I21" s="7"/>
      <c r="J21" s="7"/>
    </row>
    <row r="22" spans="1:10" x14ac:dyDescent="0.3">
      <c r="A22" s="12">
        <v>45675</v>
      </c>
      <c r="B22" s="7" t="s">
        <v>322</v>
      </c>
      <c r="C22" s="7" t="s">
        <v>108</v>
      </c>
      <c r="D22" s="7" t="s">
        <v>35</v>
      </c>
      <c r="E22" s="7" t="s">
        <v>323</v>
      </c>
      <c r="F22" s="7">
        <v>21</v>
      </c>
      <c r="G22" s="29">
        <v>2200.2600000000002</v>
      </c>
      <c r="H22" s="7" t="s">
        <v>14</v>
      </c>
      <c r="I22" s="7"/>
      <c r="J22" s="7"/>
    </row>
    <row r="23" spans="1:10" x14ac:dyDescent="0.3">
      <c r="A23" s="12">
        <v>45675</v>
      </c>
      <c r="B23" s="7" t="s">
        <v>322</v>
      </c>
      <c r="C23" s="7" t="s">
        <v>108</v>
      </c>
      <c r="D23" s="7" t="s">
        <v>35</v>
      </c>
      <c r="E23" s="7" t="s">
        <v>198</v>
      </c>
      <c r="F23" s="7">
        <v>19</v>
      </c>
      <c r="G23" s="29">
        <v>53.22</v>
      </c>
      <c r="H23" s="7" t="s">
        <v>14</v>
      </c>
      <c r="I23" s="7"/>
      <c r="J23" s="7"/>
    </row>
    <row r="24" spans="1:10" x14ac:dyDescent="0.3">
      <c r="A24" s="12">
        <v>45675</v>
      </c>
      <c r="B24" s="7" t="s">
        <v>322</v>
      </c>
      <c r="C24" s="7" t="s">
        <v>108</v>
      </c>
      <c r="D24" s="7"/>
      <c r="E24" s="7" t="s">
        <v>516</v>
      </c>
      <c r="F24" s="7">
        <v>9</v>
      </c>
      <c r="G24" s="29">
        <v>60.47</v>
      </c>
      <c r="H24" s="7" t="s">
        <v>14</v>
      </c>
      <c r="I24" s="7"/>
      <c r="J24" s="7"/>
    </row>
    <row r="25" spans="1:10" x14ac:dyDescent="0.3">
      <c r="A25" s="12">
        <v>45675</v>
      </c>
      <c r="B25" s="7" t="s">
        <v>322</v>
      </c>
      <c r="C25" s="7" t="s">
        <v>108</v>
      </c>
      <c r="D25" s="7" t="s">
        <v>35</v>
      </c>
      <c r="E25" s="7" t="s">
        <v>568</v>
      </c>
      <c r="F25" s="7">
        <v>3</v>
      </c>
      <c r="G25" s="29">
        <v>2635.93</v>
      </c>
      <c r="H25" s="7" t="s">
        <v>14</v>
      </c>
      <c r="I25" s="7"/>
      <c r="J25" s="7"/>
    </row>
    <row r="26" spans="1:10" x14ac:dyDescent="0.3">
      <c r="A26" s="12">
        <v>45675</v>
      </c>
      <c r="B26" s="7" t="s">
        <v>322</v>
      </c>
      <c r="C26" s="7" t="s">
        <v>108</v>
      </c>
      <c r="D26" s="7" t="s">
        <v>35</v>
      </c>
      <c r="E26" s="7" t="s">
        <v>456</v>
      </c>
      <c r="F26" s="7">
        <v>1</v>
      </c>
      <c r="G26" s="29">
        <v>2731.09</v>
      </c>
      <c r="H26" s="7" t="s">
        <v>14</v>
      </c>
      <c r="I26" s="7"/>
      <c r="J26" s="7"/>
    </row>
    <row r="27" spans="1:10" x14ac:dyDescent="0.3">
      <c r="A27" s="12">
        <v>45680</v>
      </c>
      <c r="B27" s="7" t="s">
        <v>109</v>
      </c>
      <c r="C27" s="7" t="s">
        <v>110</v>
      </c>
      <c r="D27" s="7" t="s">
        <v>12</v>
      </c>
      <c r="E27" s="7" t="s">
        <v>111</v>
      </c>
      <c r="F27" s="7">
        <v>29</v>
      </c>
      <c r="G27" s="29">
        <v>654.37</v>
      </c>
      <c r="H27" s="7" t="s">
        <v>14</v>
      </c>
      <c r="I27" s="7"/>
      <c r="J27" s="7"/>
    </row>
    <row r="28" spans="1:10" x14ac:dyDescent="0.3">
      <c r="A28" s="12">
        <v>45680</v>
      </c>
      <c r="B28" s="7" t="s">
        <v>109</v>
      </c>
      <c r="C28" s="7" t="s">
        <v>110</v>
      </c>
      <c r="D28" s="7" t="s">
        <v>12</v>
      </c>
      <c r="E28" s="7" t="s">
        <v>117</v>
      </c>
      <c r="F28" s="7">
        <v>26</v>
      </c>
      <c r="G28" s="29">
        <v>1074.0899999999999</v>
      </c>
      <c r="H28" s="7" t="s">
        <v>14</v>
      </c>
      <c r="I28" s="7"/>
      <c r="J28" s="7"/>
    </row>
    <row r="29" spans="1:10" x14ac:dyDescent="0.3">
      <c r="A29" s="12">
        <v>45680</v>
      </c>
      <c r="B29" s="7" t="s">
        <v>109</v>
      </c>
      <c r="C29" s="7" t="s">
        <v>110</v>
      </c>
      <c r="D29" s="7"/>
      <c r="E29" s="7" t="s">
        <v>481</v>
      </c>
      <c r="F29" s="7">
        <v>3</v>
      </c>
      <c r="G29" s="29">
        <v>1585.15</v>
      </c>
      <c r="H29" s="7" t="s">
        <v>14</v>
      </c>
      <c r="I29" s="7"/>
      <c r="J29" s="7"/>
    </row>
    <row r="30" spans="1:10" x14ac:dyDescent="0.3">
      <c r="A30" s="12">
        <v>45682</v>
      </c>
      <c r="B30" s="7" t="s">
        <v>493</v>
      </c>
      <c r="C30" s="7" t="s">
        <v>494</v>
      </c>
      <c r="D30" s="7" t="s">
        <v>20</v>
      </c>
      <c r="E30" s="7" t="s">
        <v>495</v>
      </c>
      <c r="F30" s="7">
        <v>11</v>
      </c>
      <c r="G30" s="29">
        <v>596.25</v>
      </c>
      <c r="H30" s="7" t="s">
        <v>14</v>
      </c>
      <c r="I30" s="7"/>
      <c r="J30" s="7"/>
    </row>
    <row r="31" spans="1:10" x14ac:dyDescent="0.3">
      <c r="A31" s="12">
        <v>45683</v>
      </c>
      <c r="B31" s="7" t="s">
        <v>350</v>
      </c>
      <c r="C31" s="7" t="s">
        <v>306</v>
      </c>
      <c r="D31" s="7" t="s">
        <v>31</v>
      </c>
      <c r="E31" s="7" t="s">
        <v>351</v>
      </c>
      <c r="F31" s="7">
        <v>19</v>
      </c>
      <c r="G31" s="29">
        <v>691.73</v>
      </c>
      <c r="H31" s="7" t="s">
        <v>46</v>
      </c>
      <c r="I31" s="7"/>
      <c r="J31" s="7"/>
    </row>
    <row r="32" spans="1:10" x14ac:dyDescent="0.3">
      <c r="A32" s="12">
        <v>45683</v>
      </c>
      <c r="B32" s="7" t="s">
        <v>350</v>
      </c>
      <c r="C32" s="7" t="s">
        <v>306</v>
      </c>
      <c r="D32" s="7" t="s">
        <v>31</v>
      </c>
      <c r="E32" s="7" t="s">
        <v>372</v>
      </c>
      <c r="F32" s="7">
        <v>18</v>
      </c>
      <c r="G32" s="29">
        <v>2710.78</v>
      </c>
      <c r="H32" s="7" t="s">
        <v>46</v>
      </c>
      <c r="I32" s="7"/>
      <c r="J32" s="7"/>
    </row>
    <row r="33" spans="1:10" x14ac:dyDescent="0.3">
      <c r="A33" s="12">
        <v>45683</v>
      </c>
      <c r="B33" s="7" t="s">
        <v>410</v>
      </c>
      <c r="C33" s="7" t="s">
        <v>411</v>
      </c>
      <c r="D33" s="7" t="s">
        <v>20</v>
      </c>
      <c r="E33" s="7" t="s">
        <v>386</v>
      </c>
      <c r="F33" s="7">
        <v>16</v>
      </c>
      <c r="G33" s="29">
        <v>627.16999999999996</v>
      </c>
      <c r="H33" s="7" t="s">
        <v>14</v>
      </c>
      <c r="I33" s="7"/>
      <c r="J33" s="7"/>
    </row>
    <row r="34" spans="1:10" x14ac:dyDescent="0.3">
      <c r="A34" s="12">
        <v>45683</v>
      </c>
      <c r="B34" s="7" t="s">
        <v>350</v>
      </c>
      <c r="C34" s="7" t="s">
        <v>306</v>
      </c>
      <c r="D34" s="7" t="s">
        <v>31</v>
      </c>
      <c r="E34" s="7" t="s">
        <v>489</v>
      </c>
      <c r="F34" s="7">
        <v>3</v>
      </c>
      <c r="G34" s="29">
        <v>2420.5300000000002</v>
      </c>
      <c r="H34" s="7" t="s">
        <v>46</v>
      </c>
      <c r="I34" s="7"/>
      <c r="J34" s="7"/>
    </row>
    <row r="35" spans="1:10" x14ac:dyDescent="0.3">
      <c r="A35" s="12">
        <v>45689</v>
      </c>
      <c r="B35" s="7" t="s">
        <v>56</v>
      </c>
      <c r="C35" s="7" t="s">
        <v>57</v>
      </c>
      <c r="D35" s="7" t="s">
        <v>12</v>
      </c>
      <c r="E35" s="7" t="s">
        <v>58</v>
      </c>
      <c r="F35" s="7">
        <v>30</v>
      </c>
      <c r="G35" s="29">
        <v>1256.82</v>
      </c>
      <c r="H35" s="7" t="s">
        <v>14</v>
      </c>
      <c r="I35" s="7"/>
      <c r="J35" s="7"/>
    </row>
    <row r="36" spans="1:10" x14ac:dyDescent="0.3">
      <c r="A36" s="12">
        <v>45689</v>
      </c>
      <c r="B36" s="7" t="s">
        <v>56</v>
      </c>
      <c r="C36" s="7" t="s">
        <v>57</v>
      </c>
      <c r="D36" s="7" t="s">
        <v>12</v>
      </c>
      <c r="E36" s="7" t="s">
        <v>358</v>
      </c>
      <c r="F36" s="7">
        <v>19</v>
      </c>
      <c r="G36" s="29">
        <v>2449.35</v>
      </c>
      <c r="H36" s="7" t="s">
        <v>14</v>
      </c>
      <c r="I36" s="7"/>
      <c r="J36" s="7"/>
    </row>
    <row r="37" spans="1:10" x14ac:dyDescent="0.3">
      <c r="A37" s="12">
        <v>45689</v>
      </c>
      <c r="B37" s="7" t="s">
        <v>56</v>
      </c>
      <c r="C37" s="7" t="s">
        <v>57</v>
      </c>
      <c r="D37" s="7" t="s">
        <v>12</v>
      </c>
      <c r="E37" s="7" t="s">
        <v>345</v>
      </c>
      <c r="F37" s="7">
        <v>7</v>
      </c>
      <c r="G37" s="29">
        <v>3210.89</v>
      </c>
      <c r="H37" s="7" t="s">
        <v>14</v>
      </c>
      <c r="I37" s="7"/>
      <c r="J37" s="7"/>
    </row>
    <row r="38" spans="1:10" x14ac:dyDescent="0.3">
      <c r="A38" s="12">
        <v>45689</v>
      </c>
      <c r="B38" s="7" t="s">
        <v>56</v>
      </c>
      <c r="C38" s="7" t="s">
        <v>57</v>
      </c>
      <c r="D38" s="7" t="s">
        <v>12</v>
      </c>
      <c r="E38" s="7" t="s">
        <v>275</v>
      </c>
      <c r="F38" s="7">
        <v>-22</v>
      </c>
      <c r="G38" s="29">
        <v>1318.16</v>
      </c>
      <c r="H38" s="7" t="s">
        <v>14</v>
      </c>
      <c r="I38" s="7"/>
      <c r="J38" s="7"/>
    </row>
    <row r="39" spans="1:10" x14ac:dyDescent="0.3">
      <c r="A39" s="12">
        <v>45695</v>
      </c>
      <c r="B39" s="7" t="s">
        <v>278</v>
      </c>
      <c r="C39" s="7" t="s">
        <v>279</v>
      </c>
      <c r="D39" s="7" t="s">
        <v>12</v>
      </c>
      <c r="E39" s="7" t="s">
        <v>280</v>
      </c>
      <c r="F39" s="7">
        <v>23</v>
      </c>
      <c r="G39" s="29">
        <v>3230.8</v>
      </c>
      <c r="H39" s="7" t="s">
        <v>14</v>
      </c>
      <c r="I39" s="7"/>
      <c r="J39" s="7"/>
    </row>
    <row r="40" spans="1:10" x14ac:dyDescent="0.3">
      <c r="A40" s="12">
        <v>45695</v>
      </c>
      <c r="B40" s="7" t="s">
        <v>363</v>
      </c>
      <c r="C40" s="7" t="s">
        <v>364</v>
      </c>
      <c r="D40" s="7" t="s">
        <v>12</v>
      </c>
      <c r="E40" s="7" t="s">
        <v>365</v>
      </c>
      <c r="F40" s="7">
        <v>19</v>
      </c>
      <c r="G40" s="29">
        <v>1924.92</v>
      </c>
      <c r="H40" s="7" t="s">
        <v>14</v>
      </c>
      <c r="I40" s="7"/>
      <c r="J40" s="7"/>
    </row>
    <row r="41" spans="1:10" x14ac:dyDescent="0.3">
      <c r="A41" s="12">
        <v>45695</v>
      </c>
      <c r="B41" s="7" t="s">
        <v>278</v>
      </c>
      <c r="C41" s="7" t="s">
        <v>279</v>
      </c>
      <c r="D41" s="7" t="s">
        <v>12</v>
      </c>
      <c r="E41" s="7" t="s">
        <v>360</v>
      </c>
      <c r="F41" s="7">
        <v>17</v>
      </c>
      <c r="G41" s="29">
        <v>832.82</v>
      </c>
      <c r="H41" s="7" t="s">
        <v>14</v>
      </c>
      <c r="I41" s="7"/>
      <c r="J41" s="7"/>
    </row>
    <row r="42" spans="1:10" x14ac:dyDescent="0.3">
      <c r="A42" s="12">
        <v>45695</v>
      </c>
      <c r="B42" s="7" t="s">
        <v>363</v>
      </c>
      <c r="C42" s="7" t="s">
        <v>364</v>
      </c>
      <c r="D42" s="7" t="s">
        <v>12</v>
      </c>
      <c r="E42" s="7" t="s">
        <v>422</v>
      </c>
      <c r="F42" s="7">
        <v>9</v>
      </c>
      <c r="G42" s="29">
        <v>3190.02</v>
      </c>
      <c r="H42" s="7" t="s">
        <v>14</v>
      </c>
      <c r="I42" s="7"/>
      <c r="J42" s="7"/>
    </row>
    <row r="43" spans="1:10" x14ac:dyDescent="0.3">
      <c r="A43" s="12">
        <v>45695</v>
      </c>
      <c r="B43" s="7" t="s">
        <v>363</v>
      </c>
      <c r="C43" s="7" t="s">
        <v>364</v>
      </c>
      <c r="D43" s="7" t="s">
        <v>12</v>
      </c>
      <c r="E43" s="7" t="s">
        <v>544</v>
      </c>
      <c r="F43" s="7">
        <v>7</v>
      </c>
      <c r="G43" s="29">
        <v>1767.52</v>
      </c>
      <c r="H43" s="7" t="s">
        <v>14</v>
      </c>
      <c r="I43" s="7"/>
      <c r="J43" s="7"/>
    </row>
    <row r="44" spans="1:10" x14ac:dyDescent="0.3">
      <c r="A44" s="12">
        <v>45695</v>
      </c>
      <c r="B44" s="7" t="s">
        <v>363</v>
      </c>
      <c r="C44" s="7" t="s">
        <v>364</v>
      </c>
      <c r="D44" s="7" t="s">
        <v>12</v>
      </c>
      <c r="E44" s="7" t="s">
        <v>421</v>
      </c>
      <c r="F44" s="7">
        <v>5</v>
      </c>
      <c r="G44" s="29">
        <v>883.33</v>
      </c>
      <c r="H44" s="7" t="s">
        <v>14</v>
      </c>
      <c r="I44" s="7"/>
      <c r="J44" s="7"/>
    </row>
    <row r="45" spans="1:10" x14ac:dyDescent="0.3">
      <c r="A45" s="12">
        <v>45695</v>
      </c>
      <c r="B45" s="7" t="s">
        <v>278</v>
      </c>
      <c r="C45" s="7" t="s">
        <v>279</v>
      </c>
      <c r="D45" s="7" t="s">
        <v>12</v>
      </c>
      <c r="E45" s="7" t="s">
        <v>81</v>
      </c>
      <c r="F45" s="7">
        <v>2</v>
      </c>
      <c r="G45" s="29">
        <v>3504.53</v>
      </c>
      <c r="H45" s="7" t="s">
        <v>14</v>
      </c>
      <c r="I45" s="7"/>
      <c r="J45" s="7"/>
    </row>
    <row r="46" spans="1:10" x14ac:dyDescent="0.3">
      <c r="A46" s="12">
        <v>45695</v>
      </c>
      <c r="B46" s="7" t="s">
        <v>363</v>
      </c>
      <c r="C46" s="7" t="s">
        <v>364</v>
      </c>
      <c r="D46" s="7" t="s">
        <v>12</v>
      </c>
      <c r="E46" s="7" t="s">
        <v>584</v>
      </c>
      <c r="F46" s="7">
        <v>2</v>
      </c>
      <c r="G46" s="29">
        <v>1326.54</v>
      </c>
      <c r="H46" s="7" t="s">
        <v>14</v>
      </c>
      <c r="I46" s="7"/>
      <c r="J46" s="7"/>
    </row>
    <row r="47" spans="1:10" x14ac:dyDescent="0.3">
      <c r="A47" s="12">
        <v>45698</v>
      </c>
      <c r="B47" s="7" t="s">
        <v>366</v>
      </c>
      <c r="C47" s="7" t="s">
        <v>51</v>
      </c>
      <c r="D47" s="7" t="s">
        <v>35</v>
      </c>
      <c r="E47" s="7" t="s">
        <v>367</v>
      </c>
      <c r="F47" s="7">
        <v>19</v>
      </c>
      <c r="G47" s="29">
        <v>53.69</v>
      </c>
      <c r="H47" s="7" t="s">
        <v>25</v>
      </c>
      <c r="I47" s="7"/>
      <c r="J47" s="7"/>
    </row>
    <row r="48" spans="1:10" x14ac:dyDescent="0.3">
      <c r="A48" s="12">
        <v>45700</v>
      </c>
      <c r="B48" s="7" t="s">
        <v>244</v>
      </c>
      <c r="C48" s="7" t="s">
        <v>245</v>
      </c>
      <c r="D48" s="7" t="s">
        <v>16</v>
      </c>
      <c r="E48" s="7" t="s">
        <v>58</v>
      </c>
      <c r="F48" s="7">
        <v>24</v>
      </c>
      <c r="G48" s="29">
        <v>1301.78</v>
      </c>
      <c r="H48" s="7" t="s">
        <v>14</v>
      </c>
      <c r="I48" s="7"/>
      <c r="J48" s="7"/>
    </row>
    <row r="49" spans="1:10" x14ac:dyDescent="0.3">
      <c r="A49" s="12">
        <v>45704</v>
      </c>
      <c r="B49" s="7" t="s">
        <v>68</v>
      </c>
      <c r="C49" s="7" t="s">
        <v>19</v>
      </c>
      <c r="D49" s="7" t="s">
        <v>20</v>
      </c>
      <c r="E49" s="7" t="s">
        <v>69</v>
      </c>
      <c r="F49" s="7">
        <v>30</v>
      </c>
      <c r="G49" s="29">
        <v>2953.74</v>
      </c>
      <c r="H49" s="7" t="s">
        <v>25</v>
      </c>
      <c r="I49" s="7"/>
      <c r="J49" s="7"/>
    </row>
    <row r="50" spans="1:10" x14ac:dyDescent="0.3">
      <c r="A50" s="12">
        <v>45704</v>
      </c>
      <c r="B50" s="7" t="s">
        <v>119</v>
      </c>
      <c r="C50" s="7" t="s">
        <v>120</v>
      </c>
      <c r="D50" s="7" t="s">
        <v>31</v>
      </c>
      <c r="E50" s="7" t="s">
        <v>121</v>
      </c>
      <c r="F50" s="7">
        <v>28</v>
      </c>
      <c r="G50" s="29">
        <v>1355.95</v>
      </c>
      <c r="H50" s="7" t="s">
        <v>14</v>
      </c>
      <c r="I50" s="7"/>
      <c r="J50" s="7"/>
    </row>
    <row r="51" spans="1:10" x14ac:dyDescent="0.3">
      <c r="A51" s="12">
        <v>45704</v>
      </c>
      <c r="B51" s="7" t="s">
        <v>68</v>
      </c>
      <c r="C51" s="7" t="s">
        <v>19</v>
      </c>
      <c r="D51" s="7" t="s">
        <v>20</v>
      </c>
      <c r="E51" s="7" t="s">
        <v>406</v>
      </c>
      <c r="F51" s="7">
        <v>17</v>
      </c>
      <c r="G51" s="29">
        <v>2295.0100000000002</v>
      </c>
      <c r="H51" s="7" t="s">
        <v>25</v>
      </c>
      <c r="I51" s="7"/>
      <c r="J51" s="7"/>
    </row>
    <row r="52" spans="1:10" x14ac:dyDescent="0.3">
      <c r="A52" s="12">
        <v>45704</v>
      </c>
      <c r="B52" s="7" t="s">
        <v>119</v>
      </c>
      <c r="C52" s="7" t="s">
        <v>120</v>
      </c>
      <c r="D52" s="7" t="s">
        <v>31</v>
      </c>
      <c r="E52" s="7" t="s">
        <v>323</v>
      </c>
      <c r="F52" s="7">
        <v>16</v>
      </c>
      <c r="G52" s="29">
        <v>2202.52</v>
      </c>
      <c r="H52" s="7" t="s">
        <v>14</v>
      </c>
      <c r="I52" s="7"/>
      <c r="J52" s="7"/>
    </row>
    <row r="53" spans="1:10" x14ac:dyDescent="0.3">
      <c r="A53" s="12">
        <v>45704</v>
      </c>
      <c r="B53" s="7" t="s">
        <v>68</v>
      </c>
      <c r="C53" s="7" t="s">
        <v>19</v>
      </c>
      <c r="D53" s="7" t="s">
        <v>20</v>
      </c>
      <c r="E53" s="7" t="s">
        <v>551</v>
      </c>
      <c r="F53" s="7">
        <v>6</v>
      </c>
      <c r="G53" s="29">
        <v>2332.44</v>
      </c>
      <c r="H53" s="7" t="s">
        <v>25</v>
      </c>
      <c r="I53" s="7"/>
      <c r="J53" s="7"/>
    </row>
    <row r="54" spans="1:10" x14ac:dyDescent="0.3">
      <c r="A54" s="12">
        <v>45704</v>
      </c>
      <c r="B54" s="7" t="s">
        <v>68</v>
      </c>
      <c r="C54" s="7" t="s">
        <v>19</v>
      </c>
      <c r="D54" s="7" t="s">
        <v>20</v>
      </c>
      <c r="E54" s="7" t="s">
        <v>63</v>
      </c>
      <c r="F54" s="7">
        <v>3</v>
      </c>
      <c r="G54" s="29">
        <v>2014.92</v>
      </c>
      <c r="H54" s="7" t="s">
        <v>25</v>
      </c>
      <c r="I54" s="7"/>
      <c r="J54" s="7"/>
    </row>
    <row r="55" spans="1:10" x14ac:dyDescent="0.3">
      <c r="A55" s="12">
        <v>45707</v>
      </c>
      <c r="B55" s="7" t="s">
        <v>435</v>
      </c>
      <c r="C55" s="7" t="s">
        <v>436</v>
      </c>
      <c r="D55" s="7" t="s">
        <v>31</v>
      </c>
      <c r="E55" s="7" t="s">
        <v>437</v>
      </c>
      <c r="F55" s="7">
        <v>15</v>
      </c>
      <c r="G55" s="29">
        <v>825.73</v>
      </c>
      <c r="H55" s="7" t="s">
        <v>14</v>
      </c>
      <c r="I55" s="7"/>
      <c r="J55" s="7"/>
    </row>
    <row r="56" spans="1:10" x14ac:dyDescent="0.3">
      <c r="A56" s="12">
        <v>45709</v>
      </c>
      <c r="B56" s="7" t="s">
        <v>125</v>
      </c>
      <c r="C56" s="7" t="s">
        <v>126</v>
      </c>
      <c r="D56" s="7" t="s">
        <v>31</v>
      </c>
      <c r="E56" s="7" t="s">
        <v>81</v>
      </c>
      <c r="F56" s="7">
        <v>28</v>
      </c>
      <c r="G56" s="29">
        <v>3284.61</v>
      </c>
      <c r="H56" s="7" t="s">
        <v>40</v>
      </c>
      <c r="I56" s="7"/>
      <c r="J56" s="7"/>
    </row>
    <row r="57" spans="1:10" x14ac:dyDescent="0.3">
      <c r="A57" s="12">
        <v>45709</v>
      </c>
      <c r="B57" s="7" t="s">
        <v>125</v>
      </c>
      <c r="C57" s="7" t="s">
        <v>126</v>
      </c>
      <c r="D57" s="7" t="s">
        <v>31</v>
      </c>
      <c r="E57" s="7" t="s">
        <v>166</v>
      </c>
      <c r="F57" s="7">
        <v>27</v>
      </c>
      <c r="G57" s="29">
        <v>3003.01</v>
      </c>
      <c r="H57" s="7" t="s">
        <v>40</v>
      </c>
      <c r="I57" s="7"/>
      <c r="J57" s="7"/>
    </row>
    <row r="58" spans="1:10" x14ac:dyDescent="0.3">
      <c r="A58" s="12">
        <v>45709</v>
      </c>
      <c r="B58" s="7" t="s">
        <v>125</v>
      </c>
      <c r="C58" s="7" t="s">
        <v>126</v>
      </c>
      <c r="D58" s="7" t="s">
        <v>31</v>
      </c>
      <c r="E58" s="7" t="s">
        <v>329</v>
      </c>
      <c r="F58" s="7">
        <v>20</v>
      </c>
      <c r="G58" s="29">
        <v>784.62</v>
      </c>
      <c r="H58" s="7" t="s">
        <v>40</v>
      </c>
      <c r="I58" s="7"/>
      <c r="J58" s="7"/>
    </row>
    <row r="59" spans="1:10" x14ac:dyDescent="0.3">
      <c r="A59" s="12">
        <v>45709</v>
      </c>
      <c r="B59" s="7" t="s">
        <v>125</v>
      </c>
      <c r="C59" s="7" t="s">
        <v>126</v>
      </c>
      <c r="D59" s="7" t="s">
        <v>31</v>
      </c>
      <c r="E59" s="7" t="s">
        <v>531</v>
      </c>
      <c r="F59" s="7">
        <v>8</v>
      </c>
      <c r="G59" s="29">
        <v>809.6</v>
      </c>
      <c r="H59" s="7" t="s">
        <v>40</v>
      </c>
      <c r="I59" s="7"/>
      <c r="J59" s="7"/>
    </row>
    <row r="60" spans="1:10" x14ac:dyDescent="0.3">
      <c r="A60" s="12">
        <v>45709</v>
      </c>
      <c r="B60" s="7" t="s">
        <v>125</v>
      </c>
      <c r="C60" s="7" t="s">
        <v>126</v>
      </c>
      <c r="D60" s="7" t="s">
        <v>31</v>
      </c>
      <c r="E60" s="7" t="s">
        <v>463</v>
      </c>
      <c r="F60" s="7">
        <v>6</v>
      </c>
      <c r="G60" s="29">
        <v>2437.0300000000002</v>
      </c>
      <c r="H60" s="7" t="s">
        <v>40</v>
      </c>
      <c r="I60" s="7"/>
      <c r="J60" s="7"/>
    </row>
    <row r="61" spans="1:10" x14ac:dyDescent="0.3">
      <c r="A61" s="12">
        <v>45712</v>
      </c>
      <c r="B61" s="7" t="s">
        <v>115</v>
      </c>
      <c r="C61" s="7" t="s">
        <v>116</v>
      </c>
      <c r="D61" s="7" t="s">
        <v>20</v>
      </c>
      <c r="E61" s="7" t="s">
        <v>117</v>
      </c>
      <c r="F61" s="7">
        <v>29</v>
      </c>
      <c r="G61" s="29">
        <v>1064.27</v>
      </c>
      <c r="H61" s="7" t="s">
        <v>14</v>
      </c>
      <c r="I61" s="7"/>
      <c r="J61" s="7"/>
    </row>
    <row r="62" spans="1:10" x14ac:dyDescent="0.3">
      <c r="A62" s="12">
        <v>45712</v>
      </c>
      <c r="B62" s="7" t="s">
        <v>115</v>
      </c>
      <c r="C62" s="7" t="s">
        <v>116</v>
      </c>
      <c r="D62" s="7" t="s">
        <v>20</v>
      </c>
      <c r="E62" s="7" t="s">
        <v>118</v>
      </c>
      <c r="F62" s="7">
        <v>29</v>
      </c>
      <c r="G62" s="29">
        <v>3630.39</v>
      </c>
      <c r="H62" s="7" t="s">
        <v>14</v>
      </c>
      <c r="I62" s="7"/>
      <c r="J62" s="7"/>
    </row>
    <row r="63" spans="1:10" x14ac:dyDescent="0.3">
      <c r="A63" s="12">
        <v>45712</v>
      </c>
      <c r="B63" s="7" t="s">
        <v>115</v>
      </c>
      <c r="C63" s="7" t="s">
        <v>116</v>
      </c>
      <c r="D63" s="7" t="s">
        <v>20</v>
      </c>
      <c r="E63" s="7" t="s">
        <v>561</v>
      </c>
      <c r="F63" s="7">
        <v>5</v>
      </c>
      <c r="G63" s="29">
        <v>1601.52</v>
      </c>
      <c r="H63" s="7" t="s">
        <v>14</v>
      </c>
      <c r="I63" s="7"/>
      <c r="J63" s="7"/>
    </row>
    <row r="64" spans="1:10" x14ac:dyDescent="0.3">
      <c r="A64" s="12">
        <v>45728</v>
      </c>
      <c r="B64" s="7" t="s">
        <v>378</v>
      </c>
      <c r="C64" s="7" t="s">
        <v>379</v>
      </c>
      <c r="D64" s="7" t="s">
        <v>31</v>
      </c>
      <c r="E64" s="7" t="s">
        <v>165</v>
      </c>
      <c r="F64" s="7">
        <v>18</v>
      </c>
      <c r="G64" s="29">
        <v>2729.16</v>
      </c>
      <c r="H64" s="7" t="s">
        <v>46</v>
      </c>
      <c r="I64" s="7"/>
      <c r="J64" s="7"/>
    </row>
    <row r="65" spans="1:10" x14ac:dyDescent="0.3">
      <c r="A65" s="12">
        <v>45728</v>
      </c>
      <c r="B65" s="7" t="s">
        <v>378</v>
      </c>
      <c r="C65" s="7" t="s">
        <v>379</v>
      </c>
      <c r="D65" s="7" t="s">
        <v>31</v>
      </c>
      <c r="E65" s="7" t="s">
        <v>403</v>
      </c>
      <c r="F65" s="7">
        <v>17</v>
      </c>
      <c r="G65" s="29">
        <v>2007.22</v>
      </c>
      <c r="H65" s="7" t="s">
        <v>46</v>
      </c>
      <c r="I65" s="7"/>
      <c r="J65" s="7"/>
    </row>
    <row r="66" spans="1:10" x14ac:dyDescent="0.3">
      <c r="A66" s="12">
        <v>45728</v>
      </c>
      <c r="B66" s="7" t="s">
        <v>378</v>
      </c>
      <c r="C66" s="7" t="s">
        <v>379</v>
      </c>
      <c r="D66" s="7" t="s">
        <v>31</v>
      </c>
      <c r="E66" s="7" t="s">
        <v>504</v>
      </c>
      <c r="F66" s="7">
        <v>10</v>
      </c>
      <c r="G66" s="29">
        <v>2702.8</v>
      </c>
      <c r="H66" s="7" t="s">
        <v>46</v>
      </c>
      <c r="I66" s="7"/>
      <c r="J66" s="7"/>
    </row>
    <row r="67" spans="1:10" x14ac:dyDescent="0.3">
      <c r="A67" s="12">
        <v>45728</v>
      </c>
      <c r="B67" s="7" t="s">
        <v>378</v>
      </c>
      <c r="C67" s="7" t="s">
        <v>379</v>
      </c>
      <c r="D67" s="7" t="s">
        <v>31</v>
      </c>
      <c r="E67" s="7" t="s">
        <v>358</v>
      </c>
      <c r="F67" s="7">
        <v>2</v>
      </c>
      <c r="G67" s="29">
        <v>2378.86</v>
      </c>
      <c r="H67" s="7" t="s">
        <v>46</v>
      </c>
      <c r="I67" s="7"/>
      <c r="J67" s="7"/>
    </row>
    <row r="68" spans="1:10" x14ac:dyDescent="0.3">
      <c r="A68" s="12">
        <v>45728</v>
      </c>
      <c r="B68" s="7" t="s">
        <v>378</v>
      </c>
      <c r="C68" s="7" t="s">
        <v>379</v>
      </c>
      <c r="D68" s="7" t="s">
        <v>31</v>
      </c>
      <c r="E68" s="7" t="s">
        <v>500</v>
      </c>
      <c r="F68" s="7">
        <v>1</v>
      </c>
      <c r="G68" s="29">
        <v>957.48</v>
      </c>
      <c r="H68" s="7" t="s">
        <v>46</v>
      </c>
      <c r="I68" s="7"/>
      <c r="J68" s="7"/>
    </row>
    <row r="69" spans="1:10" x14ac:dyDescent="0.3">
      <c r="A69" s="12">
        <v>45740</v>
      </c>
      <c r="B69" s="7" t="s">
        <v>326</v>
      </c>
      <c r="C69" s="7" t="s">
        <v>327</v>
      </c>
      <c r="D69" s="7" t="s">
        <v>16</v>
      </c>
      <c r="E69" s="7" t="s">
        <v>21</v>
      </c>
      <c r="F69" s="7">
        <v>21</v>
      </c>
      <c r="G69" s="29">
        <v>871.63</v>
      </c>
      <c r="H69" s="7" t="s">
        <v>14</v>
      </c>
      <c r="I69" s="7"/>
      <c r="J69" s="7"/>
    </row>
    <row r="70" spans="1:10" x14ac:dyDescent="0.3">
      <c r="A70" s="12">
        <v>45740</v>
      </c>
      <c r="B70" s="7" t="s">
        <v>326</v>
      </c>
      <c r="C70" s="7" t="s">
        <v>327</v>
      </c>
      <c r="D70" s="7" t="s">
        <v>16</v>
      </c>
      <c r="E70" s="7" t="s">
        <v>396</v>
      </c>
      <c r="F70" s="7">
        <v>18</v>
      </c>
      <c r="G70" s="29">
        <v>2208.2600000000002</v>
      </c>
      <c r="H70" s="7" t="s">
        <v>14</v>
      </c>
      <c r="I70" s="7"/>
      <c r="J70" s="7"/>
    </row>
    <row r="71" spans="1:10" x14ac:dyDescent="0.3">
      <c r="A71" s="12">
        <v>45740</v>
      </c>
      <c r="B71" s="7" t="s">
        <v>444</v>
      </c>
      <c r="C71" s="7" t="s">
        <v>445</v>
      </c>
      <c r="D71" s="7" t="s">
        <v>35</v>
      </c>
      <c r="E71" s="7" t="s">
        <v>376</v>
      </c>
      <c r="F71" s="7">
        <v>15</v>
      </c>
      <c r="G71" s="29">
        <v>618.58000000000004</v>
      </c>
      <c r="H71" s="7" t="s">
        <v>25</v>
      </c>
      <c r="I71" s="7"/>
      <c r="J71" s="7"/>
    </row>
    <row r="72" spans="1:10" x14ac:dyDescent="0.3">
      <c r="A72" s="12">
        <v>45740</v>
      </c>
      <c r="B72" s="7" t="s">
        <v>326</v>
      </c>
      <c r="C72" s="7" t="s">
        <v>327</v>
      </c>
      <c r="D72" s="7" t="s">
        <v>16</v>
      </c>
      <c r="E72" s="7" t="s">
        <v>332</v>
      </c>
      <c r="F72" s="7">
        <v>10</v>
      </c>
      <c r="G72" s="29">
        <v>2110.33</v>
      </c>
      <c r="H72" s="7" t="s">
        <v>14</v>
      </c>
      <c r="I72" s="7"/>
      <c r="J72" s="7"/>
    </row>
    <row r="73" spans="1:10" x14ac:dyDescent="0.3">
      <c r="A73" s="12">
        <v>45740</v>
      </c>
      <c r="B73" s="7" t="s">
        <v>444</v>
      </c>
      <c r="C73" s="7" t="s">
        <v>445</v>
      </c>
      <c r="D73" s="7" t="s">
        <v>35</v>
      </c>
      <c r="E73" s="7" t="s">
        <v>187</v>
      </c>
      <c r="F73" s="7">
        <v>9</v>
      </c>
      <c r="G73" s="29">
        <v>2280.63</v>
      </c>
      <c r="H73" s="7" t="s">
        <v>25</v>
      </c>
      <c r="I73" s="7"/>
      <c r="J73" s="7"/>
    </row>
    <row r="74" spans="1:10" x14ac:dyDescent="0.3">
      <c r="A74" s="12">
        <v>45740</v>
      </c>
      <c r="B74" s="7" t="s">
        <v>444</v>
      </c>
      <c r="C74" s="7" t="s">
        <v>445</v>
      </c>
      <c r="D74" s="7" t="s">
        <v>35</v>
      </c>
      <c r="E74" s="7" t="s">
        <v>13</v>
      </c>
      <c r="F74" s="7">
        <v>5</v>
      </c>
      <c r="G74" s="29">
        <v>935.44</v>
      </c>
      <c r="H74" s="7" t="s">
        <v>25</v>
      </c>
      <c r="I74" s="7"/>
      <c r="J74" s="7"/>
    </row>
    <row r="75" spans="1:10" x14ac:dyDescent="0.3">
      <c r="A75" s="12">
        <v>45747</v>
      </c>
      <c r="B75" s="7" t="s">
        <v>448</v>
      </c>
      <c r="C75" s="7" t="s">
        <v>449</v>
      </c>
      <c r="D75" s="7" t="s">
        <v>16</v>
      </c>
      <c r="E75" s="7" t="s">
        <v>139</v>
      </c>
      <c r="F75" s="7">
        <v>14</v>
      </c>
      <c r="G75" s="29">
        <v>1255.95</v>
      </c>
      <c r="H75" s="7" t="s">
        <v>14</v>
      </c>
      <c r="I75" s="7"/>
      <c r="J75" s="7"/>
    </row>
    <row r="76" spans="1:10" x14ac:dyDescent="0.3">
      <c r="A76" s="12">
        <v>45747</v>
      </c>
      <c r="B76" s="7" t="s">
        <v>448</v>
      </c>
      <c r="C76" s="7" t="s">
        <v>449</v>
      </c>
      <c r="D76" s="7" t="s">
        <v>16</v>
      </c>
      <c r="E76" s="7" t="s">
        <v>516</v>
      </c>
      <c r="F76" s="7">
        <v>7</v>
      </c>
      <c r="G76" s="29">
        <v>63.09</v>
      </c>
      <c r="H76" s="7" t="s">
        <v>14</v>
      </c>
      <c r="I76" s="7"/>
      <c r="J76" s="7"/>
    </row>
    <row r="77" spans="1:10" x14ac:dyDescent="0.3">
      <c r="A77" s="12">
        <v>45747</v>
      </c>
      <c r="B77" s="7" t="s">
        <v>448</v>
      </c>
      <c r="C77" s="7" t="s">
        <v>449</v>
      </c>
      <c r="D77" s="7" t="s">
        <v>16</v>
      </c>
      <c r="E77" s="7" t="s">
        <v>547</v>
      </c>
      <c r="F77" s="7">
        <v>6</v>
      </c>
      <c r="G77" s="29">
        <v>3280.54</v>
      </c>
      <c r="H77" s="7" t="s">
        <v>14</v>
      </c>
      <c r="I77" s="7"/>
      <c r="J77" s="7"/>
    </row>
    <row r="78" spans="1:10" x14ac:dyDescent="0.3">
      <c r="A78" s="12">
        <v>45752</v>
      </c>
      <c r="B78" s="7" t="s">
        <v>574</v>
      </c>
      <c r="C78" s="7" t="s">
        <v>575</v>
      </c>
      <c r="D78" s="7" t="s">
        <v>16</v>
      </c>
      <c r="E78" s="7" t="s">
        <v>324</v>
      </c>
      <c r="F78" s="7">
        <v>3</v>
      </c>
      <c r="G78" s="29">
        <v>3097.69</v>
      </c>
      <c r="H78" s="7" t="s">
        <v>14</v>
      </c>
      <c r="I78" s="7"/>
      <c r="J78" s="7"/>
    </row>
    <row r="79" spans="1:10" x14ac:dyDescent="0.3">
      <c r="A79" s="12">
        <v>45756</v>
      </c>
      <c r="B79" s="7" t="s">
        <v>368</v>
      </c>
      <c r="C79" s="7" t="s">
        <v>282</v>
      </c>
      <c r="D79" s="7" t="s">
        <v>16</v>
      </c>
      <c r="E79" s="7" t="s">
        <v>323</v>
      </c>
      <c r="F79" s="7">
        <v>19</v>
      </c>
      <c r="G79" s="29">
        <v>2137.7800000000002</v>
      </c>
      <c r="H79" s="7" t="s">
        <v>14</v>
      </c>
      <c r="I79" s="7"/>
      <c r="J79" s="7"/>
    </row>
    <row r="80" spans="1:10" x14ac:dyDescent="0.3">
      <c r="A80" s="12">
        <v>45762</v>
      </c>
      <c r="B80" s="7" t="s">
        <v>132</v>
      </c>
      <c r="C80" s="7" t="s">
        <v>133</v>
      </c>
      <c r="D80" s="7" t="s">
        <v>20</v>
      </c>
      <c r="E80" s="7" t="s">
        <v>134</v>
      </c>
      <c r="F80" s="7">
        <v>28</v>
      </c>
      <c r="G80" s="29">
        <v>2304.44</v>
      </c>
      <c r="H80" s="7" t="s">
        <v>14</v>
      </c>
      <c r="I80" s="7"/>
      <c r="J80" s="7"/>
    </row>
    <row r="81" spans="1:10" x14ac:dyDescent="0.3">
      <c r="A81" s="12">
        <v>45762</v>
      </c>
      <c r="B81" s="7" t="s">
        <v>132</v>
      </c>
      <c r="C81" s="7" t="s">
        <v>133</v>
      </c>
      <c r="D81" s="7" t="s">
        <v>20</v>
      </c>
      <c r="E81" s="7" t="s">
        <v>474</v>
      </c>
      <c r="F81" s="7">
        <v>12</v>
      </c>
      <c r="G81" s="29">
        <v>3437.5</v>
      </c>
      <c r="H81" s="7" t="s">
        <v>14</v>
      </c>
      <c r="I81" s="7"/>
      <c r="J81" s="7"/>
    </row>
    <row r="82" spans="1:10" x14ac:dyDescent="0.3">
      <c r="A82" s="12">
        <v>45762</v>
      </c>
      <c r="B82" s="7" t="s">
        <v>132</v>
      </c>
      <c r="C82" s="7" t="s">
        <v>133</v>
      </c>
      <c r="D82" s="7" t="s">
        <v>20</v>
      </c>
      <c r="E82" s="7" t="s">
        <v>484</v>
      </c>
      <c r="F82" s="7">
        <v>10</v>
      </c>
      <c r="G82" s="29">
        <v>92.26</v>
      </c>
      <c r="H82" s="7" t="s">
        <v>14</v>
      </c>
      <c r="I82" s="7"/>
      <c r="J82" s="7"/>
    </row>
    <row r="83" spans="1:10" x14ac:dyDescent="0.3">
      <c r="A83" s="12">
        <v>45762</v>
      </c>
      <c r="B83" s="7" t="s">
        <v>132</v>
      </c>
      <c r="C83" s="7" t="s">
        <v>133</v>
      </c>
      <c r="D83" s="7" t="s">
        <v>20</v>
      </c>
      <c r="E83" s="7" t="s">
        <v>367</v>
      </c>
      <c r="F83" s="7">
        <v>3</v>
      </c>
      <c r="G83" s="29">
        <v>52.9</v>
      </c>
      <c r="H83" s="7" t="s">
        <v>14</v>
      </c>
      <c r="I83" s="7"/>
      <c r="J83" s="7"/>
    </row>
    <row r="84" spans="1:10" x14ac:dyDescent="0.3">
      <c r="A84" s="12">
        <v>45770</v>
      </c>
      <c r="B84" s="7" t="s">
        <v>167</v>
      </c>
      <c r="C84" s="7" t="s">
        <v>168</v>
      </c>
      <c r="D84" s="7" t="s">
        <v>31</v>
      </c>
      <c r="E84" s="7" t="s">
        <v>112</v>
      </c>
      <c r="F84" s="7">
        <v>27</v>
      </c>
      <c r="G84" s="29">
        <v>2011.2</v>
      </c>
      <c r="H84" s="7" t="s">
        <v>46</v>
      </c>
      <c r="I84" s="7"/>
      <c r="J84" s="7"/>
    </row>
    <row r="85" spans="1:10" x14ac:dyDescent="0.3">
      <c r="A85" s="12">
        <v>45770</v>
      </c>
      <c r="B85" s="7" t="s">
        <v>167</v>
      </c>
      <c r="C85" s="7" t="s">
        <v>168</v>
      </c>
      <c r="D85" s="7" t="s">
        <v>31</v>
      </c>
      <c r="E85" s="7" t="s">
        <v>261</v>
      </c>
      <c r="F85" s="7">
        <v>23</v>
      </c>
      <c r="G85" s="29">
        <v>2966.65</v>
      </c>
      <c r="H85" s="7" t="s">
        <v>46</v>
      </c>
      <c r="I85" s="7"/>
      <c r="J85" s="7"/>
    </row>
    <row r="86" spans="1:10" x14ac:dyDescent="0.3">
      <c r="A86" s="12">
        <v>45770</v>
      </c>
      <c r="B86" s="7" t="s">
        <v>167</v>
      </c>
      <c r="C86" s="7" t="s">
        <v>168</v>
      </c>
      <c r="D86" s="7" t="s">
        <v>31</v>
      </c>
      <c r="E86" s="7" t="s">
        <v>386</v>
      </c>
      <c r="F86" s="7">
        <v>2</v>
      </c>
      <c r="G86" s="29">
        <v>616.66999999999996</v>
      </c>
      <c r="H86" s="7" t="s">
        <v>46</v>
      </c>
      <c r="I86" s="7"/>
      <c r="J86" s="7"/>
    </row>
    <row r="87" spans="1:10" x14ac:dyDescent="0.3">
      <c r="A87" s="12">
        <v>45770</v>
      </c>
      <c r="B87" s="7" t="s">
        <v>167</v>
      </c>
      <c r="C87" s="7" t="s">
        <v>168</v>
      </c>
      <c r="D87" s="7" t="s">
        <v>31</v>
      </c>
      <c r="E87" s="7" t="s">
        <v>49</v>
      </c>
      <c r="F87" s="7">
        <v>2</v>
      </c>
      <c r="G87" s="29">
        <v>1970.34</v>
      </c>
      <c r="H87" s="7" t="s">
        <v>46</v>
      </c>
      <c r="I87" s="7"/>
      <c r="J87" s="7"/>
    </row>
    <row r="88" spans="1:10" x14ac:dyDescent="0.3">
      <c r="A88" s="12">
        <v>45773</v>
      </c>
      <c r="B88" s="7" t="s">
        <v>212</v>
      </c>
      <c r="C88" s="7" t="s">
        <v>213</v>
      </c>
      <c r="D88" s="7" t="s">
        <v>12</v>
      </c>
      <c r="E88" s="7" t="s">
        <v>124</v>
      </c>
      <c r="F88" s="7">
        <v>25</v>
      </c>
      <c r="G88" s="29">
        <v>31.46</v>
      </c>
      <c r="H88" s="7" t="s">
        <v>14</v>
      </c>
      <c r="I88" s="7"/>
      <c r="J88" s="7"/>
    </row>
    <row r="89" spans="1:10" x14ac:dyDescent="0.3">
      <c r="A89" s="12">
        <v>45773</v>
      </c>
      <c r="B89" s="7" t="s">
        <v>212</v>
      </c>
      <c r="C89" s="7" t="s">
        <v>213</v>
      </c>
      <c r="D89" s="7" t="s">
        <v>12</v>
      </c>
      <c r="E89" s="7" t="s">
        <v>450</v>
      </c>
      <c r="F89" s="7">
        <v>14</v>
      </c>
      <c r="G89" s="29">
        <v>1940.35</v>
      </c>
      <c r="H89" s="7" t="s">
        <v>14</v>
      </c>
      <c r="I89" s="7"/>
      <c r="J89" s="7"/>
    </row>
    <row r="90" spans="1:10" x14ac:dyDescent="0.3">
      <c r="A90" s="12">
        <v>45773</v>
      </c>
      <c r="B90" s="7" t="s">
        <v>212</v>
      </c>
      <c r="C90" s="7" t="s">
        <v>213</v>
      </c>
      <c r="D90" s="7" t="s">
        <v>12</v>
      </c>
      <c r="E90" s="7" t="s">
        <v>528</v>
      </c>
      <c r="F90" s="7">
        <v>7</v>
      </c>
      <c r="G90" s="29">
        <v>3484.08</v>
      </c>
      <c r="H90" s="7" t="s">
        <v>14</v>
      </c>
      <c r="I90" s="7"/>
      <c r="J90" s="7"/>
    </row>
    <row r="91" spans="1:10" x14ac:dyDescent="0.3">
      <c r="A91" s="12">
        <v>45775</v>
      </c>
      <c r="B91" s="7" t="s">
        <v>262</v>
      </c>
      <c r="C91" s="7" t="s">
        <v>263</v>
      </c>
      <c r="D91" s="7" t="s">
        <v>31</v>
      </c>
      <c r="E91" s="7" t="s">
        <v>264</v>
      </c>
      <c r="F91" s="7">
        <v>23</v>
      </c>
      <c r="G91" s="29">
        <v>1234.1500000000001</v>
      </c>
      <c r="H91" s="7" t="s">
        <v>14</v>
      </c>
      <c r="I91" s="7"/>
      <c r="J91" s="7"/>
    </row>
    <row r="92" spans="1:10" x14ac:dyDescent="0.3">
      <c r="A92" s="12">
        <v>45775</v>
      </c>
      <c r="B92" s="7" t="s">
        <v>262</v>
      </c>
      <c r="C92" s="7" t="s">
        <v>263</v>
      </c>
      <c r="D92" s="7" t="s">
        <v>31</v>
      </c>
      <c r="E92" s="7" t="s">
        <v>297</v>
      </c>
      <c r="F92" s="7">
        <v>22</v>
      </c>
      <c r="G92" s="29">
        <v>1532.17</v>
      </c>
      <c r="H92" s="7" t="s">
        <v>14</v>
      </c>
      <c r="I92" s="7"/>
      <c r="J92" s="7"/>
    </row>
    <row r="93" spans="1:10" x14ac:dyDescent="0.3">
      <c r="A93" s="12">
        <v>45775</v>
      </c>
      <c r="B93" s="7" t="s">
        <v>262</v>
      </c>
      <c r="C93" s="7" t="s">
        <v>263</v>
      </c>
      <c r="D93" s="7" t="s">
        <v>31</v>
      </c>
      <c r="E93" s="7" t="s">
        <v>492</v>
      </c>
      <c r="F93" s="7">
        <v>11</v>
      </c>
      <c r="G93" s="29">
        <v>445.41</v>
      </c>
      <c r="H93" s="7" t="s">
        <v>14</v>
      </c>
      <c r="I93" s="7"/>
      <c r="J93" s="7"/>
    </row>
    <row r="94" spans="1:10" x14ac:dyDescent="0.3">
      <c r="A94" s="12">
        <v>45775</v>
      </c>
      <c r="B94" s="7" t="s">
        <v>501</v>
      </c>
      <c r="C94" s="7" t="s">
        <v>502</v>
      </c>
      <c r="D94" s="7" t="s">
        <v>12</v>
      </c>
      <c r="E94" s="7" t="s">
        <v>503</v>
      </c>
      <c r="F94" s="7">
        <v>10</v>
      </c>
      <c r="G94" s="29">
        <v>2468.71</v>
      </c>
      <c r="H94" s="7" t="s">
        <v>14</v>
      </c>
      <c r="I94" s="7"/>
      <c r="J94" s="7"/>
    </row>
    <row r="95" spans="1:10" x14ac:dyDescent="0.3">
      <c r="A95" s="12">
        <v>45778</v>
      </c>
      <c r="B95" s="7" t="s">
        <v>154</v>
      </c>
      <c r="C95" s="7" t="s">
        <v>155</v>
      </c>
      <c r="D95" s="7" t="s">
        <v>31</v>
      </c>
      <c r="E95" s="7" t="s">
        <v>156</v>
      </c>
      <c r="F95" s="7">
        <v>28</v>
      </c>
      <c r="G95" s="29">
        <v>1619.14</v>
      </c>
      <c r="H95" s="7" t="s">
        <v>14</v>
      </c>
      <c r="I95" s="7"/>
      <c r="J95" s="7"/>
    </row>
    <row r="96" spans="1:10" x14ac:dyDescent="0.3">
      <c r="A96" s="12">
        <v>45778</v>
      </c>
      <c r="B96" s="7" t="s">
        <v>258</v>
      </c>
      <c r="C96" s="7" t="s">
        <v>259</v>
      </c>
      <c r="D96" s="7" t="s">
        <v>12</v>
      </c>
      <c r="E96" s="7" t="s">
        <v>260</v>
      </c>
      <c r="F96" s="7">
        <v>23</v>
      </c>
      <c r="G96" s="29">
        <v>1598.13</v>
      </c>
      <c r="H96" s="7" t="s">
        <v>25</v>
      </c>
      <c r="I96" s="7"/>
      <c r="J96" s="7"/>
    </row>
    <row r="97" spans="1:10" x14ac:dyDescent="0.3">
      <c r="A97" s="12">
        <v>45778</v>
      </c>
      <c r="B97" s="7" t="s">
        <v>154</v>
      </c>
      <c r="C97" s="7" t="s">
        <v>155</v>
      </c>
      <c r="D97" s="7" t="s">
        <v>31</v>
      </c>
      <c r="E97" s="7" t="s">
        <v>400</v>
      </c>
      <c r="F97" s="7">
        <v>16</v>
      </c>
      <c r="G97" s="29">
        <v>1176.44</v>
      </c>
      <c r="H97" s="7" t="s">
        <v>14</v>
      </c>
      <c r="I97" s="7"/>
      <c r="J97" s="7"/>
    </row>
    <row r="98" spans="1:10" x14ac:dyDescent="0.3">
      <c r="A98" s="12">
        <v>45778</v>
      </c>
      <c r="B98" s="7" t="s">
        <v>258</v>
      </c>
      <c r="C98" s="7" t="s">
        <v>259</v>
      </c>
      <c r="D98" s="7" t="s">
        <v>12</v>
      </c>
      <c r="E98" s="7" t="s">
        <v>483</v>
      </c>
      <c r="F98" s="7">
        <v>11</v>
      </c>
      <c r="G98" s="29">
        <v>413.5</v>
      </c>
      <c r="H98" s="7" t="s">
        <v>25</v>
      </c>
      <c r="I98" s="7"/>
      <c r="J98" s="7"/>
    </row>
    <row r="99" spans="1:10" x14ac:dyDescent="0.3">
      <c r="A99" s="12">
        <v>45778</v>
      </c>
      <c r="B99" s="7" t="s">
        <v>154</v>
      </c>
      <c r="C99" s="7" t="s">
        <v>155</v>
      </c>
      <c r="D99" s="7" t="s">
        <v>31</v>
      </c>
      <c r="E99" s="7" t="s">
        <v>504</v>
      </c>
      <c r="F99" s="7">
        <v>5</v>
      </c>
      <c r="G99" s="29">
        <v>2734.23</v>
      </c>
      <c r="H99" s="7" t="s">
        <v>14</v>
      </c>
      <c r="I99" s="7"/>
      <c r="J99" s="7"/>
    </row>
    <row r="100" spans="1:10" x14ac:dyDescent="0.3">
      <c r="A100" s="28">
        <v>45781</v>
      </c>
      <c r="B100" s="7" t="s">
        <v>37</v>
      </c>
      <c r="C100" s="7" t="s">
        <v>38</v>
      </c>
      <c r="D100" s="7" t="s">
        <v>31</v>
      </c>
      <c r="E100" s="7" t="s">
        <v>360</v>
      </c>
      <c r="F100" s="7">
        <v>19</v>
      </c>
      <c r="G100" s="29">
        <v>823.25</v>
      </c>
      <c r="H100" s="7" t="s">
        <v>40</v>
      </c>
      <c r="I100" s="7"/>
      <c r="J100" s="7"/>
    </row>
    <row r="101" spans="1:10" x14ac:dyDescent="0.3">
      <c r="A101" s="28">
        <v>45781</v>
      </c>
      <c r="B101" s="7" t="s">
        <v>281</v>
      </c>
      <c r="C101" s="7" t="s">
        <v>282</v>
      </c>
      <c r="D101" s="7" t="s">
        <v>16</v>
      </c>
      <c r="E101" s="7" t="s">
        <v>339</v>
      </c>
      <c r="F101" s="7">
        <v>17</v>
      </c>
      <c r="G101" s="29">
        <v>2459.44</v>
      </c>
      <c r="H101" s="7" t="s">
        <v>14</v>
      </c>
      <c r="I101" s="7"/>
      <c r="J101" s="7"/>
    </row>
    <row r="102" spans="1:10" x14ac:dyDescent="0.3">
      <c r="A102" s="28">
        <v>45781</v>
      </c>
      <c r="B102" s="7" t="s">
        <v>217</v>
      </c>
      <c r="C102" s="7" t="s">
        <v>218</v>
      </c>
      <c r="D102" s="7" t="s">
        <v>16</v>
      </c>
      <c r="E102" s="7" t="s">
        <v>464</v>
      </c>
      <c r="F102" s="7">
        <v>13</v>
      </c>
      <c r="G102" s="29">
        <v>2504.34</v>
      </c>
      <c r="H102" s="7" t="s">
        <v>14</v>
      </c>
      <c r="I102" s="7"/>
      <c r="J102" s="7"/>
    </row>
    <row r="103" spans="1:10" x14ac:dyDescent="0.3">
      <c r="A103" s="28">
        <v>45781</v>
      </c>
      <c r="B103" s="7" t="s">
        <v>370</v>
      </c>
      <c r="C103" s="7" t="s">
        <v>371</v>
      </c>
      <c r="D103" s="7" t="s">
        <v>16</v>
      </c>
      <c r="E103" s="7" t="s">
        <v>225</v>
      </c>
      <c r="F103" s="7">
        <v>12</v>
      </c>
      <c r="G103" s="29">
        <v>2688</v>
      </c>
      <c r="H103" s="7" t="s">
        <v>14</v>
      </c>
      <c r="I103" s="7"/>
      <c r="J103" s="7"/>
    </row>
    <row r="104" spans="1:10" x14ac:dyDescent="0.3">
      <c r="A104" s="28">
        <v>45781</v>
      </c>
      <c r="B104" s="7" t="s">
        <v>188</v>
      </c>
      <c r="C104" s="7" t="s">
        <v>189</v>
      </c>
      <c r="D104" s="7" t="s">
        <v>12</v>
      </c>
      <c r="E104" s="7" t="s">
        <v>238</v>
      </c>
      <c r="F104" s="7">
        <v>12</v>
      </c>
      <c r="G104" s="29">
        <v>304.62</v>
      </c>
      <c r="H104" s="7" t="s">
        <v>14</v>
      </c>
      <c r="I104" s="7"/>
      <c r="J104" s="7"/>
    </row>
    <row r="105" spans="1:10" x14ac:dyDescent="0.3">
      <c r="A105" s="28">
        <v>45781</v>
      </c>
      <c r="B105" s="7" t="s">
        <v>135</v>
      </c>
      <c r="C105" s="7" t="s">
        <v>110</v>
      </c>
      <c r="D105" s="7" t="s">
        <v>12</v>
      </c>
      <c r="E105" s="7" t="s">
        <v>464</v>
      </c>
      <c r="F105" s="7">
        <v>12</v>
      </c>
      <c r="G105" s="29">
        <v>2626.87</v>
      </c>
      <c r="H105" s="7" t="s">
        <v>14</v>
      </c>
      <c r="I105" s="7"/>
      <c r="J105" s="7"/>
    </row>
    <row r="106" spans="1:10" x14ac:dyDescent="0.3">
      <c r="A106" s="28">
        <v>45781</v>
      </c>
      <c r="B106" s="7" t="s">
        <v>288</v>
      </c>
      <c r="C106" s="7" t="s">
        <v>77</v>
      </c>
      <c r="D106" s="7" t="s">
        <v>31</v>
      </c>
      <c r="E106" s="7" t="s">
        <v>530</v>
      </c>
      <c r="F106" s="7">
        <v>8</v>
      </c>
      <c r="G106" s="29">
        <v>1449.82</v>
      </c>
      <c r="H106" s="7" t="s">
        <v>14</v>
      </c>
      <c r="I106" s="7"/>
      <c r="J106" s="7"/>
    </row>
    <row r="107" spans="1:10" x14ac:dyDescent="0.3">
      <c r="A107" s="28">
        <v>45781</v>
      </c>
      <c r="B107" s="7" t="s">
        <v>317</v>
      </c>
      <c r="C107" s="7" t="s">
        <v>318</v>
      </c>
      <c r="D107" s="7" t="s">
        <v>16</v>
      </c>
      <c r="E107" s="7" t="s">
        <v>184</v>
      </c>
      <c r="F107" s="7">
        <v>6</v>
      </c>
      <c r="G107" s="29">
        <v>2711.55</v>
      </c>
      <c r="H107" s="7" t="s">
        <v>14</v>
      </c>
      <c r="I107" s="7"/>
      <c r="J107" s="7"/>
    </row>
    <row r="108" spans="1:10" x14ac:dyDescent="0.3">
      <c r="A108" s="28">
        <v>45781</v>
      </c>
      <c r="B108" s="7" t="s">
        <v>446</v>
      </c>
      <c r="C108" s="7" t="s">
        <v>447</v>
      </c>
      <c r="D108" s="7" t="s">
        <v>16</v>
      </c>
      <c r="E108" s="7" t="s">
        <v>319</v>
      </c>
      <c r="F108" s="7">
        <v>5</v>
      </c>
      <c r="G108" s="29">
        <v>986.19</v>
      </c>
      <c r="H108" s="7" t="s">
        <v>14</v>
      </c>
      <c r="I108" s="7"/>
      <c r="J108" s="7"/>
    </row>
    <row r="109" spans="1:10" x14ac:dyDescent="0.3">
      <c r="A109" s="28">
        <v>45781</v>
      </c>
      <c r="B109" s="7" t="s">
        <v>401</v>
      </c>
      <c r="C109" s="7" t="s">
        <v>51</v>
      </c>
      <c r="D109" s="7" t="s">
        <v>35</v>
      </c>
      <c r="E109" s="7" t="s">
        <v>250</v>
      </c>
      <c r="F109" s="7">
        <v>4</v>
      </c>
      <c r="G109" s="29">
        <v>975</v>
      </c>
      <c r="H109" s="7" t="s">
        <v>14</v>
      </c>
      <c r="I109" s="7"/>
      <c r="J109" s="7"/>
    </row>
    <row r="110" spans="1:10" x14ac:dyDescent="0.3">
      <c r="A110" s="28">
        <v>45781</v>
      </c>
      <c r="B110" s="7" t="s">
        <v>242</v>
      </c>
      <c r="C110" s="7" t="s">
        <v>108</v>
      </c>
      <c r="D110" s="7" t="s">
        <v>35</v>
      </c>
      <c r="E110" s="7" t="s">
        <v>567</v>
      </c>
      <c r="F110" s="7">
        <v>4</v>
      </c>
      <c r="G110" s="29">
        <v>684.24</v>
      </c>
      <c r="H110" s="7" t="s">
        <v>14</v>
      </c>
      <c r="I110" s="7"/>
      <c r="J110" s="7"/>
    </row>
    <row r="111" spans="1:10" x14ac:dyDescent="0.3">
      <c r="A111" s="28">
        <v>45781</v>
      </c>
      <c r="B111" s="7" t="s">
        <v>266</v>
      </c>
      <c r="C111" s="7" t="s">
        <v>267</v>
      </c>
      <c r="D111" s="7" t="s">
        <v>20</v>
      </c>
      <c r="E111" s="7" t="s">
        <v>569</v>
      </c>
      <c r="F111" s="7">
        <v>3</v>
      </c>
      <c r="G111" s="29">
        <v>789.89</v>
      </c>
      <c r="H111" s="7" t="s">
        <v>14</v>
      </c>
      <c r="I111" s="7"/>
      <c r="J111" s="7"/>
    </row>
    <row r="112" spans="1:10" x14ac:dyDescent="0.3">
      <c r="A112" s="28">
        <v>45781</v>
      </c>
      <c r="B112" s="7" t="s">
        <v>56</v>
      </c>
      <c r="C112" s="7" t="s">
        <v>57</v>
      </c>
      <c r="D112" s="7" t="s">
        <v>12</v>
      </c>
      <c r="E112" s="7" t="s">
        <v>573</v>
      </c>
      <c r="F112" s="7">
        <v>2</v>
      </c>
      <c r="G112" s="29">
        <v>3407.1</v>
      </c>
      <c r="H112" s="7" t="s">
        <v>14</v>
      </c>
      <c r="I112" s="7"/>
      <c r="J112" s="7"/>
    </row>
    <row r="113" spans="1:10" x14ac:dyDescent="0.3">
      <c r="A113" s="28">
        <v>45781</v>
      </c>
      <c r="B113" s="7" t="s">
        <v>589</v>
      </c>
      <c r="C113" s="7" t="s">
        <v>590</v>
      </c>
      <c r="D113" s="7" t="s">
        <v>12</v>
      </c>
      <c r="E113" s="7" t="s">
        <v>564</v>
      </c>
      <c r="F113" s="7">
        <v>1</v>
      </c>
      <c r="G113" s="29">
        <v>3212.33</v>
      </c>
      <c r="H113" s="7" t="s">
        <v>25</v>
      </c>
      <c r="I113" s="7"/>
      <c r="J113" s="7"/>
    </row>
    <row r="114" spans="1:10" x14ac:dyDescent="0.3">
      <c r="A114" s="12">
        <v>45787</v>
      </c>
      <c r="B114" s="7" t="s">
        <v>107</v>
      </c>
      <c r="C114" s="7" t="s">
        <v>108</v>
      </c>
      <c r="D114" s="7" t="s">
        <v>35</v>
      </c>
      <c r="E114" s="7" t="s">
        <v>78</v>
      </c>
      <c r="F114" s="7">
        <v>29</v>
      </c>
      <c r="G114" s="29">
        <v>2212.79</v>
      </c>
      <c r="H114" s="7" t="s">
        <v>14</v>
      </c>
      <c r="I114" s="7"/>
      <c r="J114" s="7"/>
    </row>
    <row r="115" spans="1:10" x14ac:dyDescent="0.3">
      <c r="A115" s="12">
        <v>45787</v>
      </c>
      <c r="B115" s="7" t="s">
        <v>107</v>
      </c>
      <c r="C115" s="7" t="s">
        <v>108</v>
      </c>
      <c r="D115" s="7" t="s">
        <v>35</v>
      </c>
      <c r="E115" s="7" t="s">
        <v>75</v>
      </c>
      <c r="F115" s="7">
        <v>19</v>
      </c>
      <c r="G115" s="29">
        <v>2499.1999999999998</v>
      </c>
      <c r="H115" s="7" t="s">
        <v>14</v>
      </c>
      <c r="I115" s="7"/>
      <c r="J115" s="7"/>
    </row>
    <row r="116" spans="1:10" x14ac:dyDescent="0.3">
      <c r="A116" s="12">
        <v>45787</v>
      </c>
      <c r="B116" s="7" t="s">
        <v>107</v>
      </c>
      <c r="C116" s="7" t="s">
        <v>108</v>
      </c>
      <c r="D116" s="7" t="s">
        <v>35</v>
      </c>
      <c r="E116" s="7" t="s">
        <v>372</v>
      </c>
      <c r="F116" s="7">
        <v>7</v>
      </c>
      <c r="G116" s="29">
        <v>2636.64</v>
      </c>
      <c r="H116" s="7" t="s">
        <v>14</v>
      </c>
      <c r="I116" s="7"/>
      <c r="J116" s="7"/>
    </row>
    <row r="117" spans="1:10" x14ac:dyDescent="0.3">
      <c r="A117" s="12">
        <v>45787</v>
      </c>
      <c r="B117" s="7" t="s">
        <v>107</v>
      </c>
      <c r="C117" s="7" t="s">
        <v>108</v>
      </c>
      <c r="D117" s="7" t="s">
        <v>35</v>
      </c>
      <c r="E117" s="7" t="s">
        <v>513</v>
      </c>
      <c r="F117" s="7">
        <v>3</v>
      </c>
      <c r="G117" s="29">
        <v>348.89</v>
      </c>
      <c r="H117" s="7" t="s">
        <v>14</v>
      </c>
      <c r="I117" s="7"/>
      <c r="J117" s="7"/>
    </row>
    <row r="118" spans="1:10" x14ac:dyDescent="0.3">
      <c r="A118" s="12">
        <v>45789</v>
      </c>
      <c r="B118" s="7" t="s">
        <v>387</v>
      </c>
      <c r="C118" s="7" t="s">
        <v>388</v>
      </c>
      <c r="D118" s="7" t="s">
        <v>12</v>
      </c>
      <c r="E118" s="7" t="s">
        <v>389</v>
      </c>
      <c r="F118" s="7">
        <v>18</v>
      </c>
      <c r="G118" s="29">
        <v>2310.09</v>
      </c>
      <c r="H118" s="7" t="s">
        <v>25</v>
      </c>
      <c r="I118" s="7"/>
      <c r="J118" s="7"/>
    </row>
    <row r="119" spans="1:10" x14ac:dyDescent="0.3">
      <c r="A119" s="12">
        <v>45790</v>
      </c>
      <c r="B119" s="7" t="s">
        <v>50</v>
      </c>
      <c r="C119" s="7" t="s">
        <v>51</v>
      </c>
      <c r="D119" s="7" t="s">
        <v>35</v>
      </c>
      <c r="E119" s="7" t="s">
        <v>52</v>
      </c>
      <c r="F119" s="7">
        <v>1</v>
      </c>
      <c r="G119" s="29">
        <v>3653.75</v>
      </c>
      <c r="H119" s="7" t="s">
        <v>46</v>
      </c>
      <c r="I119" s="7"/>
      <c r="J119" s="7"/>
    </row>
    <row r="120" spans="1:10" x14ac:dyDescent="0.3">
      <c r="A120" s="12">
        <v>45790</v>
      </c>
      <c r="B120" s="7" t="s">
        <v>50</v>
      </c>
      <c r="C120" s="7" t="s">
        <v>51</v>
      </c>
      <c r="D120" s="7" t="s">
        <v>35</v>
      </c>
      <c r="E120" s="7" t="s">
        <v>247</v>
      </c>
      <c r="F120" s="7">
        <v>24</v>
      </c>
      <c r="G120" s="29">
        <v>3378.23</v>
      </c>
      <c r="H120" s="7" t="s">
        <v>46</v>
      </c>
      <c r="I120" s="7"/>
      <c r="J120" s="7"/>
    </row>
    <row r="121" spans="1:10" x14ac:dyDescent="0.3">
      <c r="A121" s="12">
        <v>45790</v>
      </c>
      <c r="B121" s="7" t="s">
        <v>50</v>
      </c>
      <c r="C121" s="7" t="s">
        <v>51</v>
      </c>
      <c r="D121" s="7" t="s">
        <v>35</v>
      </c>
      <c r="E121" s="7" t="s">
        <v>405</v>
      </c>
      <c r="F121" s="7">
        <v>7</v>
      </c>
      <c r="G121" s="29">
        <v>2293.5700000000002</v>
      </c>
      <c r="H121" s="7" t="s">
        <v>46</v>
      </c>
      <c r="I121" s="7"/>
      <c r="J121" s="7"/>
    </row>
    <row r="122" spans="1:10" x14ac:dyDescent="0.3">
      <c r="A122" s="12">
        <v>45793</v>
      </c>
      <c r="B122" s="7" t="s">
        <v>10</v>
      </c>
      <c r="C122" s="7" t="s">
        <v>15</v>
      </c>
      <c r="D122" s="7" t="s">
        <v>16</v>
      </c>
      <c r="E122" s="7" t="s">
        <v>17</v>
      </c>
      <c r="F122" s="7">
        <v>7</v>
      </c>
      <c r="G122" s="29">
        <v>2422.06</v>
      </c>
      <c r="H122" s="7" t="s">
        <v>14</v>
      </c>
      <c r="I122" s="7"/>
      <c r="J122" s="7"/>
    </row>
    <row r="123" spans="1:10" x14ac:dyDescent="0.3">
      <c r="A123" s="12">
        <v>45793</v>
      </c>
      <c r="B123" s="7" t="s">
        <v>62</v>
      </c>
      <c r="C123" s="7" t="s">
        <v>15</v>
      </c>
      <c r="D123" s="7" t="s">
        <v>16</v>
      </c>
      <c r="E123" s="7" t="s">
        <v>63</v>
      </c>
      <c r="F123" s="7">
        <v>30</v>
      </c>
      <c r="G123" s="29">
        <v>2073.79</v>
      </c>
      <c r="H123" s="7" t="s">
        <v>14</v>
      </c>
      <c r="I123" s="7"/>
      <c r="J123" s="7"/>
    </row>
    <row r="124" spans="1:10" x14ac:dyDescent="0.3">
      <c r="A124" s="12">
        <v>45793</v>
      </c>
      <c r="B124" s="7" t="s">
        <v>62</v>
      </c>
      <c r="C124" s="7" t="s">
        <v>15</v>
      </c>
      <c r="D124" s="7" t="s">
        <v>16</v>
      </c>
      <c r="E124" s="7" t="s">
        <v>191</v>
      </c>
      <c r="F124" s="7">
        <v>26</v>
      </c>
      <c r="G124" s="29">
        <v>3180.92</v>
      </c>
      <c r="H124" s="7" t="s">
        <v>14</v>
      </c>
      <c r="I124" s="7"/>
      <c r="J124" s="7"/>
    </row>
    <row r="125" spans="1:10" x14ac:dyDescent="0.3">
      <c r="A125" s="12">
        <v>45793</v>
      </c>
      <c r="B125" s="7" t="s">
        <v>62</v>
      </c>
      <c r="C125" s="7" t="s">
        <v>15</v>
      </c>
      <c r="D125" s="7" t="s">
        <v>16</v>
      </c>
      <c r="E125" s="7" t="s">
        <v>361</v>
      </c>
      <c r="F125" s="7">
        <v>15</v>
      </c>
      <c r="G125" s="29">
        <v>1747.92</v>
      </c>
      <c r="H125" s="7" t="s">
        <v>14</v>
      </c>
      <c r="I125" s="7"/>
      <c r="J125" s="7"/>
    </row>
    <row r="126" spans="1:10" x14ac:dyDescent="0.3">
      <c r="A126" s="12">
        <v>45794</v>
      </c>
      <c r="B126" s="7" t="s">
        <v>266</v>
      </c>
      <c r="C126" s="7" t="s">
        <v>267</v>
      </c>
      <c r="D126" s="7" t="s">
        <v>20</v>
      </c>
      <c r="E126" s="7" t="s">
        <v>191</v>
      </c>
      <c r="F126" s="7">
        <v>23</v>
      </c>
      <c r="G126" s="29">
        <v>3115.97</v>
      </c>
      <c r="H126" s="7" t="s">
        <v>14</v>
      </c>
      <c r="I126" s="7"/>
      <c r="J126" s="7"/>
    </row>
    <row r="127" spans="1:10" x14ac:dyDescent="0.3">
      <c r="A127" s="12">
        <v>45794</v>
      </c>
      <c r="B127" s="7" t="s">
        <v>266</v>
      </c>
      <c r="C127" s="7" t="s">
        <v>267</v>
      </c>
      <c r="D127" s="7" t="s">
        <v>20</v>
      </c>
      <c r="E127" s="7" t="s">
        <v>342</v>
      </c>
      <c r="F127" s="7">
        <v>16</v>
      </c>
      <c r="G127" s="29">
        <v>1804.1</v>
      </c>
      <c r="H127" s="7" t="s">
        <v>14</v>
      </c>
      <c r="I127" s="7"/>
      <c r="J127" s="7"/>
    </row>
    <row r="128" spans="1:10" x14ac:dyDescent="0.3">
      <c r="A128" s="12">
        <v>45794</v>
      </c>
      <c r="B128" s="7" t="s">
        <v>266</v>
      </c>
      <c r="C128" s="7" t="s">
        <v>267</v>
      </c>
      <c r="D128" s="7" t="s">
        <v>20</v>
      </c>
      <c r="E128" s="7" t="s">
        <v>588</v>
      </c>
      <c r="F128" s="7">
        <v>1</v>
      </c>
      <c r="G128" s="29">
        <v>422.07</v>
      </c>
      <c r="H128" s="7" t="s">
        <v>14</v>
      </c>
      <c r="I128" s="7"/>
      <c r="J128" s="7"/>
    </row>
    <row r="129" spans="1:10" x14ac:dyDescent="0.3">
      <c r="A129" s="12">
        <v>45795</v>
      </c>
      <c r="B129" s="7" t="s">
        <v>452</v>
      </c>
      <c r="C129" s="7" t="s">
        <v>195</v>
      </c>
      <c r="D129" s="7" t="s">
        <v>35</v>
      </c>
      <c r="E129" s="7" t="s">
        <v>397</v>
      </c>
      <c r="F129" s="7">
        <v>14</v>
      </c>
      <c r="G129" s="29">
        <v>402.27</v>
      </c>
      <c r="H129" s="7" t="s">
        <v>46</v>
      </c>
      <c r="I129" s="7"/>
      <c r="J129" s="7"/>
    </row>
    <row r="130" spans="1:10" x14ac:dyDescent="0.3">
      <c r="A130" s="12">
        <v>45795</v>
      </c>
      <c r="B130" s="7" t="s">
        <v>452</v>
      </c>
      <c r="C130" s="7" t="s">
        <v>195</v>
      </c>
      <c r="D130" s="7" t="s">
        <v>35</v>
      </c>
      <c r="E130" s="7" t="s">
        <v>228</v>
      </c>
      <c r="F130" s="7">
        <v>9</v>
      </c>
      <c r="G130" s="29">
        <v>2306.31</v>
      </c>
      <c r="H130" s="7" t="s">
        <v>46</v>
      </c>
      <c r="I130" s="7"/>
      <c r="J130" s="7"/>
    </row>
    <row r="131" spans="1:10" x14ac:dyDescent="0.3">
      <c r="A131" s="12">
        <v>45795</v>
      </c>
      <c r="B131" s="7" t="s">
        <v>452</v>
      </c>
      <c r="C131" s="7" t="s">
        <v>195</v>
      </c>
      <c r="D131" s="7" t="s">
        <v>35</v>
      </c>
      <c r="E131" s="7" t="s">
        <v>467</v>
      </c>
      <c r="F131" s="7">
        <v>5</v>
      </c>
      <c r="G131" s="29">
        <v>923.18</v>
      </c>
      <c r="H131" s="7" t="s">
        <v>46</v>
      </c>
      <c r="I131" s="7"/>
      <c r="J131" s="7"/>
    </row>
    <row r="132" spans="1:10" x14ac:dyDescent="0.3">
      <c r="A132" s="12">
        <v>45796</v>
      </c>
      <c r="B132" s="7" t="s">
        <v>53</v>
      </c>
      <c r="C132" s="7" t="s">
        <v>54</v>
      </c>
      <c r="D132" s="7" t="s">
        <v>16</v>
      </c>
      <c r="E132" s="7" t="s">
        <v>55</v>
      </c>
      <c r="F132" s="7">
        <v>30</v>
      </c>
      <c r="G132" s="29">
        <v>1355.16</v>
      </c>
      <c r="H132" s="7" t="s">
        <v>14</v>
      </c>
      <c r="I132" s="7"/>
      <c r="J132" s="7"/>
    </row>
    <row r="133" spans="1:10" x14ac:dyDescent="0.3">
      <c r="A133" s="12">
        <v>45796</v>
      </c>
      <c r="B133" s="7" t="s">
        <v>53</v>
      </c>
      <c r="C133" s="7" t="s">
        <v>54</v>
      </c>
      <c r="D133" s="7" t="s">
        <v>16</v>
      </c>
      <c r="E133" s="7" t="s">
        <v>87</v>
      </c>
      <c r="F133" s="7">
        <v>21</v>
      </c>
      <c r="G133" s="29">
        <v>627.29</v>
      </c>
      <c r="H133" s="7" t="s">
        <v>14</v>
      </c>
      <c r="I133" s="7"/>
      <c r="J133" s="7"/>
    </row>
    <row r="134" spans="1:10" x14ac:dyDescent="0.3">
      <c r="A134" s="12">
        <v>45796</v>
      </c>
      <c r="B134" s="7" t="s">
        <v>53</v>
      </c>
      <c r="C134" s="7" t="s">
        <v>54</v>
      </c>
      <c r="D134" s="7" t="s">
        <v>16</v>
      </c>
      <c r="E134" s="7" t="s">
        <v>287</v>
      </c>
      <c r="F134" s="7">
        <v>13</v>
      </c>
      <c r="G134" s="29">
        <v>2654.7</v>
      </c>
      <c r="H134" s="7" t="s">
        <v>14</v>
      </c>
      <c r="I134" s="7"/>
      <c r="J134" s="7"/>
    </row>
    <row r="135" spans="1:10" x14ac:dyDescent="0.3">
      <c r="A135" s="12">
        <v>45803</v>
      </c>
      <c r="B135" s="7" t="s">
        <v>431</v>
      </c>
      <c r="C135" s="7" t="s">
        <v>432</v>
      </c>
      <c r="D135" s="7" t="s">
        <v>35</v>
      </c>
      <c r="E135" s="7" t="s">
        <v>433</v>
      </c>
      <c r="F135" s="7">
        <v>16</v>
      </c>
      <c r="G135" s="29">
        <v>2606.94</v>
      </c>
      <c r="H135" s="7" t="s">
        <v>14</v>
      </c>
      <c r="I135" s="7"/>
      <c r="J135" s="7"/>
    </row>
    <row r="136" spans="1:10" x14ac:dyDescent="0.3">
      <c r="A136" s="12">
        <v>45803</v>
      </c>
      <c r="B136" s="7" t="s">
        <v>431</v>
      </c>
      <c r="C136" s="7" t="s">
        <v>432</v>
      </c>
      <c r="D136" s="7" t="s">
        <v>35</v>
      </c>
      <c r="E136" s="7" t="s">
        <v>477</v>
      </c>
      <c r="F136" s="7">
        <v>12</v>
      </c>
      <c r="G136" s="29">
        <v>1973.76</v>
      </c>
      <c r="H136" s="7" t="s">
        <v>14</v>
      </c>
      <c r="I136" s="7"/>
      <c r="J136" s="7"/>
    </row>
    <row r="137" spans="1:10" x14ac:dyDescent="0.3">
      <c r="A137" s="12">
        <v>45803</v>
      </c>
      <c r="B137" s="7" t="s">
        <v>431</v>
      </c>
      <c r="C137" s="7" t="s">
        <v>432</v>
      </c>
      <c r="D137" s="7" t="s">
        <v>35</v>
      </c>
      <c r="E137" s="7" t="s">
        <v>145</v>
      </c>
      <c r="F137" s="7">
        <v>10</v>
      </c>
      <c r="G137" s="29">
        <v>2225.23</v>
      </c>
      <c r="H137" s="7" t="s">
        <v>14</v>
      </c>
      <c r="I137" s="7"/>
      <c r="J137" s="7"/>
    </row>
    <row r="138" spans="1:10" x14ac:dyDescent="0.3">
      <c r="A138" s="12">
        <v>45803</v>
      </c>
      <c r="B138" s="7" t="s">
        <v>431</v>
      </c>
      <c r="C138" s="7" t="s">
        <v>432</v>
      </c>
      <c r="D138" s="7" t="s">
        <v>35</v>
      </c>
      <c r="E138" s="7" t="s">
        <v>543</v>
      </c>
      <c r="F138" s="7">
        <v>7</v>
      </c>
      <c r="G138" s="29">
        <v>1434.43</v>
      </c>
      <c r="H138" s="7" t="s">
        <v>14</v>
      </c>
      <c r="I138" s="7"/>
      <c r="J138" s="7"/>
    </row>
    <row r="139" spans="1:10" x14ac:dyDescent="0.3">
      <c r="A139" s="12">
        <v>45803</v>
      </c>
      <c r="B139" s="7" t="s">
        <v>431</v>
      </c>
      <c r="C139" s="7" t="s">
        <v>554</v>
      </c>
      <c r="D139" s="7"/>
      <c r="E139" s="7" t="s">
        <v>63</v>
      </c>
      <c r="F139" s="7">
        <v>6</v>
      </c>
      <c r="G139" s="29">
        <v>1960.63</v>
      </c>
      <c r="H139" s="7" t="s">
        <v>14</v>
      </c>
      <c r="I139" s="7"/>
      <c r="J139" s="7"/>
    </row>
    <row r="140" spans="1:10" x14ac:dyDescent="0.3">
      <c r="A140" s="12">
        <v>45814</v>
      </c>
      <c r="B140" s="7" t="s">
        <v>510</v>
      </c>
      <c r="C140" s="7" t="s">
        <v>511</v>
      </c>
      <c r="D140" s="7" t="s">
        <v>16</v>
      </c>
      <c r="E140" s="7" t="s">
        <v>512</v>
      </c>
      <c r="F140" s="7">
        <v>9</v>
      </c>
      <c r="G140" s="29">
        <v>1557.34</v>
      </c>
      <c r="H140" s="7" t="s">
        <v>14</v>
      </c>
      <c r="I140" s="7"/>
      <c r="J140" s="7"/>
    </row>
    <row r="141" spans="1:10" x14ac:dyDescent="0.3">
      <c r="A141" s="12">
        <v>45814</v>
      </c>
      <c r="B141" s="7" t="s">
        <v>510</v>
      </c>
      <c r="C141" s="7" t="s">
        <v>511</v>
      </c>
      <c r="D141" s="7" t="s">
        <v>16</v>
      </c>
      <c r="E141" s="7" t="s">
        <v>512</v>
      </c>
      <c r="F141" s="7">
        <v>9</v>
      </c>
      <c r="G141" s="29">
        <v>1557.34</v>
      </c>
      <c r="H141" s="7" t="s">
        <v>14</v>
      </c>
      <c r="I141" s="7"/>
      <c r="J141" s="7"/>
    </row>
    <row r="142" spans="1:10" x14ac:dyDescent="0.3">
      <c r="A142" s="12">
        <v>45815</v>
      </c>
      <c r="B142" s="7" t="s">
        <v>526</v>
      </c>
      <c r="C142" s="7" t="s">
        <v>527</v>
      </c>
      <c r="D142" s="7" t="s">
        <v>16</v>
      </c>
      <c r="E142" s="7" t="s">
        <v>528</v>
      </c>
      <c r="F142" s="7">
        <v>8</v>
      </c>
      <c r="G142" s="29">
        <v>3353.8</v>
      </c>
      <c r="H142" s="7" t="s">
        <v>14</v>
      </c>
      <c r="I142" s="7"/>
      <c r="J142" s="7"/>
    </row>
    <row r="143" spans="1:10" x14ac:dyDescent="0.3">
      <c r="A143" s="12">
        <v>45815</v>
      </c>
      <c r="B143" s="7" t="s">
        <v>526</v>
      </c>
      <c r="C143" s="7" t="s">
        <v>546</v>
      </c>
      <c r="D143" s="7" t="s">
        <v>16</v>
      </c>
      <c r="E143" s="7" t="s">
        <v>129</v>
      </c>
      <c r="F143" s="7">
        <v>6</v>
      </c>
      <c r="G143" s="29">
        <v>2042.67</v>
      </c>
      <c r="H143" s="7" t="s">
        <v>14</v>
      </c>
      <c r="I143" s="7"/>
      <c r="J143" s="7"/>
    </row>
    <row r="144" spans="1:10" x14ac:dyDescent="0.3">
      <c r="A144" s="12">
        <v>45815</v>
      </c>
      <c r="B144" s="7" t="s">
        <v>526</v>
      </c>
      <c r="C144" s="7" t="s">
        <v>546</v>
      </c>
      <c r="D144" s="7" t="s">
        <v>16</v>
      </c>
      <c r="E144" s="7" t="s">
        <v>480</v>
      </c>
      <c r="F144" s="7">
        <v>3</v>
      </c>
      <c r="G144" s="29">
        <v>1935.86</v>
      </c>
      <c r="H144" s="7" t="s">
        <v>14</v>
      </c>
      <c r="I144" s="7"/>
      <c r="J144" s="7"/>
    </row>
    <row r="145" spans="1:10" x14ac:dyDescent="0.3">
      <c r="A145" s="12">
        <v>45817</v>
      </c>
      <c r="B145" s="7" t="s">
        <v>177</v>
      </c>
      <c r="C145" s="7" t="s">
        <v>178</v>
      </c>
      <c r="D145" s="7" t="s">
        <v>16</v>
      </c>
      <c r="E145" s="7" t="s">
        <v>179</v>
      </c>
      <c r="F145" s="7">
        <v>27</v>
      </c>
      <c r="G145" s="29">
        <v>2398.25</v>
      </c>
      <c r="H145" s="7" t="s">
        <v>14</v>
      </c>
      <c r="I145" s="7"/>
      <c r="J145" s="7"/>
    </row>
    <row r="146" spans="1:10" x14ac:dyDescent="0.3">
      <c r="A146" s="12">
        <v>45817</v>
      </c>
      <c r="B146" s="7" t="s">
        <v>177</v>
      </c>
      <c r="C146" s="7" t="s">
        <v>178</v>
      </c>
      <c r="D146" s="7" t="s">
        <v>16</v>
      </c>
      <c r="E146" s="7" t="s">
        <v>112</v>
      </c>
      <c r="F146" s="7">
        <v>20</v>
      </c>
      <c r="G146" s="29">
        <v>2069.88</v>
      </c>
      <c r="H146" s="7" t="s">
        <v>14</v>
      </c>
      <c r="I146" s="7"/>
      <c r="J146" s="7"/>
    </row>
    <row r="147" spans="1:10" x14ac:dyDescent="0.3">
      <c r="A147" s="12">
        <v>45821</v>
      </c>
      <c r="B147" s="7" t="s">
        <v>556</v>
      </c>
      <c r="C147" s="7" t="s">
        <v>557</v>
      </c>
      <c r="D147" s="7" t="s">
        <v>20</v>
      </c>
      <c r="E147" s="7" t="s">
        <v>558</v>
      </c>
      <c r="F147" s="7">
        <v>5</v>
      </c>
      <c r="G147" s="29">
        <v>636.29</v>
      </c>
      <c r="H147" s="7" t="s">
        <v>25</v>
      </c>
      <c r="I147" s="7"/>
      <c r="J147" s="7"/>
    </row>
    <row r="148" spans="1:10" x14ac:dyDescent="0.3">
      <c r="A148" s="12">
        <v>45832</v>
      </c>
      <c r="B148" s="7" t="s">
        <v>579</v>
      </c>
      <c r="C148" s="7" t="s">
        <v>34</v>
      </c>
      <c r="D148" s="7"/>
      <c r="E148" s="7" t="s">
        <v>111</v>
      </c>
      <c r="F148" s="7">
        <v>2</v>
      </c>
      <c r="G148" s="29">
        <v>678.34</v>
      </c>
      <c r="H148" s="7" t="s">
        <v>14</v>
      </c>
      <c r="I148" s="7"/>
      <c r="J148" s="7"/>
    </row>
    <row r="149" spans="1:10" x14ac:dyDescent="0.3">
      <c r="A149" s="12">
        <v>45834</v>
      </c>
      <c r="B149" s="7" t="s">
        <v>407</v>
      </c>
      <c r="C149" s="7" t="s">
        <v>408</v>
      </c>
      <c r="D149" s="7" t="s">
        <v>16</v>
      </c>
      <c r="E149" s="7" t="s">
        <v>136</v>
      </c>
      <c r="F149" s="7">
        <v>17</v>
      </c>
      <c r="G149" s="29">
        <v>1479.99</v>
      </c>
      <c r="H149" s="7" t="s">
        <v>14</v>
      </c>
      <c r="I149" s="7"/>
      <c r="J149" s="7"/>
    </row>
    <row r="150" spans="1:10" x14ac:dyDescent="0.3">
      <c r="A150" s="12">
        <v>45834</v>
      </c>
      <c r="B150" s="7" t="s">
        <v>407</v>
      </c>
      <c r="C150" s="7" t="s">
        <v>408</v>
      </c>
      <c r="D150" s="7" t="s">
        <v>16</v>
      </c>
      <c r="E150" s="7" t="s">
        <v>385</v>
      </c>
      <c r="F150" s="7">
        <v>15</v>
      </c>
      <c r="G150" s="29">
        <v>879.99</v>
      </c>
      <c r="H150" s="7" t="s">
        <v>14</v>
      </c>
      <c r="I150" s="7"/>
      <c r="J150" s="7"/>
    </row>
    <row r="151" spans="1:10" x14ac:dyDescent="0.3">
      <c r="A151" s="12">
        <v>45834</v>
      </c>
      <c r="B151" s="7" t="s">
        <v>407</v>
      </c>
      <c r="C151" s="7" t="s">
        <v>408</v>
      </c>
      <c r="D151" s="7"/>
      <c r="E151" s="7" t="s">
        <v>503</v>
      </c>
      <c r="F151" s="7">
        <v>6</v>
      </c>
      <c r="G151" s="29">
        <v>2479.87</v>
      </c>
      <c r="H151" s="7" t="s">
        <v>14</v>
      </c>
      <c r="I151" s="7"/>
      <c r="J151" s="7"/>
    </row>
    <row r="152" spans="1:10" x14ac:dyDescent="0.3">
      <c r="A152" s="12">
        <v>45834</v>
      </c>
      <c r="B152" s="7" t="s">
        <v>407</v>
      </c>
      <c r="C152" s="7" t="s">
        <v>408</v>
      </c>
      <c r="D152" s="7" t="s">
        <v>16</v>
      </c>
      <c r="E152" s="7" t="s">
        <v>555</v>
      </c>
      <c r="F152" s="7">
        <v>6</v>
      </c>
      <c r="G152" s="29">
        <v>1085.92</v>
      </c>
      <c r="H152" s="7" t="s">
        <v>14</v>
      </c>
      <c r="I152" s="7"/>
      <c r="J152" s="7"/>
    </row>
    <row r="153" spans="1:10" x14ac:dyDescent="0.3">
      <c r="A153" s="12">
        <v>45839</v>
      </c>
      <c r="B153" s="7" t="s">
        <v>253</v>
      </c>
      <c r="C153" s="7" t="s">
        <v>152</v>
      </c>
      <c r="D153" s="7" t="s">
        <v>35</v>
      </c>
      <c r="E153" s="7" t="s">
        <v>397</v>
      </c>
      <c r="F153" s="7">
        <v>17</v>
      </c>
      <c r="G153" s="29">
        <v>399.61</v>
      </c>
      <c r="H153" s="7" t="s">
        <v>14</v>
      </c>
      <c r="I153" s="7"/>
      <c r="J153" s="7"/>
    </row>
    <row r="154" spans="1:10" x14ac:dyDescent="0.3">
      <c r="A154" s="12">
        <v>45839</v>
      </c>
      <c r="B154" s="7" t="s">
        <v>253</v>
      </c>
      <c r="C154" s="7" t="s">
        <v>152</v>
      </c>
      <c r="D154" s="7" t="s">
        <v>35</v>
      </c>
      <c r="E154" s="7" t="s">
        <v>509</v>
      </c>
      <c r="F154" s="7">
        <v>9</v>
      </c>
      <c r="G154" s="29">
        <v>1324.31</v>
      </c>
      <c r="H154" s="7" t="s">
        <v>14</v>
      </c>
      <c r="I154" s="7"/>
      <c r="J154" s="7"/>
    </row>
    <row r="155" spans="1:10" x14ac:dyDescent="0.3">
      <c r="A155" s="12">
        <v>45839</v>
      </c>
      <c r="B155" s="7" t="s">
        <v>253</v>
      </c>
      <c r="C155" s="7" t="s">
        <v>152</v>
      </c>
      <c r="D155" s="7" t="s">
        <v>35</v>
      </c>
      <c r="E155" s="7" t="s">
        <v>509</v>
      </c>
      <c r="F155" s="7">
        <v>9</v>
      </c>
      <c r="G155" s="29">
        <v>1324.31</v>
      </c>
      <c r="H155" s="7" t="s">
        <v>14</v>
      </c>
      <c r="I155" s="7"/>
      <c r="J155" s="7"/>
    </row>
    <row r="156" spans="1:10" x14ac:dyDescent="0.3">
      <c r="A156" s="12">
        <v>45839</v>
      </c>
      <c r="B156" s="7" t="s">
        <v>253</v>
      </c>
      <c r="C156" s="7" t="s">
        <v>152</v>
      </c>
      <c r="D156" s="7" t="s">
        <v>35</v>
      </c>
      <c r="E156" s="7" t="s">
        <v>402</v>
      </c>
      <c r="F156" s="7">
        <v>2</v>
      </c>
      <c r="G156" s="29">
        <v>2434.92</v>
      </c>
      <c r="H156" s="7" t="s">
        <v>14</v>
      </c>
      <c r="I156" s="7"/>
      <c r="J156" s="7"/>
    </row>
    <row r="157" spans="1:10" x14ac:dyDescent="0.3">
      <c r="A157" s="12">
        <v>45841</v>
      </c>
      <c r="B157" s="7" t="s">
        <v>182</v>
      </c>
      <c r="C157" s="7" t="s">
        <v>183</v>
      </c>
      <c r="D157" s="7" t="s">
        <v>35</v>
      </c>
      <c r="E157" s="7" t="s">
        <v>184</v>
      </c>
      <c r="F157" s="7">
        <v>26</v>
      </c>
      <c r="G157" s="29">
        <v>2657.13</v>
      </c>
      <c r="H157" s="7" t="s">
        <v>14</v>
      </c>
      <c r="I157" s="7"/>
      <c r="J157" s="7"/>
    </row>
    <row r="158" spans="1:10" x14ac:dyDescent="0.3">
      <c r="A158" s="12">
        <v>45841</v>
      </c>
      <c r="B158" s="7" t="s">
        <v>182</v>
      </c>
      <c r="C158" s="7" t="s">
        <v>183</v>
      </c>
      <c r="D158" s="7" t="s">
        <v>35</v>
      </c>
      <c r="E158" s="7" t="s">
        <v>457</v>
      </c>
      <c r="F158" s="7">
        <v>13</v>
      </c>
      <c r="G158" s="29">
        <v>378.73</v>
      </c>
      <c r="H158" s="7" t="s">
        <v>14</v>
      </c>
      <c r="I158" s="7"/>
      <c r="J158" s="7"/>
    </row>
    <row r="159" spans="1:10" x14ac:dyDescent="0.3">
      <c r="A159" s="12">
        <v>45841</v>
      </c>
      <c r="B159" s="7" t="s">
        <v>182</v>
      </c>
      <c r="C159" s="7" t="s">
        <v>183</v>
      </c>
      <c r="D159" s="7" t="s">
        <v>35</v>
      </c>
      <c r="E159" s="7" t="s">
        <v>481</v>
      </c>
      <c r="F159" s="7">
        <v>11</v>
      </c>
      <c r="G159" s="29">
        <v>1629.02</v>
      </c>
      <c r="H159" s="7" t="s">
        <v>14</v>
      </c>
      <c r="I159" s="7"/>
      <c r="J159" s="7"/>
    </row>
    <row r="160" spans="1:10" x14ac:dyDescent="0.3">
      <c r="A160" s="12">
        <v>45843</v>
      </c>
      <c r="B160" s="7" t="s">
        <v>173</v>
      </c>
      <c r="C160" s="7" t="s">
        <v>174</v>
      </c>
      <c r="D160" s="7" t="s">
        <v>35</v>
      </c>
      <c r="E160" s="7" t="s">
        <v>175</v>
      </c>
      <c r="F160" s="7">
        <v>27</v>
      </c>
      <c r="G160" s="29">
        <v>1777.42</v>
      </c>
      <c r="H160" s="7" t="s">
        <v>14</v>
      </c>
      <c r="I160" s="7"/>
      <c r="J160" s="7"/>
    </row>
    <row r="161" spans="1:10" x14ac:dyDescent="0.3">
      <c r="A161" s="12">
        <v>45843</v>
      </c>
      <c r="B161" s="7" t="s">
        <v>173</v>
      </c>
      <c r="C161" s="7" t="s">
        <v>174</v>
      </c>
      <c r="D161" s="7" t="s">
        <v>35</v>
      </c>
      <c r="E161" s="7" t="s">
        <v>241</v>
      </c>
      <c r="F161" s="7">
        <v>24</v>
      </c>
      <c r="G161" s="29">
        <v>125.27</v>
      </c>
      <c r="H161" s="7" t="s">
        <v>14</v>
      </c>
      <c r="I161" s="7"/>
      <c r="J161" s="7"/>
    </row>
    <row r="162" spans="1:10" x14ac:dyDescent="0.3">
      <c r="A162" s="12">
        <v>45843</v>
      </c>
      <c r="B162" s="7" t="s">
        <v>173</v>
      </c>
      <c r="C162" s="7" t="s">
        <v>174</v>
      </c>
      <c r="D162" s="7" t="s">
        <v>35</v>
      </c>
      <c r="E162" s="7" t="s">
        <v>72</v>
      </c>
      <c r="F162" s="7">
        <v>15</v>
      </c>
      <c r="G162" s="29">
        <v>3991.79</v>
      </c>
      <c r="H162" s="7" t="s">
        <v>14</v>
      </c>
      <c r="I162" s="7"/>
      <c r="J162" s="7"/>
    </row>
    <row r="163" spans="1:10" x14ac:dyDescent="0.3">
      <c r="A163" s="12">
        <v>45843</v>
      </c>
      <c r="B163" s="7" t="s">
        <v>173</v>
      </c>
      <c r="C163" s="7" t="s">
        <v>174</v>
      </c>
      <c r="D163" s="7"/>
      <c r="E163" s="7" t="s">
        <v>190</v>
      </c>
      <c r="F163" s="7">
        <v>14</v>
      </c>
      <c r="G163" s="29">
        <v>1037.42</v>
      </c>
      <c r="H163" s="7" t="s">
        <v>14</v>
      </c>
      <c r="I163" s="7"/>
      <c r="J163" s="7"/>
    </row>
    <row r="164" spans="1:10" x14ac:dyDescent="0.3">
      <c r="A164" s="12">
        <v>45843</v>
      </c>
      <c r="B164" s="7" t="s">
        <v>173</v>
      </c>
      <c r="C164" s="7" t="s">
        <v>174</v>
      </c>
      <c r="D164" s="7" t="s">
        <v>35</v>
      </c>
      <c r="E164" s="7" t="s">
        <v>156</v>
      </c>
      <c r="F164" s="7">
        <v>7</v>
      </c>
      <c r="G164" s="29">
        <v>1614.72</v>
      </c>
      <c r="H164" s="7" t="s">
        <v>14</v>
      </c>
      <c r="I164" s="7"/>
      <c r="J164" s="7"/>
    </row>
    <row r="165" spans="1:10" x14ac:dyDescent="0.3">
      <c r="A165" s="12">
        <v>45844</v>
      </c>
      <c r="B165" s="7" t="s">
        <v>285</v>
      </c>
      <c r="C165" s="7" t="s">
        <v>286</v>
      </c>
      <c r="D165" s="7" t="s">
        <v>20</v>
      </c>
      <c r="E165" s="7" t="s">
        <v>287</v>
      </c>
      <c r="F165" s="7">
        <v>22</v>
      </c>
      <c r="G165" s="29">
        <v>2484.61</v>
      </c>
      <c r="H165" s="7" t="s">
        <v>14</v>
      </c>
      <c r="I165" s="7"/>
      <c r="J165" s="7"/>
    </row>
    <row r="166" spans="1:10" x14ac:dyDescent="0.3">
      <c r="A166" s="12">
        <v>45844</v>
      </c>
      <c r="B166" s="7" t="s">
        <v>285</v>
      </c>
      <c r="C166" s="7" t="s">
        <v>286</v>
      </c>
      <c r="D166" s="7" t="s">
        <v>20</v>
      </c>
      <c r="E166" s="7" t="s">
        <v>352</v>
      </c>
      <c r="F166" s="7">
        <v>19</v>
      </c>
      <c r="G166" s="29">
        <v>1938.49</v>
      </c>
      <c r="H166" s="7" t="s">
        <v>14</v>
      </c>
      <c r="I166" s="7"/>
      <c r="J166" s="7"/>
    </row>
    <row r="167" spans="1:10" x14ac:dyDescent="0.3">
      <c r="A167" s="12">
        <v>45844</v>
      </c>
      <c r="B167" s="7" t="s">
        <v>446</v>
      </c>
      <c r="C167" s="7" t="s">
        <v>447</v>
      </c>
      <c r="D167" s="7" t="s">
        <v>16</v>
      </c>
      <c r="E167" s="7" t="s">
        <v>396</v>
      </c>
      <c r="F167" s="7">
        <v>14</v>
      </c>
      <c r="G167" s="29">
        <v>2156.21</v>
      </c>
      <c r="H167" s="7" t="s">
        <v>14</v>
      </c>
      <c r="I167" s="7"/>
      <c r="J167" s="7"/>
    </row>
    <row r="168" spans="1:10" x14ac:dyDescent="0.3">
      <c r="A168" s="12">
        <v>45844</v>
      </c>
      <c r="B168" s="7" t="s">
        <v>446</v>
      </c>
      <c r="C168" s="7" t="s">
        <v>447</v>
      </c>
      <c r="D168" s="7" t="s">
        <v>16</v>
      </c>
      <c r="E168" s="7" t="s">
        <v>172</v>
      </c>
      <c r="F168" s="7">
        <v>14</v>
      </c>
      <c r="G168" s="29">
        <v>1957.07</v>
      </c>
      <c r="H168" s="7" t="s">
        <v>14</v>
      </c>
      <c r="I168" s="7"/>
      <c r="J168" s="7"/>
    </row>
    <row r="169" spans="1:10" x14ac:dyDescent="0.3">
      <c r="A169" s="12">
        <v>45844</v>
      </c>
      <c r="B169" s="7" t="s">
        <v>446</v>
      </c>
      <c r="C169" s="7" t="s">
        <v>447</v>
      </c>
      <c r="D169" s="7" t="s">
        <v>16</v>
      </c>
      <c r="E169" s="7" t="s">
        <v>277</v>
      </c>
      <c r="F169" s="7">
        <v>11</v>
      </c>
      <c r="G169" s="29">
        <v>829.09</v>
      </c>
      <c r="H169" s="7" t="s">
        <v>14</v>
      </c>
      <c r="I169" s="7"/>
      <c r="J169" s="7"/>
    </row>
    <row r="170" spans="1:10" x14ac:dyDescent="0.3">
      <c r="A170" s="12">
        <v>45844</v>
      </c>
      <c r="B170" s="7" t="s">
        <v>446</v>
      </c>
      <c r="C170" s="7" t="s">
        <v>447</v>
      </c>
      <c r="D170" s="7" t="s">
        <v>16</v>
      </c>
      <c r="E170" s="7" t="s">
        <v>500</v>
      </c>
      <c r="F170" s="7">
        <v>6</v>
      </c>
      <c r="G170" s="29">
        <v>926.81</v>
      </c>
      <c r="H170" s="7" t="s">
        <v>14</v>
      </c>
      <c r="I170" s="7"/>
      <c r="J170" s="7"/>
    </row>
    <row r="171" spans="1:10" x14ac:dyDescent="0.3">
      <c r="A171" s="12">
        <v>45844</v>
      </c>
      <c r="B171" s="7" t="s">
        <v>285</v>
      </c>
      <c r="C171" s="7" t="s">
        <v>286</v>
      </c>
      <c r="D171" s="7" t="s">
        <v>20</v>
      </c>
      <c r="E171" s="7" t="s">
        <v>325</v>
      </c>
      <c r="F171" s="7">
        <v>5</v>
      </c>
      <c r="G171" s="29">
        <v>2718.21</v>
      </c>
      <c r="H171" s="7" t="s">
        <v>14</v>
      </c>
      <c r="I171" s="7"/>
      <c r="J171" s="7"/>
    </row>
    <row r="172" spans="1:10" x14ac:dyDescent="0.3">
      <c r="A172" s="12">
        <v>45853</v>
      </c>
      <c r="B172" s="7" t="s">
        <v>307</v>
      </c>
      <c r="C172" s="7" t="s">
        <v>222</v>
      </c>
      <c r="D172" s="7" t="s">
        <v>35</v>
      </c>
      <c r="E172" s="7" t="s">
        <v>308</v>
      </c>
      <c r="F172" s="7">
        <v>22</v>
      </c>
      <c r="G172" s="29">
        <v>451.86</v>
      </c>
      <c r="H172" s="7" t="s">
        <v>14</v>
      </c>
      <c r="I172" s="7"/>
      <c r="J172" s="7"/>
    </row>
    <row r="173" spans="1:10" x14ac:dyDescent="0.3">
      <c r="A173" s="12">
        <v>45853</v>
      </c>
      <c r="B173" s="7" t="s">
        <v>307</v>
      </c>
      <c r="C173" s="7" t="s">
        <v>222</v>
      </c>
      <c r="D173" s="7" t="s">
        <v>35</v>
      </c>
      <c r="E173" s="7" t="s">
        <v>329</v>
      </c>
      <c r="F173" s="7">
        <v>3</v>
      </c>
      <c r="G173" s="29">
        <v>812.71</v>
      </c>
      <c r="H173" s="7" t="s">
        <v>14</v>
      </c>
      <c r="I173" s="7"/>
      <c r="J173" s="7"/>
    </row>
    <row r="174" spans="1:10" x14ac:dyDescent="0.3">
      <c r="A174" s="12">
        <v>45853</v>
      </c>
      <c r="B174" s="7" t="s">
        <v>307</v>
      </c>
      <c r="C174" s="7" t="s">
        <v>222</v>
      </c>
      <c r="D174" s="7" t="s">
        <v>35</v>
      </c>
      <c r="E174" s="7" t="s">
        <v>543</v>
      </c>
      <c r="F174" s="7">
        <v>2</v>
      </c>
      <c r="G174" s="29">
        <v>1475.24</v>
      </c>
      <c r="H174" s="7" t="s">
        <v>14</v>
      </c>
      <c r="I174" s="7"/>
      <c r="J174" s="7"/>
    </row>
    <row r="175" spans="1:10" x14ac:dyDescent="0.3">
      <c r="A175" s="12">
        <v>45854</v>
      </c>
      <c r="B175" s="7" t="s">
        <v>471</v>
      </c>
      <c r="C175" s="7" t="s">
        <v>331</v>
      </c>
      <c r="D175" s="7" t="s">
        <v>31</v>
      </c>
      <c r="E175" s="7" t="s">
        <v>402</v>
      </c>
      <c r="F175" s="7">
        <v>12</v>
      </c>
      <c r="G175" s="29">
        <v>2451.52</v>
      </c>
      <c r="H175" s="7" t="s">
        <v>14</v>
      </c>
      <c r="I175" s="7"/>
      <c r="J175" s="7"/>
    </row>
    <row r="176" spans="1:10" x14ac:dyDescent="0.3">
      <c r="A176" s="12">
        <v>45854</v>
      </c>
      <c r="B176" s="7" t="s">
        <v>471</v>
      </c>
      <c r="C176" s="7" t="s">
        <v>331</v>
      </c>
      <c r="D176" s="7" t="s">
        <v>31</v>
      </c>
      <c r="E176" s="7" t="s">
        <v>472</v>
      </c>
      <c r="F176" s="7">
        <v>12</v>
      </c>
      <c r="G176" s="29">
        <v>1106.58</v>
      </c>
      <c r="H176" s="7" t="s">
        <v>14</v>
      </c>
      <c r="I176" s="7"/>
      <c r="J176" s="7"/>
    </row>
    <row r="177" spans="1:10" x14ac:dyDescent="0.3">
      <c r="A177" s="12">
        <v>45854</v>
      </c>
      <c r="B177" s="7" t="s">
        <v>471</v>
      </c>
      <c r="C177" s="7" t="s">
        <v>331</v>
      </c>
      <c r="D177" s="7" t="s">
        <v>31</v>
      </c>
      <c r="E177" s="7" t="s">
        <v>473</v>
      </c>
      <c r="F177" s="7">
        <v>12</v>
      </c>
      <c r="G177" s="29">
        <v>3242.96</v>
      </c>
      <c r="H177" s="7" t="s">
        <v>14</v>
      </c>
      <c r="I177" s="7"/>
      <c r="J177" s="7"/>
    </row>
    <row r="178" spans="1:10" x14ac:dyDescent="0.3">
      <c r="A178" s="12">
        <v>45854</v>
      </c>
      <c r="B178" s="7" t="s">
        <v>471</v>
      </c>
      <c r="C178" s="7" t="s">
        <v>331</v>
      </c>
      <c r="D178" s="7" t="s">
        <v>31</v>
      </c>
      <c r="E178" s="7" t="s">
        <v>484</v>
      </c>
      <c r="F178" s="7">
        <v>11</v>
      </c>
      <c r="G178" s="29">
        <v>94.15</v>
      </c>
      <c r="H178" s="7" t="s">
        <v>14</v>
      </c>
      <c r="I178" s="7"/>
      <c r="J178" s="7"/>
    </row>
    <row r="179" spans="1:10" x14ac:dyDescent="0.3">
      <c r="A179" s="12">
        <v>45854</v>
      </c>
      <c r="B179" s="7" t="s">
        <v>471</v>
      </c>
      <c r="C179" s="7" t="s">
        <v>331</v>
      </c>
      <c r="D179" s="7" t="s">
        <v>31</v>
      </c>
      <c r="E179" s="7" t="s">
        <v>481</v>
      </c>
      <c r="F179" s="7">
        <v>10</v>
      </c>
      <c r="G179" s="29">
        <v>1663.62</v>
      </c>
      <c r="H179" s="7" t="s">
        <v>14</v>
      </c>
      <c r="I179" s="7"/>
      <c r="J179" s="7"/>
    </row>
    <row r="180" spans="1:10" x14ac:dyDescent="0.3">
      <c r="A180" s="12">
        <v>45856</v>
      </c>
      <c r="B180" s="7" t="s">
        <v>343</v>
      </c>
      <c r="C180" s="7" t="s">
        <v>344</v>
      </c>
      <c r="D180" s="7" t="s">
        <v>12</v>
      </c>
      <c r="E180" s="7" t="s">
        <v>345</v>
      </c>
      <c r="F180" s="7">
        <v>20</v>
      </c>
      <c r="G180" s="29">
        <v>3226.65</v>
      </c>
      <c r="H180" s="7" t="s">
        <v>14</v>
      </c>
      <c r="I180" s="7"/>
      <c r="J180" s="7"/>
    </row>
    <row r="181" spans="1:10" x14ac:dyDescent="0.3">
      <c r="A181" s="12">
        <v>45865</v>
      </c>
      <c r="B181" s="7" t="s">
        <v>22</v>
      </c>
      <c r="C181" s="7" t="s">
        <v>23</v>
      </c>
      <c r="D181" s="7" t="s">
        <v>20</v>
      </c>
      <c r="E181" s="7" t="s">
        <v>24</v>
      </c>
      <c r="F181" s="7">
        <v>29</v>
      </c>
      <c r="G181" s="29">
        <v>1367.99</v>
      </c>
      <c r="H181" s="7" t="s">
        <v>25</v>
      </c>
      <c r="I181" s="7"/>
      <c r="J181" s="7"/>
    </row>
    <row r="182" spans="1:10" x14ac:dyDescent="0.3">
      <c r="A182" s="12">
        <v>45865</v>
      </c>
      <c r="B182" s="7" t="s">
        <v>113</v>
      </c>
      <c r="C182" s="7" t="s">
        <v>114</v>
      </c>
      <c r="D182" s="7" t="s">
        <v>20</v>
      </c>
      <c r="E182" s="7" t="s">
        <v>81</v>
      </c>
      <c r="F182" s="7">
        <v>29</v>
      </c>
      <c r="G182" s="29">
        <v>3463.48</v>
      </c>
      <c r="H182" s="7" t="s">
        <v>14</v>
      </c>
      <c r="I182" s="7"/>
      <c r="J182" s="7"/>
    </row>
    <row r="183" spans="1:10" x14ac:dyDescent="0.3">
      <c r="A183" s="12">
        <v>45865</v>
      </c>
      <c r="B183" s="7" t="s">
        <v>22</v>
      </c>
      <c r="C183" s="7" t="s">
        <v>23</v>
      </c>
      <c r="D183" s="7" t="s">
        <v>20</v>
      </c>
      <c r="E183" s="7" t="s">
        <v>180</v>
      </c>
      <c r="F183" s="7">
        <v>27</v>
      </c>
      <c r="G183" s="29">
        <v>1741.14</v>
      </c>
      <c r="H183" s="7" t="s">
        <v>25</v>
      </c>
      <c r="I183" s="7"/>
      <c r="J183" s="7"/>
    </row>
    <row r="184" spans="1:10" x14ac:dyDescent="0.3">
      <c r="A184" s="12">
        <v>45865</v>
      </c>
      <c r="B184" s="7" t="s">
        <v>22</v>
      </c>
      <c r="C184" s="7" t="s">
        <v>23</v>
      </c>
      <c r="D184" s="7" t="s">
        <v>20</v>
      </c>
      <c r="E184" s="7" t="s">
        <v>180</v>
      </c>
      <c r="F184" s="7">
        <v>27</v>
      </c>
      <c r="G184" s="29">
        <v>1741.14</v>
      </c>
      <c r="H184" s="7" t="s">
        <v>25</v>
      </c>
      <c r="I184" s="7"/>
      <c r="J184" s="7"/>
    </row>
    <row r="185" spans="1:10" x14ac:dyDescent="0.3">
      <c r="A185" s="12">
        <v>45865</v>
      </c>
      <c r="B185" s="7" t="s">
        <v>113</v>
      </c>
      <c r="C185" s="7" t="s">
        <v>114</v>
      </c>
      <c r="D185" s="7" t="s">
        <v>20</v>
      </c>
      <c r="E185" s="7" t="s">
        <v>309</v>
      </c>
      <c r="F185" s="7">
        <v>22</v>
      </c>
      <c r="G185" s="29">
        <v>3105.65</v>
      </c>
      <c r="H185" s="7" t="s">
        <v>14</v>
      </c>
      <c r="I185" s="7"/>
      <c r="J185" s="7"/>
    </row>
    <row r="186" spans="1:10" x14ac:dyDescent="0.3">
      <c r="A186" s="12">
        <v>45865</v>
      </c>
      <c r="B186" s="7" t="s">
        <v>113</v>
      </c>
      <c r="C186" s="7" t="s">
        <v>114</v>
      </c>
      <c r="D186" s="7" t="s">
        <v>20</v>
      </c>
      <c r="E186" s="7" t="s">
        <v>365</v>
      </c>
      <c r="F186" s="7">
        <v>19</v>
      </c>
      <c r="G186" s="29">
        <v>1939.39</v>
      </c>
      <c r="H186" s="7" t="s">
        <v>14</v>
      </c>
      <c r="I186" s="7"/>
      <c r="J186" s="7"/>
    </row>
    <row r="187" spans="1:10" x14ac:dyDescent="0.3">
      <c r="A187" s="12">
        <v>45865</v>
      </c>
      <c r="B187" s="7" t="s">
        <v>22</v>
      </c>
      <c r="C187" s="7" t="s">
        <v>23</v>
      </c>
      <c r="D187" s="7" t="s">
        <v>20</v>
      </c>
      <c r="E187" s="7" t="s">
        <v>69</v>
      </c>
      <c r="F187" s="7">
        <v>7</v>
      </c>
      <c r="G187" s="29">
        <v>3018.75</v>
      </c>
      <c r="H187" s="7" t="s">
        <v>25</v>
      </c>
      <c r="I187" s="7"/>
      <c r="J187" s="7"/>
    </row>
    <row r="188" spans="1:10" x14ac:dyDescent="0.3">
      <c r="A188" s="12">
        <v>45870</v>
      </c>
      <c r="B188" s="7" t="s">
        <v>130</v>
      </c>
      <c r="C188" s="7" t="s">
        <v>86</v>
      </c>
      <c r="D188" s="7" t="s">
        <v>31</v>
      </c>
      <c r="E188" s="7" t="s">
        <v>131</v>
      </c>
      <c r="F188" s="7">
        <v>28</v>
      </c>
      <c r="G188" s="29">
        <v>622.63</v>
      </c>
      <c r="H188" s="7" t="s">
        <v>14</v>
      </c>
      <c r="I188" s="7"/>
      <c r="J188" s="7"/>
    </row>
    <row r="189" spans="1:10" x14ac:dyDescent="0.3">
      <c r="A189" s="12">
        <v>45870</v>
      </c>
      <c r="B189" s="7" t="s">
        <v>130</v>
      </c>
      <c r="C189" s="7" t="s">
        <v>86</v>
      </c>
      <c r="D189" s="7" t="s">
        <v>31</v>
      </c>
      <c r="E189" s="7" t="s">
        <v>169</v>
      </c>
      <c r="F189" s="7">
        <v>27</v>
      </c>
      <c r="G189" s="29">
        <v>1414.89</v>
      </c>
      <c r="H189" s="7" t="s">
        <v>14</v>
      </c>
      <c r="I189" s="7"/>
      <c r="J189" s="7"/>
    </row>
    <row r="190" spans="1:10" x14ac:dyDescent="0.3">
      <c r="A190" s="12">
        <v>45870</v>
      </c>
      <c r="B190" s="7" t="s">
        <v>130</v>
      </c>
      <c r="C190" s="7" t="s">
        <v>86</v>
      </c>
      <c r="D190" s="7" t="s">
        <v>31</v>
      </c>
      <c r="E190" s="7" t="s">
        <v>169</v>
      </c>
      <c r="F190" s="7">
        <v>27</v>
      </c>
      <c r="G190" s="29">
        <v>1414.89</v>
      </c>
      <c r="H190" s="7" t="s">
        <v>14</v>
      </c>
      <c r="I190" s="7"/>
      <c r="J190" s="7"/>
    </row>
    <row r="191" spans="1:10" x14ac:dyDescent="0.3">
      <c r="A191" s="12">
        <v>45870</v>
      </c>
      <c r="B191" s="7" t="s">
        <v>130</v>
      </c>
      <c r="C191" s="7" t="s">
        <v>86</v>
      </c>
      <c r="D191" s="7" t="s">
        <v>31</v>
      </c>
      <c r="E191" s="7" t="s">
        <v>75</v>
      </c>
      <c r="F191" s="7">
        <v>20</v>
      </c>
      <c r="G191" s="29">
        <v>2503.77</v>
      </c>
      <c r="H191" s="7" t="s">
        <v>14</v>
      </c>
      <c r="I191" s="7"/>
      <c r="J191" s="7"/>
    </row>
    <row r="192" spans="1:10" x14ac:dyDescent="0.3">
      <c r="A192" s="12">
        <v>45870</v>
      </c>
      <c r="B192" s="7" t="s">
        <v>130</v>
      </c>
      <c r="C192" s="7" t="s">
        <v>86</v>
      </c>
      <c r="D192" s="7" t="s">
        <v>31</v>
      </c>
      <c r="E192" s="7" t="s">
        <v>376</v>
      </c>
      <c r="F192" s="7">
        <v>18</v>
      </c>
      <c r="G192" s="29">
        <v>624.28</v>
      </c>
      <c r="H192" s="7" t="s">
        <v>14</v>
      </c>
      <c r="I192" s="7"/>
      <c r="J192" s="7"/>
    </row>
    <row r="193" spans="1:10" x14ac:dyDescent="0.3">
      <c r="A193" s="12">
        <v>45870</v>
      </c>
      <c r="B193" s="7" t="s">
        <v>130</v>
      </c>
      <c r="C193" s="7" t="s">
        <v>86</v>
      </c>
      <c r="D193" s="7" t="s">
        <v>31</v>
      </c>
      <c r="E193" s="7" t="s">
        <v>390</v>
      </c>
      <c r="F193" s="7">
        <v>7</v>
      </c>
      <c r="G193" s="29">
        <v>2198.4</v>
      </c>
      <c r="H193" s="7" t="s">
        <v>14</v>
      </c>
      <c r="I193" s="7"/>
      <c r="J193" s="7"/>
    </row>
    <row r="194" spans="1:10" x14ac:dyDescent="0.3">
      <c r="A194" s="12">
        <v>45873</v>
      </c>
      <c r="B194" s="7" t="s">
        <v>485</v>
      </c>
      <c r="C194" s="7" t="s">
        <v>486</v>
      </c>
      <c r="D194" s="7" t="s">
        <v>12</v>
      </c>
      <c r="E194" s="7" t="s">
        <v>223</v>
      </c>
      <c r="F194" s="7">
        <v>11</v>
      </c>
      <c r="G194" s="29">
        <v>842.47</v>
      </c>
      <c r="H194" s="7" t="s">
        <v>14</v>
      </c>
      <c r="I194" s="7"/>
      <c r="J194" s="7"/>
    </row>
    <row r="195" spans="1:10" x14ac:dyDescent="0.3">
      <c r="A195" s="12">
        <v>45873</v>
      </c>
      <c r="B195" s="7" t="s">
        <v>485</v>
      </c>
      <c r="C195" s="7" t="s">
        <v>548</v>
      </c>
      <c r="D195" s="7" t="s">
        <v>12</v>
      </c>
      <c r="E195" s="7" t="s">
        <v>495</v>
      </c>
      <c r="F195" s="7">
        <v>6</v>
      </c>
      <c r="G195" s="29">
        <v>623.71</v>
      </c>
      <c r="H195" s="7" t="s">
        <v>14</v>
      </c>
      <c r="I195" s="7"/>
      <c r="J195" s="7"/>
    </row>
    <row r="196" spans="1:10" x14ac:dyDescent="0.3">
      <c r="A196" s="12">
        <v>45873</v>
      </c>
      <c r="B196" s="7" t="s">
        <v>552</v>
      </c>
      <c r="C196" s="7" t="s">
        <v>445</v>
      </c>
      <c r="D196" s="7" t="s">
        <v>35</v>
      </c>
      <c r="E196" s="7" t="s">
        <v>84</v>
      </c>
      <c r="F196" s="7">
        <v>6</v>
      </c>
      <c r="G196" s="29">
        <v>2253.6999999999998</v>
      </c>
      <c r="H196" s="7" t="s">
        <v>14</v>
      </c>
      <c r="I196" s="7"/>
      <c r="J196" s="7"/>
    </row>
    <row r="197" spans="1:10" x14ac:dyDescent="0.3">
      <c r="A197" s="12">
        <v>45875</v>
      </c>
      <c r="B197" s="7" t="s">
        <v>536</v>
      </c>
      <c r="C197" s="7" t="s">
        <v>408</v>
      </c>
      <c r="D197" s="7" t="s">
        <v>16</v>
      </c>
      <c r="E197" s="7" t="s">
        <v>111</v>
      </c>
      <c r="F197" s="7">
        <v>7</v>
      </c>
      <c r="G197" s="29">
        <v>662.39</v>
      </c>
      <c r="H197" s="7" t="s">
        <v>14</v>
      </c>
      <c r="I197" s="7"/>
      <c r="J197" s="7"/>
    </row>
    <row r="198" spans="1:10" x14ac:dyDescent="0.3">
      <c r="A198" s="12">
        <v>45881</v>
      </c>
      <c r="B198" s="7" t="s">
        <v>248</v>
      </c>
      <c r="C198" s="7" t="s">
        <v>249</v>
      </c>
      <c r="D198" s="7" t="s">
        <v>12</v>
      </c>
      <c r="E198" s="7" t="s">
        <v>250</v>
      </c>
      <c r="F198" s="7">
        <v>24</v>
      </c>
      <c r="G198" s="29">
        <v>985.33</v>
      </c>
      <c r="H198" s="7" t="s">
        <v>14</v>
      </c>
      <c r="I198" s="7"/>
      <c r="J198" s="7"/>
    </row>
    <row r="199" spans="1:10" x14ac:dyDescent="0.3">
      <c r="A199" s="12">
        <v>45881</v>
      </c>
      <c r="B199" s="7" t="s">
        <v>248</v>
      </c>
      <c r="C199" s="7" t="s">
        <v>249</v>
      </c>
      <c r="D199" s="7" t="s">
        <v>12</v>
      </c>
      <c r="E199" s="7" t="s">
        <v>162</v>
      </c>
      <c r="F199" s="7">
        <v>23</v>
      </c>
      <c r="G199" s="29">
        <v>1722.29</v>
      </c>
      <c r="H199" s="7" t="s">
        <v>14</v>
      </c>
      <c r="I199" s="7"/>
      <c r="J199" s="7"/>
    </row>
    <row r="200" spans="1:10" x14ac:dyDescent="0.3">
      <c r="A200" s="12">
        <v>45881</v>
      </c>
      <c r="B200" s="7" t="s">
        <v>248</v>
      </c>
      <c r="C200" s="7" t="s">
        <v>249</v>
      </c>
      <c r="D200" s="7" t="s">
        <v>12</v>
      </c>
      <c r="E200" s="7" t="s">
        <v>67</v>
      </c>
      <c r="F200" s="7">
        <v>21</v>
      </c>
      <c r="G200" s="29">
        <v>1504.98</v>
      </c>
      <c r="H200" s="7" t="s">
        <v>14</v>
      </c>
      <c r="I200" s="7"/>
      <c r="J200" s="7"/>
    </row>
    <row r="201" spans="1:10" x14ac:dyDescent="0.3">
      <c r="A201" s="12">
        <v>45881</v>
      </c>
      <c r="B201" s="7" t="s">
        <v>248</v>
      </c>
      <c r="C201" s="7" t="s">
        <v>249</v>
      </c>
      <c r="D201" s="7" t="s">
        <v>12</v>
      </c>
      <c r="E201" s="7" t="s">
        <v>390</v>
      </c>
      <c r="F201" s="7">
        <v>16</v>
      </c>
      <c r="G201" s="29">
        <v>2086.7199999999998</v>
      </c>
      <c r="H201" s="7" t="s">
        <v>14</v>
      </c>
      <c r="I201" s="7"/>
      <c r="J201" s="7"/>
    </row>
    <row r="202" spans="1:10" x14ac:dyDescent="0.3">
      <c r="A202" s="12">
        <v>45881</v>
      </c>
      <c r="B202" s="7" t="s">
        <v>248</v>
      </c>
      <c r="C202" s="7" t="s">
        <v>249</v>
      </c>
      <c r="D202" s="7" t="s">
        <v>12</v>
      </c>
      <c r="E202" s="7" t="s">
        <v>562</v>
      </c>
      <c r="F202" s="7">
        <v>5</v>
      </c>
      <c r="G202" s="29">
        <v>1874.97</v>
      </c>
      <c r="H202" s="7" t="s">
        <v>14</v>
      </c>
      <c r="I202" s="7"/>
      <c r="J202" s="7"/>
    </row>
    <row r="203" spans="1:10" x14ac:dyDescent="0.3">
      <c r="A203" s="12">
        <v>45883</v>
      </c>
      <c r="B203" s="7" t="s">
        <v>459</v>
      </c>
      <c r="C203" s="7" t="s">
        <v>460</v>
      </c>
      <c r="D203" s="7" t="s">
        <v>31</v>
      </c>
      <c r="E203" s="7" t="s">
        <v>352</v>
      </c>
      <c r="F203" s="7">
        <v>13</v>
      </c>
      <c r="G203" s="29">
        <v>1997.82</v>
      </c>
      <c r="H203" s="7" t="s">
        <v>40</v>
      </c>
      <c r="I203" s="7"/>
      <c r="J203" s="7"/>
    </row>
    <row r="204" spans="1:10" x14ac:dyDescent="0.3">
      <c r="A204" s="12">
        <v>45886</v>
      </c>
      <c r="B204" s="7" t="s">
        <v>393</v>
      </c>
      <c r="C204" s="7" t="s">
        <v>394</v>
      </c>
      <c r="D204" s="7" t="s">
        <v>20</v>
      </c>
      <c r="E204" s="7" t="s">
        <v>395</v>
      </c>
      <c r="F204" s="7">
        <v>18</v>
      </c>
      <c r="G204" s="29">
        <v>2107.44</v>
      </c>
      <c r="H204" s="7" t="s">
        <v>14</v>
      </c>
      <c r="I204" s="7"/>
      <c r="J204" s="7"/>
    </row>
    <row r="205" spans="1:10" x14ac:dyDescent="0.3">
      <c r="A205" s="12">
        <v>45891</v>
      </c>
      <c r="B205" s="7" t="s">
        <v>151</v>
      </c>
      <c r="C205" s="7" t="s">
        <v>152</v>
      </c>
      <c r="D205" s="7" t="s">
        <v>35</v>
      </c>
      <c r="E205" s="7" t="s">
        <v>153</v>
      </c>
      <c r="F205" s="7">
        <v>28</v>
      </c>
      <c r="G205" s="29">
        <v>1105.1600000000001</v>
      </c>
      <c r="H205" s="7" t="s">
        <v>14</v>
      </c>
      <c r="I205" s="7"/>
      <c r="J205" s="7"/>
    </row>
    <row r="206" spans="1:10" x14ac:dyDescent="0.3">
      <c r="A206" s="12">
        <v>45891</v>
      </c>
      <c r="B206" s="7" t="s">
        <v>151</v>
      </c>
      <c r="C206" s="7" t="s">
        <v>152</v>
      </c>
      <c r="D206" s="7" t="s">
        <v>35</v>
      </c>
      <c r="E206" s="7" t="s">
        <v>583</v>
      </c>
      <c r="F206" s="7">
        <v>2</v>
      </c>
      <c r="G206" s="29">
        <v>3179.03</v>
      </c>
      <c r="H206" s="7" t="s">
        <v>14</v>
      </c>
      <c r="I206" s="7"/>
      <c r="J206" s="7"/>
    </row>
    <row r="207" spans="1:10" x14ac:dyDescent="0.3">
      <c r="A207" s="12">
        <v>45895</v>
      </c>
      <c r="B207" s="7" t="s">
        <v>487</v>
      </c>
      <c r="C207" s="7" t="s">
        <v>488</v>
      </c>
      <c r="D207" s="7" t="s">
        <v>31</v>
      </c>
      <c r="E207" s="7" t="s">
        <v>489</v>
      </c>
      <c r="F207" s="7">
        <v>11</v>
      </c>
      <c r="G207" s="29">
        <v>2302.42</v>
      </c>
      <c r="H207" s="7" t="s">
        <v>14</v>
      </c>
      <c r="I207" s="7"/>
      <c r="J207" s="7"/>
    </row>
    <row r="208" spans="1:10" x14ac:dyDescent="0.3">
      <c r="A208" s="12">
        <v>45895</v>
      </c>
      <c r="B208" s="7" t="s">
        <v>487</v>
      </c>
      <c r="C208" s="7" t="s">
        <v>488</v>
      </c>
      <c r="D208" s="7" t="s">
        <v>31</v>
      </c>
      <c r="E208" s="7" t="s">
        <v>400</v>
      </c>
      <c r="F208" s="7">
        <v>9</v>
      </c>
      <c r="G208" s="29">
        <v>1261.17</v>
      </c>
      <c r="H208" s="7" t="s">
        <v>14</v>
      </c>
      <c r="I208" s="7"/>
      <c r="J208" s="7"/>
    </row>
    <row r="209" spans="1:10" x14ac:dyDescent="0.3">
      <c r="A209" s="12">
        <v>45898</v>
      </c>
      <c r="B209" s="7" t="s">
        <v>468</v>
      </c>
      <c r="C209" s="7" t="s">
        <v>469</v>
      </c>
      <c r="D209" s="7" t="s">
        <v>16</v>
      </c>
      <c r="E209" s="7" t="s">
        <v>470</v>
      </c>
      <c r="F209" s="7">
        <v>13</v>
      </c>
      <c r="G209" s="29">
        <v>1292.6500000000001</v>
      </c>
      <c r="H209" s="7" t="s">
        <v>25</v>
      </c>
      <c r="I209" s="7"/>
      <c r="J209" s="7"/>
    </row>
    <row r="210" spans="1:10" x14ac:dyDescent="0.3">
      <c r="A210" s="12">
        <v>45899</v>
      </c>
      <c r="B210" s="7" t="s">
        <v>217</v>
      </c>
      <c r="C210" s="7" t="s">
        <v>218</v>
      </c>
      <c r="D210" s="7" t="s">
        <v>16</v>
      </c>
      <c r="E210" s="7" t="s">
        <v>78</v>
      </c>
      <c r="F210" s="7">
        <v>5</v>
      </c>
      <c r="G210" s="29">
        <v>2358.34</v>
      </c>
      <c r="H210" s="7" t="s">
        <v>14</v>
      </c>
      <c r="I210" s="7"/>
      <c r="J210" s="7"/>
    </row>
    <row r="211" spans="1:10" x14ac:dyDescent="0.3">
      <c r="A211" s="12">
        <v>45902</v>
      </c>
      <c r="B211" s="7" t="s">
        <v>160</v>
      </c>
      <c r="C211" s="7" t="s">
        <v>161</v>
      </c>
      <c r="D211" s="7" t="s">
        <v>35</v>
      </c>
      <c r="E211" s="7" t="s">
        <v>162</v>
      </c>
      <c r="F211" s="7">
        <v>28</v>
      </c>
      <c r="G211" s="29">
        <v>1752.86</v>
      </c>
      <c r="H211" s="7" t="s">
        <v>14</v>
      </c>
      <c r="I211" s="7"/>
      <c r="J211" s="7"/>
    </row>
    <row r="212" spans="1:10" x14ac:dyDescent="0.3">
      <c r="A212" s="12">
        <v>45902</v>
      </c>
      <c r="B212" s="7" t="s">
        <v>214</v>
      </c>
      <c r="C212" s="7" t="s">
        <v>215</v>
      </c>
      <c r="D212" s="7" t="s">
        <v>31</v>
      </c>
      <c r="E212" s="7" t="s">
        <v>216</v>
      </c>
      <c r="F212" s="7">
        <v>25</v>
      </c>
      <c r="G212" s="29">
        <v>1225.96</v>
      </c>
      <c r="H212" s="7" t="s">
        <v>14</v>
      </c>
      <c r="I212" s="7"/>
      <c r="J212" s="7"/>
    </row>
    <row r="213" spans="1:10" x14ac:dyDescent="0.3">
      <c r="A213" s="12">
        <v>45902</v>
      </c>
      <c r="B213" s="7" t="s">
        <v>214</v>
      </c>
      <c r="C213" s="7" t="s">
        <v>215</v>
      </c>
      <c r="D213" s="7" t="s">
        <v>31</v>
      </c>
      <c r="E213" s="7" t="s">
        <v>304</v>
      </c>
      <c r="F213" s="7">
        <v>14</v>
      </c>
      <c r="G213" s="29">
        <v>1305.82</v>
      </c>
      <c r="H213" s="7" t="s">
        <v>14</v>
      </c>
      <c r="I213" s="7"/>
      <c r="J213" s="7"/>
    </row>
    <row r="214" spans="1:10" x14ac:dyDescent="0.3">
      <c r="A214" s="12">
        <v>45902</v>
      </c>
      <c r="B214" s="7" t="s">
        <v>160</v>
      </c>
      <c r="C214" s="7" t="s">
        <v>161</v>
      </c>
      <c r="D214" s="7" t="s">
        <v>35</v>
      </c>
      <c r="E214" s="7" t="s">
        <v>211</v>
      </c>
      <c r="F214" s="7">
        <v>13</v>
      </c>
      <c r="G214" s="29">
        <v>2144.17</v>
      </c>
      <c r="H214" s="7" t="s">
        <v>14</v>
      </c>
      <c r="I214" s="7"/>
      <c r="J214" s="7"/>
    </row>
    <row r="215" spans="1:10" x14ac:dyDescent="0.3">
      <c r="A215" s="12">
        <v>45903</v>
      </c>
      <c r="B215" s="7" t="s">
        <v>143</v>
      </c>
      <c r="C215" s="7" t="s">
        <v>144</v>
      </c>
      <c r="D215" s="7" t="s">
        <v>12</v>
      </c>
      <c r="E215" s="7" t="s">
        <v>145</v>
      </c>
      <c r="F215" s="7">
        <v>28</v>
      </c>
      <c r="G215" s="29">
        <v>2157.81</v>
      </c>
      <c r="H215" s="7" t="s">
        <v>25</v>
      </c>
      <c r="I215" s="7"/>
      <c r="J215" s="7"/>
    </row>
    <row r="216" spans="1:10" x14ac:dyDescent="0.3">
      <c r="A216" s="12">
        <v>45903</v>
      </c>
      <c r="B216" s="7" t="s">
        <v>143</v>
      </c>
      <c r="C216" s="7" t="s">
        <v>144</v>
      </c>
      <c r="D216" s="7" t="s">
        <v>12</v>
      </c>
      <c r="E216" s="7" t="s">
        <v>172</v>
      </c>
      <c r="F216" s="7">
        <v>27</v>
      </c>
      <c r="G216" s="29">
        <v>1916.12</v>
      </c>
      <c r="H216" s="7" t="s">
        <v>25</v>
      </c>
      <c r="I216" s="7"/>
      <c r="J216" s="7"/>
    </row>
    <row r="217" spans="1:10" x14ac:dyDescent="0.3">
      <c r="A217" s="12">
        <v>45903</v>
      </c>
      <c r="B217" s="7" t="s">
        <v>143</v>
      </c>
      <c r="C217" s="7" t="s">
        <v>144</v>
      </c>
      <c r="D217" s="7" t="s">
        <v>12</v>
      </c>
      <c r="E217" s="7" t="s">
        <v>334</v>
      </c>
      <c r="F217" s="7">
        <v>20</v>
      </c>
      <c r="G217" s="29">
        <v>3269.83</v>
      </c>
      <c r="H217" s="7" t="s">
        <v>25</v>
      </c>
      <c r="I217" s="7"/>
      <c r="J217" s="7"/>
    </row>
    <row r="218" spans="1:10" x14ac:dyDescent="0.3">
      <c r="A218" s="12">
        <v>45907</v>
      </c>
      <c r="B218" s="7" t="s">
        <v>517</v>
      </c>
      <c r="C218" s="7" t="s">
        <v>518</v>
      </c>
      <c r="D218" s="7" t="s">
        <v>16</v>
      </c>
      <c r="E218" s="7" t="s">
        <v>519</v>
      </c>
      <c r="F218" s="7">
        <v>9</v>
      </c>
      <c r="G218" s="29">
        <v>2343.67</v>
      </c>
      <c r="H218" s="7" t="s">
        <v>14</v>
      </c>
      <c r="I218" s="7"/>
      <c r="J218" s="7"/>
    </row>
    <row r="219" spans="1:10" x14ac:dyDescent="0.3">
      <c r="A219" s="12">
        <v>45907</v>
      </c>
      <c r="B219" s="7" t="s">
        <v>517</v>
      </c>
      <c r="C219" s="7" t="s">
        <v>518</v>
      </c>
      <c r="D219" s="7" t="s">
        <v>16</v>
      </c>
      <c r="E219" s="7" t="s">
        <v>272</v>
      </c>
      <c r="F219" s="7">
        <v>2</v>
      </c>
      <c r="G219" s="29">
        <v>2888.03</v>
      </c>
      <c r="H219" s="7" t="s">
        <v>14</v>
      </c>
      <c r="I219" s="7"/>
      <c r="J219" s="7"/>
    </row>
    <row r="220" spans="1:10" x14ac:dyDescent="0.3">
      <c r="A220" s="12">
        <v>45907</v>
      </c>
      <c r="B220" s="7" t="s">
        <v>517</v>
      </c>
      <c r="C220" s="7" t="s">
        <v>518</v>
      </c>
      <c r="D220" s="7" t="s">
        <v>16</v>
      </c>
      <c r="E220" s="7" t="s">
        <v>422</v>
      </c>
      <c r="F220" s="7">
        <v>1</v>
      </c>
      <c r="G220" s="29">
        <v>3331.91</v>
      </c>
      <c r="H220" s="7" t="s">
        <v>14</v>
      </c>
      <c r="I220" s="7"/>
      <c r="J220" s="7"/>
    </row>
    <row r="221" spans="1:10" x14ac:dyDescent="0.3">
      <c r="A221" s="12">
        <v>45910</v>
      </c>
      <c r="B221" s="7" t="s">
        <v>359</v>
      </c>
      <c r="C221" s="7" t="s">
        <v>126</v>
      </c>
      <c r="D221" s="7" t="s">
        <v>31</v>
      </c>
      <c r="E221" s="7" t="s">
        <v>111</v>
      </c>
      <c r="F221" s="7">
        <v>19</v>
      </c>
      <c r="G221" s="29">
        <v>666.92</v>
      </c>
      <c r="H221" s="7" t="s">
        <v>14</v>
      </c>
      <c r="I221" s="7"/>
      <c r="J221" s="7"/>
    </row>
    <row r="222" spans="1:10" x14ac:dyDescent="0.3">
      <c r="A222" s="12">
        <v>45910</v>
      </c>
      <c r="B222" s="7" t="s">
        <v>359</v>
      </c>
      <c r="C222" s="7" t="s">
        <v>126</v>
      </c>
      <c r="D222" s="7" t="s">
        <v>31</v>
      </c>
      <c r="E222" s="7" t="s">
        <v>377</v>
      </c>
      <c r="F222" s="7">
        <v>18</v>
      </c>
      <c r="G222" s="29">
        <v>1653</v>
      </c>
      <c r="H222" s="7" t="s">
        <v>14</v>
      </c>
      <c r="I222" s="7"/>
      <c r="J222" s="7"/>
    </row>
    <row r="223" spans="1:10" x14ac:dyDescent="0.3">
      <c r="A223" s="12">
        <v>45910</v>
      </c>
      <c r="B223" s="7" t="s">
        <v>359</v>
      </c>
      <c r="C223" s="7" t="s">
        <v>126</v>
      </c>
      <c r="D223" s="7" t="s">
        <v>31</v>
      </c>
      <c r="E223" s="7" t="s">
        <v>549</v>
      </c>
      <c r="F223" s="7">
        <v>6</v>
      </c>
      <c r="G223" s="29">
        <v>1085.55</v>
      </c>
      <c r="H223" s="7" t="s">
        <v>14</v>
      </c>
      <c r="I223" s="7"/>
      <c r="J223" s="7"/>
    </row>
    <row r="224" spans="1:10" x14ac:dyDescent="0.3">
      <c r="A224" s="12">
        <v>45910</v>
      </c>
      <c r="B224" s="7" t="s">
        <v>359</v>
      </c>
      <c r="C224" s="7" t="s">
        <v>126</v>
      </c>
      <c r="D224" s="7" t="s">
        <v>31</v>
      </c>
      <c r="E224" s="7" t="s">
        <v>586</v>
      </c>
      <c r="F224" s="7">
        <v>1</v>
      </c>
      <c r="G224" s="29">
        <v>1837.6</v>
      </c>
      <c r="H224" s="7" t="s">
        <v>14</v>
      </c>
      <c r="I224" s="7"/>
      <c r="J224" s="7"/>
    </row>
    <row r="225" spans="1:10" x14ac:dyDescent="0.3">
      <c r="A225" s="12">
        <v>45922</v>
      </c>
      <c r="B225" s="7" t="s">
        <v>197</v>
      </c>
      <c r="C225" s="7" t="s">
        <v>54</v>
      </c>
      <c r="D225" s="7" t="s">
        <v>16</v>
      </c>
      <c r="E225" s="7" t="s">
        <v>198</v>
      </c>
      <c r="F225" s="7">
        <v>26</v>
      </c>
      <c r="G225" s="29">
        <v>52.88</v>
      </c>
      <c r="H225" s="7" t="s">
        <v>14</v>
      </c>
      <c r="I225" s="7"/>
      <c r="J225" s="7"/>
    </row>
    <row r="226" spans="1:10" x14ac:dyDescent="0.3">
      <c r="A226" s="12">
        <v>45922</v>
      </c>
      <c r="B226" s="7" t="s">
        <v>197</v>
      </c>
      <c r="C226" s="7" t="s">
        <v>54</v>
      </c>
      <c r="D226" s="7" t="s">
        <v>16</v>
      </c>
      <c r="E226" s="7" t="s">
        <v>276</v>
      </c>
      <c r="F226" s="7">
        <v>23</v>
      </c>
      <c r="G226" s="29">
        <v>506.5</v>
      </c>
      <c r="H226" s="7" t="s">
        <v>14</v>
      </c>
      <c r="I226" s="7"/>
      <c r="J226" s="7"/>
    </row>
    <row r="227" spans="1:10" x14ac:dyDescent="0.3">
      <c r="A227" s="12">
        <v>45922</v>
      </c>
      <c r="B227" s="7" t="s">
        <v>197</v>
      </c>
      <c r="C227" s="7" t="s">
        <v>54</v>
      </c>
      <c r="D227" s="7" t="s">
        <v>16</v>
      </c>
      <c r="E227" s="7" t="s">
        <v>277</v>
      </c>
      <c r="F227" s="7">
        <v>23</v>
      </c>
      <c r="G227" s="29">
        <v>836.46</v>
      </c>
      <c r="H227" s="7" t="s">
        <v>14</v>
      </c>
      <c r="I227" s="7"/>
      <c r="J227" s="7"/>
    </row>
    <row r="228" spans="1:10" x14ac:dyDescent="0.3">
      <c r="A228" s="12">
        <v>45922</v>
      </c>
      <c r="B228" s="7" t="s">
        <v>197</v>
      </c>
      <c r="C228" s="7" t="s">
        <v>54</v>
      </c>
      <c r="D228" s="7" t="s">
        <v>16</v>
      </c>
      <c r="E228" s="7" t="s">
        <v>352</v>
      </c>
      <c r="F228" s="7">
        <v>10</v>
      </c>
      <c r="G228" s="29">
        <v>2006.15</v>
      </c>
      <c r="H228" s="7" t="s">
        <v>14</v>
      </c>
      <c r="I228" s="7"/>
      <c r="J228" s="7"/>
    </row>
    <row r="229" spans="1:10" x14ac:dyDescent="0.3">
      <c r="A229" s="12">
        <v>45922</v>
      </c>
      <c r="B229" s="7" t="s">
        <v>197</v>
      </c>
      <c r="C229" s="7" t="s">
        <v>54</v>
      </c>
      <c r="D229" s="7" t="s">
        <v>16</v>
      </c>
      <c r="E229" s="7" t="s">
        <v>456</v>
      </c>
      <c r="F229" s="7">
        <v>-4</v>
      </c>
      <c r="G229" s="29">
        <v>2807.08</v>
      </c>
      <c r="H229" s="7" t="s">
        <v>14</v>
      </c>
      <c r="I229" s="7"/>
      <c r="J229" s="7"/>
    </row>
    <row r="230" spans="1:10" x14ac:dyDescent="0.3">
      <c r="A230" s="12">
        <v>45929</v>
      </c>
      <c r="B230" s="7" t="s">
        <v>482</v>
      </c>
      <c r="C230" s="7" t="s">
        <v>128</v>
      </c>
      <c r="D230" s="7" t="s">
        <v>20</v>
      </c>
      <c r="E230" s="7" t="s">
        <v>314</v>
      </c>
      <c r="F230" s="7">
        <v>11</v>
      </c>
      <c r="G230" s="29">
        <v>43.3</v>
      </c>
      <c r="H230" s="7" t="s">
        <v>40</v>
      </c>
      <c r="I230" s="7"/>
      <c r="J230" s="7"/>
    </row>
    <row r="231" spans="1:10" x14ac:dyDescent="0.3">
      <c r="A231" s="12">
        <v>45931</v>
      </c>
      <c r="B231" s="7" t="s">
        <v>85</v>
      </c>
      <c r="C231" s="7" t="s">
        <v>86</v>
      </c>
      <c r="D231" s="7" t="s">
        <v>31</v>
      </c>
      <c r="E231" s="7" t="s">
        <v>87</v>
      </c>
      <c r="F231" s="7">
        <v>29</v>
      </c>
      <c r="G231" s="29">
        <v>637.37</v>
      </c>
      <c r="H231" s="7" t="s">
        <v>40</v>
      </c>
      <c r="I231" s="7"/>
      <c r="J231" s="7"/>
    </row>
    <row r="232" spans="1:10" x14ac:dyDescent="0.3">
      <c r="A232" s="12">
        <v>45931</v>
      </c>
      <c r="B232" s="7" t="s">
        <v>85</v>
      </c>
      <c r="C232" s="7" t="s">
        <v>86</v>
      </c>
      <c r="D232" s="7" t="s">
        <v>31</v>
      </c>
      <c r="E232" s="7" t="s">
        <v>235</v>
      </c>
      <c r="F232" s="7">
        <v>10</v>
      </c>
      <c r="G232" s="29">
        <v>2083.19</v>
      </c>
      <c r="H232" s="7" t="s">
        <v>40</v>
      </c>
      <c r="I232" s="7"/>
      <c r="J232" s="7"/>
    </row>
    <row r="233" spans="1:10" x14ac:dyDescent="0.3">
      <c r="A233" s="12">
        <v>45931</v>
      </c>
      <c r="B233" s="7" t="s">
        <v>85</v>
      </c>
      <c r="C233" s="7" t="s">
        <v>86</v>
      </c>
      <c r="D233" s="7" t="s">
        <v>31</v>
      </c>
      <c r="E233" s="7" t="s">
        <v>148</v>
      </c>
      <c r="F233" s="7">
        <v>9</v>
      </c>
      <c r="G233" s="29">
        <v>1379.08</v>
      </c>
      <c r="H233" s="7" t="s">
        <v>40</v>
      </c>
      <c r="I233" s="7"/>
      <c r="J233" s="7"/>
    </row>
    <row r="234" spans="1:10" x14ac:dyDescent="0.3">
      <c r="A234" s="12">
        <v>45931</v>
      </c>
      <c r="B234" s="7" t="s">
        <v>85</v>
      </c>
      <c r="C234" s="7" t="s">
        <v>86</v>
      </c>
      <c r="D234" s="7" t="s">
        <v>31</v>
      </c>
      <c r="E234" s="7" t="s">
        <v>440</v>
      </c>
      <c r="F234" s="7">
        <v>7</v>
      </c>
      <c r="G234" s="29">
        <v>1796.99</v>
      </c>
      <c r="H234" s="7" t="s">
        <v>40</v>
      </c>
      <c r="I234" s="7"/>
      <c r="J234" s="7"/>
    </row>
    <row r="235" spans="1:10" x14ac:dyDescent="0.3">
      <c r="A235" s="12">
        <v>45934</v>
      </c>
      <c r="B235" s="7" t="s">
        <v>199</v>
      </c>
      <c r="C235" s="7" t="s">
        <v>200</v>
      </c>
      <c r="D235" s="7" t="s">
        <v>16</v>
      </c>
      <c r="E235" s="7" t="s">
        <v>201</v>
      </c>
      <c r="F235" s="7">
        <v>26</v>
      </c>
      <c r="G235" s="29">
        <v>1066.06</v>
      </c>
      <c r="H235" s="7" t="s">
        <v>14</v>
      </c>
      <c r="I235" s="7"/>
      <c r="J235" s="7"/>
    </row>
    <row r="236" spans="1:10" x14ac:dyDescent="0.3">
      <c r="A236" s="12">
        <v>45936</v>
      </c>
      <c r="B236" s="7" t="s">
        <v>514</v>
      </c>
      <c r="C236" s="7" t="s">
        <v>515</v>
      </c>
      <c r="D236" s="7" t="s">
        <v>16</v>
      </c>
      <c r="E236" s="7" t="s">
        <v>159</v>
      </c>
      <c r="F236" s="7">
        <v>9</v>
      </c>
      <c r="G236" s="29">
        <v>2135.59</v>
      </c>
      <c r="H236" s="7" t="s">
        <v>14</v>
      </c>
      <c r="I236" s="7"/>
      <c r="J236" s="7"/>
    </row>
    <row r="237" spans="1:10" x14ac:dyDescent="0.3">
      <c r="A237" s="12">
        <v>45936</v>
      </c>
      <c r="B237" s="7" t="s">
        <v>514</v>
      </c>
      <c r="C237" s="7" t="s">
        <v>515</v>
      </c>
      <c r="D237" s="7" t="s">
        <v>16</v>
      </c>
      <c r="E237" s="7" t="s">
        <v>90</v>
      </c>
      <c r="F237" s="7">
        <v>9</v>
      </c>
      <c r="G237" s="29">
        <v>3227.65</v>
      </c>
      <c r="H237" s="7" t="s">
        <v>14</v>
      </c>
      <c r="I237" s="7"/>
      <c r="J237" s="7"/>
    </row>
    <row r="238" spans="1:10" x14ac:dyDescent="0.3">
      <c r="A238" s="12">
        <v>45944</v>
      </c>
      <c r="B238" s="7" t="s">
        <v>268</v>
      </c>
      <c r="C238" s="7" t="s">
        <v>126</v>
      </c>
      <c r="D238" s="7" t="s">
        <v>31</v>
      </c>
      <c r="E238" s="7" t="s">
        <v>269</v>
      </c>
      <c r="F238" s="7">
        <v>23</v>
      </c>
      <c r="G238" s="29">
        <v>1546.92</v>
      </c>
      <c r="H238" s="7" t="s">
        <v>14</v>
      </c>
      <c r="I238" s="7"/>
      <c r="J238" s="7"/>
    </row>
    <row r="239" spans="1:10" x14ac:dyDescent="0.3">
      <c r="A239" s="12">
        <v>45944</v>
      </c>
      <c r="B239" s="7" t="s">
        <v>335</v>
      </c>
      <c r="C239" s="7" t="s">
        <v>336</v>
      </c>
      <c r="D239" s="7" t="s">
        <v>35</v>
      </c>
      <c r="E239" s="7" t="s">
        <v>211</v>
      </c>
      <c r="F239" s="7">
        <v>20</v>
      </c>
      <c r="G239" s="29">
        <v>2008.99</v>
      </c>
      <c r="H239" s="7" t="s">
        <v>46</v>
      </c>
      <c r="I239" s="7"/>
      <c r="J239" s="7"/>
    </row>
    <row r="240" spans="1:10" x14ac:dyDescent="0.3">
      <c r="A240" s="12">
        <v>45944</v>
      </c>
      <c r="B240" s="7" t="s">
        <v>268</v>
      </c>
      <c r="C240" s="7" t="s">
        <v>126</v>
      </c>
      <c r="D240" s="7" t="s">
        <v>31</v>
      </c>
      <c r="E240" s="7" t="s">
        <v>246</v>
      </c>
      <c r="F240" s="7">
        <v>15</v>
      </c>
      <c r="G240" s="29">
        <v>1358.5</v>
      </c>
      <c r="H240" s="7" t="s">
        <v>14</v>
      </c>
      <c r="I240" s="7"/>
      <c r="J240" s="7"/>
    </row>
    <row r="241" spans="1:10" x14ac:dyDescent="0.3">
      <c r="A241" s="12">
        <v>45950</v>
      </c>
      <c r="B241" s="7" t="s">
        <v>591</v>
      </c>
      <c r="C241" s="7" t="s">
        <v>592</v>
      </c>
      <c r="D241" s="7" t="s">
        <v>16</v>
      </c>
      <c r="E241" s="7" t="s">
        <v>593</v>
      </c>
      <c r="F241" s="7">
        <v>1</v>
      </c>
      <c r="G241" s="29">
        <v>1782.43</v>
      </c>
      <c r="H241" s="7" t="s">
        <v>14</v>
      </c>
      <c r="I241" s="7"/>
      <c r="J241" s="7"/>
    </row>
    <row r="242" spans="1:10" x14ac:dyDescent="0.3">
      <c r="A242" s="12">
        <v>45953</v>
      </c>
      <c r="B242" s="7" t="s">
        <v>101</v>
      </c>
      <c r="C242" s="7" t="s">
        <v>102</v>
      </c>
      <c r="D242" s="7" t="s">
        <v>31</v>
      </c>
      <c r="E242" s="7" t="s">
        <v>103</v>
      </c>
      <c r="F242" s="7">
        <v>29</v>
      </c>
      <c r="G242" s="29">
        <v>1159.8499999999999</v>
      </c>
      <c r="H242" s="7" t="s">
        <v>14</v>
      </c>
      <c r="I242" s="7"/>
      <c r="J242" s="7"/>
    </row>
    <row r="243" spans="1:10" x14ac:dyDescent="0.3">
      <c r="A243" s="12">
        <v>45953</v>
      </c>
      <c r="B243" s="7" t="s">
        <v>101</v>
      </c>
      <c r="C243" s="7" t="s">
        <v>102</v>
      </c>
      <c r="D243" s="7" t="s">
        <v>31</v>
      </c>
      <c r="E243" s="7" t="s">
        <v>333</v>
      </c>
      <c r="F243" s="7">
        <v>20</v>
      </c>
      <c r="G243" s="29">
        <v>2108.63</v>
      </c>
      <c r="H243" s="7" t="s">
        <v>14</v>
      </c>
      <c r="I243" s="7"/>
      <c r="J243" s="7"/>
    </row>
    <row r="244" spans="1:10" x14ac:dyDescent="0.3">
      <c r="A244" s="12">
        <v>45953</v>
      </c>
      <c r="B244" s="7" t="s">
        <v>101</v>
      </c>
      <c r="C244" s="7" t="s">
        <v>102</v>
      </c>
      <c r="D244" s="7" t="s">
        <v>31</v>
      </c>
      <c r="E244" s="7" t="s">
        <v>386</v>
      </c>
      <c r="F244" s="7">
        <v>18</v>
      </c>
      <c r="G244" s="29">
        <v>671.74</v>
      </c>
      <c r="H244" s="7" t="s">
        <v>14</v>
      </c>
      <c r="I244" s="7"/>
      <c r="J244" s="7"/>
    </row>
    <row r="245" spans="1:10" x14ac:dyDescent="0.3">
      <c r="A245" s="12">
        <v>45953</v>
      </c>
      <c r="B245" s="7" t="s">
        <v>101</v>
      </c>
      <c r="C245" s="7" t="s">
        <v>102</v>
      </c>
      <c r="D245" s="7" t="s">
        <v>31</v>
      </c>
      <c r="E245" s="7" t="s">
        <v>439</v>
      </c>
      <c r="F245" s="7">
        <v>15</v>
      </c>
      <c r="G245" s="29">
        <v>1466.02</v>
      </c>
      <c r="H245" s="7" t="s">
        <v>14</v>
      </c>
      <c r="I245" s="7"/>
      <c r="J245" s="7"/>
    </row>
    <row r="246" spans="1:10" x14ac:dyDescent="0.3">
      <c r="A246" s="12">
        <v>45953</v>
      </c>
      <c r="B246" s="7" t="s">
        <v>101</v>
      </c>
      <c r="C246" s="7" t="s">
        <v>102</v>
      </c>
      <c r="D246" s="7" t="s">
        <v>31</v>
      </c>
      <c r="E246" s="7" t="s">
        <v>476</v>
      </c>
      <c r="F246" s="7">
        <v>12</v>
      </c>
      <c r="G246" s="29">
        <v>2919.87</v>
      </c>
      <c r="H246" s="7" t="s">
        <v>14</v>
      </c>
      <c r="I246" s="7"/>
      <c r="J246" s="7"/>
    </row>
    <row r="247" spans="1:10" x14ac:dyDescent="0.3">
      <c r="A247" s="12">
        <v>45954</v>
      </c>
      <c r="B247" s="7" t="s">
        <v>521</v>
      </c>
      <c r="C247" s="7" t="s">
        <v>522</v>
      </c>
      <c r="D247" s="7" t="s">
        <v>31</v>
      </c>
      <c r="E247" s="7" t="s">
        <v>238</v>
      </c>
      <c r="F247" s="7">
        <v>9</v>
      </c>
      <c r="G247" s="29">
        <v>317.38</v>
      </c>
      <c r="H247" s="7" t="s">
        <v>14</v>
      </c>
      <c r="I247" s="7"/>
      <c r="J247" s="7"/>
    </row>
    <row r="248" spans="1:10" x14ac:dyDescent="0.3">
      <c r="A248" s="12">
        <v>45960</v>
      </c>
      <c r="B248" s="7" t="s">
        <v>33</v>
      </c>
      <c r="C248" s="7" t="s">
        <v>34</v>
      </c>
      <c r="D248" s="7" t="s">
        <v>35</v>
      </c>
      <c r="E248" s="7" t="s">
        <v>36</v>
      </c>
      <c r="F248" s="7">
        <v>22</v>
      </c>
      <c r="G248" s="29">
        <v>35.31</v>
      </c>
      <c r="H248" s="7" t="s">
        <v>14</v>
      </c>
      <c r="I248" s="7"/>
      <c r="J248" s="7"/>
    </row>
    <row r="249" spans="1:10" x14ac:dyDescent="0.3">
      <c r="A249" s="12">
        <v>45963</v>
      </c>
      <c r="B249" s="7" t="s">
        <v>383</v>
      </c>
      <c r="C249" s="7" t="s">
        <v>384</v>
      </c>
      <c r="D249" s="7" t="s">
        <v>12</v>
      </c>
      <c r="E249" s="7" t="s">
        <v>385</v>
      </c>
      <c r="F249" s="7">
        <v>18</v>
      </c>
      <c r="G249" s="29">
        <v>875.28</v>
      </c>
      <c r="H249" s="7" t="s">
        <v>14</v>
      </c>
      <c r="I249" s="7"/>
      <c r="J249" s="7"/>
    </row>
    <row r="250" spans="1:10" x14ac:dyDescent="0.3">
      <c r="A250" s="12">
        <v>45963</v>
      </c>
      <c r="B250" s="7" t="s">
        <v>383</v>
      </c>
      <c r="C250" s="7" t="s">
        <v>384</v>
      </c>
      <c r="D250" s="7" t="s">
        <v>12</v>
      </c>
      <c r="E250" s="7" t="s">
        <v>422</v>
      </c>
      <c r="F250" s="7">
        <v>16</v>
      </c>
      <c r="G250" s="29">
        <v>3314.45</v>
      </c>
      <c r="H250" s="7" t="s">
        <v>14</v>
      </c>
      <c r="I250" s="7"/>
      <c r="J250" s="7"/>
    </row>
    <row r="251" spans="1:10" x14ac:dyDescent="0.3">
      <c r="A251" s="12">
        <v>45963</v>
      </c>
      <c r="B251" s="7" t="s">
        <v>383</v>
      </c>
      <c r="C251" s="7" t="s">
        <v>384</v>
      </c>
      <c r="D251" s="7" t="s">
        <v>12</v>
      </c>
      <c r="E251" s="7" t="s">
        <v>443</v>
      </c>
      <c r="F251" s="7">
        <v>4</v>
      </c>
      <c r="G251" s="29">
        <v>3980.05</v>
      </c>
      <c r="H251" s="7" t="s">
        <v>14</v>
      </c>
      <c r="I251" s="7"/>
      <c r="J251" s="7"/>
    </row>
    <row r="252" spans="1:10" x14ac:dyDescent="0.3">
      <c r="A252" s="12">
        <v>45963</v>
      </c>
      <c r="B252" s="7" t="s">
        <v>383</v>
      </c>
      <c r="C252" s="7" t="s">
        <v>384</v>
      </c>
      <c r="D252" s="7" t="s">
        <v>12</v>
      </c>
      <c r="E252" s="7" t="s">
        <v>386</v>
      </c>
      <c r="F252" s="7">
        <v>3</v>
      </c>
      <c r="G252" s="29">
        <v>631.54999999999995</v>
      </c>
      <c r="H252" s="7" t="s">
        <v>14</v>
      </c>
      <c r="I252" s="7"/>
      <c r="J252" s="7"/>
    </row>
    <row r="253" spans="1:10" x14ac:dyDescent="0.3">
      <c r="A253" s="12">
        <v>45968</v>
      </c>
      <c r="B253" s="7" t="s">
        <v>490</v>
      </c>
      <c r="C253" s="7" t="s">
        <v>491</v>
      </c>
      <c r="D253" s="7" t="s">
        <v>20</v>
      </c>
      <c r="E253" s="7" t="s">
        <v>131</v>
      </c>
      <c r="F253" s="7">
        <v>11</v>
      </c>
      <c r="G253" s="29">
        <v>617.28</v>
      </c>
      <c r="H253" s="7" t="s">
        <v>14</v>
      </c>
      <c r="I253" s="7"/>
      <c r="J253" s="7"/>
    </row>
    <row r="254" spans="1:10" x14ac:dyDescent="0.3">
      <c r="A254" s="12">
        <v>45968</v>
      </c>
      <c r="B254" s="7" t="s">
        <v>490</v>
      </c>
      <c r="C254" s="7" t="s">
        <v>491</v>
      </c>
      <c r="D254" s="7" t="s">
        <v>20</v>
      </c>
      <c r="E254" s="7" t="s">
        <v>492</v>
      </c>
      <c r="F254" s="7">
        <v>1</v>
      </c>
      <c r="G254" s="29">
        <v>448.08</v>
      </c>
      <c r="H254" s="7" t="s">
        <v>14</v>
      </c>
      <c r="I254" s="7"/>
      <c r="J254" s="7"/>
    </row>
    <row r="255" spans="1:10" x14ac:dyDescent="0.3">
      <c r="A255" s="12">
        <v>45968</v>
      </c>
      <c r="B255" s="7" t="s">
        <v>490</v>
      </c>
      <c r="C255" s="7" t="s">
        <v>491</v>
      </c>
      <c r="D255" s="7" t="s">
        <v>20</v>
      </c>
      <c r="E255" s="7" t="s">
        <v>492</v>
      </c>
      <c r="F255" s="7">
        <v>1</v>
      </c>
      <c r="G255" s="29">
        <v>448.08</v>
      </c>
      <c r="H255" s="7" t="s">
        <v>14</v>
      </c>
      <c r="I255" s="7"/>
      <c r="J255" s="7"/>
    </row>
    <row r="256" spans="1:10" x14ac:dyDescent="0.3">
      <c r="A256" s="12">
        <v>45970</v>
      </c>
      <c r="B256" s="7" t="s">
        <v>229</v>
      </c>
      <c r="C256" s="7" t="s">
        <v>230</v>
      </c>
      <c r="D256" s="7"/>
      <c r="E256" s="7" t="s">
        <v>153</v>
      </c>
      <c r="F256" s="7">
        <v>24</v>
      </c>
      <c r="G256" s="29">
        <v>1136.0999999999999</v>
      </c>
      <c r="H256" s="7" t="s">
        <v>14</v>
      </c>
      <c r="I256" s="7"/>
      <c r="J256" s="7"/>
    </row>
    <row r="257" spans="1:10" x14ac:dyDescent="0.3">
      <c r="A257" s="12">
        <v>45970</v>
      </c>
      <c r="B257" s="7" t="s">
        <v>229</v>
      </c>
      <c r="C257" s="7" t="s">
        <v>230</v>
      </c>
      <c r="D257" s="7" t="s">
        <v>12</v>
      </c>
      <c r="E257" s="7" t="s">
        <v>81</v>
      </c>
      <c r="F257" s="7">
        <v>21</v>
      </c>
      <c r="G257" s="29">
        <v>3465.72</v>
      </c>
      <c r="H257" s="7" t="s">
        <v>14</v>
      </c>
      <c r="I257" s="7"/>
      <c r="J257" s="7"/>
    </row>
    <row r="258" spans="1:10" x14ac:dyDescent="0.3">
      <c r="A258" s="12">
        <v>45971</v>
      </c>
      <c r="B258" s="7" t="s">
        <v>194</v>
      </c>
      <c r="C258" s="7" t="s">
        <v>195</v>
      </c>
      <c r="D258" s="7" t="s">
        <v>35</v>
      </c>
      <c r="E258" s="7" t="s">
        <v>196</v>
      </c>
      <c r="F258" s="7">
        <v>26</v>
      </c>
      <c r="G258" s="29">
        <v>1237.01</v>
      </c>
      <c r="H258" s="7" t="s">
        <v>14</v>
      </c>
      <c r="I258" s="7"/>
      <c r="J258" s="7"/>
    </row>
    <row r="259" spans="1:10" x14ac:dyDescent="0.3">
      <c r="A259" s="12">
        <v>45971</v>
      </c>
      <c r="B259" s="7" t="s">
        <v>194</v>
      </c>
      <c r="C259" s="7" t="s">
        <v>195</v>
      </c>
      <c r="D259" s="7" t="s">
        <v>35</v>
      </c>
      <c r="E259" s="7" t="s">
        <v>430</v>
      </c>
      <c r="F259" s="7">
        <v>16</v>
      </c>
      <c r="G259" s="29">
        <v>2636.49</v>
      </c>
      <c r="H259" s="7" t="s">
        <v>14</v>
      </c>
      <c r="I259" s="7"/>
      <c r="J259" s="7"/>
    </row>
    <row r="260" spans="1:10" x14ac:dyDescent="0.3">
      <c r="A260" s="12">
        <v>45971</v>
      </c>
      <c r="B260" s="7" t="s">
        <v>194</v>
      </c>
      <c r="C260" s="7" t="s">
        <v>195</v>
      </c>
      <c r="D260" s="7" t="s">
        <v>35</v>
      </c>
      <c r="E260" s="7" t="s">
        <v>264</v>
      </c>
      <c r="F260" s="7">
        <v>16</v>
      </c>
      <c r="G260" s="29">
        <v>1251.57</v>
      </c>
      <c r="H260" s="7" t="s">
        <v>14</v>
      </c>
      <c r="I260" s="7"/>
      <c r="J260" s="7"/>
    </row>
    <row r="261" spans="1:10" x14ac:dyDescent="0.3">
      <c r="A261" s="12">
        <v>45972</v>
      </c>
      <c r="B261" s="7" t="s">
        <v>163</v>
      </c>
      <c r="C261" s="7" t="s">
        <v>164</v>
      </c>
      <c r="D261" s="7" t="s">
        <v>16</v>
      </c>
      <c r="E261" s="7" t="s">
        <v>165</v>
      </c>
      <c r="F261" s="7">
        <v>27</v>
      </c>
      <c r="G261" s="29">
        <v>2951.76</v>
      </c>
      <c r="H261" s="7" t="s">
        <v>25</v>
      </c>
      <c r="I261" s="7"/>
      <c r="J261" s="7"/>
    </row>
    <row r="262" spans="1:10" x14ac:dyDescent="0.3">
      <c r="A262" s="12">
        <v>45972</v>
      </c>
      <c r="B262" s="7" t="s">
        <v>163</v>
      </c>
      <c r="C262" s="7" t="s">
        <v>164</v>
      </c>
      <c r="D262" s="7" t="s">
        <v>16</v>
      </c>
      <c r="E262" s="7" t="s">
        <v>437</v>
      </c>
      <c r="F262" s="7">
        <v>2</v>
      </c>
      <c r="G262" s="29">
        <v>808.07</v>
      </c>
      <c r="H262" s="7" t="s">
        <v>25</v>
      </c>
      <c r="I262" s="7"/>
      <c r="J262" s="7"/>
    </row>
    <row r="263" spans="1:10" x14ac:dyDescent="0.3">
      <c r="A263" s="12">
        <v>45972</v>
      </c>
      <c r="B263" s="7" t="s">
        <v>163</v>
      </c>
      <c r="C263" s="7" t="s">
        <v>164</v>
      </c>
      <c r="D263" s="7" t="s">
        <v>16</v>
      </c>
      <c r="E263" s="7" t="s">
        <v>440</v>
      </c>
      <c r="F263" s="7">
        <v>1</v>
      </c>
      <c r="G263" s="29">
        <v>1677.36</v>
      </c>
      <c r="H263" s="7" t="s">
        <v>25</v>
      </c>
      <c r="I263" s="7"/>
      <c r="J263" s="7"/>
    </row>
    <row r="264" spans="1:10" x14ac:dyDescent="0.3">
      <c r="A264" s="12">
        <v>45974</v>
      </c>
      <c r="B264" s="7" t="s">
        <v>299</v>
      </c>
      <c r="C264" s="7" t="s">
        <v>108</v>
      </c>
      <c r="D264" s="7" t="s">
        <v>35</v>
      </c>
      <c r="E264" s="7" t="s">
        <v>90</v>
      </c>
      <c r="F264" s="7">
        <v>22</v>
      </c>
      <c r="G264" s="29">
        <v>3219.94</v>
      </c>
      <c r="H264" s="7" t="s">
        <v>14</v>
      </c>
      <c r="I264" s="7"/>
      <c r="J264" s="7"/>
    </row>
    <row r="265" spans="1:10" x14ac:dyDescent="0.3">
      <c r="A265" s="12">
        <v>45974</v>
      </c>
      <c r="B265" s="7" t="s">
        <v>299</v>
      </c>
      <c r="C265" s="7" t="s">
        <v>108</v>
      </c>
      <c r="D265" s="7" t="s">
        <v>35</v>
      </c>
      <c r="E265" s="7" t="s">
        <v>225</v>
      </c>
      <c r="F265" s="7">
        <v>4</v>
      </c>
      <c r="G265" s="29">
        <v>2593.9499999999998</v>
      </c>
      <c r="H265" s="7" t="s">
        <v>14</v>
      </c>
      <c r="I265" s="7"/>
      <c r="J265" s="7"/>
    </row>
    <row r="266" spans="1:10" x14ac:dyDescent="0.3">
      <c r="A266" s="12">
        <v>45974</v>
      </c>
      <c r="B266" s="7" t="s">
        <v>299</v>
      </c>
      <c r="C266" s="7" t="s">
        <v>108</v>
      </c>
      <c r="D266" s="7" t="s">
        <v>35</v>
      </c>
      <c r="E266" s="7" t="s">
        <v>587</v>
      </c>
      <c r="F266" s="7">
        <v>1</v>
      </c>
      <c r="G266" s="29">
        <v>3287.62</v>
      </c>
      <c r="H266" s="7" t="s">
        <v>14</v>
      </c>
      <c r="I266" s="7"/>
      <c r="J266" s="7"/>
    </row>
    <row r="267" spans="1:10" x14ac:dyDescent="0.3">
      <c r="A267" s="12">
        <v>45975</v>
      </c>
      <c r="B267" s="7" t="s">
        <v>37</v>
      </c>
      <c r="C267" s="7" t="s">
        <v>38</v>
      </c>
      <c r="D267" s="7" t="s">
        <v>31</v>
      </c>
      <c r="E267" s="7" t="s">
        <v>39</v>
      </c>
      <c r="F267" s="7">
        <v>2</v>
      </c>
      <c r="G267" s="29">
        <v>1085.96</v>
      </c>
      <c r="H267" s="7" t="s">
        <v>40</v>
      </c>
      <c r="I267" s="7"/>
      <c r="J267" s="7"/>
    </row>
    <row r="268" spans="1:10" x14ac:dyDescent="0.3">
      <c r="A268" s="12">
        <v>45975</v>
      </c>
      <c r="B268" s="7" t="s">
        <v>37</v>
      </c>
      <c r="C268" s="7" t="s">
        <v>38</v>
      </c>
      <c r="D268" s="7" t="s">
        <v>31</v>
      </c>
      <c r="E268" s="7" t="s">
        <v>211</v>
      </c>
      <c r="F268" s="7">
        <v>25</v>
      </c>
      <c r="G268" s="29">
        <v>2155.4499999999998</v>
      </c>
      <c r="H268" s="7" t="s">
        <v>40</v>
      </c>
      <c r="I268" s="7"/>
      <c r="J268" s="7"/>
    </row>
    <row r="269" spans="1:10" x14ac:dyDescent="0.3">
      <c r="A269" s="12">
        <v>45975</v>
      </c>
      <c r="B269" s="7" t="s">
        <v>37</v>
      </c>
      <c r="C269" s="7" t="s">
        <v>38</v>
      </c>
      <c r="D269" s="7" t="s">
        <v>31</v>
      </c>
      <c r="E269" s="7" t="s">
        <v>191</v>
      </c>
      <c r="F269" s="7">
        <v>19</v>
      </c>
      <c r="G269" s="29">
        <v>3042.23</v>
      </c>
      <c r="H269" s="7" t="s">
        <v>40</v>
      </c>
      <c r="I269" s="7"/>
      <c r="J269" s="7"/>
    </row>
    <row r="270" spans="1:10" x14ac:dyDescent="0.3">
      <c r="A270" s="12">
        <v>45984</v>
      </c>
      <c r="B270" s="7" t="s">
        <v>88</v>
      </c>
      <c r="C270" s="7" t="s">
        <v>89</v>
      </c>
      <c r="D270" s="7" t="s">
        <v>16</v>
      </c>
      <c r="E270" s="7" t="s">
        <v>90</v>
      </c>
      <c r="F270" s="7">
        <v>29</v>
      </c>
      <c r="G270" s="29">
        <v>3214.7</v>
      </c>
      <c r="H270" s="7" t="s">
        <v>14</v>
      </c>
      <c r="I270" s="7"/>
      <c r="J270" s="7"/>
    </row>
    <row r="271" spans="1:10" x14ac:dyDescent="0.3">
      <c r="A271" s="12">
        <v>45984</v>
      </c>
      <c r="B271" s="7" t="s">
        <v>88</v>
      </c>
      <c r="C271" s="7" t="s">
        <v>89</v>
      </c>
      <c r="D271" s="7" t="s">
        <v>16</v>
      </c>
      <c r="E271" s="7" t="s">
        <v>207</v>
      </c>
      <c r="F271" s="7">
        <v>25</v>
      </c>
      <c r="G271" s="29">
        <v>2302.3200000000002</v>
      </c>
      <c r="H271" s="7" t="s">
        <v>14</v>
      </c>
      <c r="I271" s="7"/>
      <c r="J271" s="7"/>
    </row>
    <row r="272" spans="1:10" x14ac:dyDescent="0.3">
      <c r="A272" s="12">
        <v>45984</v>
      </c>
      <c r="B272" s="7" t="s">
        <v>88</v>
      </c>
      <c r="C272" s="7" t="s">
        <v>89</v>
      </c>
      <c r="D272" s="7" t="s">
        <v>16</v>
      </c>
      <c r="E272" s="7" t="s">
        <v>196</v>
      </c>
      <c r="F272" s="7">
        <v>18</v>
      </c>
      <c r="G272" s="29">
        <v>1211.23</v>
      </c>
      <c r="H272" s="7" t="s">
        <v>14</v>
      </c>
      <c r="I272" s="7"/>
      <c r="J272" s="7"/>
    </row>
    <row r="273" spans="1:10" x14ac:dyDescent="0.3">
      <c r="A273" s="12">
        <v>45996</v>
      </c>
      <c r="B273" s="7" t="s">
        <v>255</v>
      </c>
      <c r="C273" s="7" t="s">
        <v>256</v>
      </c>
      <c r="D273" s="7" t="s">
        <v>35</v>
      </c>
      <c r="E273" s="7" t="s">
        <v>257</v>
      </c>
      <c r="F273" s="7">
        <v>23</v>
      </c>
      <c r="G273" s="29">
        <v>2577.73</v>
      </c>
      <c r="H273" s="7" t="s">
        <v>25</v>
      </c>
      <c r="I273" s="7"/>
      <c r="J273" s="7"/>
    </row>
    <row r="274" spans="1:10" x14ac:dyDescent="0.3">
      <c r="A274" s="12">
        <v>45996</v>
      </c>
      <c r="B274" s="7" t="s">
        <v>255</v>
      </c>
      <c r="C274" s="7" t="s">
        <v>256</v>
      </c>
      <c r="D274" s="7" t="s">
        <v>35</v>
      </c>
      <c r="E274" s="7" t="s">
        <v>159</v>
      </c>
      <c r="F274" s="7">
        <v>16</v>
      </c>
      <c r="G274" s="29">
        <v>2111.42</v>
      </c>
      <c r="H274" s="7" t="s">
        <v>25</v>
      </c>
      <c r="I274" s="7"/>
      <c r="J274" s="7"/>
    </row>
    <row r="275" spans="1:10" x14ac:dyDescent="0.3">
      <c r="A275" s="12">
        <v>45996</v>
      </c>
      <c r="B275" s="7" t="s">
        <v>255</v>
      </c>
      <c r="C275" s="7" t="s">
        <v>256</v>
      </c>
      <c r="D275" s="7" t="s">
        <v>35</v>
      </c>
      <c r="E275" s="7" t="s">
        <v>513</v>
      </c>
      <c r="F275" s="7">
        <v>9</v>
      </c>
      <c r="G275" s="29">
        <v>341.31</v>
      </c>
      <c r="H275" s="7" t="s">
        <v>25</v>
      </c>
      <c r="I275" s="7"/>
      <c r="J275" s="7"/>
    </row>
    <row r="276" spans="1:10" x14ac:dyDescent="0.3">
      <c r="A276" s="12">
        <v>45998</v>
      </c>
      <c r="B276" s="7" t="s">
        <v>293</v>
      </c>
      <c r="C276" s="7" t="s">
        <v>294</v>
      </c>
      <c r="D276" s="7" t="s">
        <v>16</v>
      </c>
      <c r="E276" s="7" t="s">
        <v>295</v>
      </c>
      <c r="F276" s="7">
        <v>22</v>
      </c>
      <c r="G276" s="29">
        <v>2349.92</v>
      </c>
      <c r="H276" s="7" t="s">
        <v>14</v>
      </c>
      <c r="I276" s="7"/>
      <c r="J276" s="7"/>
    </row>
    <row r="277" spans="1:10" x14ac:dyDescent="0.3">
      <c r="A277" s="12">
        <v>45998</v>
      </c>
      <c r="B277" s="7" t="s">
        <v>293</v>
      </c>
      <c r="C277" s="7" t="s">
        <v>294</v>
      </c>
      <c r="D277" s="7" t="s">
        <v>16</v>
      </c>
      <c r="E277" s="7" t="s">
        <v>402</v>
      </c>
      <c r="F277" s="7">
        <v>17</v>
      </c>
      <c r="G277" s="29">
        <v>2431.0300000000002</v>
      </c>
      <c r="H277" s="7" t="s">
        <v>14</v>
      </c>
      <c r="I277" s="7"/>
      <c r="J277" s="7"/>
    </row>
    <row r="278" spans="1:10" x14ac:dyDescent="0.3">
      <c r="A278" s="12">
        <v>46004</v>
      </c>
      <c r="B278" s="7" t="s">
        <v>505</v>
      </c>
      <c r="C278" s="7" t="s">
        <v>506</v>
      </c>
      <c r="D278" s="7" t="s">
        <v>31</v>
      </c>
      <c r="E278" s="7" t="s">
        <v>507</v>
      </c>
      <c r="F278" s="7">
        <v>10</v>
      </c>
      <c r="G278" s="29">
        <v>1439.2</v>
      </c>
      <c r="H278" s="7" t="s">
        <v>14</v>
      </c>
      <c r="I278" s="7"/>
      <c r="J278" s="7"/>
    </row>
    <row r="279" spans="1:10" x14ac:dyDescent="0.3">
      <c r="A279" s="12">
        <v>46004</v>
      </c>
      <c r="B279" s="7" t="s">
        <v>505</v>
      </c>
      <c r="C279" s="7" t="s">
        <v>506</v>
      </c>
      <c r="D279" s="7" t="s">
        <v>31</v>
      </c>
      <c r="E279" s="7" t="s">
        <v>553</v>
      </c>
      <c r="F279" s="7">
        <v>5</v>
      </c>
      <c r="G279" s="29">
        <v>3300.35</v>
      </c>
      <c r="H279" s="7" t="s">
        <v>14</v>
      </c>
      <c r="I279" s="7"/>
      <c r="J279" s="7"/>
    </row>
    <row r="280" spans="1:10" x14ac:dyDescent="0.3">
      <c r="A280" s="12">
        <v>46005</v>
      </c>
      <c r="B280" s="7" t="s">
        <v>281</v>
      </c>
      <c r="C280" s="7" t="s">
        <v>282</v>
      </c>
      <c r="D280" s="7" t="s">
        <v>16</v>
      </c>
      <c r="E280" s="7" t="s">
        <v>283</v>
      </c>
      <c r="F280" s="7">
        <v>23</v>
      </c>
      <c r="G280" s="29">
        <v>1068.18</v>
      </c>
      <c r="H280" s="7" t="s">
        <v>14</v>
      </c>
      <c r="I280" s="7"/>
      <c r="J280" s="7"/>
    </row>
    <row r="281" spans="1:10" x14ac:dyDescent="0.3">
      <c r="A281" s="12">
        <v>46005</v>
      </c>
      <c r="B281" s="7" t="s">
        <v>369</v>
      </c>
      <c r="C281" s="7" t="s">
        <v>133</v>
      </c>
      <c r="D281" s="7"/>
      <c r="E281" s="7" t="s">
        <v>250</v>
      </c>
      <c r="F281" s="7">
        <v>18</v>
      </c>
      <c r="G281" s="29">
        <v>1004.35</v>
      </c>
      <c r="H281" s="7" t="s">
        <v>14</v>
      </c>
      <c r="I281" s="7"/>
      <c r="J281" s="7"/>
    </row>
    <row r="282" spans="1:10" x14ac:dyDescent="0.3">
      <c r="A282" s="12">
        <v>46005</v>
      </c>
      <c r="B282" s="7" t="s">
        <v>369</v>
      </c>
      <c r="C282" s="7" t="s">
        <v>133</v>
      </c>
      <c r="D282" s="7" t="s">
        <v>20</v>
      </c>
      <c r="E282" s="7" t="s">
        <v>339</v>
      </c>
      <c r="F282" s="7">
        <v>12</v>
      </c>
      <c r="G282" s="29">
        <v>2431.41</v>
      </c>
      <c r="H282" s="7" t="s">
        <v>14</v>
      </c>
      <c r="I282" s="7"/>
      <c r="J282" s="7"/>
    </row>
    <row r="283" spans="1:10" x14ac:dyDescent="0.3">
      <c r="A283" s="12">
        <v>46005</v>
      </c>
      <c r="B283" s="7" t="s">
        <v>369</v>
      </c>
      <c r="C283" s="7" t="s">
        <v>133</v>
      </c>
      <c r="D283" s="7" t="s">
        <v>20</v>
      </c>
      <c r="E283" s="7" t="s">
        <v>537</v>
      </c>
      <c r="F283" s="7">
        <v>7</v>
      </c>
      <c r="G283" s="29">
        <v>2750.81</v>
      </c>
      <c r="H283" s="7" t="s">
        <v>14</v>
      </c>
      <c r="I283" s="7"/>
      <c r="J283" s="7"/>
    </row>
    <row r="284" spans="1:10" x14ac:dyDescent="0.3">
      <c r="A284" s="12">
        <v>46005</v>
      </c>
      <c r="B284" s="7" t="s">
        <v>369</v>
      </c>
      <c r="C284" s="7" t="s">
        <v>133</v>
      </c>
      <c r="D284" s="7" t="s">
        <v>20</v>
      </c>
      <c r="E284" s="7" t="s">
        <v>329</v>
      </c>
      <c r="F284" s="7">
        <v>6</v>
      </c>
      <c r="G284" s="29">
        <v>778</v>
      </c>
      <c r="H284" s="7" t="s">
        <v>14</v>
      </c>
      <c r="I284" s="7"/>
      <c r="J284" s="7"/>
    </row>
    <row r="285" spans="1:10" x14ac:dyDescent="0.3">
      <c r="A285" s="12">
        <v>46009</v>
      </c>
      <c r="B285" s="7" t="s">
        <v>219</v>
      </c>
      <c r="C285" s="7" t="s">
        <v>220</v>
      </c>
      <c r="D285" s="7" t="s">
        <v>31</v>
      </c>
      <c r="E285" s="7" t="s">
        <v>81</v>
      </c>
      <c r="F285" s="7">
        <v>25</v>
      </c>
      <c r="G285" s="29">
        <v>3282.83</v>
      </c>
      <c r="H285" s="7" t="s">
        <v>14</v>
      </c>
      <c r="I285" s="7"/>
      <c r="J285" s="7"/>
    </row>
    <row r="286" spans="1:10" x14ac:dyDescent="0.3">
      <c r="A286" s="12">
        <v>46009</v>
      </c>
      <c r="B286" s="7" t="s">
        <v>239</v>
      </c>
      <c r="C286" s="7" t="s">
        <v>102</v>
      </c>
      <c r="D286" s="7" t="s">
        <v>31</v>
      </c>
      <c r="E286" s="7" t="s">
        <v>240</v>
      </c>
      <c r="F286" s="7">
        <v>24</v>
      </c>
      <c r="G286" s="29">
        <v>2339.73</v>
      </c>
      <c r="H286" s="7" t="s">
        <v>14</v>
      </c>
      <c r="I286" s="7"/>
      <c r="J286" s="7"/>
    </row>
    <row r="287" spans="1:10" x14ac:dyDescent="0.3">
      <c r="A287" s="12">
        <v>46009</v>
      </c>
      <c r="B287" s="7" t="s">
        <v>239</v>
      </c>
      <c r="C287" s="7" t="s">
        <v>102</v>
      </c>
      <c r="D287" s="7" t="s">
        <v>31</v>
      </c>
      <c r="E287" s="7" t="s">
        <v>241</v>
      </c>
      <c r="F287" s="7">
        <v>14</v>
      </c>
      <c r="G287" s="29">
        <v>126.81</v>
      </c>
      <c r="H287" s="7" t="s">
        <v>14</v>
      </c>
      <c r="I287" s="7"/>
      <c r="J287" s="7"/>
    </row>
    <row r="288" spans="1:10" x14ac:dyDescent="0.3">
      <c r="A288" s="12">
        <v>46014</v>
      </c>
      <c r="B288" s="7" t="s">
        <v>66</v>
      </c>
      <c r="C288" s="7" t="s">
        <v>57</v>
      </c>
      <c r="D288" s="7" t="s">
        <v>12</v>
      </c>
      <c r="E288" s="7" t="s">
        <v>67</v>
      </c>
      <c r="F288" s="7">
        <v>30</v>
      </c>
      <c r="G288" s="29">
        <v>1495.44</v>
      </c>
      <c r="H288" s="7" t="s">
        <v>14</v>
      </c>
      <c r="I288" s="7"/>
      <c r="J288" s="7"/>
    </row>
    <row r="289" spans="1:10" x14ac:dyDescent="0.3">
      <c r="A289" s="12">
        <v>46023</v>
      </c>
      <c r="B289" s="7" t="s">
        <v>29</v>
      </c>
      <c r="C289" s="7" t="s">
        <v>30</v>
      </c>
      <c r="D289" s="7" t="s">
        <v>31</v>
      </c>
      <c r="E289" s="7" t="s">
        <v>32</v>
      </c>
      <c r="F289" s="7">
        <v>22</v>
      </c>
      <c r="G289" s="29">
        <v>598.12</v>
      </c>
      <c r="H289" s="7" t="s">
        <v>14</v>
      </c>
      <c r="I289" s="7"/>
      <c r="J289" s="7"/>
    </row>
    <row r="290" spans="1:10" x14ac:dyDescent="0.3">
      <c r="A290" s="12">
        <v>46023</v>
      </c>
      <c r="B290" s="7" t="s">
        <v>29</v>
      </c>
      <c r="C290" s="7" t="s">
        <v>30</v>
      </c>
      <c r="D290" s="7" t="s">
        <v>31</v>
      </c>
      <c r="E290" s="7" t="s">
        <v>204</v>
      </c>
      <c r="F290" s="7">
        <v>25</v>
      </c>
      <c r="G290" s="29">
        <v>1875.58</v>
      </c>
      <c r="H290" s="7" t="s">
        <v>14</v>
      </c>
      <c r="I290" s="7"/>
      <c r="J290" s="7"/>
    </row>
    <row r="291" spans="1:10" x14ac:dyDescent="0.3">
      <c r="A291" s="12">
        <v>46023</v>
      </c>
      <c r="B291" s="7" t="s">
        <v>29</v>
      </c>
      <c r="C291" s="7" t="s">
        <v>30</v>
      </c>
      <c r="D291" s="7" t="s">
        <v>31</v>
      </c>
      <c r="E291" s="7" t="s">
        <v>225</v>
      </c>
      <c r="F291" s="7">
        <v>24</v>
      </c>
      <c r="G291" s="29">
        <v>2608.0100000000002</v>
      </c>
      <c r="H291" s="7" t="s">
        <v>14</v>
      </c>
      <c r="I291" s="7"/>
      <c r="J291" s="7"/>
    </row>
    <row r="292" spans="1:10" x14ac:dyDescent="0.3">
      <c r="A292" s="12">
        <v>46023</v>
      </c>
      <c r="B292" s="7" t="s">
        <v>465</v>
      </c>
      <c r="C292" s="7" t="s">
        <v>466</v>
      </c>
      <c r="D292" s="7" t="s">
        <v>20</v>
      </c>
      <c r="E292" s="7" t="s">
        <v>462</v>
      </c>
      <c r="F292" s="7">
        <v>13</v>
      </c>
      <c r="G292" s="29">
        <v>2155.84</v>
      </c>
      <c r="H292" s="7" t="s">
        <v>14</v>
      </c>
      <c r="I292" s="7"/>
      <c r="J292" s="7"/>
    </row>
    <row r="293" spans="1:10" x14ac:dyDescent="0.3">
      <c r="A293" s="12">
        <v>46023</v>
      </c>
      <c r="B293" s="7" t="s">
        <v>29</v>
      </c>
      <c r="C293" s="7" t="s">
        <v>30</v>
      </c>
      <c r="D293" s="7" t="s">
        <v>31</v>
      </c>
      <c r="E293" s="7" t="s">
        <v>538</v>
      </c>
      <c r="F293" s="7">
        <v>7</v>
      </c>
      <c r="G293" s="29">
        <v>351.09</v>
      </c>
      <c r="H293" s="7" t="s">
        <v>14</v>
      </c>
      <c r="I293" s="7"/>
      <c r="J293" s="7"/>
    </row>
    <row r="294" spans="1:10" x14ac:dyDescent="0.3">
      <c r="A294" s="12">
        <v>46023</v>
      </c>
      <c r="B294" s="7" t="s">
        <v>29</v>
      </c>
      <c r="C294" s="7" t="s">
        <v>30</v>
      </c>
      <c r="D294" s="7" t="s">
        <v>31</v>
      </c>
      <c r="E294" s="7" t="s">
        <v>484</v>
      </c>
      <c r="F294" s="7">
        <v>3</v>
      </c>
      <c r="G294" s="29">
        <v>94.51</v>
      </c>
      <c r="H294" s="7" t="s">
        <v>14</v>
      </c>
      <c r="I294" s="7"/>
      <c r="J294" s="7"/>
    </row>
    <row r="295" spans="1:10" x14ac:dyDescent="0.3">
      <c r="A295" s="12">
        <v>46023</v>
      </c>
      <c r="B295" s="7" t="s">
        <v>465</v>
      </c>
      <c r="C295" s="7" t="s">
        <v>466</v>
      </c>
      <c r="D295" s="7" t="s">
        <v>20</v>
      </c>
      <c r="E295" s="7" t="s">
        <v>276</v>
      </c>
      <c r="F295" s="7">
        <v>3</v>
      </c>
      <c r="G295" s="29">
        <v>498.9</v>
      </c>
      <c r="H295" s="7" t="s">
        <v>14</v>
      </c>
      <c r="I295" s="7"/>
      <c r="J295" s="7"/>
    </row>
    <row r="296" spans="1:10" x14ac:dyDescent="0.3">
      <c r="A296" s="12">
        <v>46027</v>
      </c>
      <c r="B296" s="7" t="s">
        <v>348</v>
      </c>
      <c r="C296" s="7" t="s">
        <v>349</v>
      </c>
      <c r="D296" s="7" t="s">
        <v>16</v>
      </c>
      <c r="E296" s="7" t="s">
        <v>325</v>
      </c>
      <c r="F296" s="7">
        <v>20</v>
      </c>
      <c r="G296" s="29">
        <v>2637.31</v>
      </c>
      <c r="H296" s="7" t="s">
        <v>46</v>
      </c>
      <c r="I296" s="7"/>
      <c r="J296" s="7"/>
    </row>
    <row r="297" spans="1:10" x14ac:dyDescent="0.3">
      <c r="A297" s="12">
        <v>46027</v>
      </c>
      <c r="B297" s="7" t="s">
        <v>348</v>
      </c>
      <c r="C297" s="7" t="s">
        <v>349</v>
      </c>
      <c r="D297" s="7" t="s">
        <v>16</v>
      </c>
      <c r="E297" s="7" t="s">
        <v>296</v>
      </c>
      <c r="F297" s="7">
        <v>16</v>
      </c>
      <c r="G297" s="29">
        <v>986.43</v>
      </c>
      <c r="H297" s="7" t="s">
        <v>46</v>
      </c>
      <c r="I297" s="7"/>
      <c r="J297" s="7"/>
    </row>
    <row r="298" spans="1:10" x14ac:dyDescent="0.3">
      <c r="A298" s="12">
        <v>46027</v>
      </c>
      <c r="B298" s="7" t="s">
        <v>348</v>
      </c>
      <c r="C298" s="7" t="s">
        <v>349</v>
      </c>
      <c r="D298" s="7" t="s">
        <v>16</v>
      </c>
      <c r="E298" s="7" t="s">
        <v>472</v>
      </c>
      <c r="F298" s="7">
        <v>10</v>
      </c>
      <c r="G298" s="29">
        <v>1125.03</v>
      </c>
      <c r="H298" s="7" t="s">
        <v>46</v>
      </c>
      <c r="I298" s="7"/>
      <c r="J298" s="7"/>
    </row>
    <row r="299" spans="1:10" x14ac:dyDescent="0.3">
      <c r="A299" s="12">
        <v>46030</v>
      </c>
      <c r="B299" s="7" t="s">
        <v>242</v>
      </c>
      <c r="C299" s="7" t="s">
        <v>108</v>
      </c>
      <c r="D299" s="7" t="s">
        <v>35</v>
      </c>
      <c r="E299" s="7" t="s">
        <v>243</v>
      </c>
      <c r="F299" s="7">
        <v>24</v>
      </c>
      <c r="G299" s="29">
        <v>2650.03</v>
      </c>
      <c r="H299" s="7" t="s">
        <v>14</v>
      </c>
      <c r="I299" s="7"/>
      <c r="J299" s="7"/>
    </row>
    <row r="300" spans="1:10" x14ac:dyDescent="0.3">
      <c r="A300" s="12">
        <v>46030</v>
      </c>
      <c r="B300" s="7" t="s">
        <v>242</v>
      </c>
      <c r="C300" s="7" t="s">
        <v>108</v>
      </c>
      <c r="D300" s="7" t="s">
        <v>35</v>
      </c>
      <c r="E300" s="7" t="s">
        <v>24</v>
      </c>
      <c r="F300" s="7">
        <v>24</v>
      </c>
      <c r="G300" s="29">
        <v>1326.45</v>
      </c>
      <c r="H300" s="7" t="s">
        <v>14</v>
      </c>
      <c r="I300" s="7"/>
      <c r="J300" s="7"/>
    </row>
    <row r="301" spans="1:10" x14ac:dyDescent="0.3">
      <c r="A301" s="12">
        <v>46030</v>
      </c>
      <c r="B301" s="7" t="s">
        <v>242</v>
      </c>
      <c r="C301" s="7" t="s">
        <v>108</v>
      </c>
      <c r="D301" s="7" t="s">
        <v>35</v>
      </c>
      <c r="E301" s="7" t="s">
        <v>106</v>
      </c>
      <c r="F301" s="7">
        <v>22</v>
      </c>
      <c r="G301" s="29">
        <v>2054.23</v>
      </c>
      <c r="H301" s="7" t="s">
        <v>14</v>
      </c>
      <c r="I301" s="7"/>
      <c r="J301" s="7"/>
    </row>
    <row r="302" spans="1:10" x14ac:dyDescent="0.3">
      <c r="A302" s="12">
        <v>46030</v>
      </c>
      <c r="B302" s="7" t="s">
        <v>242</v>
      </c>
      <c r="C302" s="7" t="s">
        <v>108</v>
      </c>
      <c r="D302" s="7" t="s">
        <v>35</v>
      </c>
      <c r="E302" s="7" t="s">
        <v>58</v>
      </c>
      <c r="F302" s="7">
        <v>13</v>
      </c>
      <c r="G302" s="29">
        <v>1227.0899999999999</v>
      </c>
      <c r="H302" s="7" t="s">
        <v>14</v>
      </c>
      <c r="I302" s="7"/>
      <c r="J302" s="7"/>
    </row>
    <row r="303" spans="1:10" x14ac:dyDescent="0.3">
      <c r="A303" s="12">
        <v>46032</v>
      </c>
      <c r="B303" s="7" t="s">
        <v>208</v>
      </c>
      <c r="C303" s="7" t="s">
        <v>209</v>
      </c>
      <c r="D303" s="7" t="s">
        <v>12</v>
      </c>
      <c r="E303" s="7" t="s">
        <v>210</v>
      </c>
      <c r="F303" s="7">
        <v>25</v>
      </c>
      <c r="G303" s="29">
        <v>2414.4899999999998</v>
      </c>
      <c r="H303" s="7" t="s">
        <v>14</v>
      </c>
      <c r="I303" s="7"/>
      <c r="J303" s="7"/>
    </row>
    <row r="304" spans="1:10" x14ac:dyDescent="0.3">
      <c r="A304" s="12">
        <v>46039</v>
      </c>
      <c r="B304" s="7" t="s">
        <v>76</v>
      </c>
      <c r="C304" s="7" t="s">
        <v>77</v>
      </c>
      <c r="D304" s="7" t="s">
        <v>31</v>
      </c>
      <c r="E304" s="7" t="s">
        <v>78</v>
      </c>
      <c r="F304" s="7">
        <v>30</v>
      </c>
      <c r="G304" s="29">
        <v>2391.9899999999998</v>
      </c>
      <c r="H304" s="7" t="s">
        <v>14</v>
      </c>
      <c r="I304" s="7"/>
      <c r="J304" s="7"/>
    </row>
    <row r="305" spans="1:10" x14ac:dyDescent="0.3">
      <c r="A305" s="12">
        <v>46039</v>
      </c>
      <c r="B305" s="7" t="s">
        <v>76</v>
      </c>
      <c r="C305" s="7" t="s">
        <v>77</v>
      </c>
      <c r="D305" s="7" t="s">
        <v>31</v>
      </c>
      <c r="E305" s="7" t="s">
        <v>181</v>
      </c>
      <c r="F305" s="7">
        <v>27</v>
      </c>
      <c r="G305" s="29">
        <v>2151.37</v>
      </c>
      <c r="H305" s="7" t="s">
        <v>14</v>
      </c>
      <c r="I305" s="7"/>
      <c r="J305" s="7"/>
    </row>
    <row r="306" spans="1:10" x14ac:dyDescent="0.3">
      <c r="A306" s="12">
        <v>46039</v>
      </c>
      <c r="B306" s="7" t="s">
        <v>317</v>
      </c>
      <c r="C306" s="7" t="s">
        <v>318</v>
      </c>
      <c r="D306" s="7" t="s">
        <v>16</v>
      </c>
      <c r="E306" s="7" t="s">
        <v>319</v>
      </c>
      <c r="F306" s="7">
        <v>22</v>
      </c>
      <c r="G306" s="29">
        <v>989.84</v>
      </c>
      <c r="H306" s="7" t="s">
        <v>14</v>
      </c>
      <c r="I306" s="7"/>
      <c r="J306" s="7"/>
    </row>
    <row r="307" spans="1:10" x14ac:dyDescent="0.3">
      <c r="A307" s="12">
        <v>46039</v>
      </c>
      <c r="B307" s="7" t="s">
        <v>76</v>
      </c>
      <c r="C307" s="7" t="s">
        <v>77</v>
      </c>
      <c r="D307" s="7" t="s">
        <v>31</v>
      </c>
      <c r="E307" s="7" t="s">
        <v>45</v>
      </c>
      <c r="F307" s="7">
        <v>14</v>
      </c>
      <c r="G307" s="29">
        <v>1285.6300000000001</v>
      </c>
      <c r="H307" s="7" t="s">
        <v>14</v>
      </c>
      <c r="I307" s="7"/>
      <c r="J307" s="7"/>
    </row>
    <row r="308" spans="1:10" x14ac:dyDescent="0.3">
      <c r="A308" s="12">
        <v>46039</v>
      </c>
      <c r="B308" s="7" t="s">
        <v>317</v>
      </c>
      <c r="C308" s="7" t="s">
        <v>318</v>
      </c>
      <c r="D308" s="7" t="s">
        <v>16</v>
      </c>
      <c r="E308" s="7" t="s">
        <v>497</v>
      </c>
      <c r="F308" s="7">
        <v>11</v>
      </c>
      <c r="G308" s="29">
        <v>1215.94</v>
      </c>
      <c r="H308" s="7" t="s">
        <v>14</v>
      </c>
      <c r="I308" s="7"/>
      <c r="J308" s="7"/>
    </row>
    <row r="309" spans="1:10" x14ac:dyDescent="0.3">
      <c r="A309" s="12">
        <v>46039</v>
      </c>
      <c r="B309" s="7" t="s">
        <v>317</v>
      </c>
      <c r="C309" s="7" t="s">
        <v>318</v>
      </c>
      <c r="D309" s="7" t="s">
        <v>16</v>
      </c>
      <c r="E309" s="7" t="s">
        <v>131</v>
      </c>
      <c r="F309" s="7">
        <v>4</v>
      </c>
      <c r="G309" s="29">
        <v>602.41</v>
      </c>
      <c r="H309" s="7" t="s">
        <v>14</v>
      </c>
      <c r="I309" s="7"/>
      <c r="J309" s="7"/>
    </row>
    <row r="310" spans="1:10" x14ac:dyDescent="0.3">
      <c r="A310" s="12">
        <v>46042</v>
      </c>
      <c r="B310" s="7" t="s">
        <v>340</v>
      </c>
      <c r="C310" s="7" t="s">
        <v>341</v>
      </c>
      <c r="D310" s="7" t="s">
        <v>16</v>
      </c>
      <c r="E310" s="7" t="s">
        <v>342</v>
      </c>
      <c r="F310" s="7">
        <v>20</v>
      </c>
      <c r="G310" s="29">
        <v>1770.37</v>
      </c>
      <c r="H310" s="7" t="s">
        <v>14</v>
      </c>
      <c r="I310" s="7"/>
      <c r="J310" s="7"/>
    </row>
    <row r="311" spans="1:10" x14ac:dyDescent="0.3">
      <c r="A311" s="12">
        <v>46042</v>
      </c>
      <c r="B311" s="7" t="s">
        <v>340</v>
      </c>
      <c r="C311" s="7" t="s">
        <v>341</v>
      </c>
      <c r="D311" s="7" t="s">
        <v>16</v>
      </c>
      <c r="E311" s="7" t="s">
        <v>361</v>
      </c>
      <c r="F311" s="7">
        <v>19</v>
      </c>
      <c r="G311" s="29">
        <v>1688.17</v>
      </c>
      <c r="H311" s="7" t="s">
        <v>14</v>
      </c>
      <c r="I311" s="7"/>
      <c r="J311" s="7"/>
    </row>
    <row r="312" spans="1:10" x14ac:dyDescent="0.3">
      <c r="A312" s="12">
        <v>46042</v>
      </c>
      <c r="B312" s="7" t="s">
        <v>340</v>
      </c>
      <c r="C312" s="7" t="s">
        <v>341</v>
      </c>
      <c r="D312" s="7" t="s">
        <v>16</v>
      </c>
      <c r="E312" s="7" t="s">
        <v>463</v>
      </c>
      <c r="F312" s="7">
        <v>13</v>
      </c>
      <c r="G312" s="29">
        <v>2542.38</v>
      </c>
      <c r="H312" s="7" t="s">
        <v>14</v>
      </c>
      <c r="I312" s="7"/>
      <c r="J312" s="7"/>
    </row>
    <row r="313" spans="1:10" x14ac:dyDescent="0.3">
      <c r="A313" s="12">
        <v>46042</v>
      </c>
      <c r="B313" s="7" t="s">
        <v>340</v>
      </c>
      <c r="C313" s="7" t="s">
        <v>341</v>
      </c>
      <c r="D313" s="7" t="s">
        <v>16</v>
      </c>
      <c r="E313" s="7" t="s">
        <v>541</v>
      </c>
      <c r="F313" s="7">
        <v>7</v>
      </c>
      <c r="G313" s="29">
        <v>679.83</v>
      </c>
      <c r="H313" s="7" t="s">
        <v>14</v>
      </c>
      <c r="I313" s="7"/>
      <c r="J313" s="7"/>
    </row>
    <row r="314" spans="1:10" x14ac:dyDescent="0.3">
      <c r="A314" s="12">
        <v>46043</v>
      </c>
      <c r="B314" s="7" t="s">
        <v>104</v>
      </c>
      <c r="C314" s="7" t="s">
        <v>105</v>
      </c>
      <c r="D314" s="7" t="s">
        <v>12</v>
      </c>
      <c r="E314" s="7" t="s">
        <v>106</v>
      </c>
      <c r="F314" s="7">
        <v>29</v>
      </c>
      <c r="G314" s="29">
        <v>2065.9</v>
      </c>
      <c r="H314" s="7" t="s">
        <v>25</v>
      </c>
      <c r="I314" s="7"/>
      <c r="J314" s="7"/>
    </row>
    <row r="315" spans="1:10" x14ac:dyDescent="0.3">
      <c r="A315" s="12">
        <v>46043</v>
      </c>
      <c r="B315" s="7" t="s">
        <v>104</v>
      </c>
      <c r="C315" s="7" t="s">
        <v>105</v>
      </c>
      <c r="D315" s="7" t="s">
        <v>12</v>
      </c>
      <c r="E315" s="7" t="s">
        <v>176</v>
      </c>
      <c r="F315" s="7">
        <v>27</v>
      </c>
      <c r="G315" s="29">
        <v>1668.57</v>
      </c>
      <c r="H315" s="7" t="s">
        <v>25</v>
      </c>
      <c r="I315" s="7"/>
      <c r="J315" s="7"/>
    </row>
    <row r="316" spans="1:10" x14ac:dyDescent="0.3">
      <c r="A316" s="12">
        <v>46043</v>
      </c>
      <c r="B316" s="7" t="s">
        <v>104</v>
      </c>
      <c r="C316" s="7" t="s">
        <v>105</v>
      </c>
      <c r="D316" s="7" t="s">
        <v>12</v>
      </c>
      <c r="E316" s="7" t="s">
        <v>210</v>
      </c>
      <c r="F316" s="7">
        <v>25</v>
      </c>
      <c r="G316" s="29">
        <v>2258.14</v>
      </c>
      <c r="H316" s="7" t="s">
        <v>25</v>
      </c>
      <c r="I316" s="7"/>
      <c r="J316" s="7"/>
    </row>
    <row r="317" spans="1:10" x14ac:dyDescent="0.3">
      <c r="A317" s="12">
        <v>46043</v>
      </c>
      <c r="B317" s="7" t="s">
        <v>104</v>
      </c>
      <c r="C317" s="7" t="s">
        <v>105</v>
      </c>
      <c r="D317" s="7" t="s">
        <v>12</v>
      </c>
      <c r="E317" s="7" t="s">
        <v>124</v>
      </c>
      <c r="F317" s="7">
        <v>19</v>
      </c>
      <c r="G317" s="29">
        <v>31.35</v>
      </c>
      <c r="H317" s="7" t="s">
        <v>25</v>
      </c>
      <c r="I317" s="7"/>
      <c r="J317" s="7"/>
    </row>
    <row r="318" spans="1:10" x14ac:dyDescent="0.3">
      <c r="A318" s="12">
        <v>46043</v>
      </c>
      <c r="B318" s="7" t="s">
        <v>104</v>
      </c>
      <c r="C318" s="7" t="s">
        <v>105</v>
      </c>
      <c r="D318" s="7" t="s">
        <v>12</v>
      </c>
      <c r="E318" s="7" t="s">
        <v>362</v>
      </c>
      <c r="F318" s="7">
        <v>13</v>
      </c>
      <c r="G318" s="29">
        <v>2411.7800000000002</v>
      </c>
      <c r="H318" s="7" t="s">
        <v>25</v>
      </c>
      <c r="I318" s="7"/>
      <c r="J318" s="7"/>
    </row>
    <row r="319" spans="1:10" x14ac:dyDescent="0.3">
      <c r="A319" s="12">
        <v>46046</v>
      </c>
      <c r="B319" s="7" t="s">
        <v>425</v>
      </c>
      <c r="C319" s="7" t="s">
        <v>426</v>
      </c>
      <c r="D319" s="7" t="s">
        <v>12</v>
      </c>
      <c r="E319" s="7" t="s">
        <v>427</v>
      </c>
      <c r="F319" s="7">
        <v>16</v>
      </c>
      <c r="G319" s="29">
        <v>1439.22</v>
      </c>
      <c r="H319" s="7" t="s">
        <v>46</v>
      </c>
      <c r="I319" s="7"/>
      <c r="J319" s="7"/>
    </row>
    <row r="320" spans="1:10" x14ac:dyDescent="0.3">
      <c r="A320" s="12">
        <v>46052</v>
      </c>
      <c r="B320" s="7" t="s">
        <v>291</v>
      </c>
      <c r="C320" s="7" t="s">
        <v>292</v>
      </c>
      <c r="D320" s="7" t="s">
        <v>35</v>
      </c>
      <c r="E320" s="7" t="s">
        <v>67</v>
      </c>
      <c r="F320" s="7">
        <v>18</v>
      </c>
      <c r="G320" s="29">
        <v>1488.41</v>
      </c>
      <c r="H320" s="7" t="s">
        <v>14</v>
      </c>
      <c r="I320" s="7"/>
      <c r="J320" s="7"/>
    </row>
    <row r="321" spans="1:10" x14ac:dyDescent="0.3">
      <c r="A321" s="12">
        <v>46059</v>
      </c>
      <c r="B321" s="7" t="s">
        <v>127</v>
      </c>
      <c r="C321" s="7" t="s">
        <v>128</v>
      </c>
      <c r="D321" s="7" t="s">
        <v>20</v>
      </c>
      <c r="E321" s="7" t="s">
        <v>129</v>
      </c>
      <c r="F321" s="7">
        <v>28</v>
      </c>
      <c r="G321" s="29">
        <v>2024.26</v>
      </c>
      <c r="H321" s="7" t="s">
        <v>46</v>
      </c>
      <c r="I321" s="7"/>
      <c r="J321" s="7"/>
    </row>
    <row r="322" spans="1:10" x14ac:dyDescent="0.3">
      <c r="A322" s="12">
        <v>46060</v>
      </c>
      <c r="B322" s="7" t="s">
        <v>273</v>
      </c>
      <c r="C322" s="7" t="s">
        <v>274</v>
      </c>
      <c r="D322" s="7" t="s">
        <v>16</v>
      </c>
      <c r="E322" s="7" t="s">
        <v>275</v>
      </c>
      <c r="F322" s="7">
        <v>23</v>
      </c>
      <c r="G322" s="29">
        <v>1404.98</v>
      </c>
      <c r="H322" s="7" t="s">
        <v>14</v>
      </c>
      <c r="I322" s="7"/>
      <c r="J322" s="7"/>
    </row>
    <row r="323" spans="1:10" x14ac:dyDescent="0.3">
      <c r="A323" s="12">
        <v>46060</v>
      </c>
      <c r="B323" s="7" t="s">
        <v>273</v>
      </c>
      <c r="C323" s="7" t="s">
        <v>274</v>
      </c>
      <c r="D323" s="7" t="s">
        <v>16</v>
      </c>
      <c r="E323" s="7" t="s">
        <v>325</v>
      </c>
      <c r="F323" s="7">
        <v>21</v>
      </c>
      <c r="G323" s="29">
        <v>2667.54</v>
      </c>
      <c r="H323" s="7" t="s">
        <v>14</v>
      </c>
      <c r="I323" s="7"/>
      <c r="J323" s="7"/>
    </row>
    <row r="324" spans="1:10" x14ac:dyDescent="0.3">
      <c r="A324" s="12">
        <v>46060</v>
      </c>
      <c r="B324" s="7" t="s">
        <v>273</v>
      </c>
      <c r="C324" s="7" t="s">
        <v>274</v>
      </c>
      <c r="D324" s="7" t="s">
        <v>16</v>
      </c>
      <c r="E324" s="7" t="s">
        <v>362</v>
      </c>
      <c r="F324" s="7">
        <v>19</v>
      </c>
      <c r="G324" s="29">
        <v>2314.9299999999998</v>
      </c>
      <c r="H324" s="7" t="s">
        <v>14</v>
      </c>
      <c r="I324" s="7"/>
      <c r="J324" s="7"/>
    </row>
    <row r="325" spans="1:10" x14ac:dyDescent="0.3">
      <c r="A325" s="12">
        <v>46060</v>
      </c>
      <c r="B325" s="7" t="s">
        <v>273</v>
      </c>
      <c r="C325" s="7" t="s">
        <v>274</v>
      </c>
      <c r="D325" s="7" t="s">
        <v>16</v>
      </c>
      <c r="E325" s="7" t="s">
        <v>314</v>
      </c>
      <c r="F325" s="7">
        <v>11</v>
      </c>
      <c r="G325" s="29">
        <v>45.98</v>
      </c>
      <c r="H325" s="7" t="s">
        <v>14</v>
      </c>
      <c r="I325" s="7"/>
      <c r="J325" s="7"/>
    </row>
    <row r="326" spans="1:10" x14ac:dyDescent="0.3">
      <c r="A326" s="12">
        <v>46068</v>
      </c>
      <c r="B326" s="7" t="s">
        <v>577</v>
      </c>
      <c r="C326" s="7" t="s">
        <v>578</v>
      </c>
      <c r="D326" s="7" t="s">
        <v>12</v>
      </c>
      <c r="E326" s="7" t="s">
        <v>519</v>
      </c>
      <c r="F326" s="7">
        <v>2</v>
      </c>
      <c r="G326" s="29">
        <v>2338.91</v>
      </c>
      <c r="H326" s="7" t="s">
        <v>46</v>
      </c>
      <c r="I326" s="7"/>
      <c r="J326" s="7"/>
    </row>
    <row r="327" spans="1:10" x14ac:dyDescent="0.3">
      <c r="A327" s="12">
        <v>46077</v>
      </c>
      <c r="B327" s="7" t="s">
        <v>47</v>
      </c>
      <c r="C327" s="7" t="s">
        <v>48</v>
      </c>
      <c r="D327" s="7" t="s">
        <v>35</v>
      </c>
      <c r="E327" s="7" t="s">
        <v>49</v>
      </c>
      <c r="F327" s="7">
        <v>11</v>
      </c>
      <c r="G327" s="29">
        <v>1884.57</v>
      </c>
      <c r="H327" s="7" t="s">
        <v>14</v>
      </c>
      <c r="I327" s="7"/>
      <c r="J327" s="7"/>
    </row>
    <row r="328" spans="1:10" x14ac:dyDescent="0.3">
      <c r="A328" s="12">
        <v>46077</v>
      </c>
      <c r="B328" s="7" t="s">
        <v>47</v>
      </c>
      <c r="C328" s="7" t="s">
        <v>48</v>
      </c>
      <c r="D328" s="7" t="s">
        <v>35</v>
      </c>
      <c r="E328" s="7" t="s">
        <v>112</v>
      </c>
      <c r="F328" s="7">
        <v>29</v>
      </c>
      <c r="G328" s="29">
        <v>1949.89</v>
      </c>
      <c r="H328" s="7" t="s">
        <v>14</v>
      </c>
      <c r="I328" s="7"/>
      <c r="J328" s="7"/>
    </row>
    <row r="329" spans="1:10" x14ac:dyDescent="0.3">
      <c r="A329" s="12">
        <v>46078</v>
      </c>
      <c r="B329" s="7" t="s">
        <v>205</v>
      </c>
      <c r="C329" s="7" t="s">
        <v>206</v>
      </c>
      <c r="D329" s="7" t="s">
        <v>16</v>
      </c>
      <c r="E329" s="7" t="s">
        <v>131</v>
      </c>
      <c r="F329" s="7">
        <v>25</v>
      </c>
      <c r="G329" s="29">
        <v>613.41</v>
      </c>
      <c r="H329" s="7" t="s">
        <v>14</v>
      </c>
      <c r="I329" s="7"/>
      <c r="J329" s="7"/>
    </row>
    <row r="330" spans="1:10" x14ac:dyDescent="0.3">
      <c r="A330" s="12">
        <v>46078</v>
      </c>
      <c r="B330" s="7" t="s">
        <v>205</v>
      </c>
      <c r="C330" s="7" t="s">
        <v>206</v>
      </c>
      <c r="D330" s="7" t="s">
        <v>16</v>
      </c>
      <c r="E330" s="7" t="s">
        <v>63</v>
      </c>
      <c r="F330" s="7">
        <v>9</v>
      </c>
      <c r="G330" s="29">
        <v>2077.34</v>
      </c>
      <c r="H330" s="7" t="s">
        <v>14</v>
      </c>
      <c r="I330" s="7"/>
      <c r="J330" s="7"/>
    </row>
    <row r="331" spans="1:10" x14ac:dyDescent="0.3">
      <c r="A331" s="12">
        <v>46078</v>
      </c>
      <c r="B331" s="7" t="s">
        <v>205</v>
      </c>
      <c r="C331" s="7" t="s">
        <v>206</v>
      </c>
      <c r="D331" s="7" t="s">
        <v>16</v>
      </c>
      <c r="E331" s="7" t="s">
        <v>397</v>
      </c>
      <c r="F331" s="7">
        <v>1</v>
      </c>
      <c r="G331" s="29">
        <v>393.18</v>
      </c>
      <c r="H331" s="7" t="s">
        <v>14</v>
      </c>
      <c r="I331" s="7"/>
      <c r="J331" s="7"/>
    </row>
    <row r="332" spans="1:10" x14ac:dyDescent="0.3">
      <c r="A332" s="12">
        <v>46078</v>
      </c>
      <c r="B332" s="7" t="s">
        <v>205</v>
      </c>
      <c r="C332" s="7" t="s">
        <v>206</v>
      </c>
      <c r="D332" s="7" t="s">
        <v>16</v>
      </c>
      <c r="E332" s="7" t="s">
        <v>595</v>
      </c>
      <c r="F332" s="7">
        <v>-30</v>
      </c>
      <c r="G332" s="29">
        <v>2390.2600000000002</v>
      </c>
      <c r="H332" s="7" t="s">
        <v>14</v>
      </c>
      <c r="I332" s="7"/>
      <c r="J332" s="7"/>
    </row>
    <row r="333" spans="1:10" x14ac:dyDescent="0.3">
      <c r="A333" s="12">
        <v>46080</v>
      </c>
      <c r="B333" s="7" t="s">
        <v>236</v>
      </c>
      <c r="C333" s="7" t="s">
        <v>237</v>
      </c>
      <c r="D333" s="7" t="s">
        <v>12</v>
      </c>
      <c r="E333" s="7" t="s">
        <v>238</v>
      </c>
      <c r="F333" s="7">
        <v>24</v>
      </c>
      <c r="G333" s="29">
        <v>303.72000000000003</v>
      </c>
      <c r="H333" s="7" t="s">
        <v>14</v>
      </c>
      <c r="I333" s="7"/>
      <c r="J333" s="7"/>
    </row>
    <row r="334" spans="1:10" x14ac:dyDescent="0.3">
      <c r="A334" s="12">
        <v>46091</v>
      </c>
      <c r="B334" s="7" t="s">
        <v>226</v>
      </c>
      <c r="C334" s="7" t="s">
        <v>227</v>
      </c>
      <c r="D334" s="7" t="s">
        <v>16</v>
      </c>
      <c r="E334" s="7" t="s">
        <v>228</v>
      </c>
      <c r="F334" s="7">
        <v>24</v>
      </c>
      <c r="G334" s="29">
        <v>2515.52</v>
      </c>
      <c r="H334" s="7" t="s">
        <v>14</v>
      </c>
      <c r="I334" s="7"/>
      <c r="J334" s="7"/>
    </row>
    <row r="335" spans="1:10" x14ac:dyDescent="0.3">
      <c r="A335" s="12">
        <v>46091</v>
      </c>
      <c r="B335" s="7" t="s">
        <v>559</v>
      </c>
      <c r="C335" s="7" t="s">
        <v>560</v>
      </c>
      <c r="D335" s="7" t="s">
        <v>16</v>
      </c>
      <c r="E335" s="7" t="s">
        <v>540</v>
      </c>
      <c r="F335" s="7">
        <v>5</v>
      </c>
      <c r="G335" s="29">
        <v>1670.01</v>
      </c>
      <c r="H335" s="7" t="s">
        <v>25</v>
      </c>
      <c r="I335" s="7"/>
      <c r="J335" s="7"/>
    </row>
    <row r="336" spans="1:10" x14ac:dyDescent="0.3">
      <c r="A336" s="12">
        <v>46094</v>
      </c>
      <c r="B336" s="7" t="s">
        <v>356</v>
      </c>
      <c r="C336" s="7" t="s">
        <v>357</v>
      </c>
      <c r="D336" s="7" t="s">
        <v>16</v>
      </c>
      <c r="E336" s="7" t="s">
        <v>52</v>
      </c>
      <c r="F336" s="7">
        <v>19</v>
      </c>
      <c r="G336" s="29">
        <v>3651.92</v>
      </c>
      <c r="H336" s="7" t="s">
        <v>14</v>
      </c>
      <c r="I336" s="7"/>
      <c r="J336" s="7"/>
    </row>
    <row r="337" spans="1:10" x14ac:dyDescent="0.3">
      <c r="A337" s="12">
        <v>46094</v>
      </c>
      <c r="B337" s="7" t="s">
        <v>356</v>
      </c>
      <c r="C337" s="7" t="s">
        <v>357</v>
      </c>
      <c r="D337" s="7" t="s">
        <v>16</v>
      </c>
      <c r="E337" s="7" t="s">
        <v>456</v>
      </c>
      <c r="F337" s="7">
        <v>9</v>
      </c>
      <c r="G337" s="29">
        <v>2792.84</v>
      </c>
      <c r="H337" s="7" t="s">
        <v>14</v>
      </c>
      <c r="I337" s="7"/>
      <c r="J337" s="7"/>
    </row>
    <row r="338" spans="1:10" x14ac:dyDescent="0.3">
      <c r="A338" s="12">
        <v>46101</v>
      </c>
      <c r="B338" s="7" t="s">
        <v>185</v>
      </c>
      <c r="C338" s="7" t="s">
        <v>186</v>
      </c>
      <c r="D338" s="7" t="s">
        <v>12</v>
      </c>
      <c r="E338" s="7" t="s">
        <v>187</v>
      </c>
      <c r="F338" s="7">
        <v>26</v>
      </c>
      <c r="G338" s="29">
        <v>2314.96</v>
      </c>
      <c r="H338" s="7" t="s">
        <v>14</v>
      </c>
      <c r="I338" s="7"/>
      <c r="J338" s="7"/>
    </row>
    <row r="339" spans="1:10" x14ac:dyDescent="0.3">
      <c r="A339" s="12">
        <v>46101</v>
      </c>
      <c r="B339" s="7" t="s">
        <v>185</v>
      </c>
      <c r="C339" s="7" t="s">
        <v>186</v>
      </c>
      <c r="D339" s="7" t="s">
        <v>12</v>
      </c>
      <c r="E339" s="7" t="s">
        <v>539</v>
      </c>
      <c r="F339" s="7">
        <v>7</v>
      </c>
      <c r="G339" s="29">
        <v>317.39</v>
      </c>
      <c r="H339" s="7" t="s">
        <v>14</v>
      </c>
      <c r="I339" s="7"/>
      <c r="J339" s="7"/>
    </row>
    <row r="340" spans="1:10" x14ac:dyDescent="0.3">
      <c r="A340" s="12">
        <v>46101</v>
      </c>
      <c r="B340" s="7" t="s">
        <v>185</v>
      </c>
      <c r="C340" s="7" t="s">
        <v>186</v>
      </c>
      <c r="D340" s="7" t="s">
        <v>12</v>
      </c>
      <c r="E340" s="7" t="s">
        <v>250</v>
      </c>
      <c r="F340" s="7">
        <v>6</v>
      </c>
      <c r="G340" s="29">
        <v>1020.38</v>
      </c>
      <c r="H340" s="7" t="s">
        <v>14</v>
      </c>
      <c r="I340" s="7"/>
      <c r="J340" s="7"/>
    </row>
    <row r="341" spans="1:10" x14ac:dyDescent="0.3">
      <c r="A341" s="12">
        <v>46101</v>
      </c>
      <c r="B341" s="7" t="s">
        <v>185</v>
      </c>
      <c r="C341" s="7" t="s">
        <v>186</v>
      </c>
      <c r="D341" s="7" t="s">
        <v>12</v>
      </c>
      <c r="E341" s="7" t="s">
        <v>241</v>
      </c>
      <c r="F341" s="7">
        <v>3</v>
      </c>
      <c r="G341" s="29">
        <v>127.2</v>
      </c>
      <c r="H341" s="7" t="s">
        <v>14</v>
      </c>
      <c r="I341" s="7"/>
      <c r="J341" s="7"/>
    </row>
    <row r="342" spans="1:10" x14ac:dyDescent="0.3">
      <c r="A342" s="12">
        <v>46107</v>
      </c>
      <c r="B342" s="7" t="s">
        <v>95</v>
      </c>
      <c r="C342" s="7" t="s">
        <v>96</v>
      </c>
      <c r="D342" s="7" t="s">
        <v>35</v>
      </c>
      <c r="E342" s="7" t="s">
        <v>97</v>
      </c>
      <c r="F342" s="7">
        <v>29</v>
      </c>
      <c r="G342" s="29">
        <v>2542.9899999999998</v>
      </c>
      <c r="H342" s="7" t="s">
        <v>25</v>
      </c>
      <c r="I342" s="7"/>
      <c r="J342" s="7"/>
    </row>
    <row r="343" spans="1:10" x14ac:dyDescent="0.3">
      <c r="A343" s="12">
        <v>46112</v>
      </c>
      <c r="B343" s="7" t="s">
        <v>149</v>
      </c>
      <c r="C343" s="7" t="s">
        <v>150</v>
      </c>
      <c r="D343" s="7" t="s">
        <v>12</v>
      </c>
      <c r="E343" s="7" t="s">
        <v>111</v>
      </c>
      <c r="F343" s="7">
        <v>28</v>
      </c>
      <c r="G343" s="29">
        <v>648.47</v>
      </c>
      <c r="H343" s="7" t="s">
        <v>14</v>
      </c>
      <c r="I343" s="7"/>
      <c r="J343" s="7"/>
    </row>
    <row r="344" spans="1:10" x14ac:dyDescent="0.3">
      <c r="A344" s="12">
        <v>46112</v>
      </c>
      <c r="B344" s="7" t="s">
        <v>149</v>
      </c>
      <c r="C344" s="7" t="s">
        <v>150</v>
      </c>
      <c r="D344" s="7" t="s">
        <v>12</v>
      </c>
      <c r="E344" s="7" t="s">
        <v>67</v>
      </c>
      <c r="F344" s="7">
        <v>24</v>
      </c>
      <c r="G344" s="29">
        <v>1499.05</v>
      </c>
      <c r="H344" s="7" t="s">
        <v>14</v>
      </c>
      <c r="I344" s="7"/>
      <c r="J344" s="7"/>
    </row>
    <row r="345" spans="1:10" x14ac:dyDescent="0.3">
      <c r="A345" s="12">
        <v>46112</v>
      </c>
      <c r="B345" s="7" t="s">
        <v>149</v>
      </c>
      <c r="C345" s="7" t="s">
        <v>150</v>
      </c>
      <c r="D345" s="7" t="s">
        <v>12</v>
      </c>
      <c r="E345" s="7" t="s">
        <v>400</v>
      </c>
      <c r="F345" s="7">
        <v>11</v>
      </c>
      <c r="G345" s="29">
        <v>1172.96</v>
      </c>
      <c r="H345" s="7" t="s">
        <v>14</v>
      </c>
      <c r="I345" s="7"/>
      <c r="J345" s="7"/>
    </row>
    <row r="346" spans="1:10" x14ac:dyDescent="0.3">
      <c r="A346" s="12">
        <v>46112</v>
      </c>
      <c r="B346" s="7" t="s">
        <v>149</v>
      </c>
      <c r="C346" s="7" t="s">
        <v>150</v>
      </c>
      <c r="D346" s="7" t="s">
        <v>12</v>
      </c>
      <c r="E346" s="7" t="s">
        <v>553</v>
      </c>
      <c r="F346" s="7">
        <v>6</v>
      </c>
      <c r="G346" s="29">
        <v>3362.95</v>
      </c>
      <c r="H346" s="7" t="s">
        <v>14</v>
      </c>
      <c r="I346" s="7"/>
      <c r="J346" s="7"/>
    </row>
    <row r="347" spans="1:10" x14ac:dyDescent="0.3">
      <c r="A347" s="12">
        <v>46115</v>
      </c>
      <c r="B347" s="7" t="s">
        <v>10</v>
      </c>
      <c r="C347" s="7" t="s">
        <v>11</v>
      </c>
      <c r="D347" s="7" t="s">
        <v>12</v>
      </c>
      <c r="E347" s="7" t="s">
        <v>13</v>
      </c>
      <c r="F347" s="7">
        <v>9</v>
      </c>
      <c r="G347" s="29">
        <v>954.74</v>
      </c>
      <c r="H347" s="7" t="s">
        <v>14</v>
      </c>
      <c r="I347" s="7"/>
      <c r="J347" s="7"/>
    </row>
    <row r="348" spans="1:10" x14ac:dyDescent="0.3">
      <c r="A348" s="12">
        <v>46115</v>
      </c>
      <c r="B348" s="7" t="s">
        <v>10</v>
      </c>
      <c r="C348" s="7" t="s">
        <v>11</v>
      </c>
      <c r="D348" s="7" t="s">
        <v>12</v>
      </c>
      <c r="E348" s="7" t="s">
        <v>473</v>
      </c>
      <c r="F348" s="7">
        <v>7</v>
      </c>
      <c r="G348" s="29">
        <v>3313.5</v>
      </c>
      <c r="H348" s="7" t="s">
        <v>14</v>
      </c>
      <c r="I348" s="7"/>
      <c r="J348" s="7"/>
    </row>
    <row r="349" spans="1:10" x14ac:dyDescent="0.3">
      <c r="A349" s="12">
        <v>46119</v>
      </c>
      <c r="B349" s="7" t="s">
        <v>565</v>
      </c>
      <c r="C349" s="7" t="s">
        <v>566</v>
      </c>
      <c r="D349" s="7" t="s">
        <v>12</v>
      </c>
      <c r="E349" s="7" t="s">
        <v>434</v>
      </c>
      <c r="F349" s="7">
        <v>4</v>
      </c>
      <c r="G349" s="29">
        <v>2556.1999999999998</v>
      </c>
      <c r="H349" s="7" t="s">
        <v>46</v>
      </c>
      <c r="I349" s="7"/>
      <c r="J349" s="7"/>
    </row>
    <row r="350" spans="1:10" x14ac:dyDescent="0.3">
      <c r="A350" s="12">
        <v>46122</v>
      </c>
      <c r="B350" s="7" t="s">
        <v>300</v>
      </c>
      <c r="C350" s="7" t="s">
        <v>301</v>
      </c>
      <c r="D350" s="7" t="s">
        <v>12</v>
      </c>
      <c r="E350" s="7" t="s">
        <v>302</v>
      </c>
      <c r="F350" s="7">
        <v>22</v>
      </c>
      <c r="G350" s="29">
        <v>2246.36</v>
      </c>
      <c r="H350" s="7" t="s">
        <v>14</v>
      </c>
      <c r="I350" s="7"/>
      <c r="J350" s="7"/>
    </row>
    <row r="351" spans="1:10" x14ac:dyDescent="0.3">
      <c r="A351" s="12">
        <v>46122</v>
      </c>
      <c r="B351" s="7" t="s">
        <v>337</v>
      </c>
      <c r="C351" s="7" t="s">
        <v>338</v>
      </c>
      <c r="D351" s="7" t="s">
        <v>12</v>
      </c>
      <c r="E351" s="7" t="s">
        <v>339</v>
      </c>
      <c r="F351" s="7">
        <v>20</v>
      </c>
      <c r="G351" s="29">
        <v>2491.41</v>
      </c>
      <c r="H351" s="7" t="s">
        <v>14</v>
      </c>
      <c r="I351" s="7"/>
      <c r="J351" s="7"/>
    </row>
    <row r="352" spans="1:10" x14ac:dyDescent="0.3">
      <c r="A352" s="12">
        <v>46122</v>
      </c>
      <c r="B352" s="7" t="s">
        <v>337</v>
      </c>
      <c r="C352" s="7" t="s">
        <v>338</v>
      </c>
      <c r="D352" s="7" t="s">
        <v>12</v>
      </c>
      <c r="E352" s="7" t="s">
        <v>45</v>
      </c>
      <c r="F352" s="7">
        <v>12</v>
      </c>
      <c r="G352" s="29">
        <v>1382.01</v>
      </c>
      <c r="H352" s="7" t="s">
        <v>14</v>
      </c>
      <c r="I352" s="7"/>
      <c r="J352" s="7"/>
    </row>
    <row r="353" spans="1:10" x14ac:dyDescent="0.3">
      <c r="A353" s="12">
        <v>46122</v>
      </c>
      <c r="B353" s="7" t="s">
        <v>300</v>
      </c>
      <c r="C353" s="7" t="s">
        <v>301</v>
      </c>
      <c r="D353" s="7" t="s">
        <v>12</v>
      </c>
      <c r="E353" s="7" t="s">
        <v>508</v>
      </c>
      <c r="F353" s="7">
        <v>10</v>
      </c>
      <c r="G353" s="29">
        <v>2990.33</v>
      </c>
      <c r="H353" s="7" t="s">
        <v>14</v>
      </c>
      <c r="I353" s="7"/>
      <c r="J353" s="7"/>
    </row>
    <row r="354" spans="1:10" x14ac:dyDescent="0.3">
      <c r="A354" s="12">
        <v>46122</v>
      </c>
      <c r="B354" s="7" t="s">
        <v>337</v>
      </c>
      <c r="C354" s="7" t="s">
        <v>338</v>
      </c>
      <c r="D354" s="7" t="s">
        <v>12</v>
      </c>
      <c r="E354" s="7" t="s">
        <v>492</v>
      </c>
      <c r="F354" s="7">
        <v>4</v>
      </c>
      <c r="G354" s="29">
        <v>456.95</v>
      </c>
      <c r="H354" s="7" t="s">
        <v>14</v>
      </c>
      <c r="I354" s="7"/>
      <c r="J354" s="7"/>
    </row>
    <row r="355" spans="1:10" x14ac:dyDescent="0.3">
      <c r="A355" s="12">
        <v>46122</v>
      </c>
      <c r="B355" s="7" t="s">
        <v>300</v>
      </c>
      <c r="C355" s="7" t="s">
        <v>301</v>
      </c>
      <c r="D355" s="7" t="s">
        <v>12</v>
      </c>
      <c r="E355" s="7" t="s">
        <v>570</v>
      </c>
      <c r="F355" s="7">
        <v>3</v>
      </c>
      <c r="G355" s="29">
        <v>2357.5100000000002</v>
      </c>
      <c r="H355" s="7" t="s">
        <v>14</v>
      </c>
      <c r="I355" s="7"/>
      <c r="J355" s="7"/>
    </row>
    <row r="356" spans="1:10" x14ac:dyDescent="0.3">
      <c r="A356" s="12">
        <v>46122</v>
      </c>
      <c r="B356" s="7" t="s">
        <v>337</v>
      </c>
      <c r="C356" s="7" t="s">
        <v>338</v>
      </c>
      <c r="D356" s="7" t="s">
        <v>12</v>
      </c>
      <c r="E356" s="7" t="s">
        <v>586</v>
      </c>
      <c r="F356" s="7">
        <v>-23</v>
      </c>
      <c r="G356" s="29">
        <v>1692.57</v>
      </c>
      <c r="H356" s="7" t="s">
        <v>14</v>
      </c>
      <c r="I356" s="7"/>
      <c r="J356" s="7"/>
    </row>
    <row r="357" spans="1:10" x14ac:dyDescent="0.3">
      <c r="A357" s="12">
        <v>46126</v>
      </c>
      <c r="B357" s="7" t="s">
        <v>73</v>
      </c>
      <c r="C357" s="7" t="s">
        <v>74</v>
      </c>
      <c r="D357" s="7" t="s">
        <v>16</v>
      </c>
      <c r="E357" s="7" t="s">
        <v>75</v>
      </c>
      <c r="F357" s="7">
        <v>30</v>
      </c>
      <c r="G357" s="29">
        <v>2699.67</v>
      </c>
      <c r="H357" s="7" t="s">
        <v>14</v>
      </c>
      <c r="I357" s="7"/>
      <c r="J357" s="7"/>
    </row>
    <row r="358" spans="1:10" x14ac:dyDescent="0.3">
      <c r="A358" s="12">
        <v>46126</v>
      </c>
      <c r="B358" s="7" t="s">
        <v>73</v>
      </c>
      <c r="C358" s="7" t="s">
        <v>74</v>
      </c>
      <c r="D358" s="7" t="s">
        <v>16</v>
      </c>
      <c r="E358" s="7" t="s">
        <v>246</v>
      </c>
      <c r="F358" s="7">
        <v>24</v>
      </c>
      <c r="G358" s="29">
        <v>1320.81</v>
      </c>
      <c r="H358" s="7" t="s">
        <v>14</v>
      </c>
      <c r="I358" s="7"/>
      <c r="J358" s="7"/>
    </row>
    <row r="359" spans="1:10" x14ac:dyDescent="0.3">
      <c r="A359" s="12">
        <v>46126</v>
      </c>
      <c r="B359" s="7" t="s">
        <v>73</v>
      </c>
      <c r="C359" s="7" t="s">
        <v>74</v>
      </c>
      <c r="D359" s="7" t="s">
        <v>16</v>
      </c>
      <c r="E359" s="7" t="s">
        <v>166</v>
      </c>
      <c r="F359" s="7">
        <v>13</v>
      </c>
      <c r="G359" s="29">
        <v>2941.82</v>
      </c>
      <c r="H359" s="7" t="s">
        <v>14</v>
      </c>
      <c r="I359" s="7"/>
      <c r="J359" s="7"/>
    </row>
    <row r="360" spans="1:10" x14ac:dyDescent="0.3">
      <c r="A360" s="12">
        <v>46126</v>
      </c>
      <c r="B360" s="7" t="s">
        <v>73</v>
      </c>
      <c r="C360" s="7" t="s">
        <v>74</v>
      </c>
      <c r="D360" s="7" t="s">
        <v>16</v>
      </c>
      <c r="E360" s="7" t="s">
        <v>520</v>
      </c>
      <c r="F360" s="7">
        <v>9</v>
      </c>
      <c r="G360" s="29">
        <v>969.49</v>
      </c>
      <c r="H360" s="7" t="s">
        <v>14</v>
      </c>
      <c r="I360" s="7"/>
      <c r="J360" s="7"/>
    </row>
    <row r="361" spans="1:10" x14ac:dyDescent="0.3">
      <c r="A361" s="12">
        <v>46126</v>
      </c>
      <c r="B361" s="7" t="s">
        <v>73</v>
      </c>
      <c r="C361" s="7" t="s">
        <v>74</v>
      </c>
      <c r="D361" s="7" t="s">
        <v>16</v>
      </c>
      <c r="E361" s="7" t="s">
        <v>264</v>
      </c>
      <c r="F361" s="7">
        <v>3</v>
      </c>
      <c r="G361" s="29">
        <v>1260.6400000000001</v>
      </c>
      <c r="H361" s="7" t="s">
        <v>14</v>
      </c>
      <c r="I361" s="7"/>
      <c r="J361" s="7"/>
    </row>
    <row r="362" spans="1:10" x14ac:dyDescent="0.3">
      <c r="A362" s="12">
        <v>46129</v>
      </c>
      <c r="B362" s="7" t="s">
        <v>288</v>
      </c>
      <c r="C362" s="7" t="s">
        <v>289</v>
      </c>
      <c r="D362" s="7" t="s">
        <v>31</v>
      </c>
      <c r="E362" s="7" t="s">
        <v>290</v>
      </c>
      <c r="F362" s="7">
        <v>22</v>
      </c>
      <c r="G362" s="29">
        <v>1501.39</v>
      </c>
      <c r="H362" s="7" t="s">
        <v>14</v>
      </c>
      <c r="I362" s="7"/>
      <c r="J362" s="7"/>
    </row>
    <row r="363" spans="1:10" x14ac:dyDescent="0.3">
      <c r="A363" s="12">
        <v>46129</v>
      </c>
      <c r="B363" s="7" t="s">
        <v>288</v>
      </c>
      <c r="C363" s="7" t="s">
        <v>77</v>
      </c>
      <c r="D363" s="7" t="s">
        <v>31</v>
      </c>
      <c r="E363" s="7" t="s">
        <v>461</v>
      </c>
      <c r="F363" s="7">
        <v>13</v>
      </c>
      <c r="G363" s="29">
        <v>530.38</v>
      </c>
      <c r="H363" s="7" t="s">
        <v>14</v>
      </c>
      <c r="I363" s="7"/>
      <c r="J363" s="7"/>
    </row>
    <row r="364" spans="1:10" x14ac:dyDescent="0.3">
      <c r="A364" s="12">
        <v>46129</v>
      </c>
      <c r="B364" s="7" t="s">
        <v>288</v>
      </c>
      <c r="C364" s="7" t="s">
        <v>77</v>
      </c>
      <c r="D364" s="7" t="s">
        <v>31</v>
      </c>
      <c r="E364" s="7" t="s">
        <v>265</v>
      </c>
      <c r="F364" s="7">
        <v>8</v>
      </c>
      <c r="G364" s="29">
        <v>744.13</v>
      </c>
      <c r="H364" s="7" t="s">
        <v>14</v>
      </c>
      <c r="I364" s="7"/>
      <c r="J364" s="7"/>
    </row>
    <row r="365" spans="1:10" x14ac:dyDescent="0.3">
      <c r="A365" s="12">
        <v>46135</v>
      </c>
      <c r="B365" s="7" t="s">
        <v>202</v>
      </c>
      <c r="C365" s="7" t="s">
        <v>203</v>
      </c>
      <c r="D365" s="7" t="s">
        <v>12</v>
      </c>
      <c r="E365" s="7" t="s">
        <v>63</v>
      </c>
      <c r="F365" s="7">
        <v>26</v>
      </c>
      <c r="G365" s="29">
        <v>1927.8</v>
      </c>
      <c r="H365" s="7" t="s">
        <v>14</v>
      </c>
      <c r="I365" s="7"/>
      <c r="J365" s="7"/>
    </row>
    <row r="366" spans="1:10" x14ac:dyDescent="0.3">
      <c r="A366" s="12">
        <v>46135</v>
      </c>
      <c r="B366" s="7" t="s">
        <v>202</v>
      </c>
      <c r="C366" s="7" t="s">
        <v>523</v>
      </c>
      <c r="D366" s="7" t="s">
        <v>12</v>
      </c>
      <c r="E366" s="7" t="s">
        <v>524</v>
      </c>
      <c r="F366" s="7">
        <v>9</v>
      </c>
      <c r="G366" s="29">
        <v>932.01</v>
      </c>
      <c r="H366" s="7" t="s">
        <v>14</v>
      </c>
      <c r="I366" s="7"/>
      <c r="J366" s="7"/>
    </row>
    <row r="367" spans="1:10" x14ac:dyDescent="0.3">
      <c r="A367" s="12">
        <v>46135</v>
      </c>
      <c r="B367" s="7" t="s">
        <v>202</v>
      </c>
      <c r="C367" s="7" t="s">
        <v>203</v>
      </c>
      <c r="D367" s="7" t="s">
        <v>12</v>
      </c>
      <c r="E367" s="7" t="s">
        <v>17</v>
      </c>
      <c r="F367" s="7">
        <v>6</v>
      </c>
      <c r="G367" s="29">
        <v>2428.48</v>
      </c>
      <c r="H367" s="7" t="s">
        <v>14</v>
      </c>
      <c r="I367" s="7"/>
      <c r="J367" s="7"/>
    </row>
    <row r="368" spans="1:10" x14ac:dyDescent="0.3">
      <c r="A368" s="12">
        <v>46135</v>
      </c>
      <c r="B368" s="7" t="s">
        <v>202</v>
      </c>
      <c r="C368" s="7" t="s">
        <v>203</v>
      </c>
      <c r="D368" s="7" t="s">
        <v>12</v>
      </c>
      <c r="E368" s="7" t="s">
        <v>409</v>
      </c>
      <c r="F368" s="7">
        <v>2</v>
      </c>
      <c r="G368" s="29">
        <v>1961.75</v>
      </c>
      <c r="H368" s="7" t="s">
        <v>14</v>
      </c>
      <c r="I368" s="7"/>
      <c r="J368" s="7"/>
    </row>
    <row r="369" spans="1:10" x14ac:dyDescent="0.3">
      <c r="A369" s="12">
        <v>46135</v>
      </c>
      <c r="B369" s="7" t="s">
        <v>202</v>
      </c>
      <c r="C369" s="7" t="s">
        <v>203</v>
      </c>
      <c r="D369" s="7" t="s">
        <v>12</v>
      </c>
      <c r="E369" s="7" t="s">
        <v>355</v>
      </c>
      <c r="F369" s="7">
        <v>2</v>
      </c>
      <c r="G369" s="29">
        <v>605.66</v>
      </c>
      <c r="H369" s="7" t="s">
        <v>14</v>
      </c>
      <c r="I369" s="7"/>
      <c r="J369" s="7"/>
    </row>
    <row r="370" spans="1:10" x14ac:dyDescent="0.3">
      <c r="A370" s="12">
        <v>46137</v>
      </c>
      <c r="B370" s="7" t="s">
        <v>43</v>
      </c>
      <c r="C370" s="7" t="s">
        <v>44</v>
      </c>
      <c r="D370" s="7" t="s">
        <v>16</v>
      </c>
      <c r="E370" s="7" t="s">
        <v>45</v>
      </c>
      <c r="F370" s="7">
        <v>14</v>
      </c>
      <c r="G370" s="29">
        <v>1340.64</v>
      </c>
      <c r="H370" s="7" t="s">
        <v>46</v>
      </c>
      <c r="I370" s="7"/>
      <c r="J370" s="7"/>
    </row>
    <row r="371" spans="1:10" x14ac:dyDescent="0.3">
      <c r="A371" s="12">
        <v>46137</v>
      </c>
      <c r="B371" s="7" t="s">
        <v>43</v>
      </c>
      <c r="C371" s="7" t="s">
        <v>44</v>
      </c>
      <c r="D371" s="7" t="s">
        <v>16</v>
      </c>
      <c r="E371" s="7" t="s">
        <v>171</v>
      </c>
      <c r="F371" s="7">
        <v>27</v>
      </c>
      <c r="G371" s="29">
        <v>3081.47</v>
      </c>
      <c r="H371" s="7" t="s">
        <v>46</v>
      </c>
      <c r="I371" s="7"/>
      <c r="J371" s="7"/>
    </row>
    <row r="372" spans="1:10" x14ac:dyDescent="0.3">
      <c r="A372" s="12">
        <v>46137</v>
      </c>
      <c r="B372" s="7" t="s">
        <v>43</v>
      </c>
      <c r="C372" s="7" t="s">
        <v>475</v>
      </c>
      <c r="D372" s="7" t="s">
        <v>16</v>
      </c>
      <c r="E372" s="7" t="s">
        <v>418</v>
      </c>
      <c r="F372" s="7">
        <v>12</v>
      </c>
      <c r="G372" s="29">
        <v>2765.19</v>
      </c>
      <c r="H372" s="7" t="s">
        <v>46</v>
      </c>
      <c r="I372" s="7"/>
      <c r="J372" s="7"/>
    </row>
    <row r="373" spans="1:10" x14ac:dyDescent="0.3">
      <c r="A373" s="12">
        <v>46139</v>
      </c>
      <c r="B373" s="7" t="s">
        <v>221</v>
      </c>
      <c r="C373" s="7" t="s">
        <v>222</v>
      </c>
      <c r="D373" s="7" t="s">
        <v>35</v>
      </c>
      <c r="E373" s="7" t="s">
        <v>223</v>
      </c>
      <c r="F373" s="7">
        <v>24</v>
      </c>
      <c r="G373" s="29">
        <v>823.24</v>
      </c>
      <c r="H373" s="7" t="s">
        <v>25</v>
      </c>
      <c r="I373" s="7"/>
      <c r="J373" s="7"/>
    </row>
    <row r="374" spans="1:10" x14ac:dyDescent="0.3">
      <c r="A374" s="12">
        <v>46140</v>
      </c>
      <c r="B374" s="7" t="s">
        <v>423</v>
      </c>
      <c r="C374" s="7" t="s">
        <v>424</v>
      </c>
      <c r="D374" s="7" t="s">
        <v>16</v>
      </c>
      <c r="E374" s="7" t="s">
        <v>397</v>
      </c>
      <c r="F374" s="7">
        <v>16</v>
      </c>
      <c r="G374" s="29">
        <v>381.97</v>
      </c>
      <c r="H374" s="7" t="s">
        <v>14</v>
      </c>
      <c r="I374" s="7"/>
      <c r="J374" s="7"/>
    </row>
    <row r="375" spans="1:10" x14ac:dyDescent="0.3">
      <c r="A375" s="12">
        <v>46140</v>
      </c>
      <c r="B375" s="7" t="s">
        <v>423</v>
      </c>
      <c r="C375" s="7" t="s">
        <v>424</v>
      </c>
      <c r="D375" s="7" t="s">
        <v>16</v>
      </c>
      <c r="E375" s="7" t="s">
        <v>462</v>
      </c>
      <c r="F375" s="7">
        <v>-20</v>
      </c>
      <c r="G375" s="29">
        <v>2328.66</v>
      </c>
      <c r="H375" s="7" t="s">
        <v>14</v>
      </c>
      <c r="I375" s="7"/>
      <c r="J375" s="7"/>
    </row>
    <row r="376" spans="1:10" x14ac:dyDescent="0.3">
      <c r="A376" s="12">
        <v>46142</v>
      </c>
      <c r="B376" s="7" t="s">
        <v>135</v>
      </c>
      <c r="C376" s="7" t="s">
        <v>110</v>
      </c>
      <c r="D376" s="7" t="s">
        <v>12</v>
      </c>
      <c r="E376" s="7" t="s">
        <v>136</v>
      </c>
      <c r="F376" s="7">
        <v>28</v>
      </c>
      <c r="G376" s="29">
        <v>1562.55</v>
      </c>
      <c r="H376" s="7" t="s">
        <v>14</v>
      </c>
      <c r="I376" s="7"/>
      <c r="J376" s="7"/>
    </row>
    <row r="377" spans="1:10" x14ac:dyDescent="0.3">
      <c r="A377" s="12">
        <v>46152</v>
      </c>
      <c r="B377" s="7" t="s">
        <v>580</v>
      </c>
      <c r="C377" s="7" t="s">
        <v>581</v>
      </c>
      <c r="D377" s="7" t="s">
        <v>20</v>
      </c>
      <c r="E377" s="7" t="s">
        <v>434</v>
      </c>
      <c r="F377" s="7">
        <v>2</v>
      </c>
      <c r="G377" s="29">
        <v>2453.0100000000002</v>
      </c>
      <c r="H377" s="7" t="s">
        <v>25</v>
      </c>
      <c r="I377" s="7"/>
      <c r="J377" s="7"/>
    </row>
    <row r="378" spans="1:10" x14ac:dyDescent="0.3">
      <c r="A378" s="12">
        <v>46155</v>
      </c>
      <c r="B378" s="7" t="s">
        <v>10</v>
      </c>
      <c r="C378" s="7" t="s">
        <v>64</v>
      </c>
      <c r="D378" s="7" t="s">
        <v>20</v>
      </c>
      <c r="E378" s="7" t="s">
        <v>65</v>
      </c>
      <c r="F378" s="7">
        <v>30</v>
      </c>
      <c r="G378" s="29">
        <v>3560.98</v>
      </c>
      <c r="H378" s="7" t="s">
        <v>14</v>
      </c>
      <c r="I378" s="7"/>
      <c r="J378" s="7"/>
    </row>
    <row r="379" spans="1:10" x14ac:dyDescent="0.3">
      <c r="A379" s="12">
        <v>46155</v>
      </c>
      <c r="B379" s="7" t="s">
        <v>10</v>
      </c>
      <c r="C379" s="7" t="s">
        <v>64</v>
      </c>
      <c r="D379" s="7" t="s">
        <v>20</v>
      </c>
      <c r="E379" s="7" t="s">
        <v>94</v>
      </c>
      <c r="F379" s="7">
        <v>29</v>
      </c>
      <c r="G379" s="29">
        <v>593.88</v>
      </c>
      <c r="H379" s="7" t="s">
        <v>14</v>
      </c>
      <c r="I379" s="7"/>
      <c r="J379" s="7"/>
    </row>
    <row r="380" spans="1:10" x14ac:dyDescent="0.3">
      <c r="A380" s="12">
        <v>46155</v>
      </c>
      <c r="B380" s="7" t="s">
        <v>533</v>
      </c>
      <c r="C380" s="7" t="s">
        <v>64</v>
      </c>
      <c r="D380" s="7" t="s">
        <v>20</v>
      </c>
      <c r="E380" s="7" t="s">
        <v>534</v>
      </c>
      <c r="F380" s="7">
        <v>8</v>
      </c>
      <c r="G380" s="29">
        <v>1953.64</v>
      </c>
      <c r="H380" s="7" t="s">
        <v>14</v>
      </c>
      <c r="I380" s="7"/>
      <c r="J380" s="7"/>
    </row>
    <row r="381" spans="1:10" x14ac:dyDescent="0.3">
      <c r="A381" s="12">
        <v>46155</v>
      </c>
      <c r="B381" s="7" t="s">
        <v>533</v>
      </c>
      <c r="C381" s="7" t="s">
        <v>64</v>
      </c>
      <c r="D381" s="7" t="s">
        <v>20</v>
      </c>
      <c r="E381" s="7" t="s">
        <v>550</v>
      </c>
      <c r="F381" s="7">
        <v>6</v>
      </c>
      <c r="G381" s="29">
        <v>1561.19</v>
      </c>
      <c r="H381" s="7" t="s">
        <v>14</v>
      </c>
      <c r="I381" s="7"/>
      <c r="J381" s="7"/>
    </row>
    <row r="382" spans="1:10" x14ac:dyDescent="0.3">
      <c r="A382" s="12">
        <v>46155</v>
      </c>
      <c r="B382" s="7" t="s">
        <v>533</v>
      </c>
      <c r="C382" s="7" t="s">
        <v>64</v>
      </c>
      <c r="D382" s="7" t="s">
        <v>20</v>
      </c>
      <c r="E382" s="7" t="s">
        <v>257</v>
      </c>
      <c r="F382" s="7">
        <v>-12</v>
      </c>
      <c r="G382" s="29">
        <v>2521.4499999999998</v>
      </c>
      <c r="H382" s="7" t="s">
        <v>14</v>
      </c>
      <c r="I382" s="7"/>
      <c r="J382" s="7"/>
    </row>
    <row r="383" spans="1:10" x14ac:dyDescent="0.3">
      <c r="A383" s="12">
        <v>46157</v>
      </c>
      <c r="B383" s="7" t="s">
        <v>305</v>
      </c>
      <c r="C383" s="7" t="s">
        <v>306</v>
      </c>
      <c r="D383" s="7" t="s">
        <v>31</v>
      </c>
      <c r="E383" s="7" t="s">
        <v>179</v>
      </c>
      <c r="F383" s="7">
        <v>22</v>
      </c>
      <c r="G383" s="29">
        <v>2329.06</v>
      </c>
      <c r="H383" s="7" t="s">
        <v>14</v>
      </c>
      <c r="I383" s="7"/>
      <c r="J383" s="7"/>
    </row>
    <row r="384" spans="1:10" x14ac:dyDescent="0.3">
      <c r="A384" s="12">
        <v>46157</v>
      </c>
      <c r="B384" s="7" t="s">
        <v>305</v>
      </c>
      <c r="C384" s="7" t="s">
        <v>306</v>
      </c>
      <c r="D384" s="7" t="s">
        <v>31</v>
      </c>
      <c r="E384" s="7" t="s">
        <v>421</v>
      </c>
      <c r="F384" s="7">
        <v>5</v>
      </c>
      <c r="G384" s="29">
        <v>907.06</v>
      </c>
      <c r="H384" s="7" t="s">
        <v>14</v>
      </c>
      <c r="I384" s="7"/>
      <c r="J384" s="7"/>
    </row>
    <row r="385" spans="1:10" x14ac:dyDescent="0.3">
      <c r="A385" s="12">
        <v>46157</v>
      </c>
      <c r="B385" s="7" t="s">
        <v>305</v>
      </c>
      <c r="C385" s="7" t="s">
        <v>306</v>
      </c>
      <c r="D385" s="7" t="s">
        <v>31</v>
      </c>
      <c r="E385" s="7" t="s">
        <v>211</v>
      </c>
      <c r="F385" s="7">
        <v>4</v>
      </c>
      <c r="G385" s="29">
        <v>2036.69</v>
      </c>
      <c r="H385" s="7" t="s">
        <v>14</v>
      </c>
      <c r="I385" s="7"/>
      <c r="J385" s="7"/>
    </row>
    <row r="386" spans="1:10" x14ac:dyDescent="0.3">
      <c r="A386" s="12">
        <v>46157</v>
      </c>
      <c r="B386" s="7" t="s">
        <v>305</v>
      </c>
      <c r="C386" s="7" t="s">
        <v>306</v>
      </c>
      <c r="D386" s="7" t="s">
        <v>31</v>
      </c>
      <c r="E386" s="7" t="s">
        <v>395</v>
      </c>
      <c r="F386" s="7">
        <v>4</v>
      </c>
      <c r="G386" s="29">
        <v>1996.9</v>
      </c>
      <c r="H386" s="7" t="s">
        <v>14</v>
      </c>
      <c r="I386" s="7"/>
      <c r="J386" s="7"/>
    </row>
    <row r="387" spans="1:10" x14ac:dyDescent="0.3">
      <c r="A387" s="12">
        <v>46157</v>
      </c>
      <c r="B387" s="7" t="s">
        <v>305</v>
      </c>
      <c r="C387" s="7" t="s">
        <v>306</v>
      </c>
      <c r="D387" s="7" t="s">
        <v>31</v>
      </c>
      <c r="E387" s="7" t="s">
        <v>582</v>
      </c>
      <c r="F387" s="7">
        <v>2</v>
      </c>
      <c r="G387" s="29">
        <v>1500.28</v>
      </c>
      <c r="H387" s="7" t="s">
        <v>14</v>
      </c>
      <c r="I387" s="7"/>
      <c r="J387" s="7"/>
    </row>
    <row r="388" spans="1:10" x14ac:dyDescent="0.3">
      <c r="A388" s="12">
        <v>46165</v>
      </c>
      <c r="B388" s="7" t="s">
        <v>41</v>
      </c>
      <c r="C388" s="7" t="s">
        <v>42</v>
      </c>
      <c r="D388" s="7" t="s">
        <v>20</v>
      </c>
      <c r="E388" s="7" t="s">
        <v>36</v>
      </c>
      <c r="F388" s="7">
        <v>18</v>
      </c>
      <c r="G388" s="29">
        <v>34.840000000000003</v>
      </c>
      <c r="H388" s="7" t="s">
        <v>14</v>
      </c>
      <c r="I388" s="7"/>
      <c r="J388" s="7"/>
    </row>
    <row r="389" spans="1:10" x14ac:dyDescent="0.3">
      <c r="A389" s="12">
        <v>46165</v>
      </c>
      <c r="B389" s="7" t="s">
        <v>41</v>
      </c>
      <c r="C389" s="7" t="s">
        <v>42</v>
      </c>
      <c r="D389" s="7" t="s">
        <v>20</v>
      </c>
      <c r="E389" s="7" t="s">
        <v>159</v>
      </c>
      <c r="F389" s="7">
        <v>23</v>
      </c>
      <c r="G389" s="29">
        <v>2123.39</v>
      </c>
      <c r="H389" s="7" t="s">
        <v>14</v>
      </c>
      <c r="I389" s="7"/>
      <c r="J389" s="7"/>
    </row>
    <row r="390" spans="1:10" x14ac:dyDescent="0.3">
      <c r="A390" s="12">
        <v>46165</v>
      </c>
      <c r="B390" s="7" t="s">
        <v>41</v>
      </c>
      <c r="C390" s="7" t="s">
        <v>42</v>
      </c>
      <c r="D390" s="7" t="s">
        <v>20</v>
      </c>
      <c r="E390" s="7" t="s">
        <v>296</v>
      </c>
      <c r="F390" s="7">
        <v>22</v>
      </c>
      <c r="G390" s="29">
        <v>1028.72</v>
      </c>
      <c r="H390" s="7" t="s">
        <v>14</v>
      </c>
      <c r="I390" s="7"/>
      <c r="J390" s="7"/>
    </row>
    <row r="391" spans="1:10" x14ac:dyDescent="0.3">
      <c r="A391" s="12">
        <v>46170</v>
      </c>
      <c r="B391" s="7" t="s">
        <v>91</v>
      </c>
      <c r="C391" s="7" t="s">
        <v>92</v>
      </c>
      <c r="D391" s="7" t="s">
        <v>12</v>
      </c>
      <c r="E391" s="7" t="s">
        <v>93</v>
      </c>
      <c r="F391" s="7">
        <v>29</v>
      </c>
      <c r="G391" s="29">
        <v>709.5</v>
      </c>
      <c r="H391" s="7" t="s">
        <v>14</v>
      </c>
      <c r="I391" s="7"/>
      <c r="J391" s="7"/>
    </row>
    <row r="392" spans="1:10" x14ac:dyDescent="0.3">
      <c r="A392" s="12">
        <v>46170</v>
      </c>
      <c r="B392" s="7" t="s">
        <v>91</v>
      </c>
      <c r="C392" s="7" t="s">
        <v>92</v>
      </c>
      <c r="D392" s="7" t="s">
        <v>12</v>
      </c>
      <c r="E392" s="7" t="s">
        <v>418</v>
      </c>
      <c r="F392" s="7">
        <v>16</v>
      </c>
      <c r="G392" s="29">
        <v>2563.3200000000002</v>
      </c>
      <c r="H392" s="7" t="s">
        <v>14</v>
      </c>
      <c r="I392" s="7"/>
      <c r="J392" s="7"/>
    </row>
    <row r="393" spans="1:10" x14ac:dyDescent="0.3">
      <c r="A393" s="12">
        <v>46171</v>
      </c>
      <c r="B393" s="7" t="s">
        <v>391</v>
      </c>
      <c r="C393" s="7" t="s">
        <v>392</v>
      </c>
      <c r="D393" s="7" t="s">
        <v>16</v>
      </c>
      <c r="E393" s="7" t="s">
        <v>69</v>
      </c>
      <c r="F393" s="7">
        <v>18</v>
      </c>
      <c r="G393" s="29">
        <v>3188.56</v>
      </c>
      <c r="H393" s="7" t="s">
        <v>14</v>
      </c>
      <c r="I393" s="7"/>
      <c r="J393" s="7"/>
    </row>
    <row r="394" spans="1:10" x14ac:dyDescent="0.3">
      <c r="A394" s="12">
        <v>46171</v>
      </c>
      <c r="B394" s="7" t="s">
        <v>391</v>
      </c>
      <c r="C394" s="7" t="s">
        <v>392</v>
      </c>
      <c r="D394" s="7" t="s">
        <v>16</v>
      </c>
      <c r="E394" s="7" t="s">
        <v>573</v>
      </c>
      <c r="F394" s="7">
        <v>3</v>
      </c>
      <c r="G394" s="29">
        <v>3451.85</v>
      </c>
      <c r="H394" s="7" t="s">
        <v>14</v>
      </c>
      <c r="I394" s="7"/>
      <c r="J394" s="7"/>
    </row>
    <row r="395" spans="1:10" x14ac:dyDescent="0.3">
      <c r="A395" s="12">
        <v>46171</v>
      </c>
      <c r="B395" s="7" t="s">
        <v>391</v>
      </c>
      <c r="C395" s="7" t="s">
        <v>392</v>
      </c>
      <c r="D395" s="7" t="s">
        <v>16</v>
      </c>
      <c r="E395" s="7" t="s">
        <v>148</v>
      </c>
      <c r="F395" s="7">
        <v>2</v>
      </c>
      <c r="G395" s="29">
        <v>1366.36</v>
      </c>
      <c r="H395" s="7" t="s">
        <v>14</v>
      </c>
      <c r="I395" s="7"/>
      <c r="J395" s="7"/>
    </row>
    <row r="396" spans="1:10" x14ac:dyDescent="0.3">
      <c r="A396" s="12">
        <v>46172</v>
      </c>
      <c r="B396" s="7" t="s">
        <v>380</v>
      </c>
      <c r="C396" s="7" t="s">
        <v>381</v>
      </c>
      <c r="D396" s="7" t="s">
        <v>35</v>
      </c>
      <c r="E396" s="7" t="s">
        <v>382</v>
      </c>
      <c r="F396" s="7">
        <v>18</v>
      </c>
      <c r="G396" s="29">
        <v>256.19</v>
      </c>
      <c r="H396" s="7" t="s">
        <v>14</v>
      </c>
      <c r="I396" s="7"/>
      <c r="J396" s="7"/>
    </row>
    <row r="397" spans="1:10" x14ac:dyDescent="0.3">
      <c r="A397" s="12">
        <v>46172</v>
      </c>
      <c r="B397" s="7" t="s">
        <v>380</v>
      </c>
      <c r="C397" s="7" t="s">
        <v>404</v>
      </c>
      <c r="D397" s="7" t="s">
        <v>35</v>
      </c>
      <c r="E397" s="7" t="s">
        <v>405</v>
      </c>
      <c r="F397" s="7">
        <v>17</v>
      </c>
      <c r="G397" s="29">
        <v>2474.37</v>
      </c>
      <c r="H397" s="7" t="s">
        <v>14</v>
      </c>
      <c r="I397" s="7"/>
      <c r="J397" s="7"/>
    </row>
    <row r="398" spans="1:10" x14ac:dyDescent="0.3">
      <c r="A398" s="12">
        <v>46172</v>
      </c>
      <c r="B398" s="7" t="s">
        <v>380</v>
      </c>
      <c r="C398" s="7" t="s">
        <v>381</v>
      </c>
      <c r="D398" s="7" t="s">
        <v>35</v>
      </c>
      <c r="E398" s="7" t="s">
        <v>377</v>
      </c>
      <c r="F398" s="7">
        <v>9</v>
      </c>
      <c r="G398" s="29">
        <v>1751.13</v>
      </c>
      <c r="H398" s="7" t="s">
        <v>14</v>
      </c>
      <c r="I398" s="7"/>
      <c r="J398" s="7"/>
    </row>
    <row r="399" spans="1:10" x14ac:dyDescent="0.3">
      <c r="A399" s="12">
        <v>46172</v>
      </c>
      <c r="B399" s="7" t="s">
        <v>380</v>
      </c>
      <c r="C399" s="7" t="s">
        <v>381</v>
      </c>
      <c r="D399" s="7" t="s">
        <v>35</v>
      </c>
      <c r="E399" s="7" t="s">
        <v>564</v>
      </c>
      <c r="F399" s="7">
        <v>4</v>
      </c>
      <c r="G399" s="29">
        <v>3087.91</v>
      </c>
      <c r="H399" s="7" t="s">
        <v>14</v>
      </c>
      <c r="I399" s="7"/>
      <c r="J399" s="7"/>
    </row>
    <row r="400" spans="1:10" x14ac:dyDescent="0.3">
      <c r="A400" s="12">
        <v>46177</v>
      </c>
      <c r="B400" s="7" t="s">
        <v>454</v>
      </c>
      <c r="C400" s="7" t="s">
        <v>455</v>
      </c>
      <c r="D400" s="7" t="s">
        <v>16</v>
      </c>
      <c r="E400" s="7" t="s">
        <v>456</v>
      </c>
      <c r="F400" s="7">
        <v>14</v>
      </c>
      <c r="G400" s="29">
        <v>2636.86</v>
      </c>
      <c r="H400" s="7" t="s">
        <v>14</v>
      </c>
      <c r="I400" s="7"/>
      <c r="J400" s="7"/>
    </row>
    <row r="401" spans="1:10" x14ac:dyDescent="0.3">
      <c r="A401" s="12">
        <v>46177</v>
      </c>
      <c r="B401" s="7" t="s">
        <v>454</v>
      </c>
      <c r="C401" s="7" t="s">
        <v>455</v>
      </c>
      <c r="D401" s="7" t="s">
        <v>16</v>
      </c>
      <c r="E401" s="7" t="s">
        <v>456</v>
      </c>
      <c r="F401" s="7">
        <v>14</v>
      </c>
      <c r="G401" s="29">
        <v>2636.86</v>
      </c>
      <c r="H401" s="7" t="s">
        <v>14</v>
      </c>
      <c r="I401" s="7"/>
      <c r="J401" s="7"/>
    </row>
    <row r="402" spans="1:10" x14ac:dyDescent="0.3">
      <c r="A402" s="12">
        <v>46187</v>
      </c>
      <c r="B402" s="7" t="s">
        <v>315</v>
      </c>
      <c r="C402" s="7" t="s">
        <v>174</v>
      </c>
      <c r="D402" s="7" t="s">
        <v>35</v>
      </c>
      <c r="E402" s="7" t="s">
        <v>316</v>
      </c>
      <c r="F402" s="7">
        <v>22</v>
      </c>
      <c r="G402" s="29">
        <v>1084.75</v>
      </c>
      <c r="H402" s="7" t="s">
        <v>25</v>
      </c>
      <c r="I402" s="7"/>
      <c r="J402" s="7"/>
    </row>
    <row r="403" spans="1:10" x14ac:dyDescent="0.3">
      <c r="A403" s="12">
        <v>46187</v>
      </c>
      <c r="B403" s="7" t="s">
        <v>315</v>
      </c>
      <c r="C403" s="7" t="s">
        <v>174</v>
      </c>
      <c r="D403" s="7" t="s">
        <v>35</v>
      </c>
      <c r="E403" s="7" t="s">
        <v>390</v>
      </c>
      <c r="F403" s="7">
        <v>18</v>
      </c>
      <c r="G403" s="29">
        <v>2161.9299999999998</v>
      </c>
      <c r="H403" s="7" t="s">
        <v>25</v>
      </c>
      <c r="I403" s="7"/>
      <c r="J403" s="7"/>
    </row>
    <row r="404" spans="1:10" x14ac:dyDescent="0.3">
      <c r="A404" s="12">
        <v>46187</v>
      </c>
      <c r="B404" s="7" t="s">
        <v>315</v>
      </c>
      <c r="C404" s="7" t="s">
        <v>174</v>
      </c>
      <c r="D404" s="7" t="s">
        <v>35</v>
      </c>
      <c r="E404" s="7" t="s">
        <v>400</v>
      </c>
      <c r="F404" s="7">
        <v>17</v>
      </c>
      <c r="G404" s="29">
        <v>1149.5</v>
      </c>
      <c r="H404" s="7" t="s">
        <v>25</v>
      </c>
      <c r="I404" s="7"/>
      <c r="J404" s="7"/>
    </row>
    <row r="405" spans="1:10" x14ac:dyDescent="0.3">
      <c r="A405" s="12">
        <v>46187</v>
      </c>
      <c r="B405" s="7" t="s">
        <v>315</v>
      </c>
      <c r="C405" s="7" t="s">
        <v>174</v>
      </c>
      <c r="D405" s="7" t="s">
        <v>35</v>
      </c>
      <c r="E405" s="7" t="s">
        <v>524</v>
      </c>
      <c r="F405" s="7">
        <v>6</v>
      </c>
      <c r="G405" s="29">
        <v>922.99</v>
      </c>
      <c r="H405" s="7" t="s">
        <v>25</v>
      </c>
      <c r="I405" s="7"/>
      <c r="J405" s="7"/>
    </row>
    <row r="406" spans="1:10" x14ac:dyDescent="0.3">
      <c r="A406" s="12">
        <v>46190</v>
      </c>
      <c r="B406" s="7" t="s">
        <v>413</v>
      </c>
      <c r="C406" s="7" t="s">
        <v>414</v>
      </c>
      <c r="D406" s="7"/>
      <c r="E406" s="7" t="s">
        <v>166</v>
      </c>
      <c r="F406" s="7">
        <v>16</v>
      </c>
      <c r="G406" s="29">
        <v>2837.57</v>
      </c>
      <c r="H406" s="7" t="s">
        <v>14</v>
      </c>
      <c r="I406" s="7"/>
      <c r="J406" s="7"/>
    </row>
    <row r="407" spans="1:10" x14ac:dyDescent="0.3">
      <c r="A407" s="12">
        <v>46190</v>
      </c>
      <c r="B407" s="7" t="s">
        <v>413</v>
      </c>
      <c r="C407" s="7" t="s">
        <v>414</v>
      </c>
      <c r="D407" s="7" t="s">
        <v>31</v>
      </c>
      <c r="E407" s="7" t="s">
        <v>216</v>
      </c>
      <c r="F407" s="7">
        <v>4</v>
      </c>
      <c r="G407" s="29">
        <v>1236.3499999999999</v>
      </c>
      <c r="H407" s="7" t="s">
        <v>14</v>
      </c>
      <c r="I407" s="7"/>
      <c r="J407" s="7"/>
    </row>
    <row r="408" spans="1:10" x14ac:dyDescent="0.3">
      <c r="A408" s="12">
        <v>46191</v>
      </c>
      <c r="B408" s="7" t="s">
        <v>498</v>
      </c>
      <c r="C408" s="7" t="s">
        <v>499</v>
      </c>
      <c r="D408" s="7" t="s">
        <v>31</v>
      </c>
      <c r="E408" s="7" t="s">
        <v>500</v>
      </c>
      <c r="F408" s="7">
        <v>10</v>
      </c>
      <c r="G408" s="29">
        <v>1005.38</v>
      </c>
      <c r="H408" s="7" t="s">
        <v>14</v>
      </c>
      <c r="I408" s="7"/>
      <c r="J408" s="7"/>
    </row>
    <row r="409" spans="1:10" x14ac:dyDescent="0.3">
      <c r="A409" s="12">
        <v>46191</v>
      </c>
      <c r="B409" s="7" t="s">
        <v>498</v>
      </c>
      <c r="C409" s="7" t="s">
        <v>499</v>
      </c>
      <c r="D409" s="7" t="s">
        <v>31</v>
      </c>
      <c r="E409" s="7" t="s">
        <v>529</v>
      </c>
      <c r="F409" s="7">
        <v>8</v>
      </c>
      <c r="G409" s="29">
        <v>1092.8699999999999</v>
      </c>
      <c r="H409" s="7" t="s">
        <v>14</v>
      </c>
      <c r="I409" s="7"/>
      <c r="J409" s="7"/>
    </row>
    <row r="410" spans="1:10" x14ac:dyDescent="0.3">
      <c r="A410" s="12">
        <v>46196</v>
      </c>
      <c r="B410" s="7" t="s">
        <v>70</v>
      </c>
      <c r="C410" s="7" t="s">
        <v>71</v>
      </c>
      <c r="D410" s="7" t="s">
        <v>20</v>
      </c>
      <c r="E410" s="7" t="s">
        <v>72</v>
      </c>
      <c r="F410" s="7">
        <v>30</v>
      </c>
      <c r="G410" s="29">
        <v>3940.04</v>
      </c>
      <c r="H410" s="7" t="s">
        <v>14</v>
      </c>
      <c r="I410" s="7"/>
      <c r="J410" s="7"/>
    </row>
    <row r="411" spans="1:10" x14ac:dyDescent="0.3">
      <c r="A411" s="12">
        <v>46196</v>
      </c>
      <c r="B411" s="7" t="s">
        <v>70</v>
      </c>
      <c r="C411" s="7" t="s">
        <v>71</v>
      </c>
      <c r="D411" s="7" t="s">
        <v>20</v>
      </c>
      <c r="E411" s="7" t="s">
        <v>287</v>
      </c>
      <c r="F411" s="7">
        <v>21</v>
      </c>
      <c r="G411" s="29">
        <v>2652.52</v>
      </c>
      <c r="H411" s="7" t="s">
        <v>14</v>
      </c>
      <c r="I411" s="7"/>
      <c r="J411" s="7"/>
    </row>
    <row r="412" spans="1:10" x14ac:dyDescent="0.3">
      <c r="A412" s="12">
        <v>46196</v>
      </c>
      <c r="B412" s="7" t="s">
        <v>70</v>
      </c>
      <c r="C412" s="7" t="s">
        <v>71</v>
      </c>
      <c r="D412" s="7" t="s">
        <v>20</v>
      </c>
      <c r="E412" s="7" t="s">
        <v>210</v>
      </c>
      <c r="F412" s="7">
        <v>12</v>
      </c>
      <c r="G412" s="29">
        <v>2413.92</v>
      </c>
      <c r="H412" s="7" t="s">
        <v>14</v>
      </c>
      <c r="I412" s="7"/>
      <c r="J412" s="7"/>
    </row>
    <row r="413" spans="1:10" x14ac:dyDescent="0.3">
      <c r="A413" s="12">
        <v>46196</v>
      </c>
      <c r="B413" s="7" t="s">
        <v>70</v>
      </c>
      <c r="C413" s="7" t="s">
        <v>71</v>
      </c>
      <c r="D413" s="7" t="s">
        <v>20</v>
      </c>
      <c r="E413" s="7" t="s">
        <v>496</v>
      </c>
      <c r="F413" s="7">
        <v>11</v>
      </c>
      <c r="G413" s="29">
        <v>1124.08</v>
      </c>
      <c r="H413" s="7" t="s">
        <v>14</v>
      </c>
      <c r="I413" s="7"/>
      <c r="J413" s="7"/>
    </row>
    <row r="414" spans="1:10" x14ac:dyDescent="0.3">
      <c r="A414" s="12">
        <v>46196</v>
      </c>
      <c r="B414" s="7" t="s">
        <v>70</v>
      </c>
      <c r="C414" s="7" t="s">
        <v>71</v>
      </c>
      <c r="D414" s="7" t="s">
        <v>20</v>
      </c>
      <c r="E414" s="7" t="s">
        <v>496</v>
      </c>
      <c r="F414" s="7">
        <v>11</v>
      </c>
      <c r="G414" s="29">
        <v>1124.08</v>
      </c>
      <c r="H414" s="7" t="s">
        <v>14</v>
      </c>
      <c r="I414" s="7"/>
      <c r="J414" s="7"/>
    </row>
    <row r="415" spans="1:10" x14ac:dyDescent="0.3">
      <c r="A415" s="12">
        <v>46202</v>
      </c>
      <c r="B415" s="7" t="s">
        <v>270</v>
      </c>
      <c r="C415" s="7" t="s">
        <v>271</v>
      </c>
      <c r="D415" s="7" t="s">
        <v>20</v>
      </c>
      <c r="E415" s="7" t="s">
        <v>272</v>
      </c>
      <c r="F415" s="7">
        <v>23</v>
      </c>
      <c r="G415" s="29">
        <v>2741.22</v>
      </c>
      <c r="H415" s="7" t="s">
        <v>14</v>
      </c>
      <c r="I415" s="7"/>
      <c r="J415" s="7"/>
    </row>
    <row r="416" spans="1:10" x14ac:dyDescent="0.3">
      <c r="A416" s="12">
        <v>46202</v>
      </c>
      <c r="B416" s="7" t="s">
        <v>270</v>
      </c>
      <c r="C416" s="7" t="s">
        <v>271</v>
      </c>
      <c r="D416" s="7" t="s">
        <v>20</v>
      </c>
      <c r="E416" s="7" t="s">
        <v>58</v>
      </c>
      <c r="F416" s="7">
        <v>22</v>
      </c>
      <c r="G416" s="29">
        <v>1233.0899999999999</v>
      </c>
      <c r="H416" s="7" t="s">
        <v>14</v>
      </c>
      <c r="I416" s="7"/>
      <c r="J416" s="7"/>
    </row>
    <row r="417" spans="1:10" x14ac:dyDescent="0.3">
      <c r="A417" s="12">
        <v>46202</v>
      </c>
      <c r="B417" s="7" t="s">
        <v>270</v>
      </c>
      <c r="C417" s="7" t="s">
        <v>271</v>
      </c>
      <c r="D417" s="7" t="s">
        <v>20</v>
      </c>
      <c r="E417" s="7" t="s">
        <v>324</v>
      </c>
      <c r="F417" s="7">
        <v>21</v>
      </c>
      <c r="G417" s="29">
        <v>2825.63</v>
      </c>
      <c r="H417" s="7" t="s">
        <v>14</v>
      </c>
      <c r="I417" s="7"/>
      <c r="J417" s="7"/>
    </row>
    <row r="418" spans="1:10" x14ac:dyDescent="0.3">
      <c r="A418" s="12">
        <v>46202</v>
      </c>
      <c r="B418" s="7" t="s">
        <v>270</v>
      </c>
      <c r="C418" s="7" t="s">
        <v>271</v>
      </c>
      <c r="D418" s="7" t="s">
        <v>20</v>
      </c>
      <c r="E418" s="7" t="s">
        <v>451</v>
      </c>
      <c r="F418" s="7">
        <v>14</v>
      </c>
      <c r="G418" s="29">
        <v>2460.21</v>
      </c>
      <c r="H418" s="7" t="s">
        <v>14</v>
      </c>
      <c r="I418" s="7"/>
      <c r="J418" s="7"/>
    </row>
    <row r="419" spans="1:10" x14ac:dyDescent="0.3">
      <c r="A419" s="12">
        <v>46209</v>
      </c>
      <c r="B419" s="7" t="s">
        <v>428</v>
      </c>
      <c r="C419" s="7" t="s">
        <v>429</v>
      </c>
      <c r="D419" s="7" t="s">
        <v>20</v>
      </c>
      <c r="E419" s="7" t="s">
        <v>176</v>
      </c>
      <c r="F419" s="7">
        <v>16</v>
      </c>
      <c r="G419" s="29">
        <v>1731.9</v>
      </c>
      <c r="H419" s="7" t="s">
        <v>14</v>
      </c>
      <c r="I419" s="7"/>
      <c r="J419" s="7"/>
    </row>
    <row r="420" spans="1:10" x14ac:dyDescent="0.3">
      <c r="A420" s="12">
        <v>46209</v>
      </c>
      <c r="B420" s="7" t="s">
        <v>428</v>
      </c>
      <c r="C420" s="7" t="s">
        <v>429</v>
      </c>
      <c r="D420" s="7" t="s">
        <v>20</v>
      </c>
      <c r="E420" s="7" t="s">
        <v>520</v>
      </c>
      <c r="F420" s="7">
        <v>6</v>
      </c>
      <c r="G420" s="29">
        <v>982.99</v>
      </c>
      <c r="H420" s="7" t="s">
        <v>14</v>
      </c>
      <c r="I420" s="7"/>
      <c r="J420" s="7"/>
    </row>
    <row r="421" spans="1:10" x14ac:dyDescent="0.3">
      <c r="A421" s="12">
        <v>46210</v>
      </c>
      <c r="B421" s="7" t="s">
        <v>415</v>
      </c>
      <c r="C421" s="7" t="s">
        <v>416</v>
      </c>
      <c r="D421" s="7" t="s">
        <v>16</v>
      </c>
      <c r="E421" s="7" t="s">
        <v>417</v>
      </c>
      <c r="F421" s="7">
        <v>16</v>
      </c>
      <c r="G421" s="29">
        <v>1021.14</v>
      </c>
      <c r="H421" s="7" t="s">
        <v>14</v>
      </c>
      <c r="I421" s="7"/>
      <c r="J421" s="7"/>
    </row>
    <row r="422" spans="1:10" x14ac:dyDescent="0.3">
      <c r="A422" s="12">
        <v>46213</v>
      </c>
      <c r="B422" s="7" t="s">
        <v>571</v>
      </c>
      <c r="C422" s="7" t="s">
        <v>174</v>
      </c>
      <c r="D422" s="7" t="s">
        <v>35</v>
      </c>
      <c r="E422" s="7" t="s">
        <v>572</v>
      </c>
      <c r="F422" s="7">
        <v>3</v>
      </c>
      <c r="G422" s="29">
        <v>3039.74</v>
      </c>
      <c r="H422" s="7" t="s">
        <v>14</v>
      </c>
      <c r="I422" s="7"/>
      <c r="J422" s="7"/>
    </row>
    <row r="423" spans="1:10" x14ac:dyDescent="0.3">
      <c r="A423" s="12">
        <v>46213</v>
      </c>
      <c r="B423" s="7" t="s">
        <v>571</v>
      </c>
      <c r="C423" s="7" t="s">
        <v>174</v>
      </c>
      <c r="D423" s="7" t="s">
        <v>35</v>
      </c>
      <c r="E423" s="7" t="s">
        <v>440</v>
      </c>
      <c r="F423" s="7">
        <v>1</v>
      </c>
      <c r="G423" s="29">
        <v>1759.41</v>
      </c>
      <c r="H423" s="7" t="s">
        <v>14</v>
      </c>
      <c r="I423" s="7"/>
      <c r="J423" s="7"/>
    </row>
    <row r="424" spans="1:10" x14ac:dyDescent="0.3">
      <c r="A424" s="12">
        <v>46214</v>
      </c>
      <c r="B424" s="7" t="s">
        <v>373</v>
      </c>
      <c r="C424" s="7" t="s">
        <v>374</v>
      </c>
      <c r="D424" s="7" t="s">
        <v>12</v>
      </c>
      <c r="E424" s="7" t="s">
        <v>148</v>
      </c>
      <c r="F424" s="7">
        <v>18</v>
      </c>
      <c r="G424" s="29">
        <v>1284.99</v>
      </c>
      <c r="H424" s="7" t="s">
        <v>46</v>
      </c>
      <c r="I424" s="7"/>
      <c r="J424" s="7"/>
    </row>
    <row r="425" spans="1:10" x14ac:dyDescent="0.3">
      <c r="A425" s="12">
        <v>46214</v>
      </c>
      <c r="B425" s="7" t="s">
        <v>373</v>
      </c>
      <c r="C425" s="7" t="s">
        <v>374</v>
      </c>
      <c r="D425" s="7" t="s">
        <v>12</v>
      </c>
      <c r="E425" s="7" t="s">
        <v>525</v>
      </c>
      <c r="F425" s="7">
        <v>8</v>
      </c>
      <c r="G425" s="29">
        <v>405.29</v>
      </c>
      <c r="H425" s="7" t="s">
        <v>46</v>
      </c>
      <c r="I425" s="7"/>
      <c r="J425" s="7"/>
    </row>
    <row r="426" spans="1:10" x14ac:dyDescent="0.3">
      <c r="A426" s="12">
        <v>46214</v>
      </c>
      <c r="B426" s="7" t="s">
        <v>373</v>
      </c>
      <c r="C426" s="7" t="s">
        <v>374</v>
      </c>
      <c r="D426" s="7" t="s">
        <v>12</v>
      </c>
      <c r="E426" s="7" t="s">
        <v>543</v>
      </c>
      <c r="F426" s="7">
        <v>3</v>
      </c>
      <c r="G426" s="29">
        <v>1448.42</v>
      </c>
      <c r="H426" s="7" t="s">
        <v>46</v>
      </c>
      <c r="I426" s="7"/>
      <c r="J426" s="7"/>
    </row>
    <row r="427" spans="1:10" x14ac:dyDescent="0.3">
      <c r="A427" s="12">
        <v>46215</v>
      </c>
      <c r="B427" s="7" t="s">
        <v>82</v>
      </c>
      <c r="C427" s="7" t="s">
        <v>83</v>
      </c>
      <c r="D427" s="7" t="s">
        <v>35</v>
      </c>
      <c r="E427" s="7" t="s">
        <v>84</v>
      </c>
      <c r="F427" s="7">
        <v>29</v>
      </c>
      <c r="G427" s="29">
        <v>2222.44</v>
      </c>
      <c r="H427" s="7" t="s">
        <v>40</v>
      </c>
      <c r="I427" s="7"/>
      <c r="J427" s="7"/>
    </row>
    <row r="428" spans="1:10" x14ac:dyDescent="0.3">
      <c r="A428" s="12">
        <v>46215</v>
      </c>
      <c r="B428" s="7" t="s">
        <v>82</v>
      </c>
      <c r="C428" s="7" t="s">
        <v>83</v>
      </c>
      <c r="D428" s="7" t="s">
        <v>35</v>
      </c>
      <c r="E428" s="7" t="s">
        <v>224</v>
      </c>
      <c r="F428" s="7">
        <v>24</v>
      </c>
      <c r="G428" s="29">
        <v>1725.5</v>
      </c>
      <c r="H428" s="7" t="s">
        <v>40</v>
      </c>
      <c r="I428" s="7"/>
      <c r="J428" s="7"/>
    </row>
    <row r="429" spans="1:10" x14ac:dyDescent="0.3">
      <c r="A429" s="12">
        <v>46215</v>
      </c>
      <c r="B429" s="7" t="s">
        <v>82</v>
      </c>
      <c r="C429" s="7" t="s">
        <v>83</v>
      </c>
      <c r="D429" s="7" t="s">
        <v>35</v>
      </c>
      <c r="E429" s="7" t="s">
        <v>376</v>
      </c>
      <c r="F429" s="7">
        <v>1</v>
      </c>
      <c r="G429" s="29">
        <v>590.37</v>
      </c>
      <c r="H429" s="7" t="s">
        <v>40</v>
      </c>
      <c r="I429" s="7"/>
      <c r="J429" s="7"/>
    </row>
    <row r="430" spans="1:10" x14ac:dyDescent="0.3">
      <c r="A430" s="12">
        <v>46216</v>
      </c>
      <c r="B430" s="7" t="s">
        <v>234</v>
      </c>
      <c r="C430" s="7" t="s">
        <v>34</v>
      </c>
      <c r="D430" s="7" t="s">
        <v>35</v>
      </c>
      <c r="E430" s="7" t="s">
        <v>235</v>
      </c>
      <c r="F430" s="7">
        <v>24</v>
      </c>
      <c r="G430" s="29">
        <v>2007.77</v>
      </c>
      <c r="H430" s="7" t="s">
        <v>14</v>
      </c>
      <c r="I430" s="7"/>
      <c r="J430" s="7"/>
    </row>
    <row r="431" spans="1:10" x14ac:dyDescent="0.3">
      <c r="A431" s="12">
        <v>46216</v>
      </c>
      <c r="B431" s="7" t="s">
        <v>251</v>
      </c>
      <c r="C431" s="7" t="s">
        <v>252</v>
      </c>
      <c r="D431" s="7" t="s">
        <v>16</v>
      </c>
      <c r="E431" s="7" t="s">
        <v>180</v>
      </c>
      <c r="F431" s="7">
        <v>23</v>
      </c>
      <c r="G431" s="29">
        <v>1650.14</v>
      </c>
      <c r="H431" s="7" t="s">
        <v>14</v>
      </c>
      <c r="I431" s="7"/>
      <c r="J431" s="7"/>
    </row>
    <row r="432" spans="1:10" x14ac:dyDescent="0.3">
      <c r="A432" s="12">
        <v>46216</v>
      </c>
      <c r="B432" s="7" t="s">
        <v>234</v>
      </c>
      <c r="C432" s="7" t="s">
        <v>34</v>
      </c>
      <c r="D432" s="7" t="s">
        <v>35</v>
      </c>
      <c r="E432" s="7" t="s">
        <v>224</v>
      </c>
      <c r="F432" s="7">
        <v>1</v>
      </c>
      <c r="G432" s="29">
        <v>1678.71</v>
      </c>
      <c r="H432" s="7" t="s">
        <v>14</v>
      </c>
      <c r="I432" s="7"/>
      <c r="J432" s="7"/>
    </row>
    <row r="433" spans="1:10" x14ac:dyDescent="0.3">
      <c r="A433" s="12">
        <v>46216</v>
      </c>
      <c r="B433" s="7" t="s">
        <v>251</v>
      </c>
      <c r="C433" s="7" t="s">
        <v>252</v>
      </c>
      <c r="D433" s="7" t="s">
        <v>16</v>
      </c>
      <c r="E433" s="7" t="s">
        <v>480</v>
      </c>
      <c r="F433" s="7">
        <v>-24</v>
      </c>
      <c r="G433" s="29">
        <v>1887.68</v>
      </c>
      <c r="H433" s="7" t="s">
        <v>14</v>
      </c>
      <c r="I433" s="7"/>
      <c r="J433" s="7"/>
    </row>
    <row r="434" spans="1:10" x14ac:dyDescent="0.3">
      <c r="A434" s="12">
        <v>46227</v>
      </c>
      <c r="B434" s="7" t="s">
        <v>284</v>
      </c>
      <c r="C434" s="7" t="s">
        <v>189</v>
      </c>
      <c r="D434" s="7" t="s">
        <v>12</v>
      </c>
      <c r="E434" s="7" t="s">
        <v>94</v>
      </c>
      <c r="F434" s="7">
        <v>22</v>
      </c>
      <c r="G434" s="29">
        <v>575.04</v>
      </c>
      <c r="H434" s="7" t="s">
        <v>14</v>
      </c>
      <c r="I434" s="7"/>
      <c r="J434" s="7"/>
    </row>
    <row r="435" spans="1:10" x14ac:dyDescent="0.3">
      <c r="A435" s="12">
        <v>46227</v>
      </c>
      <c r="B435" s="7" t="s">
        <v>284</v>
      </c>
      <c r="C435" s="7" t="s">
        <v>189</v>
      </c>
      <c r="D435" s="7" t="s">
        <v>12</v>
      </c>
      <c r="E435" s="7" t="s">
        <v>250</v>
      </c>
      <c r="F435" s="7">
        <v>22</v>
      </c>
      <c r="G435" s="29">
        <v>993.04</v>
      </c>
      <c r="H435" s="7" t="s">
        <v>14</v>
      </c>
      <c r="I435" s="7"/>
      <c r="J435" s="7"/>
    </row>
    <row r="436" spans="1:10" x14ac:dyDescent="0.3">
      <c r="A436" s="12">
        <v>46227</v>
      </c>
      <c r="B436" s="7" t="s">
        <v>284</v>
      </c>
      <c r="C436" s="7" t="s">
        <v>189</v>
      </c>
      <c r="D436" s="7" t="s">
        <v>12</v>
      </c>
      <c r="E436" s="7" t="s">
        <v>328</v>
      </c>
      <c r="F436" s="7">
        <v>20</v>
      </c>
      <c r="G436" s="29">
        <v>1663.46</v>
      </c>
      <c r="H436" s="7" t="s">
        <v>14</v>
      </c>
      <c r="I436" s="7"/>
      <c r="J436" s="7"/>
    </row>
    <row r="437" spans="1:10" x14ac:dyDescent="0.3">
      <c r="A437" s="12">
        <v>46227</v>
      </c>
      <c r="B437" s="7" t="s">
        <v>284</v>
      </c>
      <c r="C437" s="7" t="s">
        <v>189</v>
      </c>
      <c r="D437" s="7" t="s">
        <v>12</v>
      </c>
      <c r="E437" s="7" t="s">
        <v>131</v>
      </c>
      <c r="F437" s="7">
        <v>12</v>
      </c>
      <c r="G437" s="29">
        <v>621.35</v>
      </c>
      <c r="H437" s="7" t="s">
        <v>14</v>
      </c>
      <c r="I437" s="7"/>
      <c r="J437" s="7"/>
    </row>
    <row r="438" spans="1:10" x14ac:dyDescent="0.3">
      <c r="A438" s="12">
        <v>46228</v>
      </c>
      <c r="B438" s="7" t="s">
        <v>188</v>
      </c>
      <c r="C438" s="7" t="s">
        <v>189</v>
      </c>
      <c r="D438" s="7" t="s">
        <v>12</v>
      </c>
      <c r="E438" s="7" t="s">
        <v>190</v>
      </c>
      <c r="F438" s="7">
        <v>26</v>
      </c>
      <c r="G438" s="29">
        <v>1017.27</v>
      </c>
      <c r="H438" s="7" t="s">
        <v>14</v>
      </c>
      <c r="I438" s="7"/>
      <c r="J438" s="7"/>
    </row>
    <row r="439" spans="1:10" x14ac:dyDescent="0.3">
      <c r="A439" s="12">
        <v>46228</v>
      </c>
      <c r="B439" s="7" t="s">
        <v>188</v>
      </c>
      <c r="C439" s="7" t="s">
        <v>189</v>
      </c>
      <c r="D439" s="7" t="s">
        <v>12</v>
      </c>
      <c r="E439" s="7" t="s">
        <v>458</v>
      </c>
      <c r="F439" s="7">
        <v>13</v>
      </c>
      <c r="G439" s="29">
        <v>754.7</v>
      </c>
      <c r="H439" s="7" t="s">
        <v>14</v>
      </c>
      <c r="I439" s="7"/>
      <c r="J439" s="7"/>
    </row>
    <row r="440" spans="1:10" x14ac:dyDescent="0.3">
      <c r="A440" s="12">
        <v>46228</v>
      </c>
      <c r="B440" s="7" t="s">
        <v>188</v>
      </c>
      <c r="C440" s="7" t="s">
        <v>189</v>
      </c>
      <c r="D440" s="7" t="s">
        <v>12</v>
      </c>
      <c r="E440" s="7" t="s">
        <v>201</v>
      </c>
      <c r="F440" s="7">
        <v>9</v>
      </c>
      <c r="G440" s="29">
        <v>1137.44</v>
      </c>
      <c r="H440" s="7" t="s">
        <v>14</v>
      </c>
      <c r="I440" s="7"/>
      <c r="J440" s="7"/>
    </row>
    <row r="441" spans="1:10" x14ac:dyDescent="0.3">
      <c r="A441" s="12">
        <v>46228</v>
      </c>
      <c r="B441" s="7" t="s">
        <v>188</v>
      </c>
      <c r="C441" s="7" t="s">
        <v>189</v>
      </c>
      <c r="D441" s="7" t="s">
        <v>12</v>
      </c>
      <c r="E441" s="7" t="s">
        <v>540</v>
      </c>
      <c r="F441" s="7">
        <v>7</v>
      </c>
      <c r="G441" s="29">
        <v>1631.03</v>
      </c>
      <c r="H441" s="7" t="s">
        <v>14</v>
      </c>
      <c r="I441" s="7"/>
      <c r="J441" s="7"/>
    </row>
    <row r="442" spans="1:10" x14ac:dyDescent="0.3">
      <c r="A442" s="12">
        <v>46232</v>
      </c>
      <c r="B442" s="7" t="s">
        <v>346</v>
      </c>
      <c r="C442" s="7" t="s">
        <v>347</v>
      </c>
      <c r="D442" s="7" t="s">
        <v>35</v>
      </c>
      <c r="E442" s="7" t="s">
        <v>180</v>
      </c>
      <c r="F442" s="7">
        <v>20</v>
      </c>
      <c r="G442" s="29">
        <v>1606.1</v>
      </c>
      <c r="H442" s="7" t="s">
        <v>14</v>
      </c>
      <c r="I442" s="7"/>
      <c r="J442" s="7"/>
    </row>
    <row r="443" spans="1:10" x14ac:dyDescent="0.3">
      <c r="A443" s="12">
        <v>46232</v>
      </c>
      <c r="B443" s="7" t="s">
        <v>346</v>
      </c>
      <c r="C443" s="7" t="s">
        <v>347</v>
      </c>
      <c r="D443" s="7" t="s">
        <v>35</v>
      </c>
      <c r="E443" s="7" t="s">
        <v>467</v>
      </c>
      <c r="F443" s="7">
        <v>13</v>
      </c>
      <c r="G443" s="29">
        <v>865.52</v>
      </c>
      <c r="H443" s="7" t="s">
        <v>14</v>
      </c>
      <c r="I443" s="7"/>
      <c r="J443" s="7"/>
    </row>
    <row r="444" spans="1:10" x14ac:dyDescent="0.3">
      <c r="A444" s="12">
        <v>46232</v>
      </c>
      <c r="B444" s="7" t="s">
        <v>346</v>
      </c>
      <c r="C444" s="7" t="s">
        <v>347</v>
      </c>
      <c r="D444" s="7" t="s">
        <v>35</v>
      </c>
      <c r="E444" s="7" t="s">
        <v>480</v>
      </c>
      <c r="F444" s="7">
        <v>12</v>
      </c>
      <c r="G444" s="29">
        <v>1817.13</v>
      </c>
      <c r="H444" s="7" t="s">
        <v>14</v>
      </c>
      <c r="I444" s="7"/>
      <c r="J444" s="7"/>
    </row>
    <row r="445" spans="1:10" x14ac:dyDescent="0.3">
      <c r="A445" s="12">
        <v>46232</v>
      </c>
      <c r="B445" s="7" t="s">
        <v>346</v>
      </c>
      <c r="C445" s="7" t="s">
        <v>347</v>
      </c>
      <c r="D445" s="7" t="s">
        <v>35</v>
      </c>
      <c r="E445" s="7" t="s">
        <v>495</v>
      </c>
      <c r="F445" s="7">
        <v>6</v>
      </c>
      <c r="G445" s="29">
        <v>600.70000000000005</v>
      </c>
      <c r="H445" s="7" t="s">
        <v>14</v>
      </c>
      <c r="I445" s="7"/>
      <c r="J445" s="7"/>
    </row>
    <row r="446" spans="1:10" x14ac:dyDescent="0.3">
      <c r="A446" s="12">
        <v>46232</v>
      </c>
      <c r="B446" s="7" t="s">
        <v>346</v>
      </c>
      <c r="C446" s="7" t="s">
        <v>347</v>
      </c>
      <c r="D446" s="7" t="s">
        <v>35</v>
      </c>
      <c r="E446" s="7" t="s">
        <v>458</v>
      </c>
      <c r="F446" s="7">
        <v>5</v>
      </c>
      <c r="G446" s="29">
        <v>739.28</v>
      </c>
      <c r="H446" s="7" t="s">
        <v>14</v>
      </c>
      <c r="I446" s="7"/>
      <c r="J446" s="7"/>
    </row>
    <row r="447" spans="1:10" x14ac:dyDescent="0.3">
      <c r="A447" s="12">
        <v>46233</v>
      </c>
      <c r="B447" s="7" t="s">
        <v>310</v>
      </c>
      <c r="C447" s="7" t="s">
        <v>311</v>
      </c>
      <c r="D447" s="7" t="s">
        <v>20</v>
      </c>
      <c r="E447" s="7" t="s">
        <v>312</v>
      </c>
      <c r="F447" s="7">
        <v>22</v>
      </c>
      <c r="G447" s="29">
        <v>344.15</v>
      </c>
      <c r="H447" s="7" t="s">
        <v>14</v>
      </c>
      <c r="I447" s="7"/>
      <c r="J447" s="7"/>
    </row>
    <row r="448" spans="1:10" x14ac:dyDescent="0.3">
      <c r="A448" s="12">
        <v>46233</v>
      </c>
      <c r="B448" s="7" t="s">
        <v>310</v>
      </c>
      <c r="C448" s="7" t="s">
        <v>311</v>
      </c>
      <c r="D448" s="7" t="s">
        <v>20</v>
      </c>
      <c r="E448" s="7" t="s">
        <v>169</v>
      </c>
      <c r="F448" s="7">
        <v>15</v>
      </c>
      <c r="G448" s="29">
        <v>1449.2</v>
      </c>
      <c r="H448" s="7" t="s">
        <v>14</v>
      </c>
      <c r="I448" s="7"/>
      <c r="J448" s="7"/>
    </row>
    <row r="449" spans="1:10" x14ac:dyDescent="0.3">
      <c r="A449" s="12">
        <v>46233</v>
      </c>
      <c r="B449" s="7" t="s">
        <v>310</v>
      </c>
      <c r="C449" s="7" t="s">
        <v>311</v>
      </c>
      <c r="D449" s="7" t="s">
        <v>20</v>
      </c>
      <c r="E449" s="7" t="s">
        <v>440</v>
      </c>
      <c r="F449" s="7">
        <v>3</v>
      </c>
      <c r="G449" s="29">
        <v>1730.62</v>
      </c>
      <c r="H449" s="7" t="s">
        <v>14</v>
      </c>
      <c r="I449" s="7"/>
      <c r="J449" s="7"/>
    </row>
    <row r="450" spans="1:10" x14ac:dyDescent="0.3">
      <c r="A450" s="12">
        <v>46245</v>
      </c>
      <c r="B450" s="7" t="s">
        <v>98</v>
      </c>
      <c r="C450" s="7" t="s">
        <v>99</v>
      </c>
      <c r="D450" s="7" t="s">
        <v>12</v>
      </c>
      <c r="E450" s="7" t="s">
        <v>17</v>
      </c>
      <c r="F450" s="7">
        <v>29</v>
      </c>
      <c r="G450" s="29">
        <v>2266.46</v>
      </c>
      <c r="H450" s="7" t="s">
        <v>14</v>
      </c>
      <c r="I450" s="7"/>
      <c r="J450" s="7"/>
    </row>
    <row r="451" spans="1:10" x14ac:dyDescent="0.3">
      <c r="A451" s="12">
        <v>46245</v>
      </c>
      <c r="B451" s="7" t="s">
        <v>98</v>
      </c>
      <c r="C451" s="7" t="s">
        <v>99</v>
      </c>
      <c r="D451" s="7" t="s">
        <v>12</v>
      </c>
      <c r="E451" s="7" t="s">
        <v>100</v>
      </c>
      <c r="F451" s="7">
        <v>29</v>
      </c>
      <c r="G451" s="29">
        <v>1981.1</v>
      </c>
      <c r="H451" s="7" t="s">
        <v>14</v>
      </c>
      <c r="I451" s="7"/>
      <c r="J451" s="7"/>
    </row>
    <row r="452" spans="1:10" x14ac:dyDescent="0.3">
      <c r="A452" s="12">
        <v>46245</v>
      </c>
      <c r="B452" s="7" t="s">
        <v>98</v>
      </c>
      <c r="C452" s="7" t="s">
        <v>99</v>
      </c>
      <c r="D452" s="7" t="s">
        <v>12</v>
      </c>
      <c r="E452" s="7" t="s">
        <v>375</v>
      </c>
      <c r="F452" s="7">
        <v>2</v>
      </c>
      <c r="G452" s="29">
        <v>532.27</v>
      </c>
      <c r="H452" s="7" t="s">
        <v>14</v>
      </c>
      <c r="I452" s="7"/>
      <c r="J452" s="7"/>
    </row>
    <row r="453" spans="1:10" x14ac:dyDescent="0.3">
      <c r="A453" s="12">
        <v>46246</v>
      </c>
      <c r="B453" s="7" t="s">
        <v>140</v>
      </c>
      <c r="C453" s="7" t="s">
        <v>141</v>
      </c>
      <c r="D453" s="7" t="s">
        <v>20</v>
      </c>
      <c r="E453" s="7" t="s">
        <v>142</v>
      </c>
      <c r="F453" s="7">
        <v>28</v>
      </c>
      <c r="G453" s="29">
        <v>1424.13</v>
      </c>
      <c r="H453" s="7" t="s">
        <v>14</v>
      </c>
      <c r="I453" s="7"/>
      <c r="J453" s="7"/>
    </row>
    <row r="454" spans="1:10" x14ac:dyDescent="0.3">
      <c r="A454" s="12">
        <v>46246</v>
      </c>
      <c r="B454" s="7" t="s">
        <v>140</v>
      </c>
      <c r="C454" s="7" t="s">
        <v>141</v>
      </c>
      <c r="D454" s="7" t="s">
        <v>20</v>
      </c>
      <c r="E454" s="7" t="s">
        <v>142</v>
      </c>
      <c r="F454" s="7">
        <v>28</v>
      </c>
      <c r="G454" s="29">
        <v>1424.13</v>
      </c>
      <c r="H454" s="7" t="s">
        <v>14</v>
      </c>
      <c r="I454" s="7"/>
      <c r="J454" s="7"/>
    </row>
    <row r="455" spans="1:10" x14ac:dyDescent="0.3">
      <c r="A455" s="12">
        <v>46246</v>
      </c>
      <c r="B455" s="7" t="s">
        <v>140</v>
      </c>
      <c r="C455" s="7" t="s">
        <v>141</v>
      </c>
      <c r="D455" s="7" t="s">
        <v>20</v>
      </c>
      <c r="E455" s="7" t="s">
        <v>440</v>
      </c>
      <c r="F455" s="7">
        <v>15</v>
      </c>
      <c r="G455" s="29">
        <v>1770.56</v>
      </c>
      <c r="H455" s="7" t="s">
        <v>14</v>
      </c>
      <c r="I455" s="7"/>
      <c r="J455" s="7"/>
    </row>
    <row r="456" spans="1:10" x14ac:dyDescent="0.3">
      <c r="A456" s="12">
        <v>46246</v>
      </c>
      <c r="B456" s="7" t="s">
        <v>140</v>
      </c>
      <c r="C456" s="7" t="s">
        <v>141</v>
      </c>
      <c r="D456" s="7" t="s">
        <v>20</v>
      </c>
      <c r="E456" s="7" t="s">
        <v>198</v>
      </c>
      <c r="F456" s="7">
        <v>12</v>
      </c>
      <c r="G456" s="29">
        <v>51.52</v>
      </c>
      <c r="H456" s="7" t="s">
        <v>14</v>
      </c>
      <c r="I456" s="7"/>
      <c r="J456" s="7"/>
    </row>
    <row r="457" spans="1:10" x14ac:dyDescent="0.3">
      <c r="A457" s="12">
        <v>46247</v>
      </c>
      <c r="B457" s="7" t="s">
        <v>353</v>
      </c>
      <c r="C457" s="7" t="s">
        <v>354</v>
      </c>
      <c r="D457" s="7" t="s">
        <v>20</v>
      </c>
      <c r="E457" s="7" t="s">
        <v>355</v>
      </c>
      <c r="F457" s="7">
        <v>19</v>
      </c>
      <c r="G457" s="29">
        <v>602.19000000000005</v>
      </c>
      <c r="H457" s="7" t="s">
        <v>14</v>
      </c>
      <c r="I457" s="7"/>
      <c r="J457" s="7"/>
    </row>
    <row r="458" spans="1:10" x14ac:dyDescent="0.3">
      <c r="A458" s="12">
        <v>46247</v>
      </c>
      <c r="B458" s="7" t="s">
        <v>353</v>
      </c>
      <c r="C458" s="7" t="s">
        <v>354</v>
      </c>
      <c r="D458" s="7" t="s">
        <v>20</v>
      </c>
      <c r="E458" s="7" t="s">
        <v>254</v>
      </c>
      <c r="F458" s="7">
        <v>18</v>
      </c>
      <c r="G458" s="29">
        <v>1182.7</v>
      </c>
      <c r="H458" s="7" t="s">
        <v>14</v>
      </c>
      <c r="I458" s="7"/>
      <c r="J458" s="7"/>
    </row>
    <row r="459" spans="1:10" x14ac:dyDescent="0.3">
      <c r="A459" s="12">
        <v>46247</v>
      </c>
      <c r="B459" s="7" t="s">
        <v>353</v>
      </c>
      <c r="C459" s="7" t="s">
        <v>354</v>
      </c>
      <c r="D459" s="7" t="s">
        <v>20</v>
      </c>
      <c r="E459" s="7" t="s">
        <v>532</v>
      </c>
      <c r="F459" s="7">
        <v>8</v>
      </c>
      <c r="G459" s="29">
        <v>212.56</v>
      </c>
      <c r="H459" s="7" t="s">
        <v>14</v>
      </c>
      <c r="I459" s="7"/>
      <c r="J459" s="7"/>
    </row>
    <row r="460" spans="1:10" x14ac:dyDescent="0.3">
      <c r="A460" s="12">
        <v>46247</v>
      </c>
      <c r="B460" s="7" t="s">
        <v>353</v>
      </c>
      <c r="C460" s="7" t="s">
        <v>354</v>
      </c>
      <c r="D460" s="7" t="s">
        <v>20</v>
      </c>
      <c r="E460" s="7" t="s">
        <v>298</v>
      </c>
      <c r="F460" s="7">
        <v>3</v>
      </c>
      <c r="G460" s="29">
        <v>568.45000000000005</v>
      </c>
      <c r="H460" s="7" t="s">
        <v>14</v>
      </c>
      <c r="I460" s="7"/>
      <c r="J460" s="7"/>
    </row>
    <row r="461" spans="1:10" x14ac:dyDescent="0.3">
      <c r="A461" s="12">
        <v>46250</v>
      </c>
      <c r="B461" s="7" t="s">
        <v>401</v>
      </c>
      <c r="C461" s="7" t="s">
        <v>51</v>
      </c>
      <c r="D461" s="7" t="s">
        <v>35</v>
      </c>
      <c r="E461" s="7" t="s">
        <v>153</v>
      </c>
      <c r="F461" s="7">
        <v>17</v>
      </c>
      <c r="G461" s="29">
        <v>1087.08</v>
      </c>
      <c r="H461" s="7" t="s">
        <v>14</v>
      </c>
      <c r="I461" s="7"/>
      <c r="J461" s="7"/>
    </row>
    <row r="462" spans="1:10" x14ac:dyDescent="0.3">
      <c r="A462" s="12">
        <v>46251</v>
      </c>
      <c r="B462" s="7" t="s">
        <v>79</v>
      </c>
      <c r="C462" s="7" t="s">
        <v>80</v>
      </c>
      <c r="D462" s="7" t="s">
        <v>20</v>
      </c>
      <c r="E462" s="7" t="s">
        <v>81</v>
      </c>
      <c r="F462" s="7">
        <v>29</v>
      </c>
      <c r="G462" s="29">
        <v>3549.39</v>
      </c>
      <c r="H462" s="7" t="s">
        <v>14</v>
      </c>
      <c r="I462" s="7"/>
      <c r="J462" s="7"/>
    </row>
    <row r="463" spans="1:10" x14ac:dyDescent="0.3">
      <c r="A463" s="12">
        <v>46251</v>
      </c>
      <c r="B463" s="7" t="s">
        <v>79</v>
      </c>
      <c r="C463" s="7" t="s">
        <v>80</v>
      </c>
      <c r="D463" s="7" t="s">
        <v>20</v>
      </c>
      <c r="E463" s="7" t="s">
        <v>434</v>
      </c>
      <c r="F463" s="7">
        <v>15</v>
      </c>
      <c r="G463" s="29">
        <v>2449.34</v>
      </c>
      <c r="H463" s="7" t="s">
        <v>14</v>
      </c>
      <c r="I463" s="7"/>
      <c r="J463" s="7"/>
    </row>
    <row r="464" spans="1:10" x14ac:dyDescent="0.3">
      <c r="A464" s="12">
        <v>46251</v>
      </c>
      <c r="B464" s="7" t="s">
        <v>79</v>
      </c>
      <c r="C464" s="7" t="s">
        <v>80</v>
      </c>
      <c r="D464" s="7" t="s">
        <v>20</v>
      </c>
      <c r="E464" s="7" t="s">
        <v>439</v>
      </c>
      <c r="F464" s="7">
        <v>11</v>
      </c>
      <c r="G464" s="29">
        <v>1437.7</v>
      </c>
      <c r="H464" s="7" t="s">
        <v>14</v>
      </c>
      <c r="I464" s="7"/>
      <c r="J464" s="7"/>
    </row>
    <row r="465" spans="1:10" x14ac:dyDescent="0.3">
      <c r="A465" s="12">
        <v>46251</v>
      </c>
      <c r="B465" s="7" t="s">
        <v>79</v>
      </c>
      <c r="C465" s="7" t="s">
        <v>80</v>
      </c>
      <c r="D465" s="7" t="s">
        <v>20</v>
      </c>
      <c r="E465" s="7" t="s">
        <v>308</v>
      </c>
      <c r="F465" s="7">
        <v>6</v>
      </c>
      <c r="G465" s="29">
        <v>460.69</v>
      </c>
      <c r="H465" s="7" t="s">
        <v>14</v>
      </c>
      <c r="I465" s="7"/>
      <c r="J465" s="7"/>
    </row>
    <row r="466" spans="1:10" x14ac:dyDescent="0.3">
      <c r="A466" s="12">
        <v>46251</v>
      </c>
      <c r="B466" s="7" t="s">
        <v>79</v>
      </c>
      <c r="C466" s="7" t="s">
        <v>545</v>
      </c>
      <c r="D466" s="7" t="s">
        <v>20</v>
      </c>
      <c r="E466" s="7" t="s">
        <v>176</v>
      </c>
      <c r="F466" s="7">
        <v>6</v>
      </c>
      <c r="G466" s="29">
        <v>1737.46</v>
      </c>
      <c r="H466" s="7" t="s">
        <v>14</v>
      </c>
      <c r="I466" s="7"/>
      <c r="J466" s="7"/>
    </row>
    <row r="467" spans="1:10" x14ac:dyDescent="0.3">
      <c r="A467" s="12">
        <v>46252</v>
      </c>
      <c r="B467" s="7" t="s">
        <v>137</v>
      </c>
      <c r="C467" s="7" t="s">
        <v>138</v>
      </c>
      <c r="D467" s="7" t="s">
        <v>31</v>
      </c>
      <c r="E467" s="7" t="s">
        <v>139</v>
      </c>
      <c r="F467" s="7">
        <v>28</v>
      </c>
      <c r="G467" s="29">
        <v>1233.45</v>
      </c>
      <c r="H467" s="7" t="s">
        <v>25</v>
      </c>
      <c r="I467" s="7"/>
      <c r="J467" s="7"/>
    </row>
    <row r="468" spans="1:10" x14ac:dyDescent="0.3">
      <c r="A468" s="12">
        <v>46252</v>
      </c>
      <c r="B468" s="7" t="s">
        <v>137</v>
      </c>
      <c r="C468" s="7" t="s">
        <v>138</v>
      </c>
      <c r="D468" s="7" t="s">
        <v>31</v>
      </c>
      <c r="E468" s="7" t="s">
        <v>265</v>
      </c>
      <c r="F468" s="7">
        <v>23</v>
      </c>
      <c r="G468" s="29">
        <v>690.64</v>
      </c>
      <c r="H468" s="7" t="s">
        <v>25</v>
      </c>
      <c r="I468" s="7"/>
      <c r="J468" s="7"/>
    </row>
    <row r="469" spans="1:10" x14ac:dyDescent="0.3">
      <c r="A469" s="12">
        <v>46252</v>
      </c>
      <c r="B469" s="7" t="s">
        <v>137</v>
      </c>
      <c r="C469" s="7" t="s">
        <v>138</v>
      </c>
      <c r="D469" s="7" t="s">
        <v>31</v>
      </c>
      <c r="E469" s="7" t="s">
        <v>243</v>
      </c>
      <c r="F469" s="7">
        <v>19</v>
      </c>
      <c r="G469" s="29">
        <v>2718.85</v>
      </c>
      <c r="H469" s="7" t="s">
        <v>25</v>
      </c>
      <c r="I469" s="7"/>
      <c r="J469" s="7"/>
    </row>
    <row r="470" spans="1:10" x14ac:dyDescent="0.3">
      <c r="A470" s="12">
        <v>46252</v>
      </c>
      <c r="B470" s="7" t="s">
        <v>137</v>
      </c>
      <c r="C470" s="7" t="s">
        <v>138</v>
      </c>
      <c r="D470" s="7" t="s">
        <v>31</v>
      </c>
      <c r="E470" s="7" t="s">
        <v>166</v>
      </c>
      <c r="F470" s="7">
        <v>4</v>
      </c>
      <c r="G470" s="29">
        <v>2979.08</v>
      </c>
      <c r="H470" s="7" t="s">
        <v>25</v>
      </c>
      <c r="I470" s="7"/>
      <c r="J470" s="7"/>
    </row>
    <row r="471" spans="1:10" x14ac:dyDescent="0.3">
      <c r="A471" s="12">
        <v>46254</v>
      </c>
      <c r="B471" s="7" t="s">
        <v>398</v>
      </c>
      <c r="C471" s="7" t="s">
        <v>399</v>
      </c>
      <c r="D471" s="7" t="s">
        <v>35</v>
      </c>
      <c r="E471" s="7" t="s">
        <v>400</v>
      </c>
      <c r="F471" s="7">
        <v>17</v>
      </c>
      <c r="G471" s="29">
        <v>1232.75</v>
      </c>
      <c r="H471" s="7" t="s">
        <v>14</v>
      </c>
      <c r="I471" s="7"/>
      <c r="J471" s="7"/>
    </row>
    <row r="472" spans="1:10" x14ac:dyDescent="0.3">
      <c r="A472" s="12">
        <v>46254</v>
      </c>
      <c r="B472" s="7" t="s">
        <v>398</v>
      </c>
      <c r="C472" s="7" t="s">
        <v>399</v>
      </c>
      <c r="D472" s="7" t="s">
        <v>35</v>
      </c>
      <c r="E472" s="7" t="s">
        <v>148</v>
      </c>
      <c r="F472" s="7">
        <v>4</v>
      </c>
      <c r="G472" s="29">
        <v>1278.8599999999999</v>
      </c>
      <c r="H472" s="7" t="s">
        <v>14</v>
      </c>
      <c r="I472" s="7"/>
      <c r="J472" s="7"/>
    </row>
    <row r="473" spans="1:10" x14ac:dyDescent="0.3">
      <c r="A473" s="12">
        <v>46258</v>
      </c>
      <c r="B473" s="7" t="s">
        <v>59</v>
      </c>
      <c r="C473" s="7" t="s">
        <v>60</v>
      </c>
      <c r="D473" s="7" t="s">
        <v>20</v>
      </c>
      <c r="E473" s="7" t="s">
        <v>21</v>
      </c>
      <c r="F473" s="7">
        <v>30</v>
      </c>
      <c r="G473" s="29">
        <v>872.11</v>
      </c>
      <c r="H473" s="7" t="s">
        <v>14</v>
      </c>
      <c r="I473" s="7"/>
      <c r="J473" s="7"/>
    </row>
    <row r="474" spans="1:10" x14ac:dyDescent="0.3">
      <c r="A474" s="12">
        <v>46258</v>
      </c>
      <c r="B474" s="7" t="s">
        <v>59</v>
      </c>
      <c r="C474" s="7" t="s">
        <v>60</v>
      </c>
      <c r="D474" s="7" t="s">
        <v>20</v>
      </c>
      <c r="E474" s="7" t="s">
        <v>61</v>
      </c>
      <c r="F474" s="7">
        <v>30</v>
      </c>
      <c r="G474" s="29">
        <v>1882.16</v>
      </c>
      <c r="H474" s="7" t="s">
        <v>14</v>
      </c>
      <c r="I474" s="7"/>
      <c r="J474" s="7"/>
    </row>
    <row r="475" spans="1:10" x14ac:dyDescent="0.3">
      <c r="A475" s="12">
        <v>46258</v>
      </c>
      <c r="B475" s="7" t="s">
        <v>59</v>
      </c>
      <c r="C475" s="7" t="s">
        <v>60</v>
      </c>
      <c r="D475" s="7" t="s">
        <v>20</v>
      </c>
      <c r="E475" s="7" t="s">
        <v>170</v>
      </c>
      <c r="F475" s="7">
        <v>27</v>
      </c>
      <c r="G475" s="29">
        <v>2059.9</v>
      </c>
      <c r="H475" s="7" t="s">
        <v>14</v>
      </c>
      <c r="I475" s="7"/>
      <c r="J475" s="7"/>
    </row>
    <row r="476" spans="1:10" x14ac:dyDescent="0.3">
      <c r="A476" s="12">
        <v>46258</v>
      </c>
      <c r="B476" s="7" t="s">
        <v>59</v>
      </c>
      <c r="C476" s="7" t="s">
        <v>60</v>
      </c>
      <c r="D476" s="7" t="s">
        <v>20</v>
      </c>
      <c r="E476" s="7" t="s">
        <v>462</v>
      </c>
      <c r="F476" s="7">
        <v>13</v>
      </c>
      <c r="G476" s="29">
        <v>2352.81</v>
      </c>
      <c r="H476" s="7" t="s">
        <v>14</v>
      </c>
      <c r="I476" s="7"/>
      <c r="J476" s="7"/>
    </row>
    <row r="477" spans="1:10" x14ac:dyDescent="0.3">
      <c r="A477" s="12">
        <v>46258</v>
      </c>
      <c r="B477" s="7" t="s">
        <v>59</v>
      </c>
      <c r="C477" s="7" t="s">
        <v>60</v>
      </c>
      <c r="D477" s="7" t="s">
        <v>20</v>
      </c>
      <c r="E477" s="7" t="s">
        <v>360</v>
      </c>
      <c r="F477" s="7">
        <v>13</v>
      </c>
      <c r="G477" s="29">
        <v>812.94</v>
      </c>
      <c r="H477" s="7" t="s">
        <v>14</v>
      </c>
      <c r="I477" s="7"/>
      <c r="J477" s="7"/>
    </row>
    <row r="478" spans="1:10" x14ac:dyDescent="0.3">
      <c r="A478" s="12">
        <v>46261</v>
      </c>
      <c r="B478" s="7" t="s">
        <v>313</v>
      </c>
      <c r="C478" s="7" t="s">
        <v>271</v>
      </c>
      <c r="D478" s="7" t="s">
        <v>20</v>
      </c>
      <c r="E478" s="7" t="s">
        <v>314</v>
      </c>
      <c r="F478" s="7">
        <v>22</v>
      </c>
      <c r="G478" s="29">
        <v>46.78</v>
      </c>
      <c r="H478" s="7" t="s">
        <v>14</v>
      </c>
      <c r="I478" s="7"/>
      <c r="J478" s="7"/>
    </row>
    <row r="479" spans="1:10" x14ac:dyDescent="0.3">
      <c r="A479" s="12">
        <v>46261</v>
      </c>
      <c r="B479" s="7" t="s">
        <v>313</v>
      </c>
      <c r="C479" s="7" t="s">
        <v>271</v>
      </c>
      <c r="D479" s="7" t="s">
        <v>20</v>
      </c>
      <c r="E479" s="7" t="s">
        <v>585</v>
      </c>
      <c r="F479" s="7">
        <v>2</v>
      </c>
      <c r="G479" s="29">
        <v>2340.83</v>
      </c>
      <c r="H479" s="7" t="s">
        <v>14</v>
      </c>
      <c r="I479" s="7"/>
      <c r="J479" s="7"/>
    </row>
    <row r="480" spans="1:10" x14ac:dyDescent="0.3">
      <c r="A480" s="12">
        <v>46275</v>
      </c>
      <c r="B480" s="7" t="s">
        <v>231</v>
      </c>
      <c r="C480" s="7" t="s">
        <v>232</v>
      </c>
      <c r="D480" s="7" t="s">
        <v>16</v>
      </c>
      <c r="E480" s="7" t="s">
        <v>233</v>
      </c>
      <c r="F480" s="7">
        <v>24</v>
      </c>
      <c r="G480" s="29">
        <v>1104.55</v>
      </c>
      <c r="H480" s="7" t="s">
        <v>14</v>
      </c>
      <c r="I480" s="7"/>
      <c r="J480" s="7"/>
    </row>
    <row r="481" spans="1:10" x14ac:dyDescent="0.3">
      <c r="A481" s="12">
        <v>46275</v>
      </c>
      <c r="B481" s="7" t="s">
        <v>231</v>
      </c>
      <c r="C481" s="7" t="s">
        <v>232</v>
      </c>
      <c r="D481" s="7" t="s">
        <v>16</v>
      </c>
      <c r="E481" s="7" t="s">
        <v>304</v>
      </c>
      <c r="F481" s="7">
        <v>18</v>
      </c>
      <c r="G481" s="29">
        <v>1436.36</v>
      </c>
      <c r="H481" s="7" t="s">
        <v>14</v>
      </c>
      <c r="I481" s="7"/>
      <c r="J481" s="7"/>
    </row>
    <row r="482" spans="1:10" x14ac:dyDescent="0.3">
      <c r="A482" s="12">
        <v>46277</v>
      </c>
      <c r="B482" s="7" t="s">
        <v>419</v>
      </c>
      <c r="C482" s="7" t="s">
        <v>420</v>
      </c>
      <c r="D482" s="7" t="s">
        <v>16</v>
      </c>
      <c r="E482" s="7" t="s">
        <v>421</v>
      </c>
      <c r="F482" s="7">
        <v>16</v>
      </c>
      <c r="G482" s="29">
        <v>863.6</v>
      </c>
      <c r="H482" s="7" t="s">
        <v>46</v>
      </c>
      <c r="I482" s="7"/>
      <c r="J482" s="7"/>
    </row>
    <row r="483" spans="1:10" x14ac:dyDescent="0.3">
      <c r="A483" s="12">
        <v>46277</v>
      </c>
      <c r="B483" s="7" t="s">
        <v>419</v>
      </c>
      <c r="C483" s="7" t="s">
        <v>420</v>
      </c>
      <c r="D483" s="7" t="s">
        <v>16</v>
      </c>
      <c r="E483" s="7" t="s">
        <v>190</v>
      </c>
      <c r="F483" s="7">
        <v>16</v>
      </c>
      <c r="G483" s="29">
        <v>1040.4000000000001</v>
      </c>
      <c r="H483" s="7" t="s">
        <v>46</v>
      </c>
      <c r="I483" s="7"/>
      <c r="J483" s="7"/>
    </row>
    <row r="484" spans="1:10" x14ac:dyDescent="0.3">
      <c r="A484" s="12">
        <v>46289</v>
      </c>
      <c r="B484" s="7" t="s">
        <v>26</v>
      </c>
      <c r="C484" s="7" t="s">
        <v>27</v>
      </c>
      <c r="D484" s="7" t="s">
        <v>16</v>
      </c>
      <c r="E484" s="7" t="s">
        <v>28</v>
      </c>
      <c r="F484" s="7">
        <v>25</v>
      </c>
      <c r="G484" s="29">
        <v>464.04</v>
      </c>
      <c r="H484" s="7" t="s">
        <v>14</v>
      </c>
      <c r="I484" s="7"/>
      <c r="J484" s="7"/>
    </row>
    <row r="485" spans="1:10" x14ac:dyDescent="0.3">
      <c r="A485" s="12">
        <v>46289</v>
      </c>
      <c r="B485" s="7" t="s">
        <v>370</v>
      </c>
      <c r="C485" s="7" t="s">
        <v>371</v>
      </c>
      <c r="D485" s="7" t="s">
        <v>16</v>
      </c>
      <c r="E485" s="7" t="s">
        <v>17</v>
      </c>
      <c r="F485" s="7">
        <v>18</v>
      </c>
      <c r="G485" s="29">
        <v>2414.17</v>
      </c>
      <c r="H485" s="7" t="s">
        <v>14</v>
      </c>
      <c r="I485" s="7"/>
      <c r="J485" s="7"/>
    </row>
    <row r="486" spans="1:10" x14ac:dyDescent="0.3">
      <c r="A486" s="12">
        <v>46289</v>
      </c>
      <c r="B486" s="7" t="s">
        <v>26</v>
      </c>
      <c r="C486" s="7" t="s">
        <v>27</v>
      </c>
      <c r="D486" s="7" t="s">
        <v>16</v>
      </c>
      <c r="E486" s="7" t="s">
        <v>409</v>
      </c>
      <c r="F486" s="7">
        <v>16</v>
      </c>
      <c r="G486" s="29">
        <v>1845.16</v>
      </c>
      <c r="H486" s="7" t="s">
        <v>14</v>
      </c>
      <c r="I486" s="7"/>
      <c r="J486" s="7"/>
    </row>
    <row r="487" spans="1:10" x14ac:dyDescent="0.3">
      <c r="A487" s="12">
        <v>46289</v>
      </c>
      <c r="B487" s="7" t="s">
        <v>26</v>
      </c>
      <c r="C487" s="7" t="s">
        <v>27</v>
      </c>
      <c r="D487" s="7" t="s">
        <v>16</v>
      </c>
      <c r="E487" s="7" t="s">
        <v>461</v>
      </c>
      <c r="F487" s="7">
        <v>9</v>
      </c>
      <c r="G487" s="29">
        <v>495.74</v>
      </c>
      <c r="H487" s="7" t="s">
        <v>14</v>
      </c>
      <c r="I487" s="7"/>
      <c r="J487" s="7"/>
    </row>
    <row r="488" spans="1:10" x14ac:dyDescent="0.3">
      <c r="A488" s="12">
        <v>46289</v>
      </c>
      <c r="B488" s="7" t="s">
        <v>535</v>
      </c>
      <c r="C488" s="7" t="s">
        <v>220</v>
      </c>
      <c r="D488" s="7" t="s">
        <v>31</v>
      </c>
      <c r="E488" s="7" t="s">
        <v>509</v>
      </c>
      <c r="F488" s="7">
        <v>8</v>
      </c>
      <c r="G488" s="29">
        <v>1237.25</v>
      </c>
      <c r="H488" s="7" t="s">
        <v>14</v>
      </c>
      <c r="I488" s="7"/>
      <c r="J488" s="7"/>
    </row>
    <row r="489" spans="1:10" x14ac:dyDescent="0.3">
      <c r="A489" s="12">
        <v>46289</v>
      </c>
      <c r="B489" s="7" t="s">
        <v>26</v>
      </c>
      <c r="C489" s="7" t="s">
        <v>27</v>
      </c>
      <c r="D489" s="7" t="s">
        <v>16</v>
      </c>
      <c r="E489" s="7" t="s">
        <v>461</v>
      </c>
      <c r="F489" s="7">
        <v>4</v>
      </c>
      <c r="G489" s="29">
        <v>501.4</v>
      </c>
      <c r="H489" s="7" t="s">
        <v>14</v>
      </c>
      <c r="I489" s="7"/>
      <c r="J489" s="7"/>
    </row>
    <row r="490" spans="1:10" x14ac:dyDescent="0.3">
      <c r="A490" s="12">
        <v>46289</v>
      </c>
      <c r="B490" s="7" t="s">
        <v>26</v>
      </c>
      <c r="C490" s="7" t="s">
        <v>27</v>
      </c>
      <c r="D490" s="7" t="s">
        <v>16</v>
      </c>
      <c r="E490" s="7" t="s">
        <v>576</v>
      </c>
      <c r="F490" s="7">
        <v>2</v>
      </c>
      <c r="G490" s="29">
        <v>337.1</v>
      </c>
      <c r="H490" s="7" t="s">
        <v>14</v>
      </c>
      <c r="I490" s="7"/>
      <c r="J490" s="7"/>
    </row>
    <row r="491" spans="1:10" x14ac:dyDescent="0.3">
      <c r="A491" s="12">
        <v>46289</v>
      </c>
      <c r="B491" s="7" t="s">
        <v>370</v>
      </c>
      <c r="C491" s="7" t="s">
        <v>371</v>
      </c>
      <c r="D491" s="7" t="s">
        <v>16</v>
      </c>
      <c r="E491" s="7" t="s">
        <v>309</v>
      </c>
      <c r="F491" s="7">
        <v>2</v>
      </c>
      <c r="G491" s="29">
        <v>3097.9</v>
      </c>
      <c r="H491" s="7" t="s">
        <v>14</v>
      </c>
      <c r="I491" s="7"/>
      <c r="J491" s="7"/>
    </row>
    <row r="492" spans="1:10" x14ac:dyDescent="0.3">
      <c r="A492" s="12">
        <v>46294</v>
      </c>
      <c r="B492" s="7" t="s">
        <v>453</v>
      </c>
      <c r="C492" s="7" t="s">
        <v>256</v>
      </c>
      <c r="D492" s="7" t="s">
        <v>35</v>
      </c>
      <c r="E492" s="7" t="s">
        <v>433</v>
      </c>
      <c r="F492" s="7">
        <v>14</v>
      </c>
      <c r="G492" s="29">
        <v>2688.42</v>
      </c>
      <c r="H492" s="7" t="s">
        <v>14</v>
      </c>
      <c r="I492" s="7"/>
      <c r="J492" s="7"/>
    </row>
    <row r="493" spans="1:10" x14ac:dyDescent="0.3">
      <c r="A493" s="12">
        <v>46294</v>
      </c>
      <c r="B493" s="7" t="s">
        <v>453</v>
      </c>
      <c r="C493" s="7" t="s">
        <v>256</v>
      </c>
      <c r="D493" s="7" t="s">
        <v>35</v>
      </c>
      <c r="E493" s="7" t="s">
        <v>386</v>
      </c>
      <c r="F493" s="7">
        <v>12</v>
      </c>
      <c r="G493" s="29">
        <v>661.14</v>
      </c>
      <c r="H493" s="7" t="s">
        <v>14</v>
      </c>
      <c r="I493" s="7"/>
      <c r="J493" s="7"/>
    </row>
    <row r="494" spans="1:10" x14ac:dyDescent="0.3">
      <c r="A494" s="12">
        <v>46294</v>
      </c>
      <c r="B494" s="7" t="s">
        <v>453</v>
      </c>
      <c r="C494" s="7" t="s">
        <v>256</v>
      </c>
      <c r="D494" s="7" t="s">
        <v>35</v>
      </c>
      <c r="E494" s="7" t="s">
        <v>81</v>
      </c>
      <c r="F494" s="7">
        <v>5</v>
      </c>
      <c r="G494" s="29">
        <v>3257.33</v>
      </c>
      <c r="H494" s="7" t="s">
        <v>14</v>
      </c>
      <c r="I494" s="7"/>
      <c r="J494" s="7"/>
    </row>
    <row r="495" spans="1:10" x14ac:dyDescent="0.3">
      <c r="A495" s="7"/>
      <c r="B495" s="7" t="s">
        <v>146</v>
      </c>
      <c r="C495" s="7" t="s">
        <v>147</v>
      </c>
      <c r="D495" s="7" t="s">
        <v>12</v>
      </c>
      <c r="E495" s="7" t="s">
        <v>148</v>
      </c>
      <c r="F495" s="7">
        <v>28</v>
      </c>
      <c r="G495" s="29">
        <v>1305.49</v>
      </c>
      <c r="H495" s="7" t="s">
        <v>46</v>
      </c>
      <c r="I495" s="7"/>
      <c r="J495" s="7"/>
    </row>
    <row r="496" spans="1:10" x14ac:dyDescent="0.3">
      <c r="A496" s="7"/>
      <c r="B496" s="7" t="s">
        <v>217</v>
      </c>
      <c r="C496" s="7" t="s">
        <v>218</v>
      </c>
      <c r="D496" s="7" t="s">
        <v>16</v>
      </c>
      <c r="E496" s="7" t="s">
        <v>21</v>
      </c>
      <c r="F496" s="7">
        <v>25</v>
      </c>
      <c r="G496" s="29">
        <v>923.68</v>
      </c>
      <c r="H496" s="7" t="s">
        <v>14</v>
      </c>
      <c r="I496" s="7"/>
      <c r="J496" s="7"/>
    </row>
    <row r="497" spans="1:10" x14ac:dyDescent="0.3">
      <c r="A497" s="7"/>
      <c r="B497" s="7" t="s">
        <v>253</v>
      </c>
      <c r="C497" s="7" t="s">
        <v>152</v>
      </c>
      <c r="D497" s="7" t="s">
        <v>35</v>
      </c>
      <c r="E497" s="7" t="s">
        <v>254</v>
      </c>
      <c r="F497" s="7">
        <v>23</v>
      </c>
      <c r="G497" s="29">
        <v>1247.51</v>
      </c>
      <c r="H497" s="7" t="s">
        <v>14</v>
      </c>
      <c r="I497" s="7"/>
      <c r="J497" s="7"/>
    </row>
    <row r="498" spans="1:10" x14ac:dyDescent="0.3">
      <c r="A498" s="7"/>
      <c r="B498" s="7" t="s">
        <v>291</v>
      </c>
      <c r="C498" s="7" t="s">
        <v>292</v>
      </c>
      <c r="D498" s="7" t="s">
        <v>35</v>
      </c>
      <c r="E498" s="7" t="s">
        <v>180</v>
      </c>
      <c r="F498" s="7">
        <v>22</v>
      </c>
      <c r="G498" s="29">
        <v>1645.1</v>
      </c>
      <c r="H498" s="7" t="s">
        <v>14</v>
      </c>
      <c r="I498" s="7"/>
      <c r="J498" s="7"/>
    </row>
    <row r="499" spans="1:10" x14ac:dyDescent="0.3">
      <c r="A499" s="7"/>
      <c r="B499" s="7" t="s">
        <v>95</v>
      </c>
      <c r="C499" s="7" t="s">
        <v>96</v>
      </c>
      <c r="D499" s="7" t="s">
        <v>35</v>
      </c>
      <c r="E499" s="7" t="s">
        <v>298</v>
      </c>
      <c r="F499" s="7">
        <v>22</v>
      </c>
      <c r="G499" s="29">
        <v>576.41999999999996</v>
      </c>
      <c r="H499" s="7" t="s">
        <v>25</v>
      </c>
      <c r="I499" s="7"/>
      <c r="J499" s="7"/>
    </row>
    <row r="500" spans="1:10" x14ac:dyDescent="0.3">
      <c r="A500" s="7"/>
      <c r="B500" s="7" t="s">
        <v>258</v>
      </c>
      <c r="C500" s="7" t="s">
        <v>259</v>
      </c>
      <c r="D500" s="7" t="s">
        <v>12</v>
      </c>
      <c r="E500" s="7" t="s">
        <v>450</v>
      </c>
      <c r="F500" s="7">
        <v>14</v>
      </c>
      <c r="G500" s="29">
        <v>2004.37</v>
      </c>
      <c r="H500" s="7" t="s">
        <v>25</v>
      </c>
      <c r="I500" s="7"/>
      <c r="J500" s="7"/>
    </row>
    <row r="501" spans="1:10" x14ac:dyDescent="0.3">
      <c r="A501" s="7"/>
      <c r="B501" s="7" t="s">
        <v>478</v>
      </c>
      <c r="C501" s="7" t="s">
        <v>479</v>
      </c>
      <c r="D501" s="7" t="s">
        <v>31</v>
      </c>
      <c r="E501" s="7" t="s">
        <v>45</v>
      </c>
      <c r="F501" s="7">
        <v>12</v>
      </c>
      <c r="G501" s="29">
        <v>1402.64</v>
      </c>
      <c r="H501" s="7" t="s">
        <v>14</v>
      </c>
      <c r="I501" s="7"/>
      <c r="J501" s="7"/>
    </row>
  </sheetData>
  <dataValidations count="1">
    <dataValidation type="list" allowBlank="1" sqref="I2:I501" xr:uid="{00000000-0002-0000-0A00-000000000000}">
      <formula1>"OK,Mangler kontrol,Rettet"</formula1>
    </dataValidation>
  </dataValidations>
  <pageMargins left="0.75" right="0.75" top="1" bottom="1" header="0.5" footer="0.5"/>
  <pageSetup fitToHeight="0"/>
  <headerFooter>
    <oddFooter>&amp;C&amp;8 Nordbyg | FVU-digital trin 3-4 | &amp;P / &amp;N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41"/>
  <sheetViews>
    <sheetView showGridLines="0" workbookViewId="0">
      <pane ySplit="4" topLeftCell="A5" activePane="bottomLeft" state="frozen"/>
      <selection pane="bottomLeft" activeCell="B6" sqref="B6"/>
    </sheetView>
  </sheetViews>
  <sheetFormatPr defaultRowHeight="14.4" x14ac:dyDescent="0.3"/>
  <cols>
    <col min="1" max="1" width="35" customWidth="1"/>
    <col min="2" max="2" width="22" customWidth="1"/>
    <col min="3" max="3" width="6" customWidth="1"/>
    <col min="4" max="4" width="40" customWidth="1"/>
    <col min="5" max="10" width="16" customWidth="1"/>
  </cols>
  <sheetData>
    <row r="1" spans="1:10" ht="33.9" customHeight="1" x14ac:dyDescent="0.3">
      <c r="A1" s="56" t="s">
        <v>16055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3">
      <c r="A2" s="58" t="s">
        <v>16056</v>
      </c>
      <c r="B2" s="57"/>
      <c r="C2" s="57"/>
      <c r="D2" s="57"/>
      <c r="E2" s="57"/>
      <c r="F2" s="57"/>
      <c r="G2" s="57"/>
      <c r="H2" s="57"/>
      <c r="I2" s="57"/>
      <c r="J2" s="57"/>
    </row>
    <row r="4" spans="1:10" ht="24" customHeight="1" x14ac:dyDescent="0.3">
      <c r="A4" s="61" t="s">
        <v>16057</v>
      </c>
      <c r="B4" s="57"/>
      <c r="C4" s="57"/>
      <c r="D4" s="57"/>
      <c r="E4" s="57"/>
      <c r="F4" s="57"/>
    </row>
    <row r="5" spans="1:10" ht="32.1" customHeight="1" x14ac:dyDescent="0.3">
      <c r="A5" s="1" t="s">
        <v>16057</v>
      </c>
      <c r="B5" s="1" t="s">
        <v>16058</v>
      </c>
      <c r="C5" s="1"/>
      <c r="D5" s="1" t="s">
        <v>16059</v>
      </c>
      <c r="E5" s="1"/>
      <c r="F5" s="1"/>
    </row>
    <row r="6" spans="1:10" x14ac:dyDescent="0.3">
      <c r="A6" s="2" t="s">
        <v>16060</v>
      </c>
      <c r="B6" s="13"/>
      <c r="D6" s="14"/>
    </row>
    <row r="7" spans="1:10" x14ac:dyDescent="0.3">
      <c r="A7" s="2" t="s">
        <v>16061</v>
      </c>
      <c r="B7" s="13"/>
      <c r="D7" s="14"/>
    </row>
    <row r="8" spans="1:10" x14ac:dyDescent="0.3">
      <c r="A8" s="2" t="s">
        <v>16062</v>
      </c>
      <c r="B8" s="13"/>
      <c r="D8" s="14"/>
    </row>
    <row r="9" spans="1:10" x14ac:dyDescent="0.3">
      <c r="A9" s="2" t="s">
        <v>16063</v>
      </c>
      <c r="B9" s="13"/>
      <c r="D9" s="14"/>
    </row>
    <row r="10" spans="1:10" x14ac:dyDescent="0.3">
      <c r="A10" s="2" t="s">
        <v>16064</v>
      </c>
      <c r="B10" s="13"/>
      <c r="D10" s="14"/>
    </row>
    <row r="11" spans="1:10" x14ac:dyDescent="0.3">
      <c r="A11" s="2" t="s">
        <v>16065</v>
      </c>
      <c r="B11" s="13"/>
      <c r="D11" s="14"/>
    </row>
    <row r="12" spans="1:10" x14ac:dyDescent="0.3">
      <c r="A12" s="2" t="s">
        <v>16066</v>
      </c>
      <c r="B12" s="13"/>
      <c r="D12" s="14"/>
    </row>
    <row r="13" spans="1:10" x14ac:dyDescent="0.3">
      <c r="A13" s="2" t="s">
        <v>16067</v>
      </c>
      <c r="B13" s="13"/>
      <c r="D13" s="14"/>
    </row>
    <row r="14" spans="1:10" x14ac:dyDescent="0.3">
      <c r="A14" s="2" t="s">
        <v>16068</v>
      </c>
      <c r="B14" s="13"/>
      <c r="D14" s="14"/>
    </row>
    <row r="15" spans="1:10" x14ac:dyDescent="0.3">
      <c r="A15" s="2" t="s">
        <v>16069</v>
      </c>
      <c r="B15" s="13"/>
      <c r="D15" s="14"/>
    </row>
    <row r="18" spans="1:10" ht="24" customHeight="1" x14ac:dyDescent="0.3">
      <c r="A18" s="61" t="s">
        <v>16070</v>
      </c>
      <c r="B18" s="57"/>
      <c r="C18" s="57"/>
      <c r="D18" s="57"/>
      <c r="E18" s="57"/>
      <c r="F18" s="57"/>
      <c r="G18" s="57"/>
      <c r="H18" s="57"/>
      <c r="I18" s="57"/>
      <c r="J18" s="57"/>
    </row>
    <row r="19" spans="1:10" ht="30.9" customHeight="1" x14ac:dyDescent="0.3">
      <c r="A19" s="3" t="s">
        <v>681</v>
      </c>
      <c r="B19" s="4"/>
      <c r="C19" s="65" t="s">
        <v>16071</v>
      </c>
      <c r="D19" s="57"/>
      <c r="E19" s="57"/>
      <c r="F19" s="57"/>
      <c r="G19" s="57"/>
      <c r="H19" s="57"/>
      <c r="I19" s="57"/>
      <c r="J19" s="57"/>
    </row>
    <row r="20" spans="1:10" ht="30.9" customHeight="1" x14ac:dyDescent="0.3">
      <c r="A20" s="3" t="s">
        <v>681</v>
      </c>
      <c r="B20" s="4"/>
      <c r="C20" s="65" t="s">
        <v>16072</v>
      </c>
      <c r="D20" s="57"/>
      <c r="E20" s="57"/>
      <c r="F20" s="57"/>
      <c r="G20" s="57"/>
      <c r="H20" s="57"/>
      <c r="I20" s="57"/>
      <c r="J20" s="57"/>
    </row>
    <row r="21" spans="1:10" ht="30.9" customHeight="1" x14ac:dyDescent="0.3">
      <c r="A21" s="3" t="s">
        <v>681</v>
      </c>
      <c r="B21" s="4"/>
      <c r="C21" s="65" t="s">
        <v>16073</v>
      </c>
      <c r="D21" s="57"/>
      <c r="E21" s="57"/>
      <c r="F21" s="57"/>
      <c r="G21" s="57"/>
      <c r="H21" s="57"/>
      <c r="I21" s="57"/>
      <c r="J21" s="57"/>
    </row>
    <row r="22" spans="1:10" ht="30.9" customHeight="1" x14ac:dyDescent="0.3">
      <c r="A22" s="3" t="s">
        <v>681</v>
      </c>
      <c r="B22" s="4"/>
      <c r="C22" s="65" t="s">
        <v>16074</v>
      </c>
      <c r="D22" s="57"/>
      <c r="E22" s="57"/>
      <c r="F22" s="57"/>
      <c r="G22" s="57"/>
      <c r="H22" s="57"/>
      <c r="I22" s="57"/>
      <c r="J22" s="57"/>
    </row>
    <row r="23" spans="1:10" ht="30.9" customHeight="1" x14ac:dyDescent="0.3">
      <c r="A23" s="3" t="s">
        <v>681</v>
      </c>
      <c r="B23" s="4"/>
      <c r="C23" s="65" t="s">
        <v>16075</v>
      </c>
      <c r="D23" s="57"/>
      <c r="E23" s="57"/>
      <c r="F23" s="57"/>
      <c r="G23" s="57"/>
      <c r="H23" s="57"/>
      <c r="I23" s="57"/>
      <c r="J23" s="57"/>
    </row>
    <row r="24" spans="1:10" ht="30.9" customHeight="1" x14ac:dyDescent="0.3">
      <c r="A24" s="5" t="s">
        <v>681</v>
      </c>
      <c r="B24" s="6"/>
      <c r="C24" s="64" t="s">
        <v>16076</v>
      </c>
      <c r="D24" s="57"/>
      <c r="E24" s="57"/>
      <c r="F24" s="57"/>
      <c r="G24" s="57"/>
      <c r="H24" s="57"/>
      <c r="I24" s="57"/>
      <c r="J24" s="57"/>
    </row>
    <row r="25" spans="1:10" ht="30.9" customHeight="1" x14ac:dyDescent="0.3">
      <c r="A25" s="5" t="s">
        <v>681</v>
      </c>
      <c r="B25" s="6"/>
      <c r="C25" s="64" t="s">
        <v>16077</v>
      </c>
      <c r="D25" s="57"/>
      <c r="E25" s="57"/>
      <c r="F25" s="57"/>
      <c r="G25" s="57"/>
      <c r="H25" s="57"/>
      <c r="I25" s="57"/>
      <c r="J25" s="57"/>
    </row>
    <row r="26" spans="1:10" ht="30.9" customHeight="1" x14ac:dyDescent="0.3">
      <c r="A26" s="5" t="s">
        <v>681</v>
      </c>
      <c r="B26" s="6"/>
      <c r="C26" s="64" t="s">
        <v>16078</v>
      </c>
      <c r="D26" s="57"/>
      <c r="E26" s="57"/>
      <c r="F26" s="57"/>
      <c r="G26" s="57"/>
      <c r="H26" s="57"/>
      <c r="I26" s="57"/>
      <c r="J26" s="57"/>
    </row>
    <row r="27" spans="1:10" ht="30.9" customHeight="1" x14ac:dyDescent="0.3">
      <c r="A27" s="5" t="s">
        <v>681</v>
      </c>
      <c r="B27" s="6"/>
      <c r="C27" s="64" t="s">
        <v>16079</v>
      </c>
      <c r="D27" s="57"/>
      <c r="E27" s="57"/>
      <c r="F27" s="57"/>
      <c r="G27" s="57"/>
      <c r="H27" s="57"/>
      <c r="I27" s="57"/>
      <c r="J27" s="57"/>
    </row>
    <row r="28" spans="1:10" ht="30.9" customHeight="1" x14ac:dyDescent="0.3">
      <c r="A28" s="5" t="s">
        <v>681</v>
      </c>
      <c r="B28" s="6"/>
      <c r="C28" s="64" t="s">
        <v>16080</v>
      </c>
      <c r="D28" s="57"/>
      <c r="E28" s="57"/>
      <c r="F28" s="57"/>
      <c r="G28" s="57"/>
      <c r="H28" s="57"/>
      <c r="I28" s="57"/>
      <c r="J28" s="57"/>
    </row>
    <row r="32" spans="1:10" ht="24" customHeight="1" x14ac:dyDescent="0.3">
      <c r="A32" s="61" t="s">
        <v>16081</v>
      </c>
      <c r="B32" s="57"/>
      <c r="C32" s="57"/>
      <c r="D32" s="57"/>
      <c r="E32" s="57"/>
      <c r="F32" s="57"/>
    </row>
    <row r="33" spans="1:6" ht="32.1" customHeight="1" x14ac:dyDescent="0.3">
      <c r="A33" s="1" t="s">
        <v>1634</v>
      </c>
      <c r="B33" s="1" t="s">
        <v>16082</v>
      </c>
      <c r="C33" s="1"/>
      <c r="D33" s="1"/>
      <c r="E33" s="1"/>
      <c r="F33" s="1"/>
    </row>
    <row r="34" spans="1:6" x14ac:dyDescent="0.3">
      <c r="A34" s="2" t="s">
        <v>1655</v>
      </c>
      <c r="B34" s="13"/>
    </row>
    <row r="35" spans="1:6" x14ac:dyDescent="0.3">
      <c r="A35" s="2" t="s">
        <v>1673</v>
      </c>
      <c r="B35" s="13"/>
    </row>
    <row r="36" spans="1:6" x14ac:dyDescent="0.3">
      <c r="A36" s="2" t="s">
        <v>1646</v>
      </c>
      <c r="B36" s="13"/>
    </row>
    <row r="37" spans="1:6" x14ac:dyDescent="0.3">
      <c r="A37" s="2" t="s">
        <v>1686</v>
      </c>
      <c r="B37" s="13"/>
    </row>
    <row r="38" spans="1:6" x14ac:dyDescent="0.3">
      <c r="A38" s="2" t="s">
        <v>1641</v>
      </c>
      <c r="B38" s="13"/>
    </row>
    <row r="39" spans="1:6" x14ac:dyDescent="0.3">
      <c r="A39" s="2" t="s">
        <v>1669</v>
      </c>
      <c r="B39" s="13"/>
    </row>
    <row r="40" spans="1:6" x14ac:dyDescent="0.3">
      <c r="A40" s="2" t="s">
        <v>1661</v>
      </c>
      <c r="B40" s="13"/>
    </row>
    <row r="41" spans="1:6" x14ac:dyDescent="0.3">
      <c r="A41" s="2" t="s">
        <v>1677</v>
      </c>
      <c r="B41" s="13"/>
    </row>
  </sheetData>
  <mergeCells count="15">
    <mergeCell ref="A1:J1"/>
    <mergeCell ref="C21:J21"/>
    <mergeCell ref="C20:J20"/>
    <mergeCell ref="A18:J18"/>
    <mergeCell ref="C25:J25"/>
    <mergeCell ref="A2:J2"/>
    <mergeCell ref="A4:F4"/>
    <mergeCell ref="A32:F32"/>
    <mergeCell ref="C24:J24"/>
    <mergeCell ref="C28:J28"/>
    <mergeCell ref="C27:J27"/>
    <mergeCell ref="C19:J19"/>
    <mergeCell ref="C22:J22"/>
    <mergeCell ref="C23:J23"/>
    <mergeCell ref="C26:J26"/>
  </mergeCells>
  <pageMargins left="0.75" right="0.75" top="1" bottom="1" header="0.5" footer="0.5"/>
  <pageSetup fitToHeight="0"/>
  <headerFooter>
    <oddFooter>&amp;C&amp;8 Nordbyg | FVU-digital trin 3-4 |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43"/>
  <sheetViews>
    <sheetView showGridLines="0" topLeftCell="A23" workbookViewId="0">
      <selection activeCell="C6" sqref="C6"/>
    </sheetView>
  </sheetViews>
  <sheetFormatPr defaultRowHeight="14.4" x14ac:dyDescent="0.3"/>
  <cols>
    <col min="1" max="1" width="36" customWidth="1"/>
    <col min="2" max="2" width="24" customWidth="1"/>
    <col min="3" max="3" width="50" customWidth="1"/>
    <col min="4" max="4" width="20" customWidth="1"/>
    <col min="5" max="8" width="18" customWidth="1"/>
  </cols>
  <sheetData>
    <row r="1" spans="1:8" ht="33.9" customHeight="1" x14ac:dyDescent="0.3">
      <c r="A1" s="56" t="s">
        <v>16083</v>
      </c>
      <c r="B1" s="57"/>
      <c r="C1" s="57"/>
      <c r="D1" s="57"/>
      <c r="E1" s="57"/>
      <c r="F1" s="57"/>
      <c r="G1" s="57"/>
      <c r="H1" s="57"/>
    </row>
    <row r="2" spans="1:8" ht="30" customHeight="1" x14ac:dyDescent="0.3">
      <c r="A2" s="58" t="s">
        <v>16084</v>
      </c>
      <c r="B2" s="57"/>
      <c r="C2" s="57"/>
      <c r="D2" s="57"/>
      <c r="E2" s="57"/>
      <c r="F2" s="57"/>
      <c r="G2" s="57"/>
      <c r="H2" s="57"/>
    </row>
    <row r="4" spans="1:8" ht="24" customHeight="1" x14ac:dyDescent="0.3">
      <c r="A4" s="61" t="s">
        <v>16085</v>
      </c>
      <c r="B4" s="57"/>
      <c r="C4" s="57"/>
      <c r="D4" s="57"/>
      <c r="E4" s="57"/>
      <c r="F4" s="57"/>
      <c r="G4" s="57"/>
      <c r="H4" s="57"/>
    </row>
    <row r="5" spans="1:8" ht="32.1" customHeight="1" x14ac:dyDescent="0.3">
      <c r="A5" s="1" t="s">
        <v>16057</v>
      </c>
      <c r="B5" s="1" t="s">
        <v>675</v>
      </c>
      <c r="C5" s="1" t="s">
        <v>16086</v>
      </c>
      <c r="D5" s="1" t="s">
        <v>16087</v>
      </c>
      <c r="E5" s="1"/>
      <c r="F5" s="1"/>
      <c r="G5" s="1"/>
      <c r="H5" s="1"/>
    </row>
    <row r="6" spans="1:8" x14ac:dyDescent="0.3">
      <c r="A6" s="2" t="s">
        <v>16088</v>
      </c>
      <c r="B6" s="15">
        <v>29759895.829999998</v>
      </c>
      <c r="C6" s="2">
        <f>SUM(NordbygSalgDag1[Omsætning ekskl. moms])</f>
        <v>29759895.830000013</v>
      </c>
      <c r="D6" s="2"/>
    </row>
    <row r="7" spans="1:8" x14ac:dyDescent="0.3">
      <c r="A7" s="2" t="s">
        <v>16061</v>
      </c>
      <c r="B7" s="15">
        <v>7439974.0199999996</v>
      </c>
      <c r="C7" s="2">
        <f>SUM(NordbygSalgDag1[Moms])</f>
        <v>7439974.0200000089</v>
      </c>
      <c r="D7" s="2"/>
    </row>
    <row r="8" spans="1:8" x14ac:dyDescent="0.3">
      <c r="A8" s="2" t="s">
        <v>16089</v>
      </c>
      <c r="B8" s="15">
        <v>37199869.770000003</v>
      </c>
      <c r="C8" s="2">
        <f>SUM(NordbygSalgDag1[Omsætning inkl. moms])</f>
        <v>37199869.770000018</v>
      </c>
      <c r="D8" s="2"/>
    </row>
    <row r="9" spans="1:8" x14ac:dyDescent="0.3">
      <c r="A9" s="2" t="s">
        <v>16063</v>
      </c>
      <c r="B9" s="15">
        <v>24799.91319166667</v>
      </c>
      <c r="C9" s="2">
        <f>AVERAGE(NordbygSalgDag1[Omsætning ekskl. moms])</f>
        <v>24799.913191666677</v>
      </c>
      <c r="D9" s="2" t="s">
        <v>16090</v>
      </c>
    </row>
    <row r="10" spans="1:8" x14ac:dyDescent="0.3">
      <c r="A10" s="2" t="s">
        <v>16064</v>
      </c>
      <c r="B10" s="15">
        <v>25.88</v>
      </c>
      <c r="C10" s="2">
        <f>MIN(NordbygSalgDag1[Omsætning ekskl. moms])</f>
        <v>25.88</v>
      </c>
      <c r="D10" s="2"/>
    </row>
    <row r="11" spans="1:8" x14ac:dyDescent="0.3">
      <c r="A11" s="2" t="s">
        <v>16065</v>
      </c>
      <c r="B11" s="15">
        <v>118201.2</v>
      </c>
      <c r="C11" s="2">
        <f>MAX(NordbygSalgDag1[Omsætning ekskl. moms])</f>
        <v>118201.2</v>
      </c>
      <c r="D11" s="2"/>
    </row>
    <row r="12" spans="1:8" x14ac:dyDescent="0.3">
      <c r="A12" s="2" t="s">
        <v>16066</v>
      </c>
      <c r="B12" s="15">
        <v>12045638.460000001</v>
      </c>
      <c r="C12" s="2">
        <f>SUM(NordbygSalgDag1[Dækningsbidrag])</f>
        <v>12045638.460000001</v>
      </c>
      <c r="D12" s="2"/>
    </row>
    <row r="13" spans="1:8" x14ac:dyDescent="0.3">
      <c r="A13" s="2" t="s">
        <v>16067</v>
      </c>
      <c r="B13" s="15">
        <v>1200</v>
      </c>
      <c r="C13" s="2">
        <f>COUNT(NordbygSalgDag1[LinjeID])</f>
        <v>0</v>
      </c>
      <c r="D13" s="2" t="s">
        <v>16091</v>
      </c>
    </row>
    <row r="14" spans="1:8" x14ac:dyDescent="0.3">
      <c r="A14" s="2" t="s">
        <v>16068</v>
      </c>
      <c r="B14" s="15">
        <v>1200</v>
      </c>
      <c r="C14" s="2">
        <f>COUNTA(NordbygSalgDag1[Kunde])</f>
        <v>1200</v>
      </c>
      <c r="D14" s="2" t="s">
        <v>16092</v>
      </c>
    </row>
    <row r="15" spans="1:8" x14ac:dyDescent="0.3">
      <c r="A15" s="2" t="s">
        <v>16093</v>
      </c>
      <c r="B15" s="15">
        <v>418</v>
      </c>
      <c r="C15" s="2" t="s">
        <v>16094</v>
      </c>
      <c r="D15" s="2" t="s">
        <v>16095</v>
      </c>
    </row>
    <row r="18" spans="1:8" ht="24" customHeight="1" x14ac:dyDescent="0.3">
      <c r="A18" s="61" t="s">
        <v>16096</v>
      </c>
      <c r="B18" s="57"/>
      <c r="C18" s="57"/>
      <c r="D18" s="57"/>
      <c r="E18" s="57"/>
      <c r="F18" s="57"/>
      <c r="G18" s="57"/>
      <c r="H18" s="57"/>
    </row>
    <row r="19" spans="1:8" ht="32.1" customHeight="1" x14ac:dyDescent="0.3">
      <c r="A19" s="1" t="s">
        <v>598</v>
      </c>
      <c r="B19" s="1" t="s">
        <v>16097</v>
      </c>
      <c r="C19" s="1"/>
      <c r="D19" s="1"/>
      <c r="E19" s="1"/>
      <c r="F19" s="1"/>
      <c r="G19" s="1"/>
      <c r="H19" s="1"/>
    </row>
    <row r="20" spans="1:8" x14ac:dyDescent="0.3">
      <c r="A20" s="2">
        <v>1</v>
      </c>
      <c r="B20" s="2" t="s">
        <v>16098</v>
      </c>
    </row>
    <row r="21" spans="1:8" x14ac:dyDescent="0.3">
      <c r="A21" s="2">
        <v>2</v>
      </c>
      <c r="B21" s="2" t="s">
        <v>16099</v>
      </c>
    </row>
    <row r="22" spans="1:8" x14ac:dyDescent="0.3">
      <c r="A22" s="2">
        <v>3</v>
      </c>
      <c r="B22" s="2" t="s">
        <v>16100</v>
      </c>
    </row>
    <row r="23" spans="1:8" x14ac:dyDescent="0.3">
      <c r="A23" s="2">
        <v>4</v>
      </c>
      <c r="B23" s="2" t="s">
        <v>16101</v>
      </c>
    </row>
    <row r="24" spans="1:8" x14ac:dyDescent="0.3">
      <c r="A24" s="2">
        <v>5</v>
      </c>
      <c r="B24" s="2" t="s">
        <v>16102</v>
      </c>
    </row>
    <row r="25" spans="1:8" x14ac:dyDescent="0.3">
      <c r="A25" s="2">
        <v>6</v>
      </c>
      <c r="B25" s="2" t="s">
        <v>16103</v>
      </c>
    </row>
    <row r="26" spans="1:8" x14ac:dyDescent="0.3">
      <c r="A26" s="2">
        <v>7</v>
      </c>
      <c r="B26" s="2" t="s">
        <v>16104</v>
      </c>
    </row>
    <row r="27" spans="1:8" x14ac:dyDescent="0.3">
      <c r="A27" s="2">
        <v>8</v>
      </c>
      <c r="B27" s="2" t="s">
        <v>16105</v>
      </c>
    </row>
    <row r="28" spans="1:8" x14ac:dyDescent="0.3">
      <c r="A28" s="2">
        <v>9</v>
      </c>
      <c r="B28" s="2" t="s">
        <v>16106</v>
      </c>
    </row>
    <row r="29" spans="1:8" x14ac:dyDescent="0.3">
      <c r="A29" s="2">
        <v>10</v>
      </c>
      <c r="B29" s="2" t="s">
        <v>16107</v>
      </c>
    </row>
    <row r="30" spans="1:8" x14ac:dyDescent="0.3">
      <c r="A30" s="2">
        <v>11</v>
      </c>
      <c r="B30" s="2" t="s">
        <v>16108</v>
      </c>
    </row>
    <row r="31" spans="1:8" x14ac:dyDescent="0.3">
      <c r="A31" s="2">
        <v>12</v>
      </c>
      <c r="B31" s="2" t="s">
        <v>16109</v>
      </c>
    </row>
    <row r="34" spans="1:8" ht="24" customHeight="1" x14ac:dyDescent="0.3">
      <c r="A34" s="61" t="s">
        <v>16110</v>
      </c>
      <c r="B34" s="57"/>
      <c r="C34" s="57"/>
      <c r="D34" s="57"/>
      <c r="E34" s="57"/>
      <c r="F34" s="57"/>
      <c r="G34" s="57"/>
      <c r="H34" s="57"/>
    </row>
    <row r="35" spans="1:8" ht="32.1" customHeight="1" x14ac:dyDescent="0.3">
      <c r="A35" s="1" t="s">
        <v>16111</v>
      </c>
      <c r="B35" s="1" t="s">
        <v>16112</v>
      </c>
      <c r="C35" s="1"/>
      <c r="D35" s="1"/>
      <c r="E35" s="1"/>
      <c r="F35" s="1"/>
      <c r="G35" s="1"/>
      <c r="H35" s="1"/>
    </row>
    <row r="36" spans="1:8" x14ac:dyDescent="0.3">
      <c r="A36" s="2" t="s">
        <v>16113</v>
      </c>
      <c r="B36" s="2">
        <v>500</v>
      </c>
    </row>
    <row r="37" spans="1:8" x14ac:dyDescent="0.3">
      <c r="A37" s="2" t="s">
        <v>16114</v>
      </c>
      <c r="B37" s="2">
        <v>300</v>
      </c>
    </row>
    <row r="38" spans="1:8" x14ac:dyDescent="0.3">
      <c r="A38" s="2" t="s">
        <v>16115</v>
      </c>
      <c r="B38" s="2">
        <v>120</v>
      </c>
    </row>
    <row r="39" spans="1:8" x14ac:dyDescent="0.3">
      <c r="A39" s="2" t="s">
        <v>16116</v>
      </c>
      <c r="B39" s="2">
        <v>2000</v>
      </c>
    </row>
    <row r="40" spans="1:8" x14ac:dyDescent="0.3">
      <c r="A40" s="2" t="s">
        <v>634</v>
      </c>
      <c r="B40" s="2">
        <v>5948</v>
      </c>
    </row>
    <row r="41" spans="1:8" x14ac:dyDescent="0.3">
      <c r="A41" s="2" t="s">
        <v>639</v>
      </c>
      <c r="B41" s="2">
        <v>3000</v>
      </c>
    </row>
    <row r="42" spans="1:8" x14ac:dyDescent="0.3">
      <c r="A42" s="2" t="s">
        <v>16117</v>
      </c>
      <c r="B42" s="2">
        <v>1200</v>
      </c>
    </row>
    <row r="43" spans="1:8" x14ac:dyDescent="0.3">
      <c r="A43" s="2" t="s">
        <v>651</v>
      </c>
      <c r="B43" s="2">
        <v>500</v>
      </c>
    </row>
  </sheetData>
  <mergeCells count="5">
    <mergeCell ref="A18:H18"/>
    <mergeCell ref="A4:H4"/>
    <mergeCell ref="A2:H2"/>
    <mergeCell ref="A1:H1"/>
    <mergeCell ref="A34:H34"/>
  </mergeCells>
  <pageMargins left="0.75" right="0.75" top="1" bottom="1" header="0.5" footer="0.5"/>
  <pageSetup fitToHeight="0"/>
  <headerFooter>
    <oddFooter>&amp;C&amp;8 Nordbyg | FVU-digital trin 3-4 |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D7D31"/>
  </sheetPr>
  <dimension ref="A1:H27"/>
  <sheetViews>
    <sheetView showGridLines="0" workbookViewId="0">
      <pane ySplit="4" topLeftCell="A5" activePane="bottomLeft" state="frozen"/>
      <selection pane="bottomLeft" activeCell="C5" sqref="C5"/>
    </sheetView>
  </sheetViews>
  <sheetFormatPr defaultRowHeight="14.4" x14ac:dyDescent="0.3"/>
  <cols>
    <col min="1" max="1" width="10" customWidth="1"/>
    <col min="2" max="2" width="13" customWidth="1"/>
    <col min="3" max="3" width="52" customWidth="1"/>
    <col min="4" max="4" width="24" customWidth="1"/>
    <col min="5" max="5" width="29" customWidth="1"/>
    <col min="6" max="6" width="33" customWidth="1"/>
    <col min="7" max="7" width="13" customWidth="1"/>
    <col min="8" max="8" width="24" customWidth="1"/>
  </cols>
  <sheetData>
    <row r="1" spans="1:8" ht="34.049999999999997" customHeight="1" x14ac:dyDescent="0.3">
      <c r="A1" s="67" t="s">
        <v>16118</v>
      </c>
      <c r="B1" s="57"/>
      <c r="C1" s="57"/>
      <c r="D1" s="57"/>
      <c r="E1" s="57"/>
      <c r="F1" s="57"/>
      <c r="G1" s="57"/>
      <c r="H1" s="57"/>
    </row>
    <row r="2" spans="1:8" ht="31.95" customHeight="1" x14ac:dyDescent="0.3">
      <c r="A2" s="66" t="s">
        <v>16119</v>
      </c>
      <c r="B2" s="57"/>
      <c r="C2" s="57"/>
      <c r="D2" s="57"/>
      <c r="E2" s="57"/>
      <c r="F2" s="57"/>
      <c r="G2" s="57"/>
      <c r="H2" s="57"/>
    </row>
    <row r="4" spans="1:8" x14ac:dyDescent="0.3">
      <c r="A4" s="40" t="s">
        <v>740</v>
      </c>
      <c r="B4" s="40" t="s">
        <v>16120</v>
      </c>
      <c r="C4" s="40" t="s">
        <v>16121</v>
      </c>
      <c r="D4" s="40" t="s">
        <v>16122</v>
      </c>
      <c r="E4" s="40" t="s">
        <v>16123</v>
      </c>
      <c r="F4" s="40" t="s">
        <v>16124</v>
      </c>
      <c r="G4" s="40" t="s">
        <v>16125</v>
      </c>
      <c r="H4" s="40" t="s">
        <v>16126</v>
      </c>
    </row>
    <row r="5" spans="1:8" ht="46.05" customHeight="1" x14ac:dyDescent="0.3">
      <c r="A5" s="41" t="s">
        <v>681</v>
      </c>
      <c r="B5" s="42" t="s">
        <v>16127</v>
      </c>
      <c r="C5" s="42" t="s">
        <v>16128</v>
      </c>
      <c r="D5" s="42" t="s">
        <v>643</v>
      </c>
      <c r="E5" s="42" t="s">
        <v>16129</v>
      </c>
      <c r="F5" s="42" t="s">
        <v>16130</v>
      </c>
      <c r="G5" s="42" t="s">
        <v>16131</v>
      </c>
      <c r="H5" s="42"/>
    </row>
    <row r="6" spans="1:8" ht="46.05" customHeight="1" x14ac:dyDescent="0.3">
      <c r="A6" s="41" t="s">
        <v>681</v>
      </c>
      <c r="B6" s="42" t="s">
        <v>16127</v>
      </c>
      <c r="C6" s="42" t="s">
        <v>16132</v>
      </c>
      <c r="D6" s="42" t="s">
        <v>643</v>
      </c>
      <c r="E6" s="42" t="s">
        <v>16133</v>
      </c>
      <c r="F6" s="42" t="s">
        <v>16134</v>
      </c>
      <c r="G6" s="42" t="s">
        <v>16131</v>
      </c>
      <c r="H6" s="42"/>
    </row>
    <row r="7" spans="1:8" ht="46.05" customHeight="1" x14ac:dyDescent="0.3">
      <c r="A7" s="41" t="s">
        <v>681</v>
      </c>
      <c r="B7" s="42" t="s">
        <v>16127</v>
      </c>
      <c r="C7" s="42" t="s">
        <v>16135</v>
      </c>
      <c r="D7" s="42" t="s">
        <v>653</v>
      </c>
      <c r="E7" s="42" t="s">
        <v>16136</v>
      </c>
      <c r="F7" s="42" t="s">
        <v>16137</v>
      </c>
      <c r="G7" s="42" t="s">
        <v>16131</v>
      </c>
      <c r="H7" s="42"/>
    </row>
    <row r="8" spans="1:8" ht="46.05" customHeight="1" x14ac:dyDescent="0.3">
      <c r="A8" s="41" t="s">
        <v>681</v>
      </c>
      <c r="B8" s="42" t="s">
        <v>16127</v>
      </c>
      <c r="C8" s="42" t="s">
        <v>16138</v>
      </c>
      <c r="D8" s="42" t="s">
        <v>16139</v>
      </c>
      <c r="E8" s="42" t="s">
        <v>16140</v>
      </c>
      <c r="F8" s="42" t="s">
        <v>16141</v>
      </c>
      <c r="G8" s="42" t="s">
        <v>16142</v>
      </c>
      <c r="H8" s="42"/>
    </row>
    <row r="9" spans="1:8" ht="46.05" customHeight="1" x14ac:dyDescent="0.3">
      <c r="A9" s="41" t="s">
        <v>681</v>
      </c>
      <c r="B9" s="42" t="s">
        <v>16143</v>
      </c>
      <c r="C9" s="42" t="s">
        <v>16144</v>
      </c>
      <c r="D9" s="42" t="s">
        <v>16145</v>
      </c>
      <c r="E9" s="42" t="s">
        <v>16146</v>
      </c>
      <c r="F9" s="42" t="s">
        <v>16147</v>
      </c>
      <c r="G9" s="42" t="s">
        <v>16131</v>
      </c>
      <c r="H9" s="42"/>
    </row>
    <row r="10" spans="1:8" ht="46.05" customHeight="1" x14ac:dyDescent="0.3">
      <c r="A10" s="41" t="s">
        <v>681</v>
      </c>
      <c r="B10" s="42" t="s">
        <v>16143</v>
      </c>
      <c r="C10" s="42" t="s">
        <v>16148</v>
      </c>
      <c r="D10" s="42" t="s">
        <v>16145</v>
      </c>
      <c r="E10" s="42" t="s">
        <v>16149</v>
      </c>
      <c r="F10" s="42" t="s">
        <v>16150</v>
      </c>
      <c r="G10" s="42" t="s">
        <v>16131</v>
      </c>
      <c r="H10" s="42"/>
    </row>
    <row r="11" spans="1:8" ht="46.05" customHeight="1" x14ac:dyDescent="0.3">
      <c r="A11" s="41" t="s">
        <v>681</v>
      </c>
      <c r="B11" s="42" t="s">
        <v>16143</v>
      </c>
      <c r="C11" s="42" t="s">
        <v>16151</v>
      </c>
      <c r="D11" s="42" t="s">
        <v>16145</v>
      </c>
      <c r="E11" s="42" t="s">
        <v>16146</v>
      </c>
      <c r="F11" s="42" t="s">
        <v>16152</v>
      </c>
      <c r="G11" s="42" t="s">
        <v>16142</v>
      </c>
      <c r="H11" s="42"/>
    </row>
    <row r="12" spans="1:8" ht="46.05" customHeight="1" x14ac:dyDescent="0.3">
      <c r="A12" s="41" t="s">
        <v>681</v>
      </c>
      <c r="B12" s="42" t="s">
        <v>16143</v>
      </c>
      <c r="C12" s="42" t="s">
        <v>16153</v>
      </c>
      <c r="D12" s="42" t="s">
        <v>643</v>
      </c>
      <c r="E12" s="42" t="s">
        <v>16154</v>
      </c>
      <c r="F12" s="42" t="s">
        <v>16155</v>
      </c>
      <c r="G12" s="42" t="s">
        <v>16142</v>
      </c>
      <c r="H12" s="42"/>
    </row>
    <row r="13" spans="1:8" ht="46.05" customHeight="1" x14ac:dyDescent="0.3">
      <c r="A13" s="41" t="s">
        <v>681</v>
      </c>
      <c r="B13" s="42" t="s">
        <v>16156</v>
      </c>
      <c r="C13" s="42" t="s">
        <v>16157</v>
      </c>
      <c r="D13" s="42" t="s">
        <v>663</v>
      </c>
      <c r="E13" s="42" t="s">
        <v>16158</v>
      </c>
      <c r="F13" s="42" t="s">
        <v>16159</v>
      </c>
      <c r="G13" s="42" t="s">
        <v>16131</v>
      </c>
      <c r="H13" s="42"/>
    </row>
    <row r="14" spans="1:8" ht="46.05" customHeight="1" x14ac:dyDescent="0.3">
      <c r="A14" s="41" t="s">
        <v>681</v>
      </c>
      <c r="B14" s="42" t="s">
        <v>16156</v>
      </c>
      <c r="C14" s="42" t="s">
        <v>16160</v>
      </c>
      <c r="D14" s="42" t="s">
        <v>663</v>
      </c>
      <c r="E14" s="42" t="s">
        <v>16161</v>
      </c>
      <c r="F14" s="42" t="s">
        <v>16162</v>
      </c>
      <c r="G14" s="42" t="s">
        <v>16131</v>
      </c>
      <c r="H14" s="42"/>
    </row>
    <row r="15" spans="1:8" ht="46.05" customHeight="1" x14ac:dyDescent="0.3">
      <c r="A15" s="41" t="s">
        <v>681</v>
      </c>
      <c r="B15" s="42" t="s">
        <v>16156</v>
      </c>
      <c r="C15" s="42" t="s">
        <v>16163</v>
      </c>
      <c r="D15" s="42" t="s">
        <v>643</v>
      </c>
      <c r="E15" s="42" t="s">
        <v>16164</v>
      </c>
      <c r="F15" s="42" t="s">
        <v>16165</v>
      </c>
      <c r="G15" s="42" t="s">
        <v>16142</v>
      </c>
      <c r="H15" s="42"/>
    </row>
    <row r="16" spans="1:8" ht="46.05" customHeight="1" x14ac:dyDescent="0.3">
      <c r="A16" s="41" t="s">
        <v>681</v>
      </c>
      <c r="B16" s="42" t="s">
        <v>16156</v>
      </c>
      <c r="C16" s="42" t="s">
        <v>16166</v>
      </c>
      <c r="D16" s="42" t="s">
        <v>643</v>
      </c>
      <c r="E16" s="42" t="s">
        <v>16164</v>
      </c>
      <c r="F16" s="42" t="s">
        <v>16167</v>
      </c>
      <c r="G16" s="42" t="s">
        <v>16142</v>
      </c>
      <c r="H16" s="42"/>
    </row>
    <row r="17" spans="1:8" ht="46.05" customHeight="1" x14ac:dyDescent="0.3">
      <c r="A17" s="41" t="s">
        <v>681</v>
      </c>
      <c r="B17" s="42" t="s">
        <v>16156</v>
      </c>
      <c r="C17" s="42" t="s">
        <v>16168</v>
      </c>
      <c r="D17" s="42" t="s">
        <v>16145</v>
      </c>
      <c r="E17" s="42" t="s">
        <v>16169</v>
      </c>
      <c r="F17" s="42" t="s">
        <v>16170</v>
      </c>
      <c r="G17" s="42" t="s">
        <v>16142</v>
      </c>
      <c r="H17" s="42"/>
    </row>
    <row r="18" spans="1:8" ht="46.05" customHeight="1" x14ac:dyDescent="0.3">
      <c r="A18" s="41" t="s">
        <v>681</v>
      </c>
      <c r="B18" s="42" t="s">
        <v>16171</v>
      </c>
      <c r="C18" s="42" t="s">
        <v>16172</v>
      </c>
      <c r="D18" s="42" t="s">
        <v>16173</v>
      </c>
      <c r="E18" s="42" t="s">
        <v>16174</v>
      </c>
      <c r="F18" s="42" t="s">
        <v>16175</v>
      </c>
      <c r="G18" s="42" t="s">
        <v>16131</v>
      </c>
      <c r="H18" s="42"/>
    </row>
    <row r="19" spans="1:8" ht="46.05" customHeight="1" x14ac:dyDescent="0.3">
      <c r="A19" s="41" t="s">
        <v>681</v>
      </c>
      <c r="B19" s="42" t="s">
        <v>16171</v>
      </c>
      <c r="C19" s="42" t="s">
        <v>16176</v>
      </c>
      <c r="D19" s="42" t="s">
        <v>668</v>
      </c>
      <c r="E19" s="42" t="s">
        <v>16177</v>
      </c>
      <c r="F19" s="42" t="s">
        <v>16178</v>
      </c>
      <c r="G19" s="42" t="s">
        <v>16131</v>
      </c>
      <c r="H19" s="42"/>
    </row>
    <row r="20" spans="1:8" ht="46.05" customHeight="1" x14ac:dyDescent="0.3">
      <c r="A20" s="41" t="s">
        <v>681</v>
      </c>
      <c r="B20" s="42" t="s">
        <v>16171</v>
      </c>
      <c r="C20" s="42" t="s">
        <v>16179</v>
      </c>
      <c r="D20" s="42" t="s">
        <v>16180</v>
      </c>
      <c r="E20" s="42" t="s">
        <v>16181</v>
      </c>
      <c r="F20" s="42" t="s">
        <v>16182</v>
      </c>
      <c r="G20" s="42" t="s">
        <v>16142</v>
      </c>
      <c r="H20" s="42"/>
    </row>
    <row r="21" spans="1:8" ht="46.05" customHeight="1" x14ac:dyDescent="0.3">
      <c r="A21" s="41" t="s">
        <v>681</v>
      </c>
      <c r="B21" s="42" t="s">
        <v>16183</v>
      </c>
      <c r="C21" s="42" t="s">
        <v>16184</v>
      </c>
      <c r="D21" s="42" t="s">
        <v>16145</v>
      </c>
      <c r="E21" s="42" t="s">
        <v>16146</v>
      </c>
      <c r="F21" s="42" t="s">
        <v>16185</v>
      </c>
      <c r="G21" s="42" t="s">
        <v>16131</v>
      </c>
      <c r="H21" s="42"/>
    </row>
    <row r="22" spans="1:8" ht="46.05" customHeight="1" x14ac:dyDescent="0.3">
      <c r="A22" s="41" t="s">
        <v>681</v>
      </c>
      <c r="B22" s="42" t="s">
        <v>16183</v>
      </c>
      <c r="C22" s="42" t="s">
        <v>16186</v>
      </c>
      <c r="D22" s="42" t="s">
        <v>643</v>
      </c>
      <c r="E22" s="42" t="s">
        <v>16187</v>
      </c>
      <c r="F22" s="42" t="s">
        <v>16188</v>
      </c>
      <c r="G22" s="42" t="s">
        <v>16142</v>
      </c>
      <c r="H22" s="42"/>
    </row>
    <row r="23" spans="1:8" ht="46.05" customHeight="1" x14ac:dyDescent="0.3">
      <c r="A23" s="41" t="s">
        <v>681</v>
      </c>
      <c r="B23" s="42" t="s">
        <v>16183</v>
      </c>
      <c r="C23" s="42" t="s">
        <v>16189</v>
      </c>
      <c r="D23" s="42" t="s">
        <v>16190</v>
      </c>
      <c r="E23" s="42" t="s">
        <v>9</v>
      </c>
      <c r="F23" s="42" t="s">
        <v>16191</v>
      </c>
      <c r="G23" s="42" t="s">
        <v>16142</v>
      </c>
      <c r="H23" s="42"/>
    </row>
    <row r="24" spans="1:8" ht="46.05" customHeight="1" x14ac:dyDescent="0.3">
      <c r="A24" s="41" t="s">
        <v>681</v>
      </c>
      <c r="B24" s="42" t="s">
        <v>16183</v>
      </c>
      <c r="C24" s="42" t="s">
        <v>16192</v>
      </c>
      <c r="D24" s="42" t="s">
        <v>16190</v>
      </c>
      <c r="E24" s="42" t="s">
        <v>16193</v>
      </c>
      <c r="F24" s="42" t="s">
        <v>16194</v>
      </c>
      <c r="G24" s="42" t="s">
        <v>16142</v>
      </c>
      <c r="H24" s="42"/>
    </row>
    <row r="25" spans="1:8" ht="46.05" customHeight="1" x14ac:dyDescent="0.3">
      <c r="A25" s="41" t="s">
        <v>681</v>
      </c>
      <c r="B25" s="42" t="s">
        <v>16195</v>
      </c>
      <c r="C25" s="42" t="s">
        <v>16196</v>
      </c>
      <c r="D25" s="42" t="s">
        <v>16197</v>
      </c>
      <c r="E25" s="42" t="s">
        <v>16198</v>
      </c>
      <c r="F25" s="42" t="s">
        <v>16199</v>
      </c>
      <c r="G25" s="42" t="s">
        <v>16131</v>
      </c>
      <c r="H25" s="42"/>
    </row>
    <row r="26" spans="1:8" ht="46.05" customHeight="1" x14ac:dyDescent="0.3">
      <c r="A26" s="41" t="s">
        <v>681</v>
      </c>
      <c r="B26" s="42" t="s">
        <v>16195</v>
      </c>
      <c r="C26" s="42" t="s">
        <v>16200</v>
      </c>
      <c r="D26" s="42" t="s">
        <v>16197</v>
      </c>
      <c r="E26" s="42" t="s">
        <v>16201</v>
      </c>
      <c r="F26" s="42" t="s">
        <v>16202</v>
      </c>
      <c r="G26" s="42" t="s">
        <v>16131</v>
      </c>
      <c r="H26" s="42"/>
    </row>
    <row r="27" spans="1:8" ht="46.05" customHeight="1" x14ac:dyDescent="0.3">
      <c r="A27" s="41" t="s">
        <v>681</v>
      </c>
      <c r="B27" s="42" t="s">
        <v>16195</v>
      </c>
      <c r="C27" s="42" t="s">
        <v>16203</v>
      </c>
      <c r="D27" s="42" t="s">
        <v>16204</v>
      </c>
      <c r="E27" s="42" t="s">
        <v>16205</v>
      </c>
      <c r="F27" s="42" t="s">
        <v>16206</v>
      </c>
      <c r="G27" s="42" t="s">
        <v>16142</v>
      </c>
      <c r="H27" s="42"/>
    </row>
  </sheetData>
  <autoFilter ref="A4:H27" xr:uid="{00000000-0009-0000-0000-00000E000000}"/>
  <mergeCells count="2">
    <mergeCell ref="A2:H2"/>
    <mergeCell ref="A1:H1"/>
  </mergeCells>
  <dataValidations count="1">
    <dataValidation type="list" allowBlank="1" sqref="A5:A27" xr:uid="{00000000-0002-0000-0E00-000000000000}">
      <formula1>"☐,I gang,✓"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B417-2168-48A5-9864-B9BD7D1F66C3}">
  <dimension ref="A1"/>
  <sheetViews>
    <sheetView workbookViewId="0">
      <selection activeCell="F7" sqref="F7"/>
    </sheetView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F75B5"/>
  </sheetPr>
  <dimension ref="A1:M112"/>
  <sheetViews>
    <sheetView showGridLines="0" workbookViewId="0">
      <pane ySplit="4" topLeftCell="A5" activePane="bottomLeft" state="frozen"/>
      <selection pane="bottomLeft" activeCell="F21" sqref="F21"/>
    </sheetView>
  </sheetViews>
  <sheetFormatPr defaultRowHeight="14.4" x14ac:dyDescent="0.3"/>
  <cols>
    <col min="1" max="2" width="13" customWidth="1"/>
    <col min="3" max="3" width="14" customWidth="1"/>
    <col min="4" max="4" width="9" customWidth="1"/>
    <col min="5" max="5" width="14" customWidth="1"/>
    <col min="6" max="6" width="10" customWidth="1"/>
    <col min="7" max="7" width="13" customWidth="1"/>
    <col min="8" max="8" width="25" customWidth="1"/>
    <col min="9" max="9" width="12" customWidth="1"/>
    <col min="10" max="10" width="28" customWidth="1"/>
    <col min="11" max="11" width="14" customWidth="1"/>
    <col min="12" max="12" width="20" customWidth="1"/>
    <col min="13" max="13" width="14" customWidth="1"/>
  </cols>
  <sheetData>
    <row r="1" spans="1:13" ht="34.049999999999997" customHeight="1" x14ac:dyDescent="0.3">
      <c r="A1" s="67" t="s">
        <v>16207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ht="31.95" customHeight="1" x14ac:dyDescent="0.3">
      <c r="A2" s="66" t="s">
        <v>16208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4" spans="1:13" x14ac:dyDescent="0.3">
      <c r="A4" s="40" t="s">
        <v>4141</v>
      </c>
      <c r="B4" s="40" t="s">
        <v>1</v>
      </c>
      <c r="C4" s="40" t="s">
        <v>1632</v>
      </c>
      <c r="D4" s="40" t="s">
        <v>5</v>
      </c>
      <c r="E4" s="40" t="s">
        <v>4142</v>
      </c>
      <c r="F4" s="40" t="s">
        <v>4143</v>
      </c>
      <c r="G4" s="40" t="s">
        <v>734</v>
      </c>
      <c r="H4" s="40" t="s">
        <v>735</v>
      </c>
      <c r="I4" s="40" t="s">
        <v>3</v>
      </c>
      <c r="J4" s="40" t="s">
        <v>1633</v>
      </c>
      <c r="K4" s="40" t="s">
        <v>1638</v>
      </c>
      <c r="L4" s="40" t="s">
        <v>16209</v>
      </c>
      <c r="M4" s="40" t="s">
        <v>16210</v>
      </c>
    </row>
    <row r="5" spans="1:13" x14ac:dyDescent="0.3">
      <c r="A5" s="43" t="s">
        <v>4150</v>
      </c>
      <c r="B5" s="43" t="s">
        <v>446</v>
      </c>
      <c r="C5" s="43" t="s">
        <v>1822</v>
      </c>
      <c r="D5" s="43">
        <v>5</v>
      </c>
      <c r="E5" s="44">
        <v>986.19</v>
      </c>
      <c r="F5" s="45">
        <v>0.05</v>
      </c>
      <c r="G5" s="46"/>
      <c r="H5" s="46"/>
      <c r="I5" s="46"/>
      <c r="J5" s="46"/>
      <c r="K5" s="47"/>
      <c r="L5" s="47"/>
      <c r="M5" s="46"/>
    </row>
    <row r="6" spans="1:13" x14ac:dyDescent="0.3">
      <c r="A6" s="43" t="s">
        <v>4151</v>
      </c>
      <c r="B6" s="43" t="s">
        <v>446</v>
      </c>
      <c r="C6" s="43" t="s">
        <v>1862</v>
      </c>
      <c r="D6" s="43">
        <v>14</v>
      </c>
      <c r="E6" s="44">
        <v>2156.21</v>
      </c>
      <c r="F6" s="45">
        <v>0.15</v>
      </c>
      <c r="G6" s="46"/>
      <c r="H6" s="46"/>
      <c r="I6" s="46"/>
      <c r="J6" s="46"/>
      <c r="K6" s="47"/>
      <c r="L6" s="47"/>
      <c r="M6" s="46"/>
    </row>
    <row r="7" spans="1:13" x14ac:dyDescent="0.3">
      <c r="A7" s="43" t="s">
        <v>4152</v>
      </c>
      <c r="B7" s="43" t="s">
        <v>446</v>
      </c>
      <c r="C7" s="43" t="s">
        <v>2042</v>
      </c>
      <c r="D7" s="43">
        <v>6</v>
      </c>
      <c r="E7" s="44">
        <v>926.81</v>
      </c>
      <c r="F7" s="45">
        <v>0</v>
      </c>
      <c r="G7" s="46"/>
      <c r="H7" s="46"/>
      <c r="I7" s="46"/>
      <c r="J7" s="46"/>
      <c r="K7" s="47"/>
      <c r="L7" s="47"/>
      <c r="M7" s="46"/>
    </row>
    <row r="8" spans="1:13" x14ac:dyDescent="0.3">
      <c r="A8" s="43" t="s">
        <v>4153</v>
      </c>
      <c r="B8" s="43" t="s">
        <v>446</v>
      </c>
      <c r="C8" s="43" t="s">
        <v>1753</v>
      </c>
      <c r="D8" s="43">
        <v>11</v>
      </c>
      <c r="E8" s="44">
        <v>829.09</v>
      </c>
      <c r="F8" s="45">
        <v>0.15</v>
      </c>
      <c r="G8" s="46"/>
      <c r="H8" s="46"/>
      <c r="I8" s="46"/>
      <c r="J8" s="46"/>
      <c r="K8" s="47"/>
      <c r="L8" s="47"/>
      <c r="M8" s="46"/>
    </row>
    <row r="9" spans="1:13" x14ac:dyDescent="0.3">
      <c r="A9" s="43" t="s">
        <v>4154</v>
      </c>
      <c r="B9" s="43" t="s">
        <v>446</v>
      </c>
      <c r="C9" s="43" t="s">
        <v>1774</v>
      </c>
      <c r="D9" s="43">
        <v>14</v>
      </c>
      <c r="E9" s="44">
        <v>1957.07</v>
      </c>
      <c r="F9" s="45">
        <v>0</v>
      </c>
      <c r="G9" s="46"/>
      <c r="H9" s="46"/>
      <c r="I9" s="46"/>
      <c r="J9" s="46"/>
      <c r="K9" s="47"/>
      <c r="L9" s="47"/>
      <c r="M9" s="46"/>
    </row>
    <row r="10" spans="1:13" x14ac:dyDescent="0.3">
      <c r="A10" s="43" t="s">
        <v>4155</v>
      </c>
      <c r="B10" s="43" t="s">
        <v>221</v>
      </c>
      <c r="C10" s="43" t="s">
        <v>1990</v>
      </c>
      <c r="D10" s="43">
        <v>24</v>
      </c>
      <c r="E10" s="44">
        <v>823.24</v>
      </c>
      <c r="F10" s="45">
        <v>0.15</v>
      </c>
      <c r="G10" s="46"/>
      <c r="H10" s="46"/>
      <c r="I10" s="46"/>
      <c r="J10" s="46"/>
      <c r="K10" s="47"/>
      <c r="L10" s="47"/>
      <c r="M10" s="46"/>
    </row>
    <row r="11" spans="1:13" x14ac:dyDescent="0.3">
      <c r="A11" s="43" t="s">
        <v>4156</v>
      </c>
      <c r="B11" s="43" t="s">
        <v>26</v>
      </c>
      <c r="C11" s="43" t="s">
        <v>1967</v>
      </c>
      <c r="D11" s="43">
        <v>2</v>
      </c>
      <c r="E11" s="44">
        <v>337.1</v>
      </c>
      <c r="F11" s="45">
        <v>0.15</v>
      </c>
      <c r="G11" s="46"/>
      <c r="H11" s="46"/>
      <c r="I11" s="46"/>
      <c r="J11" s="46"/>
      <c r="K11" s="47"/>
      <c r="L11" s="47"/>
      <c r="M11" s="46"/>
    </row>
    <row r="12" spans="1:13" x14ac:dyDescent="0.3">
      <c r="A12" s="43" t="s">
        <v>4157</v>
      </c>
      <c r="B12" s="43" t="s">
        <v>26</v>
      </c>
      <c r="C12" s="43" t="s">
        <v>1835</v>
      </c>
      <c r="D12" s="43">
        <v>16</v>
      </c>
      <c r="E12" s="44">
        <v>1845.16</v>
      </c>
      <c r="F12" s="45">
        <v>0</v>
      </c>
      <c r="G12" s="46"/>
      <c r="H12" s="46"/>
      <c r="I12" s="46"/>
      <c r="J12" s="46"/>
      <c r="K12" s="47"/>
      <c r="L12" s="47"/>
      <c r="M12" s="46"/>
    </row>
    <row r="13" spans="1:13" x14ac:dyDescent="0.3">
      <c r="A13" s="43" t="s">
        <v>4158</v>
      </c>
      <c r="B13" s="43" t="s">
        <v>26</v>
      </c>
      <c r="C13" s="43" t="s">
        <v>1842</v>
      </c>
      <c r="D13" s="43">
        <v>25</v>
      </c>
      <c r="E13" s="44">
        <v>464.04</v>
      </c>
      <c r="F13" s="45">
        <v>0.1</v>
      </c>
      <c r="G13" s="46"/>
      <c r="H13" s="46"/>
      <c r="I13" s="46"/>
      <c r="J13" s="46"/>
      <c r="K13" s="47"/>
      <c r="L13" s="47"/>
      <c r="M13" s="46"/>
    </row>
    <row r="14" spans="1:13" x14ac:dyDescent="0.3">
      <c r="A14" s="43" t="s">
        <v>4159</v>
      </c>
      <c r="B14" s="43" t="s">
        <v>26</v>
      </c>
      <c r="C14" s="43" t="s">
        <v>2020</v>
      </c>
      <c r="D14" s="43">
        <v>4</v>
      </c>
      <c r="E14" s="44">
        <v>501.4</v>
      </c>
      <c r="F14" s="45">
        <v>0.05</v>
      </c>
      <c r="G14" s="46"/>
      <c r="H14" s="46"/>
      <c r="I14" s="46"/>
      <c r="J14" s="46"/>
      <c r="K14" s="47"/>
      <c r="L14" s="47"/>
      <c r="M14" s="46"/>
    </row>
    <row r="15" spans="1:13" x14ac:dyDescent="0.3">
      <c r="A15" s="43" t="s">
        <v>4160</v>
      </c>
      <c r="B15" s="43" t="s">
        <v>26</v>
      </c>
      <c r="C15" s="43" t="s">
        <v>2020</v>
      </c>
      <c r="D15" s="43">
        <v>9</v>
      </c>
      <c r="E15" s="44">
        <v>495.74</v>
      </c>
      <c r="F15" s="45">
        <v>0.15</v>
      </c>
      <c r="G15" s="46"/>
      <c r="H15" s="46"/>
      <c r="I15" s="46"/>
      <c r="J15" s="46"/>
      <c r="K15" s="47"/>
      <c r="L15" s="47"/>
      <c r="M15" s="46"/>
    </row>
    <row r="16" spans="1:13" x14ac:dyDescent="0.3">
      <c r="A16" s="43" t="s">
        <v>4161</v>
      </c>
      <c r="B16" s="43" t="s">
        <v>163</v>
      </c>
      <c r="C16" s="43" t="s">
        <v>1993</v>
      </c>
      <c r="D16" s="43">
        <v>27</v>
      </c>
      <c r="E16" s="44">
        <v>2951.76</v>
      </c>
      <c r="F16" s="45">
        <v>0</v>
      </c>
      <c r="G16" s="46"/>
      <c r="H16" s="46"/>
      <c r="I16" s="46"/>
      <c r="J16" s="46"/>
      <c r="K16" s="47"/>
      <c r="L16" s="47"/>
      <c r="M16" s="46"/>
    </row>
    <row r="17" spans="1:13" x14ac:dyDescent="0.3">
      <c r="A17" s="43" t="s">
        <v>4162</v>
      </c>
      <c r="B17" s="43" t="s">
        <v>163</v>
      </c>
      <c r="C17" s="43" t="s">
        <v>1892</v>
      </c>
      <c r="D17" s="43">
        <v>2</v>
      </c>
      <c r="E17" s="44">
        <v>808.07</v>
      </c>
      <c r="F17" s="45">
        <v>0.05</v>
      </c>
      <c r="G17" s="46"/>
      <c r="H17" s="46"/>
      <c r="I17" s="46"/>
      <c r="J17" s="46"/>
      <c r="K17" s="47"/>
      <c r="L17" s="47"/>
      <c r="M17" s="46"/>
    </row>
    <row r="18" spans="1:13" x14ac:dyDescent="0.3">
      <c r="A18" s="43" t="s">
        <v>4163</v>
      </c>
      <c r="B18" s="43" t="s">
        <v>163</v>
      </c>
      <c r="C18" s="43" t="s">
        <v>1871</v>
      </c>
      <c r="D18" s="43">
        <v>1</v>
      </c>
      <c r="E18" s="44">
        <v>1677.36</v>
      </c>
      <c r="F18" s="45">
        <v>0.05</v>
      </c>
      <c r="G18" s="46"/>
      <c r="H18" s="46"/>
      <c r="I18" s="46"/>
      <c r="J18" s="46"/>
      <c r="K18" s="47"/>
      <c r="L18" s="47"/>
      <c r="M18" s="46"/>
    </row>
    <row r="19" spans="1:13" x14ac:dyDescent="0.3">
      <c r="A19" s="43" t="s">
        <v>4164</v>
      </c>
      <c r="B19" s="43" t="s">
        <v>536</v>
      </c>
      <c r="C19" s="43" t="s">
        <v>1645</v>
      </c>
      <c r="D19" s="43">
        <v>7</v>
      </c>
      <c r="E19" s="44">
        <v>662.39</v>
      </c>
      <c r="F19" s="45">
        <v>0.05</v>
      </c>
      <c r="G19" s="46"/>
      <c r="H19" s="46"/>
      <c r="I19" s="46"/>
      <c r="J19" s="46"/>
      <c r="K19" s="47"/>
      <c r="L19" s="47"/>
      <c r="M19" s="46"/>
    </row>
    <row r="20" spans="1:13" x14ac:dyDescent="0.3">
      <c r="A20" s="43" t="s">
        <v>4165</v>
      </c>
      <c r="B20" s="43" t="s">
        <v>79</v>
      </c>
      <c r="C20" s="43" t="s">
        <v>1660</v>
      </c>
      <c r="D20" s="43">
        <v>15</v>
      </c>
      <c r="E20" s="44">
        <v>2449.34</v>
      </c>
      <c r="F20" s="45">
        <v>0.15</v>
      </c>
      <c r="G20" s="46"/>
      <c r="H20" s="46"/>
      <c r="I20" s="46"/>
      <c r="J20" s="46"/>
      <c r="K20" s="47"/>
      <c r="L20" s="47"/>
      <c r="M20" s="46"/>
    </row>
    <row r="21" spans="1:13" x14ac:dyDescent="0.3">
      <c r="A21" s="43" t="s">
        <v>4166</v>
      </c>
      <c r="B21" s="43" t="s">
        <v>79</v>
      </c>
      <c r="C21" s="43" t="s">
        <v>2054</v>
      </c>
      <c r="D21" s="43">
        <v>11</v>
      </c>
      <c r="E21" s="44">
        <v>1437.7</v>
      </c>
      <c r="F21" s="45">
        <v>0.1</v>
      </c>
      <c r="G21" s="46"/>
      <c r="H21" s="46"/>
      <c r="I21" s="46"/>
      <c r="J21" s="46"/>
      <c r="K21" s="47"/>
      <c r="L21" s="47"/>
      <c r="M21" s="46"/>
    </row>
    <row r="22" spans="1:13" x14ac:dyDescent="0.3">
      <c r="A22" s="43" t="s">
        <v>4167</v>
      </c>
      <c r="B22" s="43" t="s">
        <v>79</v>
      </c>
      <c r="C22" s="43" t="s">
        <v>1664</v>
      </c>
      <c r="D22" s="43">
        <v>6</v>
      </c>
      <c r="E22" s="44">
        <v>460.69</v>
      </c>
      <c r="F22" s="45">
        <v>0.15</v>
      </c>
      <c r="G22" s="46"/>
      <c r="H22" s="46"/>
      <c r="I22" s="46"/>
      <c r="J22" s="46"/>
      <c r="K22" s="47"/>
      <c r="L22" s="47"/>
      <c r="M22" s="46"/>
    </row>
    <row r="23" spans="1:13" x14ac:dyDescent="0.3">
      <c r="A23" s="43" t="s">
        <v>4168</v>
      </c>
      <c r="B23" s="43" t="s">
        <v>79</v>
      </c>
      <c r="C23" s="43" t="s">
        <v>1818</v>
      </c>
      <c r="D23" s="43">
        <v>6</v>
      </c>
      <c r="E23" s="44">
        <v>1737.46</v>
      </c>
      <c r="F23" s="45">
        <v>0</v>
      </c>
      <c r="G23" s="46"/>
      <c r="H23" s="46"/>
      <c r="I23" s="46"/>
      <c r="J23" s="46"/>
      <c r="K23" s="47"/>
      <c r="L23" s="47"/>
      <c r="M23" s="46"/>
    </row>
    <row r="24" spans="1:13" x14ac:dyDescent="0.3">
      <c r="A24" s="43" t="s">
        <v>4169</v>
      </c>
      <c r="B24" s="43" t="s">
        <v>79</v>
      </c>
      <c r="C24" s="43" t="s">
        <v>1978</v>
      </c>
      <c r="D24" s="43">
        <v>29</v>
      </c>
      <c r="E24" s="44">
        <v>3549.39</v>
      </c>
      <c r="F24" s="45">
        <v>0</v>
      </c>
      <c r="G24" s="46"/>
      <c r="H24" s="46"/>
      <c r="I24" s="46"/>
      <c r="J24" s="46"/>
      <c r="K24" s="47"/>
      <c r="L24" s="47"/>
      <c r="M24" s="46"/>
    </row>
    <row r="25" spans="1:13" x14ac:dyDescent="0.3">
      <c r="A25" s="43" t="s">
        <v>4170</v>
      </c>
      <c r="B25" s="43" t="s">
        <v>369</v>
      </c>
      <c r="C25" s="43" t="s">
        <v>1799</v>
      </c>
      <c r="D25" s="43">
        <v>12</v>
      </c>
      <c r="E25" s="44">
        <v>2431.41</v>
      </c>
      <c r="F25" s="45">
        <v>0.1</v>
      </c>
      <c r="G25" s="46"/>
      <c r="H25" s="46"/>
      <c r="I25" s="46"/>
      <c r="J25" s="46"/>
      <c r="K25" s="47"/>
      <c r="L25" s="47"/>
      <c r="M25" s="46"/>
    </row>
    <row r="26" spans="1:13" x14ac:dyDescent="0.3">
      <c r="A26" s="43" t="s">
        <v>4171</v>
      </c>
      <c r="B26" s="43" t="s">
        <v>369</v>
      </c>
      <c r="C26" s="43" t="s">
        <v>1876</v>
      </c>
      <c r="D26" s="43">
        <v>7</v>
      </c>
      <c r="E26" s="44">
        <v>2750.81</v>
      </c>
      <c r="F26" s="45">
        <v>0.15</v>
      </c>
      <c r="G26" s="46"/>
      <c r="H26" s="46"/>
      <c r="I26" s="46"/>
      <c r="J26" s="46"/>
      <c r="K26" s="47"/>
      <c r="L26" s="47"/>
      <c r="M26" s="46"/>
    </row>
    <row r="27" spans="1:13" x14ac:dyDescent="0.3">
      <c r="A27" s="43" t="s">
        <v>4172</v>
      </c>
      <c r="B27" s="43" t="s">
        <v>369</v>
      </c>
      <c r="C27" s="43" t="s">
        <v>1849</v>
      </c>
      <c r="D27" s="43">
        <v>6</v>
      </c>
      <c r="E27" s="44">
        <v>778</v>
      </c>
      <c r="F27" s="45">
        <v>0</v>
      </c>
      <c r="G27" s="46"/>
      <c r="H27" s="46"/>
      <c r="I27" s="46"/>
      <c r="J27" s="46"/>
      <c r="K27" s="47"/>
      <c r="L27" s="47"/>
      <c r="M27" s="46"/>
    </row>
    <row r="28" spans="1:13" x14ac:dyDescent="0.3">
      <c r="A28" s="43" t="s">
        <v>4173</v>
      </c>
      <c r="B28" s="43" t="s">
        <v>369</v>
      </c>
      <c r="C28" s="43" t="s">
        <v>2046</v>
      </c>
      <c r="D28" s="43">
        <v>18</v>
      </c>
      <c r="E28" s="44">
        <v>1004.35</v>
      </c>
      <c r="F28" s="45">
        <v>0</v>
      </c>
      <c r="G28" s="46"/>
      <c r="H28" s="46"/>
      <c r="I28" s="46"/>
      <c r="J28" s="46"/>
      <c r="K28" s="47"/>
      <c r="L28" s="47"/>
      <c r="M28" s="46"/>
    </row>
    <row r="29" spans="1:13" x14ac:dyDescent="0.3">
      <c r="A29" s="43" t="s">
        <v>4174</v>
      </c>
      <c r="B29" s="43" t="s">
        <v>82</v>
      </c>
      <c r="C29" s="43" t="s">
        <v>1881</v>
      </c>
      <c r="D29" s="43">
        <v>24</v>
      </c>
      <c r="E29" s="44">
        <v>1725.5</v>
      </c>
      <c r="F29" s="45">
        <v>0</v>
      </c>
      <c r="G29" s="46"/>
      <c r="H29" s="46"/>
      <c r="I29" s="46"/>
      <c r="J29" s="46"/>
      <c r="K29" s="47"/>
      <c r="L29" s="47"/>
      <c r="M29" s="46"/>
    </row>
    <row r="30" spans="1:13" x14ac:dyDescent="0.3">
      <c r="A30" s="43" t="s">
        <v>4175</v>
      </c>
      <c r="B30" s="43" t="s">
        <v>82</v>
      </c>
      <c r="C30" s="43" t="s">
        <v>1694</v>
      </c>
      <c r="D30" s="43">
        <v>29</v>
      </c>
      <c r="E30" s="44">
        <v>2222.44</v>
      </c>
      <c r="F30" s="45">
        <v>0</v>
      </c>
      <c r="G30" s="46"/>
      <c r="H30" s="46"/>
      <c r="I30" s="46"/>
      <c r="J30" s="46"/>
      <c r="K30" s="47"/>
      <c r="L30" s="47"/>
      <c r="M30" s="46"/>
    </row>
    <row r="31" spans="1:13" x14ac:dyDescent="0.3">
      <c r="A31" s="43" t="s">
        <v>4176</v>
      </c>
      <c r="B31" s="43" t="s">
        <v>82</v>
      </c>
      <c r="C31" s="43" t="s">
        <v>1731</v>
      </c>
      <c r="D31" s="43">
        <v>1</v>
      </c>
      <c r="E31" s="44">
        <v>590.37</v>
      </c>
      <c r="F31" s="45">
        <v>0.05</v>
      </c>
      <c r="G31" s="46"/>
      <c r="H31" s="46"/>
      <c r="I31" s="46"/>
      <c r="J31" s="46"/>
      <c r="K31" s="47"/>
      <c r="L31" s="47"/>
      <c r="M31" s="46"/>
    </row>
    <row r="32" spans="1:13" x14ac:dyDescent="0.3">
      <c r="A32" s="43" t="s">
        <v>4177</v>
      </c>
      <c r="B32" s="43" t="s">
        <v>251</v>
      </c>
      <c r="C32" s="43" t="s">
        <v>1927</v>
      </c>
      <c r="D32" s="43">
        <v>23</v>
      </c>
      <c r="E32" s="44">
        <v>1650.14</v>
      </c>
      <c r="F32" s="45">
        <v>0</v>
      </c>
      <c r="G32" s="46"/>
      <c r="H32" s="46"/>
      <c r="I32" s="46"/>
      <c r="J32" s="46"/>
      <c r="K32" s="47"/>
      <c r="L32" s="47"/>
      <c r="M32" s="46"/>
    </row>
    <row r="33" spans="1:13" x14ac:dyDescent="0.3">
      <c r="A33" s="43" t="s">
        <v>4178</v>
      </c>
      <c r="B33" s="43" t="s">
        <v>251</v>
      </c>
      <c r="C33" s="43" t="s">
        <v>1966</v>
      </c>
      <c r="D33" s="43">
        <v>24</v>
      </c>
      <c r="E33" s="44">
        <v>1887.68</v>
      </c>
      <c r="F33" s="45">
        <v>0</v>
      </c>
      <c r="G33" s="46"/>
      <c r="H33" s="46"/>
      <c r="I33" s="46"/>
      <c r="J33" s="46"/>
      <c r="K33" s="47"/>
      <c r="L33" s="47"/>
      <c r="M33" s="46"/>
    </row>
    <row r="34" spans="1:13" x14ac:dyDescent="0.3">
      <c r="A34" s="43" t="s">
        <v>4179</v>
      </c>
      <c r="B34" s="43" t="s">
        <v>53</v>
      </c>
      <c r="C34" s="43" t="s">
        <v>1705</v>
      </c>
      <c r="D34" s="43">
        <v>30</v>
      </c>
      <c r="E34" s="44">
        <v>1355.16</v>
      </c>
      <c r="F34" s="45">
        <v>0.05</v>
      </c>
      <c r="G34" s="46"/>
      <c r="H34" s="46"/>
      <c r="I34" s="46"/>
      <c r="J34" s="46"/>
      <c r="K34" s="47"/>
      <c r="L34" s="47"/>
      <c r="M34" s="46"/>
    </row>
    <row r="35" spans="1:13" x14ac:dyDescent="0.3">
      <c r="A35" s="43" t="s">
        <v>4180</v>
      </c>
      <c r="B35" s="43" t="s">
        <v>53</v>
      </c>
      <c r="C35" s="43" t="s">
        <v>1906</v>
      </c>
      <c r="D35" s="43">
        <v>13</v>
      </c>
      <c r="E35" s="44">
        <v>2654.7</v>
      </c>
      <c r="F35" s="45">
        <v>0</v>
      </c>
      <c r="G35" s="46"/>
      <c r="H35" s="46"/>
      <c r="I35" s="46"/>
      <c r="J35" s="46"/>
      <c r="K35" s="47"/>
      <c r="L35" s="47"/>
      <c r="M35" s="46"/>
    </row>
    <row r="36" spans="1:13" x14ac:dyDescent="0.3">
      <c r="A36" s="43" t="s">
        <v>4181</v>
      </c>
      <c r="B36" s="43" t="s">
        <v>53</v>
      </c>
      <c r="C36" s="43" t="s">
        <v>1798</v>
      </c>
      <c r="D36" s="43">
        <v>21</v>
      </c>
      <c r="E36" s="44">
        <v>627.29</v>
      </c>
      <c r="F36" s="45">
        <v>0.05</v>
      </c>
      <c r="G36" s="46"/>
      <c r="H36" s="46"/>
      <c r="I36" s="46"/>
      <c r="J36" s="46"/>
      <c r="K36" s="47"/>
      <c r="L36" s="47"/>
      <c r="M36" s="46"/>
    </row>
    <row r="37" spans="1:13" x14ac:dyDescent="0.3">
      <c r="A37" s="43" t="s">
        <v>4182</v>
      </c>
      <c r="B37" s="43" t="s">
        <v>253</v>
      </c>
      <c r="C37" s="43" t="s">
        <v>1891</v>
      </c>
      <c r="D37" s="43">
        <v>17</v>
      </c>
      <c r="E37" s="44">
        <v>399.61</v>
      </c>
      <c r="F37" s="45">
        <v>0.1</v>
      </c>
      <c r="G37" s="46"/>
      <c r="H37" s="46"/>
      <c r="I37" s="46"/>
      <c r="J37" s="46"/>
      <c r="K37" s="47"/>
      <c r="L37" s="47"/>
      <c r="M37" s="46"/>
    </row>
    <row r="38" spans="1:13" x14ac:dyDescent="0.3">
      <c r="A38" s="43" t="s">
        <v>4183</v>
      </c>
      <c r="B38" s="43" t="s">
        <v>253</v>
      </c>
      <c r="C38" s="43" t="s">
        <v>1726</v>
      </c>
      <c r="D38" s="43">
        <v>9</v>
      </c>
      <c r="E38" s="44">
        <v>1324.31</v>
      </c>
      <c r="F38" s="45">
        <v>0.15</v>
      </c>
      <c r="G38" s="46"/>
      <c r="H38" s="46"/>
      <c r="I38" s="46"/>
      <c r="J38" s="46"/>
      <c r="K38" s="47"/>
      <c r="L38" s="47"/>
      <c r="M38" s="46"/>
    </row>
    <row r="39" spans="1:13" x14ac:dyDescent="0.3">
      <c r="A39" s="43" t="s">
        <v>4184</v>
      </c>
      <c r="B39" s="43" t="s">
        <v>253</v>
      </c>
      <c r="C39" s="43" t="s">
        <v>2016</v>
      </c>
      <c r="D39" s="43">
        <v>3</v>
      </c>
      <c r="E39" s="44">
        <v>1289.95</v>
      </c>
      <c r="F39" s="45">
        <v>0.1</v>
      </c>
      <c r="G39" s="46"/>
      <c r="H39" s="46"/>
      <c r="I39" s="46"/>
      <c r="J39" s="46"/>
      <c r="K39" s="47"/>
      <c r="L39" s="47"/>
      <c r="M39" s="46"/>
    </row>
    <row r="40" spans="1:13" x14ac:dyDescent="0.3">
      <c r="A40" s="43" t="s">
        <v>4185</v>
      </c>
      <c r="B40" s="43" t="s">
        <v>253</v>
      </c>
      <c r="C40" s="43" t="s">
        <v>1722</v>
      </c>
      <c r="D40" s="43">
        <v>2</v>
      </c>
      <c r="E40" s="44">
        <v>2434.92</v>
      </c>
      <c r="F40" s="45">
        <v>0.1</v>
      </c>
      <c r="G40" s="46"/>
      <c r="H40" s="46"/>
      <c r="I40" s="46"/>
      <c r="J40" s="46"/>
      <c r="K40" s="47"/>
      <c r="L40" s="47"/>
      <c r="M40" s="46"/>
    </row>
    <row r="41" spans="1:13" x14ac:dyDescent="0.3">
      <c r="A41" s="43" t="s">
        <v>4186</v>
      </c>
      <c r="B41" s="43" t="s">
        <v>253</v>
      </c>
      <c r="C41" s="43" t="s">
        <v>2010</v>
      </c>
      <c r="D41" s="43">
        <v>23</v>
      </c>
      <c r="E41" s="44">
        <v>1247.51</v>
      </c>
      <c r="F41" s="45">
        <v>0</v>
      </c>
      <c r="G41" s="46"/>
      <c r="H41" s="46"/>
      <c r="I41" s="46"/>
      <c r="J41" s="46"/>
      <c r="K41" s="47"/>
      <c r="L41" s="47"/>
      <c r="M41" s="46"/>
    </row>
    <row r="42" spans="1:13" x14ac:dyDescent="0.3">
      <c r="A42" s="43" t="s">
        <v>4187</v>
      </c>
      <c r="B42" s="43" t="s">
        <v>370</v>
      </c>
      <c r="C42" s="43" t="s">
        <v>1956</v>
      </c>
      <c r="D42" s="43">
        <v>12</v>
      </c>
      <c r="E42" s="44">
        <v>2688</v>
      </c>
      <c r="F42" s="45">
        <v>0.05</v>
      </c>
      <c r="G42" s="46"/>
      <c r="H42" s="46"/>
      <c r="I42" s="46"/>
      <c r="J42" s="46"/>
      <c r="K42" s="47"/>
      <c r="L42" s="47"/>
      <c r="M42" s="46"/>
    </row>
    <row r="43" spans="1:13" x14ac:dyDescent="0.3">
      <c r="A43" s="43" t="s">
        <v>4188</v>
      </c>
      <c r="B43" s="43" t="s">
        <v>370</v>
      </c>
      <c r="C43" s="43" t="s">
        <v>1800</v>
      </c>
      <c r="D43" s="43">
        <v>18</v>
      </c>
      <c r="E43" s="44">
        <v>2414.17</v>
      </c>
      <c r="F43" s="45">
        <v>0</v>
      </c>
      <c r="G43" s="46"/>
      <c r="H43" s="46"/>
      <c r="I43" s="46"/>
      <c r="J43" s="46"/>
      <c r="K43" s="47"/>
      <c r="L43" s="47"/>
      <c r="M43" s="46"/>
    </row>
    <row r="44" spans="1:13" x14ac:dyDescent="0.3">
      <c r="A44" s="43" t="s">
        <v>4189</v>
      </c>
      <c r="B44" s="43" t="s">
        <v>370</v>
      </c>
      <c r="C44" s="43" t="s">
        <v>1965</v>
      </c>
      <c r="D44" s="43">
        <v>2</v>
      </c>
      <c r="E44" s="44">
        <v>3097.9</v>
      </c>
      <c r="F44" s="45">
        <v>0</v>
      </c>
      <c r="G44" s="46"/>
      <c r="H44" s="46"/>
      <c r="I44" s="46"/>
      <c r="J44" s="46"/>
      <c r="K44" s="47"/>
      <c r="L44" s="47"/>
      <c r="M44" s="46"/>
    </row>
    <row r="45" spans="1:13" x14ac:dyDescent="0.3">
      <c r="A45" s="43" t="s">
        <v>4190</v>
      </c>
      <c r="B45" s="43" t="s">
        <v>284</v>
      </c>
      <c r="C45" s="43" t="s">
        <v>1821</v>
      </c>
      <c r="D45" s="43">
        <v>22</v>
      </c>
      <c r="E45" s="44">
        <v>575.04</v>
      </c>
      <c r="F45" s="45">
        <v>0.1</v>
      </c>
      <c r="G45" s="46"/>
      <c r="H45" s="46"/>
      <c r="I45" s="46"/>
      <c r="J45" s="46"/>
      <c r="K45" s="47"/>
      <c r="L45" s="47"/>
      <c r="M45" s="46"/>
    </row>
    <row r="46" spans="1:13" x14ac:dyDescent="0.3">
      <c r="A46" s="43" t="s">
        <v>4191</v>
      </c>
      <c r="B46" s="43" t="s">
        <v>284</v>
      </c>
      <c r="C46" s="43" t="s">
        <v>1988</v>
      </c>
      <c r="D46" s="43">
        <v>12</v>
      </c>
      <c r="E46" s="44">
        <v>621.35</v>
      </c>
      <c r="F46" s="45">
        <v>0.1</v>
      </c>
      <c r="G46" s="46"/>
      <c r="H46" s="46"/>
      <c r="I46" s="46"/>
      <c r="J46" s="46"/>
      <c r="K46" s="47"/>
      <c r="L46" s="47"/>
      <c r="M46" s="46"/>
    </row>
    <row r="47" spans="1:13" x14ac:dyDescent="0.3">
      <c r="A47" s="43" t="s">
        <v>4192</v>
      </c>
      <c r="B47" s="43" t="s">
        <v>284</v>
      </c>
      <c r="C47" s="43" t="s">
        <v>2046</v>
      </c>
      <c r="D47" s="43">
        <v>22</v>
      </c>
      <c r="E47" s="44">
        <v>993.04</v>
      </c>
      <c r="F47" s="45">
        <v>0</v>
      </c>
      <c r="G47" s="46"/>
      <c r="H47" s="46"/>
      <c r="I47" s="46"/>
      <c r="J47" s="46"/>
      <c r="K47" s="47"/>
      <c r="L47" s="47"/>
      <c r="M47" s="46"/>
    </row>
    <row r="48" spans="1:13" x14ac:dyDescent="0.3">
      <c r="A48" s="43" t="s">
        <v>4193</v>
      </c>
      <c r="B48" s="43" t="s">
        <v>284</v>
      </c>
      <c r="C48" s="43" t="s">
        <v>1681</v>
      </c>
      <c r="D48" s="43">
        <v>20</v>
      </c>
      <c r="E48" s="44">
        <v>1663.46</v>
      </c>
      <c r="F48" s="45">
        <v>0.15</v>
      </c>
      <c r="G48" s="46"/>
      <c r="H48" s="46"/>
      <c r="I48" s="46"/>
      <c r="J48" s="46"/>
      <c r="K48" s="47"/>
      <c r="L48" s="47"/>
      <c r="M48" s="46"/>
    </row>
    <row r="49" spans="1:13" x14ac:dyDescent="0.3">
      <c r="A49" s="43" t="s">
        <v>4194</v>
      </c>
      <c r="B49" s="43" t="s">
        <v>182</v>
      </c>
      <c r="C49" s="43" t="s">
        <v>2043</v>
      </c>
      <c r="D49" s="43">
        <v>13</v>
      </c>
      <c r="E49" s="44">
        <v>378.73</v>
      </c>
      <c r="F49" s="45">
        <v>0</v>
      </c>
      <c r="G49" s="46"/>
      <c r="H49" s="46"/>
      <c r="I49" s="46"/>
      <c r="J49" s="46"/>
      <c r="K49" s="47"/>
      <c r="L49" s="47"/>
      <c r="M49" s="46"/>
    </row>
    <row r="50" spans="1:13" x14ac:dyDescent="0.3">
      <c r="A50" s="43" t="s">
        <v>4195</v>
      </c>
      <c r="B50" s="43" t="s">
        <v>182</v>
      </c>
      <c r="C50" s="43" t="s">
        <v>2048</v>
      </c>
      <c r="D50" s="43">
        <v>11</v>
      </c>
      <c r="E50" s="44">
        <v>1629.02</v>
      </c>
      <c r="F50" s="45">
        <v>0</v>
      </c>
      <c r="G50" s="46"/>
      <c r="H50" s="46"/>
      <c r="I50" s="46"/>
      <c r="J50" s="46"/>
      <c r="K50" s="47"/>
      <c r="L50" s="47"/>
      <c r="M50" s="46"/>
    </row>
    <row r="51" spans="1:13" x14ac:dyDescent="0.3">
      <c r="A51" s="43" t="s">
        <v>4196</v>
      </c>
      <c r="B51" s="43" t="s">
        <v>182</v>
      </c>
      <c r="C51" s="43" t="s">
        <v>1789</v>
      </c>
      <c r="D51" s="43">
        <v>26</v>
      </c>
      <c r="E51" s="44">
        <v>2657.13</v>
      </c>
      <c r="F51" s="45">
        <v>0</v>
      </c>
      <c r="G51" s="46"/>
      <c r="H51" s="46"/>
      <c r="I51" s="46"/>
      <c r="J51" s="46"/>
      <c r="K51" s="47"/>
      <c r="L51" s="47"/>
      <c r="M51" s="46"/>
    </row>
    <row r="52" spans="1:13" x14ac:dyDescent="0.3">
      <c r="A52" s="43" t="s">
        <v>4197</v>
      </c>
      <c r="B52" s="43" t="s">
        <v>29</v>
      </c>
      <c r="C52" s="43" t="s">
        <v>1706</v>
      </c>
      <c r="D52" s="43">
        <v>3</v>
      </c>
      <c r="E52" s="44">
        <v>94.51</v>
      </c>
      <c r="F52" s="45">
        <v>0.1</v>
      </c>
      <c r="G52" s="46"/>
      <c r="H52" s="46"/>
      <c r="I52" s="46"/>
      <c r="J52" s="46"/>
      <c r="K52" s="47"/>
      <c r="L52" s="47"/>
      <c r="M52" s="46"/>
    </row>
    <row r="53" spans="1:13" x14ac:dyDescent="0.3">
      <c r="A53" s="43" t="s">
        <v>4198</v>
      </c>
      <c r="B53" s="43" t="s">
        <v>29</v>
      </c>
      <c r="C53" s="43" t="s">
        <v>1868</v>
      </c>
      <c r="D53" s="43">
        <v>7</v>
      </c>
      <c r="E53" s="44">
        <v>351.09</v>
      </c>
      <c r="F53" s="45">
        <v>0</v>
      </c>
      <c r="G53" s="46"/>
      <c r="H53" s="46"/>
      <c r="I53" s="46"/>
      <c r="J53" s="46"/>
      <c r="K53" s="47"/>
      <c r="L53" s="47"/>
      <c r="M53" s="46"/>
    </row>
    <row r="54" spans="1:13" x14ac:dyDescent="0.3">
      <c r="A54" s="43" t="s">
        <v>4199</v>
      </c>
      <c r="B54" s="43" t="s">
        <v>29</v>
      </c>
      <c r="C54" s="43" t="s">
        <v>1649</v>
      </c>
      <c r="D54" s="43">
        <v>22</v>
      </c>
      <c r="E54" s="44">
        <v>598.12</v>
      </c>
      <c r="F54" s="45">
        <v>0</v>
      </c>
      <c r="G54" s="46"/>
      <c r="H54" s="46"/>
      <c r="I54" s="46"/>
      <c r="J54" s="46"/>
      <c r="K54" s="47"/>
      <c r="L54" s="47"/>
      <c r="M54" s="46"/>
    </row>
    <row r="55" spans="1:13" x14ac:dyDescent="0.3">
      <c r="A55" s="43" t="s">
        <v>4200</v>
      </c>
      <c r="B55" s="43" t="s">
        <v>29</v>
      </c>
      <c r="C55" s="43" t="s">
        <v>1721</v>
      </c>
      <c r="D55" s="43">
        <v>25</v>
      </c>
      <c r="E55" s="44">
        <v>1875.58</v>
      </c>
      <c r="F55" s="45">
        <v>0</v>
      </c>
      <c r="G55" s="46"/>
      <c r="H55" s="46"/>
      <c r="I55" s="46"/>
      <c r="J55" s="46"/>
      <c r="K55" s="47"/>
      <c r="L55" s="47"/>
      <c r="M55" s="46"/>
    </row>
    <row r="56" spans="1:13" x14ac:dyDescent="0.3">
      <c r="A56" s="43" t="s">
        <v>4201</v>
      </c>
      <c r="B56" s="43" t="s">
        <v>29</v>
      </c>
      <c r="C56" s="43" t="s">
        <v>1956</v>
      </c>
      <c r="D56" s="43">
        <v>24</v>
      </c>
      <c r="E56" s="44">
        <v>2608.0100000000002</v>
      </c>
      <c r="F56" s="45">
        <v>0</v>
      </c>
      <c r="G56" s="46"/>
      <c r="H56" s="46"/>
      <c r="I56" s="46"/>
      <c r="J56" s="46"/>
      <c r="K56" s="47"/>
      <c r="L56" s="47"/>
      <c r="M56" s="46"/>
    </row>
    <row r="57" spans="1:13" x14ac:dyDescent="0.3">
      <c r="A57" s="43" t="s">
        <v>4202</v>
      </c>
      <c r="B57" s="43" t="s">
        <v>577</v>
      </c>
      <c r="C57" s="43" t="s">
        <v>1950</v>
      </c>
      <c r="D57" s="43">
        <v>2</v>
      </c>
      <c r="E57" s="44">
        <v>2338.91</v>
      </c>
      <c r="F57" s="45">
        <v>0</v>
      </c>
      <c r="G57" s="46"/>
      <c r="H57" s="46"/>
      <c r="I57" s="46"/>
      <c r="J57" s="46"/>
      <c r="K57" s="47"/>
      <c r="L57" s="47"/>
      <c r="M57" s="46"/>
    </row>
    <row r="58" spans="1:13" x14ac:dyDescent="0.3">
      <c r="A58" s="43" t="s">
        <v>4203</v>
      </c>
      <c r="B58" s="43" t="s">
        <v>85</v>
      </c>
      <c r="C58" s="43" t="s">
        <v>1871</v>
      </c>
      <c r="D58" s="43">
        <v>7</v>
      </c>
      <c r="E58" s="44">
        <v>1796.99</v>
      </c>
      <c r="F58" s="45">
        <v>0.1</v>
      </c>
      <c r="G58" s="46"/>
      <c r="H58" s="46"/>
      <c r="I58" s="46"/>
      <c r="J58" s="46"/>
      <c r="K58" s="47"/>
      <c r="L58" s="47"/>
      <c r="M58" s="46"/>
    </row>
    <row r="59" spans="1:13" x14ac:dyDescent="0.3">
      <c r="A59" s="43" t="s">
        <v>4204</v>
      </c>
      <c r="B59" s="43" t="s">
        <v>85</v>
      </c>
      <c r="C59" s="43" t="s">
        <v>1798</v>
      </c>
      <c r="D59" s="43">
        <v>29</v>
      </c>
      <c r="E59" s="44">
        <v>637.37</v>
      </c>
      <c r="F59" s="45">
        <v>0.15</v>
      </c>
      <c r="G59" s="46"/>
      <c r="H59" s="46"/>
      <c r="I59" s="46"/>
      <c r="J59" s="46"/>
      <c r="K59" s="47"/>
      <c r="L59" s="47"/>
      <c r="M59" s="46"/>
    </row>
    <row r="60" spans="1:13" x14ac:dyDescent="0.3">
      <c r="A60" s="43" t="s">
        <v>4205</v>
      </c>
      <c r="B60" s="43" t="s">
        <v>85</v>
      </c>
      <c r="C60" s="43" t="s">
        <v>1856</v>
      </c>
      <c r="D60" s="43">
        <v>9</v>
      </c>
      <c r="E60" s="44">
        <v>1379.08</v>
      </c>
      <c r="F60" s="45">
        <v>0.05</v>
      </c>
      <c r="G60" s="46"/>
      <c r="H60" s="46"/>
      <c r="I60" s="46"/>
      <c r="J60" s="46"/>
      <c r="K60" s="47"/>
      <c r="L60" s="47"/>
      <c r="M60" s="46"/>
    </row>
    <row r="61" spans="1:13" x14ac:dyDescent="0.3">
      <c r="A61" s="43" t="s">
        <v>4206</v>
      </c>
      <c r="B61" s="43" t="s">
        <v>85</v>
      </c>
      <c r="C61" s="43" t="s">
        <v>1841</v>
      </c>
      <c r="D61" s="43">
        <v>10</v>
      </c>
      <c r="E61" s="44">
        <v>2083.19</v>
      </c>
      <c r="F61" s="45">
        <v>0</v>
      </c>
      <c r="G61" s="46"/>
      <c r="H61" s="46"/>
      <c r="I61" s="46"/>
      <c r="J61" s="46"/>
      <c r="K61" s="47"/>
      <c r="L61" s="47"/>
      <c r="M61" s="46"/>
    </row>
    <row r="62" spans="1:13" x14ac:dyDescent="0.3">
      <c r="A62" s="43" t="s">
        <v>4207</v>
      </c>
      <c r="B62" s="43" t="s">
        <v>350</v>
      </c>
      <c r="C62" s="43" t="s">
        <v>2002</v>
      </c>
      <c r="D62" s="43">
        <v>3</v>
      </c>
      <c r="E62" s="44">
        <v>2420.5300000000002</v>
      </c>
      <c r="F62" s="45">
        <v>0.05</v>
      </c>
      <c r="G62" s="46"/>
      <c r="H62" s="46"/>
      <c r="I62" s="46"/>
      <c r="J62" s="46"/>
      <c r="K62" s="47"/>
      <c r="L62" s="47"/>
      <c r="M62" s="46"/>
    </row>
    <row r="63" spans="1:13" x14ac:dyDescent="0.3">
      <c r="A63" s="43" t="s">
        <v>4208</v>
      </c>
      <c r="B63" s="43" t="s">
        <v>350</v>
      </c>
      <c r="C63" s="43" t="s">
        <v>1665</v>
      </c>
      <c r="D63" s="43">
        <v>18</v>
      </c>
      <c r="E63" s="44">
        <v>2710.78</v>
      </c>
      <c r="F63" s="45">
        <v>0</v>
      </c>
      <c r="G63" s="46"/>
      <c r="H63" s="46"/>
      <c r="I63" s="46"/>
      <c r="J63" s="46"/>
      <c r="K63" s="47"/>
      <c r="L63" s="47"/>
      <c r="M63" s="46"/>
    </row>
    <row r="64" spans="1:13" x14ac:dyDescent="0.3">
      <c r="A64" s="43" t="s">
        <v>4209</v>
      </c>
      <c r="B64" s="43" t="s">
        <v>350</v>
      </c>
      <c r="C64" s="43" t="s">
        <v>1723</v>
      </c>
      <c r="D64" s="43">
        <v>19</v>
      </c>
      <c r="E64" s="44">
        <v>691.73</v>
      </c>
      <c r="F64" s="45">
        <v>0</v>
      </c>
      <c r="G64" s="46"/>
      <c r="H64" s="46"/>
      <c r="I64" s="46"/>
      <c r="J64" s="46"/>
      <c r="K64" s="47"/>
      <c r="L64" s="47"/>
      <c r="M64" s="46"/>
    </row>
    <row r="65" spans="1:13" x14ac:dyDescent="0.3">
      <c r="A65" s="43" t="s">
        <v>4210</v>
      </c>
      <c r="B65" s="43" t="s">
        <v>373</v>
      </c>
      <c r="C65" s="43" t="s">
        <v>1856</v>
      </c>
      <c r="D65" s="43">
        <v>18</v>
      </c>
      <c r="E65" s="44">
        <v>1284.99</v>
      </c>
      <c r="F65" s="45">
        <v>0.15</v>
      </c>
      <c r="G65" s="46"/>
      <c r="H65" s="46"/>
      <c r="I65" s="46"/>
      <c r="J65" s="46"/>
      <c r="K65" s="47"/>
      <c r="L65" s="47"/>
      <c r="M65" s="46"/>
    </row>
    <row r="66" spans="1:13" x14ac:dyDescent="0.3">
      <c r="A66" s="43" t="s">
        <v>4211</v>
      </c>
      <c r="B66" s="43" t="s">
        <v>373</v>
      </c>
      <c r="C66" s="43" t="s">
        <v>1711</v>
      </c>
      <c r="D66" s="43">
        <v>8</v>
      </c>
      <c r="E66" s="44">
        <v>405.29</v>
      </c>
      <c r="F66" s="45">
        <v>0</v>
      </c>
      <c r="G66" s="46"/>
      <c r="H66" s="46"/>
      <c r="I66" s="46"/>
      <c r="J66" s="46"/>
      <c r="K66" s="47"/>
      <c r="L66" s="47"/>
      <c r="M66" s="46"/>
    </row>
    <row r="67" spans="1:13" x14ac:dyDescent="0.3">
      <c r="A67" s="43" t="s">
        <v>4212</v>
      </c>
      <c r="B67" s="43" t="s">
        <v>373</v>
      </c>
      <c r="C67" s="43" t="s">
        <v>1855</v>
      </c>
      <c r="D67" s="43">
        <v>3</v>
      </c>
      <c r="E67" s="44">
        <v>1448.42</v>
      </c>
      <c r="F67" s="45">
        <v>0</v>
      </c>
      <c r="G67" s="46"/>
      <c r="H67" s="46"/>
      <c r="I67" s="46"/>
      <c r="J67" s="46"/>
      <c r="K67" s="47"/>
      <c r="L67" s="47"/>
      <c r="M67" s="46"/>
    </row>
    <row r="68" spans="1:13" x14ac:dyDescent="0.3">
      <c r="A68" s="43" t="s">
        <v>4213</v>
      </c>
      <c r="B68" s="43" t="s">
        <v>526</v>
      </c>
      <c r="C68" s="43" t="s">
        <v>1668</v>
      </c>
      <c r="D68" s="43">
        <v>6</v>
      </c>
      <c r="E68" s="44">
        <v>2042.67</v>
      </c>
      <c r="F68" s="45">
        <v>0</v>
      </c>
      <c r="G68" s="46"/>
      <c r="H68" s="46"/>
      <c r="I68" s="46"/>
      <c r="J68" s="46"/>
      <c r="K68" s="47"/>
      <c r="L68" s="47"/>
      <c r="M68" s="46"/>
    </row>
    <row r="69" spans="1:13" x14ac:dyDescent="0.3">
      <c r="A69" s="43" t="s">
        <v>4214</v>
      </c>
      <c r="B69" s="43" t="s">
        <v>526</v>
      </c>
      <c r="C69" s="43" t="s">
        <v>1966</v>
      </c>
      <c r="D69" s="43">
        <v>3</v>
      </c>
      <c r="E69" s="44">
        <v>1935.86</v>
      </c>
      <c r="F69" s="45">
        <v>0.1</v>
      </c>
      <c r="G69" s="46"/>
      <c r="H69" s="46"/>
      <c r="I69" s="46"/>
      <c r="J69" s="46"/>
      <c r="K69" s="47"/>
      <c r="L69" s="47"/>
      <c r="M69" s="46"/>
    </row>
    <row r="70" spans="1:13" x14ac:dyDescent="0.3">
      <c r="A70" s="43" t="s">
        <v>4215</v>
      </c>
      <c r="B70" s="43" t="s">
        <v>526</v>
      </c>
      <c r="C70" s="43" t="s">
        <v>1846</v>
      </c>
      <c r="D70" s="43">
        <v>8</v>
      </c>
      <c r="E70" s="44">
        <v>3353.8</v>
      </c>
      <c r="F70" s="45">
        <v>0</v>
      </c>
      <c r="G70" s="46"/>
      <c r="H70" s="46"/>
      <c r="I70" s="46"/>
      <c r="J70" s="46"/>
      <c r="K70" s="47"/>
      <c r="L70" s="47"/>
      <c r="M70" s="46"/>
    </row>
    <row r="71" spans="1:13" x14ac:dyDescent="0.3">
      <c r="A71" s="43" t="s">
        <v>4216</v>
      </c>
      <c r="B71" s="43" t="s">
        <v>185</v>
      </c>
      <c r="C71" s="43" t="s">
        <v>2032</v>
      </c>
      <c r="D71" s="43">
        <v>7</v>
      </c>
      <c r="E71" s="44">
        <v>317.39</v>
      </c>
      <c r="F71" s="45">
        <v>0</v>
      </c>
      <c r="G71" s="46"/>
      <c r="H71" s="46"/>
      <c r="I71" s="46"/>
      <c r="J71" s="46"/>
      <c r="K71" s="47"/>
      <c r="L71" s="47"/>
      <c r="M71" s="46"/>
    </row>
    <row r="72" spans="1:13" x14ac:dyDescent="0.3">
      <c r="A72" s="43" t="s">
        <v>4217</v>
      </c>
      <c r="B72" s="43" t="s">
        <v>185</v>
      </c>
      <c r="C72" s="43" t="s">
        <v>2045</v>
      </c>
      <c r="D72" s="43">
        <v>3</v>
      </c>
      <c r="E72" s="44">
        <v>127.2</v>
      </c>
      <c r="F72" s="45">
        <v>0</v>
      </c>
      <c r="G72" s="46"/>
      <c r="H72" s="46"/>
      <c r="I72" s="46"/>
      <c r="J72" s="46"/>
      <c r="K72" s="47"/>
      <c r="L72" s="47"/>
      <c r="M72" s="46"/>
    </row>
    <row r="73" spans="1:13" x14ac:dyDescent="0.3">
      <c r="A73" s="43" t="s">
        <v>4218</v>
      </c>
      <c r="B73" s="43" t="s">
        <v>185</v>
      </c>
      <c r="C73" s="43" t="s">
        <v>2029</v>
      </c>
      <c r="D73" s="43">
        <v>26</v>
      </c>
      <c r="E73" s="44">
        <v>2314.96</v>
      </c>
      <c r="F73" s="45">
        <v>0</v>
      </c>
      <c r="G73" s="46"/>
      <c r="H73" s="46"/>
      <c r="I73" s="46"/>
      <c r="J73" s="46"/>
      <c r="K73" s="47"/>
      <c r="L73" s="47"/>
      <c r="M73" s="46"/>
    </row>
    <row r="74" spans="1:13" x14ac:dyDescent="0.3">
      <c r="A74" s="43" t="s">
        <v>4219</v>
      </c>
      <c r="B74" s="43" t="s">
        <v>185</v>
      </c>
      <c r="C74" s="43" t="s">
        <v>2046</v>
      </c>
      <c r="D74" s="43">
        <v>6</v>
      </c>
      <c r="E74" s="44">
        <v>1020.38</v>
      </c>
      <c r="F74" s="45">
        <v>0</v>
      </c>
      <c r="G74" s="46"/>
      <c r="H74" s="46"/>
      <c r="I74" s="46"/>
      <c r="J74" s="46"/>
      <c r="K74" s="47"/>
      <c r="L74" s="47"/>
      <c r="M74" s="46"/>
    </row>
    <row r="75" spans="1:13" x14ac:dyDescent="0.3">
      <c r="A75" s="43" t="s">
        <v>4220</v>
      </c>
      <c r="B75" s="43" t="s">
        <v>226</v>
      </c>
      <c r="C75" s="43" t="s">
        <v>1901</v>
      </c>
      <c r="D75" s="43">
        <v>24</v>
      </c>
      <c r="E75" s="44">
        <v>2515.52</v>
      </c>
      <c r="F75" s="45">
        <v>0</v>
      </c>
      <c r="G75" s="46"/>
      <c r="H75" s="46"/>
      <c r="I75" s="46"/>
      <c r="J75" s="46"/>
      <c r="K75" s="47"/>
      <c r="L75" s="47"/>
      <c r="M75" s="46"/>
    </row>
    <row r="76" spans="1:13" x14ac:dyDescent="0.3">
      <c r="A76" s="43" t="s">
        <v>4221</v>
      </c>
      <c r="B76" s="43" t="s">
        <v>188</v>
      </c>
      <c r="C76" s="43" t="s">
        <v>1680</v>
      </c>
      <c r="D76" s="43">
        <v>9</v>
      </c>
      <c r="E76" s="44">
        <v>1137.44</v>
      </c>
      <c r="F76" s="45">
        <v>0</v>
      </c>
      <c r="G76" s="46"/>
      <c r="H76" s="46"/>
      <c r="I76" s="46"/>
      <c r="J76" s="46"/>
      <c r="K76" s="47"/>
      <c r="L76" s="47"/>
      <c r="M76" s="46"/>
    </row>
    <row r="77" spans="1:13" x14ac:dyDescent="0.3">
      <c r="A77" s="43" t="s">
        <v>4222</v>
      </c>
      <c r="B77" s="43" t="s">
        <v>188</v>
      </c>
      <c r="C77" s="43" t="s">
        <v>1935</v>
      </c>
      <c r="D77" s="43">
        <v>7</v>
      </c>
      <c r="E77" s="44">
        <v>1631.03</v>
      </c>
      <c r="F77" s="45">
        <v>0.15</v>
      </c>
      <c r="G77" s="46"/>
      <c r="H77" s="46"/>
      <c r="I77" s="46"/>
      <c r="J77" s="46"/>
      <c r="K77" s="47"/>
      <c r="L77" s="47"/>
      <c r="M77" s="46"/>
    </row>
    <row r="78" spans="1:13" x14ac:dyDescent="0.3">
      <c r="A78" s="43" t="s">
        <v>4223</v>
      </c>
      <c r="B78" s="43" t="s">
        <v>188</v>
      </c>
      <c r="C78" s="43" t="s">
        <v>1949</v>
      </c>
      <c r="D78" s="43">
        <v>26</v>
      </c>
      <c r="E78" s="44">
        <v>1017.27</v>
      </c>
      <c r="F78" s="45">
        <v>0.15</v>
      </c>
      <c r="G78" s="46"/>
      <c r="H78" s="46"/>
      <c r="I78" s="46"/>
      <c r="J78" s="46"/>
      <c r="K78" s="47"/>
      <c r="L78" s="47"/>
      <c r="M78" s="46"/>
    </row>
    <row r="79" spans="1:13" x14ac:dyDescent="0.3">
      <c r="A79" s="43" t="s">
        <v>4224</v>
      </c>
      <c r="B79" s="43" t="s">
        <v>188</v>
      </c>
      <c r="C79" s="43" t="s">
        <v>1684</v>
      </c>
      <c r="D79" s="43">
        <v>12</v>
      </c>
      <c r="E79" s="44">
        <v>304.62</v>
      </c>
      <c r="F79" s="45">
        <v>0</v>
      </c>
      <c r="G79" s="46"/>
      <c r="H79" s="46"/>
      <c r="I79" s="46"/>
      <c r="J79" s="46"/>
      <c r="K79" s="47"/>
      <c r="L79" s="47"/>
      <c r="M79" s="46"/>
    </row>
    <row r="80" spans="1:13" x14ac:dyDescent="0.3">
      <c r="A80" s="43" t="s">
        <v>4225</v>
      </c>
      <c r="B80" s="43" t="s">
        <v>188</v>
      </c>
      <c r="C80" s="43" t="s">
        <v>1998</v>
      </c>
      <c r="D80" s="43">
        <v>13</v>
      </c>
      <c r="E80" s="44">
        <v>754.7</v>
      </c>
      <c r="F80" s="45">
        <v>0.1</v>
      </c>
      <c r="G80" s="46"/>
      <c r="H80" s="46"/>
      <c r="I80" s="46"/>
      <c r="J80" s="46"/>
      <c r="K80" s="47"/>
      <c r="L80" s="47"/>
      <c r="M80" s="46"/>
    </row>
    <row r="81" spans="1:13" x14ac:dyDescent="0.3">
      <c r="A81" s="43" t="s">
        <v>4226</v>
      </c>
      <c r="B81" s="43" t="s">
        <v>579</v>
      </c>
      <c r="C81" s="43" t="s">
        <v>1645</v>
      </c>
      <c r="D81" s="43">
        <v>2</v>
      </c>
      <c r="E81" s="44">
        <v>678.34</v>
      </c>
      <c r="F81" s="45">
        <v>0.15</v>
      </c>
      <c r="G81" s="46"/>
      <c r="H81" s="46"/>
      <c r="I81" s="46"/>
      <c r="J81" s="46"/>
      <c r="K81" s="47"/>
      <c r="L81" s="47"/>
      <c r="M81" s="46"/>
    </row>
    <row r="82" spans="1:13" x14ac:dyDescent="0.3">
      <c r="A82" s="43" t="s">
        <v>4227</v>
      </c>
      <c r="B82" s="43" t="s">
        <v>410</v>
      </c>
      <c r="C82" s="43" t="s">
        <v>1730</v>
      </c>
      <c r="D82" s="43">
        <v>16</v>
      </c>
      <c r="E82" s="44">
        <v>627.16999999999996</v>
      </c>
      <c r="F82" s="45">
        <v>0.05</v>
      </c>
      <c r="G82" s="46"/>
      <c r="H82" s="46"/>
      <c r="I82" s="46"/>
      <c r="J82" s="46"/>
      <c r="K82" s="47"/>
      <c r="L82" s="47"/>
      <c r="M82" s="46"/>
    </row>
    <row r="83" spans="1:13" x14ac:dyDescent="0.3">
      <c r="A83" s="43" t="s">
        <v>4228</v>
      </c>
      <c r="B83" s="43" t="s">
        <v>285</v>
      </c>
      <c r="C83" s="43" t="s">
        <v>1909</v>
      </c>
      <c r="D83" s="43">
        <v>5</v>
      </c>
      <c r="E83" s="44">
        <v>2718.21</v>
      </c>
      <c r="F83" s="45">
        <v>0</v>
      </c>
      <c r="G83" s="46"/>
      <c r="H83" s="46"/>
      <c r="I83" s="46"/>
      <c r="J83" s="46"/>
      <c r="K83" s="47"/>
      <c r="L83" s="47"/>
      <c r="M83" s="46"/>
    </row>
    <row r="84" spans="1:13" x14ac:dyDescent="0.3">
      <c r="A84" s="43" t="s">
        <v>4229</v>
      </c>
      <c r="B84" s="43" t="s">
        <v>285</v>
      </c>
      <c r="C84" s="43" t="s">
        <v>1787</v>
      </c>
      <c r="D84" s="43">
        <v>19</v>
      </c>
      <c r="E84" s="44">
        <v>1938.49</v>
      </c>
      <c r="F84" s="45">
        <v>0.15</v>
      </c>
      <c r="G84" s="46"/>
      <c r="H84" s="46"/>
      <c r="I84" s="46"/>
      <c r="J84" s="46"/>
      <c r="K84" s="47"/>
      <c r="L84" s="47"/>
      <c r="M84" s="46"/>
    </row>
    <row r="85" spans="1:13" x14ac:dyDescent="0.3">
      <c r="A85" s="43" t="s">
        <v>4230</v>
      </c>
      <c r="B85" s="43" t="s">
        <v>285</v>
      </c>
      <c r="C85" s="43" t="s">
        <v>1906</v>
      </c>
      <c r="D85" s="43">
        <v>22</v>
      </c>
      <c r="E85" s="44">
        <v>2484.61</v>
      </c>
      <c r="F85" s="45">
        <v>0.05</v>
      </c>
      <c r="G85" s="46"/>
      <c r="H85" s="46"/>
      <c r="I85" s="46"/>
      <c r="J85" s="46"/>
      <c r="K85" s="47"/>
      <c r="L85" s="47"/>
      <c r="M85" s="46"/>
    </row>
    <row r="86" spans="1:13" x14ac:dyDescent="0.3">
      <c r="A86" s="43" t="s">
        <v>4231</v>
      </c>
      <c r="B86" s="43" t="s">
        <v>435</v>
      </c>
      <c r="C86" s="43" t="s">
        <v>1892</v>
      </c>
      <c r="D86" s="43">
        <v>15</v>
      </c>
      <c r="E86" s="44">
        <v>825.73</v>
      </c>
      <c r="F86" s="45">
        <v>0.05</v>
      </c>
      <c r="G86" s="46"/>
      <c r="H86" s="46"/>
      <c r="I86" s="46"/>
      <c r="J86" s="46"/>
      <c r="K86" s="47"/>
      <c r="L86" s="47"/>
      <c r="M86" s="46"/>
    </row>
    <row r="87" spans="1:13" x14ac:dyDescent="0.3">
      <c r="A87" s="43" t="s">
        <v>4232</v>
      </c>
      <c r="B87" s="43" t="s">
        <v>448</v>
      </c>
      <c r="C87" s="43" t="s">
        <v>1984</v>
      </c>
      <c r="D87" s="43">
        <v>6</v>
      </c>
      <c r="E87" s="44">
        <v>3280.54</v>
      </c>
      <c r="F87" s="45">
        <v>0</v>
      </c>
      <c r="G87" s="46"/>
      <c r="H87" s="46"/>
      <c r="I87" s="46"/>
      <c r="J87" s="46"/>
      <c r="K87" s="47"/>
      <c r="L87" s="47"/>
      <c r="M87" s="46"/>
    </row>
    <row r="88" spans="1:13" x14ac:dyDescent="0.3">
      <c r="A88" s="43" t="s">
        <v>4233</v>
      </c>
      <c r="B88" s="43" t="s">
        <v>448</v>
      </c>
      <c r="C88" s="43" t="s">
        <v>1738</v>
      </c>
      <c r="D88" s="43">
        <v>14</v>
      </c>
      <c r="E88" s="44">
        <v>1255.95</v>
      </c>
      <c r="F88" s="45">
        <v>0.15</v>
      </c>
      <c r="G88" s="46"/>
      <c r="H88" s="46"/>
      <c r="I88" s="46"/>
      <c r="J88" s="46"/>
      <c r="K88" s="47"/>
      <c r="L88" s="47"/>
      <c r="M88" s="46"/>
    </row>
    <row r="89" spans="1:13" x14ac:dyDescent="0.3">
      <c r="A89" s="43" t="s">
        <v>4234</v>
      </c>
      <c r="B89" s="43" t="s">
        <v>448</v>
      </c>
      <c r="C89" s="43" t="s">
        <v>1955</v>
      </c>
      <c r="D89" s="43">
        <v>7</v>
      </c>
      <c r="E89" s="44">
        <v>63.09</v>
      </c>
      <c r="F89" s="45">
        <v>0.1</v>
      </c>
      <c r="G89" s="46"/>
      <c r="H89" s="46"/>
      <c r="I89" s="46"/>
      <c r="J89" s="46"/>
      <c r="K89" s="47"/>
      <c r="L89" s="47"/>
      <c r="M89" s="46"/>
    </row>
    <row r="90" spans="1:13" x14ac:dyDescent="0.3">
      <c r="A90" s="43" t="s">
        <v>4235</v>
      </c>
      <c r="B90" s="43" t="s">
        <v>205</v>
      </c>
      <c r="C90" s="43" t="s">
        <v>1988</v>
      </c>
      <c r="D90" s="43">
        <v>25</v>
      </c>
      <c r="E90" s="44">
        <v>613.41</v>
      </c>
      <c r="F90" s="45">
        <v>0</v>
      </c>
      <c r="G90" s="46"/>
      <c r="H90" s="46"/>
      <c r="I90" s="46"/>
      <c r="J90" s="46"/>
      <c r="K90" s="47"/>
      <c r="L90" s="47"/>
      <c r="M90" s="46"/>
    </row>
    <row r="91" spans="1:13" x14ac:dyDescent="0.3">
      <c r="A91" s="43" t="s">
        <v>4236</v>
      </c>
      <c r="B91" s="43" t="s">
        <v>205</v>
      </c>
      <c r="C91" s="43" t="s">
        <v>1900</v>
      </c>
      <c r="D91" s="43">
        <v>9</v>
      </c>
      <c r="E91" s="44">
        <v>2077.34</v>
      </c>
      <c r="F91" s="45">
        <v>0.05</v>
      </c>
      <c r="G91" s="46"/>
      <c r="H91" s="46"/>
      <c r="I91" s="46"/>
      <c r="J91" s="46"/>
      <c r="K91" s="47"/>
      <c r="L91" s="47"/>
      <c r="M91" s="46"/>
    </row>
    <row r="92" spans="1:13" x14ac:dyDescent="0.3">
      <c r="A92" s="43" t="s">
        <v>4237</v>
      </c>
      <c r="B92" s="43" t="s">
        <v>205</v>
      </c>
      <c r="C92" s="43" t="s">
        <v>1867</v>
      </c>
      <c r="D92" s="43">
        <v>30</v>
      </c>
      <c r="E92" s="44">
        <v>2390.2600000000002</v>
      </c>
      <c r="F92" s="45">
        <v>0.15</v>
      </c>
      <c r="G92" s="46"/>
      <c r="H92" s="46"/>
      <c r="I92" s="46"/>
      <c r="J92" s="46"/>
      <c r="K92" s="47"/>
      <c r="L92" s="47"/>
      <c r="M92" s="46"/>
    </row>
    <row r="93" spans="1:13" x14ac:dyDescent="0.3">
      <c r="A93" s="43" t="s">
        <v>4238</v>
      </c>
      <c r="B93" s="43" t="s">
        <v>205</v>
      </c>
      <c r="C93" s="43" t="s">
        <v>1891</v>
      </c>
      <c r="D93" s="43">
        <v>1</v>
      </c>
      <c r="E93" s="44">
        <v>393.18</v>
      </c>
      <c r="F93" s="45">
        <v>0.1</v>
      </c>
      <c r="G93" s="46"/>
      <c r="H93" s="46"/>
      <c r="I93" s="46"/>
      <c r="J93" s="46"/>
      <c r="K93" s="47"/>
      <c r="L93" s="47"/>
      <c r="M93" s="46"/>
    </row>
    <row r="94" spans="1:13" x14ac:dyDescent="0.3">
      <c r="A94" s="43" t="s">
        <v>4239</v>
      </c>
      <c r="B94" s="43" t="s">
        <v>482</v>
      </c>
      <c r="C94" s="43" t="s">
        <v>1826</v>
      </c>
      <c r="D94" s="43">
        <v>11</v>
      </c>
      <c r="E94" s="44">
        <v>43.3</v>
      </c>
      <c r="F94" s="45">
        <v>0</v>
      </c>
      <c r="G94" s="46"/>
      <c r="H94" s="46"/>
      <c r="I94" s="46"/>
      <c r="J94" s="46"/>
      <c r="K94" s="47"/>
      <c r="L94" s="47"/>
      <c r="M94" s="46"/>
    </row>
    <row r="95" spans="1:13" x14ac:dyDescent="0.3">
      <c r="A95" s="43" t="s">
        <v>4240</v>
      </c>
      <c r="B95" s="43" t="s">
        <v>10</v>
      </c>
      <c r="C95" s="43" t="s">
        <v>1973</v>
      </c>
      <c r="D95" s="43">
        <v>9</v>
      </c>
      <c r="E95" s="44">
        <v>954.74</v>
      </c>
      <c r="F95" s="45">
        <v>0.05</v>
      </c>
      <c r="G95" s="46"/>
      <c r="H95" s="46"/>
      <c r="I95" s="46"/>
      <c r="J95" s="46"/>
      <c r="K95" s="47"/>
      <c r="L95" s="47"/>
      <c r="M95" s="46"/>
    </row>
    <row r="96" spans="1:13" x14ac:dyDescent="0.3">
      <c r="A96" s="43" t="s">
        <v>4241</v>
      </c>
      <c r="B96" s="43" t="s">
        <v>10</v>
      </c>
      <c r="C96" s="43" t="s">
        <v>1810</v>
      </c>
      <c r="D96" s="43">
        <v>7</v>
      </c>
      <c r="E96" s="44">
        <v>3313.5</v>
      </c>
      <c r="F96" s="45">
        <v>0.15</v>
      </c>
      <c r="G96" s="46"/>
      <c r="H96" s="46"/>
      <c r="I96" s="46"/>
      <c r="J96" s="46"/>
      <c r="K96" s="47"/>
      <c r="L96" s="47"/>
      <c r="M96" s="46"/>
    </row>
    <row r="97" spans="1:13" x14ac:dyDescent="0.3">
      <c r="A97" s="43" t="s">
        <v>4242</v>
      </c>
      <c r="B97" s="43" t="s">
        <v>498</v>
      </c>
      <c r="C97" s="43" t="s">
        <v>1756</v>
      </c>
      <c r="D97" s="43">
        <v>8</v>
      </c>
      <c r="E97" s="44">
        <v>1092.8699999999999</v>
      </c>
      <c r="F97" s="45">
        <v>0.05</v>
      </c>
      <c r="G97" s="46"/>
      <c r="H97" s="46"/>
      <c r="I97" s="46"/>
      <c r="J97" s="46"/>
      <c r="K97" s="47"/>
      <c r="L97" s="47"/>
      <c r="M97" s="46"/>
    </row>
    <row r="98" spans="1:13" x14ac:dyDescent="0.3">
      <c r="A98" s="43" t="s">
        <v>4243</v>
      </c>
      <c r="B98" s="43" t="s">
        <v>498</v>
      </c>
      <c r="C98" s="43" t="s">
        <v>2042</v>
      </c>
      <c r="D98" s="43">
        <v>10</v>
      </c>
      <c r="E98" s="44">
        <v>1005.38</v>
      </c>
      <c r="F98" s="45">
        <v>0.05</v>
      </c>
      <c r="G98" s="46"/>
      <c r="H98" s="46"/>
      <c r="I98" s="46"/>
      <c r="J98" s="46"/>
      <c r="K98" s="47"/>
      <c r="L98" s="47"/>
      <c r="M98" s="46"/>
    </row>
    <row r="99" spans="1:13" x14ac:dyDescent="0.3">
      <c r="A99" s="43" t="s">
        <v>4244</v>
      </c>
      <c r="B99" s="43" t="s">
        <v>510</v>
      </c>
      <c r="C99" s="43" t="s">
        <v>1975</v>
      </c>
      <c r="D99" s="43">
        <v>9</v>
      </c>
      <c r="E99" s="44">
        <v>1557.34</v>
      </c>
      <c r="F99" s="45">
        <v>0.1</v>
      </c>
      <c r="G99" s="46"/>
      <c r="H99" s="46"/>
      <c r="I99" s="46"/>
      <c r="J99" s="46"/>
      <c r="K99" s="47"/>
      <c r="L99" s="47"/>
      <c r="M99" s="46"/>
    </row>
    <row r="100" spans="1:13" x14ac:dyDescent="0.3">
      <c r="A100" s="43" t="s">
        <v>4245</v>
      </c>
      <c r="B100" s="43" t="s">
        <v>510</v>
      </c>
      <c r="C100" s="43" t="s">
        <v>1941</v>
      </c>
      <c r="D100" s="43">
        <v>8</v>
      </c>
      <c r="E100" s="44">
        <v>3156.83</v>
      </c>
      <c r="F100" s="45">
        <v>0</v>
      </c>
      <c r="G100" s="46"/>
      <c r="H100" s="46"/>
      <c r="I100" s="46"/>
      <c r="J100" s="46"/>
      <c r="K100" s="47"/>
      <c r="L100" s="47"/>
      <c r="M100" s="46"/>
    </row>
    <row r="101" spans="1:13" x14ac:dyDescent="0.3">
      <c r="A101" s="43" t="s">
        <v>4246</v>
      </c>
      <c r="B101" s="43" t="s">
        <v>119</v>
      </c>
      <c r="C101" s="43" t="s">
        <v>1919</v>
      </c>
      <c r="D101" s="43">
        <v>28</v>
      </c>
      <c r="E101" s="44">
        <v>1355.95</v>
      </c>
      <c r="F101" s="45">
        <v>0</v>
      </c>
      <c r="G101" s="46"/>
      <c r="H101" s="46"/>
      <c r="I101" s="46"/>
      <c r="J101" s="46"/>
      <c r="K101" s="47"/>
      <c r="L101" s="47"/>
      <c r="M101" s="46"/>
    </row>
    <row r="102" spans="1:13" x14ac:dyDescent="0.3">
      <c r="A102" s="43" t="s">
        <v>4247</v>
      </c>
      <c r="B102" s="43" t="s">
        <v>119</v>
      </c>
      <c r="C102" s="43" t="s">
        <v>1823</v>
      </c>
      <c r="D102" s="43">
        <v>16</v>
      </c>
      <c r="E102" s="44">
        <v>2202.52</v>
      </c>
      <c r="F102" s="45">
        <v>0</v>
      </c>
      <c r="G102" s="46"/>
      <c r="H102" s="46"/>
      <c r="I102" s="46"/>
      <c r="J102" s="46"/>
      <c r="K102" s="47"/>
      <c r="L102" s="47"/>
      <c r="M102" s="46"/>
    </row>
    <row r="103" spans="1:13" x14ac:dyDescent="0.3">
      <c r="A103" s="43" t="s">
        <v>4248</v>
      </c>
      <c r="B103" s="43" t="s">
        <v>255</v>
      </c>
      <c r="C103" s="43" t="s">
        <v>1795</v>
      </c>
      <c r="D103" s="43">
        <v>16</v>
      </c>
      <c r="E103" s="44">
        <v>2111.42</v>
      </c>
      <c r="F103" s="45">
        <v>0</v>
      </c>
      <c r="G103" s="46"/>
      <c r="H103" s="46"/>
      <c r="I103" s="46"/>
      <c r="J103" s="46"/>
      <c r="K103" s="47"/>
      <c r="L103" s="47"/>
      <c r="M103" s="46"/>
    </row>
    <row r="104" spans="1:13" x14ac:dyDescent="0.3">
      <c r="A104" s="43" t="s">
        <v>4249</v>
      </c>
      <c r="B104" s="43" t="s">
        <v>255</v>
      </c>
      <c r="C104" s="43" t="s">
        <v>1781</v>
      </c>
      <c r="D104" s="43">
        <v>9</v>
      </c>
      <c r="E104" s="44">
        <v>341.31</v>
      </c>
      <c r="F104" s="45">
        <v>0</v>
      </c>
      <c r="G104" s="46"/>
      <c r="H104" s="46"/>
      <c r="I104" s="46"/>
      <c r="J104" s="46"/>
      <c r="K104" s="47"/>
      <c r="L104" s="47"/>
      <c r="M104" s="46"/>
    </row>
    <row r="107" spans="1:13" ht="22.95" customHeight="1" x14ac:dyDescent="0.3">
      <c r="A107" s="68" t="s">
        <v>16211</v>
      </c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</row>
    <row r="108" spans="1:13" x14ac:dyDescent="0.3">
      <c r="A108" s="48" t="s">
        <v>16212</v>
      </c>
      <c r="B108" s="49" t="s">
        <v>16213</v>
      </c>
      <c r="C108" s="57" t="s">
        <v>16214</v>
      </c>
      <c r="D108" s="57"/>
      <c r="E108" s="57"/>
      <c r="F108" s="57"/>
      <c r="G108" s="57"/>
      <c r="H108" s="57"/>
      <c r="I108" s="57"/>
      <c r="J108" s="57"/>
      <c r="K108" s="57"/>
      <c r="L108" s="57"/>
      <c r="M108" s="57"/>
    </row>
    <row r="109" spans="1:13" x14ac:dyDescent="0.3">
      <c r="A109" s="48" t="s">
        <v>16215</v>
      </c>
      <c r="B109" s="49" t="s">
        <v>16216</v>
      </c>
      <c r="C109" s="57" t="s">
        <v>16217</v>
      </c>
      <c r="D109" s="57"/>
      <c r="E109" s="57"/>
      <c r="F109" s="57"/>
      <c r="G109" s="57"/>
      <c r="H109" s="57"/>
      <c r="I109" s="57"/>
      <c r="J109" s="57"/>
      <c r="K109" s="57"/>
      <c r="L109" s="57"/>
      <c r="M109" s="57"/>
    </row>
    <row r="110" spans="1:13" x14ac:dyDescent="0.3">
      <c r="A110" s="48" t="s">
        <v>16218</v>
      </c>
      <c r="B110" s="49" t="s">
        <v>16219</v>
      </c>
      <c r="C110" s="57" t="s">
        <v>16220</v>
      </c>
      <c r="D110" s="57"/>
      <c r="E110" s="57"/>
      <c r="F110" s="57"/>
      <c r="G110" s="57"/>
      <c r="H110" s="57"/>
      <c r="I110" s="57"/>
      <c r="J110" s="57"/>
      <c r="K110" s="57"/>
      <c r="L110" s="57"/>
      <c r="M110" s="57"/>
    </row>
    <row r="111" spans="1:13" x14ac:dyDescent="0.3">
      <c r="A111" s="48" t="s">
        <v>634</v>
      </c>
      <c r="B111" s="49" t="s">
        <v>16221</v>
      </c>
      <c r="C111" s="57" t="s">
        <v>16222</v>
      </c>
      <c r="D111" s="57"/>
      <c r="E111" s="57"/>
      <c r="F111" s="57"/>
      <c r="G111" s="57"/>
      <c r="H111" s="57"/>
      <c r="I111" s="57"/>
      <c r="J111" s="57"/>
      <c r="K111" s="57"/>
      <c r="L111" s="57"/>
      <c r="M111" s="57"/>
    </row>
    <row r="112" spans="1:13" x14ac:dyDescent="0.3">
      <c r="A112" s="48" t="s">
        <v>16223</v>
      </c>
      <c r="B112" s="49" t="s">
        <v>16224</v>
      </c>
      <c r="C112" s="57" t="s">
        <v>16225</v>
      </c>
      <c r="D112" s="57"/>
      <c r="E112" s="57"/>
      <c r="F112" s="57"/>
      <c r="G112" s="57"/>
      <c r="H112" s="57"/>
      <c r="I112" s="57"/>
      <c r="J112" s="57"/>
      <c r="K112" s="57"/>
      <c r="L112" s="57"/>
      <c r="M112" s="57"/>
    </row>
  </sheetData>
  <mergeCells count="8">
    <mergeCell ref="C111:M111"/>
    <mergeCell ref="A1:M1"/>
    <mergeCell ref="C112:M112"/>
    <mergeCell ref="C108:M108"/>
    <mergeCell ref="C109:M109"/>
    <mergeCell ref="A2:M2"/>
    <mergeCell ref="C110:M110"/>
    <mergeCell ref="A107:M107"/>
  </mergeCells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8"/>
  <sheetViews>
    <sheetView showGridLines="0" workbookViewId="0">
      <selection activeCell="C23" sqref="C23"/>
    </sheetView>
  </sheetViews>
  <sheetFormatPr defaultRowHeight="14.4" x14ac:dyDescent="0.3"/>
  <sheetData>
    <row r="1" spans="1:12" ht="25.8" x14ac:dyDescent="0.5">
      <c r="A1" s="71" t="s">
        <v>16226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x14ac:dyDescent="0.3">
      <c r="A2" s="70" t="s">
        <v>16227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4" spans="1:12" x14ac:dyDescent="0.3">
      <c r="A4" s="72" t="s">
        <v>16228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1:12" x14ac:dyDescent="0.3">
      <c r="A5" s="69" t="s">
        <v>16229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</row>
    <row r="6" spans="1:12" x14ac:dyDescent="0.3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</row>
    <row r="18" spans="1:12" x14ac:dyDescent="0.3">
      <c r="A18" s="72" t="s">
        <v>16230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</row>
    <row r="19" spans="1:12" x14ac:dyDescent="0.3">
      <c r="A19" s="69" t="s">
        <v>16231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</row>
    <row r="20" spans="1:12" x14ac:dyDescent="0.3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</row>
    <row r="32" spans="1:12" x14ac:dyDescent="0.3">
      <c r="A32" s="72" t="s">
        <v>16232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</row>
    <row r="33" spans="1:12" x14ac:dyDescent="0.3">
      <c r="A33" s="69" t="s">
        <v>16233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2" x14ac:dyDescent="0.3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</row>
    <row r="46" spans="1:12" x14ac:dyDescent="0.3">
      <c r="A46" s="72" t="s">
        <v>16234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</row>
    <row r="47" spans="1:12" x14ac:dyDescent="0.3">
      <c r="A47" s="69" t="s">
        <v>16235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</row>
    <row r="48" spans="1:12" x14ac:dyDescent="0.3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</row>
  </sheetData>
  <mergeCells count="10">
    <mergeCell ref="A47:L48"/>
    <mergeCell ref="A2:L2"/>
    <mergeCell ref="A19:L20"/>
    <mergeCell ref="A1:L1"/>
    <mergeCell ref="A46:L46"/>
    <mergeCell ref="A32:L32"/>
    <mergeCell ref="A5:L6"/>
    <mergeCell ref="A18:L18"/>
    <mergeCell ref="A33:L34"/>
    <mergeCell ref="A4:L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3"/>
  <sheetViews>
    <sheetView workbookViewId="0"/>
  </sheetViews>
  <sheetFormatPr defaultRowHeight="14.4" x14ac:dyDescent="0.3"/>
  <sheetData>
    <row r="1" spans="1:6" x14ac:dyDescent="0.3">
      <c r="A1" t="s">
        <v>3</v>
      </c>
      <c r="B1" t="s">
        <v>16082</v>
      </c>
      <c r="C1" t="s">
        <v>4149</v>
      </c>
      <c r="E1" t="s">
        <v>16236</v>
      </c>
      <c r="F1" t="s">
        <v>16082</v>
      </c>
    </row>
    <row r="2" spans="1:6" x14ac:dyDescent="0.3">
      <c r="A2" t="s">
        <v>16</v>
      </c>
      <c r="B2">
        <f>SUMIF(NordbygSalgDag1[Region],A2,NordbygSalgDag1[Omsætning ekskl. moms])</f>
        <v>6888180.5</v>
      </c>
      <c r="C2">
        <f>SUMIF(NordbygSalgDag1[Region],A2,NordbygSalgDag1[Dækningsbidrag])</f>
        <v>2827208.180000003</v>
      </c>
      <c r="E2" s="50">
        <v>45658</v>
      </c>
      <c r="F2">
        <f>SUMIFS(NordbygSalgDag1[Omsætning ekskl. moms],NordbygSalgDag1[Dato],"&gt;="&amp;E2,NordbygSalgDag1[Dato],"&lt;"&amp;DATE(2025,2,1))</f>
        <v>1877381.8999999994</v>
      </c>
    </row>
    <row r="3" spans="1:6" x14ac:dyDescent="0.3">
      <c r="A3" t="s">
        <v>12</v>
      </c>
      <c r="B3">
        <f>SUMIF(NordbygSalgDag1[Region],A3,NordbygSalgDag1[Omsætning ekskl. moms])</f>
        <v>6369647.879999998</v>
      </c>
      <c r="C3">
        <f>SUMIF(NordbygSalgDag1[Region],A3,NordbygSalgDag1[Dækningsbidrag])</f>
        <v>2527982.7600000007</v>
      </c>
      <c r="E3" s="50">
        <v>45689</v>
      </c>
      <c r="F3">
        <f>SUMIFS(NordbygSalgDag1[Omsætning ekskl. moms],NordbygSalgDag1[Dato],"&gt;="&amp;E3,NordbygSalgDag1[Dato],"&lt;"&amp;DATE(2025,3,1))</f>
        <v>1902841.4300000006</v>
      </c>
    </row>
    <row r="4" spans="1:6" x14ac:dyDescent="0.3">
      <c r="A4" t="s">
        <v>20</v>
      </c>
      <c r="B4">
        <f>SUMIF(NordbygSalgDag1[Region],A4,NordbygSalgDag1[Omsætning ekskl. moms])</f>
        <v>6178960.700000002</v>
      </c>
      <c r="C4">
        <f>SUMIF(NordbygSalgDag1[Region],A4,NordbygSalgDag1[Dækningsbidrag])</f>
        <v>2666439.9100000011</v>
      </c>
      <c r="E4" s="50">
        <v>45717</v>
      </c>
      <c r="F4">
        <f>SUMIFS(NordbygSalgDag1[Omsætning ekskl. moms],NordbygSalgDag1[Dato],"&gt;="&amp;E4,NordbygSalgDag1[Dato],"&lt;"&amp;DATE(2025,4,1))</f>
        <v>1150139.8999999999</v>
      </c>
    </row>
    <row r="5" spans="1:6" x14ac:dyDescent="0.3">
      <c r="A5" t="s">
        <v>35</v>
      </c>
      <c r="B5">
        <f>SUMIF(NordbygSalgDag1[Region],A5,NordbygSalgDag1[Omsætning ekskl. moms])</f>
        <v>4459365.5600000015</v>
      </c>
      <c r="C5">
        <f>SUMIF(NordbygSalgDag1[Region],A5,NordbygSalgDag1[Dækningsbidrag])</f>
        <v>1742503.7999999996</v>
      </c>
      <c r="E5" s="50">
        <v>45748</v>
      </c>
      <c r="F5">
        <f>SUMIFS(NordbygSalgDag1[Omsætning ekskl. moms],NordbygSalgDag1[Dato],"&gt;="&amp;E5,NordbygSalgDag1[Dato],"&lt;"&amp;DATE(2025,5,1))</f>
        <v>1360204.79</v>
      </c>
    </row>
    <row r="6" spans="1:6" x14ac:dyDescent="0.3">
      <c r="A6" t="s">
        <v>31</v>
      </c>
      <c r="B6">
        <f>SUMIF(NordbygSalgDag1[Region],A6,NordbygSalgDag1[Omsætning ekskl. moms])</f>
        <v>5863741.1900000032</v>
      </c>
      <c r="C6">
        <f>SUMIF(NordbygSalgDag1[Region],A6,NordbygSalgDag1[Dækningsbidrag])</f>
        <v>2281503.8100000019</v>
      </c>
      <c r="E6" s="50">
        <v>45778</v>
      </c>
      <c r="F6">
        <f>SUMIFS(NordbygSalgDag1[Omsætning ekskl. moms],NordbygSalgDag1[Dato],"&gt;="&amp;E6,NordbygSalgDag1[Dato],"&lt;"&amp;DATE(2025,6,1))</f>
        <v>1630357.5899999999</v>
      </c>
    </row>
    <row r="7" spans="1:6" x14ac:dyDescent="0.3">
      <c r="E7" s="50">
        <v>45809</v>
      </c>
      <c r="F7">
        <f>SUMIFS(NordbygSalgDag1[Omsætning ekskl. moms],NordbygSalgDag1[Dato],"&gt;="&amp;E7,NordbygSalgDag1[Dato],"&lt;"&amp;DATE(2025,7,1))</f>
        <v>1338836.92</v>
      </c>
    </row>
    <row r="8" spans="1:6" x14ac:dyDescent="0.3">
      <c r="E8" s="50">
        <v>45839</v>
      </c>
      <c r="F8">
        <f>SUMIFS(NordbygSalgDag1[Omsætning ekskl. moms],NordbygSalgDag1[Dato],"&gt;="&amp;E8,NordbygSalgDag1[Dato],"&lt;"&amp;DATE(2025,8,1))</f>
        <v>1815199.41</v>
      </c>
    </row>
    <row r="9" spans="1:6" x14ac:dyDescent="0.3">
      <c r="E9" s="50">
        <v>45870</v>
      </c>
      <c r="F9">
        <f>SUMIFS(NordbygSalgDag1[Omsætning ekskl. moms],NordbygSalgDag1[Dato],"&gt;="&amp;E9,NordbygSalgDag1[Dato],"&lt;"&amp;DATE(2025,9,1))</f>
        <v>1382648.4</v>
      </c>
    </row>
    <row r="10" spans="1:6" x14ac:dyDescent="0.3">
      <c r="E10" s="50">
        <v>45901</v>
      </c>
      <c r="F10">
        <f>SUMIFS(NordbygSalgDag1[Omsætning ekskl. moms],NordbygSalgDag1[Dato],"&gt;="&amp;E10,NordbygSalgDag1[Dato],"&lt;"&amp;DATE(2025,10,1))</f>
        <v>1266080.26</v>
      </c>
    </row>
    <row r="11" spans="1:6" x14ac:dyDescent="0.3">
      <c r="E11" s="50">
        <v>45931</v>
      </c>
      <c r="F11">
        <f>SUMIFS(NordbygSalgDag1[Omsætning ekskl. moms],NordbygSalgDag1[Dato],"&gt;="&amp;E11,NordbygSalgDag1[Dato],"&lt;"&amp;DATE(2025,11,1))</f>
        <v>1022261.7200000002</v>
      </c>
    </row>
    <row r="12" spans="1:6" x14ac:dyDescent="0.3">
      <c r="E12" s="50">
        <v>45962</v>
      </c>
      <c r="F12">
        <f>SUMIFS(NordbygSalgDag1[Omsætning ekskl. moms],NordbygSalgDag1[Dato],"&gt;="&amp;E12,NordbygSalgDag1[Dato],"&lt;"&amp;DATE(2025,12,1))</f>
        <v>1572909.3900000006</v>
      </c>
    </row>
    <row r="13" spans="1:6" x14ac:dyDescent="0.3">
      <c r="E13" s="50">
        <v>45992</v>
      </c>
      <c r="F13">
        <f>SUMIFS(NordbygSalgDag1[Omsætning ekskl. moms],NordbygSalgDag1[Dato],"&gt;="&amp;E13,NordbygSalgDag1[Dato],"&lt;"&amp;DATE(2026,1,1))</f>
        <v>1183025.7499999998</v>
      </c>
    </row>
    <row r="14" spans="1:6" x14ac:dyDescent="0.3">
      <c r="E14" s="50">
        <v>46023</v>
      </c>
      <c r="F14">
        <f>SUMIFS(NordbygSalgDag1[Omsætning ekskl. moms],NordbygSalgDag1[Dato],"&gt;="&amp;E14,NordbygSalgDag1[Dato],"&lt;"&amp;DATE(2026,2,1))</f>
        <v>1581640.7900000003</v>
      </c>
    </row>
    <row r="15" spans="1:6" x14ac:dyDescent="0.3">
      <c r="E15" s="50">
        <v>46054</v>
      </c>
      <c r="F15">
        <f>SUMIFS(NordbygSalgDag1[Omsætning ekskl. moms],NordbygSalgDag1[Dato],"&gt;="&amp;E15,NordbygSalgDag1[Dato],"&lt;"&amp;DATE(2026,3,1))</f>
        <v>1456417.5700000003</v>
      </c>
    </row>
    <row r="16" spans="1:6" x14ac:dyDescent="0.3">
      <c r="E16" s="50">
        <v>46082</v>
      </c>
      <c r="F16">
        <f>SUMIFS(NordbygSalgDag1[Omsætning ekskl. moms],NordbygSalgDag1[Dato],"&gt;="&amp;E16,NordbygSalgDag1[Dato],"&lt;"&amp;DATE(2026,4,1))</f>
        <v>1141147.1700000002</v>
      </c>
    </row>
    <row r="17" spans="5:6" x14ac:dyDescent="0.3">
      <c r="E17" s="50">
        <v>46113</v>
      </c>
      <c r="F17">
        <f>SUMIFS(NordbygSalgDag1[Omsætning ekskl. moms],NordbygSalgDag1[Dato],"&gt;="&amp;E17,NordbygSalgDag1[Dato],"&lt;"&amp;DATE(2026,5,1))</f>
        <v>1683087.0000000002</v>
      </c>
    </row>
    <row r="18" spans="5:6" x14ac:dyDescent="0.3">
      <c r="E18" s="50">
        <v>46143</v>
      </c>
      <c r="F18">
        <f>SUMIFS(NordbygSalgDag1[Omsætning ekskl. moms],NordbygSalgDag1[Dato],"&gt;="&amp;E18,NordbygSalgDag1[Dato],"&lt;"&amp;DATE(2026,6,1))</f>
        <v>1695938.9500000004</v>
      </c>
    </row>
    <row r="19" spans="5:6" x14ac:dyDescent="0.3">
      <c r="E19" s="50">
        <v>46174</v>
      </c>
      <c r="F19">
        <f>SUMIFS(NordbygSalgDag1[Omsætning ekskl. moms],NordbygSalgDag1[Dato],"&gt;="&amp;E19,NordbygSalgDag1[Dato],"&lt;"&amp;DATE(2026,7,1))</f>
        <v>1296567.1800000004</v>
      </c>
    </row>
    <row r="20" spans="5:6" x14ac:dyDescent="0.3">
      <c r="E20" s="50">
        <v>46204</v>
      </c>
      <c r="F20">
        <f>SUMIFS(NordbygSalgDag1[Omsætning ekskl. moms],NordbygSalgDag1[Dato],"&gt;="&amp;E20,NordbygSalgDag1[Dato],"&lt;"&amp;DATE(2026,8,1))</f>
        <v>915917.06</v>
      </c>
    </row>
    <row r="21" spans="5:6" x14ac:dyDescent="0.3">
      <c r="E21" s="50">
        <v>46235</v>
      </c>
      <c r="F21">
        <f>SUMIFS(NordbygSalgDag1[Omsætning ekskl. moms],NordbygSalgDag1[Dato],"&gt;="&amp;E21,NordbygSalgDag1[Dato],"&lt;"&amp;DATE(2026,9,1))</f>
        <v>1358163.8700000003</v>
      </c>
    </row>
    <row r="22" spans="5:6" x14ac:dyDescent="0.3">
      <c r="E22" s="50">
        <v>46266</v>
      </c>
      <c r="F22">
        <f>SUMIFS(NordbygSalgDag1[Omsætning ekskl. moms],NordbygSalgDag1[Dato],"&gt;="&amp;E22,NordbygSalgDag1[Dato],"&lt;"&amp;DATE(2026,10,1))</f>
        <v>1129128.7799999996</v>
      </c>
    </row>
    <row r="23" spans="5:6" x14ac:dyDescent="0.3">
      <c r="E23" s="50">
        <v>46296</v>
      </c>
      <c r="F23">
        <f>SUMIFS(NordbygSalgDag1[Omsætning ekskl. moms],NordbygSalgDag1[Dato],"&gt;="&amp;E23,NordbygSalgDag1[Dato],"&lt;"&amp;DATE(2026,11,1))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AD47"/>
  </sheetPr>
  <dimension ref="A1:O29"/>
  <sheetViews>
    <sheetView showGridLines="0" workbookViewId="0">
      <pane ySplit="3" topLeftCell="A4" activePane="bottomLeft" state="frozen"/>
      <selection pane="bottomLeft" sqref="A1:N1"/>
    </sheetView>
  </sheetViews>
  <sheetFormatPr defaultRowHeight="14.4" x14ac:dyDescent="0.3"/>
  <cols>
    <col min="1" max="15" width="11" customWidth="1"/>
  </cols>
  <sheetData>
    <row r="1" spans="1:15" ht="34.049999999999997" customHeight="1" x14ac:dyDescent="0.3">
      <c r="A1" s="67" t="s">
        <v>16237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5" ht="31.95" customHeight="1" x14ac:dyDescent="0.3">
      <c r="A2" s="66" t="s">
        <v>16238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4" spans="1:15" x14ac:dyDescent="0.3">
      <c r="A4" s="74" t="s">
        <v>16239</v>
      </c>
      <c r="B4" s="57"/>
      <c r="C4" s="57"/>
      <c r="E4" s="79" t="s">
        <v>4149</v>
      </c>
      <c r="F4" s="57"/>
      <c r="G4" s="57"/>
      <c r="I4" s="80" t="s">
        <v>16067</v>
      </c>
      <c r="J4" s="57"/>
      <c r="K4" s="57"/>
      <c r="M4" s="76" t="s">
        <v>16093</v>
      </c>
      <c r="N4" s="57"/>
      <c r="O4" s="57"/>
    </row>
    <row r="5" spans="1:15" x14ac:dyDescent="0.3">
      <c r="A5" s="77">
        <f>SUM(NordbygSalgDag1[Omsætning ekskl. moms])</f>
        <v>29759895.830000013</v>
      </c>
      <c r="B5" s="57"/>
      <c r="C5" s="57"/>
      <c r="E5" s="77">
        <f>SUM(NordbygSalgDag1[Dækningsbidrag])</f>
        <v>12045638.460000001</v>
      </c>
      <c r="F5" s="57"/>
      <c r="G5" s="57"/>
      <c r="I5" s="78">
        <f>ROWS(NordbygSalgDag1[LinjeID])</f>
        <v>1200</v>
      </c>
      <c r="J5" s="57"/>
      <c r="K5" s="57"/>
      <c r="M5" s="78">
        <f>SUMPRODUCT(1/COUNTIF(NordbygSalgDag1[OrdreID],NordbygSalgDag1[OrdreID]))</f>
        <v>417.99999999999534</v>
      </c>
      <c r="N5" s="57"/>
      <c r="O5" s="57"/>
    </row>
    <row r="6" spans="1:15" x14ac:dyDescent="0.3">
      <c r="A6" s="57"/>
      <c r="B6" s="57"/>
      <c r="C6" s="57"/>
      <c r="E6" s="57"/>
      <c r="F6" s="57"/>
      <c r="G6" s="57"/>
      <c r="I6" s="57"/>
      <c r="J6" s="57"/>
      <c r="K6" s="57"/>
      <c r="M6" s="57"/>
      <c r="N6" s="57"/>
      <c r="O6" s="57"/>
    </row>
    <row r="25" spans="1:15" ht="22.95" customHeight="1" x14ac:dyDescent="0.3">
      <c r="A25" s="68" t="s">
        <v>16240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</row>
    <row r="26" spans="1:15" ht="28.05" customHeight="1" x14ac:dyDescent="0.3">
      <c r="A26" s="73" t="s">
        <v>16241</v>
      </c>
      <c r="B26" s="57"/>
      <c r="C26" s="57"/>
      <c r="D26" s="75" t="s">
        <v>16242</v>
      </c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</row>
    <row r="27" spans="1:15" ht="28.05" customHeight="1" x14ac:dyDescent="0.3">
      <c r="A27" s="73" t="s">
        <v>16243</v>
      </c>
      <c r="B27" s="57"/>
      <c r="C27" s="57"/>
      <c r="D27" s="75" t="s">
        <v>16242</v>
      </c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</row>
    <row r="28" spans="1:15" ht="28.05" customHeight="1" x14ac:dyDescent="0.3">
      <c r="A28" s="73" t="s">
        <v>16244</v>
      </c>
      <c r="B28" s="57"/>
      <c r="C28" s="57"/>
      <c r="D28" s="75" t="s">
        <v>16242</v>
      </c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1:15" ht="28.05" customHeight="1" x14ac:dyDescent="0.3">
      <c r="A29" s="73" t="s">
        <v>16245</v>
      </c>
      <c r="B29" s="57"/>
      <c r="C29" s="57"/>
      <c r="D29" s="75" t="s">
        <v>16242</v>
      </c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</row>
  </sheetData>
  <mergeCells count="19">
    <mergeCell ref="A1:N1"/>
    <mergeCell ref="A2:N2"/>
    <mergeCell ref="D28:O28"/>
    <mergeCell ref="E5:G6"/>
    <mergeCell ref="M5:O6"/>
    <mergeCell ref="I4:K4"/>
    <mergeCell ref="A29:C29"/>
    <mergeCell ref="A4:C4"/>
    <mergeCell ref="A28:C28"/>
    <mergeCell ref="D29:O29"/>
    <mergeCell ref="M4:O4"/>
    <mergeCell ref="D26:O26"/>
    <mergeCell ref="A5:C6"/>
    <mergeCell ref="I5:K6"/>
    <mergeCell ref="E4:G4"/>
    <mergeCell ref="A25:O25"/>
    <mergeCell ref="D27:O27"/>
    <mergeCell ref="A27:C27"/>
    <mergeCell ref="A26:C26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030A0"/>
  </sheetPr>
  <dimension ref="A1:H19"/>
  <sheetViews>
    <sheetView showGridLines="0" workbookViewId="0"/>
  </sheetViews>
  <sheetFormatPr defaultRowHeight="14.4" x14ac:dyDescent="0.3"/>
  <cols>
    <col min="1" max="1" width="18" customWidth="1"/>
    <col min="2" max="2" width="25" customWidth="1"/>
    <col min="3" max="3" width="65" customWidth="1"/>
    <col min="4" max="8" width="12" customWidth="1"/>
  </cols>
  <sheetData>
    <row r="1" spans="1:8" ht="34.049999999999997" customHeight="1" x14ac:dyDescent="0.3">
      <c r="A1" s="67" t="s">
        <v>16246</v>
      </c>
      <c r="B1" s="57"/>
      <c r="C1" s="57"/>
      <c r="D1" s="57"/>
      <c r="E1" s="57"/>
      <c r="F1" s="57"/>
      <c r="G1" s="57"/>
      <c r="H1" s="57"/>
    </row>
    <row r="2" spans="1:8" ht="31.95" customHeight="1" x14ac:dyDescent="0.3">
      <c r="A2" s="66" t="s">
        <v>16247</v>
      </c>
      <c r="B2" s="57"/>
      <c r="C2" s="57"/>
      <c r="D2" s="57"/>
      <c r="E2" s="57"/>
      <c r="F2" s="57"/>
      <c r="G2" s="57"/>
      <c r="H2" s="57"/>
    </row>
    <row r="4" spans="1:8" ht="22.95" customHeight="1" x14ac:dyDescent="0.3">
      <c r="A4" s="68" t="s">
        <v>675</v>
      </c>
      <c r="B4" s="57"/>
      <c r="C4" s="57"/>
      <c r="D4" s="57"/>
      <c r="E4" s="57"/>
      <c r="F4" s="57"/>
      <c r="G4" s="57"/>
      <c r="H4" s="57"/>
    </row>
    <row r="5" spans="1:8" x14ac:dyDescent="0.3">
      <c r="A5" s="51" t="s">
        <v>16124</v>
      </c>
      <c r="B5" s="51" t="s">
        <v>16248</v>
      </c>
      <c r="C5" s="51" t="s">
        <v>16249</v>
      </c>
    </row>
    <row r="6" spans="1:8" x14ac:dyDescent="0.3">
      <c r="A6" t="s">
        <v>16239</v>
      </c>
      <c r="B6" s="52">
        <f>SUM(NordbygSalgDag1[Omsætning ekskl. moms])</f>
        <v>29759895.830000013</v>
      </c>
      <c r="C6" t="s">
        <v>16250</v>
      </c>
    </row>
    <row r="7" spans="1:8" x14ac:dyDescent="0.3">
      <c r="A7" t="s">
        <v>16066</v>
      </c>
      <c r="B7" s="52">
        <f>SUM(NordbygSalgDag1[Dækningsbidrag])</f>
        <v>12045638.460000001</v>
      </c>
      <c r="C7" t="s">
        <v>16250</v>
      </c>
    </row>
    <row r="8" spans="1:8" x14ac:dyDescent="0.3">
      <c r="A8" t="s">
        <v>16067</v>
      </c>
      <c r="B8">
        <f>ROWS(NordbygSalgDag1[LinjeID])</f>
        <v>1200</v>
      </c>
      <c r="C8" t="s">
        <v>16251</v>
      </c>
    </row>
    <row r="9" spans="1:8" x14ac:dyDescent="0.3">
      <c r="A9" t="s">
        <v>16252</v>
      </c>
      <c r="B9">
        <f>SUMPRODUCT(1/COUNTIF(NordbygSalgDag1[OrdreID],NordbygSalgDag1[OrdreID]))</f>
        <v>417.99999999999534</v>
      </c>
      <c r="C9" t="s">
        <v>16253</v>
      </c>
    </row>
    <row r="10" spans="1:8" x14ac:dyDescent="0.3">
      <c r="A10" t="s">
        <v>16254</v>
      </c>
      <c r="B10" s="53">
        <f>IFERROR(B7/B6,0)</f>
        <v>0.40476077365355467</v>
      </c>
      <c r="C10" t="s">
        <v>16255</v>
      </c>
    </row>
    <row r="13" spans="1:8" ht="22.95" customHeight="1" x14ac:dyDescent="0.3">
      <c r="A13" s="68" t="s">
        <v>16256</v>
      </c>
      <c r="B13" s="57"/>
      <c r="C13" s="57"/>
      <c r="D13" s="57"/>
      <c r="E13" s="57"/>
      <c r="F13" s="57"/>
      <c r="G13" s="57"/>
      <c r="H13" s="57"/>
    </row>
    <row r="14" spans="1:8" ht="28.05" customHeight="1" x14ac:dyDescent="0.3">
      <c r="A14" t="s">
        <v>16257</v>
      </c>
      <c r="B14" s="70" t="s">
        <v>16258</v>
      </c>
      <c r="C14" s="57"/>
      <c r="D14" s="57"/>
      <c r="E14" s="57"/>
      <c r="F14" s="57"/>
      <c r="G14" s="57"/>
      <c r="H14" s="57"/>
    </row>
    <row r="15" spans="1:8" ht="28.05" customHeight="1" x14ac:dyDescent="0.3">
      <c r="A15" t="s">
        <v>16257</v>
      </c>
      <c r="B15" s="70" t="s">
        <v>16259</v>
      </c>
      <c r="C15" s="57"/>
      <c r="D15" s="57"/>
      <c r="E15" s="57"/>
      <c r="F15" s="57"/>
      <c r="G15" s="57"/>
      <c r="H15" s="57"/>
    </row>
    <row r="16" spans="1:8" ht="28.05" customHeight="1" x14ac:dyDescent="0.3">
      <c r="A16" t="s">
        <v>16257</v>
      </c>
      <c r="B16" s="70" t="s">
        <v>16260</v>
      </c>
      <c r="C16" s="57"/>
      <c r="D16" s="57"/>
      <c r="E16" s="57"/>
      <c r="F16" s="57"/>
      <c r="G16" s="57"/>
      <c r="H16" s="57"/>
    </row>
    <row r="17" spans="1:8" ht="28.05" customHeight="1" x14ac:dyDescent="0.3">
      <c r="A17" t="s">
        <v>16257</v>
      </c>
      <c r="B17" s="70" t="s">
        <v>16261</v>
      </c>
      <c r="C17" s="57"/>
      <c r="D17" s="57"/>
      <c r="E17" s="57"/>
      <c r="F17" s="57"/>
      <c r="G17" s="57"/>
      <c r="H17" s="57"/>
    </row>
    <row r="18" spans="1:8" ht="28.05" customHeight="1" x14ac:dyDescent="0.3">
      <c r="A18" t="s">
        <v>16257</v>
      </c>
      <c r="B18" s="70" t="s">
        <v>16262</v>
      </c>
      <c r="C18" s="57"/>
      <c r="D18" s="57"/>
      <c r="E18" s="57"/>
      <c r="F18" s="57"/>
      <c r="G18" s="57"/>
      <c r="H18" s="57"/>
    </row>
    <row r="19" spans="1:8" ht="28.05" customHeight="1" x14ac:dyDescent="0.3">
      <c r="A19" t="s">
        <v>16257</v>
      </c>
      <c r="B19" s="70" t="s">
        <v>16263</v>
      </c>
      <c r="C19" s="57"/>
      <c r="D19" s="57"/>
      <c r="E19" s="57"/>
      <c r="F19" s="57"/>
      <c r="G19" s="57"/>
      <c r="H19" s="57"/>
    </row>
  </sheetData>
  <mergeCells count="10">
    <mergeCell ref="A1:H1"/>
    <mergeCell ref="B19:H19"/>
    <mergeCell ref="A4:H4"/>
    <mergeCell ref="B14:H14"/>
    <mergeCell ref="B17:H17"/>
    <mergeCell ref="B18:H18"/>
    <mergeCell ref="A2:H2"/>
    <mergeCell ref="A13:H13"/>
    <mergeCell ref="B16:H16"/>
    <mergeCell ref="B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19</vt:i4>
      </vt:variant>
      <vt:variant>
        <vt:lpstr>Navngivne områder</vt:lpstr>
      </vt:variant>
      <vt:variant>
        <vt:i4>1</vt:i4>
      </vt:variant>
    </vt:vector>
  </HeadingPairs>
  <TitlesOfParts>
    <vt:vector size="20" baseType="lpstr">
      <vt:lpstr>00_Start</vt:lpstr>
      <vt:lpstr>01_Opgaver_Dag1</vt:lpstr>
      <vt:lpstr>02_Kunder_500</vt:lpstr>
      <vt:lpstr>03_Produkter_300</vt:lpstr>
      <vt:lpstr>04_Medarbejdere_120</vt:lpstr>
      <vt:lpstr>05_Ordrer_2000</vt:lpstr>
      <vt:lpstr>06_Ordrelinjer_ca6000</vt:lpstr>
      <vt:lpstr>07_Lagerbev_3000</vt:lpstr>
      <vt:lpstr>08_Salg_Dag1_1200</vt:lpstr>
      <vt:lpstr>09_Datavask_500</vt:lpstr>
      <vt:lpstr>10_Analyseark</vt:lpstr>
      <vt:lpstr>99_Facit_lærer</vt:lpstr>
      <vt:lpstr>12_Opgaver_Kap8_13</vt:lpstr>
      <vt:lpstr>Ark1</vt:lpstr>
      <vt:lpstr>14_Formelvaerksted</vt:lpstr>
      <vt:lpstr>15_Pivotarbejde</vt:lpstr>
      <vt:lpstr>Dashboard_Data</vt:lpstr>
      <vt:lpstr>13_Dashboard</vt:lpstr>
      <vt:lpstr>98_Facit_Kap8_13</vt:lpstr>
      <vt:lpstr>'01_Opgaver_Dag1'!Udskriftsområde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Nordbyg stort Excel-datagrundlag</dc:title>
  <dc:subject>FVU-digital trin 3 og 4</dc:subject>
  <dc:creator>Michael Ellegaard Haslund</dc:creator>
  <cp:keywords>Excel, FVU-digital, trin 3, trin 4, Nordbyg, datahåndtering</cp:keywords>
  <cp:lastModifiedBy>Michael Ellegaard Haslund</cp:lastModifiedBy>
  <dcterms:created xsi:type="dcterms:W3CDTF">2026-10-14T10:27:31Z</dcterms:created>
  <dcterms:modified xsi:type="dcterms:W3CDTF">2026-10-21T09:55:19Z</dcterms:modified>
</cp:coreProperties>
</file>